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mycputac-my.sharepoint.com/personal/221775846_mycput_ac_za/Documents/CPUT/Projects/Sales Distribution Analysis/"/>
    </mc:Choice>
  </mc:AlternateContent>
  <xr:revisionPtr revIDLastSave="3" documentId="8_{97D32090-45D7-4C95-AD41-B8DBB65E84B2}" xr6:coauthVersionLast="47" xr6:coauthVersionMax="47" xr10:uidLastSave="{3BFC0500-C1ED-49D0-AC17-6486C4482D38}"/>
  <bookViews>
    <workbookView xWindow="-108" yWindow="-108" windowWidth="23256" windowHeight="12456" activeTab="5" xr2:uid="{D85BA7E5-90BD-4F70-A318-75C86579BD44}"/>
  </bookViews>
  <sheets>
    <sheet name="sales_data_sample" sheetId="1" r:id="rId1"/>
    <sheet name="Input Data" sheetId="2" r:id="rId2"/>
    <sheet name="Target" sheetId="3" r:id="rId3"/>
    <sheet name="Customer" sheetId="6" r:id="rId4"/>
    <sheet name="Analysis" sheetId="4" r:id="rId5"/>
    <sheet name="Dashboard" sheetId="5" r:id="rId6"/>
  </sheets>
  <definedNames>
    <definedName name="_xlnm._FilterDatabase" localSheetId="3" hidden="1">Customer!$A$1:$C$1</definedName>
    <definedName name="_xlnm._FilterDatabase" localSheetId="1" hidden="1">'Input Data'!$A$1:$E$1</definedName>
    <definedName name="_xlnm._FilterDatabase" localSheetId="0" hidden="1">sales_data_sample!$A$1:$Y$1</definedName>
    <definedName name="_xlnm._FilterDatabase" localSheetId="2" hidden="1">Target!$A$1:$F$1</definedName>
    <definedName name="_xlchart.v5.0" hidden="1">Analysis!$U$1</definedName>
    <definedName name="_xlchart.v5.1" hidden="1">Analysis!$U$2:$U$20</definedName>
    <definedName name="_xlchart.v5.2" hidden="1">Analysis!$V$1</definedName>
    <definedName name="_xlchart.v5.3" hidden="1">Analysis!$V$2:$V$20</definedName>
    <definedName name="Slicer_City">#N/A</definedName>
    <definedName name="Slicer_Month">#N/A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8" i="4" l="1"/>
  <c r="J9" i="4"/>
  <c r="I8" i="4"/>
  <c r="I9" i="4"/>
  <c r="J7" i="4"/>
  <c r="I7" i="4"/>
  <c r="U2" i="4" a="1"/>
  <c r="U2" i="4"/>
  <c r="D3" i="3"/>
  <c r="D4" i="3"/>
  <c r="D5" i="3"/>
  <c r="D6" i="3"/>
  <c r="D7" i="3"/>
  <c r="D8" i="3"/>
  <c r="D9" i="3"/>
  <c r="D10" i="3"/>
  <c r="D11" i="3"/>
  <c r="D12" i="3"/>
  <c r="D13" i="3"/>
  <c r="D2" i="3"/>
  <c r="A4"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 i="2"/>
  <c r="F2" i="3" l="1"/>
  <c r="E2" i="3"/>
  <c r="F13" i="3"/>
  <c r="E13" i="3"/>
  <c r="F12" i="3"/>
  <c r="E12" i="3"/>
  <c r="F11" i="3"/>
  <c r="E11" i="3"/>
  <c r="F10" i="3"/>
  <c r="E10" i="3"/>
  <c r="F9" i="3"/>
  <c r="E9" i="3"/>
  <c r="F8" i="3"/>
  <c r="E8" i="3"/>
  <c r="F7" i="3"/>
  <c r="E7" i="3"/>
  <c r="F6" i="3"/>
  <c r="E6" i="3"/>
  <c r="F5" i="3"/>
  <c r="E5" i="3"/>
  <c r="F4" i="3"/>
  <c r="E4" i="3"/>
  <c r="F3" i="3"/>
  <c r="E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<sst xmlns="http://schemas.openxmlformats.org/spreadsheetml/2006/main" count="49274" uniqueCount="697">
  <si>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</si>
  <si>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</si>
  <si>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</si>
  <si>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</si>
  <si>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</si>
  <si>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</si>
  <si>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</si>
  <si>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</si>
  <si>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</si>
  <si>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</si>
  <si>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</si>
  <si>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</si>
  <si>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</si>
  <si>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</si>
  <si>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</si>
  <si>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</si>
  <si>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</si>
  <si>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</si>
  <si>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</si>
  <si>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</si>
  <si>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</si>
  <si>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</si>
  <si>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</si>
  <si>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</si>
  <si>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</si>
  <si>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</si>
  <si>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</si>
  <si>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</si>
  <si>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</si>
  <si>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</si>
  <si>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</si>
  <si>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</si>
  <si>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</si>
  <si>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</si>
  <si>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</si>
  <si>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</si>
  <si>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</si>
  <si>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</si>
  <si>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</si>
  <si>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</si>
  <si>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</si>
  <si>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</si>
  <si>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</si>
  <si>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</si>
  <si>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</si>
  <si>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</si>
  <si>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</si>
  <si>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</si>
  <si>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</si>
  <si>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</si>
  <si>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</si>
  <si>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</si>
  <si>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</si>
  <si>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</si>
  <si>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</si>
  <si>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</si>
  <si>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</si>
  <si>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</si>
  <si>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</si>
  <si>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</si>
  <si>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</si>
  <si>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</si>
  <si>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</si>
  <si>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</si>
  <si>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</si>
  <si>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</si>
  <si>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</si>
  <si>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</si>
  <si>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</si>
  <si>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</si>
  <si>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</si>
  <si>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</si>
  <si>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</si>
  <si>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</si>
  <si>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</si>
  <si>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</si>
  <si>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</si>
  <si>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</si>
  <si>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</si>
  <si>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</si>
  <si>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</si>
  <si>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</si>
  <si>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</si>
  <si>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</si>
  <si>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</si>
  <si>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</si>
  <si>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</si>
  <si>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</si>
  <si>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</si>
  <si>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</si>
  <si>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</si>
  <si>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</si>
  <si>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</si>
  <si>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</si>
  <si>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</si>
  <si>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</si>
  <si>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</si>
  <si>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</si>
  <si>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</si>
  <si>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</si>
  <si>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</si>
  <si>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</si>
  <si>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</si>
  <si>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</si>
  <si>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</si>
  <si>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</si>
  <si>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</si>
  <si>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</si>
  <si>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</si>
  <si>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</si>
  <si>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</si>
  <si>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</si>
  <si>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</si>
  <si>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</si>
  <si>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</si>
  <si>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</si>
  <si>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</si>
  <si>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</si>
  <si>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</si>
  <si>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</si>
  <si>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</si>
  <si>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</si>
  <si>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</si>
  <si>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</si>
  <si>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</si>
  <si>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</si>
  <si>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</si>
  <si>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</si>
  <si>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</si>
  <si>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</si>
  <si>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</si>
  <si>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</si>
  <si>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</si>
  <si>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</si>
  <si>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</si>
  <si>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</si>
  <si>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</si>
  <si>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</si>
  <si>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</si>
  <si>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</si>
  <si>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</si>
  <si>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</si>
  <si>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</si>
  <si>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</si>
  <si>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</si>
  <si>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</si>
  <si>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</si>
  <si>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</si>
  <si>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</si>
  <si>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</si>
  <si>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</si>
  <si>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</si>
  <si>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</si>
  <si>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</si>
  <si>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</si>
  <si>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</si>
  <si>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</si>
  <si>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</si>
  <si>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</si>
  <si>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</si>
  <si>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</si>
  <si>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</si>
  <si>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</si>
  <si>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</si>
  <si>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</si>
  <si>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</si>
  <si>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</si>
  <si>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</si>
  <si>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</si>
  <si>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</si>
  <si>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</si>
  <si>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</si>
  <si>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</si>
  <si>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</si>
  <si>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</si>
  <si>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</si>
  <si>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</si>
  <si>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</si>
  <si>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</si>
  <si>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</si>
  <si>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</si>
  <si>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</si>
  <si>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</si>
  <si>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</si>
  <si>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</si>
  <si>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</si>
  <si>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</si>
  <si>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</si>
  <si>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</si>
  <si>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</si>
  <si>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</si>
  <si>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</si>
  <si>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</si>
  <si>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</si>
  <si>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</si>
  <si>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</si>
  <si>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</si>
  <si>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</si>
  <si>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</si>
  <si>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</si>
  <si>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</si>
  <si>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</si>
  <si>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</si>
  <si>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</si>
  <si>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</si>
  <si>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</si>
  <si>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</si>
  <si>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</si>
  <si>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</si>
  <si>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</si>
  <si>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</si>
  <si>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</si>
  <si>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</si>
  <si>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</si>
  <si>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</si>
  <si>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</si>
  <si>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</si>
  <si>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</si>
  <si>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</si>
  <si>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</si>
  <si>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</si>
  <si>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</si>
  <si>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</si>
  <si>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</si>
  <si>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</si>
  <si>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</si>
  <si>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</si>
  <si>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</si>
  <si>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</si>
  <si>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</si>
  <si>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</si>
  <si>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</si>
  <si>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</si>
  <si>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</si>
  <si>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</si>
  <si>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</si>
  <si>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</si>
  <si>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</si>
  <si>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</si>
  <si>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</si>
  <si>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</si>
  <si>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</si>
  <si>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</si>
  <si>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</si>
  <si>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</si>
  <si>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</si>
  <si>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</si>
  <si>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</si>
  <si>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</si>
  <si>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</si>
  <si>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</si>
  <si>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</si>
  <si>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</si>
  <si>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</si>
  <si>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</si>
  <si>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</si>
  <si>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</si>
  <si>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</si>
  <si>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</si>
  <si>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</si>
  <si>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</si>
  <si>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</si>
  <si>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</si>
  <si>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</si>
  <si>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</si>
  <si>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</si>
  <si>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</si>
  <si>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</si>
  <si>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</si>
  <si>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</si>
  <si>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</si>
  <si>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</si>
  <si>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</si>
  <si>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</si>
  <si>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</si>
  <si>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</si>
  <si>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</si>
  <si>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</si>
  <si>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</si>
  <si>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</si>
  <si>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</si>
  <si>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</si>
  <si>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</si>
  <si>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</si>
  <si>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</si>
  <si>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</si>
  <si>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</si>
  <si>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</si>
  <si>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</si>
  <si>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</si>
  <si>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</si>
  <si>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</si>
  <si>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</si>
  <si>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</si>
  <si>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</si>
  <si>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</si>
  <si>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</si>
  <si>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</si>
  <si>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</si>
  <si>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</si>
  <si>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</si>
  <si>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</si>
  <si>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</si>
  <si>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</si>
  <si>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</si>
  <si>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</si>
  <si>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</si>
  <si>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</si>
  <si>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</si>
  <si>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</si>
  <si>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</si>
  <si>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</si>
  <si>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</si>
  <si>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</si>
  <si>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</si>
  <si>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</si>
  <si>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</si>
  <si>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</si>
  <si>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</si>
  <si>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</si>
  <si>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</si>
  <si>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</si>
  <si>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</si>
  <si>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</si>
  <si>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</si>
  <si>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</si>
  <si>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</si>
  <si>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</si>
  <si>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</si>
  <si>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</si>
  <si>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</si>
  <si>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</si>
  <si>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</si>
  <si>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</si>
  <si>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</si>
  <si>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</si>
  <si>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</si>
  <si>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</si>
  <si>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</si>
  <si>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</si>
  <si>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</si>
  <si>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</si>
  <si>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</si>
  <si>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</si>
  <si>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</si>
  <si>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</si>
  <si>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</si>
  <si>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</si>
  <si>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</si>
  <si>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</si>
  <si>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</si>
  <si>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</si>
  <si>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</si>
  <si>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</si>
  <si>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</si>
  <si>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</si>
  <si>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</si>
  <si>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</si>
  <si>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</si>
  <si>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</si>
  <si>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</si>
  <si>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</si>
  <si>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</si>
  <si>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</si>
  <si>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</si>
  <si>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</si>
  <si>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</si>
  <si>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</si>
  <si>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</si>
  <si>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</si>
  <si>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</si>
  <si>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</si>
  <si>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</si>
  <si>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</si>
  <si>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</si>
  <si>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</si>
  <si>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</si>
  <si>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</si>
  <si>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</si>
  <si>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</si>
  <si>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</si>
  <si>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</si>
  <si>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</si>
  <si>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</si>
  <si>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</si>
  <si>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</si>
  <si>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</si>
  <si>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</si>
  <si>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</si>
  <si>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</si>
  <si>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</si>
  <si>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</si>
  <si>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</si>
  <si>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</si>
  <si>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</si>
  <si>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</si>
  <si>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</si>
  <si>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</si>
  <si>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</si>
  <si>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</si>
  <si>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</si>
  <si>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</si>
  <si>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</si>
  <si>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</si>
  <si>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</si>
  <si>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</si>
  <si>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</si>
  <si>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</si>
  <si>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</si>
  <si>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</si>
  <si>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</si>
  <si>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</si>
  <si>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</si>
  <si>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</si>
  <si>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</si>
  <si>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</si>
  <si>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</si>
  <si>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</si>
  <si>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</si>
  <si>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</si>
  <si>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</si>
  <si>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</si>
  <si>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</si>
  <si>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</si>
  <si>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</si>
  <si>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</si>
  <si>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</si>
  <si>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</si>
  <si>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</si>
  <si>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</si>
  <si>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</si>
  <si>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</si>
  <si>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</si>
  <si>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</si>
  <si>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</si>
  <si>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</si>
  <si>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</si>
  <si>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</si>
  <si>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</si>
  <si>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</si>
  <si>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</si>
  <si>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</si>
  <si>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</si>
  <si>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</si>
  <si>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</si>
  <si>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</si>
  <si>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</si>
  <si>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</si>
  <si>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</si>
  <si>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</si>
  <si>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</si>
  <si>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</si>
  <si>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</si>
  <si>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</si>
  <si>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</si>
  <si>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</si>
  <si>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</si>
  <si>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</si>
  <si>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</si>
  <si>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</si>
  <si>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</si>
  <si>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</si>
  <si>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</si>
  <si>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</si>
  <si>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</si>
  <si>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</si>
  <si>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</si>
  <si>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</si>
  <si>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</si>
  <si>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</si>
  <si>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</si>
  <si>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</si>
  <si>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</si>
  <si>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</si>
  <si>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</si>
  <si>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</si>
  <si>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</si>
  <si>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</si>
  <si>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</si>
  <si>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</si>
  <si>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</si>
  <si>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</si>
  <si>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</si>
  <si>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</si>
  <si>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</si>
  <si>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</si>
  <si>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</si>
  <si>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</si>
  <si>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</si>
  <si>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</si>
  <si>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</si>
  <si>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</si>
  <si>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</si>
  <si>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</si>
  <si>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</si>
  <si>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</si>
  <si>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</si>
  <si>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</si>
  <si>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</si>
  <si>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</si>
  <si>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</si>
  <si>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</si>
  <si>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</si>
  <si>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</si>
  <si>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</si>
  <si>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</si>
  <si>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</si>
  <si>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</si>
  <si>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</si>
  <si>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</si>
  <si>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</si>
  <si>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</si>
  <si>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</si>
  <si>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</si>
  <si>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</si>
  <si>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</si>
  <si>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</si>
  <si>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</si>
  <si>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</si>
  <si>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</si>
  <si>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</si>
  <si>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</si>
  <si>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</si>
  <si>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</si>
  <si>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</si>
  <si>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</si>
  <si>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</si>
  <si>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</si>
  <si>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</si>
  <si>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</si>
  <si>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</si>
  <si>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</si>
  <si>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</si>
  <si>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</si>
  <si>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</si>
  <si>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</si>
  <si>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</si>
  <si>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</si>
  <si>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</si>
  <si>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</si>
  <si>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</si>
  <si>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</si>
  <si>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</si>
  <si>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</si>
  <si>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</si>
  <si>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</si>
  <si>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</si>
  <si>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</si>
  <si>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</si>
  <si>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</si>
  <si>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</si>
  <si>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</si>
  <si>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</si>
  <si>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</si>
  <si>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</si>
  <si>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</si>
  <si>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</si>
  <si>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</si>
  <si>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</si>
  <si>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</si>
  <si>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</si>
  <si>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</si>
  <si>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</si>
  <si>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</si>
  <si>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</si>
  <si>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</si>
  <si>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</si>
  <si>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</si>
  <si>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</si>
  <si>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</si>
  <si>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</si>
  <si>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</si>
  <si>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</si>
  <si>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</si>
  <si>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</si>
  <si>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</si>
  <si>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</si>
  <si>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</si>
  <si>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</si>
  <si>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</si>
  <si>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</si>
  <si>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</si>
  <si>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</si>
  <si>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</si>
  <si>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</si>
  <si>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</si>
  <si>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</si>
  <si>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</si>
  <si>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</si>
  <si>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</si>
  <si>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</si>
  <si>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</si>
  <si>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</si>
  <si>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</si>
  <si>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</si>
  <si>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</si>
  <si>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</si>
  <si>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</si>
  <si>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</si>
  <si>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</si>
  <si>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</si>
  <si>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</si>
  <si>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</si>
  <si>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</si>
  <si>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</si>
  <si>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</si>
  <si>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</si>
  <si>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</si>
  <si>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</si>
  <si>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</si>
  <si>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</si>
  <si>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</si>
  <si>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</si>
  <si>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</si>
  <si>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</si>
  <si>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</si>
  <si>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</si>
  <si>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</si>
  <si>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</si>
  <si>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</si>
  <si>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</si>
  <si>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</si>
  <si>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</si>
  <si>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</si>
  <si>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</si>
  <si>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</si>
  <si>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</si>
  <si>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</si>
  <si>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</si>
  <si>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</si>
  <si>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</si>
  <si>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</si>
  <si>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</si>
  <si>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</si>
  <si>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</si>
  <si>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</si>
  <si>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</si>
  <si>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</si>
  <si>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</si>
  <si>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</si>
  <si>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</si>
  <si>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</si>
  <si>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</si>
  <si>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</si>
  <si>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</si>
  <si>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</si>
  <si>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</si>
  <si>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</si>
  <si>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</si>
  <si>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</si>
  <si>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</si>
  <si>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</si>
  <si>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</si>
  <si>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</si>
  <si>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</si>
  <si>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</si>
  <si>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</si>
  <si>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</si>
  <si>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</si>
  <si>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</si>
  <si>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</si>
  <si>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</si>
  <si>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</si>
  <si>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</si>
  <si>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</si>
  <si>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</si>
  <si>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</si>
  <si>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</si>
  <si>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</si>
  <si>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</si>
  <si>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</si>
  <si>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</si>
  <si>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</si>
  <si>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</si>
  <si>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</si>
  <si>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Month</t>
  </si>
  <si>
    <t>Month Name</t>
  </si>
  <si>
    <t>Target( R )</t>
  </si>
  <si>
    <t>Actual</t>
  </si>
  <si>
    <t>Feb</t>
  </si>
  <si>
    <t>Mar</t>
  </si>
  <si>
    <t>Apr</t>
  </si>
  <si>
    <t>May</t>
  </si>
  <si>
    <t>Jun</t>
  </si>
  <si>
    <t>Jul</t>
  </si>
  <si>
    <t>Aug</t>
  </si>
  <si>
    <t>Sep</t>
  </si>
  <si>
    <t>Oct</t>
  </si>
  <si>
    <t>Nov</t>
  </si>
  <si>
    <t>Dec</t>
  </si>
  <si>
    <t>Country</t>
  </si>
  <si>
    <t>City</t>
  </si>
  <si>
    <t>Week</t>
  </si>
  <si>
    <t>Sum of Actual</t>
  </si>
  <si>
    <t>Row Labels</t>
  </si>
  <si>
    <t>Below</t>
  </si>
  <si>
    <t>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</si>
</sst>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m/dd/yy;@"/>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22" fontId="0" fillId="0" borderId="0" xfId="0" applyNumberFormat="1"/>
    <xf numFmtId="0" fontId="16" fillId="0" borderId="0" xfId="0" applyFont="1"/>
    <xf numFmtId="164" fontId="0" fillId="0" borderId="0" xfId="0" applyNumberFormat="1"/>
    <xf numFmtId="0" fontId="0" fillId="0" borderId="0" xfId="0" pivotButton="1"/>
    <xf numFmtId="0" fontId="0" fillId="0" borderId="0" xfId="0" applyAlignment="1">
      <alignment horizontal="left"/>
    </xf>
    <xf numFmtId="0" fontId="16" fillId="33" borderId="0" xfId="0" applyFont="1" applyFill="1"/>
    <xf numFmtId="3" fontId="0" fillId="0" borderId="0" xfId="0" applyNumberFormat="1"/>
    <xf numFmtId="164" fontId="16" fillId="33" borderId="0" xfId="0" applyNumberFormat="1"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z val="10"/>
        <color rgb="FFFFC000"/>
      </font>
      <border diagonalUp="0" diagonalDown="0">
        <left/>
        <right/>
        <top/>
        <bottom/>
        <vertical/>
        <horizontal/>
      </border>
    </dxf>
    <dxf>
      <font>
        <color theme="0"/>
      </font>
      <fill>
        <patternFill>
          <bgColor theme="4"/>
        </patternFill>
      </fill>
      <border diagonalUp="0" diagonalDown="0">
        <left/>
        <right/>
        <top/>
        <bottom/>
        <vertical/>
        <horizontal/>
      </border>
    </dxf>
  </dxfs>
  <tableStyles count="1" defaultTableStyle="TableStyleMedium2" defaultPivotStyle="PivotStyleLight16">
    <tableStyle name="NEW" pivot="0" table="0" count="10" xr9:uid="{36BEBD97-BA6F-4B81-A302-B771A63D1C1A}">
      <tableStyleElement type="wholeTable" dxfId="13"/>
      <tableStyleElement type="headerRow"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theme="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Target!$E$1</c:f>
              <c:strCache>
                <c:ptCount val="1"/>
                <c:pt idx="0">
                  <c:v>Below</c:v>
                </c:pt>
              </c:strCache>
            </c:strRef>
          </c:tx>
          <c:spPr>
            <a:solidFill>
              <a:schemeClr val="accent2"/>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Target!$E$2:$E$13</c:f>
              <c:numCache>
                <c:formatCode>General</c:formatCode>
                <c:ptCount val="12"/>
                <c:pt idx="0">
                  <c:v>19111.780000000006</c:v>
                </c:pt>
                <c:pt idx="1">
                  <c:v>18902.490000000005</c:v>
                </c:pt>
                <c:pt idx="2">
                  <c:v>17432.610000000008</c:v>
                </c:pt>
                <c:pt idx="3">
                  <c:v>29526.55999999999</c:v>
                </c:pt>
                <c:pt idx="4">
                  <c:v>42274.82</c:v>
                </c:pt>
                <c:pt idx="5">
                  <c:v>21747.020000000004</c:v>
                </c:pt>
                <c:pt idx="6">
                  <c:v>36317.310000000005</c:v>
                </c:pt>
                <c:pt idx="7">
                  <c:v>47922.33</c:v>
                </c:pt>
                <c:pt idx="8">
                  <c:v>42833.64</c:v>
                </c:pt>
                <c:pt idx="9">
                  <c:v>#N/A</c:v>
                </c:pt>
                <c:pt idx="10">
                  <c:v>#N/A</c:v>
                </c:pt>
                <c:pt idx="11">
                  <c:v>59942.32</c:v>
                </c:pt>
              </c:numCache>
            </c:numRef>
          </c:val>
          <c:extLst>
            <c:ext xmlns:c16="http://schemas.microsoft.com/office/drawing/2014/chart" uri="{C3380CC4-5D6E-409C-BE32-E72D297353CC}">
              <c16:uniqueId val="{00000000-1A00-440C-B06F-23BD8E5F901D}"/>
            </c:ext>
          </c:extLst>
        </c:ser>
        <c:ser>
          <c:idx val="2"/>
          <c:order val="2"/>
          <c:tx>
            <c:strRef>
              <c:f>Target!$F$1</c:f>
              <c:strCache>
                <c:ptCount val="1"/>
                <c:pt idx="0">
                  <c:v>Above</c:v>
                </c:pt>
              </c:strCache>
            </c:strRef>
          </c:tx>
          <c:spPr>
            <a:solidFill>
              <a:schemeClr val="accent3"/>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General</c:formatCode>
                <c:ptCount val="12"/>
                <c:pt idx="0">
                  <c:v>#N/A</c:v>
                </c:pt>
                <c:pt idx="1">
                  <c:v>#N/A</c:v>
                </c:pt>
                <c:pt idx="2">
                  <c:v>#N/A</c:v>
                </c:pt>
                <c:pt idx="3">
                  <c:v>#N/A</c:v>
                </c:pt>
                <c:pt idx="4">
                  <c:v>#N/A</c:v>
                </c:pt>
                <c:pt idx="5">
                  <c:v>#N/A</c:v>
                </c:pt>
                <c:pt idx="6">
                  <c:v>#N/A</c:v>
                </c:pt>
                <c:pt idx="7">
                  <c:v>#N/A</c:v>
                </c:pt>
                <c:pt idx="8">
                  <c:v>#N/A</c:v>
                </c:pt>
                <c:pt idx="9">
                  <c:v>106452.88</c:v>
                </c:pt>
                <c:pt idx="10">
                  <c:v>199961.71999999997</c:v>
                </c:pt>
                <c:pt idx="11">
                  <c:v>#N/A</c:v>
                </c:pt>
              </c:numCache>
            </c:numRef>
          </c:val>
          <c:extLst>
            <c:ext xmlns:c16="http://schemas.microsoft.com/office/drawing/2014/chart" uri="{C3380CC4-5D6E-409C-BE32-E72D297353CC}">
              <c16:uniqueId val="{00000001-1A00-440C-B06F-23BD8E5F901D}"/>
            </c:ext>
          </c:extLst>
        </c:ser>
        <c:dLbls>
          <c:showLegendKey val="0"/>
          <c:showVal val="0"/>
          <c:showCatName val="0"/>
          <c:showSerName val="0"/>
          <c:showPercent val="0"/>
          <c:showBubbleSize val="0"/>
        </c:dLbls>
        <c:gapWidth val="50"/>
        <c:overlap val="100"/>
        <c:axId val="1644079088"/>
        <c:axId val="1644090128"/>
      </c:barChart>
      <c:lineChart>
        <c:grouping val="standard"/>
        <c:varyColors val="0"/>
        <c:ser>
          <c:idx val="0"/>
          <c:order val="0"/>
          <c:tx>
            <c:strRef>
              <c:f>Target!$C$1</c:f>
              <c:strCache>
                <c:ptCount val="1"/>
                <c:pt idx="0">
                  <c:v>Target( R )</c:v>
                </c:pt>
              </c:strCache>
            </c:strRef>
          </c:tx>
          <c:spPr>
            <a:ln w="28575" cap="rnd">
              <a:solidFill>
                <a:srgbClr val="FF0000"/>
              </a:solidFill>
              <a:round/>
            </a:ln>
            <a:effectLst/>
          </c:spPr>
          <c:marker>
            <c:symbol val="none"/>
          </c:marker>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General</c:formatCode>
                <c:ptCount val="12"/>
                <c:pt idx="0">
                  <c:v>20000</c:v>
                </c:pt>
                <c:pt idx="1">
                  <c:v>100000</c:v>
                </c:pt>
                <c:pt idx="2">
                  <c:v>100000</c:v>
                </c:pt>
                <c:pt idx="3">
                  <c:v>100000</c:v>
                </c:pt>
                <c:pt idx="4">
                  <c:v>90000</c:v>
                </c:pt>
                <c:pt idx="5">
                  <c:v>90000</c:v>
                </c:pt>
                <c:pt idx="6">
                  <c:v>90000</c:v>
                </c:pt>
                <c:pt idx="7">
                  <c:v>70000</c:v>
                </c:pt>
                <c:pt idx="8">
                  <c:v>50000</c:v>
                </c:pt>
                <c:pt idx="9">
                  <c:v>50000</c:v>
                </c:pt>
                <c:pt idx="10">
                  <c:v>80000</c:v>
                </c:pt>
                <c:pt idx="11">
                  <c:v>80000</c:v>
                </c:pt>
              </c:numCache>
            </c:numRef>
          </c:val>
          <c:smooth val="0"/>
          <c:extLst>
            <c:ext xmlns:c16="http://schemas.microsoft.com/office/drawing/2014/chart" uri="{C3380CC4-5D6E-409C-BE32-E72D297353CC}">
              <c16:uniqueId val="{00000002-1A00-440C-B06F-23BD8E5F901D}"/>
            </c:ext>
          </c:extLst>
        </c:ser>
        <c:dLbls>
          <c:showLegendKey val="0"/>
          <c:showVal val="0"/>
          <c:showCatName val="0"/>
          <c:showSerName val="0"/>
          <c:showPercent val="0"/>
          <c:showBubbleSize val="0"/>
        </c:dLbls>
        <c:marker val="1"/>
        <c:smooth val="0"/>
        <c:axId val="1644079088"/>
        <c:axId val="1644090128"/>
      </c:lineChart>
      <c:catAx>
        <c:axId val="164407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644090128"/>
        <c:crosses val="autoZero"/>
        <c:auto val="1"/>
        <c:lblAlgn val="ctr"/>
        <c:lblOffset val="100"/>
        <c:noMultiLvlLbl val="0"/>
      </c:catAx>
      <c:valAx>
        <c:axId val="1644090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644079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FC0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Analysis.xlsx]Analysis!WEEK</c:name>
    <c:fmtId val="3"/>
  </c:pivotSource>
  <c:chart>
    <c:autoTitleDeleted val="1"/>
    <c:pivotFmts>
      <c:pivotFmt>
        <c:idx val="0"/>
        <c:spPr>
          <a:solidFill>
            <a:schemeClr val="accent1"/>
          </a:solidFill>
          <a:ln>
            <a:gradFill>
              <a:gsLst>
                <a:gs pos="0">
                  <a:schemeClr val="accent1">
                    <a:lumMod val="5000"/>
                    <a:lumOff val="95000"/>
                  </a:schemeClr>
                </a:gs>
                <a:gs pos="57000">
                  <a:schemeClr val="accent1">
                    <a:lumMod val="45000"/>
                    <a:lumOff val="55000"/>
                  </a:schemeClr>
                </a:gs>
                <a:gs pos="78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gradFill>
              <a:gsLst>
                <a:gs pos="0">
                  <a:schemeClr val="accent1">
                    <a:lumMod val="5000"/>
                    <a:lumOff val="95000"/>
                  </a:schemeClr>
                </a:gs>
                <a:gs pos="57000">
                  <a:schemeClr val="accent1">
                    <a:lumMod val="45000"/>
                    <a:lumOff val="55000"/>
                  </a:schemeClr>
                </a:gs>
                <a:gs pos="78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57000">
                <a:schemeClr val="accent1">
                  <a:lumMod val="45000"/>
                  <a:lumOff val="55000"/>
                </a:schemeClr>
              </a:gs>
              <a:gs pos="78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57000">
                  <a:schemeClr val="accent1">
                    <a:lumMod val="45000"/>
                    <a:lumOff val="55000"/>
                  </a:schemeClr>
                </a:gs>
                <a:gs pos="78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42663844815727"/>
          <c:y val="3.4268329048666384E-2"/>
          <c:w val="0.85206139716675644"/>
          <c:h val="0.78713302969758092"/>
        </c:manualLayout>
      </c:layout>
      <c:areaChart>
        <c:grouping val="standard"/>
        <c:varyColors val="0"/>
        <c:ser>
          <c:idx val="0"/>
          <c:order val="0"/>
          <c:tx>
            <c:strRef>
              <c:f>Analysis!$G$1</c:f>
              <c:strCache>
                <c:ptCount val="1"/>
                <c:pt idx="0">
                  <c:v>Total</c:v>
                </c:pt>
              </c:strCache>
            </c:strRef>
          </c:tx>
          <c:spPr>
            <a:gradFill>
              <a:gsLst>
                <a:gs pos="0">
                  <a:schemeClr val="accent1">
                    <a:lumMod val="5000"/>
                    <a:lumOff val="95000"/>
                  </a:schemeClr>
                </a:gs>
                <a:gs pos="57000">
                  <a:schemeClr val="accent1">
                    <a:lumMod val="45000"/>
                    <a:lumOff val="55000"/>
                  </a:schemeClr>
                </a:gs>
                <a:gs pos="78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57000">
                    <a:schemeClr val="accent1">
                      <a:lumMod val="45000"/>
                      <a:lumOff val="55000"/>
                    </a:schemeClr>
                  </a:gs>
                  <a:gs pos="78000">
                    <a:schemeClr val="accent1">
                      <a:lumMod val="45000"/>
                      <a:lumOff val="55000"/>
                    </a:schemeClr>
                  </a:gs>
                  <a:gs pos="100000">
                    <a:schemeClr val="accent1">
                      <a:lumMod val="30000"/>
                      <a:lumOff val="70000"/>
                    </a:schemeClr>
                  </a:gs>
                </a:gsLst>
                <a:lin ang="5400000" scaled="1"/>
              </a:gradFill>
            </a:ln>
            <a:effectLst/>
          </c:spPr>
          <c:cat>
            <c:strRef>
              <c:f>Analysis!$F$2:$F$52</c:f>
              <c:strCache>
                <c:ptCount val="5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strCache>
            </c:strRef>
          </c:cat>
          <c:val>
            <c:numRef>
              <c:f>Analysis!$G$2:$G$52</c:f>
              <c:numCache>
                <c:formatCode>General</c:formatCode>
                <c:ptCount val="51"/>
                <c:pt idx="0">
                  <c:v>1321.74</c:v>
                </c:pt>
                <c:pt idx="1">
                  <c:v>3404.34</c:v>
                </c:pt>
                <c:pt idx="2">
                  <c:v>5251.3199999999988</c:v>
                </c:pt>
                <c:pt idx="3">
                  <c:v>2168.6499999999996</c:v>
                </c:pt>
                <c:pt idx="4">
                  <c:v>5622.52</c:v>
                </c:pt>
                <c:pt idx="5">
                  <c:v>3857.7999999999997</c:v>
                </c:pt>
                <c:pt idx="6">
                  <c:v>4191.45</c:v>
                </c:pt>
                <c:pt idx="7">
                  <c:v>8067.2800000000016</c:v>
                </c:pt>
                <c:pt idx="8">
                  <c:v>3966.2900000000009</c:v>
                </c:pt>
                <c:pt idx="9">
                  <c:v>6849.9399999999987</c:v>
                </c:pt>
                <c:pt idx="10">
                  <c:v>3281.4700000000003</c:v>
                </c:pt>
                <c:pt idx="11">
                  <c:v>3662.2099999999991</c:v>
                </c:pt>
                <c:pt idx="12">
                  <c:v>1748.2500000000002</c:v>
                </c:pt>
                <c:pt idx="13">
                  <c:v>8561.06</c:v>
                </c:pt>
                <c:pt idx="14">
                  <c:v>6934.3600000000015</c:v>
                </c:pt>
                <c:pt idx="15">
                  <c:v>6960.8999999999987</c:v>
                </c:pt>
                <c:pt idx="16">
                  <c:v>2622.2400000000002</c:v>
                </c:pt>
                <c:pt idx="17">
                  <c:v>6501.619999999999</c:v>
                </c:pt>
                <c:pt idx="18">
                  <c:v>18209.72</c:v>
                </c:pt>
                <c:pt idx="19">
                  <c:v>6539.0399999999981</c:v>
                </c:pt>
                <c:pt idx="20">
                  <c:v>6663.18</c:v>
                </c:pt>
                <c:pt idx="21">
                  <c:v>4358.9599999999991</c:v>
                </c:pt>
                <c:pt idx="22">
                  <c:v>12688.059999999994</c:v>
                </c:pt>
                <c:pt idx="23">
                  <c:v>1813.6399999999999</c:v>
                </c:pt>
                <c:pt idx="24">
                  <c:v>7010.739999999998</c:v>
                </c:pt>
                <c:pt idx="25">
                  <c:v>3766.94</c:v>
                </c:pt>
                <c:pt idx="26">
                  <c:v>10404.000000000004</c:v>
                </c:pt>
                <c:pt idx="27">
                  <c:v>6574.3200000000006</c:v>
                </c:pt>
                <c:pt idx="28">
                  <c:v>2594.58</c:v>
                </c:pt>
                <c:pt idx="29">
                  <c:v>19715.97</c:v>
                </c:pt>
                <c:pt idx="30">
                  <c:v>2212.1099999999997</c:v>
                </c:pt>
                <c:pt idx="31">
                  <c:v>10400.160000000002</c:v>
                </c:pt>
                <c:pt idx="32">
                  <c:v>5597.3099999999995</c:v>
                </c:pt>
                <c:pt idx="33">
                  <c:v>17669.369999999995</c:v>
                </c:pt>
                <c:pt idx="34">
                  <c:v>7488.42</c:v>
                </c:pt>
                <c:pt idx="35">
                  <c:v>11876.250000000002</c:v>
                </c:pt>
                <c:pt idx="36">
                  <c:v>17364.870000000003</c:v>
                </c:pt>
                <c:pt idx="37">
                  <c:v>7976.0999999999985</c:v>
                </c:pt>
                <c:pt idx="38">
                  <c:v>3569.1</c:v>
                </c:pt>
                <c:pt idx="39">
                  <c:v>10050.640000000003</c:v>
                </c:pt>
                <c:pt idx="40">
                  <c:v>19495.72</c:v>
                </c:pt>
                <c:pt idx="41">
                  <c:v>43319.080000000009</c:v>
                </c:pt>
                <c:pt idx="42">
                  <c:v>31627.599999999995</c:v>
                </c:pt>
                <c:pt idx="43">
                  <c:v>8562.1200000000008</c:v>
                </c:pt>
                <c:pt idx="44">
                  <c:v>66785.880000000019</c:v>
                </c:pt>
                <c:pt idx="45">
                  <c:v>42178.280000000006</c:v>
                </c:pt>
                <c:pt idx="46">
                  <c:v>44850.999999999993</c:v>
                </c:pt>
                <c:pt idx="47">
                  <c:v>39785.839999999989</c:v>
                </c:pt>
                <c:pt idx="48">
                  <c:v>39412.759999999995</c:v>
                </c:pt>
                <c:pt idx="49">
                  <c:v>19704.96</c:v>
                </c:pt>
                <c:pt idx="50">
                  <c:v>7185.3200000000015</c:v>
                </c:pt>
              </c:numCache>
            </c:numRef>
          </c:val>
          <c:extLst>
            <c:ext xmlns:c16="http://schemas.microsoft.com/office/drawing/2014/chart" uri="{C3380CC4-5D6E-409C-BE32-E72D297353CC}">
              <c16:uniqueId val="{00000000-73DE-498D-9A24-216F7B2C4230}"/>
            </c:ext>
          </c:extLst>
        </c:ser>
        <c:dLbls>
          <c:showLegendKey val="0"/>
          <c:showVal val="0"/>
          <c:showCatName val="0"/>
          <c:showSerName val="0"/>
          <c:showPercent val="0"/>
          <c:showBubbleSize val="0"/>
        </c:dLbls>
        <c:axId val="1700050304"/>
        <c:axId val="1700041184"/>
      </c:areaChart>
      <c:catAx>
        <c:axId val="1700050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700041184"/>
        <c:crosses val="autoZero"/>
        <c:auto val="1"/>
        <c:lblAlgn val="ctr"/>
        <c:lblOffset val="100"/>
        <c:noMultiLvlLbl val="0"/>
      </c:catAx>
      <c:valAx>
        <c:axId val="1700041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17000503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Analysis.xlsx]Analysis!PRODUCT</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5000"/>
                  <a:lumOff val="95000"/>
                </a:schemeClr>
              </a:gs>
              <a:gs pos="57000">
                <a:schemeClr val="accent1">
                  <a:lumMod val="45000"/>
                  <a:lumOff val="55000"/>
                </a:schemeClr>
              </a:gs>
              <a:gs pos="78000">
                <a:schemeClr val="accent1">
                  <a:lumMod val="45000"/>
                  <a:lumOff val="55000"/>
                </a:schemeClr>
              </a:gs>
              <a:gs pos="100000">
                <a:schemeClr val="accent1">
                  <a:lumMod val="30000"/>
                  <a:lumOff val="70000"/>
                </a:schemeClr>
              </a:gs>
            </a:gsLst>
            <a:lin ang="1080000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Analysis!$M$1</c:f>
              <c:strCache>
                <c:ptCount val="1"/>
                <c:pt idx="0">
                  <c:v>Total</c:v>
                </c:pt>
              </c:strCache>
            </c:strRef>
          </c:tx>
          <c:spPr>
            <a:gradFill flip="none" rotWithShape="1">
              <a:gsLst>
                <a:gs pos="0">
                  <a:schemeClr val="accent1">
                    <a:lumMod val="5000"/>
                    <a:lumOff val="95000"/>
                  </a:schemeClr>
                </a:gs>
                <a:gs pos="57000">
                  <a:schemeClr val="accent1">
                    <a:lumMod val="45000"/>
                    <a:lumOff val="55000"/>
                  </a:schemeClr>
                </a:gs>
                <a:gs pos="78000">
                  <a:schemeClr val="accent1">
                    <a:lumMod val="45000"/>
                    <a:lumOff val="55000"/>
                  </a:schemeClr>
                </a:gs>
                <a:gs pos="100000">
                  <a:schemeClr val="accent1">
                    <a:lumMod val="30000"/>
                    <a:lumOff val="70000"/>
                  </a:schemeClr>
                </a:gs>
              </a:gsLst>
              <a:lin ang="10800000" scaled="1"/>
              <a:tileRect/>
            </a:gra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Analysis!$L$2:$L$8</c:f>
              <c:strCache>
                <c:ptCount val="7"/>
                <c:pt idx="0">
                  <c:v>Classic Cars</c:v>
                </c:pt>
                <c:pt idx="1">
                  <c:v>Motorcycles</c:v>
                </c:pt>
                <c:pt idx="2">
                  <c:v>Planes</c:v>
                </c:pt>
                <c:pt idx="3">
                  <c:v>Ships</c:v>
                </c:pt>
                <c:pt idx="4">
                  <c:v>Trains</c:v>
                </c:pt>
                <c:pt idx="5">
                  <c:v>Trucks and Buses</c:v>
                </c:pt>
                <c:pt idx="6">
                  <c:v>Vintage Cars</c:v>
                </c:pt>
              </c:strCache>
            </c:strRef>
          </c:cat>
          <c:val>
            <c:numRef>
              <c:f>Analysis!$M$2:$M$8</c:f>
              <c:numCache>
                <c:formatCode>General</c:formatCode>
                <c:ptCount val="7"/>
                <c:pt idx="0">
                  <c:v>234040.74</c:v>
                </c:pt>
                <c:pt idx="1">
                  <c:v>73318.129999999932</c:v>
                </c:pt>
                <c:pt idx="2">
                  <c:v>65855.610000000015</c:v>
                </c:pt>
                <c:pt idx="3">
                  <c:v>51505.409999999996</c:v>
                </c:pt>
                <c:pt idx="4">
                  <c:v>16006.770000000002</c:v>
                </c:pt>
                <c:pt idx="5">
                  <c:v>73436.980000000054</c:v>
                </c:pt>
                <c:pt idx="6">
                  <c:v>128261.83999999998</c:v>
                </c:pt>
              </c:numCache>
            </c:numRef>
          </c:val>
          <c:extLst>
            <c:ext xmlns:c16="http://schemas.microsoft.com/office/drawing/2014/chart" uri="{C3380CC4-5D6E-409C-BE32-E72D297353CC}">
              <c16:uniqueId val="{00000000-A69B-4284-AFB0-07620A917C21}"/>
            </c:ext>
          </c:extLst>
        </c:ser>
        <c:dLbls>
          <c:showLegendKey val="0"/>
          <c:showVal val="0"/>
          <c:showCatName val="0"/>
          <c:showSerName val="0"/>
          <c:showPercent val="0"/>
          <c:showBubbleSize val="0"/>
        </c:dLbls>
        <c:gapWidth val="50"/>
        <c:axId val="1694794544"/>
        <c:axId val="1694807024"/>
      </c:barChart>
      <c:catAx>
        <c:axId val="16947945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1694807024"/>
        <c:crosses val="autoZero"/>
        <c:auto val="1"/>
        <c:lblAlgn val="ctr"/>
        <c:lblOffset val="100"/>
        <c:noMultiLvlLbl val="0"/>
      </c:catAx>
      <c:valAx>
        <c:axId val="1694807024"/>
        <c:scaling>
          <c:orientation val="minMax"/>
        </c:scaling>
        <c:delete val="1"/>
        <c:axPos val="t"/>
        <c:numFmt formatCode="General" sourceLinked="1"/>
        <c:majorTickMark val="none"/>
        <c:minorTickMark val="none"/>
        <c:tickLblPos val="nextTo"/>
        <c:crossAx val="169479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Analysis.xlsx]Analysis!CITY</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layout>
            <c:manualLayout>
              <c:x val="3.6051026067664901E-2"/>
              <c:y val="-5.10677808727948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3.6051026067664901E-2"/>
              <c:y val="-5.10677808727948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dLbl>
          <c:idx val="0"/>
          <c:layout>
            <c:manualLayout>
              <c:x val="3.6051026067664901E-2"/>
              <c:y val="-5.1067780872794802E-2"/>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s>
    <c:plotArea>
      <c:layout/>
      <c:doughnutChart>
        <c:varyColors val="1"/>
        <c:ser>
          <c:idx val="0"/>
          <c:order val="0"/>
          <c:tx>
            <c:strRef>
              <c:f>Analysis!$P$1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60-4F42-ADCB-022FF91647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60-4F42-ADCB-022FF91647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60-4F42-ADCB-022FF916477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60-4F42-ADCB-022FF916477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760-4F42-ADCB-022FF916477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760-4F42-ADCB-022FF916477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760-4F42-ADCB-022FF916477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760-4F42-ADCB-022FF916477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760-4F42-ADCB-022FF916477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760-4F42-ADCB-022FF916477C}"/>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760-4F42-ADCB-022FF916477C}"/>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760-4F42-ADCB-022FF916477C}"/>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2760-4F42-ADCB-022FF916477C}"/>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2760-4F42-ADCB-022FF916477C}"/>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2760-4F42-ADCB-022FF916477C}"/>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2760-4F42-ADCB-022FF916477C}"/>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2760-4F42-ADCB-022FF916477C}"/>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2760-4F42-ADCB-022FF916477C}"/>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2760-4F42-ADCB-022FF916477C}"/>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2760-4F42-ADCB-022FF916477C}"/>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2760-4F42-ADCB-022FF916477C}"/>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2760-4F42-ADCB-022FF916477C}"/>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2760-4F42-ADCB-022FF916477C}"/>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2760-4F42-ADCB-022FF916477C}"/>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2760-4F42-ADCB-022FF916477C}"/>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2760-4F42-ADCB-022FF916477C}"/>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2760-4F42-ADCB-022FF916477C}"/>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2760-4F42-ADCB-022FF916477C}"/>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2760-4F42-ADCB-022FF916477C}"/>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2760-4F42-ADCB-022FF916477C}"/>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2760-4F42-ADCB-022FF916477C}"/>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2760-4F42-ADCB-022FF916477C}"/>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2760-4F42-ADCB-022FF916477C}"/>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2760-4F42-ADCB-022FF916477C}"/>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2760-4F42-ADCB-022FF916477C}"/>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2760-4F42-ADCB-022FF916477C}"/>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2760-4F42-ADCB-022FF916477C}"/>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2760-4F42-ADCB-022FF916477C}"/>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2760-4F42-ADCB-022FF916477C}"/>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2760-4F42-ADCB-022FF916477C}"/>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2760-4F42-ADCB-022FF916477C}"/>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2760-4F42-ADCB-022FF916477C}"/>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2760-4F42-ADCB-022FF916477C}"/>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2760-4F42-ADCB-022FF916477C}"/>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2760-4F42-ADCB-022FF916477C}"/>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2760-4F42-ADCB-022FF916477C}"/>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2760-4F42-ADCB-022FF916477C}"/>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2760-4F42-ADCB-022FF916477C}"/>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2760-4F42-ADCB-022FF916477C}"/>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2760-4F42-ADCB-022FF916477C}"/>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2760-4F42-ADCB-022FF916477C}"/>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2760-4F42-ADCB-022FF916477C}"/>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2760-4F42-ADCB-022FF916477C}"/>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2760-4F42-ADCB-022FF916477C}"/>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2760-4F42-ADCB-022FF916477C}"/>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2760-4F42-ADCB-022FF916477C}"/>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2760-4F42-ADCB-022FF916477C}"/>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2760-4F42-ADCB-022FF916477C}"/>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2760-4F42-ADCB-022FF916477C}"/>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2760-4F42-ADCB-022FF916477C}"/>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2760-4F42-ADCB-022FF916477C}"/>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2760-4F42-ADCB-022FF916477C}"/>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2760-4F42-ADCB-022FF916477C}"/>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2760-4F42-ADCB-022FF916477C}"/>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2760-4F42-ADCB-022FF916477C}"/>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2760-4F42-ADCB-022FF916477C}"/>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2760-4F42-ADCB-022FF916477C}"/>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2760-4F42-ADCB-022FF916477C}"/>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2760-4F42-ADCB-022FF916477C}"/>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2760-4F42-ADCB-022FF916477C}"/>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2760-4F42-ADCB-022FF916477C}"/>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2760-4F42-ADCB-022FF916477C}"/>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2760-4F42-ADCB-022FF916477C}"/>
              </c:ext>
            </c:extLst>
          </c:dPt>
          <c:dLbls>
            <c:dLbl>
              <c:idx val="5"/>
              <c:layout>
                <c:manualLayout>
                  <c:x val="3.6051026067664901E-2"/>
                  <c:y val="-5.10677808727948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760-4F42-ADCB-022FF916477C}"/>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Analysis!$O$2:$O$74</c:f>
              <c:strCache>
                <c:ptCount val="73"/>
                <c:pt idx="0">
                  <c:v>Aaarhus</c:v>
                </c:pt>
                <c:pt idx="1">
                  <c:v>Allentown</c:v>
                </c:pt>
                <c:pt idx="2">
                  <c:v>Barcelona</c:v>
                </c:pt>
                <c:pt idx="3">
                  <c:v>Bergamo</c:v>
                </c:pt>
                <c:pt idx="4">
                  <c:v>Bergen</c:v>
                </c:pt>
                <c:pt idx="5">
                  <c:v>Boras</c:v>
                </c:pt>
                <c:pt idx="6">
                  <c:v>Boston</c:v>
                </c:pt>
                <c:pt idx="7">
                  <c:v>Brickhaven</c:v>
                </c:pt>
                <c:pt idx="8">
                  <c:v>Bridgewater</c:v>
                </c:pt>
                <c:pt idx="9">
                  <c:v>Brisbane</c:v>
                </c:pt>
                <c:pt idx="10">
                  <c:v>Bruxelles</c:v>
                </c:pt>
                <c:pt idx="11">
                  <c:v>Burbank</c:v>
                </c:pt>
                <c:pt idx="12">
                  <c:v>Burlingame</c:v>
                </c:pt>
                <c:pt idx="13">
                  <c:v>Cambridge</c:v>
                </c:pt>
                <c:pt idx="14">
                  <c:v>Charleroi</c:v>
                </c:pt>
                <c:pt idx="15">
                  <c:v>Chatswood</c:v>
                </c:pt>
                <c:pt idx="16">
                  <c:v>Cowes</c:v>
                </c:pt>
                <c:pt idx="17">
                  <c:v>Dublin</c:v>
                </c:pt>
                <c:pt idx="18">
                  <c:v>Espoo</c:v>
                </c:pt>
                <c:pt idx="19">
                  <c:v>Frankfurt</c:v>
                </c:pt>
                <c:pt idx="20">
                  <c:v>Gensve</c:v>
                </c:pt>
                <c:pt idx="21">
                  <c:v>Glen Waverly</c:v>
                </c:pt>
                <c:pt idx="22">
                  <c:v>Glendale</c:v>
                </c:pt>
                <c:pt idx="23">
                  <c:v>Graz</c:v>
                </c:pt>
                <c:pt idx="24">
                  <c:v>Helsinki</c:v>
                </c:pt>
                <c:pt idx="25">
                  <c:v>Kobenhavn</c:v>
                </c:pt>
                <c:pt idx="26">
                  <c:v>Koln</c:v>
                </c:pt>
                <c:pt idx="27">
                  <c:v>Las Vegas</c:v>
                </c:pt>
                <c:pt idx="28">
                  <c:v>Lille</c:v>
                </c:pt>
                <c:pt idx="29">
                  <c:v>Liverpool</c:v>
                </c:pt>
                <c:pt idx="30">
                  <c:v>London</c:v>
                </c:pt>
                <c:pt idx="31">
                  <c:v>Los Angeles</c:v>
                </c:pt>
                <c:pt idx="32">
                  <c:v>Lule</c:v>
                </c:pt>
                <c:pt idx="33">
                  <c:v>Lyon</c:v>
                </c:pt>
                <c:pt idx="34">
                  <c:v>Madrid</c:v>
                </c:pt>
                <c:pt idx="35">
                  <c:v>Makati City</c:v>
                </c:pt>
                <c:pt idx="36">
                  <c:v>Manchester</c:v>
                </c:pt>
                <c:pt idx="37">
                  <c:v>Marseille</c:v>
                </c:pt>
                <c:pt idx="38">
                  <c:v>Melbourne</c:v>
                </c:pt>
                <c:pt idx="39">
                  <c:v>Minato-ku</c:v>
                </c:pt>
                <c:pt idx="40">
                  <c:v>Montreal</c:v>
                </c:pt>
                <c:pt idx="41">
                  <c:v>Munich</c:v>
                </c:pt>
                <c:pt idx="42">
                  <c:v>Nantes</c:v>
                </c:pt>
                <c:pt idx="43">
                  <c:v>Nashua</c:v>
                </c:pt>
                <c:pt idx="44">
                  <c:v>New Bedford</c:v>
                </c:pt>
                <c:pt idx="45">
                  <c:v>New Haven</c:v>
                </c:pt>
                <c:pt idx="46">
                  <c:v>Newark</c:v>
                </c:pt>
                <c:pt idx="47">
                  <c:v>North Sydney</c:v>
                </c:pt>
                <c:pt idx="48">
                  <c:v>NYC</c:v>
                </c:pt>
                <c:pt idx="49">
                  <c:v>Osaka</c:v>
                </c:pt>
                <c:pt idx="50">
                  <c:v>Oslo</c:v>
                </c:pt>
                <c:pt idx="51">
                  <c:v>Oulu</c:v>
                </c:pt>
                <c:pt idx="52">
                  <c:v>Paris</c:v>
                </c:pt>
                <c:pt idx="53">
                  <c:v>Pasadena</c:v>
                </c:pt>
                <c:pt idx="54">
                  <c:v>Philadelphia</c:v>
                </c:pt>
                <c:pt idx="55">
                  <c:v>Reggio Emilia</c:v>
                </c:pt>
                <c:pt idx="56">
                  <c:v>Reims</c:v>
                </c:pt>
                <c:pt idx="57">
                  <c:v>Salzburg</c:v>
                </c:pt>
                <c:pt idx="58">
                  <c:v>San Diego</c:v>
                </c:pt>
                <c:pt idx="59">
                  <c:v>San Francisco</c:v>
                </c:pt>
                <c:pt idx="60">
                  <c:v>San Jose</c:v>
                </c:pt>
                <c:pt idx="61">
                  <c:v>San Rafael</c:v>
                </c:pt>
                <c:pt idx="62">
                  <c:v>Sevilla</c:v>
                </c:pt>
                <c:pt idx="63">
                  <c:v>Singapore</c:v>
                </c:pt>
                <c:pt idx="64">
                  <c:v>South Brisbane</c:v>
                </c:pt>
                <c:pt idx="65">
                  <c:v>Stavern</c:v>
                </c:pt>
                <c:pt idx="66">
                  <c:v>Strasbourg</c:v>
                </c:pt>
                <c:pt idx="67">
                  <c:v>Torino</c:v>
                </c:pt>
                <c:pt idx="68">
                  <c:v>Toulouse</c:v>
                </c:pt>
                <c:pt idx="69">
                  <c:v>Tsawassen</c:v>
                </c:pt>
                <c:pt idx="70">
                  <c:v>Vancouver</c:v>
                </c:pt>
                <c:pt idx="71">
                  <c:v>Versailles</c:v>
                </c:pt>
                <c:pt idx="72">
                  <c:v>White Plains</c:v>
                </c:pt>
              </c:strCache>
            </c:strRef>
          </c:cat>
          <c:val>
            <c:numRef>
              <c:f>Analysis!$P$2:$P$74</c:f>
              <c:numCache>
                <c:formatCode>General</c:formatCode>
                <c:ptCount val="73"/>
                <c:pt idx="0">
                  <c:v>9512.8399999999983</c:v>
                </c:pt>
                <c:pt idx="1">
                  <c:v>8673.39</c:v>
                </c:pt>
                <c:pt idx="2">
                  <c:v>7478.5199999999995</c:v>
                </c:pt>
                <c:pt idx="3">
                  <c:v>10751.12</c:v>
                </c:pt>
                <c:pt idx="4">
                  <c:v>9922.19</c:v>
                </c:pt>
                <c:pt idx="5">
                  <c:v>9570.8999999999978</c:v>
                </c:pt>
                <c:pt idx="6">
                  <c:v>10373.24</c:v>
                </c:pt>
                <c:pt idx="7">
                  <c:v>10539.059999999998</c:v>
                </c:pt>
                <c:pt idx="8">
                  <c:v>5643.5999999999995</c:v>
                </c:pt>
                <c:pt idx="9">
                  <c:v>2776.05</c:v>
                </c:pt>
                <c:pt idx="10">
                  <c:v>5149.21</c:v>
                </c:pt>
                <c:pt idx="11">
                  <c:v>1642.75</c:v>
                </c:pt>
                <c:pt idx="12">
                  <c:v>9812.25</c:v>
                </c:pt>
                <c:pt idx="13">
                  <c:v>9454.4499999999989</c:v>
                </c:pt>
                <c:pt idx="14">
                  <c:v>1802.6599999999999</c:v>
                </c:pt>
                <c:pt idx="15">
                  <c:v>11542.619999999997</c:v>
                </c:pt>
                <c:pt idx="16">
                  <c:v>6421.2700000000013</c:v>
                </c:pt>
                <c:pt idx="17">
                  <c:v>2579.08</c:v>
                </c:pt>
                <c:pt idx="18">
                  <c:v>4554.829999999999</c:v>
                </c:pt>
                <c:pt idx="19">
                  <c:v>4543.7699999999995</c:v>
                </c:pt>
                <c:pt idx="20">
                  <c:v>5749.73</c:v>
                </c:pt>
                <c:pt idx="21">
                  <c:v>6269.8399999999992</c:v>
                </c:pt>
                <c:pt idx="22">
                  <c:v>5346.58</c:v>
                </c:pt>
                <c:pt idx="23">
                  <c:v>4458.920000000001</c:v>
                </c:pt>
                <c:pt idx="24">
                  <c:v>7576.0000000000009</c:v>
                </c:pt>
                <c:pt idx="25">
                  <c:v>6363.14</c:v>
                </c:pt>
                <c:pt idx="26">
                  <c:v>8872.2000000000044</c:v>
                </c:pt>
                <c:pt idx="27">
                  <c:v>6573.9900000000007</c:v>
                </c:pt>
                <c:pt idx="28">
                  <c:v>5061.2199999999993</c:v>
                </c:pt>
                <c:pt idx="29">
                  <c:v>6165.5400000000009</c:v>
                </c:pt>
                <c:pt idx="30">
                  <c:v>10563.499999999998</c:v>
                </c:pt>
                <c:pt idx="31">
                  <c:v>2785.13</c:v>
                </c:pt>
                <c:pt idx="32">
                  <c:v>6280.5599999999995</c:v>
                </c:pt>
                <c:pt idx="33">
                  <c:v>6267.4099999999989</c:v>
                </c:pt>
                <c:pt idx="34">
                  <c:v>58540.799999999996</c:v>
                </c:pt>
                <c:pt idx="35">
                  <c:v>4605.0199999999995</c:v>
                </c:pt>
                <c:pt idx="36">
                  <c:v>12266.730000000001</c:v>
                </c:pt>
                <c:pt idx="37">
                  <c:v>4820.3199999999988</c:v>
                </c:pt>
                <c:pt idx="38">
                  <c:v>12082.670000000002</c:v>
                </c:pt>
                <c:pt idx="39">
                  <c:v>7022.5599999999977</c:v>
                </c:pt>
                <c:pt idx="40">
                  <c:v>4463.4800000000005</c:v>
                </c:pt>
                <c:pt idx="41">
                  <c:v>3348.1800000000003</c:v>
                </c:pt>
                <c:pt idx="42">
                  <c:v>11581.259999999998</c:v>
                </c:pt>
                <c:pt idx="43">
                  <c:v>10471.019999999999</c:v>
                </c:pt>
                <c:pt idx="44">
                  <c:v>16393.480000000003</c:v>
                </c:pt>
                <c:pt idx="45">
                  <c:v>4684.0200000000004</c:v>
                </c:pt>
                <c:pt idx="46">
                  <c:v>3322.1399999999994</c:v>
                </c:pt>
                <c:pt idx="47">
                  <c:v>9461.6400000000012</c:v>
                </c:pt>
                <c:pt idx="48">
                  <c:v>40224.739999999991</c:v>
                </c:pt>
                <c:pt idx="49">
                  <c:v>1942.42</c:v>
                </c:pt>
                <c:pt idx="50">
                  <c:v>6802.33</c:v>
                </c:pt>
                <c:pt idx="51">
                  <c:v>4787.0499999999993</c:v>
                </c:pt>
                <c:pt idx="52">
                  <c:v>14572.28</c:v>
                </c:pt>
                <c:pt idx="53">
                  <c:v>5389.0099999999993</c:v>
                </c:pt>
                <c:pt idx="54">
                  <c:v>13005.3</c:v>
                </c:pt>
                <c:pt idx="55">
                  <c:v>9813.49</c:v>
                </c:pt>
                <c:pt idx="56">
                  <c:v>7904.71</c:v>
                </c:pt>
                <c:pt idx="57">
                  <c:v>8909.73</c:v>
                </c:pt>
                <c:pt idx="58">
                  <c:v>2045.6</c:v>
                </c:pt>
                <c:pt idx="59">
                  <c:v>15766.510000000002</c:v>
                </c:pt>
                <c:pt idx="60">
                  <c:v>6543.579999999999</c:v>
                </c:pt>
                <c:pt idx="61">
                  <c:v>35971.960000000021</c:v>
                </c:pt>
                <c:pt idx="62">
                  <c:v>4620.24</c:v>
                </c:pt>
                <c:pt idx="63">
                  <c:v>17627.859999999997</c:v>
                </c:pt>
                <c:pt idx="64">
                  <c:v>3217.93</c:v>
                </c:pt>
                <c:pt idx="65">
                  <c:v>6995.7800000000016</c:v>
                </c:pt>
                <c:pt idx="66">
                  <c:v>3130.36</c:v>
                </c:pt>
                <c:pt idx="67">
                  <c:v>6655.2300000000014</c:v>
                </c:pt>
                <c:pt idx="68">
                  <c:v>5279.93</c:v>
                </c:pt>
                <c:pt idx="69">
                  <c:v>5519.0000000000009</c:v>
                </c:pt>
                <c:pt idx="70">
                  <c:v>7583.2000000000007</c:v>
                </c:pt>
                <c:pt idx="71">
                  <c:v>5639.4400000000005</c:v>
                </c:pt>
                <c:pt idx="72">
                  <c:v>8336.92</c:v>
                </c:pt>
              </c:numCache>
            </c:numRef>
          </c:val>
          <c:extLst>
            <c:ext xmlns:c16="http://schemas.microsoft.com/office/drawing/2014/chart" uri="{C3380CC4-5D6E-409C-BE32-E72D297353CC}">
              <c16:uniqueId val="{00000092-2760-4F42-ADCB-022FF916477C}"/>
            </c:ext>
          </c:extLst>
        </c:ser>
        <c:dLbls>
          <c:showLegendKey val="0"/>
          <c:showVal val="0"/>
          <c:showCatName val="0"/>
          <c:showSerName val="0"/>
          <c:showPercent val="0"/>
          <c:showBubbleSize val="0"/>
          <c:showLeaderLines val="0"/>
        </c:dLbls>
        <c:firstSliceAng val="4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604C7DC-1F02-4128-9DDE-3E4561D20F18}">
          <cx:dataId val="0"/>
          <cx:layoutPr>
            <cx:geography cultureLanguage="en-US" cultureRegion="US" attribution="Powered by Bing">
              <cx:geoCache provider="{E9337A44-BEBE-4D9F-B70C-5C5E7DAFC167}">
                <cx:binary>7H1Zc9w2uvZfSeX6owIQAAlOnTlVQ/aipWVbtuXthtWxZe77zl//PZQsuxtimo7jKs/FUSbJpCn2
i3ff4f/52P/rY3y3L3/rkzit/vWx//fvfl3n//rjj+qjf5fsq7Mk+FhmVfa5PvuYJX9knz8HH+/+
+FTuuyD1/tAJ5X989Pdlfdf//r//g2/z7rJd9nFfB1l609yVw8u7qonr6sSz2Ue/fcyatJ5e9/BN
//79hR/EQZ4H6V31+293aR3Uw+shv/v370e/9/tvf6jf9gTybzEOVzef8C4VZxY3OTFMk9z/0N9/
i7PUe3ys0zOuU8OwCB48AH22T/Did57m/iz7T5/Ku6r67cu/lZePjq88C6rMeaCCk03HfXF+j98f
x1T+3/9RPgDGyicHjFDJs/RI5cN/mqou93GwfyTIP+eCposzU5eES0ath59jNjB+xsECkzH+yKVD
ZnzXkeZZcfCqwoiDJyob/nP769mwCdJ4n376eUww2JnOoQeGkA+qoB/xACyydGJRYTw8VRXiO84z
z4GvLyr0//q5Sv3Nxa+nvn0Xe0GT/DzqC3JmcGIJQ5oPCmAeUZ+fGQbVpZBfeEPYI+gHc/Qd55mn
/tcXFep//Vylvr3+9dTflPv0490jBf65/eHGmaFzSSz9mOr6GReSmV95YlmPMB+ovnyOeaI/vqfQ
/PFjleSbl7+e5PfW8GfafG6eCWkSk/BjmlN+RqEIUjLxYGgUx/sdB5kn+tcXFap//Vwl+39e/3qy
P8vKbj88St0/l3RhnVmUMUbIF0OixDvkzGTSMiz5CPJB0JePMU/zx/cUkj9+rFL82fNfT3Fnn+4/
/cTYxtDPhMksaZAv8nzsVjULtodISqTQv7rdw9hm+TzzpH98TyH948cq6Z3//HrSr+7SZF9Gj6L3
E6R9ilkMQ9ID2h5E9/LMsqg0LEtxpt9xjnmaf31RIfrXz1Wqr65+PdVfIYvb51n5E/0pPWPCEDoj
7Es0D795QHdK2JmEwFvMFI/MfrAz33WWedofvKpQ/+CJSv9X219P/+1dmezTn2nj6RnidEuaBpkL
JSk5Y6A+MR9jScXBfsd55jnw9UWF/l8/V6m/+i8IJS/Ku5+bRgn9TBqCWgbE//5HsffmmWVaXFjg
zsOPQv7vONA8+b++qJD/6+cq+S/+C8h/mwb13affXtX7+meWdZh1JggTJmdfyjqw8AcGSLOsM0Il
M5jFH1SEH9uh7z7WPCuU1xWGKE9Vtty++vU26XKf79NHkvxzP8wQ4whOhTD1Lw7hiB2UTUphCENX
3MHiMebJ/+U1hexfPlXJffni15P7ot7HP9EBcHYmdCEEkQ/VsqlUcyD9VD+j98bnsZagWqCl08xT
/QsSCtW/fKpS/eK/ILd6le+DnyjkHH4VNUpKyLdA/oDqGpgiOEMZB79x/6OQffE482T/8ppC9i+f
qmRf/xfYllfd3ae7n0h3pLSGyS1TF1+MC3LXA7qjnoDoH5UzU3y1PYf51fJx/oLuX9BQCf/lY5Xy
r/4LnO2rLqjHu/LnxjuonUlC9Un0H8T62NXKM8RBlsGNR+qj2nNM/u8601/x4ODlJ4w4eKZyw/kv
6KPcIvd7oMQ/d7CCoY3FJAMbHn6OdUBDDUIQgQLzlxoEQVB6yIUvIckVUsFP2cmq9jwj1PcVXqiP
VXZs7V/vg29f/eeRJv+cH/8Xfx53KP9uj1EVmP/Tk/v278/Rk79uDX/tlK/29X5932I/4Nzpp/eG
Aa1/5dVTJu6Bqxef0IaHPfrat5++4cg63VfoDzvOj6/c7at66uFbZxQVDwN5hGEJNn1Zd3f/BKGu
pVMTtRCC+is3UIdKs7L2//27hnfQ2RcWN6hlCmKZcExV1tw/QwCNmQDEFEJalFKmy6+TDS+yePCy
9Cstvvz3b2mTvMiCtK7+/Ttsb/7wW9M5AZqYBkc/g3CGBrdkyDXzj/uXsLX4Zfr/vCQza8vv9J35
PE3t1LeD3uneZfkqjR6ChgddmoEEdE5CQjp1CGn0XB6ZotV3kaR2QNZecGnE9uhk9FlZXGlcPNjh
v4RnLMCbnh9g1tPRIzEDvNp8bhfyoo1Xbh/+ABAEzjr6ojo4YpFjIDnnodCKge4wiLIK4w968rGk
4dbP2AKgiToqn4Qlp8wJTEc6egwoMcugH1pP36WVvCiC3JHSd6J8dSC6MzyagWIyg3M02vEXGmDH
UOIWdYssyfjO69vudT24uROTwFxFccUeopa/ZM8kWApCAGWi4WPA+0tLAWX2ZZh6ccl3RadLxzTj
cdVz370+jdCMEJic6kJSRgk3DEW820zPKRWM79KuCFasFa8br/PXYy7z66Gt+AKXpprAE6wEs0zE
nFznfGrZHgpdKz2tkLrkO4Q7je5oiZncZl1GQ7sPei8ANZmM7UCUbWDLriWXUeSV+6ZM+mhVZVYl
1l4n3M7W+FjGTmvm5r4Ju9zbUFFrvj36Yfg66+vRCRgJP/tF2QWrINXb915g6s2Lduis8zCPIrGO
ejxcQI8iC3yCnkFQK4HRohxW7Ri9puoI98aG71hA/HVNi2c8CryVr0l+TkbT6V3tecKbD7lbj5dx
pVV2UUq2O81TOimVIjqWMbW+CcH0E7h7fAojdwujbkFknWl0pffE5lZ9HcohsKsh3GikWIu8tlOL
XPjluKTyc0SwJIWKIKUzdPzjGDzPTOLWbBQ7HuWZw7x8uEnpy6qsxjWv63gXhHyFEnexsozwItJK
9lyYvXG5QISnrECFRGLqhcPyQNiUU9RSD5M6aMROp1HxzmhS9xxV9fdtG0bnga536yEm0XUzjM1W
K+p8Td2Anld9rF2cPsgTPYZP42iWEAahN02hH1MjZ1bFOplpV0Y0GNvBMvtXo+jcBcP0lOcAI4gJ
0zQ1JNG8OQbDOK1YpTfaVemtTHe87M38kxVpo80M4vihn9sdlSHELbj2HuoM32+pJtDogaLpL+GO
mULpPqNRV3qjdiXpZUljuzM+nCbhEyN1DIArTmQYvZJEeqdd6fpNMly2pdNYF0QsmMLJ9BxpjWCC
MSmERKEHYcckUAf+MItN2liVZV3VLaMODcQrrpWboNTDVRi60bknY3/9txE7AqnIRiXLMqki07oy
n8fFe6rfyui2YrengTwxuQpeimR0ke+1bWZYVx750KV7QS+6+OY0iBkGIXjTUToTFMQzFQYRZlSR
xgN/p2mjE3rSsfTG6b2blrWb05BmtOkIksKkrgpTqo++v2uou8mE3DZB//Y0iBk5mCJRA35eSp3o
ig0vZKv3SRH6uy5v/G07Fhcy8qp16hlXkZsP15UfkAW/MYcVnL1Es9uEWzQVrNp4aOoirwHSK7fF
0L0vDfPFaayWQCii1pbeUGQFQJRD6dvMLD07F0sh5aTpigqZJo4/NS8F4m8FCB3dpszdxt9BUV2v
vZTadoA7ryEGqXUli1e1ZAuGb070TPSKUC2nmEKdkoRDrW3IUOgxA0hPvyaePkmd1t0ElfcjLPoG
RxVxmluh2YrO3xlRueUdbW1/SPoFIE+SDcGmyBK2x2Jo8BqK4yaxWwaiBRD63EjXGbebIX7ehsNW
JrZWLAVjs9w6gKYIehJF5hhkg79LvGSrN8klLcmnxB/szGIrN6R2WeWO6MwFo3fveZ9IyQFcJQak
g9FqkQu4pf+SFPW2spqVV1zmoe3r+ru2GFaRJ2xKSztoGieJrvz4zvPPk8p1Au1DV15j5L1ruT16
9bXXtXaXrUMj2iRWtK2Y2PZZvUqlZ1Pt3CuHH7B0hxyaOHjgJGpiFjKJib/LO39DEVOAhKteY7ZI
9qcVds4MHUJSBLsTtdGIAbLgNzclyZ8Vo//JK996ga/bWlM5p6Hpk2o+YYqJKcpp2EmXU0J9iFhr
NVpnjszftSKwR3mOjQKr+kDH0h6H5j1r5WsPCWlfvNPCVSJsN74J89T2y2GVjeaqSS/D9sYIB4eZ
ri3NjSfiBd2YcWOmeXBAhfJu2PiklBYsfxZbG4IA81nTE9/h47DkludspSQIBNDWxDCj6gEC0hs0
b6i/i7O4XDUoTdgN58nFaZLPWa5DKArFh9bw3Vr0UINgXzXldad9qAd+mejJAuVm0dF1CBN6KRQT
U8esDeNKREiO/V1EXvt5tmr1cQHCHG/kVwiomRxDCEg4dmULVGottiOrtGV58yNxjAle6IRxixOd
KeaqyephLIPR37n0xhvYeUYKR2P5Qto9i4qYQnUkxQjOFFSyIE9ZXrswwRB9rX2Tjx+6fCE3mYWB
8QXURIihU2t6fmBEdCMjRhAa/i5Mr92ROVG1DUWx4BifpmFwJvIAikIvxkZgWPjBrtdTYic111eV
4fkXo+vl6yDUrw2Wv8uDzqk88V5UdbL2WNkvnGLOih0eQhHyXnjM5TpQHftKs4uYW6uhD5gdDL2w
peatSdYtFWlmYZoEGTgqF1NT95i8bjCQImrAwotkaO026205cofrz4eXP6DBB4D0Y0CiN5qyNSeT
1Da2xvYCdSE4qXHoFqg4ayoOACkhfDhlLW0v/V1mvarb3O5l4wh2KfN8fRqjWcnE4A25z1WRGh5j
BN9msQ6FlF2q3XqhuS6HWy1YCgBmsZEUKRYxwSCqyESjF6wrtTDYhfpn0xvtKHxmyXjFa3/BqdFZ
yydRJBZTFUCfasuHitY3qWaWVRDsWmbYxVCvZLItuuv0z8hH+SM97x0S2qO1IummsgJbW2DbDDUx
G8wFVp8QFaMWcgw+6uIwMPsJUeu2Zrc+8q8lUzKX9x/BUERDL0md9gIwDK5tEQWbl8YQrPNNPcTn
Q1FttfiTJvUFMZmh6zSWC9uFEguqDoppaUy9Q6DqBTvpdjdhIVaUGL79t0UR1QRItm5g4g6lrGPi
uWZTa1WaBDu3ERukxhqL1qVbLIjILCYHUBRb0RhaWPcsDXa+G9uNWdgWqnSnEZkDgSoUpnYM/A3f
dYxIVrR+T6w62I3yuknLjdcaCxBmFAqJKqrr2P6ysACgyIDV+rFXp1WwK8mbQL/u+uylr18zEi8U
FufkGaYBfWqs+lFo8DEmAXMrPy4E5Nm448lLrbut46UwbyYpQbPlGwxFZ7IK3Y8w5sGO+2Nz6UWs
cJqM51uU9C+T3HwbWlV0Q2Rx04XRUvq1hJ9Cx3okhda0gF3JF1b7JhTva+vzaWGg03cocfYRfoo0
jDKgfV8ZwU67qqixFefGYI+t7Xqhze6SobBNuuVNZyP1MpMl4s4JyiFxJwIcBB61zrrG71iwi5rY
HtJ1Id4GCbGt6ONpLGfhIHzGrCyb1oSUWJ3njYyILxBEvTP6fdeuefGakJc/AASNHkEZIgxpKpTM
em6EfHKKzDzn0TZwqHkVL4nELCYHQBSKGSnVfDaacIiD1a1FFbw0Sn2wqzJiTtBz6fwIThZiF/he
9D4VcGbEtaTQYVhNP7YrL18Z9WVcpKtAXxKFmSAJHQKLWUK/Lzop5rXnvGhKE36jpL6NiFoPO8cI
mhXvSztpHjYf/rJCPOeIj6AploMOrls0IaCN5cp8m2ilXcY3dLTRYPKrqyZkdt7fdhnMr7n2Is8e
Br5A2Vm7gi4aYUggdKaWptI+j1xqwkb2HuoFOponTjN00i5Jy1cltVw7Lti4Koeo22ZuXi0I66xp
OQA/mYUDzbMKndZ0IrdmDXYTmLar3S6WYe/jGdW4YB1+alebOteFwtQx8aVGmnIy0LWtac+LNoCU
XofJuwDuzSrfmrc0u0BUtEI/bSGpmXT6CWwsh1ALfUTdEoroNsRAUcxvgt2bIatsP8jsuPWdLLoy
e7Zh5g/kaZIfgJsU94CgWRh6SVwCHOljW5g3cXk3hm9Oa+Mc0w5hKIGqx7Xe1HvAyNvLLNsHzc0g
Fqg2p4aHIBRLKTXfL4p2ArHi+nWqrwvtXA53FV0Q/9k4kVMT3MHGlIVd8WN6uS5tmRwg/5XfOAiJ
7cx76eVkFTbap8bPdyQdXSdtL+ooenaaivOgdcilbk1RkAo672JGs8mlJ7nHLowxCWyra/pVQHO5
NUnc2p5blFvU9+iOlVW3NZLEW6DzrN9FXoNOoERTEOszx/iHWhwUGIIE/vpNZgzZJmqK1diyT0lQ
XjMwgGnjxVQ2ZDlZx9q27S6ClCy0mGYF6uAQSiWG1GXpBbwPdgW9tsrSJtXNYrNsVg857gKQ5pT5
qIVqKaqojesMAVRJIyd1LeNCGF66buJRXER5w+1yGK6IyPnH03yeFWWOqJCj8o+IXfHHRseTrI0B
uM5jcklbvg0pHR2ZGu3K9IRcBUU/XJyGOc9WgYY7MWHVyX1Z88AMNPnQhnFTwKwL7bopbqP2XGfr
rK43VFtZqEc28o0b8XVA4zWqSuv2/ekDTEg9sXqCo2iKISVqYNboyAx1tXQbo52ylNC9Nmu+Qntq
QXVnheYAhCI0MgwMo+yQopDszZgXzkiumVEsZFuzUvMNiFr2Kn2f6KYPIFqSv0N0GkaverOxkyq4
aYOPcbwgK3NhFYQTg92GYJLqqqNyXV4OVg6ckstxGOw4vkS12U8WvO6sSOICAIYBMjTh1aGglo6y
cA2IZC8HG2Ncjik+xCJd0WBZ72ZRMqfrZtD5Qt1QP5YEGoflEPeAFfbSCQLdqbPPuT6sRbdkymYF
wkRKrINhMOmKolldnNd5BVOexZXdu5/8YaM3Gymuxth1LiyZO2i2BXVqc8NxEWEZabvphk+nBX/p
ENPzA8VLaxPOhELxwnDvl4FTB5dj8OdpGLNCiSrRVATAAB5VYCQy9wlGOIKdhfBMyPM+pI5fvPD8
jZlv3HEB2jxG36ApHtJzo1EUJfJ04WNMolwlFbVz/+Y0SrP24gAlNaRIeRwFMXhX64VjuB+8/Ic0
+QCCYpFMhvGmrALR0sapjZde4q59f9zEbe9Yb8rRW7BO90x4YgEP4CnmqenNsOzdFjW20HX0/nkU
FXZYPc+Ci6kV1ASXeZ9FtiAvQ5FsBWtWflbbHiQyWhr5WaCtalQig3ZhkABzPw6d0Lxx3cg+zb1Z
EZFo0HOOASvUpY6Ffhw1yzfjAVYyaD5XjTlejIZ4l/YsW4iZZo3JASBF8ouuEH1sgKh9tKdJ5ODu
L9tPEtttqwWUliApUk/dkmNGDpDSUZwXenaJ1g3GHFZptj9Nu1nuHKCkSL5M0yZndQeDMXqdHRh3
UVAuyf4SfxTZH3jSZWUDGKN5m/hsnVZ/0ihZn0ZkCYgi8JgRNplPIGYSTIncz5g4WAzi5rkiLFSP
EVdIqfCfhLxKeA9BS2i87dLR1pLPA+l3dbAgaPPIfAOksJ95qW9xDxQzC+MqYXdykGutlAtCNuuH
JWJvjM5yod9HcQfOIq87Mxt0BN+9J0xMcTHTxuR3ZodUrMs4oFfSo+GCYZrH7BtMRVezuMD4qADM
pt0TOqwhcXmfLwCZ9VCYcrzfDSRUNQg58Xxk9iOyiuxzFDPbaM95cNcSpzQ2fUou/r7kCR0OH6Pv
uNVOlYq0DpvQ6i3U+v2UbItM46vcDbttFWXxAqj7Joxq1tFA5Ng5QtcVA/rHpq5qorLhmInESNJ4
XlnUlnBaUbyu/Gyb5Vur3kxJZBdV66gdVuZ4I8zmVd3wy4rUTqSRyB7rYXsa/zmtEBzT5JjKwii5
UNRbl+1oZRHOFAT9CqEcTT+ntWb3zfo0nDlTJTDjLabbvDDPqChFFw553cs43MXey8H7jCbY6e+f
k5rD71dMYei7qDxpSbjLUkz2GDajkR15b/OhcUo4yDRanYY3m4FjthvjmdhfRadAAehHghdjPSFk
dcWmLCK+GSOD2WGfmederkd2FVueUxiRZeden7wbLMzonj7EnD5O820YDUPZ0ZCq2TSjOhMGkKbe
G90jDlphmvHmNIw5xhlyur8BmyQwM9PzAzsTpWNTj3oW7tI4ua2Q7dsYD8t/wJjBJBtMRx2BYLb4
GEgRFMOQDWm4K6qUOw3xW4dgGmjV5vnHKm/hrC2j/wE7g5asIRF64IonteGGunA5kGwIdwO59qrb
VsROlL2nbuIkyfVgZQsoTrxQld+cJrdx/47AfV5KehbEFnoUfhPuZGi+yZmtN+9D/bxPz4PefUHz
F8g/F6RjFqLBdZ0zjJAiVTsmasZIEGuxEe7aao2YJ5Mp8pahdjLuoWRq2l7RvyuE3JyWF/pUEzlh
2HzAxgF6mWhqHYOtRJ7kfu+hUfHR3PB4VSRXNHaaP907VGh66lj9rhi2vHOwidBGl6NROT7GW7zF
cvxTycVBkNNZmN4GvdXyVIdhwjj3Cn9nDbuGrGi6IEAzpWEAwHqMIYHsNOJ8jOngk4JhAwJDQB1S
jjpYjeda6b4whgKT1LddfzekudOVhcM099nQGAsSNUtodCYptdA+ZOpKQpGbxuCPlb+Dr7G9qLQ7
dORbWjr1uubv0VdcgPc04sAKGOII2G+KcrRQ0I3NPC2x9eXvCrNygvZDlfdO232MjY2fhAtuaQ6W
wMqROXXD4ZoVbYlzLfEzD2MgrM3XevJqfK2ZI0ah7YT/7fohR9sVk6EYS8MAlDoCZTW+6UcZAgCN
f45CBFHxJY2CBVF5qoocfXeMJem6DlOj2reE1lowJigF1QHaI8lt0YeOtR+MvZbe6W+tbiEjnpEM
gMP1IdOs9dRXPhbMMtF7UQ3oWWRdjK6ItmLuW+5u9OhCZhYCqk8LKq/j+45t24TeN3jT8wMfoWEi
JUgrpPnUiDe5S502Fxexb24lbd8wzA17/eex/qBdxEFtL1U0ZuqVx9AVuSx92XdyQNlE87VzU/Z2
Nrob18wvq+AyjNxrqxHrKpfnbldvdJKt8lY4yAEWtGMmIMAxpgYRdpVwce+T5TLiykxMlRXD6i/0
Wnc4+TCEb4Y42FZx5TD2fmg8u2VLvvNpEACltCxMa6NeirhSCUTchFDPymKYOSOypdXaaOGgz70k
wjNFCYzRY9hxWkhAfVGVYZRrAzHEmHYfh09k65NV7g9OxH3H59QeEvtWXBjbsT1PNTurFpqdM+YA
ZhbFd1zGiE7cvc85ELDJQBSDF6BqZX6kfWXH4euyvLPCF2H4cUGWJ8uiyPIRKCWmkmbDpdYBVNHt
w+EuE8+CJLMN76U5brlx6cpNlr1dgDmjP4cw1SoLH02ao5kCfY0qu3rmi/Mguwrdbf9nXb70Bbfx
P26hgrZdADyHLFpIqLqg6IkkezIkB3T13BLk7qE6frzj7R0p9tFdRZjjRY0j69dceptEW0r2n6Yc
mE7E6i9YiQ1JJAPHQN2Mls3QIz/uy/VU2HWlhYXc0dHTBTM40yI/hqTErjKqRt2b6mjJ2DjYYtSq
t2mpr5FyMQs7s06mxc5Arvzcf6Hryda3XrpD/7cHfHCGaU4JmyjQ03uzcUDivnLHkEzYtppGnVLr
cts1MSBisDBb8DKzKoqcZFrsnu6OUoeWBrca/YQOAVZpM4ez+jzOn3sJWrnnBeeRzeUbyrFda7or
kyfrqUuox9HOD8d1qbsLCdmMywPe386i0N7Q25A1GfpyKUqGeWrZrrWPzNI2DNMem8QO/cBZrG7P
2cJDoErIa2Eta0rnYYNpdGvlctWl5kZ2d6fVZhY1C61yjuvS0G5RBLjKDYElEgvqOtLzUm5ZY63q
2lhJXt6FcjVy5oQNOT8NdCaaRWqE9g42vxBqqh3fLG0bg/gUtZcYaxJtzjUnYaxZ8GJzunkIRXEm
eqZ5suhQfNG1eFv7+nlT3LAOhYelOYBZQBSGG5vJ6J6T6fmBWiS9aBu30SAeKKStMc6XbzNhfuZQ
wA2tPLkQ5c1SD1UHPuUCBuo9x+DqUciuyDi2qAZMyIw3Q9asTvNnFqFp8xDhMa72UQtJUVNhklKD
DU8Ky2HimpJsrXmXi9XFuThDn7phj4AUyjWDlo79BIj6Ymcm/rrwdSfs2wt0CVa0ag07GPsNscKP
KDu8/2dIKuLRM+GV9eSHjfE8HDdF/CLPQpt6w4IYzrILeRVKUugDc6HAkTl2BV2BzRnEUw6WdVgy
rk9jMhMiY3sDm4hT8mQgqTkWCBaXXYxVEWw+6OkKTVIXkbJB38V1sMnRbjb7BVc7Z5mwLYKrpjFD
D3CKZWJxEeFjbA6E9XowMBJ7Xv/9Tgp2/w9AKIIxaKwNscYZ7Ib6Zdj2q8qLbX1YWkWflfMDKApr
mEiJrmXYBOg+Z0DBNG+wzjHm+9Psmb5FjcIOcVECkxzBLm4cAC69XtpRXKyL/irqn/Vh4+Thgigs
YaSIQmKlaAhjrHzX5NW1DIfLzL/ri7d6WL48jdQsINyjgiorZoZwR9ixzDWR1tKaQHsKMqx48YYO
7Loiq94rFwKBWWE7AKQ4KIxxlcKb0s2K5ojN6ZQBWuKDmxZiwSvN8gn7qRiDsqZN0UmRD8x4meTU
SiPwCfcCOAO7jNAlfF2HaKvxzP98mnyzKnsAS1EhisHRfgwxF2LyanzepS7ZJoN8Xpv0rqzMYJsm
w58GGbMFzZ3lGm69kbBHqLWqlWta6Qn3GwwhmKTO1qaHXZEsdV+lXGD13w/7HzF9FsoRpoHdf67O
/FUjGXghAC42UWsVWQRnjxW+BZmfkxBUrnFRHe4B0PF/jvk2lm5u5nn8MOoHHa7ZzbIVXwKiKFYQ
yaSV05RNRC9rUWIH9trIlu4HmXMV0+IEKn0o4SAwOsbEzQvM5luodVQmK17RtihsoYXZQgI607vh
GOr9BkYRvtBreD2kPbyuZWXnaVgwzNrFH+IyTDZxbIWYKqbDyivHZt1bjbF29YisWlfzV6lhGOt2
jBK7iw12Tv3AQvA7epe4OmZxdWWKY1S7eXjMSZgP9LH3dONhCKjUnczoMDVQr3sPF1UwcS75ZeNe
MStykO3VizWueW5jaItxU2JFTKEQLdzYsgJ0tKo1Fq3lsElvT+v/nK1Bpe4rAAU3JnCRTTCiyoSA
5wojhnJd8nSN650SlHf853wMFjR/NtSa4lOJP4DjvtJ7TM1uQMvOGxANizy31nmjZaukI5mtpV20
jvQysovGS51UIqnL6yx/X4psqco8S1ZYAkR8+ANZYBWOzxCHndH4rg7vRD9gd9IKS9uP/jxN2TnL
imr9/Y2hwpRC0aHUw00guhuhCWiuiH5ZsGqlIfNPP2BiwasW2uP31ccnMnoATRUUKzNIymB7Ap1s
TNchw4BIebhBE2jd1vlGKz8kbEBQ1qylXl2cRnXWXAjc5YJqLO42kAqqFg1yP+WwSWm7LaXT/4j5
Bq++fr+CnNsO0A0N39+7yYrqmT0GS8HxZDaf0O8AhCIRWj9qg9nBQ/Ci20R6sNHpVTU05yF5nbE3
orcXg9dZzTuAOD0/sCq16EKNjUAq5B/jXpO25Ucr3Pi0qgb/LqSb0yyalfgDaIpvSoimy26ENIYY
Xh6L8vnkNBqv/IHCDHw67sCjqMpAtY6RcqlsSXi/vRDti/DPMLz8kY0QeA0UhQ38YW24NE+9ZQeO
IWrKASZr9Fdowb1O5aqoXvdLt07MqhQyJQyET2VgBA7HuDQYo4h9gkJXHDZXdZY5YfJ6NDCwWxt2
bHJbsg7XKfgoUQTNdkjkUnF4jmUo5KF7y2D4OVFYRo2CB1mHbF7on2NMOqGJ0gD0abmYsVL4drAK
UQv6amq/i7EkIGkGIGWLlhqr7LzZxiFboWixyvzM7tIFWzGjaACIXA3TKPAAapCEsZHBdCm60hiB
c0I3fM4JPKqOawQH640QwWVDLmtzqW07qa+i3ph0xVY+Bup1XFWnWKhSM8qiMYpwV1qo3RmG9roK
outaK9xVSsz476cKMFYYacdAKO4PEUphJONRH/M+up/LiNGizOl1J29OM27GfBzBUPIeEaZYAnDD
cFejQTlw9zIyB9vvr7vmTRnI1Wlgs1Iy9SlwWxqaIWqX0u0QwzGvDXd8vO/jJ7VdCO5vdJfEm4x0
e63wMuT3xt1puDMqgHnab3AVttVcxqPU8nCn1Q73roncV0sXisyBAFoGTAkKF08ykQw5FrHiLtxZ
nbz23PoKFfO2XxiFns6pih/FNYIQhanUSBQ8KqNtiOUBiKljSucuM5c2yOfkG8sFWHi1pvlx1e72
tBJYkDTD3RQl4oqGYGNgAjN1X57mx5zQHYJRvGTFUheJG6YfghjX18QbXV7o50GZrHj47jSkOYk7
hKR4R5TdClYOQMgcNlpbpnZMyLteFGj2UTuV65j9/ZVGjuvhvpFwOtGBP045ugiE8HDHrL0wr41g
3Ra+jUWbf4bYZB8PwFjmUFeIFsOdRy94h5uTtGz3/0m7st64cWb7iwRoX16lXuz2qk7sLC+Ek0m0
ixIlUcuvv4ee+ZJummjBvoN5GGAAVxdVJItV55wSxZ7iuWhZWDZs5bxVxvdft+RWSc4tp/eIhfhe
0KX1SBd1QuNxqH5f9kt1XWL90EgEcQnlOBmItxROUNQaATKmBkLLq76Zlnmtj+w+p/3Plu+4/ov9
clKUBBeqrwm7KMMFyAZgUCGHBtDB+aoywhnpLA1INR8gv66pN65Rg4afl2Hjgay2QMPp52WH10xK
9SAIbZFlrGByNIyHckAuUkOcMYeSR9dd22WzTRP6gTNf4Df+56V0jECvs264WRS3hZtHTeomO1ZZ
NKSjoYUsLa+qkRcrJpXhg2xOPNShZSP3FZsFgrFMgIjNcjugzZ6jPNm5K40EpRExrwjkKAjLydpo
k9Y1IKqgDWMPL8BspsPTattS+bXw7BT8JwgmudLuLps0hyguXnzZaEbFDHKZ/oM0eHUC1mhemWQl
A1DvhhN70jYvNJrWdQt7TZbHSTuGS3Pwlzsj23Gz2+rEDCvruii/NWvva+Va/jUs0+oCrdUh5GCh
YG1c1zY4iq6/RfP/8XLwq60AWiiuTOw3aTn9viJdNrnA3qAe7tEDKxmkp/aXjahuTTHlRDCVcHXK
xHnI93lZX8FI7hi3BStvuE1eLptQ+SEAdSi2QvYECtrn54ZrpiOqLjBRACM/1y928ARVvg/YgIAS
OAX4xW+a1bVT0cHJMmS8/UED06+aWZij+n7ZiioDAN74jxXj3BM/4dCqcROc8yyurWU79VCWqw6O
5qxcKK9UQTmZObUknbXuVBKojfe4KNOEXWulU4UTgGRX/ZBOW5Y1bJNYvRfrGhQVW7tyH3OzjLtx
/OaNXhpqyTLtqZFkYWP7dJPOWRvqy7CEU6pDVpn5X3w3Ac2eglnfWUlw3eYZ+H1Zme69qR9ue0D3
Id2JhxBPujWVFWU4IL8VMHn0+2XMCGksSNGg/ny75Hnklf0WmXvmrV1Wr+ihNysIei3er6A4A/t3
/q0ssuA9lgDm7JQ7wJ0PgTVHvl0JHoi7nc38ySw/mbZAPQPlxeLUzZ+NvI24+2jVP4Y83Swjve7G
e+giV34MUP1ON58SzYycetuX9xp0zkIE9e5yhKnKtZZIYiFSjFY5corzn13lUJjQU2TjbnOTj1Wc
caB7F3rtpPlGn5fbOU/v+goY8bpNg5CnkFGmw77tupB62cb0rMOcmVvSzvrKaav8bCc/TNrFheXm
TecAsu0OUzTlTZgdOptcXXZ/zYj4/6eJ25QHVmkBs92VWaQ9t9Ov2l+pnigPPDCTgdYWckUyYbJt
5xbxwpAbTsc8yCNdXznulIfEiQHJh7Rru1nLYGAsN5A+RXiZ5qcieb68UqpXAgZd/3FD/IqTlaI5
x2iDHI/tyb+u+WGcDtB0KO/zfiUgVXf6qR3pjcAMP0Aw4SAynXtP20xAX0MQlGkB+gb/IAIve6Uq
XAMPDGEAwI6wAeSvMyw+xh60iDKkQpa5RKMH/uxUAfB07LpNzowbPPK5tvZgEIfBm8PixKz0zSjR
DLqMKJiwdOtDxtJGQhs2yxQZqRd2VhC5kxEORruGrVd+xRO70lfMxswvC1HEsMiDDuQTHDNAiHOC
LUNGfXltlbbAsBYkHnSo5YLJ3IFpMjv4ktw7lH1BwsIAK7/kVx3JUPBdk/8VS/ZmSU/MSTdY7jkZ
txkCNEhe0FeC0MATrVZufWUGCCIEpA2B7cSsB+mQD1hlO3QCN8EkkxsZTXpY/MhYXggY1xVUXJJ+
31TaM0Rza5Y/fWQ9/9iW77F6aSs+jbA9lo9k7q56u4uABAob/1eQfaTadeKoKWUeKdcYbTxwPjS8
gvAsKel+AGw2roul+gAuFzM6oKUkGE/otEpXkG2klNERhaibxmkjs4HisD6t9FKUwXhiQ7pNlgHq
gtVo4KDXh7Dv/WiuXlyWb0bI0qPdd/lLKUPxxJj4/ydnJbbDTCGknd9WXvPF0LItcbx/MOpsc9mM
+vAC+xmaKlAZ0H1pN7tDm/QpAyWtsVg4O+VDQ5ybpjpwSq+1Yrlv6kMTRNWPFbPi27/ZaZjBjMFs
yE0BZzh3bxr02qsWmG1Jt6G5F1XNEzS2ev55asrQ4jS00ALcL+0a5k55laJLgAIz3pWgk50b1pDA
5AumbGCqQuVFXjZN1yPRu/1l/9asSO4RAzxnZgor0KuNNK+ZN6TA8XXZijJGgAQRMqmYXSB3EoH6
HMqJ4eLxoFk7bAMhNr2s9OLF93/zoU5sSHFot2A3VBMeKVaemqI270RLqeOSm9NoAifp/+mSFI49
6myu28Elixz88cXYFMUa5VXtEYS00GlGddcV2/xkZxXD5KTWDBM6xplYvx0IlfWf87r6QAiIQjzw
dOhpe74UaLNre9k44i4p+wVQhes5tbfv//ynFqQgM5PcKkyzw2vB+0k7IB7IQ9uuZjeqUAZiFCgq
YGSgvSxdV1o2aaU24rpn3QFM5CnZ+HmxQWt3Y+M1NkdTeWdUV5rOdnVyrOr7mrCVmFCdu6C4oTkE
GVII5YhfePLB5mLhmPKCD2YjwKFgD/2xwd4OrrOpM3ezOMXTB9b1xJ4c8mXQB30Fe1rlX4O7HllD
c6fReeXdoKLSgLpn2WApQ3MIPa9zv9qkzMpqwsNh4M2GeXfBOIdNe0BRDUqAHEKKqR9WeL9Z9Uab
IE/+eVibPSA8kTf36S+QYjTL9YbXM36BXz8PzNktVRD5+ZomrzKCTvyU4pQWWTF5Pay4zi7zQl9f
uZfXvJDufqtZGGAGYh3ZPdj/uCNHrV6JQbUPwKRBNsNBkUOKQW5yzSl6PHF9Yv1IE9eP0sZYNh8J
vL9GpMDLocpQE0HMRUEoa82D7/zsSb0SdurV+mtEOmELp6utcRE5btZckcTfNJNxtYo4V1p5RYlB
nhF6COKJdrJnfd7m1NeR+1G3herHAAm9jkPcctG0and51ZTHA0j1YnAH4Ou+tI0agzZzksNUarhb
76s2F+FEr5wx2dofWjsArhDMYjyfLOlbptRBWWsRPWo9qpPvAnbeVStFb9X9JFBd/zMibUrL7h1c
Xsj8AjNzQ2MZMW1unL2dZVc1tMGsNUSucv0cdCEBnQD0SVYAyzyfYRyYjtB2NQMFyD6PwKBJd5pR
sE0d2GiZZGO1UplREZctMKX/WJWuFTutmqVnaD8tHTuY3RK5hr6fDUhb0Xq78ODam/nGfLF5sJuy
4B+wQ+49J7l188elyA+WFgu0klCUuRxMyrgFBxb9BuBPDbl+DShAay6Bj7Qb1bfC2zM7iXx0TP9/
ViTnnbLrZqcNcKPpeOuhUxo8ufNalVwZR8AZvM6mBA1WMjImtV4h0y1uqelvoP5IdEivBXO08JWA
Va/Z/wxhaNn5XicUJKFZ0/LXWnnB7YPu9SGGDH7kdPzjD2Ap52bwiNTzjsOfJpg2ZhJcuXaxKVcl
hlXFIwHP+HfZQDY/N2N3uSaAL1BHIOYODdlH0OaDPIuG/k4QBsH5+MD1BVlJ6D1ArQBUVun6qkiR
61qB/Z7q99PRqODTB8Lt1IJ0eTXjmLaLjmMrHT+ly6+Z3w3ZWu1aFQRgj4iBeaDjoN17vmwmbQof
YtdIRuv8KqX2FXjWuZOuxIDq4wCbCfYzEnch7nBuRdO8LhmKvLjNujmEDvW2AAIA3QxDqyOtXcI8
X/k4qsPREVMsBRfXc2zh9sk9ZoHtay2kL8D/GbKwHmbyT7JkXuS33I+aAKMFTGJ85EQGrgvzSAQd
B1rl50bJVAY+H6vi1ra/NvUOl+lee3bSKGPN/vJBpFzPE0tSZDhjzaY6YcUt4eNOcFBTsmM+h3wF
zrygHZMr3VqLRrVNPL/ARANBXxbB4e1oUmsZi9uhBWYajVm6b3qrvF6CAjOpiknf4vG+zYrcXami
K2sdkK35Y1k6EWdKpqaGvOjtzGZQfI0EiOL5bhgMjBaMgA5LQxOTnFj+A8julftOtT2QnIgaJoSh
QFw//6R1CWqsSZ0CUw6KL1M9z9f2XHzNZjdZOYyVToJ3F0BoBSOJgYU8tzS3qU/LDJmqNTZbSpBy
pxEv6M750VnuDW+eqzHYdP4/lwNJtU9OrMoSEuZMfF7ZSF2pcZf2N3WjAWn8aUoOAGquLKXqXjs1
Jd0D1WhCDFN0ESpARjpA2lp212UJmoJPl316HXYqP49OLUlXgQaf9EKgsxgN66zcthkARlP1CwC3
gqBC5fFdoZehPaMPScavQ7XPpwMdXxbK78e1rSq24psfAxwNZA+grwLYw/l3Hbyk8lKK0q3Lmg3m
W01Vs7vsrypGMWnkjwVpYTO0xiAmAwvQHN0MhbfFwq4+DNTxCR4g2oTINd+QmHTiIafMJuTQqbMv
wUinOshEyDkJ2YwLD6k1mWE/DDdauUbZVgbpiWlpE/rMyChZ8FJg5c7A+Z1MYVAxiMf30eiuSvOI
D/L2g/11VLqrfK9ykMojr06DJ+BXIzfJdn1XYHahqe87ez9OELQM9Ic+11bue2WogGyJzqmlA9st
3cUGyT0zcQS0K3nxye8kWdkYyh148velI6bJMJWmYEDEYf5Nw9iDV++dlG6hDr3iiNqQGGUJtCc6
79JFmM9FMJUzKu62SbdTuWBgnbFf6p0GPP7l2FeGBjIwKEYJtTgZ7+HYOTJLgb7rKz0SjVxM395m
nb9tLWfD1iggyp12Yk0KxNTqCjQosYBacEd8ID+gpe9+v+yRZAOgEuRIaMsjV8L0XtwF5+fFYvXl
ENDaipndY37ug1eY4Tg9XzYi3eWvRkCUQd/TgSUINJ0bsfIJGqk2s2LUar0gXsYuTICZIdf9uOVU
31y2Jn2k/6wBp4WWPvA/rziEk2RM71jLoWdvxcWSaSG0UrfmUHZbG0Saxhlvln4tNZfi71+DGAeA
fyE9gDLduXsQEcOYp9Gw4nHa5kPM3Cqsy0MSrCH6pQ37nx208F2o2riYBXpux0oSo6Qo8ccMMg4R
MMl+aCXGsL+8fGpv/lp5s21HjFniphWnFQ+dbp8afTglbVjO7+td/ecOJoAIpSxR3Tx3p+wwfRag
CCu2NT0CyCnMKAYurqnlqt35a0W6nZOpbZ2qhzugdUKM955ZHKRyFrbvRCG+cUcKci2FoCNF7SRG
9IVDfUzbZ99b2a2qCHCBocFOhSg2nDpfsgW8N6e3sJG6qbBvwLvlDwWUlldSJ9V2xUhIaFpY4FO8
nRAdDGNpLr0dD8EnP3lwdMqPAZi9jck/JZrVhpmJftjlqFNtWkFXdsDqQB9ffrJZbTPkHO3HuGYM
OIVfRDu+DlAQopueubtsTBUTp8bEjzk5IXwydWXeaIgJ867JvtkN5sNH5J2Dtl8DQpTnAGb2cbjK
Qj4a7/sFoux2bI45KGDbBZAcE3Jc6VVvatvLHqmWD5wpdJAwTAcSKNJegpRBNuAMsuP0M1TgXFqF
CUY+9Hybr6V/ihBE6GHCpokSDuqI0qVk2sls+1PuxglZGEZsAzaTlwV7vz/ilMPIELR9cdRJu5Yx
H4JESeHFST2Yoc+dmENEj7r1HAIj/sPJkq+XF1ARElAgwUhP8B+AnpIr0c5iF26RV1BOwO7baCYa
mF7r3JTox0bOvCYco7SG4TVo6mCgE+qI5wHYF2NH0Yvz4hlyF1UEKGJubCannDBO3Fz8Hy7kNq33
72pAHzCfD5ci4NiOdK4PQ2bN9oJbSmvvrMSKFsxarq/z2r+noFGxhK1sMkVmAUSsYwC+ggGcGLV7
7mNbAdFfdY4VE2PcuPSlSqcI0zFXvFKu5IkV6U6srX5pWwxyjs3lyhLcDui5jZRjmu/7b6szd6Tl
g15U4eRQLYkNexl2lUFfXAwoCD3SrpFxZKCkODhw7Dq2gXQWFWZdXjlrFC+4xI7rftrbS6zN2WOb
8BsQdMOyvw+syJxp2BY1hI74zew8WCO4wVGaXi1VGTmgvqwk2MK3kzfKvz/IdxA46Gv5ID2ff8ra
rJhOGmLFS3DXB+T3XJpRdp9CWo7ETVeNYYES0Pv3o5itjkQHiLk3hcKppWbhVo0Tl5YZehhcyYtP
1fwr7dZadoowRRHfhr4tUo1ANyXfunqGhoTG3HjW7n0ttsHbWasoKWL0zIR0ZObL3OSd1btxuoAP
j0Ex14VecIweL50Qp80a8k5xQuNtCCINlg+MCJmrACR3mps+wb1Ds+QmmJsqBPGKrpzQqnWDVBTO
Lih0C0bteUz4szFlPS+cOOlzZPN5yFkWtojQy3GguNgw8AZZtYX9gONSMtO5SOJnXjsxcBG5Z2zL
OkV3kIIt8KRPa9p7ijiHMeTXASB3b4cnVdDzKu2SOTEJ+J4meO/zTc9+1PNTV6YASYdW8XzZPaVF
MO7QlUT52JNz4CYYE25TWJwT88lK0+IwVNZTx3ov6iYfd1CZpdccbZPNQr15c9m4Is8DIhXMGKBR
8ZaVWX/1XCQky6kTu/bOIS/WBtW44WocDqtQW9UOgG4UBP5F6xDQu/NgaZEmEV3rsZsxQr4yv09D
GpbgkhVBfNklZbhANxpsIzwAUf0/N+QG4+TaC3FirS+3vf6rt148duyHcTeOK59OZQpnhtC+hHYU
SqjnpoIOhGgcUW5shMXdkoRT5AYrH0iugomDF4fSXxvSydH7Xl4aRe3GPp93+dg+JS4K7uwXrauo
wRzhTpv2XUIec4yavryQqi9mg9gNQogYkix364Z6GhMaLG5cubUTLpa3MUcSOX3w4BvZ78u2ZE3I
VzdPjUnhAfUyttT57MauSWi21zOMyd1WTtncetwIfqK57V5lVuY+ovZ/4NUCnA1UQL7PXPN3qeEv
A4pzFlqwXWEGXy7/NuU62A6kMYADtJFen3/lPB2NERr5bkxa+nPuv5vJENZJ9b0i2cqBKiN+/10F
13QhGAstZ7D0JFOkbf+9Juishd6y0YwNqb2rvteixQjTug0H2v3qpwriEi+XvVRdGdAjN9ANgBqy
JVeB7Kye3SYjbgwNlX05rnimWsPTvy4l8w5xNIgQ468nYuLlHsrxy758uuyB2AlSioLHqgFRBYE+
02X9x95futlPUi/26X2SYjcCF/OB1zeWBpsdz1OclrICXumUfVnrFBN3qhsKX9DrveyEaqEwyg6s
OKjfQSVeSmYxLD7xjLb1YmD1HR7NyZUgEA0rzUrVUuGmQc8QXUOhjHgeZ7NL0KGeJxeFqn2a7dpP
q+ICynPr1IQUygBoVP7EYULXkr3nt9dQ5twSX4uKfGu2ScQm/TpjY5Q3xkqarlpCiAzgKWdjXjea
eOfOQUAQhQtxblGyZXkA8UUv7O2DOfCVs1l1eZ4Yel2CkxpCUHKt4IOJMysFU55HhnOrGSjIYear
XhlhYH3kqwnZdagVijeq5NgAOrsP0rAbN40T6gHdJT54Duyd0kavhxBK2/8zI/ePjH6xxnyBmZR5
/gNmg41X0zj9hNzF/nKsq44cyHhAkxvPKv9NxUJLx6RF8RkyZ14SVkATjWi3XDahigWhLIoXKLrj
EJY8j4V5saYZk8BwJmhNZI5dtJhxZeZhDznsd1tCuGHLQkcSH0fGA83NlGp4Rbixpz+PyLcXdkOM
cKk/kA2f2ZGCgPQTZHpzeFSya88/+nmKYe7VxjPj2RtWXtaKY+KvLYDYpE4iRpeSsRYBp/eYjDFd
aX4OluH7n3lQpoF+DJ65gADKr4hlTjkwZbgacFDYG2rVoIinC4sMNnchMzGo/vKHUkQd+qKG0HwG
5wTsr/OQCHrDJ76Jwkvb/6SGG9XGp8sGlKt2YkD6QnmyLDqxYSAzvhXlfWelSBeuL9tQxDWcsKGk
ItjN9htZ26pPumauvdjprw3nd7PcZk3cFWvZp/ip0pV6Zkb8jJMTzuaWobEBrpRuRrYOo8U+qNAT
qKmRRYCmvQwgJl+3Lg0+pWWzctypsiEIagB7jwcKdDNcKfwsDIEgSz35sZN3kcnnq5qH9vKEFyeU
k9hVmn4yq5fBOXJ7jfvxqvkpO35qWsr5zBYYocyDaQs2Das/MLbsDchreTilfmK0YZSQaZtY9lUd
lA8dKVfSALXvGLEJOVKI60M+4XzlAaPXzZYXftxXdDcAHjGX6QFFkG0/3442uTHd9CZvmjzMfXqk
xdfL4aXaI0ISV4y4FZB+6dhsS7vgFLdNbPIuw8hSs4gyXV9LdxX3J1qBGAGDbEpUKsTz6iS6loWW
tGqZHyMzDCf2LQcNebSPORTYx2w3Dr8vO6V6Y6CxACoRckQxfkfamE7uFtpEdB+amptp+lQIsOOW
aFeNTq6CRNv0LgNe4rPGpycMjmEBBh1BlfHyj1A8GWFYzL/B2HKxtuc+N92AaO2rIL5L+h3RrziL
fG1TliupicoMJEQNdMRF90buhxdolHvJjBK9NrrbMeBXCZ5TQ7JtXPc6MVeMqQ4j0OnwqIdFjAaW
1tUDPKvoRtuNy6kBOKxGPxKaH851ZTYuBH5WgZeqAxY1BA/ZPkQR0TY8X8N51hKtyCw8TIMMqZbT
WCFq+jyiubnSbFN65iMfR/0aaugyWMnHkGcn4PBs5v0VVHfqiI3UCNvkNs3clXvwlVIpnznQFflj
TNryTg+1yQ4ZbTwZGURsx7l0rxqH+kWI8UV0A1wmD3lrdxsryejWmKqtY+YAF/XmZ0qoHtYLnXej
BdnxkXjGo981LaAQLTjzflJfaTOUvqysW0m2VSeFWBp0NnWMdHKlkyJFw1ZnlevGLZ2foJB1jdVa
uQfUJpBYCcg+El/JRJG29ezjrRxnJQYbGu33WYf+xfu3pUBBgOcHPUDUc85DykyKbup7B2vvjFFJ
jL0PXNHkkygx2L430/dx5USKjesMUnIYpGRCsEZyaS6LKqMYABIvoIneORaAvBCvG/e2mc4/ymni
8WX3VHEsMH5ilCCuUhk5HAwzBMQCJKcppN6cedllHQ07etcF9e6yJdXHEqPYoSAGLsebGUeVBkXr
kYo0mHvZbg6wLV0XeNvLVpT+IKkXChh4Osg3B6QaZuo2IsWqx31h0uuem9HS4BVWBiuZltKhE1NS
uuhDd8WYXLQhtR6l4IxgVBIGGfIVh1RHGpJR8DMd6OE48lPSFHCLJM28OCCNGWpujyG43sJ30CdY
exKtmZKOmXEsObqqIqmn7n6sXB+TixcaltOykgerSgA2ph9i9hKKSsCriF9ycr+Tpp8K18Z4Yr9+
zPlvzes3bgkkH7hdGJNMi22QPSZk84HQQP0e/Xakx2/Qj7MRtBC+gFGnoYdqsB+ZTx/t1L5x3O54
2ZQyNJBNIJd4VbORQiNtyTjzErUa3S7vrRQtQZ2uXAqqQMfrGMkvFJYxO0a6WvsycVlQTV7M2/56
DNguJ8kzZoXfQgnrx2VvVCnDiSk52y5Hv2gXH6YKuzs47q/M+mIO7S7AZI58jdWtcgvD/zDbDQQA
jK2TMnvkCRxFGt+LR7pN9JuhigK+LbX9ZY/WrEiRvhjgRqGk68WGkLs4NtMG9euG7t5vBbMMQTLA
Wxk1TvErTqIcPhqNUeHEM4cK41oPJrSH5qmNNGCz3m0JTSmceHgki1efZCnxoWRpiPdQ0yx1hEfX
V6PJtlDSqkI/aNce/4p4QAaJ+iCqeIhAudpEgsSaLZYG8dRBxB/jaDcLvmY0azSaiuFXZZFyJdgV
+8mBiBai3UIJ3JYv4RpovnaAanzsuOWvNsOstGrSgpUEXOwYKcsCMxj5IDwCC0VmW3eYwVCNYx/E
GMeG2ZbsGpFBuu3Shs13ukZoVZy1Dv4xhKohEgtZ8KUykFVA2zeIjXxpQj03k7Bzs8+N7ayEuupj
oZAGXiMmp7h44JwHIQnA20ktFsS58aurDwHTdi6MlRQzU6wvl8NQ6RQGXApjQlVeCkOk5M0csDmI
k+EIkFtt3BVr9WnxJ958pBMTwt2TPVVgChX4QxzrFtgRGiW7JK1DPak32ZiubCrVyuExJN4vqKsi
xT43ZU5Z1Y4tvOHeD8zGOtAnoUSHySlIEldMqUIPOBX0lw20kaC0em6qZNQNOLpZMc9CMIPSdnuf
H/w+HD+ho3T5G6nqB9A4+WtLujjmwmfJzHSsYBlVh+UHEJzBMbvOeLjVii2mMV62p/pgf81Blv/c
tTGZKdUMmPOgA93dmO3t9MXV/7lsRL1+YB3gTAUyTC7mGq6vdf5sB/E4fu8yDE17qoLN2A1hkDyY
oPhNxcrLQxkbgubwn0HpVcCd0fETsDyBCEtC3y23uvG1WB6pfsvbbuXwU+0qyBTiUQAIMfqtki3K
MbkdbbIAnXhI3X3m9HFs+5WzT/WVkJqLTatjRpqspbK409xVvCQxN8fIqGOoC22I/ds0Xy5/KJUv
HgSukM0CJv+mvQQGTNcbHQKdpH2xocHQHAOmV3e1We8vW1J6BN0MPDXQLkO/7Dzukh7tj8UmiDvr
WbeNkGZH1FbSD3RexAGBHgLe32gwSplEY/cUKo+MxIxsCicagrDyPl/25FXNST7zwL0FaAEvJ6AX
xO14cuZVVW8bkCgmMQgx+Q6r2137Rt9FmKaRR32b1reYhvQFPDm2RS1NiIeN2qGmoFQMlaE95LPB
N/aSLvsqtfStxQtgsyx9vjNTNoU9ZLq2l3+wOK3k3yuAHChmQREdKMbz39va3jz1XkDiftHvCEse
aw1DBT+VnO8dtKbm4Ntle6rNeGpPOtFIDjVcTjUSA2IfdFuCNnWXvCTN5rIZ1avlFaDyn19ybqpr
WC/DISROHfOfgBhe6OXVhqFyAmhLmBUGni5kl3dFyOy1uoBq4wCAJpp7qL6+2Tj+UhZzgRFzcTa+
QAs01PoffrNW61DtGcg4wQzeFKiqSIHmjaVvZX1O4mr2yisOyZa9UVjf+tbuQzSw1gS3FN8N+mWg
4gKQ5omppudxYoxmQPoUh47jHM3sdzuAuZUd3bTd1Gt0WMUFgdeYwGggHEHfkm6hoFmACm5KLS60
YWNTyCFUc2Tw25mzkOWRXZBooWu3uuKboeaJ0WuYIg1sv7xvSe2XcwlZbOyDGeiwMIXM3VpQqmxg
cCj4LALZDffO17Bl2pRrs63F+WjuOcglpDZ3QbG9HPpvrQioIIrGYhYaRNKk5UuM1pmmBoFhYn8l
qR1aGFts2is1VRFe5+fGuZU3ZykxAiB5SOzWY0RsCLjyFT/eBriwgLavEzg4oOR3EtEFLBGDyOKy
vxqtr2RMN1p/V/HHjyzXXzMi8E8O7GHUK2KBJxhXtcZussBeDgZEWGgdeCtn0tstdO6QdNRmU2dn
wwKHvBp0nE26cfbBfpo+YAUFVuABoWYMsLa0USsw5R3CzUBQtCriQzt05wFRlXd5WFgr2Y4iP0UC
jNEkDgYcG6I4dL54zJqg89o0iIJ+Vw0P+swjx76dIR+ilTu3eCzNz8mo7cqArhSsFfessAzRauCr
BcJT+mx4uTRd42AxaffDyJ+YFdbQ522qXePuTeu4pDtonIZB5j+Qx5rtdG2rYfz89KCnxVeb+J9Z
tcZWe3ts4RcJUT1LUPjRFjpfi5Rwx8pQ4wep63vNpzBzI04PuHymJxN6iMnKdxZ/TtqAghgM6gFG
PaAgLGWaKC4ysE1xcScYkxYxjmFoOW3slVxTcZiIrFlMPcNjHkIP506Nmp4s49hhmTGEHJc1UsKw
XWMVKlYONBTcLcjtoHYrX2UQBS5GDapj8dJOu6CLSv6cAqWLmxM6evP8s/L+ubznFdmBJwDPWDzA
FdC8lNwyrNHu655psUc7DMpuNQMj6zVQZTDkfemnHy5nuRmC71F91tCYGqIW8N0egv598H4ggwjg
AGJGyLHFPNbzFXY63mp+7WixUTlozrfty2TzNcKhrD2GVoUQs8aFgKcx+qZvXnYzn4KZQkbHgxg3
xnFf2169AWU7tGY/CvpdWW+7/s63igdQFnaDFgb8/eBB/ASB5IVyk+m8eRo5tecmaOxq8WgecvaF
DHu/i5x3joL919ETK9JyNmwuHBJ4Wqw1Xzv/0ZprFA33l8Pnbc4MT0QlCAkKOlbyphi0nhksKZIj
SicYgLL3xqecbuZP9P2URxRnQKt00YHB6Cm5qrGMgzEuRpUc82QP8PCmaO6CJY+G4ttlh1S7/NSO
dGd4nTt0vVsmxzQH8G1uD63g7jUrt4Xi/jvzRjqys6XtEsfFsuX5gubIgfIr4rhhnXoRX/tEyoD3
TAgn4FZCT1MWcGunthkMv0uOC/1WWtvS3uSGf2VpxqNjX6dNCZ3mR6dswynuzPZ6mNo1/J2sJvEa
iae/QDpj3CpNmqTrk+MzZL2ARLBCd9xU8XADTby0iBrMXm4jRqLbqGpXbkfVSuNWFvUB6K0gFzw/
U1qz9HEd8eRoFyGZt3m37/UIG26aV3aCKnCgOyIUTrAf8B/nhhbNNHzNtZJjyR6aZusPkC5biU1F
GoiJD39NSPfcqDkmRBzs5CiKiJqFGfdQBsMQgFXar+oWwgRMoI49gRmSc5mgqn2MkGbpsX+coRuf
/ZrYTd+0UZa8DOyB6NkaOEgk4tINjlPkj0H5nVMvDrOZ3qdHDDEN+fKr1fJtLRwkabToUFaBPk12
bMq8Wynzqc4vwc/FaAMUqfCAPP9qou/qDQsMF6zZQQUBadKXEW3k2UZP784f8hV7qk94ak+KEtpX
uDe9Lj0GgxF2c7xAGZdom3mNyKHg20FuB6LGkNlEZQztgXPHWkwnm7p6TI9mceXMX5ruJnV/jj4N
mYeJZU9IhWlyZ3aC1G0s36f6U6ftoJC9z9oP7IvTHyJ57GWpDgKLmR4ZvymT7535jIls7z+zoVMA
ihPwqm8H9mEq7rSkppUeG8RJDzFxvaBhz9e6VapYQU8MszzxEAfNVfJkGkwrDyBlcuxTSPV9n5r2
GfKv+bH3+pfC/3zZJ1WgnBqT9rqf2qwYez9F+u4jzbRvCuMxZaGJObv/P0NSltBiOEVmdV56zDLM
2px/GWUd2Z2Bwsmaor28fmCg4f4WLAMUfMSwyvOQ9HrsZovkY9zW2yDXd52xadqda1sbjMUI1mZT
vG7d0zNFNifdsYNh56DZFWNs48ZDn8+EwGL6Y/F+Ju7RdI2NP/8zZzsnW0HCyBcOMEOQncEz4ZWr
GMjK1GbjZI5DLD1eWLsrNTsPbX88sknDVISuuMZovd+XP6DKIF5bqBGJbi2oVefLWhmMcbeoDCBn
g7Ct3atSf/YwkopAeIdna6MXVNbw2EKRDf0qUDqkj2iO1GtHqzHiqcjqyOm8H6TWd4T5XweO0bqJ
vfYokO8iD9taEFmhrYdKEcCO5+75VUO7BhSIeNGLyOPOLSb5POsaPaCuHSXl8Gi1ZNu3/kotRIT9
afRIZmXwwJx5iTsXMIvE4jfG0EaB3j1f/nBrJqQjOofmBZ6ZKeq/hXmoyn6HhufK5paTEgF/ABAd
BXZsI2gBSF+LNUnaDF6WHDHic7d4wR7XBYYTfrnsyNtPdG5FxMxJ3QjDyzJOSuTm+lSGIBNFNUZw
VMansiyuU9Qk/o+zK+uNG2e2v0iA9uVVUu9tO1Zix5MXIasWUtRKUdKvv0fOxTfdbKEFD5LMPBhw
iVuxWHXqnM57QCHy832ja0Obvc2FUZoVsd53MGpw9LQmQIKWG6/WVk7zPEHX2wBDAwbUAwwU0DY5
gzgSc6rAAo/wEWJYRlMHTisCdJPSfA2WtWZJ2g2xNzKFjCAS75QjsgvgAhzKHVkrqy/OmoYIZOZG
QvJayogKi/EBUoBJZE0GGG7B61KHq/fxTU4B2w6Jyhndg2M7a/Ver02tVKprDoiFxeAAVp8ofuug
+Zh+areMpO89zwTdcyE4I57v74rbMwXL2MQIW5ENuxFCZpSZLeMe1ivVCwQ3EIYactPZ3reyMIvI
UiBqhDgw2Cfk7LXNzKSNcZtFns4O4FDwOy05EPvpvpWFHXFlZf75xQ5PlFQnKYAQkea6m5S9VPYx
nWXL6xUCsJsH4rxceL/jgYjUE9JO83AvDA1GlYNhGYGNEX8nvNi6qRta7Lka/tTNY9F+46oGfYyD
GNCW0e8AONncH6h8p7zbR0IYKBZMKtrcru0DTA8gbMIy3JJamFpZyIaX8TMQ+mvR99K6zR0AMzYf
nFaypo6eFG7rpXhJ5PG0Y73zoPbK3jFXro6ldUMjIpS+Z+wP3p7XwxmAHXRpOmSRZmVgdnECPX5q
IT8mqpW37aIhF1p8COYByZHJ7jqbNQ53xyyy3F1L7QN8RqpWgTOsSTcunSoImCKLDroz1MDlESV1
QlivZlFspN+gdEd8TU1IeH8X3ARsSNGrAM9hK2L2sAslDwiSAqYwVpGo4C/F+MwdkD1q3YGaWxck
noB/BOBu9/GEWWsKeq9oXXv5GYeNP6A+fj/R1yum81F1E9CLRwoEo62E+ZO7U200pT8NyrSvnWzn
VAHPTqbTbtWuDhv61uTmyvhvJxkAQnSngLIDfhPgyOuPaLI4rpQsJlH5zKI14pqbFAwmF43vyE6g
Fv++La9/O2QvKyV3EholBXoZDl55IHE0cH7OerL31A0B/i57dEi1c9Odx4YnL92Xlf4Mj/PBPDq+
RNdQDcarG4tsymrnjZmBXKcfi2ikP43qF3CStVjxaLfnHCEPLgANcTzwx/J+zfRJ66FMV0TNW82f
tIcPo9PmMVwakDxmmlKr1JuyiGLL8pX6VPnaiID7IUei/v6pWByKB58F5AnAv7LY7JjHXcFFXUSC
z3I9e7tkj9RUDvet3HoS6MBj+yMj7c4EPdKF3YCPvuWmVkTpaB9N1Dd0+kON60/F+Ou+oYXQAJZw
xubMBB7RcsLFySo1GaGYHTW0DbKa+vytYyBaIceSt4E25oFtIoiM11BxSwfgyrD0ep8S2x2VHIbt
KkpF7fflS2Yeq8Hc0aIKSK+EFf5HgnYKDVw8fPyD0NVGutCL7k+B/Aye9w6o01D8BjWBBZ7S65MI
UiqAuCe7iOqe+0kOOUvxpRQHG67HdB5G1ML/g733+B/gZEB6pYE7KXUdJEVw3rTxxaw6c5bUZg1S
rYN9EIaWB5PG6DYvzX5/3/LtvT63c8Kho7yEEEMmRqdlrwxg0gFtoMmPNsVLwAldNcxc8+ugDCvG
lpw4uMA8XIRzygtsU9fzWlOrqZtkYjgpBYIVwE6ezLzKQl7FYQ4h8wCy9t3WKswuRCecsitdh57j
WjQHrSzSfdKNJHQHRlcgd0vLjeIszhU8BqiYJFch0PjIxrqCS/fY2Yytl8KmB4PGh7GKH2v21OSA
L96f98W9DmEsQJnmAhcq0tdTYWltOvDMZpGjPQ5vqdj1Btz7AC51B61eu1nEvew/2c5R11p/BsmQ
V3qs1hgJFy40lPHQfDQz+AFTJW30sgYuJ4lZGTUJGtomo3Y3Wg+x3/uDXXJd0FKzkatGZsmWHUqn
mYWOt1MZuTuUg16pE35QZMedD+ylBekAGdbY6BOEEaIUIUim/0qnZ3Nlk8jyt7MNJI7Q94NGD6DF
ZWb4VnS6QHqHRZPq+ajOmMpbvNHFT3Pnjp3PqhDarXqq+gIK7vaR0u/gSBOnGPS2xZ+xfGOPoGeY
ho3odgIvLkvfchVVlvszvXAVYYrfdRuxnW+giZ3CczZo6M61IdA4du2vygTnaNqs5VlvepUxGahG
o58V7GwuGOOkIzMVFteY2TM87c3Cdyo3zHI1ACJ8w62j+qPKXitUxysrIHGorIIXFjbUlXUpDvPY
BGnRFHlxiKS17uMkHhXtSLLv/2Ey59cOVCPmpn0prZXZHhkBcIRbiBU8dIjf1STM07UXz3tSVQpt
kaqeH+EgjEBjshRUq8yLFSWFK0imfVvNWtNPPXL/redDdGAj8gcIK+STwAu2DDw3YtkWGETQoAU6
KfzMPeYvWfaUDNsO4qoV96k37KDxq8XNURErz5kFf4GXEbLDoLtBhChzi2adAPeU7rCIlqCBslz0
RPKKrIGClpYXWDAQEnk4cY4MMoCCyjT0tsmiWnxPBnWXgbG5nPzU/XN/gW+TYqiJzzSf6HICF5rc
F61qlLiko2VUO589AF6z9o8bk2AEEM37IeiziO2V87lw3V5ZlLx+PnQ0T1H6iFzwydUsrHMWVuSP
Xhdhr2QrxhYPKWidgO4G8BpASGkDa6lRGJMpymgcg7wUWKrX0vnkQfa3abogyexXwg8NJHFSkO7W
2UpuZOmxiIhiJkXC/QLwvOwjKBB3SMMglisrn4nBV7MUhOL9tnaUT6IavzEoOZu8/1IMrR9PUFm6
v7xLmxWnCllw0JkhxJmv/YucCTTa4z4FTDJiaqxs265mX8dWUVdSCQtWZkZagLTxXsJlKp1ez05p
TmtSRUPdOhvhTsOhyBttJXRa2KrIiiB4wst+bmKT5rJV7NpzerOKuPlGk0dw3O9iVdtrmbb1KiiF
CiAh+m8fnj/A5IBqBMAUV57MNNfUpd1wrayjgkBO1tZKI+h7c412dOFIwAB2B5hykKzTpJHRKWWJ
orR1BIKULyrdZEm/dxIRZPbvVaTB/LskT3tlS7o3KjN36xLZgcgaUX6czFPajkfLEys7/3axsOlV
pMyAIEKiQAY1WqxQs7ZmTaSaWw5xub2p1+a2GfJjnlePetZ86zp1lm9K11o3byNZWJ6FKxBqAdcv
Q3AoDsKoaaAeHItjmeOJ5D0iE6RAEtPwIjVe6/i5nc/ZHBAIc8Mtcu/z2bg4YU2vA3nm2E1U2GHb
n5TyEaCZFS+2MJn4YoDXkJBANUtuu25gW/Mo6yJN1CcA4J7c9hvJTiCQ3KLE963MNsZqeHN7pr15
xyNfB1Q+gj3Jc4hG6LXT5h2mrLK20DnWA4UDoHn/fC3MHrrwjbn5EFkW5EKuZ6+3G0Y1avOocX4q
1jOzSr/I3+7bWJo9tN7oDojAASySVa49QerMqSwe5YYWqpmCQJWkx76lwdHW3T+kSgA2WtMXXshW
A5fumTObCxII+Hc9slIwuyWk6yKrMJ7KzgNa0Th4PRSNtFOdWucpy3xC8jdO0tCGVnqfP+a0XXHM
C3mM+SsANwAWDUVX2f8XE83ymJddBGWE0B42uCh9Tjft+A/k+jRF9cuyD2r0BNyf8nePde1lru3O
a3JxKhTi1kIMdRfxP8INXdMnSlSBtGcKrcf01dmM6WZAdcrwPRY4a8+UhVv3yrosOFkkk4VLF9bV
TP3e9L+E2CWJ6Q9au5lFwds9yLTAgROauHTvD/zWk891JA1siAAZQg5XugkHpDedvG9gmf2yrIMu
DqRCRZP7U9tu7puSBRrxGLu2pV/PMchACcELADts5mTaVfFTZ74yARoDiGCAGXqsFb/68Y8hnlgL
TWD1XHg/UYRsxGZY2WZro5ae0OaIun6b9F2kp/3B8sAGMeyo9b3Q3fNoZivGFt4K87iRCodbwnzK
j1CIMDggOSy6qLKp/ss1hHpEvsgb/alUmz984qIJsjHupg0BuQP33ThXtQNpGlZuzV7wzRTnRfWp
7lCiSiAB9KNlOSTNs4E6n8uC6RWIGYiwNpOtZ89m3uhtCIp6ouw0lVbFDhKjXD0MrZ0bJ1dh6VNm
CLbGGP/ulOQDhFQMcoFQUkFSRr1e3JZ7ZNCtEYvrq5tyN+zzJ2Pv7OOjuqkOCmQgfMF39ulz+cNO
fOsQOiu56UX/dfkB0k7OGmNoLDZ1UfdW5VvTT571TUFOw/BzUvc5VN+dQ1OHRFsJWG/fPVhcQwcs
Bb0JaBaQN3UlcsJTjJtnnAaVHcc+11mxH5y4/+oUcRKtnKJ5Im8m+sKgvHcJKxsPNENRPtR+kdV7
HTgcRz8Qpww7ZB2L4bUwp0BZa89auF9R4kDTAf6LDKtM3oRzSt1K07soK3QjIAkRvtVPyfb+8Bbu
VyQo4IiQ20PILN+vitU1nepQHtXFqcv+ifXfurES6S2k8fDAuLAhRQpOnDhqAi2jyLbe1D6q6bFv
NmJT1mcByoL2BCBM+2L7/KS3D039PQEA+/4gF/395RdItw3TxZRwQTii9GOa8IemNULS/IYSaQOP
f3KN7tQI/qUja1wNS4uI/A+269yWD56k61Napa3uKU3NI2Vy1c9ljvAFnQHxy/3xLVpBSgGZeBSJ
kC+9tgKOmqSu9IZHllWqB6o39cFCJ/EKPHHhqYysHgJYEEAAkYnyyrWZuOnzuCIGj9C7tzW/uzs7
KAP9UL0aQffIzJWbUp8PlnzwLs1Jc5cafcerTOeRyNBya2UDAWvswL+Zwk7Dqcr5uWqU6QmthGjZ
NzR2MuwYeSDN5QEIe7LNNCVdiJyG+oj27RwVbGjB04H1WzWdxLZV0Idr6nH9WhOPPpbqBHr1JFtr
IboNsAD0n/HqqB4AGXDDxT/i6WNC4rCPCqVKfxk1TQMmGu1TKRINyslVjD5sg4LZAFoNIOCBpPJR
A5vsz/s75OaY4yvwzHpvlQbTnvza4obTt2NOBeDjxiEDL0mTJoeuW2NLutmIsxlsQ+ToDDRjy6Vv
JR0B1NK5wEm36FvidvYAXheBXof7w7m5BN7tIL0Mvuc5OSX5ZENhEHUcGxHVqEKH1Cj+sB6MgCYd
oVKVfVC2GIwQ86j+tTaP+iJW1XPXYgkCpsj2WBx4NlU2EwXLe4NEyUfd8bsplJnmLmO0zEqXKiN1
M8R1KyKUHPxaj4+06EMnm1Yu7+V1+teMdInWAP3kBnizotS1vqC1PT7qvZeu+P3FPQcCABAJ63Mo
KnmlTOWiytIe05Y3O6YNG7tujsLVNv9hL/xrRgZpcc8kbo+20qjTf3f9UUAfu88/1/qwYmdlOIa0
NA6ZKkuxsDQuOpUdVDPylvt2p6+4vdmrXXk95JGw25COBLoHzYeSk608omckHkSk5nX6T+nEYDRN
m7j3hWr3GxMY8TDO9DGEtNhaFmFhhKDLQnUPVBSAL8kvelpBxcAp6BBxpQ1cioeg3Ww0dE3fX7Cl
EYJAFWcK6hZgVps/4+I4pVqGWdPKAcmsTWVGOnSgMzpoQZNiaNwFTLxY69xZ8BczdT46OQHXQNAs
TapeteAQ1KcBqBGIIdcNL31HzX9naYnejKEb9/dHuGZOurncxjD63BZDJITYes7U+h34A/wqLobQ
it2Ve3nhMKPBHRsG2RH07N7Apzq9YUaqDhGjxd5U+x2KWx+Fj2JTXpqQjrLJdQG+OH2IbPrVbEXY
Kg/E/B5DQff+xC3uwH+H8n6ZXmwN1nCgsnVjiAj9ClGSjUZq6JCMK45JWh5kkt6VSIHbwVFD9kMa
zaR7rO0HB5qk+edODQ3jW56hQHR/KPMvuTjHkhEETNe7fOYrSSvwcs8KrkrzYIyjr9ubfPitJWKv
GDl4/dZeDDJ04K9NGxhzYF+AkpbTgHnM0kagNeHMhy/C+oTWqtBrGh80IVtjyn30lw+oczrVxioN
xExdULB6U7msPYKycXN//IuTPKMmUFpAX68MxoyVXCNdi28BXZjfTdlD+a4Q3AXEXcuwSgfg77Av
TM2fcrFrqlFwwokHMVs13bUqQilNWwk4Zgdxs5ooLoCbDG1kQNddmxi9KhX2gPeC0YK3xQ1thFC1
PQXInqHv8fX+1C0aA4QORxl6XsC6XRvzXN4rXfX+OElfB/sIqMtWSfhOIQe34uJjZ+7v7M34Bht7
ElwW0tCQE+w7gs6As1I8xw4JGnak01q6YnGJPCTdUQ7FsOTybSOqllhoCj8XnfLNyp3xk+oUawHH
0pbDcDRAmedGXlfaB2ma1RYxKnJWJwZqxAfHUju/T1JIf/MVFyI5qvdJm6V30AcEZQFTZjpuvSmu
8rwhZxPUEgH7Vn79+Ba4/P3SDSKsAjBHUZOzg4z0ZOwYTUPQmRwrtdwImm/vW1seDcgLXWSTMCop
tPFq2gNQD181AC1aoIqMBrGgZ2sILvkt9P+z9q8daasxdQQ/NPqZzpSeSQkmVbVDI8LXOsl8LS62
mtv4Q/W7JWuOcXFjIAJFztUE+ZosPNJTQOO6FL6I9ccWWhNp/TUtftEpD+/P49IunyPd/7cjX19g
bCg7K4EjYsVTkz216YpPXVwnNA8B+Q1aGzBDXTsGlyRO3AJkca61hwq6nh49pp6yMogl7wPai/8Z
mX9+4U37tCSZXuOoEhbG5Ffq0c8agbQVV46iU1diF31tSNJGjwsmBB9nXzduAZv2U6v1SRJo/1Tt
zi718zi5T1T9bNMpSARQvCbUDepD5W3QKRlmybeieS449DYCT4Pod6RCfU51IIpcW9H9tV26z9Fc
APAbUB2AfUrTkjEttlsTc89o4CnfdFvZWN0vRTi+ohxa4yUhz/cNLs7MhUFpZlwBbhmbE3gzcJt1
XhXmaIZja9KZi6t9YUWKhZzUdYZMhZWO/8YjFxyEe9X7YuUhrcTKxlo8HTPADTUvG4G//GgH1kAZ
Rrjn3ol/emTft8PHshx//cuFhfkLLrZuHg9a59YtOQs0UVVNkYdGXAV5Z60JJCw6lLn3CPW/GYk+
r92FobRo3azVO3L28m9xngVEHEXMg3zldMjdz38HdGFHOvBqmYnEUnDNFPQ49CJg/WnITq6od1XT
b0YaxPRHqr9wzoJxOHmienDy5Lmr2j0bB38o25UJXtwtF98jHYIG7dhah7LleQidNN8LCwURpfXr
mu+SbrVHc/EEoPCroj0JsEs56CJ9E9tKX+LIoTha1cemn9abT+ZjJEd2SMziTYAqLMippAPADOg8
TsNEzpYj3urUfAYV/7bMz3YZQj5hmzvZGtmjnEd9X9U5fYruUwwOHTbXu2ciaM22e5hMXCMQyr4v
jnH9pkAlyKpPdomyo8kDF5zpPLCdf+57laWdizAMvd8zsPbm7QO2xLFQKINt5ZMy9Wig6KBFwAOm
8o+9Gf+O8n+Wbh5Atqm0SqNi9bSpPqZMQefLs/CsT3i5rESw98eE6ur1fLpj3qG6AUse7U4Gnos0
6R6UggdqRobg/vwt7cl/58+QUegegUBAqlByzibqC+Vb434a2Pf7NhbHY4AwEqlNIKZubGhOWhYF
TlkH4QFQGSbtAylrKPO1Kx5Zhuv+XaMLS5JLthpFSVS9x3kGZ5CZDZ5fOmhhD5WmCLXW/oUk6wOF
lCu0hT6NAHgUDnt2aPkpzaeNhjJf+73l9IXk/TZJ0DmiOTsi/knFtB9VIDOpORxSpZsABNbxBFTX
wrrlgwS9qDldBoCtJblHwRJacDT+nJmYXnJQH/Fs14w/NTcNoM+KDP+JW+ajVbinNOkgRWKs+OfF
hUJiGNAbBGTI5F9vPGgsVQJpExymIgZXY+7ah74sjFdj0urHRgF9yv2Nsbj5UAm05g5HgGHnn19c
OyA7HHIUgLD5KPCJpsrtbccK8BRXtb6/b2oxVgeTMvqDZnAb6CiubfX2iEYyBbbK+FOvVLvJccug
pNVnpOOPqju+uEmzseN+axRroJSlQOHStLQru7QbqrHWyJlqXhk4Vu8EQ69Xu/sjXJxMYCQgv4E3
NpJn1wPUpzRHrGfB8YPJBycZipEqkoP3jSztEGQM5kbeWU5PZjycIGpUt2WM8JZ1h8lhh5Q0e8J5
6wMH8rGk/vthRoURnWIAl6BTQ4p+SmK0tYPm67Oik8/O4AZ6CYbA++NZmrRLG9IO1DuF2amYx5Og
7Wl46CYWrsaki5M2h1aAzwOVKwP03LrQITDrwSt1wxZcK1WloKLHtxCPWBnO0k4DiOB/liQHMnpY
CiRkYcn44zIwmfd//sN8XRiQNllVmzFJE8xXpu5mpiOSqcFH+2f/LvyFESme4KmTx8gM475QHgxw
FbjNw9hvdQiz/4fBoBgGDCpIPEEifX1iIB8DSCYKlmeveS4hHtWML1P+et/G4opc2JDCsThxCQTV
sImZ8gKJswDOYGXN5zWVAz7ATaE2Bjr+me39ehR929HGLQg916TcNG2364znmnSbxF57Jcggt3lh
8NaZVcUALffQ4HxtChRYSc08DhfTZsLXUwR0ikJEqFm9pwG2kpBTn8RqkNJGQWdM92aM8QOneXOy
epKFpaoUG8cSfgNGrj/353nhIF99mrQxHWUY8hHKoWcVQmdiOHbU9te1ZhetoJNt5hKFupEjuSQl
6Qs+cCU/q1B2S0pznycvQvFrI/HL+LUZUXw5Kg7EA5MKWGbkF065UP1Un1bWfOk7ZjkYC5EG2Ohl
/HnmaL3qlMgyONBf6JQNimyBUb58fEovjejXqw3OC9fMexgZkdrKjHGTQSGsc9SVm3lh/5oQXgQI
wwJNFMKLazNzRz4oYgu4+dwJOeRSUTZTsJWNYm3Wlix5wJbZSEXPotfS6sWF1Ta2Akv4DhBqpmHK
q63mnCyxFsnN3yydSROIAbyHoKeOYUmeJUH1vVM6vKeREc9CHaLADusBPlfaf5CnKsH/Awzux1fr
0qTkBrzKLsC9jmzEWOaozI0RNfMwybXwvpnFOQQ0B9DsmZlCDqNIoyVs0kasltCF3/cp39f9PuVP
AEh8kNn13d3gTQlHgxczkhLzt1yEh/Eo3DrJ4Z/N8aXbU+vLWk1rwTmjZosAdJYXwTtNMqCxnnKr
S+iZohPLZ+hYDwYPXTL3p2zhsF5ZkTY4MJS1qkGqADHTduCDT+A2u6FceZ4uWsGqzHTaAIrKxQKr
bmpNm3K0zmpIK05R3Ty4Xb0CRZ33rbSvIbf2rxFpKDpNs8JNCtw1pSM2kyCfVdFYYZp3rp+ZJd2g
GdEN8ylfeUEuDw65bqD7ATU2pQg6Tzmfeg9ZdhUtcKFat5uyEyJ0+McfQBjfv3YkD0EVDw1SPSaR
VfneY6+pI3yvHALngy3Y89aGIfQQwfWBQEAGQ4qmNqesaegZvKr7GB3QoW4+6lQHS74GUheSHv7D
HgRlvIl2AGRK5LZGKNw2qYPWg3NX6Fs8jEOF/2mps7I9lvJ7ILYF5RnAlzNCUPJ7tEonnbYYlhgS
OHEtAVCAbhyiPqQa8UcePwr3h8idt6SLg246pna/JTn1yRdP2yht9YIWuZWRLzisq0+S/KLlpVaM
/Ak9g0S5x5OIsP18j/U8W3muLPj8S0OWVCDXyt4dRzRZnPv4ZYjNvQZGKtsB6dawLfhaz89SqgD9
I2CyAaB2DpUl15XqQIBQWtFzOSrdKy9ofqiFlgY9IJWBUhTs2a1cHjEj6TdTTvIQ5KjfTWHmoJZi
3tt/2F323NCFnkPUi6RjYxcaLXMokJ8BVfmiqGCDqRw1BKZt5fKRkbfvx2Zm+wI83IIUngzBcie9
mzwFcxxPVPhIhnE4Hos1vlk9N3q8VcEjG5t815tGEKs7k/wpUAQmnwl9HtKVzb7kky6+RcZpGVNP
6KBjY+UtXnWAJaRDuSmLlarJ0q66tCLlAgHA1MuRYZ1V8lUpfdP0e3NnWP+sVc2XsBZ4Z/9vag0p
2iuHIkVuvkYh0+dN0DW731UbjLpvUH/87KBFIA7/xCtufelsXtqU3LpptEVruHAXamVsClQBCuhv
18ULCpwrAfPieQHcYQYFwO0Ca38dS3S5DeFlFavV189OG6JmCoc0WUctP6DdIVU+K84G2P68/3z/
aCzlnWYOqP8Zlua1MgTu00xgXod4qwDPh3YMwy+Hrd29FwTRd+339Zos8+LmvLAqzWzFG5qkLod7
yG1f6dFqG5P199CiFXSngsAQHfOgd7ue1KQtxrafsGfoVIZJ6/qeeFHE8/0ZXDwBMw8wekXx7JQb
mvu2URrIPtMz175BeW5H8NJpoZum+ANV1rbJ/MVygGMhAYsQAypjqOpdjwgEMYXSm6w4uybfdLp2
AEpmn0zbzv7sqYdY9JukBgP+t7xbcW1LUwn1Arzl0B6BnkcpssoQvydO1hbnuHoUCUpvaO6la0aW
pnK2AMp2QI3x93p0VqMVdut4xblx7F9cqF/aqt8Ohf6lAn5ryNZC0ptoEd4E6C0Qb6MeBQVd6Y4a
B2SalTwZTg4NULJUVG2bIv5ttVNimLukXaMQWLKHoeGSUWciYPl95xZotB/EIE4698qfzMmaAC4v
CVPU9rY9s76jfOXuy3y16VzuxwBWC08hF2MEnQzy5nJaVK3teGhUIU4dt/NPhZWSCIq0XzNz8vaM
kCfVqH9xtP+eDZb35xS0KQfPYGtQ25vlxVfAtwEPPx8XvKmvl1ewduSdkg6nghvIx35jzAIxRL3z
qpOKQv/9Y3nju/F+BvDJwlMaNCxo/Lw21vQW+kiJg8UdHoEO3RDTegAgZp8xe+Vlc3vr497XZiJE
CKMhUSC/pilLUjI6MNW9mUfxoAROkL0kL+TB/JQ/KsfmpfzR/hijD48PRpGxRY4FGeKb612ZhqJx
3OE0Au83orHHc8lGV4hfpGsIlYWpxCPAhLLGTAJ3884dp9blZdGNp4H0vlcfaZf6lfbAyOv9Ic1L
cuXcMI9ocAZ9PJo3Ztjf9ZI5RWmDyIuPJz3/mtRv+Rr2YukYoFsC8Eu4ThUUEJL39FBaKwzijqey
ybaK85prLAB+DTwU7OxSFqYMUT6YCyb9Tdju7uOjA7PSHIAiw3PTX2aofKJl5g2nmfsx6JICcFBa
f1B/cj7p6A2fm9PBW6DfkEh2g5Y1pAM4oVWtjd2pz02mPpRtk/tgSVy5jRb8GZS4kBfD1tDQMi75
T12f2ITeekynXfVh19t12FeiCVmpFz/QEQQCfizHHkGUurk/lze30TxKPLbf4XNo85+/7CLzkk5O
No6FNZwq2vspJD2xHVfVDBaNgO4FXgvZF5zrayOqoZQahQ79SQXZfltbAYysKkQunC2EDTOlIThU
b7v6R61TDcKz8cTpb3Sn+xoeJ54I3JUJW3C9SIqh6ma+oxDkTFKpJ2bDa3U8Ufuno2wtVMUoPZpe
FrjogL+/OPOLVTrGOFrzMwtdlICRzPN6sTgWGl0gDp9NJxQWdkWVfOmn4jgaf3JVD3Q90JoXbg8r
QdjSWv2lfYILRsAqbYhBMKXGp8AF27kfm8/QoguRK1kZ2dIswt2ieR9Fsrnx73pkHjBHaZk546kC
QIYom6o1ftOxeuSVcxLQ/7k/jwvucC4rooXCdZENlskVS9VsGtJM04llvPntFhSCgcDludF9M0s7
EN2o5gx8MLBqUpDcDtQuc9MaT1nammEFsYTnxrCMp57A25dap68wuCx5DehkgtZvbgZAieB6Eo3O
FF7sGNMJPeN7tToZqfKzhyyhQ6A3Nm1b0M/fH+DCfkQsMGfl0EWJUUpuqs255xAzVU+T1W1Sbdow
AgiV8QqSxkLfDGaI6tSKyYU5hUnAnGa+RiB8JZMdz1ulAKnSKa3TbecVG2XwWf3bqFfmcmFDgiQR
vT0qWlFxqUlHbZwcJLFsrp7iVqugU5Ob38rSSaHglro7hZr0SZ3iNWWOhQWcyyCALZtoNsPOvF7A
0bayljn6dMqGZ7fl25hCZAIKKLGFZ2PqF2x/f/2WJvPSnrRhKrzBTQvs/SfQIhfgCth0u3ztKlua
yEsbujSmkbpNXJrTqbcODki2OrHx9J1NH6purTl6wVUBBTHXd8C/7SA1dm2KoVuUQQpuPAFHtVNa
oIqLftOIeIUacGHW8ISaW9tm0QXAl6/NdOD6YKNZjadx0HI/i5tn0DznvIcgz1ptc8kUSJlmaTQ4
K+CCrk0VhDQZKxjuMDChduRFMQsV8ox66FrJSlS/NHmXpqSDVTqjboDkD/eYFWlQoMXNEk8rDnFh
LwCvhzIcWE9ngKJkA1Jzqtrlw3iy0bammU/mT97PHc5+tZYvXPDwcO0oGMBRoN/LlHYdJFS01CJw
vTGILhUgTPXp9/2zc5vewZMRwZmNnDcgiIhlrtdG6VJdG0wNg0mq5zL7FCd7t/tSqYdGZJuZ0DNz
jkT9ct/q0iqhKQq+D/sODle6J7Enp6JIdVwpljL6SjbtDYNkfpLw5/9gCNxjQKNBo+vmLOVGbiTC
weiwHZK4hiIZXvLempru8iSC4+z98Qo70pF1bdGMtoJ1qso8HJU/JP4uttkTC/ihVx7HNZTMgoOd
6TzfS0nzrSyZ6xIk5ByFTicgHMJEBVi18BXi7HL92IzjMTWUzf1pXDjAMIhXw0xnDlE+yWCsllNK
22o6mYMFMG4JiuMUgIkYGIttNek/71uTmUzmUMYDws21NeBCsHqSOU9PUgdyEtOprk1xNBxB/AFV
w8AhQuwrtEz5o5nXPoTE3BPJQFVmqBl7sh1qN342et2JFNNax+rCUUTpHUEQYM8m0oXSUdS1SRn1
rkOwxVMVMaqXB31drSlOLxwMWMEOAgXhXDiWTiPSxyxJaj6dxFF9Hn/F/v2ZXYh0PIRwM9kqYPLo
v70+7B3Y6E21FAitYmfXxOgrilz6kzoEDOBURZ9HRw7GUK6c9gV/6QEbgUI1Mndg5JNOu8LhSsBC
jamzBz9uWdiPUcFwFYASm08/7g9x6Q1/aU0uY4mG62bBeuzVo/NWvw6Zz7ZuOL6BhaI86GvWFmcU
OR38hZOBJ72e0XiosYdbzGjjdKdKV/foINyjnf/LyH9S+gRmEXQ1PRht6ExhXZ1qdaOL/FwXCPqS
oLCiQk3VfQYx7PuzsHRgkbp0gKXEvQHvd/1Z6WRP6KjFPjKMyNQfcgG1qOkxL9aGPw/v+ikHImg0
XOB+AlkNeFWu7STorAYAFp7IFi+m99lBzb6mD2Xzx9K61zwzA9d7iu2jEn/8DQnDKNeBzhfSnWiU
lAwXEyeOVWOV2x81xLcThLduH9jW7+ZbavlpuwYcvV1ogDgQwOCWhArjTYfJqNoDBRkEgkyVPcJH
ogDLsYLVmetotxCHvNJESK01FupbhzCbnREkcyCAqvT1OIUHzmCngytEo7digDT+85StuNvb22SG
p8DXggd6rlJIU9lwiv6yFCZKthnHDJqB/0fal/XGjTPR/iIBWqjtVVKrV2+xHSfzIjiJo13USon6
9ffI934z3WyhieQOggEGg3SpyGKxWMs5hkfcry6f0X5Jw+iP+3yBubiUWjHciCQXEQPPwS46xSRw
B2qh6ztKUPnFCyb5R6ul9I/XnmcR5boGkskAyLl6ZvGZTLhK5mP9s2qqbQmy+4F0p7afAIucBCPD
kzKuMGCVHKfufuybp3I+gSfAp0PMUO4fgWAiw8taMyQYrLOAO+Ey/fRfZ9mPHMkkLSlxl2rld8yc
eDwcUBPVd1186pFo/ON4GO9aHFF0oS9tL2LKdI4bx8osdT5G9H5UfmNAcXAkMdb1zXgpQnCBKL+0
UU40LPL4xuYfxp+/hzAMhKkclCAx6Qcglssj0JeWVTXLWxkd6CE4mnD0kuGrYqcSmOi1c7CA/KMV
FZkgDOwLcgaMZOcAHDom6G62tgP6TPZ1ez9tY0uyYmtmeS7JuJQ0A2rGNBpI0hPdy7QhdN00wOzR
EWg9QeRKcg0yvYS7gCB7qHEGaZly+NABoWz4Jt/Uyvb2lbPmqdBghmll5DUALya8ilpulmbvLGZQ
ZUFU1EGN8t/EZZRB14VwuA90DSzMc0tFhQgecarNFjEMsgsKXIaVeqMxeFkCDuoJoJhj8qty22dt
qh/GPN4aIAhLXcnduhKeXn6BYPA4u1WEcAZXQZ+FStKdFq/pxu6B5yFeMYXafy3SOkyjQC82ee9P
qqzldHWtAeiEdUbrFWD3Lg0oGjoysh5roNb3DnoNqHlS+j+dqF/WGZA3CCOQhUMZ9FKGqbCi7hky
Htb4Xs1fMPMkTaCveQ7sI7oZYC+ougjnYFSrvsc9gSglYLv29bY9XodA+P6zHxfMviR6F88Ofhy8
d8Aur5O72cK85ua2lNWjjJY0pNgQAyEhcLlKOsjUpjqNENu2u4j6pnIcqZe1/jCGtwWtXRt4v2LP
l3ldtOReClK5HWl9DUGo69wpyfxQRPkHaLW+GvouitgLEMVtz6aS/OGaoSHNgWMNf7XUiy6lZkrB
8lHN1WOdd37W3in6Q4X++L9Q7UyIsIammqGPxszU48Tcr3U8bOgETDge+7Wj+06ub1rbDkuaSxzW
ml/EO26pXC4Ulrrg71PeIVk/NvD37YtlP1pAyDTIA1Y2y/BeaN9uK7m2khjbQnkFpT2UnQWnoRc1
h7FCmttP3zolPipTdyqVbH9bzJrVn4sRlKrcpG+apFaPabUxmV9mx6xCPvvrbSlrxohGgc8pCtyV
og+O3Rw8iUarHuNdod3rjWfxkG3AN11tYxnB0urCLc9VVEbR9y7WZHlDLEAQ4foydeSOk3ijZW8u
rpfbGq2uGygzUGDGfB1KOJeG7g5V02E0Qj066Y5jSosZDzYqbSyXZF3XtAFcDUB4kC4CmJhwe7WR
EWdtxxDMwEmQpPI0LJiW/fhzbc6lCMYG+KmyGZJRPY5PQ/eh2d8UvtX/eG4HFwQia7zrkQl18My8
XLIU7ZusoKp65PqB822v+tGwTQfJgi0LL74wYWCoy2BmD0XQZUHPwmUFu19zbqiYHL2voAMBm9cU
+y7jG3llcvlkQRgQd9BehH+DW0ps/60mHQmuSWHHeUbI3E955mVVOz3f3p1rjA3UZMBhulwbsAQi
tp7g29U24xE7AuO1sb+NVRjRY1WfHP27on0FSG+UHfgHeRyzbVkdU0B9FPzkPKfKAdx5GEwCB7NP
fhhD0BWSW2Ylk3n5acJyq7zr3AlTpEf6zvZF8GXe8vC7ejK/316CtRjqYgmW83i2rVkO5EYngZwe
SAXz3RhnnkED291UBqh9Pff7mD8RY5e8Sv3JZ+Byvcn/rb5w1HNsvTEyiG7pPlX3RrQ1K6SePV07
mN2uzN5I6mvflMT2eBRGpZ++UOWxDgFV0yqF534BxRrYbk75biYb3f3o9W1rndr5LsZfpp4eJq/Z
lzr2qr7ZdcqhcjC8PXtRJXFYn5AWt9QQnkWOPbLWYC47dph7Tw9t9upEmqePr71meTkqLbbtZcg3
DUk4j37CP+hdV9IwVr6k2RYUMl5G9870zayTPTma8TeteayqwCSV19cEE3FBMee+OXiV85opv7sx
9lKgSmSSu/+zAnlLjeWqOTMEK5lst5ni8UiqRxQHJ3BzGpZnxbsFfGb2mE9fk5+AR93bUQDWDVDv
evmDSX0Lu9AcC/TIJLvUvlcAyPzGnYC5+54lQZ59parfWMf+IX2a9vFB34AwvXCHDRbNw7a0B618
piF9VCZf5w/kyXGfyuw1V+5B3VN74/P0tdG8NH9g91buUd2bMPann9TowS0DoN24MkaRlbwlTh46
m8CFqiPZIz5za+4o3YSUwxGIWWj542W3sdpm3pcNjX3wx+nHjBalFxvWQ8HL8aXshsyfJi4bNP+E
fbncEV3D+xM5aILQ/Iq7QitYM7AxHY8zzAU9mL5msheGfDcyq/7cAp35o7GJ16KRgjbapnCtjaHu
Xf5PDiD5bDQ2k+lx5Fh6TylSvxjzDTDGdkuyt0hyr1G9ZlD8fjtY7c5ZMvuYk3WAdd1ZO9WShK9S
XYRDog9Ub2o3QV+jcuCJb38zd6Cqy+iDcYzBhR076MHdTNPOHYK0BNRWgmwxSpMgMdUegN9ue0TZ
pZsUHNO5H+kBo79omByQYLSNJzp4uC4A5X7bNV5HIlh+dJ8h2EGx5QoaM6kpGw2rHI//kP2j8Xj7
x1f87uWvCwuSGgkelQV+HWj72Is2LPVt76BvnfpLNUPR7l02b3pefh+MU1fHeDQlstzt5+D7lYUt
+NuYLoSpifefk7WZWg7ZiI4S/qCoyiPwwDw6Jo80Nw9VOnvAzkbzMtwYRcGA6xiY8qOo2FLd/TI4
83PC+E/k7+5AEVd5BevuWAMWO6J9AYUwNtVPNSOIMbuohO6kgcJi3PRGaDhHG9DVFdqhbcuPFZkj
uwodsLDoBMPYJEj9rppIatVgZeFU47HNSvRAZgEtGYodmwg1j9t7+PkwuVq+M1HCBVa3GgEhZTsi
drDAgVhhaBc9K9R6AirIqwGa66JS0PcNwkKD37Gx+MbyOqi+9MlH0fUe0GZ2zFG9wXgf24NREl83
p61e7iRfeR1LYUGWDgMEOSiMily5Ucwc2gHY+xgXqR1yhYVVpXVBGVtWUCl9dqJKdI+ecfj8nGwG
xWyCnrAsUDruek1Raf7cKQQHbxjCBg0lIQEMxSmJK4BPTFW1SRvHg5cskWeZLTwZeyvsdNJ/ua2G
yNmBWiTUQCyNbnq4Z2BGXN5PGHwAIofbjUcK0EdbB+jjAJxQhZp7snCWm3vH2U78nSjgEbxr3Cx0
wKahjaGj8T3Q5r0xf9ebWXL5L0IFC0B3DYp4KIJgplDEJMaEHJg4Z7Rrj070pXK3PX3SYtA2deUO
bakNOyZzL4kMV7YTIjEHupQmEbIKD8upwbyxm6sQmbf+nB0AH/k3SoHXYaGrBLGnalyudN3bo9IX
6H6vEACAHqXX72298DsGXumQDgfKJX3Z108LoCufCVxUPgs9MCIJ9iIKgeO0MVLPwQiBueXmhslO
7MrdvkhaaKccdBWjZH8pqXWVaSwmLJ5m7zKa7RBj3Zn3sXrf/Wy/siIKYxm98+LHryzkTKLwAowK
JyrnGBLTbNf59Cf6zfeDrN1xVQhCloVHCxV7kfpjiIH0bVFtPDp15JX8H1BChmn5xQCnzFD+w2SF
gFWrPxMnGEhFyrmmCXQq9uOdavnOQ7dXMq86dBLDWLmCARn5n16CYXCd8CbnEMSyV52WiEZ/2coJ
IF2SM7Xy2oJdnAkSXltDV1il7cBHGt/K7fARfS994zfBfKfXSYob6yZ4JmrR+czYC33uMUMOUdlj
+2ionrIZQhBMhe0BF4gtOcqyBRRuqBl519qeIIz75ReM8Y8PQJGQOOZlt68s/EwhIZLJDNQW7HZZ
u4fkkYFr+Ad7G4LkoIbDHg1tw5tE3nJibskTLoI8MduOIpY49iGGA5rXcmts1ROIT/fgskArxW1x
13miC8sQ63ZVM7mU2KDiNfsdG+67CbYoaxJYu9vOzU9sXkjZ0LupivM7FF6T+uUO/J4g/JqPeuXD
LhIvOSpbJ1S9wGab5B/JKVtVETaHWg4awTEEfGmRypRWlQJg/SOmEQ4FyN26SQMRlcQU1yJeDFP9
J0awRTcry1RRcJjj42wE9KOnwYRMAwsZoOCT2OcNPH+yAb6VLwmBZAoKFmorupZly5VJ8o2TbRNz
68xcYicrs0UwFGSUUQ0D0BSGoC9XsS6HOOuZjudCtSfb7GQcaeFZfvbQ9p41eHRfbFTmKU+klQS8
6x5lmRlTlyFuAJJcSu6BrpIDPwQmimwI0+fd8M016caujk4O2lYVU0f1d2Cm+SOJJJv62XMuHsYF
wAYTjst0iQisXsx9V/eRieutSZ5Ise2sN7tgW1KdZvXBNAA6G/9oiUfAVFvpd1qaBiQ+Dt12bF/4
8nHud9UNY7L7c5BYe+m3QVcjeg6X3lDBS4DrhAEitsDgSfqlHn8r8z98/HrbNVyjGF3IuGoSy/Q0
6dF3Mx2zk2ntgK0XFsfk3vKmHeCmnqxnb9wb29sy10wZHfKYXsOMF9Kjwo2oKpUd1xrU4tN7p99P
dEvsp9si1oKJcxHLJ5xdULbB9GbABNYxeiX+vOs99346JLJQbC2GOJciGK0JUCk8PvIJLu/ZdnPP
ypTtXKDhxdq26r7rd1IwMG1dJNhqYOvIqIjzE3o9lhVQJaYjwDI2dBdvUF6w75s78+D67Y4dpoP9
mP6YQ2sbPxj724u6qCOek4Xo/H+yBe9gl5VjznOFmbItQ/UE03kH6/W2iOvB+8UcUfVfOoh0AOsI
MkokgDTSQUYboN965+zTbb/Lt7Zfb8kXJSxDR1ISWIztSqkzgUIcWKo5mfoaAkd/8mTIR6srdvbj
gqV3RjnaWV9ixcoRI+7Ngzb9SBR2jx2UnCmRFnF5Wl4snGDxUxvxaGLQQ3kOmy/1Cxi834GxtGee
s5936QFkfQdr3+xBzbjTv2X39vfonh+7R0louHq20VYDWBXAm2Ja7/Lg6VlEepCyTyiwnfh9oZie
Vleya2otWsN8DRq+wGUM3yjcwg76EWtj2TM3TF/7Z3JwNgCc3qWn9r7bDyyU2OTyc1cmciZOuHqN
zMoprWpMOf7udu5zj5NnhOlGO9a78XH8ltwX78/I/0ou/FXbOZMqOP+8AnkrKKlgmIDrHzdol/TL
5iUfJEk8iZjPV8WZpyzVqRqoBTHM2SntM5sfZnLPZZn5tTQT2jL+3bLP+/9MDIDeMd9jU4hpdmUZ
ONt6bzWeVwVg2wi0Q/dMvBkAio/mpvGNJ3bQDs7/33qKsQ2PKaDVhgbraX1Tp22SaF7eToCxlYQT
qycAESKoy5aGc7GdBtOiqku7fjo28xZNpKhjc9lA6qrPOhMh2H9pA4A3QoL/OLkZulPvNSylxOYX
P3tt8/9pIdg8TWuWcQdalE9j41XfTd0rqruKfUHX3IelYmoUHfMSoZ+spreECiZv2bGlFT30QvY8
9owf84mDh7DdAQUvtO/Unwh4rZ/Z7mB8x3MClJwyiIaVdjA40X8XFl3ml96L9MOUu12LD+APnWcd
Ot/6RWqvG5HMATuo9z7Uf+MvzyQKqRXetUxNa6wzICEcZZumm66X3HDr7gumuBASA5NI2MoyVizS
mnBfDiY6rK9l/Nw8AmvYk9bwV4N4nOJ/JQn7p0bN2EUdjlj+dTwADTcEfeQu2tU+cEr+yikj+FrI
rRcQY+Giibo5US1Qyx+ZHjwYDOy/nvFtvJ/f3NizTvZh/GUNfvSTBnjpVrHsubJ6A51JX7zqmTuL
o6Qiig1LzUofJC70t4uU3z7+yHUPWUbnufnVVdJizupDBWA9/+osnPu0rfWGoeUHfeqobLrxSTUC
o9tnD5OhgtKt9Rz+VLn7uHhLrB9uknhuHkbjPu1/5nH1Flev2cTue27suGyIaNnZq5N79mWCjTUA
36KkXnajfSO6ApykzWx7+s8qfYoLP/+7l+r5UgimRlNgcs8ag6lFG6MJNNzKjb9HGR7XJSo9XrU7
1WWQvrj7v3GM/2kq5lK0iGTzHEHTrNkXjy2PMUr3ZrVhzF5a7VdT/MM0hFzOUy/tNViPjc9EC75i
UFwMSmXYfvUpurOeOh9o7n69GQOQ6gXTofV0iedYvWfOBC6XxJmV92BXTaNRnY6xQ7WgUSZMJUaK
IUndrEYgZ1KECDzVtYLr2Qi1sl2rexreFm5+INKX7lrO7cxkxEKhyWmex8PiaoEcsdfZ91J9GDTi
ZZFn1NZSlqfKg8FlrKmL6d84GiJAAWIeovIC6gE3Kffd+yh0duCXbN5uG+Za2IGZbBCwoKhiYbDk
cq/KqE2yop+nI+Wpb01bViNqlMHArArBuAqG94BwBUmXQiZFo1XWGXi56we31vymf9JN2XCMTIjg
5RIKOBUz0vHENb7Gg+Op1r6vvtxerTXLNs8UEfxVVhMWdzpkONFzlP1QQPR2W8CaQzwXIGzH2I6Y
k9AgAP1VDvcHcO/UG6vZY1BkohhWk1xIq/ogd4UBRxTBMbR4uTFZ3WmDRiEO7PC+DBpidUPOflzY
kCkxs5wO+PF8h5LgN0XyAllNQS3DQv/7eGEzlmzkNDX4ff2u9J6mhwn0RF7zlL1rT/FL7//Gf4S3
d2fVlZ6LFLfHcZyxtzW8INNX4AChMS869HbjD6UZOB0QoroPwJ1V/LluWrQIqkBXbQePx98l37Es
neAcMIayKI4kn4tZ78t9a6OY9JlNcKCKtLR9Zhr1u+OkySHTeRFvSGFa4E8dVTSVaYVaPkdJTYBe
kWnatM9b290xzCkXgUIaNQcsW+kcTLOaTr3pDjHaxGpZH//a9y4zpdgt+JqrGSgncwoQCy9m3WFM
uBpK5SdtmmKrxyDmrSIzOdqzIRsGWRW6eBuwSmHISSx4TvqkpkB8x4uKverju9vtm5rg3fOrJs+3
92PF0pc5csTjS5YfRG+X28HAzVKMBSTlk0EC0iTWLtNb6uNh4EqsfkUpYHcBNR2At3j7ijsfG7Uy
EBVdteB+UZsc85zzCaRckXLHrfLltlorVxCaXdFMglTJMsYgWDt3WxJ1JELjPVPfkHlFq5V7v4zk
GfRezeYAQBqS/OvKnY4RK1AOLqgThisCYzNUijDerqmYZHDjsJxzN3BAbrcfAAHXgd9ke1vBVXHL
QiKhjLFZ8W2fVE5Fxwrdwy4gMw0USZSebHPV+YjtVnY9rWwc5pKWWRaweaNTWVjM1CnBqTYW2pHQ
CODBrZ9Ms59jkt0i80vby0pOa3unAUgPDSMqJhdFPJmmTmyrR0M7sJTmMOW7vmvdIM2UjRPbh86u
vjWW9vHnq7kAvGAl0VcOgFDhFNgxSMNLRz3mv43S+F32Degmfmq6+fsv5GDL0HSiYRZezPX2aWuD
0XbQjiXoCXL+jkH1XvO6rpFcjiunGq4DL18AA2tLN+SlPpremFXeMwAt0uSb7dbhOJsB4E8lRrhW
gMf0MMZrgdlg4FW6WOlZuEy7vLPQkKQddaWen0yz7IMSr7BQm0CP7rjM3vCp7z4cN1MAk8viPTMd
GerjinUuFMELGBb4pa7AFQY9n+IUtcKjg/bUPmdh4dShE8d3vatvkvzX7R1ce/FfiBMOg0YSSkBf
oR3tTPVrFCVruwnI9AMu1C3yrYULyCKxP1VWmICI9M+DLEgHzj9aHNHbSIQH0cS1qKmAx3qkGii/
I1x5c7QdXQft0nd1vS1U8qtQaskQ7MqBxH0NrJtl7gaEPIJQBzi9HVYfVlslL2DUrd4qZuwV9YWa
RWhYtaTrdG1DTfQ1AsACAk3x/DtalUQuQ8MugJ2CKkNzeVSf0iYPyy4GoaoZSRJSa+ohcMWU70Iy
pIootno+6yq1Sv0YJ/6sohKKdsC4uWMxkKPbU4YGltsmtKofaFQwFgYgdlRhLw9Nz/lgUdScj3Qe
vAX42D2ZRbor0ZVd6jJwrpV7AhM5/woTk93WPE5OY3f6cWCY/WFag4EmPGrLNE0eeybjUxT9Du4h
DYzIYA0B+gaYLBbVz/yBPRFeJdRAGb1gPEgV62lIKyQHBokfXZboPIj8lOOgzITePegm1q8xqB3N
swFqElpG7jHjruMb5WQGDdjsMHw+ttvW7Zw9upcDRUMl//YGik+P/ysdFwXaLhDEiocw52UexQ34
1tnJ/SHFnhDNcfl1gNJYFiqCaHYT74gs0fMI3CcLqTDH6F6/T83eHzsWlvWL3m2prMl7bc/O5Ql3
hYsu7sZWIM8Giw1Rcp/W1LPqt9trJhq9qNWypmeWQfFcq0BtkJ10a8IOuXdz5z5YfX9gbr3Lckmo
ubZD8JEOIfBbAJRadD6TtvTU8gx/Ti2ZVZ+W8eQbkyZrI726/j6VAqgfAjt0YatiRramQG0tVBWA
JCYNibpTaNDqfuuM29mqAl4UAXocgi5TwtuLKR5qUe7y/8/Uq2tAFBkWtswq0W++7csudOvHoZYp
uLqMZ/oJx9ksck2nDfQbJ4DAj7vbWqwa3tmvLwfhTAvFHaueLaunYwQnU97VWN04wBz7CymfQHow
csTf+qWUsTazZjJB2QRD2446ahwlkbOurpr3mRTxELlmYqszmuZN7asFjl5UhL2xUDeUf4BL+bZG
q7LQEw7XswyRim8bRe3gZlsVYx8Y9/PA+IdsXp6qgd7G2VYrKcZHMG68vS10bbOI5i4OF+QyV9jB
cYXx6XLh19LIRz8kfsHwRswlb6hVIYDbUIGB7AJyWXASEdQtawdkrkBUu2emeh/35v3E3S+3dVlb
QORe8BBFU7qJZ++lSbCyZFzPFzJ6Hubtu01OVRyANzKQJqnWFfpPkqDQyADAoOggZYLd7VGdaP6U
6X7xBHiYgdQKwf5i35eqxKMxDXUPAY1abpxpizl3QClIAqQ1d3MuRDhCVqGogzrQ/FRjHiPf0Bhs
VtuZSbh3VtcKV+oySo4GfLF/3QBnx4xuP2x+u1EbgC1VfoLb/PbWr6mCJnzEJir68AGufLle+Uwj
ILWBJLNNNmS6cyPfJU8Ykb8t5aqsu2zLuRghxMMYKOlsA5RPaotekIJhgrCdte8apyqoCyILjLRl
WQSN1SWbKRocf+jt2qdEGTy1jw4l5bVv2LzaZmRUNn1ruV6cglKHgXXENydGgDRkzC+3v3ptA84+
WsRKarW6RicS1mZkJ63ZGqDEtST38lpsg1QCJj6AynTN5dCzLItZi+GV2DoOw2tD0ge9Q1cVs5FZ
+xiNVrIRqyphxAMTFxi5wA19ud2NGlM6aEAMK90+C1hvqkejrXLPbTNT4iDX7krAPPwrStjytiXZ
lGVDduo2ePX+xSWGJxHiQkx3APlIuPBBdjNo7bJuhRp7HdKmST377ihxv6uH40zK4jfPLuTW4PFc
IDt76nR0qeT1wQQjuzu8z9bw/BemBjNA7QaXCu6xS0kdsJZqjDRlpz59N+2nOX4ai79RBnk4QIyi
dAPaq0sRVjE0vOgRAprZKx+JZ88Y9HKfpOHz2lMEbZ3/yhEuE+J2uaLPiMVAurAx69QnSuM3Ckc7
toOxYdV3wco0JZIFXA090Q65QC1g2gd4t5fq8TQ2Oz4ieOJmDb7Nh7HVtiCdnNi4s6rUT6KfemyD
dH2QmeKqneNdAvgxPPLQ+XApuKZ6NhkjAoEiy/wm+u3SP0Ws+HSeZxKWQ31mhgDVIW3S4XE3Ra9g
8oy0yRuHr7cNcNURAUwRyWEwhoDR9FJGklrWaGV4wjnVVk3RsuQZ2sbtwoz7UybxDGvhBgZ8/pUl
rFgHmDSeKpCV1044U3TWkIco3toYiAP2n8RTrG4PIPZQQtKA3y9yxyfWnPKYI4RykNL01LJ6pLSQ
5IOuWnKXHcJPL8gviNZMS4g67Mlqx74FpUhsPrkOyIVa4EQdwsl5V/RNT7+S54z4avEWtZuMA6nY
QLkZU4dBjXnlXJfR+K6tLxovcRh0x3aukqoDGNn5VIDWk6nAaimfdEYDMCF7Dhq5Jhka2NqNAjYB
lGVQS0XsKKhOIyDzpahenIo9VTFC796VmJa5bZxrLmU52DZqJEAIEV+vXHPraKLg2ASbyyHDPKxR
Fpu6BcAo09DxgsDBAEk6NQF6flvwmvEstBboVMc6oqp6eSp6K++1RkX6Rh2r5wp7Nk75/raI1c06
EyEcvHwg1qBEFkQ4YMcjz5p5lxltWDWDP9mG//8nTDh5JRp2NcU0l3RUmI81SL49A8NHMZlOjDgS
YWsu5XzxBLeFuVatyyIIy2v+AEzPwEqJV4xgPI7uO5AXAK1xc1u9T0MQ02CWYaIvHqQrAM8SYo6S
um2i111+KjvkObyKl3TwgYyPWFJNdOWtsioQkxROuVCBD5rbAC2v6wPKqf6DlKj+emnSlLWHMHT4
Cbab7rHkeZptzJGnACYuZp9G7fgRuy06Ae0uUl+SyU4jDMbk0eNQaE6Ew83a9E7ByIYkVFw9aHDM
SJAiOQtGpEtb1JwpBwrH4mMK5Ic0L8ZsAYhIbq/gqhAgfgG4CP+g5nQpJIox4wmiE7DZgh5Nn7eU
NZ5K3m8LWT1VAIQA9PHyuvmszJ/dZxgYr/DiyPEIHKP0mNozx7i1aYW3pawFb/D3WC0kzVEiEGwh
c+ahdTQ80prWG1BVBZK/eeg1yfFd1cVaRqaR9VevoAeSqas624b7m1PP9YeX2zqsbgcm81H9Q0EJ
vVaX25E5bp52Dn7ddF9zNOwnrdcnkpt/VYMzGYIDV4lCSZXixdyNpbmPKFh7mtTpgtuaXLVbfF6R
2G2Q46GZAxx5l6rMvRLN5ry8meeQF9435457LPYx5tUC4jD/Yu7UMvPVYWu+3pa85mAxc+8AURk1
MWSoLwVPnCfcKixcUGnJN10MvKfCrua9wmZ6VEYVHJ2Vu7ktc23fzmUKymqDih6pnsD2qjGc1fqu
ROoaTcWSRV1XDeQOJtLiSwhyqZqWdl07jnZ+SogRRE4WNBkJdLV6dAfVK1tJk95VpW/ZQhDZou6F
4AIQd8vnnJ3bSh0ZqWMGW3fRonefGEFzaKuNpRwGa9t/27kvf76KyCQDOcYGXIJ+1TY3Abu86JE0
aOhjYQHZVDE3SkYle7W2iOhRWPid8PDCtXGpVZ0alVkyBXtl8iCPPQ6o58o9MrU81VQ2t7JmGOAb
xEoCP3gpllwKo3OKp+Rs5KcoYwFyCv1oe4P1NxqdCRGiFsWyImRbdIRLYGrOWOsVaTgbEyBPnMAY
nv5ik5Y2D0xNLgdbsEFwsWZgdYANMrUF5srThJkANkkSbuvL9p8QwfIy6uYA94SQHJPFGSq8KTMD
dKZKzpNMjPAKd42C9o2CY9sPQH/d5sqdDPVfJkG4lFg5c9Rsl5SSmfk1MxG8dtvUlmQOF5cmhkEg
qPjfnoiJKx6bU2w0WC7H7Hw2dF47S0rSq3ogwELSClUEeJ9LOzbHyKQRuIBODehUbfcH5pJBbyyL
+1eloJVVBSC8ixZ/YT+0quldQ4Eepvq7au/idPDxgPuLkAccZf8KEbakToshcgqARqUd9xB9lxjg
lg5trgUjZ0JEgMu8TscmWTy1ox2a9yI6asVGRu6yKgMta+gmRCfN9RhvRHBtoyf+VCZvxvC7MrZj
cmqIZOdlUgQPpnG0JiZjAqcMQsYAbYgIpx8Zk3iVdSnAyUF31SdWzqV9tQwvWD0D73xnVjs9OeS9
GwII3KXvt73XsrlXJ2Uhxvh/cgQ7jh20XDZ1XpwwOwJOT1+tOzxRuOfYoDAyfhRM9aUBl0w3Icam
AyrdfV4iF/5P5r4O93bs5USGiXU1x7Rc1kjoIyhAZyFo7oXQsS8JrkusxamaH2dH303AOVe6PQDu
jGWQX/U68lHPLw1G7hqDbG4v69rBRccf7m30PJioB19uH5krvNLdCe0I9RZFmKa9s9Ovt0WsJvyQ
cwN1AqBcHeStLmVYuap1boaqX02ixNfVYktSfm+zblMWXwz+MJjATCwyPMhkUIkrD1sQ6uKCRVoJ
0Hpis8VIVaMYYji/mX4HBTmG48ziALhSlLd/31ZyxVQwRAjkUIQmiLfEWu2caAlHXzQo1Udzh9Qf
GZqwyHeVLCO3LgeagBQCcOti02szK3XWaOAdd4jyOpHunY02Wp/jA8Vz9M/9LXT6T9byLWdRZKzS
pswrEI/b/QETb9AqYRIftRLSXYgQwgW9AcUVtaEOa3ABlmnPPN0ATk2RP+VTsXObUpLqWLlw0c66
ENQtdcernujSMJqOEtiimrzN9gAAkPC2Iaz4qQsBgkaFU2DkokfcOANucNg0Ot/G5d55RDtjaLXd
lshINdY1QmoZxBKoF4jMPnXbm+AiXQKV2PpQdPMRSHUvt3VaNTr0e4C2A/VzXMCXhjC5IBOcOHTq
B7/6VffH2N3FMhzmVT1cNCEDMO6TwFwQ0mEiUVHh4KupBEydGSbTnwdbuKL+k7B8wZk9z2rsRk1a
4OwklofaTR/JIARWvOmFBMHTITdvlHyGBEt/atC+U7S/UEz9i2OJqhA4wADGhmynoIaZ2RqNC9wX
pX2sfwzuPtrc3u61nTgXIGhhjTUneQUBQFOJDODYSc7g2hFBXQv9mKhwLRjSl/ugtiojKBNDAZXV
HjFjf+burtCBYs9Tj4xPGlefgfm9u63WmhWfixVO5sT7Yqzqqjgl0R1GRhSC/HfrzbGszLR23+Hd
+J9+wp06IQWVWTr0ywonPUWVDtDTfiwCZqaPhflQcO2Bp+4/1UgsFNOjUvL6X7v0zsULYXKssYHo
NcS30cNcvLBxBJruwOsNR5tmF0mkra8qCgrI2KBsI/IEpKxLCuA7FCfMTiVz5+kkUIpDZcqG3Ffl
AEACEhbkH7FqiJeylhAXu4cei3k4mPRQFQc3l5j+YtpClLm0gYKC1vhM1Ahbp9gka+MZ1zhEROMT
NJGWqmUihO0pEruz4yVSIGTA/ZPbbzay7k4luxfWF+xfVcRBnNx2lVh1cLXm1dL6Uo7+3ITuXzkj
A9Pq4CIEw4HIs6TWaCJsWlaceufViZ0A7misZTMBqw5pyQiibxZMQCIRgMaVNlJ6LJmhKFVQAgLV
UzKzluz9WiyyoLIjRYcTilTdpVvifaVTrYaUDtyK2PxIfWy0Q1uyQNckotYUwkWBGs6Cngj4nEtR
pQJqr7LXipNb0zZw7QK8gjTnEj+7ZmloyF2oFDGSctWWpMy6ydKIww+lxeQZ0fdZB0Ksq8qq3muW
htcLjiVqHSgUCM+kmvUO2ukNWDT6fbYA2XIMP7Ul78xVZZAa/qxGLGH25ZIVGm37WNdxMhGGsK+d
itE/iStbMwBA0v1PhMjQwI3CSnoMOJ9K7VC32Y6zOyveYsLfd3NZLnPNAjB2gqAK9oZHn6iOkebN
bLLy1P0f0q5sN3Ic2X6RAO3LK7Xk4kwv5aVsvwjlKluiqH2Xvv4eeS66MmlNEu2Zhx5gBu1IUsFg
MCLOOVUU4OG1lJ0vX3erFlAnxbeHiI/BA4NSVcKbOUYuokkM/BsTiBUEtb617w6k3z8WuAJDVvaj
oX0+j5tfDcv2efchp4+RlQou7tUL9dQQ9/aPI4uqeo6lYNgxjPZT4ml3xiPqzFMf6JNXD9/IsE7t
cQ6ddJoz1Esat2zdMsdR32WW4OWztnk6NEfwMFWWYRQup7ZZN3XMxONKDbWNVANT1YCuv30NCxFT
y6olgOAw7Y/zCdLF85NTZUVtdQpCtCY/FdWtg6oCBemtk4l4JdaOKCSeHbyu0C9EpebcUOy0IcgC
x8/3YkO1HZyBCa+1Nbc+NcIdHEQBViYtglpkGqga7JvW/MbX14EXXPqqePFYyzJPngmJ3oV918PC
kDUQC8SAiPEuG4K3yOpenRhZPtqJES1SJFPNsFc6zTyn+1gOqDMM3uUYILLCpbwDgPOsobBS5lHh
pT0o/YGpadwwAU3VZVPLvvOZE6TfED3B87UAWM8XVE16Hnc24nP/bH6k9zn0Dbeg6G3qn6Jm01qY
hhQn8FwYf8KblPs+qRw6Uj4n2cGpZ9Ob83r400QlKMFjWbqb8vxXb3aqwCdWzxB8WreQHYC7nrOp
RANQnSnLcJWGaH2Obs0aouW9Zw7vl/dxzRLkoFT4H9gkUZg730cqxVJV5Gl2UAyw8OdeGd8BaQbe
kn8p8oaq48LdjFI99FAw8ct9r3Goy96J8uzQ+WHlvtX2N1zv9O9zO1bmvWTXGdYhW1ddccDYddTf
Xt6qNZc7NcGdIeC0xrw0MpiIf4JMlv0qQPXaQ4FNe0drwBW2BpYt4V0cSGIMTEJmGPym3H2noCWU
a3aV4cxOZDZ10n1jtg/Z4FIqxWQMMhHuUlCbuhmjGitiVUg6Vvm5+Uxf6jqwLSDsmEiQdPVixeDP
MoKDSX9EvHNny2ZknmVWwF7Y3DZZfFegRRDJ7VWSmBIEMt6i/GOggRLOgk+35uWnhrmtrPtQVbIG
hpu43khgHJpoD8Wdu1Q0GLy4Gf/NFqU3FLehnQfU4vkKWwqKhcmBm0vdxir20Kn6TssTUzh/TXCe
nsnlPDbAUx0+N4u6U7fvo4/Lri5aBufqZqUl0SjDMZTmbkj8lB6tcfO/meACj5kCulrbMIGdAk4C
O6UXgoRxfRXLdAwq5SCm4fIqzUhiG5jG7KBq0RzgGaa4tWZ9GJMS+ZcXsxYa8E5EuWARbQZN8fln
T6K8VPIeluyxHYDJUCDhlBmYKHbqEWryUtQeu9CstnPVKq9zr4oa+6sr/WufHwcqwQaZGBZChSm/
4nuF7PF73wt8DShmo3/z5ey2kZQufUwcIbt07cKti9nVRdCA1XN6YoQ7p5I94Aq27OxAo2ETRaM3
9HfUVm/L4Rv5EGaz/lkNl+KnISQUpsxAJMqh/4IHS7q3GkHKvZY4mNC6Bu8E6GvAUHLuFCkzdKUy
wuygxTKp62Nj19D8kYgvuPqWPJePObgj8MDHpDFGezk3p/nsWI2kfa5FUolekfjefujjo/BGWlvR
qSUuuhmt2eR2r+MGVCEclT+G1Yee9kHbhKTsRa+w5Vt/WZYB/htIoWN+mEc5DZj41hFgsawPEI3P
gFpAvfXW7twpJOkrRLkuH+EvTENLhgIRmX/scYvrM9pTJYFLaHN3sHqQIFZgd7FzaIS1YG0HfAAT
xSMoBN5Zw4J4UPdtZzw76uhWzBRErtWNRoUDAijWQpTLfVI57IdOTeL80Mn7IdaCrgld0J23xn04
6LvLC1+xhYfBgldCSe3r0CU1xskGcpUepNIxbyrozxMtyqA8NwCQZUHJzdPnIhUETGXVKkbilzRA
wQfmDoeRWS3VopoeAG5xw6fCCMDrOUKPR72Zysp3NHqrJMdU6omcvo4DKsrKT6UAbUX8oeVdcHkL
VsKOhvYcKkqgHNch0Xp+Us3BkTqjL+lBddogD4wmJib4NqtC4GPrdpZq0sJkD6c+t5MbRiznakeB
10iqAKibhug6HX3gsQYw36aVIDIsLssdIdSuoWmOBxIqcnx+J0nNgNjQYpM7INVnBm3AbjRUgZWV
y+fMCrd74N6glpbAigbkc14HMQ1yMxV46aoRE5VFTC8B9cg3cYbSamK9HuihrfONpd5mpbQL6Xe+
z4mRxWlPXsllluN5b/doogAbmjyE2ntMCk1wLaw6Ac4ZBgQASgKq+9wIkyAuo1hYSa9qeyb77/Pk
2jUTFBc/Xwdfvv2JGS6E0MmY1Dkc6SFiscuUPTNvqC5tSmNyh1a/h7QvUaM7JX+cIKnXmK7TjF5Y
NZ6uXrd4TNe+Mx6s5Nc0Ecve1toWZ/kgsWZXgEMzUW6MHaZn/a6U/LA52qLMbS06YJAUED5QbmH2
ksunoDJRFbGi0UNakFq6qnbspX8vvzFFhlP/jxW+ZJkVatS3OqwgBUVu5zKGN1aru5eDy+paUKfA
dCegMCDZOv/eY6agy7xYyTU3RINnnt3oNmx/6tbDNwyB6x25BpDaSGDODSmjJXVthxaggXHq29SO
/tQtVb05zKSNEU2oYJe4Ri7bXDuWuKL+scmdmDmWhrTpsDhcGa6Z/RqVPe0Ed8XagQGaHhAq1C2h
CMEdGKMdBxTiaXJA84e02bGx3gprEwWXV6KvBUvglXADoA6HQim3FCVJSzXKYKby9U1/kLbgWsi9
cFfeFu6wyROwTltEIYWbkiyIA+a/PP6sXW3/2PvGNrqt3UaFHoa1yV2cHpftmPeUk9xNNumufxf8
VnxJ/myf/lSu8tlPXRxSK04ONEcu1LzFIhWOtSExiFP/3QzuAEpj36RqiM3QTLZBPy4wx5b08kOq
Vv6YaZhj2dfGnd57lgU+XRHA/YvWDKLjqXmeAC8cwEmsd1igemc9W5R0M2leMX7JHu2b/lf43P4a
ryuoBt2h5PedrbU/Ue/4DXz1OtLBuZ2kBTheKshVpWleerGlGIJj80UQ6XOBmM63cZUBiMILIplh
XuHCrpMDGE+M5DUcqG+ZybbsCCN6QwnougkagvnktWP6Qx+26EGaYOwCwjOKY28SNj3WohSqCv/8
IO6QOdkYNlEERLMF6dsauIdRcUfVcvUQtadRcJmvL3+hrsBJA4+cyYUqI44zOe5yuFczuWXIvBmS
6yx8jm0ICh+1Y/42quDs7gO1T4LxqPyQJyjX3Rao2PSiEa3VlZ/8Fu7cV8kkRYWJLw65SGv+PUiQ
Eyq2hUlKJuper2FdgHo0MBSEqu6SBp6H6FRDf9YYgLIP5bs8sYHZaQlTjlK1DycrCCNKwhba1A8l
9cdyO+kxUYdeUIldTb1PfwSXr5klRTdAAaQcL3gozyFqQQDzCNXlgoBS9cMZPeU1AZ8pmR6aBxH2
b+3CODXO+VmM+Rc90wD+n6LMG81XtKzcpt5cPsRLdPoSH1E9h/AryEsw93y+zQ6tp2qcscJ6B+5x
oqr7Jt8P2ZusHfr+F0Y7vnFDAYeCWdOFiBHPqHN7xlzmTm7gs2JysaLoTGLqkxao+4gmE9YqqBre
hQqYw8BDCgq2c0tRAo5tjOAlh5z1bh7/qBTLXbp5IS2hVA8QB6I0Hok/Lu/nGsAHNPogm8FxhUwA
/3DJNJZYWQy461g6QTWn7pwGYf1nqIlyYIlzdOZHJZ/3iSBV/iKp9hkmkclg8Bl5Groh58tV5LjU
0kFNDo76O1FHNBIL3zAoGaBiH0deHUPACRlqG5kknWdi0maLN5agErGWf8CL/vkRnDeNYU6TxgCB
gGz9xMSdO4CmAJDPXWIJ3GjNbeFCGFPDpKiCb3y+Wm3MDLtTI4bVenYbzL/alES9S3/bOIuC98Fa
toOWAqAgmItzTL7vo4xmJs2ziacONd6LsoZwu5RYgmtu+cH8ObRwh2LgHEUMzJ2fL6hhw5zhToHb
GL463sWVr/0q4gN4uztRM3gtip+a4uIKBuDQpy1hanCLJ+WQ3peYGiXfOAanRrjTpxfxzNgAI5bq
vXYDKTPIxiczURMXqFgRT+7q7kHBSAb1kmqhyX2+e1ZSgFI5grXQkneTvrSfyXgXQbvQmhfFZ4Gb
r0VmC6LwC1oLR51/DVk2TZYZIQTNQaNuXoVHJ00/wjoUXf5rn2oRrANwb7n7+dxnMqMI+r7gG2m1
emsovZdlVzNk2itXia/S6RBVOaHmteo8JQaphyCVzW3Tu/H8ECmimaW1Y2A74CjAf5CJ8c3dsRjk
GuxX4DzTSrazrTbxadQogsO2drBxyDBBayN26/zUWl7M2lSOenKY+3ATp5KfU4zrx43njJS0kJWt
+rvEKgUX/doHBdhHXaS2LLxpOP8BFQ7AH2iCHOLedsH2YJXME161axt4aoS7+hSl0JUBM/SHub4r
5yc9ngWHTl1zl1ML3B0AzW28CgtsXuzcFGbnhQDqG1mxl0EqkVszyaLlWZ110j7ObhJ2lJCxMoMk
FduUWTsA4qYTvPL9IaUY47Suk8GP0jnQtU0DFVCl3rZqYFERXl70q7lLg021BPD08snZYSr8aLRJ
mL7S1G2ZKPStf2dLAfAWVwdO1XmcAEmEwQoHlySYADCvRImEkmKqBJeD3+qHxrA8uibIAgBoOLcy
gz+hZyGsxLWNQXPqSkzQpF1dx4kF7kNLjTKPY4stKxQMqg6QXY4PRS4aT1q3YmEGDnVYgL+5dUBK
Os26BqfCGi2vR+tnqWGN0+bybq3Fbkf5a4VbS0bDKgb5ALiO5qMaGp4zvKPp19cpklEvlyOBGMta
igJiZ03B5J2GKj7nbcUwjXrmgCuE5teo52UjO4JAfotJvUhwHFe3D2NVKF+DCBgt7nM3oHXI8iYc
/0NFOSFjcIZHVREJBq+u58QKtx4sdS6shdk17ko/7aY7iKWhi7qfoWh5+UOthealxAhtWeCUMfN7
vh7LZHVrhfhQqUkRTgq3MlwjfQZUo4SYrtL7qJBetrgaGU4sLq5zUmSmEDiVYoqD1BS9F6pqMDlV
ROw+2hZt/LMORa2WVVc0MFmmgvsb6Cf+ixUsq9iMFTLw7QO9XBvb0Wx2ec6gnZFG1BvgT5t0TESP
lVVXOTHMfcQYTJhQXsY9by4Q8+6o6u8AWgm+36oRc4EDgDRkgTVyu4mhuXAOwZYbOtoGE6EMVZTG
vPvGJwNzGHq4iH6gvj43AkWvBlgxxAw0QEmnJbvxp9PPuFWKjcM6QdK81ojUoX8AMVWUVRd887k1
PQ/7ppUQB+2SkliZt+CrdPDS6tERT0lcuPFR3mfE79J0Y5m+Vf24vNqVw4dJUYxwY6V4QfPFtzjS
JMVIU4baFMrvWlQ+V3HllsVguWFUCJKUVWMotkKeaFHVsLnLy+rqMWUSKF8Gecq9sU57t2gzzbNB
nOYjIRURN63aszGevJB+oFvOnwZmG4MxtKBAGDUAXHtln02NK8+5D7Hj35c3csU3MWltglRPQ1Jt
8xXlrLLVUsbhQ7sc6IEoHVFWAjje08tQpKEpMsUFlWYqklgCdc5BCVEBoB1RxoTUigivslaYhWci
liyUumCe5c70ENFyQnsB2FrzByVgEPfYA9vJJLwpDqXbB8ZecoudtLu8kSsh88wqF6SRFiRSJi+Z
lBu7Fnm3Nsy7bGE5U9xLFerFaJosNHfoMHIWpHTqs84CTrMeetDPyHYAVP7LZRsrVw2uNKCDdQfv
LId/DcdDlFulAeQktGNGAhaQKzli/lz4WqP4EK17AXVUK31cNrrmGJgM0UH5sOiR8HOX05AmRaHZ
yEOBy2L1a4o6viT6PitXDJpbQKChSgPABD+Mm5k1lIzxgDq0UeMyRw3k6Iexjy1Xlh6F7LdrzoCJ
XwSLRUoDowvn4TGDJoAkzzBW5E+ZYwT0VYNK2wCxRQz0fWPzgALCxPzCw/qF5a0sa6jwgCKwTQoN
4gqSvMEQVuaW9TQJHHB1VSemuMeaNKd445Q4wBDAAbPt6zD8mOybGnWSqhRdzGvODuAJgi2qWmhe
cFXori+7NBuwLCf60ZuY9Cx0wa28VqfE1bWwfUIjBpADLqwnbIitQcMdAhQxiZwKOe+EeZrJZalE
aDNvaPbHQPHbkb+BiV24FvGUX+TOkNadu4cmmWyIEoCHS400L33l4kl/2SvWrhANpEA2AgZC+5ei
pDXECSpq4MWa0oe0G0lRFHuaOD4VtcHXDu+pJS7a9jGdusQE7UzU1qWrULOEIOGouraRygL/E5ni
AqA228lYFOAhqeKPMvvo61dbFww1re8bAjmOLorzJndwazNz0sLCamQ9cQsJ4qgAVRZRQDvBdbG+
FgyNLS9iIH55/67KdK5LrGUY/b7YpkheBIXp9aX8tcAtxdbKqNHhaQfI971hZii8+g66BRNJf01w
iW04d1UXLfRJofoSl6Tuf82iS0+0T1zMAZVKHoPLENwB5U4PDMd3tpdPylpQA0HdQlIOAZ4vbQOz
nGJnomD7gKpE3ZUkrI4s3A323Z/LdtYC2qkd7nPUGusSlsNODyEB8KtKSbb59xZAio0Ci4PqKMLa
eVSxQ8MprBHMWbXiYR5m0p4u//3PIU0+ATk1wCVwTjlIasgWWoWUNFrjq35RuGjQRVtrvh/ox5zv
ErTfs9kf+tItf7bgaJ5dSMpOmUOSfRLtSg/8wpKIAGTNR0A8Ddgo8j2MeXELnyaprRsbv8uywUgr
vY/RnXAYd+3zoZuFBhpIRnDXcmFuqLTR6i0Hd18+oeuqYK5YcF7XGs7IvP6a4JYRRmrmFFIE3HCW
bCP1OCUDhFA9TOrfhAmmz7VQJgqGHsfqoa0hmXvPCs+YrE2hME+Lfxj0qi5Fcy1rWdMy0wK3whQA
HlvnPjVpZc/6Dr8psoqjat7H0x8lqa7UXLuuNX0HwRbRmPqyyi9OhvGW5d2zYM24jU7lWe1B6Ai+
iOJWUaqgtP50S0U6uzKzx8sOvTZ/pi/D8Dgtmrmo752vrgznoihVsGfZR3OfH+StfdS8NjCu+q3q
GXfMzXzznh7bm/kNNIWeTkp38iSM9bSu7mWBtZGJKcKor/XfT38U338fpUwxI4YfFao4RHqyRdrt
9o6+pbK9YVPjtSCh1LvjOOmuTeld3oy3dmv/xKRvcHl/hD+Fi1nojLTQXcQVIt1kW2nLrrN9GCg/
wy14Jw/JptvR+8sWl4/Lf3x8dQAygWoHWzJnUA9ZqY7LndUBzRoPRB1/9iVowwXVgzWvPjXD3VsZ
PF2VYmzx2N+rlUsLH5cw2yI+tQJLa11pHc0NUEujboc8aYldJ5U0pdZ7LbHQw+wq/d4x6j9O1F5B
FrUlM32wdY8xP8dYQ1hbnlKbgrttLTDiaY+HCF50EJlbgtqJ8aaTMrUCx++BaZtwtiB3HAfjv1ZA
QwMcidIyyoBBSJQoud2MtEkzqgQzfQgVxEwqCdOYOcC0gEiUvf47biRBq2otRACgZ4O4G54C5Nn5
sjBy0LajiT2Nd/bOoEHm1ne5qIywuncnRri9U9QhAlGzjqlB9Gp60BBWzqtqC07Y2q1yuhLOO+a4
xwC2adBDQASffo1NGlTIfzeJi6Nd2VisXP705KdeRtiVtklKTKjpXnuQ35u7/Ha+Up61INnpLl6L
t2BD2CjjY0v3tmj0RFs+CH+sT38Ld7M5co3HjoPf4sRedBX/iV3j2QgwNYVOeOqHe+2gBLjY8mA4
xO3VuMFMEbvVr7KX0S9uwt/ZTXvNAkbGRwfDBt7lkLOa1Zz+uCVYnBySPp7lMI7gTQhvPlhhEQ/8
CKx2PnTIMxS99+WL0xIbDu1OO7obpevhT+vT1pW3luBRIHJs7j6y1Eml8+LYGUpU6RP1kl0sABWt
Rdi/q8U9e75aSS7bGCpUcGuvO5pBfRRs52WPRg/u/O9TIy1kQ8Knln0/ci9/qsvbA7zA+d/O9XAo
jOVLIav8XXizK3ul4P13+dQb/OySI7EQCR5+vmleydl+MLeKLWghinZo+f9P/E0y525Il3Fkqd/j
jJIGesb/2z59iSphjA7Osk8p6TXwgkI94Q8Dew/qG5ctrTW+T6LMF3VPBdde1Nsw5YXFtep+YND2
JfHYteo/RFfDI63IOzga1YDdqlcTXtMb9tw/plsRale0p1yASeRQ1xlGQg6zfSxGZGmxKDlf/Pa/
hzAkD+dfbVbkqK46XAc65q01wjzlqd2gg3kjDcS6yTeX91XkhlwgGKCmptUpLu78EIw/O0E/Y7V7
cxIE+OKDZsZNHS2Laf9M15I73rNNikrURFS3vMfjjm7r8noojpMQwCYIP5/p0onzq3FdTEqFhRWk
9Bz845D0JNqqL9BE3w0b5xpQtgGCcQI/Xfbrwtfj9bV1qKVKaQg3hUYrphwKGjQG6b18+tDs+7gT
OIvIGpefVNYoSSB8pofaA2rzud+yXeQqbuz/T07CTzuMsaSPVF0CieRVcRkwLfUrU3BfrK4F6iHA
AKHRBxjFud+nVueUKLxhLbi64z2myTQ/Ht3s53Qlok1bd8sTW9zdUcd5bEYJ9k2WMIkyqsSZVTKO
1qZ3MC5TTxBJeYZQcpxmd7SzMAidbkzb2Nhm1pOWiQbAV2PKya/hbht7VON2snEVWLRP3Hm0fuil
Jpy2Xv7KF888scL5iqVPQygvnhkeU28OrK0caAf7gHSDBn0gArSv3qAn1ri7x5600US1GLc/JRkw
Hztr8ErrO0ntiRHu+ikGpjijvJzxXPGn6nHKJIHniz4Nn9vqRltlDiw4+Ws2XBWyaOJi/dl2sgbu
QgEKKTaGDhYk7SnpdD9MdlPSBRnzMUtCh70S914ByQcbFcPLp1p04LiLpkjNRG4Wh8g+6D7blL5y
JT3qqPzsLtv5L6ftc8ZxGa/lY2JNx3p0og7TqCoD/2/eGabq0o511C3HLFc8Wy4mAw86Ng0E4s/D
XaLYEBSuZmuG1EyhldtOVXK6CfPMBBq2pbgOnVwTUaktC/56Qv7+Tu6ExD26vCiYIAKFgT4iH69L
4kfq7TgIdmT1bsJrclEsAVyIbzmZyqya2oInqlnoAmFDwikIh8rrpXfB1q8e+hNLXKCTe6rZ0RRh
WrtJ3cQEbMY5JtLD+KMFkvFRh0CFiYgGsS1Nub9senWNENk2dDzVQZbK+bXROKmUaxkkG9WM0ERT
SG87vhlqe3xnUb6++uVOjHGurM1y0XcjUCsxnV+nIdJ2Vj4u7bVYdqseUKkJ+maBPdWigvDqGYJe
LrRt0cYGAv/80oL6aW3EGcaE2/DNQXWUDjeTeoiGoI5uEkwTYSjl8raurvTE4PKDTtKa1FCkMO5h
cGqGDdiOMa90PYINJ1bQRTIML56/806xAbPAsA9wVvx3nCsof2C0B4f3I9Hy/aQ0T6YCPNDlZa1e
F9BV1XRwHC+kfOfLKiiE9eyxSQ6BBU29cQPNq0QnkYjHcLUTi2GN5YMBaQ+R73M7A+YFJ6vAanIw
GsxALqq/C7qZpJQo9S2AqaSoMEormkn9xMnxkQXSM/APAF/RguOWR7u46CGYsiD4xsO0NffxZjhG
r8MPayDdXXZn7nALv6kSma/KbX43BQXKv9191ZH6EaX3jeg1tRqST38Qtw/tkNgsWn7Q5FqB4zPf
cotNfZUE7FEP2I32ktzNwqtuiZ+XdoG7TON00oYwhFEZ609u30Kv9qXN7CqH39mt6GGz5lGnK+Ti
jwWmG6uWPrc8D94BLiO5IDdQ14LrqQnu8M+NblA6wASaTdcOVJqvncY9oNJ6pd7WP6pt6XZbBKFA
2Ycv0a7edzv55+Vjs+7PJ47Fh4MMyrFmh5+Q7gxP37B9S2oS4tUregKshfOTtfIPubBWw4w5MAQa
n7q9K8s9eLAhGPZ0eUGL311wEf7VhsHCGWpnCG8olMtEc0XjpprALfhcpI/m2jZzrEO7qbadP6IJ
E7rli74n1nVxre8if96PG+3ecIdg8ugmzYnu529JMF9P3ngdH4af+O+9SthbvM1dQ5AZrGG8MGT4
T6TgYS7JnMSoYeL3TflTjcG/o+6WMaEpJJdcep17svUWOlcmnimXN341Dz01zIWosYnMDDxaCFHu
4Mokca0rndhetlOJLTg4a3fYqSku+Mx5X2VZufiSb+zqW5QF/KXiKViQyJW4aBPprQatJVg5jn9u
2W4kDen9Hj71DpmNnXOTCWodolVxAadX2qmiMey1nuk7Qect6xKpQoiOIRdydLm0qdPDyKwQ6Xre
M9i4vG+fA62XjiAXUgzw/mAZQCMDvomqdAm6dLfYq77pGU/ljbzrerc/5tfjU4Hw3f35BQmYy79g
dY0AdS5tWYwtaZx7ODOVE2vGHe3Ud8DEOuNroz1anaDcsBoIQJ8CeCFgsWBSOc8EJgCdojBrMXhu
kCrvXMizJY43R65QUXr9sgVAANKvyDgwUnluqgCTZJ5pQAlo9xbY7+1gAPLFpk+jogS9rbpowZIO
2Aur08EzBPDc0ch+ZWAgubyvq01WAPaA3gSADlKty312kjsmcmaOSYglK607lH8iM6hKv4eqxDOV
X2tQKZnzSJwk8zPjMGt70VzkGo0ChCwxw40cT1m4pc7tI7intjEu0+ml7nbstz6NRAdXZD5sh48s
CQZIkQ47ZdyPzh/B0le/NrjHFuAgZk15xmfZjg29jDFFrto9QVwdixcKygRgkSR9W3Ry0GYbNKEX
cD/SRrfV7+S2IvNUkkUdRaSltRyhL0cMEwfQBQN/Myg2zjcih4KaUaYLFo3lNklr6b4rnHvaQk/P
AaTST9IkJgOmv0GxxV4EW7FWXwZg+h/j3JOQtWVdSyUQFxAi8+JaedC1lz46AOOymxP9uunAmJZF
fvERf0NFQMesLzq4mDc3QLJ5vmxUOaKi7YDLgfRLax+pfRjKm1HE1ri2uQuAxV64cHHiOC/PC1qb
rengdqn7q4jme7XssLLqoYpVvJbaX3OtPIMg7vflfV3zsFOzXPEgbGbgi2aYVTctgAlRmflSmJPQ
qo7t1AmO8trdhqF9eLIDulpM05/v5GRqUtnO2ElWfkBMsADeVqgctXafgfcIVKvLmVX5p22jp3Es
oeAFz4jcQntB1qcXuccSf+rADlQogrC/Ok0PQnb02lH/BVKAC5OyWhX/geaUBjqjza+oAvl/1ZC8
vnO2XSoFZYwuE1DTsoMOAt1WKgq37ezbpf2rjGVB82x1i4GkAe8LVA8wKXK+xZ0kp7oU43tqek0k
5ZFpQORaIvzdatoFNh8DhSAQI+J9fW5mmJJSZbaEMwFeF23XtYzIzAIusvf6xAfpil66NHfR+7ns
rqvLA9/KwqaLOfXPXvXJXRDOs5HFbQIVvN5e9BaM0fSGUOCmq6sD44QBSSH4ESbuz1enKq2aamWH
6XRKiys7lzWXaU3sO6Gc7NpZbQPUP7WrqcT/VNgv2lCZVx2q7YJa1BrJB6avMGm7jO5hTp7LBdu6
TxwJFcdDP91GzKvpQKCaSDRja1l+MfuGpB0hFFXNjRfl8Yuqb0P9KKEIUSxa1m20/febf/pzOE+H
NrZRA3CDUVMr2XYgfZnHx1wS+dZaIAQPJiDsYGsAZp4L9JASzoehwi2TNZZvOa/TWF8VFsDBJkgc
m+jaUitSFSIWZX6vwaDgLDOhCE0L7RZYf8+/ud6xWSlQzrmWmOpX+exqqZpvDLkqCcLMW2OhsGBR
G+p6fbrLwsj02pZtjPJ9DOlOU0sNeNq03utKP+2n2ni7vPV8lPn8eYvPLykQhlf5F6bdKZGThbF1
HdnK1SCZh7oN75lZkcJ5UmnnmTYU2JtuGzZpUHQk0w+Gtm8UG+jHG9DyCH4NVxL5/1+DSU+I3izV
YC7KDNI4OGHIrGv1Ce9dsA4Q88VxZwj1FcTo3uhvZXCdW6sTOCB3WWEIGbh7jJ7BPRBzEAbOv1Fn
MrBdJ8y5nvvcn+LnItNcqbi15odR1GXgSxS8LZ52sZqhXt7NsKVVXvcUftQ3Y+E1XqxuKvTe3Msb
yl1a/zEG9QNQhAP/C56584WNWq7j6dLCmGb6TXHfjhKRMPaWziQqnvUfl61xL5Uv1riwoil9VOpq
t/SSP9oJnPQGxjTtl9n4l9H60xDoZpC/AhEOmArnJpjXQ4nSicPr1ARwBIUXNX51gIb598uBiAAS
JxRiFzPnm2cCKYJBSRoiMnjM8ZrIzeIrWyQ1t+oQCEko18Pn7S+Y8xrLGzBxEF5DC766m7dtTUCX
l2wZ6VM3EoR+7p773DlcrkiSMHWLe4jzdBkttaSUkvA6TGo3Sjwlf9MyQUxZdv8knV9sgJEe6wFb
DcAcvGqtOquY5C4j6dows8YbjEIi2qBmu8tfh3++/ccMJlbxeoMl0LGdf542SXXWgS/jOnysb5G2
K4FtuN37DDqcKdibPwzAs5PNLGRnW14j3PIwIYu5UsvBZCce5ed2gcqo0cmRpWu5PiRxHADySBoG
zmG3x9y9Hnpq6emZKB38GqKQA+Lxr+NxjokAPhusnUqiRqlFN4Agk37+47So33RvlvJsCOkpvkYN
DK2CER8BA5v7ZXS2SvqEQdUivhny95EqD3Z3lFnngf+UAAeNR4Mg/PKVY3xK2EIjAP82RsJlXiK+
qzEWMxcdvdERn7LmV+cy+abq0QQY0ut5PrTG7wE0z133o7EMkgHvTKX2qmtVKHqTrHzutaOFAQlA
iNyo7omjCxgUVjYfNMTAHgDVZeGxxrnaPM1m6NCB3tghnhhRoFIjkJr3MnyWulSQJH4iPc/9a6Ga
hl9ZCqieviCheqMZhrDU6E3e3yf5Szg8zhP4pUHqYzb+oMCj/2DSl84ETFtF/juvb5C46DrmtTXS
GjPKxEqGqQyNVJEhiIhfTzZyVvj9AlHFjaFz14ncNsk0ZVpyo1CWeU3OUpKOoUi95RMRyu0AXBxB
BHBR8HDwz7l5Amg/1St2Y4ChYmpbL5XZLs3QHlcQG6Xbtqh2XSl71s9wLNAn99SYEVMrvCzKiJX+
hDaBK0E2bZEZTIK2TpFzjaSjhpdR0bnkssrFdcGpYeAiAuIZ+E4uq1RwP1jxJLObLnab/F4v6gBJ
JBnMt04dtiHwN5og8K04I2juoaQGhuCF/omLP3EOVbAZgJub2tnH9YPS3dJo3zaHsRIOjalfQh0i
zUJthj4gFscrF8RRVmWVHOY36NcFeEsQytDuwErBv07KqL4JmQ03DD02PSlhfqzG/l8vFnsLaA5G
IGxAbflg21FmlUNYGdeS5Lh0mvykcVOwDypqurH/9SlfNKdxO2LYCryb/KeMzInVqk1xb+VGG9BM
QkEMhNiHsFBQGdIb/UbvtEaQoX39motRG9IxC7U0UoDz22RO4zmj/0fZde1GrivbLxKgHF4ltTrZ
ljwOE14ET7ASlUgqfv1Z8rm4x80WWvDshw3MAF0iWSxWWLXKLqSHrFE0D6SOA+iYnETZzRgpE8gT
Yx7H7JzX24/ntYXHjF4k/8BrtbRUiTcMBeteWRo+HlD+obNXNRmYFpGBxhACS63B2M+m2FHcJpOZ
vJMluVQ3li0mP3FvALC3lyEojoM0sOjCgfy6BDfUjC+Ik7TGeBe128lKn95VKqZD9hUuak/Kypdi
23Grsngt0Uh+gCur7g2OAUu39+PaLUINHO7kMrrCuk7uDIDtVpYtkzCVR2VXSeDth8zSzZtuy39Y
EaWAcB2cFqAtRsJdsKHVYAP/kzpFyEZN8wu7RV2Eqp3bjtMWw55Yu8AmO6iwLyAddFjCUC3K9ymr
UUsToLldXoaNnbqcoH6G/FGcUq8/m/BVYDfU8QX3+A5GpJ/8iloHTgB9YoFlgFubjsFUtr9Z1Xrq
xl0TC3vLp0H1FgOGsVIgBhD0XtF65NN4WYaYoLUbBjz1yr6fSj9uHtXil0I7zzICDayNfM+tMyml
L5+4Aw9YBbMI2Degi6LdBiUCV0EjFMbySa903Dk0a1j722p1dblBQwDGTwfHoC4DsQVTnegd7oAl
VfBr9FOqq17HHp0x9zojrMY+uC3sOpAQpAlLMnSp6wBuqsPZ7o92O7gy+KlH/yW/z8jkSsaDqm0R
mV074YtMZJaXAAmHKCZV4I6x3hlpHbIBYWWq9PUuV6tHsAi8UX1iAR6r7JyDcyRou3LytYnlJ8w7
5btYdmofVCfSW1pJ8cbhru07Jk3KcNMR9sLCXOp9Auw9n/qpDjGRFFoENuzjzHsL06PzX+lA2t2s
Y6TexvZfPZbYCoQjmJaBfi846YJQaucmG5hZh9Vgcc9gunpMdAs0SkOZBBimlRzsBAwYRAJq2CzK
+GxW0s9asQC/brn9vvE1i0t64UMtX4M0Ch4X+NPI7VxugWwPg8UatQ6NJ+ugnfMGaSW3d8d3zRsL
NzvW3OWBUm2Z9UXHrsUiQ4xuaNS0PrJhnyxOI4+FZrV6HY5zfWgV000e6dT4rGeuo2QuZqF0DsgN
/db4Wv0SjvnymiE+wgw+8LSILCMORhrY5pygItvxF9ZNmHOEOVWeasz6Pq8AYTKHufp9e5OvTDlk
gnwQNxz5XLzhgg1Dt42lgSe1DjOa6YGk5ZKXNp3kUd3aopW48rwXUQ48TBDQILIWnT5znhh8LaUJ
rfiXpr6YzsvtpVw5BMLvC7ZDkVLDrHK9CVXLj19zjty+S1GKJHsoym1Ryz0QVGThQUYGdqGxNcWT
AvvCnMcEhJbFewP+/AI9Mn7bed1z+sXmg0UnLiQJT+2gAIxIHK0JDSe07CMY1TgAAuzb9CQZvsI3
7O+K0bmQJty4TJ3NgSzr0smTke0U4zF9S8rnzQTEylGpS/S1TGv9+P/lzW6BiSkMe8JRmT6Iidzh
vYXHJCdPKmm8YvzimJiPTfwsbln2pxttO9IEJxDiZvtNy587Jfq6OoCSxQBdCoIoGKzL33ckGz2r
LQ6JqCgssWdzOhXxe9weldYzjdnrwVl5W+K17wG9QDiPCBPpPaAdBJFFjckeSQFlR+PN3NxnoADJ
3PEOyea/8TNYBmr7mIMzmm3IXbnDeCKRsURxC5RBolgVSUuZWVAQuzqnUrLTNb6RO9iSsPz7p7Ni
qdyggg4JPZ+lXVkktVtMSOLf3r81BcRT76AzBeQE4Ai6lAJvSSaokuJaJTvlmehHjbmkOOTTvvvi
7KUP5QO1OAZ5g5QNz5l6KcrMyeQUWd2GAGek9r1CHtWyckdr4+1e27fPYgSFwABIWjO2iIEigHI3
VQ+3t2xNAMbtgFIUlX4AX5Yt/XQwIzenBgFPG9o285Tyvtr29ZetEMwqbpAKbmZEkUCTCOaHVKiN
I09FQ6s7WeDQ1l3zOAAmd0JYEMgYmKUe+gnwqPHgsJcs1Xeqm2OgNKhXfEMJUFYpuw19XyTe+iLR
clR5C9SOhQKHxA9yIS+66Fbpey9/uR6APBkK/1g+0DwG4snL7U2kehk9b7FwDHL7hQx3Dd1wbFaM
+4UE4SnJyw4Y4QYStGHy5P7dtM8Z/FklT4DRebytLCtuBaZAICwHQAc875qoLLJJ2qZseNhpXPKQ
a0wRN+TkQHJ9q1FgTdTCcwshS+JVTK8MZg/PMWXg2RhArKLeKzkSD1t0tyt6gNnyiyeOWXW4xMJ6
IHeyZ4vzsIyhkCXfp0XxZtXTqR2aDS/wOq2wZEwdfSFFB0LnqsibDwwmVu14mPL0rLD9ZEH59SfN
erIK0yt1ILoV04uBcmKSuU9JHNw+u+u1LsNpTAt4GxTWQc9+qYl6aRRVZbQsxId4dvyPqM+x5I8a
29+Wc31wiJsd/AEPA3IIYhah69IsJ4bJQkVCI0tVuzVV99Imw8RyNJdXWEGQDG8ed2qZPiIYRk4T
Q636mYeVnruD8lznAMV5k+a49VR57da0wRVxyICBjBCUHfgj1mFHrml8KDQOh9p8lbogyXc9+De7
Z+rNrbxVir2+0wC//U/aVSV2jMc5zRUetu/JI9MfrDR46clWT/hKWH4pRngugYOtKbjpeWhWf6a8
x3ieM21/KtZ9H/tZBlcjBgV5/ve2fqzoobYMksEjjfwaqtqXejjUbHSkUuehvtd861t3l7/cFnDt
xWNVnwQIlxpjOZ2uyCFA3U+e6Smu6Wv72s827tOKnl+IEYLquCC0pMAuh1lSe3p/XnJR8Rbzz4oi
6GDCR6SMdjwQ+gtrUUjZNFMd85A0RzVjJz4gAQqw2tA+xlazYd1XTgbs4oiOYeEBdbQFYbxHntfO
hi6c8urvjJ6/PGGgoVd8UM9uWcPlegrXF7RhyLVZFgJVZCcutYBPsjnoidqF6TF5aI79H/lEn5M9
P4G08j3+0W8YpTVVv5C3nOYnN0cuY2nMZaULecCP8Dye9WOz04Bq519/8YGa/LSyZZc/SVIGOW+4
JkOS/uIk7e/ZKX6NydfxKMgegWUHOfJlRh/AhZdi0JlJargxXTjk93EeGlryRI2dJJ1M+m4OTeMl
KDk6yiGfS8/R6m/VFjRKBEvDA8YXYAI7kJvgTr3ieQBFSiY1Xd2Fjk1cjFMbZM1Nk7NaB7ERzbM/
k8qjljulvkEijhxc49yRDednxSxffINgTFS1jqd57Du8AkjVcnBEkTubswOjrStb889Z3kqmrVx7
UAJiWjFcBiivyIZbdyobzAqXRJ0O6fSvQs9HU2+YllVt/SxECC76yjJARTV2IcGgK4t4FEPNjNm1
5W/auCfoUDK/f5Fm67+niXY+6BQAYVdOeq3mpVkqEMn1zNPaUK+CsfoeG1vllTUjA85sFTzdyEaC
h/RSb2fTQRemqXUhmEffBlCX2an0u8y/T/pmH/2ajfksSrAx3WyRIWV6FzYB3ALuc9ttaFDXAUbg
pMTPKPqj/PHn1kCaFU8PFwPNCsDOg9IVA4SEJfa5MssNlujk9R06oHlX7doanOhZ5QNPsxtmlMPx
DUofB80wvsgV2+hwWVYmWtfPXyDoj8RGamYpvoD0NMpV/mKkW+e4eg8+LVI4xy63naECpCpM1HrH
lNR1+jvd3FiH2I75X638JEU4wrJrp6yQIEU7ZL9Y6zZ/f6eKm+1U08O88BJAJPDyEaSPkUX9gZI8
OzT/6t/V6JncLXOXoQY8evm/TRzK1gYLz4kGNp0abCl4KtXK75WdNWzt70oqCFoEWm8HPRCgYhcR
DcqMEci1BhE5ZqMX7jICwafHP+oYdL2bvxVH9dttv2n1Zn4SKLwomdahc99c1nQixzGQvUHbsNbX
Vb/lyfgkQjDX3ZDJYw73DE+G/kza+wyNibaXYS4ZP6FucTQIOBczD60mxwpIMJDe3yVohTdGdpQb
1PX13tWlyTU0mI1hI9Oy4jZefJvg/ZAW/txgY/ntruEt0hOP5qNSvLDMckczmqh6vL3dq2YCXRZI
uYAEELNvBd1OWdExTUr6sOPfZNDqcCe7xzw8ILTU+3n8hik8wYwcYCmzPTXkw4iZcv7tT1g78YUi
XENFyoHTIoSEJmnkyVTnAYRFFAMT9kwdXI3+0YuNc1+zFYDmoH0LRAqoaAorrRgaKQtHGeClIM2C
1Prvud1qi1zzBEDZaSFhC+ML3+TS6GoFRhepVj6G7dzuchmjznYjj8Yx9ptxZ2xs3JquAA6pgZ4e
o4vAdnUprHQwvEg1yzGUMM4QtNp7IwVkdnBbXp37HNznRbGXv0i1/mELPwsVLC6VUIYnZTEiWvuX
FoFlAVP1w6yPCNxuq8VHnUN4PuBUqgZQPIDOID9yubyhb526NiHJqhOPZsyrbHroZP7cqNyPi996
9bPibpuxMGN1kOv23lR+NtlbLfW/zMzez5PkmrTajQrxGi0O2uGv0z2BnwXguS2G42uYONDDoLJE
pcswEUyIkYSCoawFquVjWMqHrvbNH4bjJuhTnYhXkt98V/7JnCD9V9m7Mf6DTqmtob/LZoib9Vm+
8BTYCdgQADqDLuTqsbWkJxvzMm4fiNidsRw94JVLoLTMyL5yziyaKcRo2zGc8QjEcffL1h5Mg9+X
dZjONoiXgbfr3gGX31mzsRU6LcosLtBAJR1pMsC1kY271AbSGZ2uxcMUks4ZPNWeDvIIsAY6MeJn
KesxnXR6GBIu7bMWU5bRFO0XnZX746wMG/uwcsfR4rPAxZF1R55feKF6CVEPiJDxJbr8s63/yU4X
gYncGyTP6X7Jzgan6FqEszTEgBfFVpD2EaNvBvpsfeD9hNIjaOyT8aCjC9MavBHtTXO6K4FSAbRv
at5K/TttnZC+dUl8Inm7QR62quOAe4NXfalKIoNxeQR2xWySsHkKeRXm48PcYcCudrb6vW3tJh6A
hHrfDBOazZXjMKMvKQtk84Er/yoj2Qrc17QBSTeALZHJh20QTB+6YK2kk6cpZPW5a+BbgbOtd2cA
Lx/Ufmfdz/YPK9lgNll7KlGwRpfKx7gdDJ6+XH8szdNQ8HIOG6vZjWD8SbtD27pyBzKwHOBKGwlG
NPons9to8j62nK2E3MoJoAEDkDBUlkBte0V7Ymb1SC1Dm8M2/153wx17wxad29xpvXZAH2bceJLs
NZOLdhkqHRKQwyrJ376q/qbF79vW4NrgYBoW8seYx4hzUET8hK1N3dyp8hx2I+C0ZjsfHT3bqghe
uwaXQgSNU4rKSC1jnkPCT3WzLxtUuHabbWdrUoBVtxakFeDEHySxn3IlaQ+aF8qpHBo5Ohct1SWl
+076569vGLq5cW7ACOO9XszKJyl2PliDIbVyaE7TeVDRv6eV9kbubCVkR4swXk2EthjcfDXQC8OM
ba3kXA5TkGqOB1M5ZdI9zx9IzFDJ1XwNvZmpTjeu45ouLI3x8KsdgD3E5kC1ydXMiiE1McGFN8wT
+GEAFN/w39aOyQEgDgqOzACctcsNTAvLILBMcljj98GEtQd87wl9oWjmzHZfP6vPogQnZ3YqInNi
yKGiz7t+ui/qL06RwVu6tKz+bzHCc2aD2FdrWx0S5AnQwrZ20eS94dtfO7wf/b6A+6ByBZ0THOs0
z1TQTZXygokp4jSQ2/tamTdOZcUrWKSg0IK+X3C1iXXVrMbsp8bC7al6N/UcxESdq50wp/HE76tf
zYa4a1VD3gu9mfBD0A8B+v9LJbBS1qOr1lDDRJ98TvcE7ai3z/561/DT8DOQ0QTaAjDUSwkOkySW
M6KFMoZL5YTuBnT4lcBn3RZzrc3wpBBwLQVvvGBiAWKkSNHWfNbDqcFoCBndrZk7G6es2MLTrgiC
LUC/0TLRB2GJYEMtMK33ID7Uw4q3QW5mURPb7xpDLwkvv99e08rhIIgDhxtad9GoIlZLEb9V5VwV
VoiX0k3lXw0M6W0JK9oGABsw0SgfovYLEs3L0+GTblQzr+3QAk6vvOPt9MhiBVZ7QJN33qGB3pTe
jGwA4mK8d0oUKm5/wPVuAp0CC4R2l+X6ihW4DG2Q46xnTpiy+64DWxy9NylSeNkG/ndDjlh7G6c+
YWmPob1SivHYWQ66ZEzKdo49+X17Qdfe7LIgkEpgN1FOF73LcZJVOvWFEzbO/aSekChwY8X41lVv
SqIcs177dlvedb/voh5LAI4mjYUhTjjB2jSqAuN9pRATrHS3UA9MOcn1EFHMuupKDDAEBx91fB0T
tOdHwP9dJv1tBg2ODEZ7AUKbfd2tu/yg5Sg+PcyOzVWLyLYUqo8tASsuJiAcY+4lz9Wpv6f3UnB7
A1Y2HGguBTPswOQIsJPgB2hJbC7F8TSyasmfpbei0w5UancZ2PyzARC8TSj3lS5BEDoa4RLAdQSl
yZJH+LRA2xiSWE1aE51iT85Ucl9KkHLuLel9GJKv3o8PWYtNQ2gEhVIvZXHa0TLF+OGHzjamU8bY
i806AqgktYLc0MjGZi7G6yIqhDhAWlHnXyiwEA1ciqONhhouNawHufebzn5ozH1P+yfdjF/NvtiS
dpVwgVFzlp4QlCYBZ5UFU5o0jc6Z0tsPnfXDtL73bXI2qMut1q1ypK5029O7rQ29XiFkwrfCDUV9
Ded4uUJC4xrpmMJ+oP1s+nXLI/iWe9rHSDyTCeN2HTSZ3dbQ6yu6rBOXYmkwQ21JtONDUSkgYeD2
Q0uryoPMQ22ZbF8nsnIAtuOsdfHCRSOBZ7yuftZIOXiZYzSukc7mU+20v1qbRUAjxWFszsRv+5zt
bn/icq6X545SH96y5dwxYFeEzFiD5GQYNmU/5BJHN/CseUlXfm/K8um2nOv8tw5BqgGXALV8ZCkF
f6OUlF5PSOI8mPdY7+vM93Pl9o1v8Be0xLjZk/Y+HZFT1PlWxuPqMYVksL2CiQGONWZQCsrGqKOn
fdc4D1JOhkChaFxE15+94SNeNyhADAhh4B4ibsB2Cu6O4SRNTInuPFgyNX9NSYe3Rkl154elzux3
y0sYaTCkOj9mxYaid3FWJK4EW9ME4wRaSL/LUosc0rnu9yW1B/mrDt/yfRi6AwKGhXtEzPvYCZPL
DpwAD3ROZgx7AmQzVadhv3HOK7uNObpLXwJAwyh0CNtg1uChYGqMJnOLN+cZzj+4bmkBXE2Hadbm
bNb7wprsHcj8jQdFA1S6MpvE40PZ7SQ7t3ZNp5KdUxbDxvqvbA6AnSY6NZbsIsiJRIeHtWNTyHlR
hqWqkkc9S5V9EhP+GCcK8zAJGzMaMiV2W7ud0JcFZozbG3N10T7EYwSViXQ24MfLvn1+O9Iuk7sm
RRuSVTp+1cvZrphjzB8h7ZfhkJi+Dm4J+I0o/oLQXRAFNjySA2mVRs7Mhr+khIMPbjl6mBiR0T6T
dm+3l3YdLC/j3rG5S9vAErYKL3FhVkZHsiSLTPZHH58HhfgjWruyl0adARhog1jyMEnavy326jXG
bE2YLCgZujFgYQVNS9KeZm1hZ1EFpqCD2qpJQGeu7wqTNW42VVsTKK78DUGe8CIPNRQVYTtWaZ3b
4VsrfSvQBGIgR+uV6lbvwkeof2GYIQ1ezTIY1UIsID6RjPOUMGSio8HTgv7gYMRP7ys+Out84oOD
cFd4khcMKIr+VMHi2imeUXnDFiz66tGE97H4O3Bn0ZVrG8KaJSVnvEODdFQaSMpVReXlPWhSdON3
G5PfRZpsjUtaOdSFsggdx8AuLNp7eU3UTtelFiPFIww9UObYlefoZWLj1sO8vDbC7l6IEdwdpWV6
n0klidI02aMrzKqSs5Jk+7rY1UnsEVS/O80+NIr9VSuEDf28PsELASMUGS1MGo8wz9c3xnNOwnZ8
kJUINSi3Ig9m3my88GtH+Fni8u+fDM8gFVzH5SQRnR4kh/r8gCyy1AQ03arZrZwdMto2nnhAoBG8
CptqSU3eq5laRjpFQr3P9mX2qpXDw6yyjau/YnHwyMgqeioRimM2mbAom+YOWKyKOppqyyu54WEf
s9Fz0gAUrgdF8Sp0Exk5muJu25zr1DW6YQBzw8Q1JALgNwnnN9A6UweQZEYW47/a0ZtmlyFt7wRq
uuPlUSGtS+W9kpGDKekbq77e30vZwqIdwsdxlhXIHp9SK3VJdSi7xJu+b6zx+nIscoxFUQ1UDMVB
OFVeczsv2jqSlIgZmlezZD/Gd7lzRsYYOVEwJUSG9Oe21I9A/PJKXkoVgqsJE1qtCjOMox4Grnih
T8bv4jEP+7Pu28uI9z1Q1Xd1IJ/RuhtOd81DviP7OZK/qd+mPSY6Hreu6rW9v/igDx38dHHKJXXA
O4YZlVzyJfDyGCPmqNGjIldgv6NePHQ/b+/BlYvyoVz/v/Gi70TTMU/kGRvfs8dEhpmf7ysWtBnY
7R8SwEQ7fX9b4JVTAi8NWBRcoiVhDxqQS9vAy6bq4bHUEbiBvF6R/MRWD2W1Ue9ak4LHA//hTUMm
ULuU4rDWdtp6biItduFlSb828TvX2azF3YS+YqYk0lmAMF6KiJOxQrietpEUgz0JRYjeHxx5djWN
aTve4u/YWMh+PZLaI9pYfke/T+mxxGqOt3d05Y6iogkSC/R6fwRVlx9STXEGr8VookwfEK8lQdWe
0Evi0nyLsGJlV5EdQP0Ygx5QJ7eFs6sbFGqRlmuiGszglTxGFDi0HI0jtxe07JxwLRE7ASmM9xgp
D7FHxNHLwpj7so3sivRBm8qyZ3RzG9yWsqL5aDhFURa8dcgJilJYOrcFzaY2Qtk6MOLhBKqKx/ws
ZdNPRbLfJjLv22Tjtq3Z8guhy0d9uuDpkExdbbM2mqT6WOSvLUVWjJ5KqQf15ehaRgcg+BGzxipJ
ekloFt1e89oBoskWKouaAjDuwrXoVWtMy15po5gbQTdyr++7HZfqjVdjVcySY0FqHEUr8cWKZ+S0
nEZvo1RCQbcFzk7idjA15t/by1kxl0Au/0+O8DrZaWYMwDu0kWEd1ZaiGf5Zqajb3dUkRF/+Brxr
+TVRLcEhDdTpAnAF9vTy7JKuK4vUoDQaWbXwo+bma1cXjoeqIbvra7XZ5Uq+RXK3ZmYAmkDAsXQK
XtNHWQSp1lYvaWTk6UHmuNytayh/kFsttG9g50J81c3VXiLZhtu4srk6TJuJQfKo1qCn9HK5CiAK
dgNWpGg2anVX2c99a9f+WBWPBhpaM25bniOhEnr7SK/v/lIc+JheD7IxeHSXUguAEEoiMRZNFgVi
QiHpKzPN/PG2lBVnDlkTxMVopQLYC5iASzFVW8pSVupYXDkVB5ZO5slonczXJAPc+2gK/la3w/ia
Sx36t81OCgrEv4eNj1iixUuFwkcgP6Qj4FpqSYJCmYXNC6I4LNJoq7qa5SDnRp03ZdST4zwB2Wj1
C39IbJReTbp6RxLqIBubf7mBc0khITuJaBq1GUC2LjejZlxekiYs6pCJ2AE8wg9zXrYbD//ayX6W
IsTOvU1RtMqQXMR0nWGHmAWkaxPju9uben1Jl7Xg4bWRQQRRgyAlRjc3y0rsqdK1Z43HOaiczD+5
mu6TJDG81Ow2ID7Xtg4CQYgBkcBL475cbp7aZqUmORBoyJOzV1Llj6rENVrWMXv59tKWXxLUBcxh
iAFUAJcWNMKlJGQ4LbQwUh4x+rcfX7XurS1faLxhU1c28EKKEH5XyPyOWlvzCKm73M/AUOimrRWD
5bBU3Uov0BZSWVuENaJuwB1BURilJbzHGI8qeqETRcef0xk0Am5m8JqmpUiQp/qGRbuypaIYYW0q
b6p5bG0A2m0GLiiQIZU+Gf7FmMSnskcr/TdN7IhOl/qLOiLKFZ7deWhGglQxjRzzdcj3fHoZ89fb
yrHYis/K8SFi2UN4oig1iAYt0VEZJixhkVX8UlnpUsBJ+0rboZ3FnUEvCOZgdwaY/bZUZU0sLAfA
KgvHAVLelzrZziVtmniCudaDPMxe1J/mc3bfn+K76t3yklONjJHuWh47kuSUf3HwIPKNqFjDXmko
HiHgFdvNpsrs4jhGWSUjrvGnGtJjbpt+qxi+qTsbrtMV8lwUJljrhqQquPIVHjkESaRABlNA67Jq
QttZr6OBYJaK6TSOsE4HvRotcyepFUs93lFwhBqWEWOmneL0S/d6o5JD3DLL9kiRoTvOzEiW+03P
5PmgmgQ4H60xMcStnfv5/faJiUYEqwAAFCcFVCOqIiJrFuLKxORk7iNt6vO9hPLPvpjSM5qQ8kM8
0WrrjRPNyYc8QArgzqtgSxUZ+rOmHrSSkCFCZ6B6n5VcemFTaR3NbEh3sdQzmJdmRmJRZr2nFY3k
N40GHl8z7z2Ed6pXz+ohbxrkGiVJPea4AXC9ys2OGzEBge9cCBlNdNnDy4Ipv1TkRJow9hS1iijv
Ysc11fpsOJT9JLNC74iWa+6INCEGodbZEU07yonaxbyBxLq+Swv6aymvA/6FV1aw79VQaU1dq0OU
DfpwQtrnQQKVwg+dNhgMLo112GXxi5VoD0rT9xsX+aMUeWk/lhISLD+y6YhqRfA7USeCOro2Rnmi
tiEl8RhgysmE8lGKoV0OkzEIFi2BnSL1d85c1g8Yj5oeAPNudmXSDG8YY1E9FFxTvXyQQM9JjAEJ
DLnytZFZbjFU5Y6kLexsQ62TiqsD1qa+eAD94eBxR49dBEQgma1jwzPl6ZuZzU7Qy31ykHrzidZt
76HhcyfBP3SHkmuuUVX1Rti58jygGgv6XlA3Lz6+CEytkoJiiGA2Rqnzu6tVP5mkyktf7bo42AVG
Q8ZAY6kBHMEnfOHta7lyTS5ECy8EisSpDsz7EFWq8WAU8RM1lR+jUzyw/lRISLnfFnfl/y7qvgzE
+XCUUKIWXD7WgPtulMkYKTnGjda6n4PUFwhZj6iaW0vc03h9lBrAVhI92JB9/dhfyhb0XK/6zqKY
2Rj11qS4rEVjzqz6Pdl30lsZW57qxP5Ugb9DZ8V+yAJLtj1ApjWyBX1c2/SP6AZstOgsEV03J5fn
vsW80ijNOxddqDL8gB49fRN7B+Jiw/lYWzWeKHysuTRG6MKOW5PDNNbPuGC5hNpjbCgHgzr063oE
msclR6OhjoNemUszZmtp6di5PUZmaTz2aWDOOhoE/2LQqctfNs5xZftQhNOBg4S9gu1c/v1TLqO2
Eo4ikjlFGW8PWWq41H5tp6OOxpxpkFzFmU8Gc8LKQq0TdWesdcLgvNo6MOtPBeB3RbcGZoq+OGw3
AlUkHVDEQmJO3GMMPYiNps3mKIl1RKfdyMCaC/hxNuEhvr366+Nc8JLop8Di8XiL0bFD80Sr5nKO
itjAIFs4/7u41ir/tpQVpwNPEcwRuG8AlEcSQNjj3qikJKNKVCQ93xGS8WMj65hwbuvDfpgk9XFC
4R6k0EkSJK1m+eiJt3yw69q+0c/9XiGxdZeXzhDYMVXuyhKMcZY8WF5KuyoGp2GnPTog8t1weFf8
QiRKEIMZSPWiy0Lk1ugbMtm9nWvRlJQ+Mhb6LvU7513vXLMJDNCvTV7u8tIFDUbmg2Cx+jEv9466
zVYyccXUXX7KcpKf1BR1cUsySnyKeTK9Kkj9iL7lmIPdbrk6Kn7o8gl1UBzWkW9G+RRVf+GGa85Q
DIpWaRGeP7fctSfFz4M/2ik+V17xdFsxVjQdshDxwZSC6lZsZ5i7Wk5MBbI4/PuqeVWsHXW24EvX
viIWhGIX4FnL8Cqx4gWK1D5lealFtHgBf1+QT2xHBuKm6dbWLWbpauvgzhnygpcCsvDyjDJNa21u
1lpEfprSwdq1+ynfVzRATk06zbU3HAzFLbfIplfuMPKgy6w2YMKWdOil1HzIoKTZbETUME9TO+me
YRTO7ssntcyiUQEZX1gUTeG109Qh08eC2hFXeupbBSfuROndzLN8Iz+5ohMfc3dQoATlETzZy+Xo
ak/UMVHtKDekzDesjPt6p5e+U4PW5vaiVnYOHacyAPugekM7maDqssZ4meaWHUmtbmKUiWoHaG7a
Gri8uqDFloOCEgg6UYolMY03o2RHJdPosYcXmuEV6fLvHCNNHm+v6EoW/F6wi0EUlGFphbjcPEtK
GtJkxImYKtePRZzUWiCp9ghThea8TSrRa3EIXlHT1UBfvCiFoBUZ2t/sxrIk+PrEdTAux4l/Wdrg
xsZ+6EpXK+ZoagMdfdombd2Exnv81a6XUJZMNtDKV2cJ/ce9w3uJjiCgiIWzVAbHyFhPksepBu3F
zOh7MSdbQwYEIdbScohuV3D+g+XjOgxMTaIWlt6qCDStIpCNuA6SlM/+7UNcl7Kw6oN3C1gkIYiT
CxZ3FnjOz2zgmCudme9mlW22iwpn99+1YLTjIgFsN6qgKmORzx3XO/VcU7tvXMrzOapkOkU6a9gu
rZUiiEtjlzQgHG9iVtxJNRncfMznHaqtcIbwUJ8aeTbBYVyOGzfzI1D9ZEr/7+sQyqHTDD0doscA
Au4Z2eRBPafp7FI0RKmpsy9M5zgolV+SM7LJb13WnRl9lO191VpuMr/Scg/seF1bGyHtshXix4CJ
Eq8UipPg6RYsrCTJeSkZpnJGF3CHhjcQKtB6H0+TaxYbotbOHuRoaM4BCgS0f4KnlCazwWpVUs5M
MrpDAV1DcmVsNmLEj4SWuKIFcb80baMnQwQtk4o2Zd8lULGSqAckJ/TDgCHtB2PE9maYevZt1nnu
13byvQZJ78lIB3k/aN1Rj4tnQBi7Y2cPY0AnS9kpvG2DUcUcUjr0mqfjl92cotvLqajk25yowTTE
GKAUo3POtgE5d7TZPPQGiAyqqlV8PkivhlaUx7RXYmyr/IN1I2Z6d+XWSOhl98RlI3BBgkTGGwN3
9NI8tlZd9MOsq+c2Rhmqs+X4rDcNxnqm7OeAsXLoVqO2PxKqvd++0quC0d2wEATj+RRn+qQFmId4
4qjnWTIDGjcPVVoFDQMTpDwdtGQ61UTZ8K3WNAmhsQwGMLRFmfrirHxyGDE7jo6pTrRzinjDTbLT
yKat8EHMNXxcUwQPNjqvkDhFQfFSSGvoDTgfNfXcVXtQibd71Ll+OrObxe7w1/xdbI1iEMHQVwKF
VQFDo3RqDIG5NgJ1vVN+S4VL3synAs2Mb0n0H9KurTlSHOn+IiK4X16hqHIV+Nptu7tfiO62zR2B
AHH59d+RJ76dQkUU4d192JkIT1QiKZWZyjx5MtZ2feRu8hDxnxUVBzhvVLjAGIhAQHB0ep1bCmWW
ChzPA0t2xX1+a4ZM38u9q9wZB+elf0A/w3WdEXHR/6wViU5YHQuJR7HM3Vb6OOKRjEva914832Z4
Ywy+Ib/amT+eMox/czXyksmSW2Qf5mafkxA3/yMe3gddIqhXYOrC8mxHEqk5UM9qIEn2fCgznb5G
RQPMpm5j8GBJ6gGpLXP2Z1tp/9JYavZNbJETiXW82pzmWyUpsWsqXe4PaUXDlo4bGr7mwVAkQPoH
2XOE3YKtTB0JhV8p0wKltucnZFN7H/T5xoFow9aTfO3+/ivqoraYTxOfgBtrwaz5IBTyTP3oqJHb
F+SIoCBUt6AHIsLin83/z9qAblpu/pBPJlVzrA1pdgT17HYq5f0gNXfIHOwzSrxaDRT0skjm5CVD
49Hq93XtW10xhwRhfhqiu4sUjGIw4E1SLdBbm7gAAv2oZXmnWvOv2sw7N5vjQ5Xm7nWha27/E8iC
SW7IFIDcYLlsU45GKc5sOUi1Uz7ahwh1bH1S75z5rXuNH5sO/cPjLcBHAWrvuxkf0ljDAXAzxC9b
129FvXDf4YQRgwD2bwsBUhQ7UZXMhRJYZblPje9RKwVNanqpX7C7qZddtZZPco2O4xtaPplV9BDb
v+RoazjwSvCBqFNB1ME5J9ANutySxIrRCaoPShCRO5w0zE/kT8D3SvF7jlL/f3EAaKcH3B8DI9BT
K8Se1TiA8TVSlcCOKQAa476spoNd56+DabjqcNSiepd2hY9ZMO5oBJYV76oyfhxp+5BWnS9NWyn9
NRdjcZAD4PGcLE2MU9lkJiWRLCWgcvMyq88JsuxRUX7DTHnfmNDXNdrIysXjsdNe1WprdtTa7iMz
hrgPMT/g5NzLnnnRPjfN3hkRjzFJ2pfTSWlzv8JjZxpeFOfp+uYLlRN+561/ZSH/spSlUZLYHYUs
pT1NLxj+Muiu82qGJlJ/W+S0a84FNBKIrHnOAF2QgufOcPR2UedqoGsMBGyT54A1LHl7zOh3IoGx
3oxvzW7ypi7xKPOb6HHStzgL+d4JThU9n4gPeFcHsoKCL3fMPsv13sEFi210BFZm5DlWEe+v76rY
D/C5rbyDCVlOBNQAqiy3VUVFTLbjFI82Fh2U+A8e6d812nomJb6lJScQWgTgeWVdfpQxNz0ag6af
93VdfySTcnBggYoh9dL4jVTMG2dAlevkwBr5mMVbOOVLo8uDKJTskY745Ehefmqh13jcowkoQBPj
gFeX38TPaee32lEGEW1svV/fmhVxiEXBF4TEL4hVxR4FzcwkhY54ZNUxehOGyQEE27ihBvFShkGN
HZ3gwDfJz1ZiOFhTJJ1R7v4EDAnnrjgJpioDPRWgqc2vzD8lOEPQ2eMYGfqZT6b1ks1/i+ZNB3V9
qZVu3o1bVu4ynONfgBQngFN40dmCd7WTyJEGaVKDMR0yr53BHVVHYS9HH5P9p1Q+Ein7Fg/GEbmb
9yhV4ecrj41bXKyX951/BbI1wEwhfSLaFiDTqhhYCDUwn0vD8gEUUady36OVsUf1vckfp633z4ox
XYoUTExFSVyyEg8gA4OIdikmhO+tedae1C4bfHuyyp2e6dUbuCLLPS3ApsSxTq6ESX4311WPC1re
/eWHCH6GAOGQwqirgSNl0n5EUfVhcuZir1MmP14XtWIAIItXxHmkyKtWy1tlSlnLCAa4BzQBvEPX
wRWjpy8Z7yUzPAncXQ6wgC4ZR78G5Mkkd4Xkzi+d6ZnRfTnu7fGv1buT4mUYGmjmGD2R+9e/cCXs
WX6hsBtxnOQd7VQ1iEn0piepG3d7zWH+NLpRNJ7q4humI+9T+TWyj2UZIvyLlbsU76xe2foUbg0v
DuZss4SoZ6YYSDvj70FvedY3zLdTZI9pxwHsko1X1juafbHIAvuMxQN7hp47hDioQy2PJ6kLp+Ps
gAHysSiLD/fm4M5DSDFBLjOUo2q/NVl9o5DDiIFnVbenyvcpbQ5dAt63Zj/FQZ97drzxVSLh5udX
4XOQV+dZGIwsWH5Vo9YNkWo8n9ueFd/VKW39KmbjTp7mWxpp0v1sZKhGIuX7lLHWgQGrZD/ulEcl
sgoXjTc/Lcwj2DmRaXsN4Syrjs1uEqf9jf8ocPBsfgBLzw+ls/JTZxXVI8nV8q7vin43YuyApwPS
eWR9qxyu69qa0UGvIfLQDpqWwam5XBd3+SZj0mcKZGAu8oPTI1EcCpgKkTximw8g6LEql4D6BMhN
w96wvWs+x0G1B08LnncUe4p1u+xUbYZ8k+m7hnqJZro2RnoklStNQPs75Vb9R1kRCTIi9L7jLJGr
/rQPZzGcaUlW1CSVFpRm37toIKXfRgYQcJ8WyV+jsqZQ09mEYlqbVzcGkXOvnrUwztH4qRbptKM0
BkNv3SlenDbFu0Mq3nDWJKHURNrG/eM3Xbh+cP3I2qCxBLojoiPzMQZrmsK0QI4B3EcxBLDFXt31
Y95jzEQ0fDndqIFOjZMk8FHuiLKX2oAJd0rWd0wPpO6Hqqcu2YLLrqgbDAby8hi0wOc9COaEpTFF
8/qgB1HVgqGs2TW27Wrmo5lGXlz0N0Xutq/XNZz/pLiFvNyClgjkvzA5c7kmUhJm1V2mBzMHsZWa
nN0WPdVcLbEVT+6zDI3SKN9eFyrWZ7m9gCtHzzBCKdRDRJIEwN063i1oBJiS/MOM9WOjJd+j1LmZ
ezCpsiCOx0M7pyc96jZM1Yp6450Kwg68EZHwENNEo1M5jcFsPXAo2Fk6HYR8GTFA/MhGcw/SYBNU
j1L6TquYbtgSbgOFneaeAq1u6DtBGCm8ISLL7O0IL9agYI6bY7JF0rzQacN9X74SeGc0piTwEUOo
QPK/n91eu1aQiEIdIwBlS+bHE2hoHanZ4she20TMV0PJBb4INX/B3I+lRLJsMoxA7lgw6JpnJb/H
6JjEiV9PYKdu543k1UqGB48RsLDgXmBauKUL62KSYvaYkmoEY7yLn3iRBXYHBAux200uGELpr49y
K326cjUQAQFbgr5vjb8xlnsJr9D2NSnNwEmfq3Iv54cU6AqAG7wKvJ3Xb8SaLKQuUYzTkEnAHKql
LHVs4h5FJDOweswANyVfaRTPsaWDVpWuk/y4Lm3t/n3Gd0BgIxkNVquluF5pG6kDr3HQSbc6IDud
X6EpmWggiMwfWW+Hjr4ryRah76XaADiEHQXeECEMMsRLqbSxgRiaIivA3Bw/rhTmMQPvBcekrjwO
O1MrM8+h4xfJ4WBsIJazFyFsApZepN1tHc510eV2oNJ82tdKdkPzLD5ubOnl9V5KEd5pk6SrMtEr
O+ib5IcW5+6spE+4hLvIJnutjXaN1DwMr1rsF04StJHksuSNZalffxEh/c96YdORkcKIDAyFXW6z
JTWZJPexHdSNDLbRW6S866l3VSdBGdK7vuxLD8yxYP/K4h7tzN5EaLpkJnxFUCXZw2yPeIabvlbc
18W8ZXRWlJbL4sVz7jeQd1vKKsZBb9CKZQcK31KJpb/TvB09Oa/zXR/THM3YVD3FpTnuYGetW7PJ
h9fry+UaurThOoJuoG/4DG/MjBfiwTEnU8SG1g6kBKBuucMYEK3Wt9plV1eqYbwuKKnhkZHnWq60
HWJdnqveDuLs21jXblKi50u7L5vKG0GFnIFLaI7tXZb+vb68tdOEnUUyDfkGMNhyK3V2mqrFxh7T
k+2ANGVznIdxfDRi+dZKRvlWMwd5486sieOMvPCG6AmGQ1mKy6XWqVg+258eUZLuB/orTfB4wdzw
6+taO7ZzQYLrdUaNTE0z2QEraw9P5sxu3P9NgnBiRppO/VBCgqwHqvMyJYfrv79mOlFW4gRK8ERA
1S+3auwHqkudbAejNLvRG3vEbIP50AFXt5VVu4xBwXbGWYPRQA3XLtZSMCXcKMdesgOH/EQvOCLp
Pt4Vk+9VozsYG1xuawfDpwsj/kS/IUq+y2WlNsWmFZg9V+ZgcNNJRL1aabYYFVdMsyKjeA+MGW9M
FTkoWWf2I6WtFVTSMxllb7LRnT1tLGVLiKDMde5EhZxitDf6ztyWyW6t3P7PQkRF1vrKjuoeKyli
wOrB5m3t0i0Ax8pKEGrhBQht4+RK/O9nVsBR8HRXp0QO0I54MxRRAPobr9Hp7ssqjVcUTA0SuIAA
iqEqVYfBADeKHJhpunMw5buOw1zfgdvqdS4012zHDazcirlBHy/vD4RP5Jnc5bomDt2FxZaD2jqY
xnfLIxp1na0MzdrucTJNkICBke3iaVPJ8dhP5SwHiJ3ZjZ2CZEKqrH0ybtV61gQB9sLxkzYw5hdu
PpZkuVOxf5lBflETs40T54HRLaatVTEoqQL9AsN7kXdFwRONMRHEaDmYvKzbJPvWG89fVwUe3/N8
FnRBtG4JGLNAedSCc6PpgJTcV4z5rH5n1St4sbeq05ehNh+vg0FCwEty5hG+4DP1rvAoslEHlYP4
rotuu4ag2RecH/Vpq0t0xbgB6ofqIDc7yKdwfTwTlKnxLGdWJweS+UePPgby5XQEFnL2+4K3bhU1
15MBvz9Pdzb5/d/9PuIsjvpE2P4ZpZx9vzYqWWE2TA56u2lhNNGdkTv05vrRr6kX8luYVgNeBlS1
hIiqMcqE1pkiBzl5L7TGG4HeUKqNuGb1yM+ECLYZfRcS4DwqVsJS34nYPfQ4NpLfmvyLfJVRk4ff
mC3574oEG622cZyzTpaDjrUHTf1djT3GxIOFSfp6TABBiIY5o6YMsPZSv7TJ1DOGowsw54e4Ufsy
zk86RJr7cit3sarKsDLwCkjuovdyKSrqYjxcWwe2ukVFcHZNbQvMsGacQeoAPQOCAP8QjkgHqcOM
J74cVGX5W+30J3lqTlrmFnG+v65xq5JgoeF7AE6CDViuJZGM2UpQ+AxMbV/qrtHgOeqSTb7olYjt
0zqjHI9JLyhMLcXYwM4lJSKfwOgdt8dYBV9CjlhhlifLCYrVG7H02j1C5R3YT7ytAeoVrFqd5gnR
kEIIrEi6z1Cpxn/jk/zn9b1bycN8AnrhbRAacq625arKDDAioMx5hb+5reIxAP/15GaVve+Mk+n0
bpfGrkL7p47EIZrNdtG8EWmv7SvI5B0ZBpVPSBYMBohxHfTG5EowdZ2r9y/EfnByiJoOFHSrxeP1
BW9JE5RlNmuzjvISCNMycSkGebSxjNYfy7Xj/SxNftNpZOOxsmaskJKx4KDwD0DZllsMwraCKp2B
MCU66CD3tAd2UJ33jBYe08c/X18f51JDaRfkPoA/CsKaLGcgq5WDAUMostEJeuRg7HjaZY0LDKZr
oMv6usTV5TmgaweQAVlYUaKJHiplJFBUFcBglc9iqxpMVrhB1hlB5hZqYu1aALILCwlHiWhWOD/b
zGaUClslqNOn2jyp0a2RbWDpV8rECCfOZAg3vZxT4hg56lQjIn/gvXD9dK+zvw+Kspt0jGGrblAP
Y+nfbouBc20veeyHeMbA0CXRQ8Oj9mo7UIWn8WY0/5P472BK3jgdEG5umM21nUT7mw48JzIDuP1L
TVESpvVTDFlmE/lRbrxUTe11bbmh/etiML4O9TwDHJ+CGLggY8qVHkU/8qj1bgsFGYqtoQRrLoC3
PsD4wzwjwbJcC/KQjYRAVAmGuPGG/IBOcDQyPszjxptwxW2izRaYYoDzeHOmcLtA5NlKOn8LjEU+
uyPKdTcqaVX/+o1aWQ03EzxZxPu2xKzNrCvTSKpRDuy+HP1Y01tfmxWXxSN41mppwyKuHBDeNrwH
CFEtkrmCtpOBGFoyIJbSs28ZBve0T/V8uL6gdRFgioNmg7dA9NARHkx91MNDF4CTgUPevAVpDPOS
pt04ny1BwlpGu83rBosNzPqjT4M6eZy2RhavikAlhicNdYS3gsPsUPNWU76WCTzU9nSC/3KrrQ1b
1TObUygieAI7tKBnpZRKaTIkSqApEcZ7TY5+RNX09fqprKoZnumoGMAMgK11eWkG9LcYuVIrQaEP
3a6ODBA46EZ0081J+5Y6gNZel7dmV3m0CRIs9fMRJQicW2cwSF8pAbgK++MgSfNON0AngFSPjFyR
lPhWWhoHJW+g6CxDW4Wi1jsmDVsIqLWV83yzjMwYJl2LKo8Ji4h5pAwhB8ncWL1tneiFVTtT6p82
lsyDFyG/jKeDzduLUSBFE/Byj9UBrdXV1CjBvEe7IAZ3azcYGnbIvyNk7DaejyvOA92keJnyojbw
JIJmjigdYCoZZAH55Ro1mEAQYOSKa9X1Xtefr69sJY7iiAKgFzUFDQHiwup4mEa5xVmSMiirQLIB
yTV/zX29s7WXfmus0ro0FLdg3cH1JVYKQIZvNgnF0ig8cOmPqEh6+ltDd4rpXl/XmmrASf1HknDz
ui6D8S8hiYEr2fpTl78GY/DMauOs1qzImRgx6C0GJ82kAUFTa78yk3py8rt0Ngw7/1RR985lCKFS
PA5D3jKuD659wPCu3vLvutnr34ZiYzVrmoeQUwbKFLQbmCC61PLZsRuWkxGhhFarO7udK1+3UnpE
iNp7VVnH93OXbHnJi+UBI4loE9hZYGlQDxTUvU0z2cqAgQjUGQwXUXwcYvaj6/ejgyEtOpi857ch
T16uq8fFuSHNxM0yYgxA5i5Gpco01RllqhRImLkoNcdMLp8co92KQC/MBhcDLCxHjqAyJYIa5KIu
JfCpSEFRNjvF+W6+gX6xQZ8UWu/ifZ82x7HaSKaurAyuAIVcNCyhrUZ8r1f5jKYGXU7CHBCkrD10
bHadYUMlt4QIHmCC8WdNriZhKh8xMyzOd5r948sntFiH8NqKIqZqpQERidm6JrJ0uMH1Rphx4Z75
Q/lsrwTVkxoHj7phSkKMKd7TL/sM/DrnTwYRHeIxFFGWt4mhgVkGK20SDtUdcvqu8epYP4txH4+n
jnzE5eTZ7OtqzfP2AOKiNRAzRvm5nWUGG1OvCeYqJuE0AP3sULARWN64NSL1wrbyhSGvxPtK8OHi
GJwhTlAK6swEA8JlcEXlwHxgPGJ5mtjHdR24sEdLQeIzSq5sU2pVLQkZqDzRxFmmYYSRLQBay1sI
r0uNRiYIDYYcyIw1XTjdSNKIiRlvYYpr06CCV8Ru+mVvgR8+FyIcD2t1JEhmCJGS6CQ7kCC1+7L8
8uWEFHTD8rAWzAMiIDuajIyxTC/D2f6tj5j2W5yqZONkPtNWC6fEl3ImRFhKx5Ic6UKtDK0YgKly
8Flp7Wid/wCLw63DCYyGiLqg8/eTCShEjaLFsG5C4BS9kdZoRtpKX6wdoMnfvxhKzWl9BIefJB0Z
WZWmoZOENUhNMGan2Wpp35AhUtqAFErPEiVJw9H5RWXH43e46beQnltSBH8P9imHtBQroeazgVEW
pfKtV+lGfLQlRLDgQ9VOdcqFOPFTKoPcdep2BgbgXr/AImUOsItIggMqAYwPLhdyg0uD1KppSmgp
lyFIDdzcTm6mKHZz3QVgwu7zW0xE8UlPXDADhAp5Tc13EEvtWVsCr517efEO5bmRW/2oprU702F3
/fMuDRne5yg74wuRPwd70vLrHDkZauC4SFjrLaDDlpTve8UsvbQrW3/S+vRwXd6lv1nKE07WyutY
ya2EhA3gR/rc7qL+f5QgHGte9MncDTkJxzz2TPM93XovXEZryyUIbpnJ0ZQYBpaAeibrMa8Pk15N
6V0xHykxd0iL+ua44Ui3dk3w0m2e40lZFyTUiLFTjFtmyRu7tnIZFnrA/37mNp2BUIJJXCTslcM4
OwHGRxp5uoEkXBVi4fkIgirknsSu/clIk7gYaxJi8uLgoXD7g9WwIVFF37+uZdz/44mOC3fBupun
MkGDa0PCMpmNCj3zqX6H7rAtMNTK5fnkGkNBDQziELTcNKUFjltC63BYPmkgirN/DC16LYcNC7Im
BUEGaA44yTd4WpZS2q5w+hRRTZhLflnLjw2RP/T2CMz6FhhlRc1wMmibAw0fahhio2wFuqiCmRUB
o2JFgshM1L2Tti/Xz2ZFCXgFUkEOAcERgC/L5cjoEKn1UidhJsftcVRo/EcawSjYIX23ZeLXtu5c
lrB1A2gSkRqGrHR+lht6NIyfI3yyvjkY6RIWh0cjMrY8DYOoEOW75aowUh2ZE2bihlrSvkBE4M15
f6gp9TQNY4tkUGY38X2RmMe2e7i+oSv2aCFa2FAklUrODIFbhaq4C91XdwVC0YT4XfHmZNS1pCLs
U4xpuS53dXPB7otGdQSLiiWEG0oetUpOCQlbd7QfC5nzcFlfHPHAvSc6TP4jRJw7DIIIcIkw3GR5
sHdR/dxnie1WFtuqbK2pPlIlSOujNRj5fWETgROVdRQRoJVdop80QsbdVDRbQ5cuo3meQgN5CG8N
AbEr//uZlVVtauR6FNeInlAXlMpgtPo7ZML+YnIYwMa6uvH6Xr1raAaBPvJxNmJeVCO9XoHHnYR2
Sio/nzCFWCqovSdyom5ow9oGgraSF2FAH4XM6HJpbd4bJgVhbug00aFVW7S9RkYPjMx1pVtbEWBF
nEtdQe1aLNGh+lLiC0gdtvbDZDY7Pqa+LZl/XcrKYpA84NAv4KTweBXOqUsLe9aarg51+YB59ZDw
X8RdSIwgJHRUA5QuoitMukwqEsqaME/rB5sUAUnmd11N3o1K+7JrB7MGmmjwMgDpCaq3y5PpixIz
OJ20DLPst0Re8SrQrcfr+3V5KksRwuF3ZT/0jGSYoSzdjix10WShVM/XZVyaOchAvwMStQCaQgWW
y5iTNGLUhIyCNcfIDJrkuRlu7fhJKw4y+GnkDU3j27J83i3lCdtmRhHKZirkOchXyLeTl1fPg32U
nd31da3tHaIhkA0ip45UDP/7uU3I8T9k8Muwbh23is2gSG91kDN8VQrCIQzkQT6Mz9MVaz12RmJT
qjDlehx1f5yemF7tNpNJl0cEITbo10G1gTZQMRXcNDCejYnH/dDMHhktVx/Qa8A+0mT00GxJDi0p
NtZ16YSWIgW73U1qZ/UML32QDHrK8GIBpQeFGLbS9penBDkO0McYmwk4sOiHACxKzVFWIWfQ/RId
Ug6YBjYxtCurAfKAy/mkqRDnOU/gUtVy0ypDtS48K1LwKiuRNJC/bR7VpYWDlT6TJDjvaS7lujMg
yelfU0w3H7ZYhy4FAJEFWndOLSwj7SscjGpLChJKUxQ05U2Vt/sp3YLnXW4Wb0fi4E/ECAB/qsuL
k1eJptQtcQKpp34uvWB0L5q7q1Olbo68WxGF4A6DQNCFiFhHrPpOs1JTTWsiwCjeqm7nyC8oeOxn
jKFQJ1cCIzyTTmh2luzpT41MQt2FMT1qXeobWw00l3qIfJaJ5CZQvICmi516NcZSzBqbQXc22UNY
W6zw5wFlAurI5c11k3F5m8Erx2myUB8G0tLhJ3xmmBKaAfqadxFKId2htpGIyFPPTKrfaoWWi3LC
pEj1kaqv16WuLBAbzesSDoCpF2yGA+jVWrxspKDW2E7VwjR+ruKt/NKlbcejEE3hCIng51H5Wy5t
JBiDM3TIqjZ6tHfM0YVFjCdnPyW/eu33lxcE5UTxg2MGwDwsvAxsgzZazeI0BE/jn8L6VSmPeWW8
XBeycttgNOAe4RfRvikSG2pqDNvu5HHo1KmzK4D4QVMuApfrUla2zeHDndFfDGOIKtly29Sib+YJ
CWkg7G7BxHKntXeZ/qiU7KRPf66L4hHD0vvipYuqtsW7YWFHhIhCLRMQ1kQSknM225VJe0RCOtLa
vYL6elF/NOZG3e9S7SAPjfT8lHCrRLrGPkGYPCdOGurRdKMnc2jUUuCAPOP6ssQd5BlppCTQqc0J
ufCvyx1M9XG20rxHYjMtWdC0UoOyUVntZSIhXgZXqJdhN76YdkELHJIt6CoA1gf/rwkJqzKLCx0v
zyxsq5OkPPMyUvdxfV2i/kEE+l85vTZnZbwoJrZRalVqnuZhYqElh4zxt9got1qzLzcPgyA4vxAU
nc+X4Wd4ZpDSwc6cfOryMAJszQaeIrJUf2LDXwKWwmzYQmKJKsHXBBARKMMAkOJDlgVxTKtkA9xt
odUiLZu5SFim1s/r+yba2E8ZNnIGyCNB1cU6ktXbaUadMQ+rqvamGjAc8tscH8BfgAEf30vqMvrr
6xLRzQv/gVATDzZBGeZSTcvazouwpspf2oOcPiP6cG+blbxrWpodk8icDmMztIe8abdYuMRrzdcL
VwIWJ6QswBIi6L88gpiWylkR6g44K7LOvql740dnD7t+GA/afNoMdNZ2GLhAzgyNM7TESeAj7fRU
Bb1YaPMZvOjy1TC1tNtj4oflFlKeeUahEb+kcuSW4P/YuO8XhDBYMN7ewCPDjCF/JyJmpR4T20aj
qMK5txGgpg09GErBPD1BJtdqh/ogd3Xj52rd3yi1k4ELc8ycYzWOveZWZjX5GGnPnkgXFUFaUvJU
lHK6kUBaubzoyQd7O8JajgMTbC2LjQis6koRjoWV+4Wk01+FIdGNXMQFW9TnVgA5h1MAdY8qEiuA
OqyylcYuwuiZ1B/ZPTCOmGj7HeSL0W2uevXo1e+adHNd3VdsBofSA+iIGAZXTLjEjhbZ6qzg+Gvl
g7L35E6VTuW37Pm6lBW1XkgRQlG9t0iJGk8R5lUQty7La1exvoMDqzEKV96i9jEF3/jPRv67JuEK
G1pnxXWmFWFXGqM3qDQGX40h+1GhzX7cdvHu+upWDCHwIXzEKm+FRJPz0hCyOM+B0VKLcCJgaIS/
P5X6hvtdOyYsC+xOnCsFv7YUYRR53+IGFSHp68Qz5My5xUMoOVVKYT0QtZjdmmYbbnHt0ABMgTFE
KM3H5S1lImuUdnkJfeyjh8l33NlV5r9J85G9X9++FQsEtn3kevBK0ZGzEuRMdtLIFsXTu2UYZIPJ
GPqTaZrtbR1VjT8NknFEijW5m4j0B0jZrXLYqnTwb6IhAdcAqdTlKqUcHemgwinDZsz3STFMbt38
tBpgsin42+m3uU1+YQ779SWvaSiCa+QcHaTH0PaxFIp5UQ2wqyayDVHu8nrnmDxG9JvtXxezppjw
0BreZgBPoQ9wKaZKjc4aKMRgpkoLAhotvq23yvxrmol2yc/iLboMRSjBoBn9MMlcRupaNwAsjIpn
UXcgG4bqsz3lPOLlt1pHohbBGrYOiOnlYlIW64ODadThhMnJaYpUkOyBdjtrHzXZlStw7JF92QNH
8ItGnSvV98TZRZLjUzN2hyxzk0gDsLqz0Ayd3rfDDyW5iVhyquet1/Darp9/KN+xszCsr/H5LGur
UANxLorU7qzt57zcONtLFcJjBlxPmIOEIEUWG/DlvpmGKQc2TGXP+ZOGd/asFDegI99yS5fLQUKe
E1cC1wqGE9EMdE0PBGMtV+FYElcBT5Ok/Gn6zJUx54PzgBgDMERd8qzk32xZwts+ByJ1dllv7BPp
7bpCr4QLmFEDUCucJLLCF4/FakAD2GRGwODQfV/50V3hHLr5LS1PCBD2STfclLMKnmwtsMe32kgf
G416k/mBsVTXv+QCtoBru/gSwWrNZlNLqoQvMa2dPvlAOd33PtuzfXFMHuwTO2pPhLk5c9tiX5O7
OXfRc3H9Gy6KauI3CG611oABAR810sq7H4OfeLnv9j+6u62r9wmMWV695VoFG5nSTpLKzoGN9Htf
2bOwO+q+8t3ZkxN83Sl/TE9zwIIOk2AewBi7lw5gCj7gbh3i+4+b8ht10Qp1ww5kV/lgGN5bG+b0
0lPh+/DewV3g7zdTsHOYCZY1ID+twibPKQbfzbj/tkU9pej7g2xkmt8mZuRXVbd1BCu3EJJ5jkTF
mwHDhJZ3XZuLzFSzrArzWXK7+tD0Hi3ctjteP+k1MWBsUlF6BpAWSc6lmFJCWCCPTRXKRlHg5YNJ
ETq5xfQ7L91Kx6ztJUYHIRFj4MGKMSNLUQ5sue3UsF4jBUGfAYBoz0ItCsCeBgxO89PItwwM/3hR
u3j0xPlx+bRuQeJsFxNgU0kVFs3RkJu9NLxbWFj2K0LjeqSgibwAM2wcYgLbsMEodtGnwG/QmWwx
Y4MGyKgDErYK6fzXSQ6tgqR1/LNoul2Uug157Me/hO3jfuNFsSlXsB7RXGd5RiAXo7/21uDsyvaB
JEfl5ECPiObNPTgfp18E80Cua9KaNbfRB8FT2zqWLkQemUrmimFuKPBFNMOctypD8R05I6UlW3W1
NU1CSZZTnyC0wnCxpSYl+jSgSVKvwtQAta+TJNIBk89714qGeU+cLvMz0+pBQVg1G9flM2QUVepM
tCMk4oaymQtg16swNg1Py/Vnx/zVDXvFyfZM745KZ2Kqqz+DW/ObM+3wvhzGU6q+jrS4jUx6mLoH
JOdv1AezwSvz+gFctOFylTv/NuHoLT3VMOrJwtE7J9XatcpNnKA1hfN37ePpwfFHvFngvpwNb/FZ
KLvcFN7NhuZmDHERBA9m1zhNhU0pn5BIOd6D9zx6MYn3Tl3FQ2bF7bzCV93aff2JCSdevkNriVd7
6T7e83/Pd4in/Mi/vh1cCS4+CrkjpNA5EFocPNfRznQkjBvFy/DQp8Qj0/1c7klRHRK3yTA+fd6i
hru8AegO5IcAdCpSfmKFHPNbRrUHY1uYFbPhWjQOIkeOXSnZGjB3abTPBSFlv9T/jGqtqucdoHzM
DqLceo1B4UV126PyxibqF5vIJXFoMqeYRdPbUhLGEg3IogCc4fTJH2SXeo8VZbLhZFcUdylF0J+2
N/ukMxnQXJaDILDz1PrdaRoPLzpvIrObGNRXegw0kHyMUmjd2tA3cnOrR4esN+dzRzfX5xeeRdaG
PszSyHfUcp6RqKXKraw+X9fHS6OFRaLfGPZKQwZB9LRpY7dVJA8kHB6t7tR4NcZwJ170I0827MDl
u2kpiJ/p2VpstakyCxj8sHPQCr+T6gMz98Z3mW5c+1U5n/edZ7ixoqWcKdf0Jutl7FmHiZ/zq5J9
c9reS+nJBvnt9c1b1fgzWfz8ztaURF1j1zFkdWAE0vxJSby48TeTIZc2A1t3JoZ/xpmYrKeSHtkj
AF0YWW66aJcG5in2h13c+aO6v76mrf0TXnN2bNOynBQSmumHnWRITD4VyP9J5ia5zdayBNc89XlZ
1YUKKFdP0MFV3WbWSF1VHV0VCGdW7aNJuZ+0eKMbaGuB/LPOdrMdMCOrMLFAOuu3RaTfWBnbGcMN
chSupW1gNdfXCKNrWTzHLlLWtsoYAzNtQNj4EaVvhtq5RulCGZUy9ayHURk2VHJ9df8KFI6vmgH1
mBpsqmL8ySK3tRvMto/0e/PpupqsW0dQqv7/yoTTMxlCqwRkdWGWhv3/kXZdO44jS/aLCNCb16SV
L0ks+0J0VVfRe8+v38MaYK+U0oqYu6jGYHqm0cF0kZERJ855kRjVHRuzjz7GqrOn3tEQt2txu8I7
HW1RC3v0t/Xk+hadT8R/jFNrCE7ehMMbvNgCrp6RsKhjwkgxMvkVoJbEl8c3hRtRrADuUjGjWAOB
pVCGr54sR4acRtlabRjQejJg716YlvnqufkyGWyLeCUhiyBSZzX1tY7xeiDs0n24KXVGIcxz/NSe
+ZRMT/+NrblPe5aRAgiBcnWSkNZaOOJ6CFQ7FN+EnAjeoMvnGpLl7DuvIsYp7P/KpoY0HrJTc0vk
9enREtwitQRf1FgjK5me9taVZ161ZeHE9M/+9D2UCzfUPAp6RsHsBkA1UodoGaOu4YLjaq9L4WSn
IoPyubZruNF8PKp7pxT1L+A55pzzDV9ED6Hxts9U7GXFaeAG+nQTtL3es0+pBznZ5qMUF3LN881w
MSiktWdJV/TbgqgdyHdapyLlUKIcw4Y7871mtqIeg/LfYxdmjj6jN1b468XimWCM+gpW2GP9JzNK
++T9rZyvaA+SPG/BIcwbmxoRkCFIviLEBBaF1mJIe01oPSQOznlVSVvN87iTl0vsZ4BkheH3mrSw
++/bw8t9ZhUDPIPaFmIkqACXwV6n2CO4lnM0NfOZNTKK83hz0FmneRYxsv9Yomax19i86pmJO/u5
KSerUuOgbrhDt0r5XieHSCJ9v/RqpTbkPyZRFsNrGC1jkkB5cVANgHdGGLlzkU39iq2K5NRVWWbN
uk5m07LTSQLHzkhSURwcfxCXlIfp9/o/HzAX1TG3czFk3r8XlySPJ1rDIv19Tl+ivyUA3a6079/S
J3bb7EGu+XiG7xwGFe0F/2uM8plMl0BbGdbOdVhsUrYykybWR1wnj83QDXo3g6JmNdWUvBBy2Ok7
2ZAC/9CWKmhHpvWsdwqETNyiIzWVGCIn2aHotZUax2s2iO3Y5w1u/JcqMTefQ92gKeBqftBLGLY/
ub645vJpF8alPnLCJkxEvYbuBBROFmbh7rm5mGzq6oziMJPrHFb7pLUa2bc8LzTijLfQsrBgamFd
6V7VAczrmgJmoXPDhWARm96Uej+JyhKfLV1IpieSfuijs7NXIQgEN5f+pMpbVyXrllNRH8jNMOdJ
mTBO0IgEkoZWzogEJQZdjouFwd49sv+Z15u3Wp13ud9hczEpGvTBPqsO1V6M5I3UILwEKUiSVGYj
LM3xPR+PwzPz9AOZAh7meREuTqpfxiKjhAxcxfvQEK4hHZn0dWdnxwJ0RKR7XzhEs1+98fMX9qjD
WoLGDz3VMhY1AFgDSrlFKJh5CgGtAj3IIqdPU06geqQPAnDy2lId4v4hBkgeuW80WIGL9Xq8mhZL
DRIM3DlDR4EyRrt+BM2K0O2nWtY7rbelEUQQo7ypp61Yx+cxEskUOjK4iNslINXdNb/4FipNXQ1c
gxYbbDzoNfYs9KZEwhnKaEakn0IyxP/NlYdcGmZXQp8UPXTWZ8qklrHU4/BeCjqyipxIsnah9P7b
P3azwhdmqFHVHFICvZLz5yypK2tKw9ToiqoJiMhGHUPaAr2tetQDnV7XaEIH5qBABaDoTUFFCbJW
p3jN14NnBy0zmB0/vofKUG4UrfbWaZsiDcmjXqHE+WSEtdjt/bSIVo83KRUy/joEsHQqgBqj2YWj
UXU9gnAkYn3+HHvloanysw+wzX9xaaH/Dm86gBIBBqTij1BFnUDhIsySPI5OKPjKSq25HCjtXF0w
ddfBcZADENDKDTpDGgae96NYc2HBn5VY+Igj2ZKBaOf3PDgnJQ0CuWjwYv8EZQhF6RoQY4hZZ7m2
4N/my/FqVwAtCEyQgJY2/MLxuz53ylBMAPXVtctKBWG7RBdDz/CEn0KGygV/eryA89VHGQN+BvpM
AHMDfUlTN4IjahQ5pqtdIGfOTMkfwwGC7AVI6aBLvmKmAvuehXD1Y6u3vgU6L2iU5zgAu2cFBupx
45dMP6XCULv1NFpq09lFsq3iIw4aU09WM75VwA2xLtIuHdfZfQ3aeVuUGuPxZ/xC7ujRcwilgeoG
D4xEv7HiOgr6UdVqdwqfp0Mm6ENIks6GVpknEdEcwQFnIp/e/uQ+GYtNCBJVzmyPRWEG0roZHbA+
ltuAs0OBtABHooqdQmdowyWkZQ71eYkOlb9xg5g2bu7JQysJFosWrQiUUqjj0qvdYqV8pt+h2elQ
FDMnxzOaDftUmQLuo9qprMbqnXZbmem53zTGdGD3oxMt7NPfgt3N7F18DeW+mFyMGTXE7PF2a5Zm
rbcmst064nVcjB75+gZhJPnxjYVnwp3zAQYQlBkQLuOtSushpe1U+lAKa1wuNAZUGVr+VYGsGZfD
Y8J3Pt4itx4BoGs8hmdBV6BqABK5Po1lDeH1psFOjbrCUbLKzeJ3rSrsOGjsxve3ecwZEycFRO5/
Gua7VV/7hFvYp7ehx/wRMy8mMgEqfiiXEHkN3zGFXLux1umgClkJZXT0j1JuRCIPgVEjZ0AcArU7
r+wVErPc28Is3HETSLQA484CkosWASqg98IsRNErbFwxegWIEyCc78jnV0KakVZhwQ52KOJgNbzU
1aovdkXiO1XQ6LVgSP5byEGVh19619OZKUCb0MYHza257RFt7XQ3M9PzUlumQuMKSD9VwjavdMa3
B0Sjw6zrLRlD+xMOthw9lexA1LQwY2ieP56Xed6pEwCmNDSjIbGPk0ljHOU+qzIP95Pr5yVHIm0U
QMzKDwuJ9ts3IoYKNiWgKGFr1iq43oNdFYyA6XStKwZ67etpbMbqSyjsldJKetfLDRZKbO3fx2O7
s+lAjCVBm2pGfcM50la1qI3ZKJDO6uSgcjbux0EXQVgPhSdtJIgICDLkgzMtvmZuzxxyjnMFDc9x
MNDdKJ0w0QCwQsmrZ4NxrNVnaMYmAm5dlzcLruT2AqAsUQcr4SVQMVawNNrFtlplxkC+kcwzJiLq
oGs1Rt3iSGA1Dogmnc4MbdWQjUHnzNAI1lB/2oDw90kyHs+8cLOtqK+iXhrg0mwB2OTUc6uP+mBE
f9V1tsq2nVUSjkCr3UmsxEB5lTSkMmujxw9ryADH8JZi82REASG2Cjv5dyn2uW/nalmoBwn0F1iw
fWOyep2DecXMUNJljCXMDS02eGOH2ngADGh5Hv3ayV9YHfzYJDNcn3y9/kFhmdRbj7BkYbfTqKt/
jEIZA03BABQACXN9xjQWzfxSJqnnyeox54IjOZMT6tw62o9GaqA9RD8guW0AevQvtQdm05BqR/oH
WVfcMLTQQcaXDT+EnXYOclfldyWTkKh6D4tdAnnMx1vrJoDQ0D6E6BZNCOhAQNrrepQ9iBLQXVYw
53CEUCF0g5DChwg74hbkYwx2qff1zka+NCdTl+fEBRO2csmcFZAgl9FnuqTBPW+FKweMjn5eAX2f
KsMxcnQNUioHgauqLnSFpiCCVCMPb6GYoSOA0Dm/XXDE96yhxxasJoATz5o717MnMn49J0BgTQ2I
J/gkf+dfxXozLrVw3jU0O3sIIeJioUOcRBy7PGuE0OWhSTSlZuoWyJ+VTrnEC3O7HzBn0M8C1Aw9
RJjB6xG1yH2CxDSMXOWcyDIJxMTMgXEtGT3JCfgszKFcmMPbR+9MwoD+K0QxIoDK9JIh05cDouRH
LuoaZrv7FNej/sOQ6JDqCfHtWO/Md9ZA3yN+AnOp5/s2xzybh9QLWmShKACHdj1iVWzYZhCSyJWf
S30yoEvo1Jbevj4+Z79JeHpjXpqhYuOeK6MqCtLITYlnS0QiYIUngf4JlslVZfq2SIJ9a1RGaCS6
QN6fC903lu6RX1rsRx9B+bRk5g6pQ3xE8eY7DGEIr3ekheueSEhEYzCfJpLqvVGQwlYJnGuiSweW
ZAtLfm83X84FdZ2BOYDzZRZTrqBL+CBAmBeY6QJilOfHk34TpGJplTkiBGIF0Ri9s2pxlOUsbiIX
DXBEzSC4pIssTxTu2K+AUX9s7PdtSE/upTVqVGULUFHv1ZFb/0Hrjt5Z6GMwwBRo8jqvK1ZqYqqt
wuTIYEzG56lxJlsmnQ5Fxa0EEFRtNKR+B1psxZLKBtmF3eo/gLM6AJ7rMdGMwWgMZqUurMVvr8/N
Z6PNFwRAM9BBoz47iKKuinkxcjtLMLrNaiK+o5D2OFm8yZs5GXV2DSLnVWlHln88tVZvySRfsZaQ
4O79kxrZehjIOTSYp38pZ4Z7EOuH2wneAXhXdCBfH82hb3BbhPOngeA7Up2mnYym5BwZcUYkkJQ9
PV7CmwQ97IFSAGIoSC2BgY2yx6uxljKombt5La+yKdFzbyUzypZZSvTdBvCUJcobVG2JR90AS+xI
BMsvrbK1oHiZlLZoMMgtvLH56v83NuroB5VWCExWYGyA9EbBUzvsu3BYpIumYfNYs7mci8sXfXao
3dFtheHMcJLHTOQCcFi1mzRxfQSj0yoQ0BQCPpJWRDwKCDfj9HZ8BktS8V0v+fTbdcQ3AB4B+NZM
nkWDtNmpD6DlE8auPDqVcvDCjVfueO7z8YzeHSqavOceZbzGbjQqBn7Ay5uNY3ewtIPwDvjRT/EU
GfwqNhW7cVBMI2xOyoVU9ILZmwREDw1TPx9httm2tnjMj7XRWpo5rVuLtYq1YsDzHPiFwd66bASI
OIV4ZAMLcANWSxK/T2J+iN2AsbyduK/jX/LEkluAaP/qkV27I5w9eCMBjVcAasvUPmVDvHsB7Erc
aVsf3xRSEgT6oRlZUEYgJ/tpu321v5++v723/hAfmIJ0EXm8rneGitwyIA/IX0PdkObuTFMtQutk
mbneR2YxfzgTokzGYxO3mTIkx2fpNx4wVCCk6bB7LLgSFDpD5o5r8aX9CA7+R3BGAcVhTuNfgHnO
3isc6y5mSV4Y0UKZ4c5zGtalWR0VX4Dolwryql5o0jIQMrcwhi2qAhvffuV0kHnhpk9249Kbeg7q
6SW9NEe5VW6MuySWZJhbpU56RNdWqrMrbV9t5BV07xzBKJ+lfW0BuW03dnjOnjXXM1mnfVXQzLFn
3pPnxQWYHeyjb6IcMDszpRfa/E0GaxaWrJd2YEkA9vFGbnn7zH684Ldh9fWMU7u6KDrQm+ZK5jJM
Qyb1KCQ7aTyILYSMn4VeT6KFDTZf2o+GR13qBdMpA/RxM5f19nyXGEK5CcUlfPn80ZQRYICBjgWw
DWQDErWuoeyPglKxgVtXnyz3iq7hx5N2ZxAgqETYBpIVPIJpOqYu0/IOjSqBKyl/h+aJyezQ+5fa
OPN1hagf1UzQAyNO1OYQ8qKGO0ipNohyHrkHwRDNE0/qBbjRbVqSskC9sJGWzBivgAXOP+VDQtTo
iUt2EKLKpb8qb+Wu6G/ErfRH61IdNdzHU3gndXI5vpvLAhWplOchSOGKH7OIzUv8LVnTJvkEgnVH
BGeMTHEVFqviGVKa0YLxO9cwZhXUAkB2zWgr6rEvZpnQClWJJ09Kejx2nOooL5HQ0XsQIQZy8TDC
z4Qh6AC5Xr966sNazv3c9UeGxNJeRUZ0YQrps0uboM4uRGaUxk9hItv2P8wXhvNSvvB/QOt4DvFW
ktaxR6afZJ8+9S674Dtvcq7/GJdRegQSHVrSVIYBQp1Vro4RjLvCpniFNvdZ3iYm84TDEJClm4E+
cbS1+Wq8OA1QWyiLYbaWT4kxNNskQFpjiRaefpXNRhBlz8yEyDdxdCNb1GkQahHZHK4XHUnlc5zq
A+iiNosdV/S9Qxui5q7smzQtyil3BeKNur/Jn5MNty72qrN0xd0kEWhT1MTJE1uA3ABjYjberlgl
B9/2t8EJwoQLd/e9FbqcPMpflVoMtyvDkCLhxe79LeVVFC9cVnc3HUo7IqrACIBumh84mRFij+Ny
t1+DMT0g3Wfxqj1HTvKsPEkRSReKJjevIcwekp3gdkQiEok7GrlbwUsXc0jiCgc+If2pPqoHRJob
4Sc8LDmlO7vvyha1Us3EtH7AJKUbb8J1QzyntNrXpTbW+S+5vBnpAVGrFMjoqVIUGAlWyRMQ9Qd+
u7Tl7o4D6ECwPeAtiaLX9VEFA2PMx0VZutNX/0fYB59CRfhX789j50e3t81POFzxKDGDdQICQHRB
nJfihBO0vHSTt0AfNifbsoYNQaS498irfnQi0jqPTd6Zu1kRE22uM00DykzXA0u1Pm59ti7d9OSX
hD80NrbdQiPCnVOEvL6Elww2G4hoqADYz5i4zBmmclluFyUQD0t13/cXLo57RpCxBdAY6I25lfV6
ILGQpFxXBLUbcqsI6LA4sFUACR7P1u39h+fSnL1HMRAvJrrJUkq0qizKDNgQpUDBMYGuX94mifn/
s0INhW2ZrM9ZWBGDM8PnJB/GhXHcAEAwTRgIGptByAuaflqcRspBv1R7MNFy60n8wzKaJfMgjUc6
6gmik6PV6GAa1vw1I4Cvf5UtKdXcnUj0BGPDqXgW0TUXDtq7kuCntTt0aJNKlTLV22pcIl26iQZ/
h4ncBK4+1M9xrK43hRS03jj6gNdAc4qFhNKo55OedTpfE0Ak+Tc2/uimj7Y2gg7s8gs7kg7IZuNA
2cyOHZxdAC5eG5+YFNA+D/iMYqwciUVTRmSO/EsdLe3K261/bYgKmThA2AB/V2q3yVCdFkGGUTxJ
S9fUTVWUHs78FRfRCiNxuRzkAEGgt5J8WvVu+PS/s1pH7s4BSgk1wdAobEfpyWBVxpEn64C0RDLm
7LuPRPu5xW///UGZFSlBjYYKyk2hOphyKU25onFrJQxOoDXWjAnCdwsu8qZk8jtyIPpxiSigy6G9
sjKNU6CqTINigrrmNunJsFg9syDri8wTMKiJI29Q8+UNXVstXNY0OQpuBKzthW3Kd7aQ+gYcFrZz
wrzuUIzWC6NayevuUFvICFv56g/YUYwX1lCtxDz/fTzBN3UU2jz16Ew6cJ60vt+6gGBaql0cJKSI
WLtYoV0EOXZLsgdH0XsLRYwTvx322Xqp6n2DEaA/gT5GfTr0rIAZ8FU9bz6V16Fee8pbE1jKayTq
HLT41NqKS1JzdsZMNvgsTMFgs7+jgAYX6DrERFZAhB8zRl5HepVDs8IAZSSRp1Pr2/nwLY0d6Xm9
zR2NtR5P4J1QFakIoKVnvn+A3CRq/aQ+koOwBXbER8M1yLt9EyySjFO/Zjttu3SZ3/OquPlQtpxp
VOB7ro9o0XJsVTJs67LtHygIE64PjcfjuefTEJagcAHcDTp6qCA/jEJRGaK4dYM6StZDk2erKlOh
fddqGgEEvlywdydYBfQL+Bugv2YGKRpyV4+xkjBJ2uL5IpFddJZ2zhmQtp/Hw/qtNVyHkNdm6E2m
JEoGKurWHe1oy6+ls/TFbSxrxxnyU+V4W1v6IDYhp46cVpoZ/TGZ1fEI4v+PYwu8xxkUhuRnYejC
fLYefdO82hcOl63qSQIRZ4u8OuRzNpECaNmJDSwNVQxUE5FJPKbPqGoV7iRZ7Vs2C84XQGQrRumM
gQHF2eZZiDbcT8Otav5TM3j0CW+90QiW8l83lc75jF6uEnU3VGndZE2dtC4fb+puJxS6gwnxrUzX
DL0n/Qa/Gwle0GZkVrbOn4xjwi0ctV80w6P5ovYmP3Qsw3t56/apPcY2gOk5+wm8ll/pmsNox1pa
a+kx7Q8lWIyEfpMUq5D9LORETxSCekma6gLzNql6vFMqQ5ONUTt1wLvHpogHs7jueSvtdab/KVZV
T7iMcIxdxYc8NgdV12K0yO+DYj94T1FNeohbeqNM8AcT0OJ9x6ndbtXCnGRLWIVfkR9uVAh5ayA9
9BYuxd9sNjUPCrhC8QtFtbnIfr1vaq3ugklua/ft4/AJ0Az4a1YlyZ4Y8gmCepSe5/IzsvuMCc5F
MzLmn1zHv+M/MgAV7fdrc82S9Z/EeRZMFhQ/LDkHZgDQ1YiU9T8/vZPpOAOPj+G90w4lV24mo4Vs
Lrjjrj+9rdCSPSgjwkJllbDsVyi3O/E1+qMwjqxZWdW4avsSRdXS1rk9aSgLQHsaeG9QuNOPICEP
Ew9Zu8btpW4Ch3/5IUbaGxv5Oy2c2IVzfe9KUASAJ1FagSsF9uN6kEJUhVkrz7hdIdmko1tLtQH+
c0NBZlp+i4RDCm6pcik3eS+SuDJLHY9SKNmKn+HC2uFFI8UT1CiTc7z2n2WjB25NMDmdJ8yKNTik
2ZhVvcns0gkWEio3xRB4CpRz5gTzjK/BBr0efK+Ehch0gGzy7DokmmrxkW80z+O5DMggAKBg4oF4
EJfaeee/lj4T6CgA0SzwQ2jopeY8HaNUrFjEMYy0y6H2XKNNeWHvzlfEIxPU/IJmBDmpwWvckrML
LGWQkY4P7A4kK8y60PMC4W//2dl+//LY8p2sAeb0YnBUckIuIl5LAwwOjxirWrEm2hjJd0e+voBv
wHJyeoVLygfNi2Ys4TBu6qO/C3phnIo5eNHPpjYIAI7diesOfZzwKf46gE8BHp5/Q2/WYJfWqCxM
9w1gkLZLPZJ7xat8lcF012YFqEagyzoHyGC8lYCCF1I8SDySW9kR7DYAvizpy9x7WV7OOf0m0FLP
73IB5sHXvmX2yl47Da/KXtkNdvupPQW7pbTd/7HKSOECbo1GERqFXPl8J4Mit3W9gaQv8ak4B9bk
aHr+FWDwAUlDwrwL7rk2QXqTGt5+iXTyTqJy3mf/+QJqqUE/1IWpiKUGBYiS6FC7QRreidlNGhGP
J96BLU22//t4d98Ub/9ZaA2107nbjlOp0ExlWC8TaoRB3NewktHP6hPxgzVFwQr9Fdq72Sdu3Kp4
XJ7FxG1rIGJ5vVniMpv9w+3h/s9H0G6rlhIWROKtqyYtCPk4+Oo+FHK9k4vXx+O966k0sLThraDO
Mr7XDlLzB43PCwntFdM3n+/YqtEfG5hX6WYoFwYoV6gJRatECtu4w5Z5kxwJD6HN9CwvIAvu3nIQ
jfjfcVDukJuqTBF6rnHjH+GLeYu/tWd1K57LQ7akYHV/X16YovzfNGbFFAowNbWE/5hwFHYg0CsB
F96w21nigzTvj+eQu02bzn22uMugigEkF51tVNiJS8sUx78ISfUO3NJ7upakdW8ML3FE6o3ipq9+
BiHSBbd39/68MEwToIk1yyCs0NAJgkd4tZVt7U3blDsOT4IfMDA+LRHa3nM7cwoLlybiImxKah2j
DF2oYLhv3abc4VEdgEVNip4r8bkqJ6cZzByVpZJoCUCrIxlYRxT1KhNIgMagfF2lnp7FmZNnVr5E
93VvKq6+jFr2tq8Ezhvx6BAjhy83ErpPuqeAfweprzjtPcYq35vdtE6iz8eLP98sVwcIdCczCHlm
tECs+ptbvXiXVWrQNy3CqSP60TQA/WUdl+CpHZ9KDzxZvYeO/iXc+G2+FphK/p8VAL8ZEkLXXiH0
axGF86I+BszBH4+exhiDeMgaIHaq9fgayLogg0LaEnqCJFg02mz7/XjUt1kwfAJgAeh8AwELiCKo
6c4LNQhCramPrYK2YwJG55H9SPjGDHLW4iBCJCt4a+3DcQW6RyUwyvSJZ36mcUTrVnnQ7Kz66zNE
UPWWWViQG482fxk6kMAdhm5CkMdeT84kNW2FvlHwBdeB0YlgQPxparcf3xpZc8AUs3AGb+6C2ZwM
6kNE8Licfk/Mxfo3ecqAHaSvj7IfgzVqow1Qh6mfHk/37e6mrPDXg8olNU1GeaiPffqjNB1pGsXQ
utKoWWSQ2FMcWxHvZF4KEWInm56HMFy4J+4v+MU4qWllW4i9+mh/PralHgWZrTCNGUG8V2HGVT3l
BhfqIvjeJ5Qo4/f3odyK8UfTPDdSbXqB4eVrUamJFj2h94zzM+fx/NxdBCRjsSFZ6G3R8VcOKR5I
U0z1cQIEofWdwav15F9qMEK6ALyswIyxeKyJYB+iTl2rqmHVKF597FTms64h5BQrU2Kjpr5E7XCb
5YQpKIfhuT4fLkCor5e7FkDB1xZcc+zY5kMOPdMfdlMIlLJo836tg01i7jwSnCw1auHUtSdhWEut
Ez6Vm8hD91TabKfkDN3SAG0EH6EemT36YVPvAM24HAS9CunB+1HqZbmE2Li7T+bQbAaAcgL0Jq4/
PR9iWZ00pTnGDLeJe8lkoHAxBuMpRHOLmIt6qj4x9Y+HhQpqhKbKJ97hpA6f+hDIYoiBx4nFv0E9
RWsKA+yeBsiXF/bybYiA6YXsEXSIAKeElgp1i4njGJWp1DfHsjcCDii4HOyleuKZXUXKs/IXEM7R
eLxD71wTVyYpf9lwkS/JFUwGepfuWuCNmOEkjMcOD5XsT7/YLzhvRupa+kUDoz6NUiuU0K+XIYSD
RMbJb4/tT9OgOV4m2in1TuNTD7I5xKlOKC00pN05g2BPAAks2knmNkzqPTAIQKlmUj8ckc2ZjLTo
0S/i87Fes0qwYGpeH2pws3dHDh2tx+gyoKJiNteqgBun4QjMlVGAa43TfAjLOq3/8XjV7o7pwhC1
mbmO96uiYYdj19hKUpAmWrfjEuvRTYyPAOJyNNRuVOsad2yN0fTxqx99Ft7L40Hc5tEoA9TeGz1O
DiMfBiSOcIrTtXowWmiLQNlTNspp3710C/H+7QKBx2D2YCxUCdDWQPkvkW+TWPGC4ZjnYW4HUhFv
mp4dDXUacyDT+SVpjts7H+UNNNAgYYfeXxCaXe/2yZMiQDKq4eiHoDI7JKJPPK8207E1phgb3o+W
usBvFw0ABmAzoF8lIn1H92B3ImiqUIwbjomqIW0aouU7zpQlK7cvCzAh/D4sQKQIp0VfBGMitYEa
SpjIrlRWVZKqFnAMPDjaithoq7RwBoaJnaTC26Ies59ObUczHJSO+Ongm2Bx8glaTMBtPTK+qcZD
Ygt+tZRknqf3+jziK0GTL8yZPJCqUjs47KRQK4VgPGpFTzQt1FmgDjkoFau9FWlLLAD3pv7SGrXY
tabVEj8i7oUesuHXkiPW2QJw9N6AoBUNdljoeKLRm9q/I9KSbS/G41EA2Mt7DiVso50svLDc6fHZ
5OewiZ46EQdFRDc/YhdaLzhOvFAS03Y8BkUOXZIPtrJUAOujRh8O1ZPio71BfQ0gDFUCuh2MH2F0
Sn070jZgOijQe9x9Se9ZqBB15uQYFkLpW/c38x3O1XQJmXCUEa6PVa8oqTaW/XgsIakXSoCCaOVI
yiBLFm7ke0sKNDyk7tDTMR/ha0Ny3ip8zzTjcVKbvS9WDoTvnh/P9F0T6J/ENKOeAEPXJhRGbGux
x1gCLsCTJeMkDIadFgZyJ7TAlAELi0tpboSloWFjLnNlJUvjMfcycBvCL9i+wjVGJeWNHrTq+CqF
dedkTFDp6TjWpgwY9LqpqlpPm4g3Hg/63gLifQb5SLzYcTCpZ0OS9DkEg7jxKNXKQcLGSdr0AHoj
+7GZO+4eL1+Vk8HGhco2DelKEgV7Q2bHY9gHpwysGPGUmVX1Z1xiG7t3LsEijpo23r/ItFBRzSTV
Ml8K8XSsu+i7ijUjwz8I6kQGP2lu2dRL5ZnbsA1v+guD1AloGt4X1N6Hwbaxey7SueJLzNyEBXCb
8OqXsCS5fXcDyag+gVMFqHs4/et9OoHgMU0BVDqm0ZprBYPn1p6cgNGsIT6e1b74d2xFa5z8g8JG
qzrzF55S987JfNzxM6vA0HL2fcSVArgspyMwlJNeCX5hM7wQmI93zG3CHhcbpNZQ2/sV/aPTJmMV
MGkZKkheKLHDFUY3GlVIeAgypDKJzoJio2kZLFx2wWh20UIfcuLBOU5qlGbD+KOXnSgt11UjnB9/
2G2mcv4w9OWAynNWWLwh9OTrpsokfNjAHGTAWHhBDxiTLw/cs1BYofTRL+V47x1STAQARYBmo/OJ
2tS8iFJ5LAoTTo9vMp5gAVOxypKlF8i9Qzp35IJEU+CQNqIcIM9n2pCw03Qchg7srmIE9gq1rIgc
gECpD/4+nsc7ERmCb3A5occJG1me773LtEhQxNrQ+OyRyxvWzsP4WU0YSWd9odmmWZTaacUpZidC
BeGx4TsnFobBIAo5ZGRj6VgEmFpVHOsAhs/8unJ7m+/1KVs3P1z7/tjSnXW7skTFISkLscAiwhC1
NFuVEig/QC0ZjMrTYzP3BoRix0yENvdT0g5BTJNJa7J8PKq7RMcZKV9OOdQuAj1fknq/t2aXlqjb
YsxAfOPlsFTFUAP+BowQGgbHGP3brOrWnfXvxwXUEDY9gOe3zGp+ULB9pFXjUWETU4FmAij+oAJr
jGpKWPaUFSiQeu5jm/dGOAveAEUHSpybrim+mkDJm/IYIToSxOOIlm4wx2UgqLS6aAGst2SLOgGJ
r6peouHuZXV2nwPHD5oKfpMvWLnnSNEqACw1z4JKARxB1wdNbHIlVUtxPI4aAIhtfsj7zJCGyPIi
eQV904gxKyBQ+icp7O1sal4YZBy8v5q8ZyU9RHr+OKp/2+nr8UTfcTZXXzX//4vjPzBczzAhwqDB
R8ez2q34CMQ44AeLQRz82NTdeb6YAOoYeioOIdsileLzIjSZoDzD8/5f1OQIZOSgh4slrhZM3glD
UHKVQcMJeTK8Oqk7esz8GKoiITx2wx493y48FsI3qy75lGTz8ejuOZmZaBHqb7gZ0Bt7PZEeN8Vd
JeTTEeC61uk9FbJbIp6CkTAtyencKSsAPosxccDOzu6T2rH5KMNvTsV0jJNzxb+k8XeifDUHFYK/
076pXhLmNSs2TWoAUwkmu8j+90NF4AGkIhpWgcug7kFWZeo+SEbMqjjEdprVX2o4+eZUx8nC+t1z
qUiu4naYn6so3FxPKg/qPm3kcOP2g56ehDPUaITNxIcgOLD8YGmD3lvCS2vUBq2GqfCZXJ6OUona
YweQsBqaZesvvFlvYXdzNgIXO1oq8KJEB8f1qJoRAbovMtNRhFT4pLNItxdHTXvPqoKkNYBehRlJ
DsQu9T76+z+kXdeS28iS/aFFBLx5haMDu8mW2ukFIWlaMAVf8F+/Bz17R2QRy4rRHfeiCSbKZWVl
njynoW6I7Ag5hYqdkn0NZXE5tdMgyipHnh+08WtSmTYZjKNecB4lawcW2Vcg0tC6ig4QZp3DESJu
phbOZyC2RVtplFOXEnQYkEZyrDjpXQoybKc0uQKuK4bRY4CMDRgKoHLIpn3riVbUAHfe2Xgjja0u
OsgRIOK7vB7d/PVfb2ZEWSh5I5YEFp3tHSTodJrw+BPPMYgEPSnOJbtqy8Rruqza3jf1mY1gcggo
c2kqvARK0CB/uF74NLWGQTcG6Wwa0Vc9E3O3DBE5Z6MkO/MEGSINXOPu2Aho5J91MFRqs+R3jZhv
IziypyYZocukJ409dzo5mIh+faPvB19JkshuMqs7prJauGYmNUFFStMrmq7KkDwMpTelHzsP2WbF
AxYiP2WTGD+NcWTaYtaXboZ+r9390a7cLAsMHg9apJxQeGN2edW1dRp3hXIuuyBvm2M+nUxoL+Jk
cLbpmju8tMT6ozxOynruM+WcGz7wCwCQQkMUNO1xUW6l5MGA1EfaJw4kg0o18iEBEh66YrKNUXi/
P2QV68esLz5Ex5tQtNBty2qvdqj9NRYkKM6iVLhURYKdB4i7xW3hWFyaYKKIVsjn0SqIcibaQS8f
jAYNBoglhk7eGGMw0gcDSEAkVbMpaPXJkcFOlHoKUD/p05+MFc8h3Oi49NieKolQQlu9Vs6aKASK
0DsGSb7cN/EZMd/O528bzBZKm06U2rZSzpNTKG6mb3KnzBxj0+xJ49WQBny7b3B9/f6xx24kuUd7
VZZjTAlS7xqQWYBg37ew8mpdtGEh4Ip7cyHuYIakjE01m4Wgnum4G/VfVH1tbXX66EI//1nLnuDf
t3d7pcEcWsZQflm8jshcoLSV5yYGQd8ZO9NPiscx34oZTzT+dtoUlJFA7wJJGbTZsBQHlixSnYDF
8zzEaF2fihas3KgqcY75MjPXmwHUA3CeSy0J/2F1VgSaG1Ep6Nq59fUaNPJzIDhCcm60t2cp5eEj
V+YNbZXoAUEHNrKdBhMKZKSPKEki7azXUFkFdExwC6X/16haadELRvkYoiS45dj91oyGOCgGxZDC
qvGp1DbQzWjBAitOJCjGOPF0dTb9mgyQ2qwMUL11RvxgKG25qeWo3A4aSTkbZhkYO8voukNCCZf+
ohJ5fUU1cwpmor7SztQzjTdBtGv15wC4mbC5vzFvbwf012Fn6OAjBpXeDYtUO+ugJKfSeY5dCEzb
5U999LWJ1+Jwu44qEOJ4cy36A+itYYYTL/RHU65LeEHW2QZ0aqUtN4rlIZ/WbO+PaOWBt9hazjU0
/3C+mXDJwhUqalSTztL8mlDrVRlTT0ZpnYjuQL3eSJzOoDZaFltzBuxqk+jylqh2We4SAQCtr43q
EuBv+r/uf9cNuwUKX2jjxUZeZhphNOMDah207wlqV+cBJFotmEC74VTVb7Sef/St5NTIWWY9yGqh
362kj2mZoPD32NSvpTh8rYEU0Qv5L2U2OQ/P2+MMPBRk3iV4Q2T6Wach9cPQgOhQPkvC3oCS9TCV
NtoSzSb2y/llFOxq4nj3lThhMQlry6ZbrtHrvT0OUSGl+JNz/jT1OcD6oZuWGbQ+ReIILeIGMTXt
/qG2bJ0oj/HgQarYCXtjFzUd55itXG2gNQI/8NL0BW5idv+bdUn6YYrV89CElicbJPfrUBq3/VTT
c6lWol2VQgi0mNrboVnqWwGIbfShDv0vzvZYHqbXJx5fguMuaQjVAFxlHpOkobkeCYl6NqTR1mLP
EN5bdGBTM7UlMAhnD60jHurUrwzvvuXbHXBteLlWLlIPYksMhaqYAmJV4JScSnS85HjJOrm1F8iJ
xpx310rGHrzMqHpA2RSdxRBouzYYmoIEEFSjn+OgjL920wAC8I1wTpGCFAZophe2NtjUUnyx4uAg
VnwDTMPdQfBh6Whm0dBEyUMh6jv9rBiJneSKbanfhhAgFjgHMU6cJAPNpN9UnkLt6CfcRNl4Vba1
wmo7qcck3UVR5lnmyPmuW2+/fBacPZhTTHTkMksgm0lbpOqgnwVN3ip0V0WgxJ4ltyg1P/z3IFgJ
2sOQo0ArvoqtxvLa9rGkDoo2GecOLbB10IAndckmppOfpl8m4H8fm+FYqrs4nQ6GxAsmb28cTVFx
+pE5wfrfpGchoIYSidUb51bxBtBc6uGXPg3S7kvW/5XVT8bLCLrsYkw389IH9grk1jRyGBWW24Y5
alefwOSIRPRhN2MyGGe9ciTBl8kLsKdInh7N9pCCI/z++bq9+64HzBxsxZTmQhBm44znr+4MFSSb
jGoClsQsebCOFdgjbIGPAH8tfGlsB9hQtHPc5qpxHmM0VVYvMUpv+kGageVWy3aH7EQK4IXhZuGR
dKf741xd2AvbzKxC2ycFO61inC1jk1SnMnyKsmDgOI/PE8qsHZAdCo7JQkxw4zwAYdAKminpkyqI
2CE1lDkTNzLCHjwIBU1r10olFJLbWgGmI2nB13usIa/5mlRRVdspOqHD7SjS5HsNwZpXwbKgKoMi
S/GQ5iPYHPpyglaRhf85cgsxQ19Gn8RFuG1JKprQ5M5mE2IZwPK6fTQYH2hNTioHbL1l7iSj1Dyb
2pC/qfEkfC/nJRuAUzAbm1TJcbtrw2zoexCGCJ2vqhXShFICTKAjFOryo62QOQNps+/tTKFNBMYP
kJUqIWSSsgZAJD0m4+sgduHgFoneo01TkXKnSBV065RtbRQO0fPyDeKoHV5kWimcctB5gSMMBVLN
maAjaJ7GBrH7x6Jpjk0wjMhgAAE+/WjygRb2mIda8TDD1712tMtAIo+2jYBIWQa53ybMXTCPDaAX
7MxsBEVWKwSzqEQQj0KGjbo65oa4gzYPP3Q9prlD8x7Fl06WS2sjzJoafc+tCh5H7LSy9pNSBb/m
lJe98jxRNQumEAg1Tq6fvWmQsISfQcoSt82nYCPzfEDKV5XTPIQKZfcmtmC+b8DJZkjVQbbifZmL
jgyMqGoh4kmeTPoUT2HDeS0xrubmC5Y/v7hcrahO2kQV0Eev+hBOJgRaGwTYI2Lkhz5S3ZkX0DPe
5v8MokSElyAablgZb1VsgRgJMWQ123Z96MT5NjRl518d9U8jaD8EoF2HuwHb1/WoxrkozLFPy2DU
/lLGQwgloVlHuZ3zOGGjs7/tLAPRQVmqAj5/bUfso3gmi3KpFWWuKb9ZTgbpJCBRkPiUN/KPvoS8
GLdbgHFkn1ZhDzsGSUJgmZjcgDipVSPMahlEL4KwTwOa2+lXEeo5ReEqmwnhWf1XmPh1vakhcKC6
lBuVMvHA/30BbkkEpgATsTAUcVarUBFAuzDsH9EdAtIIC8y7lv1W2uj4tNt99T15q1/vL+raVsVj
G3gUeFf42GVaLraq0o3KIBkQy82U2G6zx6RT7awqnTzZyMqxingsOmv2LAizGegHwAOU3UTwOVov
REoVmGP7XDbPapkci+ytqGLbEKztSNvz/QGuHY1FrQlIEWXJ+TMXlFRpFbQZ4jqQG7N/GOQJYnuD
sc+aSdret8SWFj4XEErpQMKgZ3YpLlzPpUQsXW+MpA6WdYu27S7aIp2wGzzJjyg41YtdtTP30aHd
ka3qhNCbOeKyFEFqPgSxyglA2GTXzdcwx0hqZlKYWVoHSvleCnhLmW9peExDYwOZOL+qtX1aIJNT
P9+fBTZJemOXCWupas7hpMHuOI6+Cnm43HQEyw7HZ6wxdHXMWnCt6C3KfOmpnxy9fGyi1ul4x2nl
NEmL7I+ENA9kKtiO8V5Pw6Ia8BnEGtwUIVAz2tLY2YoWOWrJCeWVlW2NRzxkD8AWiM4HlgjUioxW
FfSqDg7GcnJf2gC6jnbjl1sA6OxvPyQQCMRu5MX+338T56N3ZmdyJS+0IweQD/Qcj97kyiAOUDgx
2tqNiH4MhN9474pLAHW9MQke3BMdMRcqmLUtCqryOXmftfFEjXknpnjuz0fB7HYDmbxJy7YILDgT
tLIaiE1xJaOkhIwoW3Ujalbk5pDToBuelqOOism0i6XHtOD1lK+sBM45/AtQhcg7saXgREVxdsh7
GgzmQytAFSU7UrF1innfjNv2X9ZZls0Oa+hnwz21cCoxhyw1Brnq+5kGNLPlzezOuY1yOudELctz
Ef0Cz4yBgAEWFDKIgEE5fb18Gi1jQvMqDrLom5z16MQwQZ6RdW4mG3ZSu31VPYQS5xwzCYK/jaJW
uqR8Abdi+Z8TgRSW1g5xIBKReHMvF4EwxaVnACh9LHK5dKisEKdT6CMlc8IJ4m72C9TR0ScBWOEC
+bI+z9vFtRRnoT6X4xwHU5anwQASPoeoeehZtdHsowFNMmTqck7YtngmZp7xeFKRDYZo+oKAvZ7n
dKxUMysUJChk0UFC6H2kaHW5v5g32xP0bdDeQreOumxS9r4NVdqNABbEQRx7heaJxDYsP/TV7FvE
q3iuzOGVqeXPL+ZQIaY5m5UeB9gqXxKltvXppPVPQq2epOLp/rB4tpZhX9gqZXDuoHwQBwUw9dUX
+S36K+z3Jo9L9/ZSW6bPXBCfiO6B9mfOW9+Jk6kVEvZF+tp0OloJoSi2yQ4RccEL0s7bsfq4PzL2
db0chCuTzH0GCgFBybVlV1TjE5rPDxmuq2TUXH1qHROCPUnS+l04nsUxAmsW2s4+csJjklud34tx
M1uzB9zS0ASMuzTAyOWTbX40hJPA8dLLr9wcAKRoURxA1RjYlutV7Gk6V5OMHUNjCHIBHZEY55nM
nCNwex0tM3phhhnMRNqi0I1lY9KNXDabBK9dSxE2UnJO3KPUIQP21EDmhdcScRPiM3YZP1rK+SBY
IezG8kdszt48qmAksPOm5Xiv/2eExiJEB2JNkyXHsWYxagukAgJiqpGHPgm8eiW0vFpzCUEJNIFC
g+JdqqafZZuAQalEDnZC1kbpSp1z96+NGYSRhog7UQZ/OHv1N/FYTDXGTORqryWeafaeNcy2wLGz
5jvR2g1IEmB2CLuYue2sOoFyuBkHGqnopivlV2NQecxma87z0gjj0dK8lFJl0jCYhnzoA2g8KpU4
EQDnYlIhGdHxqHhXZ2+pQyLBhv4lNqLvKFGSUcaoLPFEpnfLqBxDd1r5C8fHLFA49uABlYJoBRIy
IKNjHp+mFukm8ClJUPZubGykVnfSdN+LIEr7Mtf2JDvCSUbq5L7ZtemUgWOzQC6PZz27SyM1KQoN
OdGAiNt4RHbGMX40oQNFkKHkNeuu7Y9LW8z+GLo4JEkOW1JZOUOOf3lpfp4FZnNE4ShP4wQLFiRb
hBTYC54mzroF4AxVSN4BrsQAGk0Ee3JG5yRI7BBsT/cXY833yqhI/+fH5Wvfm/VTak7LFhDrxhn1
b5pWOQX9dt/I6v15aYW5P1GHigu9X4YAHNMrxHi3PxcOTN3e3jfEG80ylRfxgCg3miAKWIw4elY7
5EzE2ga9l3ffCm9BmIskC62smNQpCWai2Ul3zlUOSIBngNm1IXQXzBQ53SCUIZsdnylkkv+7ITC7
VmnaFmPAEDoD59xCmif5d12mn/GLjHoDrgDc6Qirr5dCkKSYyCaWopYMp5Ynr0hNz6Lfal7b0ao7
WbJnAOBCFINt6uq1nqp1XuCIm+pOS5MXS3lE3z3uJrzupWNPeATjq9csquv/WFy+6GKXzbJaa1UE
i/FJQFYFwObqS3aYXM2wJQcSXKBjvr9aq9v6wiAzl2jONVDDLjFE4zkiuVc3xwWufd8ISx/zuWLI
IRgLlg18Cqw4FGkK2tRUTAL5rOu2dBAzW30GCSokq8kh/6adVdDYDl9B8bdPI3uH8jCXiWhtoHgG
iQu1AjIHbG2S1kI+ylRPgmzyh/P8E3WA+mCF+7k6a5kaTMoLRRbrUfiJBgXbUNz7M7AW7V5aZ841
jaHlNKFYG4j0u9KbDgDkjlgfzeEjn/7kYkLaHG9N1KVvOwOsuAREC+UkHHHdsksy5C56vnTOiNYc
CaIv5FgBusFty4RhWgjIrVYpSaCryday0v1ScLo/aWuxCgqAAJwAcbZk6a8PA7hEOwgqmXDtoggK
CT9606eXceSkU5cdzkYqQLMtdAKgcAJy6trKYCqJ3EYhrEBxuLARXvotRIJazc4GaKhPPXpueH2v
q7fWpVFmaETBMVd1GM2nb6jbDOGiP6i96tIHBH58vYt3XAmQtXECqQKQP4Dv6IVlruM2JJIeplYS
IOoSkMwFwj4wT3Xu/9Hglvwk2kKB976pbRINCJOSxmlgjCOeQpsMbDEgQ9KRjxficzwCeY6S4sDL
j7LIpE8voyP2Q6YMMDsM9HolS0prvWxxyBTcOolKid3loDuALD0ypHX0ML0K0mMd1ns5PE+qI//I
d33tNx+p/hUYLM7mZTEaf3/NZ/0KQBj0cTFfI5hWRkcB8z154xf1pTibP2a/e4rOw5O+QxUNUpQQ
4gr6c5M40Q8UKO4fHnlZT3ZfQ+4MZae/7TNXSWIasyUosA+QWngEA/vP8TS6iT2cgUxJvkmb+WB5
gpejxTR8iJzpUOxAYf58/ytWN93FRzDXi0zBlyPW2Ofy8Fzrgoe0oN2gvTTfyoYfo4aQofJ63+Ta
pY3bGkBIkBQCD8m42ipKSSKnaRpks7KHnEFndMe+cOvY8qNT/uO+sTW/fmmMCaesZLBiYOnTYNon
2/RLB+5Un+cGb8uH8KRgYEJPLthSAalidlIidZ0AgYk06FHv1nLd0fT2VxSCXkdV9hWpT0tYqljk
GIXvCY0487l+rBYUIlQikEdkPX1ZgTiCNgRjREOlTc5l6hZf0re5tYfNcGoiP3mEPvh7+UV4F94H
i3PPrI9eR6iHNz/KtOx6GnInzZGGnKl+HncJccMXQuz6LTyF0KR4++v+eq4GYCgdgkFMBZgT5dNr
HxLTiggjFKaDph234nAejubPBK1lpWkLw3PbOJr73HGSK6uHBBtVwXaVoNHLXKUG0s4VuufToPtu
bLtn4pSPWeKAPpAzlasn48IOMzYAmYqqT4c00LQXa0a1znQLK1DV78IOuogc/7N6xS1v8P+MavFP
F6GsLmPTJgWste4vpKW+hm4XgHPmYeCmUNdCO/QTWQZqFih2s9WEfG6tkIBOOCjzzBljv1Ztzanj
bWJ6+q5/GZUNhIfLF2ocZZRJAZG6v2fWwpRL88zxhNrAEFYEA/XHH8qmhTO///vr2+P38BhHTgwr
nNHECUb6owpMj57bVnE0jK948VQ6lBg45v6fhfttj/HZ6WgOEgEsIiio8pGmxqao8l1rnsJSd0Jt
F44PkWLLGe+xxVlFtqTXSyPadwG+ChSfBHteP+X6dfh7k5jM5i+LJA1pjVnsoXgefm99tbHBiP8i
vFmuuQFXcWZnoj39DN+Nb6pki8fJzzRbrjf3F5M3SuZUyH1fzT3FZ0QEAGHhW98DG83LiSzR483V
j7AZJSfIVCFCvz56QhrDZS5Hb3aj/buxnRzt0L4mTnhozsmX2uN1cK46lgt7zNyKaimaUTKlASk3
uXqeUQOy6JMyLHqbpcyNL5efuzc8Zg41oelRX4M5d5bRimXnZ3UzV24dGMTRqhNQn/fXbLVggmaU
f+aTeSJUnZWKaoT5HJzcA9uRH+1p8NfsgCvfo7uQ4zlXz/uFtWV1Lxxnqeg97ohPa1UgOypI+ftf
mvPr/qBWvdaFFSZMUjojmsxmTIN8a54mVz3w9NhuYRNL2HJhgYmN0NlTFDG6FnCtjQfE4sfxkHvo
RQX4iPjtpnPHzfRECvv+uNiuyL/j7guzjDue8wLP4hi7Q91IYKT5BlUil7qAqgGXQPaWRyu7/gr5
C/dV2Ihb5R0cwZtyKx6QithqLrQXHehecXYQ70AyLnwear3ITCxpCM4nj2hGg6dJxwMKrFlBzAJU
xGecxBa4aRUD+RQLaZCA+DgOK2QYON5rdXKBqlqUlFG0RNfD9d5Eigf1icTC087vBcR/0MPY1xsg
njdZMH6JDkVgIZNDnWZLg2rT/irf6Cb/qnit1+06t3qIflYbbmpnOe+sP7j8KObCUkI5ibIRHyU8
Nr7sVS51WshXx981p3JU//7+WnUGF9ZYhsVJTiqa4SWNi0R1ALUHqu1nYQPCCvEnEOK6982xlKCf
2/nSHONbZxnlSx3y2EHnFe6wHd/+kvwYGzp+hATho+i1P+bXxgPv9Ebaho8Vrq30iHBHtodttGmf
TXvcCpscsB3Od61vtn92AltISrKkU0IR3+WKR+FR2KmOslM6B0Se6CGdvyZbsp9ewFT6HY++vX4A
PsY4oxvEqT70CrSfyPZFPxVHPIkBaOMfYs5GZZn5b6aNcdl0zjWhJFgl9EbYL/Xyj+G8z8ii7j94
7Nirj4bLNVrm6sJjm1GV1WoKY+LegqqKsvHfJFuFzs133ltwLXy4tMR4bVDxAoaxnL9M/eggc1n9
ynmpylW/fWmD8dudIKYqMZcNDq8ZQzqmh/hL7E9+5I4OcZG92bz8ur+bVt+YlzYZp10qjaBZFDYj
EF1UHVSyCkDNwmzTRtO2Cue90NFtAhrVkXSPphU/9EPoV9noCvO0UaTaiyTzee4eBV41gzsbjMcb
py616IQvs74ANG5PnrLtPDTZ26UjOL0nuNNbsa84p341Br+cD8aldcNQx8OMdRY3ydO8BSTjrLro
6XJbTqy4FmxcGGKr6ej0DXWA8RHaeFowH1Tb2oA02I7P9xd4dd+CgAr1dEgSoW3p+oSguVuchDwi
AUkat5E2uVE66cg59J+3z81F8NvK56xenEO1DykaBmISSM0uSX9JY7w1zK2FV9M49acR1G2xbjly
Xzlp0Tm9MmxjycmhU9wC4pbN+ddBMOwCjG9KWKLnuEWRT92SWvCitPFaQ3m0xOYY1tkXC/LTPa29
+5O0HCzm8xdKccRMUBsG5QsTtlfSAFRv3saBWs1O1YKqAmxPcvRcDJzVWNteaFlCTgfZQWDrWfKg
vB1BwEUMQOHaelua2SNFOzfxLHEjk2eQz9E+cuSMl39Y2QQIHcCsaUGebunvYTbBlDV44dEkiAB+
a/rYV3REz+V8uj+NHDNsvmqKVEK7vEXis93HfepOUuy0YsY5omtWAGFEURA9pyYgk9eDwUJ2Uqoi
8Uaxf7xO/OCWale2AxCSvy0sX3Cxm2vBKluVopCazcVhKLV9bkJTs5le5o4nULg4MWbnoS0d7HCA
MSFzz7KWhM1cz5OMqrCceaRPXBMsOV42zm6XeqNOs00fm5yk1+LRb01CS8IAtBw5TWazJ0Of4vGK
+RtGr5BHuyGDl3a6nVnFFngHzptqdbWgVP8fa0wUJRl0NKQSWAR1cFv9Owl/hLyIiDcg5lUKLKdJ
O0FOgtaYx00YGZYr5ODE1PLxo9Niw05VlZfkX7UJ9t2l1wFd9hqzCaW4oYKQodQnoas2Pvqdsaln
v+BVFFcuCdTFfpthdiKt1Ar8AKid1o38VAyxL0UhWpyF7ThLXl0JIJpP98LI46VbPQDgpUKQCY+B
ss71AcjkvAnRAQ8wRDr8HLV5Y8mxO5AMbGJoY7nvNFZPADLcQCvB+4JA8NqWXlIZvWAYIoSja0cB
WlZBm5xd+yGPc4VniRmVoOqTQgvUZdBCJUXPDZrrlACawC2k1u6PaXV3XIyJ2ZFoS2jLTkL9dGnW
Kjya7M3CCcnzEP6JL7wwxATbIjBXqkkWQ6m4Sct9OxMPLJ33R7MWZZvgmP9niZjNPtS9JZAZSxSr
3SaRNb/8Hvcb3Qwk5VuWbwoD5TQoYEV0crhMt8tv33gr0OyB0lxBRwT76NPVFFQhNYoQyvwxR+eR
12PC+31mUxhKSNt+wO9HyS9N/Ma9S9Z+f+HgQHEUHG8g673e3r1JDWtqc9xWVf09j5V5P8oWj9lx
7bxeGmFC5VbLs1Kr0s8zBLwXQQdQqp7M7tf9jbDmyxcNLoALkYC4KYepUzskukSSoLGOhHw0ssBJ
Ia2dGyQQ0dqPejmYaplxTJpJC5BaJQFyV3oDFR0o1sA72FK+F1LuA2N1aS6sMVFRTIwuNAkQOGk8
DFDrDcvWneIIbTRZa9mkk3svFwmkn1PInBhNv7QbDQ9dV2juIOXUHYrh2SRzxnGInM/SGIdozk1p
xMOCfUoiwRlABeKTBizlf7CWSxc97mbggthYraH11PZ6DcCmMjpwhfzFXLu70J73jwXmZPVdMbZt
BwvALH8pM+IL0FpN5MHWu12vqnYlq/s2+fee10IJEVV/0BKAKYYxKrUx2KUVgGNmXXDaHnK4tDp1
nehI7dIrFPPIm1eOxJU9xtMbZj7WdQ172EeghGnQjnSc6j+4j6+sMG4+jkErHkuwUllHdTxm3a8s
OXY650W6OhZ4WbRULjPHcsKrEBkhYo2YpjDDbaalOzSQmZxtt7K5QVIB5g5wWCngcLlen/tbeC0h
ePVjzOR3AL7pRMW9RNMu9Yso2VEhjk60Lb0pTSTQVhelXxrlL9ITEqR6DdyZEr1OjTLv6NjxWrVZ
7Ygl9YXvMXQQekKLA+Jk175ej7QE5MG4jSMrOxR6vRej7xUJX5ME9L6xbusVEvAKWjfB0FrivjQn
28z8koDyjZBDpg7vYqr/uD9JKy4VtyZIGPHCQGvZZ/7n4i2jRFabZwrmSBBAKupph7r/isxVzEvF
8ewwzjQNa8i2TAiuIKuw7zN5K849hAu0nVRKhyYtOedcvw0LLofFvtjFTIecUAfEkQkqATSGhm4Y
glOT83jhWWEWlBpGlU+QAwlAkBye3ojxEirb++uzbgL8SaBI+kSfXu8ZKdXacGwwb3KK1OwICcNM
Acfj+b+zsqzexS6oYyMmfQYrEK4YqQNgO/G4Xmr1bKO7UEQnI5p+WE2Ymqpq2s1An9Um9EDTUTOc
iYw8eNdKFI+V/22FiRGAkzELVRaWIGRvmIOjUmUTzicqprYWak6bcKLf9Y392x6zsUHrliIfkKAo
r4HcRa+eSfatyk6iToHibjgb7u7gwHXO3P25BCG9cIFQpYpsSwaY98F5Kb6BGJLIscNNR616fKgt
oXIFenq8v663BZJFBlJDGNtQObgn6fuQPt/feOpyRJj4HZ4HzP4gy0Y/O0vA16vmWDY1RmS1UeKl
uVG7kQl1yqkmgj31Rfq1K0TNVjuSeXVaEz8y67dRoSCTBpeVLVU0dBC9pLba1r+mESCrKI4VZ04g
6IWzYznzOHzXMtqB47F4ieOJuEaehgeAW02bxkoEmaApBHpjTqYXq6tCp5ei+HEeIsktS3SdVnVm
2kXdQzvSGktHHfUxkGJQRqhiYXhSNAh2oTY6qBoUhXMZrk//77lhpj82azKDzz4NqnhwKxDKCRFn
8656FzSOAdyETjywL18vMLyO2SEti2y2dpaiQJm2mdjbGi/qWktrYpV/21lGeuFf9C4z0lKEHX2f
W14W2lAeCFXEyvvkp7BTSs7ErXqaC3PLsC/MlXOKSoSBTRWf7I7D7cSbMsZViprayqGE3y6BGFUf
m/38fv9I8Awwq673baOXE+YqSkOvUZ6bwXAi+TSmL/+dHcZxFZmiVG0NO2EGuZuNCUQwPYoy54Bz
RnOj0Vh2opQrmK7wuXswT8nXkVPBX3WJv9eaiRj/xxD6MquB9EQZVkpsKqJPdhv/GFrP4k3Yqqe/
sMSEk8AuKPKcw5KU+Wgj7UwP7yK0W4q8bur1c//PabGYcB4KNxNK5zBkoC47JnYfH3F47PvLvzoa
lDJADAeuNpB/X58RlQ4dVn9Z/ubJAsBK0DucStM2PnQeZcXqeJbnOv5CnuOGnFaIirIYCwA/xA3C
X1sZc7vm4chWxwNOsgX+ALyhzriyDGwG0Deo0wDSXAoa/wpqQMsyBsXbvtY54dLqnkPyE1lryDjh
tXI9d1YdhnlZIilEcyjNeWPvA4EHhq4p9ioexmnVl13YWg7YhS9DOn5IhQ62zMYGMo2n3Mj7ecad
yXOfh+oACHPXIStEiWq4XRRynMDqBrgYA+PShFrJG0PEGIrxodU+tHJfJTyd09X1B+EIiE/xPAW8
/HqeIpQY8GpFYggZ93hGy2EmgSodVOBiMGSc9V+9z6B3hV0GYDC0UphFiapO6GaELYGMYok39fOD
MdTiJqKF5EZTlzhoTjuq5qS6UzdW9ghJDI73XpvSpWSLhmHAfZCEvx5uqtGFtKDElM5/pdHX8Q96
RK3L32duB92MqwKUoQjWo9YtiG4bxY9a4ewLlqn180WM1rOlFRX8sDe8lEoNrpZYQUWwGg6ZWNcO
stVB255G8Ljlcm0XINM1IFGrYEFJfk470x+01h61k5GkHIe4NqOIFNF6BSqSxY1cz2hXpno4xvgW
kGiqLnJCNUjIs8ee8p7Cq4YWkhVA9jUFad9rQ7S0QtnMJvT7zPLHHBaWpyRC5yY4d959H78sEhtc
QxRFAe8rOJhviVXKFjSNRoeGs5I891UXVNNjIe7iWXYofSvRyjjzpHzXXCNmUEKOCEIeaAa9Hpw2
dpD3pCNekiTy821jFXacOlMkO+EEunoe/cFaeHFpjtmmcd6WciNJyK8lxk6y8q9ZlQNkINV2Iya7
P5jN30NjERm9XIIRoMfQzPIF7fp2PDR2Yc02ZIPlsxLPrsjrP1hrsQD5CB5HqH6Bmobdk0VbJ+mc
oD2zAGm2RA4l2JKyJ1MaPdPKwfjvxgc9eayTgXMW1m4FA+2u2qLLtLAEXK9iAcb0HtyuyNbUSfQL
+fjWEYZS+gMfdmmFCUHE1Jpxu2F0Wp9uKwVPHOhhtJV/f9nWtsilFSZsyzNrErsMVgx5+iZTG0Hc
HrRkkFriwVzWDja6cUB8hfgDaT7mLqXYHLEq4rkcIl2wpXn+A43KopPE4x/UAMBvhWcb+jsR2OjM
th9rM+/D5Y2gQ5/Ty2fwiWe0Vv5kF/y2wiIBIOlqCIqKhI2gfKh4k4MWhmNhNSUK5AmIS4B3gcIQ
szhtgeZHpUVlSqtBe7yJWr98FoWHOrJL5WC1H924m/5CN7w2vaVR4UAAMS93Mj3d3yJrsQO4+eEk
gRnBbl+20EWMpcxC1xp1hSZgsoPmnx+Xuzp56PXJV2Jee+7adkTbITwkyPtAXsIsnWA0TVs1QHT0
Yb7pqfOeZ5GT9DpnZtf88IUZdu1iycwrqA4AV/G/pH3Zbtw60+0TCRA161ZDD3Z7TGzHvhEy2Jqp
eXz6s2icb6ebIUQk/86+M9AlkkWyWLVqrach96zJc36pr1F2l8uafNj38nfMuSFuE8+jbjbjgNss
/2hfYSqfvcdVCS1wxEqSX6LthTIzTiVwS7NL+nKVnLRjoRDO+rv2Cwjk/h72Akr/37/O3cotMAZF
ZOLXS2BcVvVkm9AkQr3GfG2jw7a7iQYC8j6QZBMEq3+oXZVKCZY11qFN5/bRaszHpOqhvPD+D1ZQ
aUDLnGka4Nu8nK4lwa/2IACCKA+o75FCm77Yi4x7WlhjQc0XaCtoS4LKlLvvhylXu7kAuGaGUguK
FnozBKb7Nbccv6SuVywHt9xbyR4sJx7VrxTV/ofjHeKS0LhGu6dj85wTudpm2rhgMu02G9Ak7u5q
YLOCvKRQGVfi5K/TP0i7ohv9s4cfXW3crK6DEpW1i6dMPzf+2IPosZkOLHFi1pJw48+DApZwccEp
mTCJzbzo7FBaB9eOmxZtV3gApmCYAc2MmrbhjIbAyNj/ra9c2uIOwLUjQ1dnsFU+W9CRwjJqEgvi
0SC8Zu3n4EjlNm8JDW3aQQXxlE9Ae2ZEzw60KjtvtFLXc+zc+T/a47bzCnZ+sxsH4EIUdLi4Hzr9
wA6TMp78uZXZxCE5DjIqPAdtzv37tomr0VjwOlfq78Cu3oM7/FaJCxl/kgBjo4EfA/gWps+LOh27
ws68IaJO6dAY4yEF9bQ48e1S9Sy8TZo4Qxjfe5abHYoOrSXd96E+9lIVB9ECnn8AN1Kl1CZrXfEg
zNwnYt7kyg3o9WVQPUHAi2HiVYT6L3qKoVhwOUyVdobS4VF9KtKwh0weSqDJlAVxU+JkQQuQkfij
ST2jCU0Z9la0lGem+Zi3gq501LFeMopevGIP8AaRJVsE712UtTVEbYy0F+Jw3C4wbaxaPfdMjkAJ
zfbgvNbog0elA8QgQbL8nJegMUdoSgc6VnTIQTYWXWWl9rK93QWo/svv4HaHVdRT03b4jvz5vfOt
qzYwTz+i12RXP7tXzU65su7LL/ZXqXwAOx0vg4VLu1ySpmkWsoBeH7ntZ6icUMNnOA9ouB1r7Urt
Q/ScUVmeU5CrgU3kg0B6wUhhVc6m6pbVFFHsnJj26MI3/G72gLEOGRbOiq6GsfH04ZRIhedFG+bc
Lnd+W20/riXBHEO5rfLuRmufBMZ98wQ0JqK9/rFxPCv2EvDbvyw/JOvL/OiPeQaVJPJhFhhadG7M
dZqDhkPBaWsoJhTyfrpDEibJvNfceTck1U3W0/si3WlkxMCLN5MusrCQnUd/fIGFqB7UCMD28hos
bT1GkAVUkT9aplu1RfuX2/1AjPXSdMpNNxqvkhELPQvJWMAQITQEUb7Lg2NYy2Z18xX0AGoVAOl+
lSpT7C2182g+OZnfqS/tfDTB6erlqmS2hQvNsh3ocMc9wLPhtHaDovagoYR5B1+mdzoNC0mRQzib
ZyY4X7IRx0SRTXD6J4FT5h5twT9leUo6+I0MLPjn2x/75cwWG+7ZTVNaqx4vtoHk9uD87F3DS4ny
uL1abDH+cA6XKehC3daCVPKliYW2I5JdcI4VUaHeKyGKT9UIXjXynio3jjJALOuvY26MCitk2SZI
6bAnLk3q1gohzNVCNGVi+1tv4Hgi2hBsj0u4TGdG2N/Ppi5rqxrM+jYezKVbhZlrxeHoqh4EczOv
tvvEa5tSJpcn9D50inzyYiDpxt3Lbebg/ijN7DRrz1RNPCd/tue3CiDEvx8bCJqZODjkDPEIuxxb
CuK4GnLdsIORBEBpjpDUMMfAWCG5qU35L7A9EIlN4dnNCtPgQWOxxx8xcJSMS+niTp6s6+ZlXu6t
BA0Jaezr1PXn4sppoAUq2WuiCTWAAQSpPtwE3nk50Jxm4wiRORSPQcekQFATKWjl3qiI5DkrcpZz
O5yzrLk1m4UFO+Pc/lCrL12e7N0XkFfuFiVyve3VYzuK33Eg2QXakqWDEYBcDqpZ6ypX+jQ/2S8E
9Aoy3nDmZFs/zzmHXmvaTKcyPzXr2xRHXg0G/Fr5MihXWp/4y/y+PRr2c1vmuCWqET0B/ErRTjaZ
XjU9OKBqk5J8ig6p8ynj1qdz+6QpWgYMHF3wVN1HUxGQ+cGcA9cJ8xiQLymQnqVVt8bF7WWq9PPc
UpiMqz1tD1n8nLeJNyLHrLQvfbcn5rdsNR62J1Po72euwd2cNagt57IvciQ+wMdFHtGR4xFytyKX
s21I0LGJkhkUF23DdpHR5hPoQ6flUb9WOWjj9q0F3rG+8OLJhfjIkNwtSrpPodY+T5Xf5sdRjXak
XMPqiwmqsFWtrtVokOxAkRuBEhLixazBCrXcy00xk6I3FbPNT4t6YxtPeCJK2wdEk/uZUkSpDmpw
/JANxTXSuTDzE3ISHhk/GNN13FmeRmSzK3JXlNKQAIOaDd4W3A5XNeoqzWrlpwoUjskxHsl1T+Pr
gvV90yt9zb+OrQQQLDpUUB9AbgIJXNBsc6+I0dYXtdON/NTqs5fhTSoFoAm6xRn9LQsVAELDccwd
LG3rRlPaoCjoxHfotvcz5YZ1iU7BVL6t16RGd5WO0gRepGrYTbvBkgCkhENE3PCpDsCa/i5dpEmU
uS7ZozAfHLpLauWJutHfJzYxyDMj3A40knSJwY+HV2FEd3qbe609+3L+V5G7n5n5vGzPopO4a9ze
0fEQKjrtGM8PyE0e5H4otAKQJSMkR0cLH9vVtTs5DPFzylY0alACAG5DyXfFHWT0TqJLB6kkNMuC
JJk12l2uTe0OKHw6iHxqJmxWuPvERa3dAO2wh1NoP3SxCoEAmbqkcEeDaR00nnBH6HpeWo1TEyUq
lYUH7XFR7GvIeK4Dlqv5p+Ex8QbQUapguNEuDelYrpay4QF0f8h0+wAOLTPD4ybVd2W1QI9AFm4J
l+7MIrefVbTNJpWJGLnJl6Pe7IcFki2mJLwSrpqNBwaazZlcL1daNNtGj/oR/pFb39A70+3M6Eim
56bG5dNK6jrC3csqSzoy1A6Oxcsp7JOiLVH2QUrHnvr7uNSUu6pshnD7XhOOyAF0Hs9OOCOfEjat
ygZKC7HVgCwjq38sk3c7dODQ2bYjXJ4zO5xDqB2U1xcHTfRa+Kp6krtQ6NZoImE0pLimeBjdaMZD
1SQO8toauiy11e9nAzJZ91UpCTd00UUFrl8dZXvW/mPxXoZdu2p4tJycbnJeeyU3gyWaXR/YmeQq
Ys2q2RojbRCvp6zJNB/EGolnGIN1XY9KiNy7FahFaRyamTwlUHoF6ZpW7Go3K45k0dErH9Vr0LVZ
95L2s7kDT4XqOSkypNVaPI5lO3l2PiAVk2j13ZjhO2LoMkKwpE4PczGlfmUBcqdW1gJRbiPfj1WZ
XMf4ZU/PAI6C4pElmXp2YvBRH9OOwgMVFHmIiy69FCTPjVOZa36alfzL0htfkMqwHopcL4KmjpPX
RGlNiUnhvQqEM2AaeFxBuoi7ctrYqq1UnxGXLF4bEJCi+O4L+Wq/5O/qz/IXsYOs9YGg2/Zg8Uj/
s8oXJdOS5KqewWodVG53Nduvcfuu6PFxMp+2LYl2PkjeXbRUIj8PQoXLOc1N9Ht3FebUaAA4bNX8
axs1skkUhetM0p1RAYAYgo8fkeNqyaAwCXdHO8z9S+629yrgSe68b9xDSSdPLRpvSL9uj01Qc8O9
dmaXW7wUv6qMLuKupFJqb1Lzp5WkzV1tRup1Ocf0IaZxhraXaQkmx1SOkUa+0ZjowbyU9RGQAZna
ifCdfvZFPK+dAxRco6A9DBpKXn2yf8Rkp/0cv6veUAWOTF9YdFSh/gbdTdSA8Ubnhq90HemHBMbi
DC177bEo0fxbhgPmenuixYaA+EESAKUIvmaVJsaSuzh1T5DaUVF9IH3v2d+T920rwk0BzCLoPiB/
BTnIS1ftlg7sny3OIdv7AUI5/6rYbxsQb/YzC9zFsQztMFIAs1Dd06FB89AfwGJy0MNfibcESuCA
P+j/aJE74wvTzrNxGkGibP9sQyT5CmN4VWh/IMkB0GmkLhfnxhwrT4c+gF14IxR1tz9BdCkzJOj/
ZpU7VIt4MJeZzSrIKwLQqR7zffo1kXnIZ1r5j7P7zAy7s89i6kVpyijrYGbGKeqZUF6E9tU+9eI3
pPi9XXdCw1YavCAPGKIMEDTH+G4Mn97XUAb1E40XSTcUpBHQoG2DG++ojziltAi3arP6GVhzWrCJ
183zYoRlZ+FlVkkmWBSNIARGkgxM8Hh1crEV0oSpQcqsQBsyFDFcNf2FBsvbMpelyYR2TMQJwHaj
PZ6/HZcWMAIATGCne5jrK8M5gl5121cEJhitMGbNYukAPstodyskiKsJ+pih+VJcJzLGXcEOJ4jg
TSjaoiket9Glk6DkNdRpNRcs72EANXBoRmhE+lr090tyYYdbks4YbWq5Y3Eq6w9grEGHIEWjC45E
wEnQgY+BoBOYF8yN0zx3FGspTnVh75bxhrWtduq7FGEtXBLLZeBmVLstvsk9iV1FLQYL+t5kb3Y3
UxYCiPMPq35mgjt3Y6dw5jaDCSBXOnoFE+DA3zYhqtozjBdgMRqjj+KbLJDjhej2AAxOtDevo122
w3Xt9f5y+PUky/+IooILW9wpjzT6qCcdbGXZkz1d6RNYwQESdfXKU5OAWgGoq9sqnIpHvfgpS2Ho
Qsc4Gyl34qfxQJWGjVRJPPenU3jLdXw7ntSndYcUrV9c/yCHPpiv+zDdDcHwJfOLQxNUT8MemsfX
y844tCEKCSkjbv0CpjnpSS0I1i6mhzsgqdXWesmm55kEajh761GDNdu3vNaPgpfqXgXNy7PrJeG2
Dwg9+WxiuM0P0Z01qxGfnYop2rdmOKna3ll320aEJ8yZEW7nzwP0q60aRsz6K8LrUnlU5xfiL67E
oT/RVNx9dzGL7EPO7rs5dSrDZKMhweA1t8MV2TlHy9fxfqj8xM+O5JDf1rs1sK+toPHJ7Vt31R4T
MPLt9QDU6YEaGDtQuPnDF2h/abvigUCbNjksnoWZ1708SHdyTky2tvxXs1IjSz3jfuSziLUbLY3G
gKzQEW8Pyxpsz74ItQIoHy5dpBlNUABzWy+J1MEuFIgp1Gjo17213EU5Oo/7564I48arC8+2yrvS
ltxboj13bpbbc5qldIWZYlh2Zu/6Gc0u+aydiDV8t8ZEplgqCDAwRqhps+w9I3S/XHkLbhzrJsaY
a9Yx6/bIshEa74qDa+46WxKyivwZb1Mk9RBhQCyCO5uNNIrMmvWldm3rZyq9Rm477KqHVJ3BY/33
GSnWr/CfMW71ygLKDdEI2LaeLLem3d3Ew6tlj0HaNp5K8t1kyMTEhAsHpWhQZjBshMOdCU6MnF9N
0XSVdYD2LXUD0mUL/Uq0NYiXoTfksO2gYntIyJoQqwCgn9u1bgYqMndEu1JMjm/HLEO8Ntey1zDz
Nn6TIYWBYgrqtEgkcWeQms6x1rGOpJo8q3W9G5G20dIvWvMtMY7TcIy1xCvQ+mvn741xKNuX7TGK
ztlz89wYF5ouaxHV0FCILMB2K2SvovVL3LSP23bY6/LPYaICztLOyPZwm64G91EMZC1av/RXQzWv
9aw/tOUXzfnekPsiK8Oxl9FMiIf22yS39WKghQEAAWoK/RJdAIq1d6MHxq+0GsnYRNsOpYj/xsb5
ZayXykpKLOGStfvecoN6GR96p0583Wo8BRoD23MpOpfP7XEus6ZKhKYw5pdgMkqNx8H5tW1ANnOc
U6jT4JKIGai/mkPi19UXw5QcwjJ/YOfm2Y3YZGjRGBv4HR0gT1aADnbALafeg3hPzwvoKn3owHht
D0u4TgQtJtjKKtRCuXVakN1UNB0g5Pp+RhQT+/l0yHWvr79v2xFOHxKESAfjZfQHi2HUqHm0Mghb
1tk/lmjM/YhEN/Mso+wU+oGO9wQjcWM9yZdzaDaF6dCewdXmJ2s4KOaXfxgH6CVUw4HmApJ1l7+f
JkOFlBjwRhOopkoTyBXgStVRRjsgKnCjM+q3HeYrZ74QqUuuWBNqGwqBqWhX5mCaRPP+B9Jw+8nW
AJtpDL9onVd0V/Ue7e7NHKhubT6VWMwY3bHb4xad+xoOY2SVNYa65satK3Oz5BOrkCFXaB6Rzl9z
z5EJAYmtIPqEgBlo+HgdIAWawoq5YtRABnf1jx5PQmO6N3JJ7Cl0RlDL/c8Md1iUsTX1oFVC4QiM
iRA4zmf0AxUy3CKbEu54B78VJIzBt8q2FxcMFIVV/P8psz9KDZxuxeivQFTpXonSvba6kmtTMHmw
hxgAL2rkIPiH7tLNTh9rgIy5+ZNpOjscG06T+IPz97NngNoXPfiIO7CTuZMwTrsIfFIohSnGR6I4
wWBD/1NTwm2HE6wRYhoEiGhIRhWJpz0Fwe/Ujz2AOVVX3JjDe4zANF7ft40ITr8LI+wjznbZ0pRN
M6xwacPuwBPzoVZ+Z9yvZUAnGWWX4GC6MMX5nKKUzdzNGA/aQQLnNABbuj0Wwe1xYYBbFtrl6aBm
gMTg2HghieqV1oAWD+NoF7WfqMbRieYwzWxZcVnodmcLxZ0M0Vy5KBRgYHEX/epBJGSm8y9w4l2v
qi6tkwiNfQafULxDRwtX8m1RoLVjB8bGPjQSiNf7qnVPy50z3tH4uwMNZWeFblKCvPBNrH6Ly9Gr
lAn4PpkcjtA9zz6Ee1aYtatNxoQPqdPMJ9qTZuVeve63l1ToM0j52AxqaqIL/9I93byupniEe5I4
BtdQ4iXF3/cQgsbqzAS3ess6LhZ4T9jqJbetZQZ22+0S2/jFUr3boxFO2Zkp/kprKmOCNBIwW90H
onqvTt6lrSViG2hqwXHLmBk5/zBrg0zq1ANHpFLfUd5bp/JS+k8D+W2EW/sCPHf1gP12ctYHJcpx
/d+Miy0xIjyawHTyv5Fwt8dULgtEIGBEK12/qve18pVUlb9CHbiKX/9lZdCJBkYVkGhq3NmkqeMS
9y2coAWis2mfatsAV7fkfBIuDYIHcEEA14yulUtnHtNyGpOaFae6aPKoOY0HEHZFu77OZWGEzBT7
+9mxPlUFAcUq5i6iz3Qog6l5WFBZ2J404eZEgzYKQ6BhRB7j0sjSpnSI9ClHYsF+mlbnXQF/2LYJ
UZMP+NI0QLIReQEVp1/aAOmMZZQdysKlHQ9enoy3xCivaVkEcT/s0rK/77FN0eR0o9Q58PuhhcoJ
SKCTINdjIJ0jSX5DOLFn38OtISBeY5RYSAt27cLQsp35XufP24MWHPEmIOioS+M5At597tBr6Yhx
DvATOgyHWXWyvaXVVZAU9oICdSnp1RXlui/McQdgrbnVGM9YxrKedhS6Nun0g6zqk6NOL7SFKEpx
zO2j0gG0UZYhrWmQyupSgkDRBJMh0KMYsIYul8tVBlmtYdEFJc6KNWZ2pWcqg9+qa5ho+X02Q033
7++VC4PcMoJBG/yZLSANvaaDpbGxl9BAW6DEiuAEu7DCbZBOLwuDGhjWUn04WVDvCF4u6FOq83Db
Y0S1kQtL3PmFOGPI+gpruAyPifVQp1Mw6DfrITfvc+wVA+K47U1Pg3mQNi2zY5gL8mEaSC20DAPI
53BrZ6iFo+YdEASp9SXH7RzXOxuYn3yfkzR0TKjyVdGNszzOlnaLCFByBgn2I6yjXYiVTlGz5a47
OmfqQnMtP4F7Kcj7q3yYPaV43J5eQWBpqkjEQbOEMVF8orDOTlOnLgCPcQD2TD9KlDgeIuO6ANt8
sZ40RHul9b5t7hNe/MeU/rbHA52bropbdRwBiyx3Ez0mp/yQPAxFMEx3KhCtyE2jK6XTvi608EgV
xsZ72/0i5h3AtGhViSevnkNyp+wJkZwV0i/jLn7gVEmfm5gJ1tmsefprtMdVlh4SCAfVX+PUG/bO
A0lCxQWi3y9qz0xC5G9oVPoH6sWv7nF7qgRXkIlqMKQ1UC2AeC73PbOd9e5oo2W4Nj7QiFQ5kqUQ
7mAD/yHVa1ggp+IOpmyA87HOO2Mm18n0nI4e1Bli8wPJ/bvtoYj6SDEWBPUWdpGBG/XSFsQnSK+l
SDAQ4uXKC5h2ifGs9au3tCBaKb+CRjooDBuMObE/Wjs63yXmrmmHQEH4b1lv8/2/fBBet58Ntoxi
4fKDUnxoMrv4oAGKX9AgqIP8tqrbXay9DfSxKK4b2/VG4EHqfWo8aUE9vK3GISkyzwVQfvtjhAtt
fmoGge3W5TFotprk65Kyjimr8k3z1U0ll65wj58Z4G7BtdUJdWd4UtQ9D86yn5r5qDtXZvMTqg+v
s/5cuLJ3o/DsOjPJPunsWCEZ/KAeYZIWT0Z6FWcjKGilQmfsBPzjMLFZTQasoaAm5FwYZ2ZFshJg
VFpnVVj0qxXm4BPeaWqCu9bt+12UAjEUqzPqhYYS7UeSjpKLUDi5QA5/tg2DAJ/bpqU1NVPyqdlY
f9df4EUh3q0UNIydvvqO/bDtK8Jogsl9sYZd7E92Y53N66jqUQydGmTeDfMOpxWgeovXTQdzpFf5
/az2w78455lBbqNEapWgawP5oLG/icGu1hCZ+wsnEF0vIEQCMQe0Yi6HlKc1MSE9kn8yMGTF93Lw
CTiRf1jQ+6S1r5iy2F5sEB2eLJmG5Dh3r2Z1hoeSjr1vmwnOceOUzWtoZCjBlgq4gANDDRMj9rcX
TlT7RX5cA0gfBEbo92bH8dnKNX2WDOh9QYK1R4NYUxK0C861FQxaEe3LYXa9ftXXQClsVP/B0aDZ
S/u4uLGMY1e0MwEiJp8N0LheuPAQDZFo7xvwHaVX49ryZZwBn+9JflOeG+A2ZawrE5krrKeFUn75
PQ6nPflWHuxd8rNXvf1X6Mat4XIy98mj6eu614T5bXbMoSl5V0i6ckR4U/P8W7jY0VaLrsgSfAtC
GmtPKjUk+sdoTruyfWiHNxKdkkJy2Arj1XOb3ELP66jQiGCCbxjI9dvN2gbLGtI0mPCew7GQsP+3
nUt0gwB9yp7eyCVpPLnOFLm9MatozXNy20uaD8163TYggoZiIn9b4DZp1SqQSGATOfjJboYSbJ/7
5KSnu/QqPYCY8NBBk2ORsplsD0xXua3ag5GtdTo0OtaQsDTod20K52t1GF9pNR7n/k5DY+AMioin
uOi8VUVvlyU5cMXLCbJH1jeNI4PHohtNhysGaYyT1dfv+UhRvFvIrsigHtnPd4Vd7OM6MJPUV+JD
F2tXGtUOkslnV8gfOwpxGmupRoaF1/5ZsmKu4461i5PkmWalZ2U4G1fFL1lnVqv6qAx5Jm39IVN2
s/Ev5yU5M8+FD8WoYgJYdwwwtL4BVeLGbDztF0kM1lSntoFuZ8H2kIWH1JlJzt1Am202c63gVTJ8
p6kdVEjExapMi1V0EQDuo6OnE90UELu+PJJT2lfqQiCdGa+F16tjiOi+nb7p8ZtanUqz2elGK8mx
CE8kVEpNBjCyENZyx2+eu7mZdCpOJLtDiPCtn90gz76lZRSsdPXxlI2m9aEcJ8n9I9pJOgJ9g/Ee
Ay/J2bWTUWsWGxj1GBytjMPbkD1X2VnKeynYvZBvQacDalTcXh0nsnS5gkMI4jK6knll+jzMjTfH
H9u+IXq3nNvhA64EreJgikYKyZiDoo9SXy90BM7agGsFNyzeE7mM51IUdp3b5MKufq1b1UFr/GnN
d07zPP9yqrch0NAjVICab3t8opVCeKDb4CFGywh/5sVoRYN2PLqNh+pDiQATlyERRJsL7x78Q40b
moDcYFz0jiv2ijT6+iXrbpQ5DtJe1nvxKZzyhze4tguCEICAMZLLvQUsVgz1GiQv+rTXDmnkLMGS
QhiLuqPid4pODssUK+FMU9fXx2II0HlH/NZsTE9z2vqtGPOH3HWCKo4iP7HRb2XPC1jNqtbxow7V
creIdcnMiyYGrDCICfHV4B/jJiYf9CRLVQWhUQ+d5O7ogHkHFDzbyys0ouEydW3sEZNwR5sCGPOY
5k1xWoG7L/HUfTP6+20TIg/ChYU9CIiEC0qMy7lPhwiIpCQtTgUy/mgmp5UMWCLaD3jF4yRBFzlc
lI9xoIZlJCoGgVyRr+DtUXax31k3OK4HDbUyGbm5cNLO7HHeZFC8Xx2khE6x9tCWxm6sJl+amxYN
CpE/iBBRlgE9OHeAJSYYwzS7K06Zhr6THEcKgdCROkNVt92B9vlgdDK2GdFKnZvkVsocla7KxhYw
+fg78tSB6sgERoXxy7kJzqldtTD7FpwUp6EZ7b3VTgACqcl07TZNvKd42QHs3a/7WrWrKyWtkXzR
4S5lUpCHpndVmY6rbMT6pW8Wa6EMtokRJ+Dbyx2wWskQDKJbHWgnME2CKhwXO/Ols4eW6UxGY1d9
ceqrB1w/UUCyG+tUnZiUiAQ3I3JLhIRo+UJPFoD73POit5yoKMe6ADHxtaY9kAFIRuVpezOLrlWw
NNioHaCNAq2wl8PJE7NtI8LWr3L9Eb2CmX4cCCB3sj0mnDdcOoCzAPwEecZLQ0OrA8VHDXS3qDbU
cNa9ob5l5ltCzasoqYJ2scMEQLXt0QndE9eEimo/bgmDZyADE5ui1MQuTloHhaLJfKjo5KeFcVXp
X6dxDfXlpbRz385QJ4W6TeSiv277E0TxBBhdgXfB8wnql9yBjGtojMgasXEnq8fKRZ610gyNzc7V
YtNQ6WiwbVFw0ICOQAXhKkG/B7iYLmd6Naaq0maw4LTK6jfFtV0Ho3G3rLlvFW+p7LoXjA/8A7ht
DPQtQU2OO6tBaQcl+gLrmmgnLX+h88/2e13drrLSnsiOzQBRn6qbQBBdjiqnuY0yMGvFoddGhLZ9
827puidzWD1I3H3fnkJROgWBBTiKWBM6Gqa4XZ67qWOPzFpnl5q3jqQO6m6pw7zNXJS33a+FW45X
U2H3fuUaFsSVjWmfF62y3/4QwfZkJCrgaIYUO8IcbtRNTVqVDGV5Ulp0bNU/1yFwEI0OpcRLBbvT
Qs8najVMSwRVocvZ7UmV0xkcI6fWQJJz6r3OOTZH3fXJiqb3dwo6ge2BCZfzt0H+3TtVHW0Swgw2
QVqFqLCvL2p/RYpw246oNmDBa3DEEdA9/KF2iL0ejW2EGexA9Zp62kd9HxkB6KAczSseY6QaXtb9
/AEeINM/gMpeVgsQruCZfe1yZiF3W86pCfsZtId19YtSpwFxR6/P/qHXFAlOBN0ogdg4yzlf0WMy
2XQ0i1MVhYqa7fJMo55pJbupcg80A3cpEoiyjcIuVC4QB1cAUvGfhD9/yNxrFFKWTtSXJ5tM2e3c
qa8kAvtP5EaJ600FFHCcOkcjSuGYt0O81nvNmenTnNMkcLNpDWud4PG9veaCexOacFAqALUHAICf
m/vsijbAs6k5UV6eaDyWu7UsBpDf40CyR00G5xG5MYLUz8MPUA4eZdXmdZslmVuc7PUdUsBXo4pO
Wzzm9qMiA6aIYL24Q9DiDx4BBAV8N0oNZVUyppQJS7TT7ZjYURhB5RDYwyQOQR2UHipaOWEKRIC/
kAmYD9wSILIa6rCY2i4kEx0BhVCn63mFkIPaNbJmXOFsQCISWELIRKBucunrvU5LdUGrLKqvVbXP
KwiJmhRU2HllFeFqGum9EUX0uL3aog0GoCfD04Hj84+UR9en+toDjXla7eE2tvX7ZfnWWmjrUiPZ
+ATRJTrwwY5h6gb0llzuViBFmsYThbPX7ZUJboxKtoUFYwGBOQim0N2KoqnD/n7muVSPnX6NscS1
+Timj0rkTYT46FPZnjLBOkEvCCElk5kBVQz3FOmh2FzkZME6JbhPndvCWT1zhtCh1h+b+ee2McGk
oacJUR2KwGAWUblHCKGlG1sJwW6kd1l/U1KZ7LDIALg0Wa+Phlorj0CbO5oXJMNouqoGJZ5OFK/v
elkvmGhpWHM2ZLbw5kWV5XJpciujJsQuytMbkHRoaAW1RWFIIjfRupzb4JbfonUaN2DHYIJeFCmu
PCyp3wEHICNyFZyQ6Bv6PRhuoy5w46UYYIgJyOjz6pP5CQlMyTksGw53IakdWDOjClaUYY+eeSZT
5xzXyk9lym4yQ1z0EmkWJM8NGJqW/ar6+kf9BtIRS7Y7hY4GKAu6KyF5AuTEpQuMSwOCJzCgn1wD
lfoWj8QQVTRNMmsiRwNBLGMmwiGKssClla6chwrl+uqkdtF3N7qPEns35c4hLur99s4UeAFgOcim
4pmgg4yYc+leb1O9WQ2sT93Y19B07SA9bpSH1Ij1cNuUYFBAIMAEQ/0jL8W9y5vWmROquCUI6otg
aZ7q8kPvMk/KBSh68KHYiy5KVDJA+/bZIH52gpolre281soTyzs+KsbzYP1oV6jiqt6kXDv+qvvg
4FJ6yc4VJd6h64a2w0/yC4TQl6uWzBGLLvTypEJEY0ny0BgfXTpdTyT2rDm+qUwQGVnXtqVILItm
FvhugNdx/IHKjIsv48GNUMKCU7IXbm/oXly9zjO6eZ7+fgWRt2JqTEj0a/z7q1Zaa24gbXWKG5D6
zF7VXQ3tDZXh8UQ+CXJYRhbOWGj4qynuAM2uh5SeCu2jmW7c+U1Kfy82AYwD2l6RjOBlE4cV8apq
lxREV2/UfkuAC5MSRwiOClAP4gGJVleGsuJO8qScnSSzqs9hmCgjduW/LMeZAe4Er2p1bq2sodCX
vgHCe0VHVdPeSKshIu9iFSzsKYBQwEF06dZ1TGqa6TU9NeQGmF3dDvBCi2QHkcgKcghgUkKXtQUw
2qUVqi5ja5GMnsh4XYMoy8h/jPG3tPr29y5sIs3LlL/Bj6ZyJ6uyaGrbDAM9AT28L8MuxpxpvQ/m
1207n1E/9ygC489/hj4Pi7NDaLHzvFWqER42uOAW6kMY3BV5+oCgsRuv2bsnnRqvML9mBZgG1tgC
C517tc69N76r7tftzxHMLuA8n+ExcEwIxC5nFzwJ9QIOQlS06JsxvkbWo2Ldp+bfXyYXVrjLPq4H
KLNRFLILd7pyQzNfvLVWJYed6JiFdCs6G3Azwit51j50lmmpbaB6BcRFtdjetMdcNqrqQz3YNPdr
Ck5bnUrEdgQHBow6Djv5gIriSf1BY0TAAAgwMohzElCCZMo96SX9u8JFwomE8gB0pZDy4RbJ7myb
DgtavIwlGKfYX6pql6PhKoKo2rY/MDfnvBM0Yr9NcbvNbQFPbxyYAt+wlY3XKboXW/WInJev0Pek
o4dYxjTAXGzLJBv92YaIdKp2cw/svzM/NQGtrtFB6XXmGpBFxgEuGx3n7Um7qppiw1RthtHz0lT3
mXVNh7fWum/y18itJbMpShWC9x59FnhSuSCT5C5gbIqoXQgA8Wv3kKma14J6BlwK4WroAdSvmDQz
uKQ1Gw+GsnH+vkRwYZyLq/BGLYlWYy01+jFpxCP6gzX82vYXUUx1YYTzTSgGmInjsBEif5YF1neF
+HaMZJYHCj9X9RZozxf7xpTxNLLf5b3mfGY5R8UjOV4misGRsQqgGxrEViOZP3YqbZngHHPp1yhW
I+AlusSf9gAgWiCH6Y6yAr9sJJxT2sQCTiwmoIG72s0SFJr4txEv4QUMCjS+wIAOyq6KXMwScrTa
SXZ5iO4yLP5/P/+HHlFnjSRilfbiuDwZ+/L9/5F2ZcttI8vyixABoLG+YuEmSrJIybb0grBkqbHv
+9ffbM2cI7KJyw77xEzMPDBChd6qq6uyMrOd7aZHIFjua39XSO7k29vWFSXWBKPiiWDjrGvKQUMm
UWrr5q6hQeMHimRuBVubZTou1/9rdNzhzewmrdMMowNO3AExlJOCJUpzUl/ETLXklkBfgOQYalFI
U3A7QMrlVqGJjszoLQo+0k0oAQLgofyP7It7fVAiU9xNjDINyesOpgYVzIb24NLQ8pQaaWf1Z9Nu
k+6QT6LMmMgm+/3EwUvyVNdNBZsFatn1sAKozanjVTN1m9y+6eR3W6QMvbhBvib04qGghhKcsoZR
KuukXaNR9/osLqVbAYNGoIGHCHhx+QdPWBZNkAfozjGJa+8P5U2yk3zztVg3zhupoJwkb7RV5F23
uhRqnBrl5tHKB6kDoT1qdx71D61gTEvXMFoCkbrUgDYEVez5KqkRXs6SZgNsqD4rxa0MeVgje8Lj
J40FGJGlcObUErcHAzNUlDAG1sUEu1o0Oq8VfKuWra7P1uKuOxkPN1t4YPW4GgJ2MY3uMJTuqN/M
zQ1NntRcQd8Ww1mIklqX+w65TBT+oaQArCSKnudzmKs0siQd6JcGgIeVogwPAzSeBdtgIahgVpCb
ldVPnA337gK1YTWSNE1RHhtBWyqt4t6tiL5We8Vp6NvUoQt2jG7670IynMuVg2Wk0T+TqYya+Xx8
iK8NaAwAe9MrtrNSUTEh0HcW4BQFRj7hXSfuwmjKCPE0kA2aejukKXu6NuQpEFFqLfTAng2GJz5M
R5AUzyqAPWklbwr6MwY5jpYkPuQ6vbr9oVZPCrIm9rifHmPI4IKfHZqQ5WaSSkH71+KuYVzj7O3J
6GXOZ9WSamLUGQZsZHcExUd9frp+FAQG+MY3ktl1WaUFcBxm5QT5Syzq+1x4emEuGTkIg3iysvj5
EBJoNmS1iblUQ22TNPqqbL7l8m2ff4snKJ7muxSc6XSKBY/pywgNZhnuHGl33Jy8G550m0UgYC1V
Ux9PsPq3Kn3LosxvZcsTYhcXZ9FAwgOQEXb8uGM3xkqe9CAWwhhNRjuPx7RgOJcOHsNhxRc0quFJ
qXIBexzoajiHsJCAn4YAc9yhD7IoRCkIkRk20JMDhgQaYJ7MTAaIFSNMaPLbSe/+ajAMuQpOUZaC
PLcS12B564IZNSRIqCI9hHZKiQrC24UmawIkI1LHLLsJrXF+xlKUPTU5wVDutMxB04Pd4Nl4F3dr
TX3RG+LSoHXDKQE/CQVUXXCuFl3IqXluJhMAj6Mgw8GyJjDRm3eZcVSjyLXkWwlUeVnvSSXoUroX
K9Z9iBZsTKgPZxL6TQwhpcfl9Y2ZUJCxRwYLsve8sLvVFFaQaTiB2rqq32hUo538PUZnuXjSL+Pi
c1PcLTfSVJfiCqOO63wdVKuQ3k1RsirA5ppFXmFljjK4+duf+7DT8XEepgyMtp+mDFS40guEkJgU
33UD7A+cR/tsVCDeBJ4O5BgXaJpaLmR5BjpQlrGCpl9FB0qfqLYx1uOTJFKVX/JcRFXh7220naH9
+fx0pLNc5toEaxHtw5VSgn0jmKQJhptka4Cq0+k7NOibpojHTGCYx9aYNcl1i8JwxuodGzp4qfI2
6ms9OYZAgV6f0yWXeTJK3mVatVrGRgJjQ/Tbym6DSfD3l0KF07+vns9inAJI2mQsHiksR9eeqA49
zZyxfgqCyWVHowKox1J9kN3jomMT7DWmPPbpfkIWcWg/MtreleFt81ZAP468SWStksCXo9Ltyc4Q
YXUXF42waA+pYwgXsXk48dgMtZd1HTw2QS8r3SKZohwar3Wr4f36gi16kRND3DD7WNLKRAfisx7f
e8019jGIzDonRQv6/2aI8yFxNo3dDD7YfQxF33ACyX+EJhTBk2bpogMYA2lTFDJtkyecVyszLkmJ
0YzZC9rYIYGehx/Xx7G4A1G0ZJB6XEA8TYNVhCPkXlRE/L7kZK7iikKcxRU5McBdMT3AMmDMhYFy
q3g9miYjVxbEn5/tMReu78QGd1VD8D4dCwIbxc5wnjQn2QGovftm++XmvXZSN3A6p/Fr93eO163r
Wu5Psqr8D20jCb5kccFOPoTb5/IcpzGZ8CFE38btnTys5Op4fcE+3yjXBsttcVBfQXengI16r6J/
+aa6SX6Fb+SDSS77tQ9SWFevnfIgHS2wf3cCOoJPZp1r5rmN3yVWmCkzzHc+2OkdEKA72Q6kBFnp
zjeaI4Huu1gBMUed+Hvp106EgwHdhvtopazzX/N39TV7VXxlq+KX6zOz6GQAwWE0AIAw8FwAXZYQ
iFYSOOtfxNMBedwrG2NrRpv/zQw3AUYsU5VWMJOkuyy8JcNHDaqYfEOq30DV/o0HOBkTd83OY23N
AQOW6yN12sDpI6RyiaA8s7hroSNHdAjfMybLc++sBXYqWR2MmOET2vYcQ/re1CLJ44VEO+KTEyvc
vlUytG3HKtDqJtYmAj99sCHaftCfe/MFpdeqtVzQ4iWArYaiotCik4McJhoWAbCGDuX5AEkR5KDB
xZJFSjeu6Uw0Z7JqxVOyusqdyoK04vU9stDzi8GiBI/X8Od9y3k9zaLtEOUW3uba7HUVOomc1Es6
Tye3Q9k5iD7dGsG+/pBQFG8SoCg0wc5ZPA0nX8D5RAUkaVTq8AWyO+g/6gTnMV+nO4A3zFgUDC7P
79douQ1kG+GAl0QAlzSDoyR8H5Mjk9ft4+/Xp3UpxAXlisJIfRgehD8Npg5sXxtne/1nWG0L02vM
H+Ck/qbTe7VtfbWSVtcNLjTkM11AsM2ydjDGunW+c0ZVB09SGgKAYtfarhlI5rSkjf2o7wfQiSUZ
+KEMyC9gT2+7qQh9NO9JG7ttuvshKYmrFH25G9pAeizs4FduZh3K5chY69UEngb0lTo5iB38PuvQ
X5R31i4Jaw0YpdG+tZTIvgGMlW6vj2lpsSAKCLoi9J+pF0yRKS2kBhDSdC9ZzQrZWKdsI7eVE7+2
/pzJBLMHpuvPHh+8crnwttejITHA9rrXcTmptU9zMFzLgjVazN0wZCTr8iFghOR2BWsKDJoQjmV8
617QW1+sUaCEvu4BnLIiGZvFyfuyxfNKgZNcixIVpwqJ+bzaQQFGV8T6jctDYoxnEDaBNX5IsjYb
JmW4+pmqgTsPE/VKq3/W8jly7WL4FSddulLq1NW0DISU/eRf3yOLKVpgdP/zARfjLPsWfSFAmZce
0jjof3lUIV7Xv9LekQav/5uMDqiNoDgGASUU7zlnpVqVVlAZ483SDRCo00q3RSNaevQzDDX4WNBW
i6Lf+UmONKNsqkGCj6o9MLrNN222SrXbkDxYP5Lc6Z+vz+BS2Htqjrvt4jGNgOeGS0SR/nedPilB
v6Zq6RtZ7LWtIChjO5yPydDlhp4eMLIYFyQHY9uWtW1itYjkzvlKekub8S62troV3wOl+mMsdMGh
Wxwe2mSZnBODDLPZPnnQTYFZ9U3YZ/skaz1a3Rgd2svQAoLqX5gIbjK2+BejA+AIrUag55A/k1gn
tiAwpk5KAgx8UdWrSip9ubB3RSm6s5eH9GWG2yDmjKxUFnfMDDqEinDdg+cEyCJPDeZdNFsiFuzF
M8YQS6xp0GQlq/M5lMMAXJ8muoTU4vvYbmIQWNZQJNco8OqyW+fFGsWrsPrZNpogPFmKDU4t88ct
DVFCNYps31Ov0VNPzjydjuu2kXZYGNceHq4fhqUVBIcZRFsQXoJripyPVEmlWK00tE4ozUNuRG4e
3UaFiAJ5af1OjXDTaYwyMcwA2yQ1N2EBjQ/o+A6dayfrLhNh+hYHhOtTgzwpOg34bhXFqAutC3Ug
fo1Mc3tlyt1ZAv2lqcuiYS2aMoxPbgiMgKd/M+dGMbt+wLYkvXETK/PkFbK1VQHYF5xptsH5c4Y2
Bo2loXGoLS7WKchkzFMZAOVrlY7UjV4XfpdBQZaU/p9vB2x6jAV7AV6L2w5QZQk7dDZl+ynZQUME
8Kzob4ZyYoHbC22Xt9ZEAJQOm9si8fvazYJtLsreLx2j03GwpTtxTHEi96CGxDgifSXNiTf0B1lz
qicryH2r6x+vz9ri8pyMif1+Yi0EI3xnMkA7noKjP0cEjZKd6Y6lGa40Ew+q6+YWBod9oKh4T6ON
BiD6c3NGPOh5rOFOaUKoLc+7wXgFyaXa7vIKCoQCB7EwNiT9gd8Edg+pa56EyS66ohw65pCqzdTs
0Q8eGoHbW3++8VDJwe3PdDCYNzofU4L2B5oDVbaX0Q2tW27V7XRJdGAX/NCZEW7iUFwYdcK6AaCh
0NUuBPxAtZ1XoFwRePElQ6izGeiLBH0fOEnOR0MmfZ7sBOcVlcOQar40vhhS6nTGC9DGgt2wtEAA
2QLwjeIeANPczKnqlElxIKEJRVkHiR8XOxA8zv2fV87RQfFlhZs6s9QTpZlhJVN2eg5aIUetHmJR
sLkAfmF1EjR1qnA/TFL3fOI6qQJXSp3k+0xFUZc8WhYyVh3EQiCttLcbbU+aDwmAMxm1bKpZH4ms
rcN1gJJGqNyQXFQEWMqMgEsGeAuQCzHSBe6Z1OZTm2toYEQ9yg/H0LEswEil+lYpqBPSb1rqEtvr
+p/Uzp0gVd6vH/RPOhnO78M8cLnAAaMfW+ecpSa100gbALrzJFqXwW4YtpV0U4cSSn79A26dFW0m
5Gcatx472dXzp0GuoB5wOxogVbjRpffAXHXJeujucmB6B2XXk/ccSQ1JvYnUddZuLRHPzwJFDugc
GNgAnZEyMMXclNWZLHXh3AC6b0JzEbUTg25SW3PR4BO65u9Md0o6+ZIyu6bUQ8DY6WWniO6S4VYZ
Y6eZzTWeq/dDI3rxsrm6mEuIqIIzQIOgKt+mLI9GjzcvQNqSWlB/RJC8LrWqFZSNF06+JSNfj1Z2
who92O8nVwEdtTq0ywiAtHQng9iY/MJ7yTa/iUrgC/3lwPkjccaeTYx/mzPUKUGj6TXYFuxjOOz6
8M3Mn3MQ4xQE2pKyVw/zzdjQe/tXXL+32XsY9cdOrR3cfaacbNCaLngKLLghVghBSzLAQ2jr4r5n
wFYwASVnfPyJ26bdRzer6zk2D0MpcuNLpsDwiH5YlMwIJuF8jvsgmoOKaRlkUeJZ4VbVY6cYY9fO
RaiJZUt42KBhB0t6QVqlzZGllYD9/2zt9VDdlcbPSaQCtlQ1AGPnlxEuuEMJV8qHrgLMX7W8NLBd
KX2VrNzVqX5njr+bdawjmzD1K4u0xzBovDDYtKRfUeSDsZxAgkn79s+BdATYCtYLhb5v3P3ccsaS
BcXQGYDAuf6pBKto2Bnl8yhqX1s4k2dWOHefy6XeokcQLQHrciPYkOwLufNuoR0cMazB2tf5Fnld
6Zu5DQCxbZsdGkGznW7f1NbNx3UXzW5X3grYK9B6jjsC5XZu8SbQK6G2DwI61AGtuYSUt+kEh7+w
gevQJshzAmnNBeVGDaQ/9GqQI1cf9XmfUXQBi9oJlnY66y79jw3uppnkNAuqGjaQ3AVgUnPjZIWz
DvZL27s+mqU1Z8pSIOvD5QD5jvPTC0fRl0YIMGhU3GkR+MepiH1nIT62Ti1wuyqwgd/PMliY5o08
AlBlr8AChbYBNEboumA4ixOHtmzQtaCpFX0058MhY42J6wETig565E8akqk7kYju0lYGywD+Pst2
g+D33AZQPbU6BbCh/DSt1+pgdk8VRcenIGpdnLcTM1y21szx9DQ7hrR7kYD2dIwAbPDyo2weGlGU
sJAWQ4wA4SOGuwHmk9tuhZpTa86B287T5t7UmqNN5Tto+HaOFRuPiiSv0buPBpZsFJzXheU6M8xF
yxKYQdKohMdR6eg1mor8fuOAIdbR5FrggJbGiDAWingKAkeQW5+vGtVmk0o9+E1nxIyzsrWH3+U9
RCWUJyI3bmqoq+sHa6FlAtwXXwb5V0cdJyggEjTcqS3Z1904b7pEQaNEALmnREfJo7Er9BvMYbaj
NSQAo7KAuht00TZRL+uu1ZoDFPvsPItX+OltphHZgKB83Aq+kx0JzmeefSd/ZMC6SiwK5lUrI/vQ
fgqr6FscgG43uIlsp0HRJs6o142TY+kP120vLT/zOdjJQGNd6EIkaElM1BBRk44nYKtMTq+8WjLq
qoYkcNoq88oXo0SgyRjUmWgwt/xBnldmqSJKIQ24hSvfiltn1C0PLKkb0tyQ7IZChA7FQLex8nUc
Ooq5yqu3PNq0ge3J5do23GJE3hjs5FPrxHb5k3SiI7/0wGHiRv9+5QUtZzs1NA2KDo0okG5tnpEq
c6bpvifdSgI7LhDgP8Jh/pnX26a/I13y7fpyLHgcgNmh5gXcEci7ecSYOpdSFSaIr1JGGfZgBLkr
la7STw4NiAc86/9oj9t5aTkkEkRkGX3nHs1FDhm0LbW3ZZs5Pap+0l+ZAwwP1Ogo3n++dk8eA5EU
WmNiYnLBTepI1pNEGscwB0eC2oekPna0EVxGn8Dyi033yXjC+vJxoZ/7nBJeLNcnqMroA8q9fYJe
REgsh6Td1ZLhleDZI/lmyp/quN6kg7yKAtO1qvkpm4JtoByyeV8SAjbk+L4tVoW9osT6fn3Jl04g
QT4JEQCqExDVOv9Cy6ioWUfon1H7HsAMCR39qtmuSnXyjZlMgj67JR+MqWfTjxgb4JNza2FpdmoB
nYR9UhS+lhJoeOGwo5mM0G9VoztNo77PubG5PsaFoJCtOZDJjKkR63ButW1z0DABGgzGpEfJzJ15
3Jjzz+s2FucR/bqssQugeD5TUsgVGvErBJ5m/KttDdbKwDhKI5E0w5IdvADABccAIkAJno8lyGj9
D3usGu9KG7qxhLp5tzKoKI/F/hC/dU8Ncf5SUhuSUwMRaBN2q6yij6P1AOmSXmvXYx34pKHr6zO4
EFWBzAoIPjSpM+Q9tzeAain69hP2GzyNVLvNtVu5d0vL3GWqiOdu0RajsWDlAg2sZeezWMhDT1sF
fRhWpIHcfej8AjylpX3XJtEGkl0iouKlChbLPvzXILcF66BNp8wAkDrKfs/SKg21J0V+hVSDV3Tu
SB/mWPMCHHPQEP/FrBqoPTIeCqiXcI+VPLX7ZuzQG6XlXupoxJ1CLxO9IZYwszaeXcjioNkORKXc
2oGDWW9iDRjP2rTpppcYHr6pZs+cOw11JUta50aQ3uRJRW8Moxr92OofQoXax6hS9VsFpAgC17t0
5iGayzKkwFKhY+R8hRuzD+0qHQCSb9BcYX9Y9cNIRSHl4rKiTseyWPgfOt3OrVStafQdUQAd0oa7
AUqExWh6ep/tFGrg/+1ajWyvkbSd3j0k7by6vrbL0w4aHdZ4AW/Kd5PmM8nNcTDxQqApJN8Ctfeq
KUp9uQzxahyq3oXra10tyQMv7kYLzU6QKW4NvFj7rpT28gxN4evftDjvAK8hucRknvnnpJyNRRrp
DEDWpU4Sm848vSSdiN566fxiZS0FTINM5Y87v5adN10xMLbRpvJmoD58OS5tJ4i6eF112V2TPVwf
1pJBZLewjxh/K27y84W2DbAU9z0a8ZrYuM2GZ0VGz/OtNtc7I0oEATn7eN7zntriNtVsG8E4sw6r
JmSKsGog+XTSTMGluLh3IQiJNwge/ngus5vmJBoqNCsdqI0zG9tVuQJTTeyHoRWsQAYHCddpGDe6
3E0+GZXcN9LZVpw8D2qIlWfG+vrkLl01rBcKwgEoN2E9z7+EFPVk9GjA3mtzCQLeHkhDCkbsVU+T
0U1J2EK7wH4corYXOImlyxRhIJiv0ARr4hVybjinVajFAWa6Jx81MvW2dtt0sWf9BdgZiS8bZpCU
MC4kIEo1aUYtwACBFUKQY2nJBgWCymsnKnrJLw4JKTYDGEMZ9JCcv596XAJNiZtNJ8D11u1tQqD5
m3zg3S/wPksnHVlSYJCYLhW8/vnkaaUWDA3rVMjqA7rznQjyXmo2/YU/gWITAeUvdgaSzOdW0EsO
htgexdUCUfotngtPLQnNzWzTwLm+C5dmDjEiktjqJxaPO+JqEdpUt1BZjZk7rxyzuBvTNz38c+A7
0rdfZrjTPc15H6UWuB1RulWjDzroji0qty8OhaX/UfWBwgDfcgSEf9J+Ahft+iEMSg98eyYE5cLs
1/UpW9wCX3b49yKqdHlt5bj+oqZmCtYhVD/KROAdltwhnuyo3zL+c52np4NjKhNcJHCHCgFHUuYF
2GzXx7E8X18m2O8nrnCYpFxqc6Avy2CdB5anqd/QQSj/BXocD4MvM9xethD/1WqNkaSAWChPnb2t
g/frIxFNFudKx7ruCopWsr0SWo5UVS6VTYHTXF70r1Fw5z4AJEXSKsaJrZggcaxDz0KXGQjj/8bB
2AhucOUa6HXkxT0AO7epGcBQpyUrov4iCRpjrI/rE7a09IjMQWwGKkekPdiEnix9YYQ5TQZgoXAc
bfOl0SUHfT7eGLeCbcymhb/VGd0YHr82INK8u4yMcgpmG8yABiLD9CHqf6GxvoDESCj9qEfqK+Mf
hywAgIPuHog5/HsBRKgSwDvMAYczGdHbMX2brcaRKUD8arId6uc/nUZ0rIHO/5OrEskjbt8lYwWm
kRxAgSaHwuXHVOzL4YWCJOu6mctIAVzOSFUwYmEFq8U5TylV51mtkaBS15GPze2XvuKmgjN0uVIw
gnAe/Q8Qr9F4ShG5MDPbrgEVGUDsYcieJWerui9xwU3gOzJc3CCQV54214e2EI8xnmpQOIKP1UTa
mDtXOhmmIQuRgwdnbRytdfJBhiB2gGpzJXDfJFrijFHhJvO0l4M/PtOwjcQjTjWmFu3a56cgSmVk
gVKUaHC5bksCfuhhRM+o6AxcHrZzM5yf1Yqo1aySPUaR+I6zVYtkv6EcDGt1fS6ZIz0/a+d2OEdr
6JWSz+i+3ltD5icVcLfD7UBad5weB1mkD3rpD5kxKPoAD2ghduAiLqWa41gaQkRc+X2a3itNC/qD
P6OeQ5URnRzImCE/wjS9DO542V2MbuHWHA8BbV3S/laap2A+XJ80bhwXNrj9V3ZoCs4LaTyMzeSG
VeJCq8Ptg+/XrXBL848VG4eL9deCLI1bmhwi82lQh9MhaGf5GLaS5OmFHG+qUkEDex2pd0YwDYK2
Lc5t/GsUPh5SpoAQ83F+ZbddB3aJ8YCWEWPwbMCzLKcKq2lazZFWv+lmpP0oirFcDaEUNNvrQ+Z7
FD7NwxfDMh5aiMu5bV9JM5BaEmZ2iMs7a95IZK+nQNn0276fnUGND52+AUHTdbNLM40nsg5+cuhw
AZh4fqYNvc7neIing9YdNCn1u9CTupfB2A3h43VL7PtPjts/48PVxur76Bi48B4JivGhHY4H004h
qBDUq6BAJGgWGUiYA3DRXje3tJqfYhjgPVXwLuC2kJkloIOTyHSYKGkOdjOMeOnEtdGvkOSFxl5f
sza1iU7ooQmMgs5/MbEAFTEGLxRJLnIBWjonChqS5sNc1vuhijwrszcjQD2pND4T0ouKQhcLCdQ0
mHAh5wreGPauO1/IHo+RrK966NJDgHHSB9DU9m7dv0rhW54LIvqLpWS2EC7g7YhHHR4P57YUAlqE
Bi2OByMaVnmprsIRF0FPt6oqmMXLUwFTn3oRiBaga8TH9UUy9GZD6v5gGJ1vDLfYrmstGFdd8Ds1
S4eCo6cLo8fOEPXgsTGcbVewg8KdgmWWTSkSzudjNDOrJslgDYe0pO4YvVrhLgplNwXJ+nMf6OtO
RHu5MKkaXi8s8kMPyAV1SVrF9lzkkXyolX2Z924Qlg/qGK+KtBdUuJYtEcjKAe6GEXJDs8IIwVER
ywc1+lGqKFSuY6o6pUQFR3BhCpE0QmELSWVgkPlcPVWicQxnWz4ktXlXqi1r1tkjq1gBP9jGEJMf
49ci+zPMK6q2TFfyyygX/Ck01KMOGegDbSLQ4W9l+hvnfyKv193L0hxCcwH3LUwxmcnz7RHnbdhV
E8YW/pblDkyX3w21ciciuBUuvBjUfDQkbqGFwLBmF6XBljaDkjTKoQzDZxVAlbbwMk2508J+n6hu
Fxr+9XHxASbmD1kh4B5kUESyOIIbGO0VKpNR0w44jStoZbik0NdWars5mKljQFBHa3TlrjxWcnIz
Rm8C85fzihwfnlmYVRS4cS2dzysgjlKhG7N1QMvnug3voBe4zmvbmTO/kI929FGOz/H8kK8rsomj
xDeMF+mbVQhm4SLKQWzNWJAReaD4A/zF+VfYU07yIDWCQyrVoZMbuXQzIGWGuVCIoNfs0m+j6AsM
Gh6w6CAlfF9AZE2pAlhJeMwA3CJ7W7pH1DvR0g2SJ8Hcsq8+d2mYVewkbFhcwNhN56OCxmWYmVMX
HUmT6jtKq5/DECl3yZSrKz2Xsh8QyVS8SSap26TyvK0U475JhmaX5O0NMSRVEHBdzLKOCbYxbEit
obTMM3kD3BKZpYLv6a37pn8c8sFPTLISjPriCMEKSgCIiHF82H/OR50oOC/h56ipl32Y9733Om7i
j8gdnovYH6E5BAZPEwJDzvgtEKlAXN5fn9bh1pEDRYKSh/eUqhKoZOyj4wh9wW5+NLNj2D20VuQn
6kdR1r6q9s4kUlBg+YizlWZWkQhlvUdoTeb3r6xSE4wWmFmU0nwdaJVWF1V+Lx0FZ4PLiWBUeT+F
bPV+IrRS3diz/ahw+o/SKZ9MwdNmeR5PRsT20kkGRorSXO3lNjp2/jD4seRCrd6jrgKxVqTi/et7
RjR9zEmdGNN0KSmkDsYkgNsD8juCPNV1CzxTGAMzYYWAMkL3HoQneFJDEthZRwfsi8Ypt8kNfbD9
ftdB5MIHDPx22EiPraeL6K4vfA0ziiQ5K4oxvQtuyaB5axqJinHFuIldBSTJaPPGfdxaB/Tev2Qq
FSzbhTfnDHKrhk5/21Ap9gjNqQNpn12svtbGT6PsBYaWXAniNPQwsAonMGLnK9ZEdZqo+hgdQf8W
gyk3kJwUEaM7WPIf1hr+WbkTU9wkmmGqSlkBU1N6nCQLOmmBg9eGaIMwt3RxhPF0gLALu4L4IM3I
UNaa1QDHS36nhbI2wvahychtNO7StNySX4NabaVUuktMIQ7h4qJgy3Zim4uh0oDUamva0VGD+mbq
RpZXrpTOrYPXSrqtVMdMtmhcH3UHz5rr52JhwwC4DvEXvEUBv+TTJLTWI0PpcSwgAbtNqulgg7rB
SXPlgXStiEppYdOA+wJpY7hl5D55Y2nRSskQYSVrklIXr8WDpKf5urdEyZ+FcwdOYMY8hSYTpAu5
KygfrBQfgrVU7vXuWGl+RJyo9rNZMHuLA0J+CQ6FAZj4XHiqmyEBM0t0RES+keynJEXXuiIIWC6i
ejxOUA1FjA1kFgTOuP3f0a4OuzqNj0g1zvE+amtPUg6xsi5ww41l6xERezPP/sKO3JlJzo2gOKni
nR7Gx+IDvL1h4fzMPev5Xf2tmC56KG3H2DQi8A8PsvzXKAOB4oHLRCHPXQpygwgRwyw+QgUo+yju
shfNB+v71oDa8zbrXUtQ8lue1y97vAuL9Qq5eNjru539o0SruuxEuatVvqqvpd/Xz5nIGLeIeT1J
LaRa4mMcgtUrwOuPWlA190zpmNnbYbTwtKDudZtLEQOW8WuE3DL2eh13aYwR0mBwOu2xkp0x8Uoy
oHw/+knwTodVjVyNPghuB+Fachc6KFOIPE7Ys8pb0cXbXrE2EtD40zFu9z3En3oDiMo+dO34rmv6
7fVxs7nkPPnZsJl3OI0m0r6SsxpzPWlS7qcllITRrZ/7160sRUh4sMF56hpwjDofaYIweCr6OI+P
UMbRcCrMdVpsI9WBJFwtOegsE+kULO6hE4OcV8vQXdHYMpbTcOcNoNAFziKYP6Yfgr3K42P/OYkn
hriTWAWoRqgKDEXfp4/yaN5Y79mvjjqDj0R65rylDtk9g/UBkE03Pyiu8iSYWmbgYgVPPoA/mrI2
xlOL7VMA43yYRgesUyt5NXjVY7s2t57AHDsH18zxh3PQ57kfYW70Qs19Ud+/afelT0J3XO/tb178
LmqHEa0kdzDLsNWzRMLWqYPbXgPh9HFAqkFBUm8ID8VjHP8hn8C/KwrBK+xEE0JonEEJROyppGFF
h/JuhABA/pG+1MXq+jwuT+OXEe7QV4TGEy2a+BhUarbqZuM1VGvFjaZRVHDkIXb/jgdCq8g+MXwS
N548iXMIGtTxsUVXo2LuplWwJdBLfNKNHY3fqnozPdZJ7MSjLHCq/8/h+DLNjdJsVD0nZRsfrfE+
SN8hG4cSVlO5AOM6k3zTqF5dvRmP3a+4c7XmO9VCJ3hLSzAdVg+6/UOzVnGZO9dnntm83MBf38R5
vCwbAISLMB00lgJwcyXABtuGgjYV7Qgov3/dmnAKuJQVcsRZVJgFLjM0bdTagLgkBT+c/Ur1/lsL
Ni5z3BmpW5a78SOMle1gbUZlFSebuVuVReSqMy7aBwIt+1TElLd8sr5mgv1+4vsbDSRgOlsdObtR
d4Y7ZtvesZ8oyMIFc754ywCe9u8W5DndddT9QEHDJkGvFbSDQMKj0XIRf+LyTXpihnP6hWaHVjlg
QLb9pJp+su9rSAc7mWf9iHfh+/WV5ful/zlXoLBieXhw0fDdWBJAJC1te1wxmS/bd8GUrov+sSA1
1GdXlf2UbuP6aWjcm/K31dxM3SqVtg2EjZ6vf8fyDvv6Dv5uNewEnfoaXAm6DorZ1Vddvtbm29SY
cNrvM+POAAtV2Tiq7oE8yhmLhpVDfM3cJ82DFGw66ZeROdpB8FkLqS0A4f87Pfy7Iu7nkqQGpqfv
w2fJWuUN1CQ3aXWPx1qTFg9aV7mzATHVcpPYb2r8nIEuWDkg4T+R2M87zUFXcjmhg8lLQbiXqrc0
K7y5Nm/I4KTW5GeRqKyy7CpPvpndtScnYki1NMlR1ziCs/slPSYP1W22Hv3hUfsRPoDnUFQHXLwF
Tuxxd3cKFh6wbqnxsQrovJoaa3S0Kqhd9M2JmAD5pvDP7QrvDyqBT3lCnhMtzeoW2TgcDmgzO3GR
uVFGt3J/AN1EKW/acEbi/JHMK6N1Z6t3guxxomgmQ+uu2yDYN1sno4KtuxgWnn4T54uhnaFLZVth
voGvb+ZnDWCiKAYtuzSvSPuWpJZT9i+oYQhu38WFPjXMeeWBqLNWtTgzIb0p8iMpYodE9xCcyOf7
IlqhOglqjNIrzX30h+0MF+vAed1yqIgZzzBdytIPLIUU0z10+Zzwp6Umgmhtye+eDPNz/k/2s1HW
dtzin2MNjixNjhxIY18/5ku36akFzuVqWqyguwYrmKnTJp3UbVY1m7lQXdkMBUQYi080lSlWW2gG
MQBCPj+dNDKmUpUxmib3cSv60i/TLdfQyrntbyfBuJa35okxzhXMs9nWVT/AmOyj5jB0Xm+WN6Uf
gPIi6TbS/5H2pb1x40rXf+gKoHbpq6Re3bZjt+3E/iLYsaN9l0iJv/458n3vpJvW20QyGMwCBNOl
IovFYi3n8B+TlUiChcVcwqmGgj9QLBSvOx0+U6MgiKh9s9+2mt8+uLfOtK+Aa45MhjP4TXVnA7ZX
RkK05I1OpYuh/djlttbB+4WNUwHAMEwCdzRwbzGE95fNZvGqPpU1f8uJZcZ1Ccy7eI7CqiuL+wW5
VkmL9t5rZ/CU8UBZ4kftbbV2ZKHIfLzE8O9UsBCSqqM98myCYLRgj/qvBikM1x+9rA83if1uP1zW
c+kSPJUmOLhMcc0WM9F4HZY3LSlX6QASM/0lpMgURRzRsOTAL2uH+XBkDOHmxe5COiqaEvUTnPzO
bHacYdjNrxlgeQLnqLfSXOx84r4u5m9xgr1GetYVzIF6LhqP61V0rd7bvjlhHhKDCAGy0LK32aJD
QwYRJUIHCJgicUjblqDuCR0IjBUQ0rKEe9xEEuHyri0VQDDM8VuMcD1oSQkQrgT3cprfxrqn8rXd
3A7DHgfUM0aPmR9GuNaVlVWCuxVImJpvW7K00KJnPfkG4Z4AUn/OzRTfwMiq2OhXquqRj6r06+57
+65/qwMru8nVB6fedwrgsypZjvGTqPXL5v7zAYCQPD+iUUwTJR9UXM4ERdZ99EhLz3QeByDkFBvM
22AEpM/uM3Zw7qrvGabLlX0CNnlnSn2qpZvCTrxO+5Y0z8y5B4XC5l/tkSkO7JX5MCD5gs8ryCZP
13S4ifvN0L/xbF2C095Z8/AO/ZM9oTui8CDl1HMaVeLHFs/3yRqJt0Q4GpRpFtJnGxdTiblP7465
pGlk8d6bQcxQH0eDGjLb5xuRa9rQAIc+ObpXWYqKBwabjeS9sA9l/5K2gzfUatA6K1MGa7vopE8F
C8eAA9zKRk9vcgyzpyH+VTzcKJa3J3N36LuSesPb3eU9XTJ5feaZQbVshv0WFK37KS4AwwS/Yaab
qb8lxWMXmX6dyuLuJTdyKkhQLMl5j7nkBrXGkXl1wnxTNpS+ZBinEoTTG1KQyPYdVAFMhq9lA3Cd
wSFwy9K3plyblErClUVxhguEXoxyohdHWDmg7RuKOe9UrzZ+U5cBsF28AkhuoW2mfjUYaqCn7fry
donYep+hrIFJAAgmKIKI/TApaExrRUUprg/6n8qxGgMzDMBp5lGQUWTv+srHcOaWSzrEFkOzE7Ei
HnE21pzwBmIH5Oa99jZ60e/Jmr+Q71LmoyWLPBUlhJxqUpTMYiiOpXnoW/QK3AV9dGdJuWlnXyr6
WkzWIVM8N5vg0Xd+xNH5YtBJn9PV2UDwAlHGINGS6rFNQPxhle1dO4GGvGga94BZ3f6bkZnp7vJu
ziZy6RPmpTiJyNzO0ZViSNOjrQZG23vxsKPl5JXOlSIDs1w6fuhg/Gx7wfi6mJEcCGZ4SYN0UOQ0
zr6oW9ND6kuRxEKLCRqM8aJYjC4TYAcKp9zuaIWLHG8TezrSaM+aJ5w7nf9qPkq0bBp36gB0g3du
rtO3kATM3Yb1it06b5fXdUnZ068QPEE1qYPSdXjvRRGxNhawT9clyWXtjIu+2kbXJKbXXXhPR7Ag
PlgAxk8RvOfxSrcVf6TaylSulOpbiKzCjH/qXBNMb76P0uze5zkXTedUtmA6PccEd+siDLTG2zJJ
9mGv7AHwuivGR43sKZmrkqk/ds9a/TOhuT+p64weQLadtDvavU1mQNMtsPW7ag37D6LwVanTXaam
WyMp/KhQdukIVjy6ubwz/581wyNvpsrCpLewZpaVl20/IVrGjEXUv1XkmnNzq3iGHXr8Kc52CfKh
bb22ny4Lnn/363rNY02Ai8DQveBVeu66HUGMdOxiAy02uatfOXrcbCZFt9aXRS1aH4Y6/idKCFCs
nCHdzDjKNZggWMV9zbe1qj5cFjKb8CV9hGcAdUL0bPYEz9Za3Wb7uJ18K8oAZxoew+g1ZM7KjmRt
UItREQb0/9Fs1vzEX9EmRONSgc1z1GgXhSawSlPfBswQWsuCSK+CGN2RFj+MmBlLp+Cyxks7iJn9
uU8J/dCA4T8Xnlton2cM7xBjHIeVVpkA4s9iBVPeVvkXfhlRH6YHMVmOy13QUyGqXrm9O6eqwEeC
+ntCA+AJrAi1wLEhicAW9TJR94IHARmm6DKRYW2sKY2zox7GGGyK0WKbsC4JhpLLHo8yUYJfNMoJ
DS1FkR2bPrc2GZ7DqyyLkjUpACR2ebcWHRSaQf6nliU8ZciQKaGWWvmR1G2ur3qn7YGZ4nb2sG4T
ypvrkKusmPaKiVyWT5hu1B5LWHjbMa6aqwylwmRVWxrgy/Q0zNRdASS24ap3tVELNNB1DleRXoLR
aGC2UtzZUZW0v1QSA74CVjpuptBMK88sW2u6cpjWuV5kjV2zbUmNsWNKCSau+BRXjo9jBLpMif5L
eSUwfzpz6xKyAphwPDdXF5g0QCnRM0RMzeqNe03w0fmJ9zPyMfXqy7KOSxfvTKGDOBTDQjihgn9r
eJbjwPf5sXXeAZ+/t3EnhUYYo6OCHJXqo6tTL1aQes75YZjKa5asjOyhZOGa6R+jcgzNdzfp3i8b
wUKIrCMVA+gCdLqacLzna1C6LO/HOiqORtx6mkK8kpRrK59Wbr0muu7V7PmywCUPBYmf8xJz3dUV
rkUEjnU3KUlx7Nc9oCcCqvjeh/7KH4djEcu2eP58wQejsQKxOIZeNEzACD4YXBZ2xVwIw5V6LDag
oaJP+d4vbtN9I2kGWji5Z6IEj1TFkKXRWa8c13Ps2B9xHb+aaiFzfYuGdKrU/CUnPt5kYQg8LEia
9izbDmCsJ144PepVFYTKFvAl5UrBYxiYZIWXPDnku8m2KQ3S+lGylUvGA28IqBEdA8mY3D3/kMIp
a5B3NMVxbK9HbTWDepBx5bJk/aj9aO+bZlXeAb8K8OXFTKGT3JcahrA3ZnV/+UMWgvS5feaf79DO
v6O1MarZKFVxLIrec6dAba5QIEZrSSRj8Zw38as9/ZYk2JNVlxZjLiSV6+SukhXhl6pRZ4oINmRH
yTSVIPA4JphIroK03aTZQ5p701X50byBeZh+cLQk+OT7tC0fnRuGjZfFzEuV03niAJOFMzvWl1Gx
PjdiIJ73MK/wW7uznJsaSFYB6TwXNODPLfVV9rN/isZ92XqdvqqGbw311I3d4rFZSnvWF48VGvp0
HdMayG0Ke1uUnOZag68Z9mMOgsXwmSpXhYNC1FRve+UKPQGx+WxYt+PQrwvaAUox2ZuxBN9uqTQG
pDnQM2EwEeBHYt2259moqDotjk+q8crLCgj1rWfTVW56oDPS6DZUj4bynBmvTJddVIs7YuEBjB5R
jLjgpjq377EBZLDjjLDve4x8rnbGjr81m2RT7Ow7unp0N71P3oBleVNtu6tB4teWTP638C8JTxLT
tqwNXhxrJ0OnQndVEGlr/byJ4rGa36IAbUMPMwDwzhU086mzk4zA5Djwr/3cWHcodhxiyzef2kew
KvX2qjUlWcrPjMglqUJ6CNzibduSWbOABmxVBknm5ev+1gCPszd6Q5B9U/b66nnX35qH8WFT3tOb
8Sbemr+qABXg++Ttshv7zGdc+iDhaR4D0KlzKnyQ6Wn77rVev8V+56fv1w0mDmgwrMyju2V++NFs
76orF9/YXin3P7vAXkUb99EBuWyy67fRde49I57bqPj/uGdvhocUFLCXP/Zz3OHSxwpG2YMjKtIo
PjbHKAnSaneJ5efH3lcC7ftKvTdXwza8Id+HXe9vL4v+eu2gkxnB/9yZjaKnmOPWOpACG2DePuZK
7+kk89x4jZLxAPeELFuIpO9lebMm55pi5AnWiY7iuVlMLK8AxbikTVv3R+cRitLdT7Rotk9FIMu/
LqTwAEKPOi6oHZHWRgFJOAZspt9KMghKdjEaDIZ7VzswZng2kEuUbNcMGBOW9IbPR0tUDqC5iH8R
mWL2WbjROpdGTVVV/dFIzSs1xcSuG7+3VF9Trf51eR2/ehLwawABF+k8PPG1z7jmJG4Jx8JIHLRW
HaOOHEzNwEsqkSQvvkYC5yIEo3RSVtbW1PRHm43rvKtR49s2TZA4KnpkJHeCRB1xHqicMmswE8ga
e+M+ygFlE8q6oGUiBIMgtZVW6jCrM7UeeAq8NPp+eU++niVsPp7qAJDEP11dkBB3YdVQM8eeAMbG
0zCc1YGbkycVsGyqVdqwXy5pJaUbmUzhSke/jUHCsOiPRZj6utXsJifyyuIb/AmIFtBrY0gcxtIy
AiwBQAbgRQcpiXC9pHpql0aJZQRdkLWa7NT0gKL14/JKLuTN5qX8LUW4TljUGnmjwrwbr3vkXhxk
h+/h4PG9bybBKEn3L6/hb2Hzn5+cpaQvK266ZX+c/AkI46/uSz95pv90Waevwde5SsJxKtwW4N4h
pIzr+CF+kt3AS6f194oBQ+NcCZVhF6IevsfswN3Ej6YLnPTwiEkNoIte1mTJzZ2KEuwcTLRoOOOz
D+9+1oCd7fL1o9LXfyUFJAUG0FLh5gRnqhpN3CUJpPBRAR34JgGyWaunb/3geH+jz29Js8mf7L/r
xulYgfH3WJUzJZIW3SdqeYW+oyelqSQR4KIVYMgcwS9avzH9ey7L7PsxS80JttZEQQkuNEN94wjK
Lmu0fH4QWc+MFXODpHBKGXroa3D7gXulvY46NGWDLhco+bvaSTw7Xml2dBOHul9F+g+z5itQwD1f
/oJFPefwGsPWgLARIU6TqABIR0n6Y549Vy7UzA9yIm6ZEOHgWkNltUWsQktXWccsvsoV9q1QEomP
XXhKAmQe8fQMyf2JC3C+aWHkKoNthDCQ4iNEZgnTgz46tgiGOtvU67PCy/mHxirUfgrMDaxSWqyG
CvWIKr01s8rX8ARtkoeax9vLq7wQOJ5/mbAC6FZpkqG1ceXgERkobRDet2h0/xXyVXFjb5mKruDA
frRvQO9ovTtHJ+w80zjK3jVfnQ8+AzX1mQHaBS7KvFEnJ2jojdIJR4rhvsz1Y+3bqKlXebGfgLdr
SYtu85V2HmXNmWq8ptEUPRc0BZ0VRTGnzqiHuRuZA/q/2LXZa+WuzJeoecUb10Onp1J8AE1Icna/
Xn3oegKoOCBfEHeBx/BcS6ceARJiY4Qxtl9M66rN3i7v5kLMCgEzPgH4qAAYasyanyxjOxi8yo2U
HvuOUctz64yo1zRDpf9QDI6bbPDf7puqOIMeGIXDbc/KGnurKejTCi5/y9ejhQF61PrmNwGmQ8UK
OMl4lDlhPB6RpFaTACgcZJtOFqkDzTFkeBNfLxQIA3c4kOEB3IVu93O9B6VQI60px6OS5zujAKtB
rcJnjCnoNMZSFjovqgbwdOADoPAOtqVzacANrganq8cj2lzIfrJC62YEcN9Os4mMkWpRFFCJgGmL
/Czw2gVRQMbLSoNCsQnQVZhNzbeaWelXeohhw8sbtriGQNIw8diZHx/CEWydhDZxqI3HtEo6L9K2
cVabGIQYV4M58dVlYQvp/hlXCllKtILMQxfCGqLyzhBN19ORjIr7zY2sjnqVGQHZCoBCLvcje6qz
bzjHuZ9FUbu2i95u90lj52/1QPHms6swB41CX/ePWVKQ8PHyB35dDXwfyvJ4a2oYGxVb0XU1yvk4
4vusyew9qmguWvxZs4p1m/u1osi6TRfkIScOOks8o9ETKdJd2TyylUZXpmOD0a4rzONPewtSdn3V
JQ/APW8kvXtfXRGQA5DCAIoRyi645s8M6/JafTXS898SwjmkirTQigys1Z3+lu2s75d/fqFIcf77
glcDuEsUKgl+X4v97CW7io87twPsOXAygLeLf0vkfb2MzuWJIVaRgvRFhzw3PuT9Vd5t1O+p9TK2
mxFdo45xPyortffIrk5jH+U6j41g5n5vDNk0/0Ki8/xLBL/Ga8uM6lHHnG200ocr69WqrzUk5prX
dN2UPilNL9+4w+2rZAXm3T+/Ic/lCr7A1QyFo4ozHQf3R90Ebbbt+LoAI14QfY9+5pvL4pZsHzOM
c8MsgK5xMZ7Z4n90qrpa0ZX8mGQa6vBVMqHLOrx1kyb0qFb9KZ8AesIQNuNkf477Au9C2N+kA00E
Lkp+HHQtsJKPLPGah3D3zNXtQB0/XyUyqMyl02bNeCWI/3D1i3zCk6t2ic4IxwPB6tYpYPTXk93L
UlZz3CLu2qkUYR2b3I3DkVF+dNrKb9VwU9Wb4ROaPLxy3FQS1C6dEgvI16D2mJlFxVpA3udlqtYu
P7pOVNwQvBi8vLebnap0+qYzqiMF4/nusqUsruOJTGHnqNoyBncNmYSmaBeqx03RVI4kKF6WgmI8
UmMzT8q5b/yPhai7t/sEdWDN6K9zh/9g6FqSCFky+hlm0EUWBJGg6PDHDPjlA0GxWevH6DoCcLwW
6ve57ZTBlJiGZOGWXPTMQKAhvkY9SbxukchUqrAuyJEDGNdjztD/xDKXN2Y5NKvLe7QQhALaDDnF
GdgQWIqO4K4janCjCx1+RAOkvhvHMkdRvat8w3Umv8xI9ER7VCBtVlc3TZtPe5u51rfLH7G4uqii
64hj8C8xbppHVFSbIYvBkUHdp5nTe4k+TEGGHIofc+f9srhFi3HQj4suLRPSBLvkmVaMdgiANZuO
3ZoXKvGctlb8P5eCiQIb/QozwqnISmQWitaYLCbHymZ3ZZY1oFwZ7v+dDNGHuINiJzlsPysU1Uto
H/nUlVU1F4rm6GZDlGPCIyLXLSLt2pldOnoxQgpy+XvM3XZXtjO5u3Cc+vuBIEWXOZ27aiMb4DVG
i07TaLI8NQSHcoOW75WZKO6adaz11GbiwaBYyUNUg5g6zqdEMtO1dHSABoPqBgYTASwv3IUoqjel
C2ZudIKGYZDhejrSHtBPQ5pnx8uLvyzKBeyqBgYL8ISdX4RKCobILnPJsVOGydfymD5W4LHwzAk9
IZdFLVks6peAKcRgMGp9Qsw2mmaS5J0OWyJDdANwZb4ytJ78jTWdSBFcQd8Wup3AYx81ZzDW8VBX
OysfDEn8sLhsLgHQI95Ic0n2fNkcLR9pZkXqERgXwOKk6CKsuZbeIDllSY7gwtgNLPe3LBG2vDbQ
jgOeYHIskFtALchpS3pQx6li20jnZDjQKdEnT+k4bQPdbYppqycuAd2mzTsU73NzQLIsNyyPJGYX
eX1rYgi6MlKMLFze4eVVmTHOCfCyLfGVOpBqUHo1JBiVy+q92tvmj4mw7i4cKldSfJkXWAw8HAJQ
tPn9gl5pwW7RHGfXvZup6HPUHkduvrWNdh+bx0jFKAii57nLpF//uXqAnZrvGBBn2iK8UBsbvBk7
yGRtHXuK2Qx4lsXxGm0UkUTUUqQDWHBQEmHvAWypn9vXhHCAqlWtHuO09JKr3grGELyR65ZJYoKl
Q3kqaP7zk/RNGIaZljrVbMjltyJO/DwqJCmohYsR1xNaOJD5ArCsCHPMjPnRPVtF1EX7sgfPNnA+
PJMVaHF5vLxDS+821GrhMmdONBvWca7ORMEKP1KoQ4B67msRDaw+Btr/2I43jtEqfp9U7NC3Bmr8
pnNtDc70vVD0WrKqCzMgSJxgJgmxKmxFFVPJdY4p6mhMVTRMWF5U5dejgSl97al1cg/jDn6zN3pA
/URawOr4qpismy4fVkNOb4uq2illNEqO5sJ5Ofsg53xh6rZyFabN5yX2LSNZa3l1FWIVhol5GZuA
KHwwZO3AC7YFmYCGA0EjINrFcN0ZQZMZJx1kgtzFSL+RUjY1vqzVbwnCMRnx5HL7FhKMNg7XOWp7
7ngcWPLYUhB4KcldPYaHxmWSd8hSKulMM8HMOBK8dd726nEq363su3ITucgl8ekhJcamAhNo1Qf1
lPiu3oD/w77JKi9xJVCsC/USLK4DWld0P6NbS4RLL3mJmFqBj0B/lo6OlVphfmabfglK0pqVBdKQ
4T61+nWojpZXpvoBlF+rywduNhvBDZ99g2BWdocbxZ1wD7YsG16JQkBKVVI6fB8pIiUO2O8Dy6gW
8KLsJC5y0a2cqC9cwRYDQVEyq29jLkFxfiJ69Q37jeeytPKyU/ktSbyAm7ZJIzQvw0ce89BLU0+5
QRo7fWoe2K3xJkNQWbhEsaTAx0IhSkewJAQwbZgkMU1b9Wj1B0M/Kt3akLFOLNwuZyKEY0OplucT
a+CdrJ/QCHiDWvEaMQfX2e6yfSxv0m9lhIPSF8xkloWDUnAfvUJb0ym8yqpu81ESkC3F92c6CQEB
Ys6pjghcwYBMbZPt2mJtdYavGx8aKpZKzAIVfCup/o1nxXp0NjXF5iVBa0zriVrfjUL/MBPyfln9
Rf90spfz8pzcrireZmphYqEd9TlOAgKid4PvWfLSKbeleqvHx8vylh7CqNgjxWoBoRnTh4LAckiT
FDkKxA3Ua2GrOvASXq33QvMc9CzV952sIXbZC51InG3tRMWi4mQa53Xv4nBVN6BX4+6mzu6SKdoY
ymsFtp1B29QVqbyOPpm9xBUv3jEn4gUHNBTNFFvhMDdfuu0mdtTU66Imlbi5pRgc64ruJeDiz52x
gh3b1QjovBJiLMfXHncGTj8HWNdB85CtAcyGL3vGLB7RE4GCOfcKYL4VBwfHAJPIlLfe4GgrRX0u
6jjoZRzHiy7nRJhgNdHQ1wl3sYd1Vb90Q176TqqqXpHnmX/ZQBcPxIkkwVqYPdlsGiGJm/2qMO8y
Z9Xq2846gIKprrmPZJRE4qIHOpEoGIhbsCJlNiTatNw44XaiP7oC43N0fVmzxZvwRI5wHRmtpubm
54a1hRcfWbohveFFRuRlSROoxSAJ6CR7JmYMMWKfZr0JvUAC1oGdwQjBf00kobuwXYAwnimQ5uo4
BlNBhSssXoF6F0kjUCAZ1Y3GfbfwlNdUWQEmaXowZG3OgkZfhAkrOJGWo0knAmYGeC70xvWcvrnW
mIy7XaKTOPVUtE6FajB0Ck2EbFgzDyFwmPsR4BEqn8kSTxKtxKxHQ5WwIARaWeDNzbvrWr2zbMk1
I9j458qBTg91b3TogPFU2KYBxUQW8wL0lumWvHYvLpA2q+njsoHLhAjbg/K+QXMdQgqdeha7V4sM
L4nMn9zgsqClDbIMABVjqgQwwmITVQN1apqDUpvNLGLZbnQ8k34w1dzbirmuCw2MLoVE5pJyM4EU
6CsQc5kipYPaWgDAoWBXtVPigcWxdqJ1QtOgsyT31ZI5nAoSHKBuMY2h8gSC8g5lZpANJ+9ozpRo
syjEMtCPgVoCsgdCCOmaHFmMWYgWx1isj17bSKlIF2RgFAKTXMiIzHCgQjav050hJR0pDraRAo1u
P7mZV4AE97ItLOwLSC/A6KMTdDOBXew8umhZkk+YWisOJVPuUCUJnA6gx+ZzKosf5x86ecjMRwiC
0ImAOUL0WIjp9JA6Q6nYbnHoh3FWp7HrzWVVhBv9vxI0zEkhsgdnuzjE4YDdNGUgQzuo3V0GTGxw
a/p5ct0gd9SZkrfh0ubgxf1fWfPSnS/bOFkZTQk2BzTxK5auesMIatkreFkIFougwoMa4/znJ5Ef
GidUGtYgvuwsuz+UepWvlZYSELNTWTpsUdTco4UUPtrZPgcnTkSlGEpUNJqXh4Rs+r4IwLAKQiSJ
rS0JMXWCTDgqZKgvCouG1nRH78u0PETJXd8gzw9YSFvVJfHIohQUVDTkjTUbrf7nq2agyTDGxVYe
AqXbvqkyjvHFn0cX1oxmiLSAKyhBXdYi5V2VhzZeqea1DdDL6s+qE5+GDLf8jwjh5PcYvpiyFBow
JPD5jzLfO8Ovy2dlUQsUy2f2MBDBEMFLZqlCSK1DRIKYUMGER2FYPjElvnjJuZifJUoMl81Zw/Ot
SEsVAQ5IyUF4awUMAP+Kdmeaz3aa/M2eo6sUNWvwJAGO4lyQlbe13UVqeZiqFajIsSlUxu+25F3M
3yKE5pr/2LRrgNKplQc3ujeNx043NzxBxh9VT0WpV5e3Z2nhUNjV8R6a52FEr4wgvVUBbVEexqTc
pUbq4zyqVRnEXBZVL7nlU0mzoZwc/EFVah4NFvDRvWcmOe8yLeY/P/ntxCq4Edd2eTCTlQKC+HjV
FddjK1mrhY3BpAtMGMVHdLmJXc2pWjpuXCv5gecv0zjs1HLLSbItMDiYqpJwfUGjM1nCsSGT5Six
Allsb0xJ0BO/O+SqzJqXpOBuwQg37mWQUArr1mqdUikUROekB0VMowCAsW9+clSFApsUoWT9xHbh
2d3MV9k/4gSl+Ay8YFugbycvHdAXuu6+K9q1AZr4vt0YzYM5vputhwJYka6d6GBs0L3bsYOrRz7c
SECmrSJbgdnqhGDh7JMEx1FEFSgRXKxATK+G8sDZbWxtLx+xBcOHCDSxYhhynq0WQjiet7rLnRr0
1WhIzqJ7tX28LGBZh98ChHsIFIWo688CbJDRpPqubL8xd/3vZAjRG0gD9alT2uIwOIAaemRO6OGI
XZYh5uL/n338VmRW9OQYq4NB04gjDAHowOBrajLPeLhOYJkjWCAxpXir11G1ziw1XvEcmXigHKjr
xOizXT+6IMiLNdMfSprdX/4w2Q4KxyQqIsfO5gV2nGMJZDj69u9+XzgXCeknI4ywuFbOVy7mcoc4
k3RsLtqIA1pukM8BHUKspnGlw4gbQUQ09ht6VNT93V+oAHA2RN14q2D293zr6JjZkQIgfpDaE0+L
9yP4H/+dBGETqJ6Udjgl5aEaWr9ICHDlN5clLK4Ronl0nM/PIDEK1nE9RZbCi4OSvoLoiZQvXSnx
BfNHfnE3JyIEJSZ9tMqphYgBcxxF7Q/amhwnRwY9s2SwoHrH8Cl6j9ElLUQpBulo2gx4oCSo5PQv
Hbh2/3ypTgSIePdTODCVJHjMuUa9UdhwXVjkOo2yX/9OjBCfdlYWpcyCGIPaGBy/VmPFt4PLMiRr
JRZpJmboCri+oEo0eKrzoMnau5b2XAeV2IxWC9BaMQIu6WASOq9VybQtSqsflnJT2xH3el7/jS4A
pvkvjzVmJ85PoVoadhwT6NLVTyNGOCpTxow234eiAc/QN/+TIOyIUpvuaMdQJuTNr9LOMo+xXdV0
D7bxY8yuuR3LJC7uz4lE4fpsC8oH1KShU555JH/MB9m1M3/zV510UJ6BvGduwjtftaFI1UZndnGg
UU6DVo0/XK0NeNbpHlqAMobBdAfwquaPikw7Esrae2fv/lW8jfY/ZKzQZjAvwMmtV041n0aMiyOs
rJG+jON9Q429XT5xZmxaMpZ/4Uh17bc8wVVH6AtH+hG3LDUf0/qDUslVsGjvJ78vLGenDbyyFPz+
Wvtl/HiW/PqSk4Z3djDugK4MQAecr5aJYS8dGaviMCprE+OEYFnJK5nNLW7JnJ2Y28KQLBdsTo/w
4KrsqDwAfu2tyZFajsaV1W1zzQhkGV+x3PkZ9ejgfwcoCCRigu1cIzUDFWUPhs0DOMPjTWiAlYBO
Ed9yZwJAi6mEPslM6+jM7DYxgPzXKchj6jR9po7S+23NDZ9GURSobupus7DPAYVYJ+hYGEbZG25x
8S3EsnMJHYG8sPgF8PYxwp7hnUVNr/tIwb3MZTwOyzJM1UGV35wLdefLMeaVYbdFiUgiCn2Vu34F
WWP6dNnrLxopElD/kyIsOrAC9UIzIKWOgp5tEuOGt4/Oz8tCLqmCOTYxDZWqrgp+YWRw7H7fu+uE
HftUIuKSHrMIwR8TK2VZNK9WVoJNd18a13XtS1MSMkXE84A8qBLFkNIMb1P9SNubod38u7XSz7fd
TBXdZmxWRLtDLcdV91w2NraoBSY2dczSgvDYFdbKKEHQ48RteQid8EafTMwiKyT2kP+SXMOLm4IJ
EYKxVAxTihmcKNQbrpR4TjKjXavg5y1j1bOscFWNkrB+NlPx7pif7oAxspD2EmMLkvYYo8QsBSys
9JVo7bDACd+V6SegG7dx8TrZoUS3pev4VKJwPMFLw3jdFeXBIYqXuU9hU0liS5lOwtF0aM3aQoEE
hY3bln5rauL11r5B20PXHox+laXPl21vyd1/ehsTLW54wghuLY9SUmYuzulI8H7xpsrPnaB8McKH
y3KW7AJJdmTYwf47jzec27jOKo5+cBggd7Z1eptfDXydZRIhSxtkwugwPAuILfx1LmQqirQYuAHP
Zn8AEtujsg6KpWOEBBjIk3HJW18GoLtBtVK7xuU4xmXxbOdN64M5Mz6kdPhTAu/Pu9EyCfo/CYpg
XyZYbb0H1C6HVzBnlILqrivJOkqTFdEONVHveN57rflROLLH5pKOUE5D7w1wdBDsni9ik1Z23cUM
56qZVvOgnpt8pPzPs+/gsMAEGRDh8SwXo3U7TtmIjqbsYJu5dWzraFzroz7u656Gshh3IW5HgGuh
zRp56xmT91yhOmkHFjlTdqiScN3ECRqWxjXV+oA3m9Heh9WIUIMwr9cftdHybZfeWXTwymvHbQAx
AKJHzU1Qig6HPwMtmnf47MNmcz6Jfi2GcZ7MpdlBVd3nGL2XSd14VpJuUymL+ayj4CzPRAmb2k+l
HZvDkB2yAaxbxGvifQKsSgc8G/qtqgMd+2CNOWb6VgDJwPWTBH98/CEf3Z1oO5q7pwU3U5mU5CEy
JbirO2+KfmkZwQttp+U/LstZMN4zOYKLRr1wcjvLzA4Fm8LbnhXFzkymh46Wfzgl8N/Ns9BIhSkB
ZE2IIMkxOUD5a54ddGBDmuZLDOTRapRBPIst2F/ECC6NNlaY15qWHUCkg+70xEe2weNluOYqfcuo
AR/QrLK+vaaRcUMqtgZY88bQxhpglXzlRAMQb+3dXywyju48QYArQxwbaS2LN2iAyg6YcvK0HZrv
vVRS+l24luDygPeAyQETiBPCmeW5Amx1TcWZJU6ybcsWQ+Tjo9U2dwUZnkZnJBIDXRQIlBEER3Ol
zhXO4hiyJsbLLTtEyve4MgPCvep5yFiQjb8ur96iOzqRJBxF3URsbDWQNE0PmvqgpJmngnDDcpDs
n9YKe7gsbimzrCOxh7+RFAHwjaBZmrlp3KRgS2EpAQ9cU6Qrs2ZxAGbiyO9HdM6OTdYHKkZgQX6V
010JLLWtUZeqx+PsLax7sMG2tQz6Z/GkYgAFpVH9/0j7riW5cWXbH7qMoDevNGVZrfaS+oXRmlHT
EwTo+fVnsWfvURWKtxDSjpi3HlUygUQikWYtzMHyWVkgJY+9IeOzmuqAOrNLZ+aq3dNt5UVC+LWe
ui5R5ghCXESDejiIOGJWwhodgS5GAyzEBEALv3ThlV30daZYeZhNzPH16QEs5a4S1+DQlqfgtjLL
RnE+HLIW+F80eCDA5nxoFUH8WMO3gXf1jbF2l3TN/W0RysoxgAyMfGCWDjBgfJ9XRoBXbVVYsHam
+wptzlGPRzcAUZrcqxZICfpK8te5JC41i+/qkHnxCPJuFCAGhXjVhLJVK/qmlU28+CbuBUaB2yH1
tp2HTq59m9N5V6BpQi9Tj2oAEAA5neFWSu/37R1jDYxZfs9U8qbDV+a6CJBItD6cX2qjDMglMfrg
0E6o782+sFw5n+qD1dURoIgkNGWX87C9vSurG6+CHAg3KLyTzcXOVZrUQztgU6iRAaAlafD6UOT5
9706ptB+SeGWWY7H2u5iByFZsnWyL2azr6LX24rwjd3LbXYhg1u+IW2cwq6xfOXwkiKmUhF7yezD
jj8i2fYY4GcSS9tJVDRhs3pMMRqK6S0LvTEWd0zzTgW5GLqwQl3emuUh6d/bF7nxBNqt79MvKdw+
1SSh86zPRSilhoo2jLENiiLNdwDdVAo/7ZX5aJkO+5oNGdvX3SjdIbuVB5JEY0+RgCJoZ03nkiyK
BE9l0YdxW1s0JKkGkhVhE/T3kuA+Wz2eZ2vL7anZNRMo7/Djsly5jUH9afyZWg+311a0gYuGZ6Hy
oOdaw2wYThfHQRxbbjd9NInhOrYIwE0kibsy5Kp1kkpCY+08bmL1NO/6ece033/+4Bz8spTlI87U
aZt86LIY9jh2BxqD7i3a28Iu9VVfhQecpoAdwQb4z6WQvKMLxBTWrM0iz+g2cJdZ88MpDhV5v707
q/b1SxLfrqWW7YzNx10O6IDD3D1mqfknzulMAne0zBh5+0mFc/Ir+U7p74n5cluFZTGuLtczAdwR
iUuAbrQZFksBHEeuHEqauKV1n8nPS2AS6yB+Fr0g1vcHeKWYwUVXKJ9pN4kSZcmE/ta5L5vt3ETx
Q1NG29iJ3BLOClF8lwm0XD2rBl7BKIFg6O4TovvM7gjcIAwCrwmqf8+dY2NmriGJOhA/g/OrtTyT
wq3lbNrTWI4mbpIhCfXRI5k/LFgWuuzW6ogGf71xpbl56hCADjaYXIYcqEQV3iw98rhO2QSYlHYH
I/YWBAMNLVmt4VcdSLqsDgxWgC2/vfcrETlKHUv5XsPMkcHnpvqxX7qB8L0pBqJNEKsNyV+adijk
b+3JtERP4dU9MBErLnwVKOdwrixtM6jSLfG4zU4yrqVt26ke1QdH0EclErT8/Wyze2uU25IgbkLr
gGdYD1aLl0Ys4l9ZPftn6nCuLFERnBUm1AFMHVrpO0Hsw48t/hMyYFPw0AaqGARdaiE16DzLGLSg
1UEBdJNS7fOq89oSJZjnKjX9uA2erEr0HlxXC6BK4I7C+CIPAkCKsm4Qd+ahqj7oVnyyekdwKa9a
HZJs/5XAJRAKyxoxi4A7oHOIO2qWq6byWxofpZoWrp2Eoy4KpBcneXUuzyRyFwI4GVKMsMPHFYm0
q82kdPs+sLoKkX3sNomzM4d9psj+nBRfGyrKAN9e0SsE/kxXCzm3oC8DjZLaljtCBbfq6tX9r34A
Ar80FZY1CP2AERHSQXO7Ob63U/1LC8QIPRPNJoiU4Vxcl3QjYBsgCiS1zkn0bBX9OhdSAX5CnosR
S0UP43Z329mtHyiMUyxg2Riq4FcJxK9kmHN8OgHyA8v6bU9MP5nmfTUr31KiYfwaeKvMAdgmS8Kk
E3X1ryoH4CbkVIHfZPEIQ/YgWZKyDMY0U9G4KsZVHivKxh+31VxruFxYLpBrBAMItOT8hqMmpVZk
VREi8wnSe9Cjl0BPN/BqjFWP1Ee00IFL2dUP+vCctuCn6uVNVCSgvdVcNHRtJoXuWaZsRpqGQ2L+
QcR0/nWc16zbCshSAHgK5QZkVY3t1vnr7QVYC2jw3MJEPYAFEOgt0ceZ99c6S8trilmgstjHrAmy
lG56QCTIO0QHeM/3u0rP/Nsy1yKac5mcS8tNuyKStax5/J6BnToGN2pZP0dYzrz5uC1r1Y4BRIdZ
B9Q1cU1wh6TXC5ZZCsInS3st0UBYUmdPgKac94Y3V+ZJ7wOFxcGYGG9pTkTBG49M/HkvnYtfzPxs
fW2SJaUdT0WIOTIwvOVblO4xrka3PZVPbfsYS4k/mmjcZUeKClE1LLPMSB74XeInHVhmALXvIPaa
o9nTK0lwuazd/WCKRdS/AOeqfBFHSdohKQ0sjjJtSHpXPueNILpYfcsrAFe1oJ2NThH+TZ2bGuA4
8NoltPCKKPH65lExiFfG8mNjKx6LosBuvEgS8eHy4I7/LP2ZZM7PK0UTqb0qw/kOs5s2AD0c7qr2
51j/pONPTZtdGVDELT1KCCuVSA8akXP5/+iO6T75kxqTH1uV1dgmvcVwd8u1Z9EHYldLQ67XT7M3
q+hZd8pD3B7BPyfw3qsnDBkg0N0BjQ6gGZdW15bG0PfxgEWP1LA0MBfTaF5HQOJjN1uaioYYV83o
TBxn5GjgKFiajIgYYpCB062UPDjCuRKRTpynnlNmKkTvkDbRmEupc2LKu1IeSqfeK3kZ3HYbq8Iw
g4WRQuSdAeN6uYA2GSim5GA7KnNAfwg+nszL5Lcaibw5FdxBIlnc6pGe2hVb8kFpFWQN3nOgQ5Xc
Dq8fU6e14BGzFvyAYPhfxbhVrPMRd8oiLCn7jWQdgCi1QbuvV+As3F7Cdc97Joq7vLS0l2NZUpFY
MH+UjBxz9RgZUhBnxJusHwhd+wy98jSs614Q4a3ao27rSGgYCMz5AddZMpnpVHC6CgCA2uGDpdQb
aoGQ1ZsTrzMVZWndQb2SM5HCIUrbYSWVxN7a8aHJSj/v4cyjTds/I5Xotors3V7T1d07k7mY0tlt
YqG7zMxB5xo6bF+qb5WOKWut3ILN5/EPBGHp0FMAwG/l07OdCcLQm131LcUVXYzTlkx9jzConv1G
jh237YjgzbG6YTYyXf9UunkEsKSNGW0H3EMA5AIVwkufMtcUJQc/Yzn+YaOgeRUxLXDFkVa7XD1T
znrgWcMrDk7ht3bT7SML5VijVjygt7uNWbywDNAd819ZU2xrtFP0yiYp890c+2SyRaWt1c0EXhYQ
QwEHjiDh8nNYKxdd58BKWXdHmxKw+KRzdX0OtAxBwO39XFtgdSEbA+6hjOcxZ6yxEZEuUsHxYKHj
FKL6/qUXnvjFUfHrey6EU0hX5bZJRwPT/0nts+oA5geBGmuu8lwCFzkqQzaobWJiB0nhqd3fSr81
E81tUedVMfx3e83W9kfVbQCgLFR4aKW93J/JwUs7RviG5hPi0So71OO0b5I7rcNpuC1qdXsMoLgB
aQ8dzqp6KapGCwmCALsIczPzmOpXDbqrRCOAIiHcnVZa7VQmILwODeelAndgmgYF8L3/N024y0yP
lMFKNQu4Fv3BlhTPrE4SE52cVUM7Wy5uZ6ocw0A10OVCefDsHS0FOixWdGXHaHQHarCO+VWD02Hu
ssxwZkwW9iZ9RnrVY3P+0nX6YVTlbUPqv+LEEYhcNWz0agOlG51O6LC7NIBe7aVcw1s0TFMaGiZa
a7R9WqNyiE5nJDlv79Hq8plo7AVWIyadDM4Qak2PaANSlFCRW9zFsjVs7UwT0QOtmhvQ/QGGjOc7
2CM4lUqtSqSxxNxg7lReplLd081OwX08VNvbCq2eVPCAw8EB+go7dylqlDLHYDJGFJ1B39T6K0vi
zdjlrpUJgDjXdfpXEF/Hb9GxChhijLnVneOyfqF/fck7U7A/AnV4tAnaNngzzbQMDYC9DaX9g9n3
SUGD0oyD2wu3ZgkaQBsRKanoFrh6nE2kaHQzLsO4ndFxZepd/hcmE0QGt2bdoPIAFATwWjCowr0B
i17Tu87E7TNM/XGScMXWcf0z6ZRHnaEyXkZPt9VaW0B47IUrHc1HQNK4tAd7KOOYypiipYx5lf0z
A5NhDGy5ani4LWitawZK/ZLEuYrSwhjCIDdlCFhRgGVNCTqmncZ4aHTb3MSynXv1xNq9Huc95jCc
n50ZxV6nyRKwd5wwk6jpNaUW/8F5OP8qzptIaZb2wAWHmWqvFvi35XeU85Ky825rv3YaAG2MtIEK
qAo8ky6XWQXsYoLmRPiRvA7M9rDcJkMrwhRa88aAqECfLvq8lh7uSylmAeDoUcVAoEqA52t3ftyR
N6ulh0aVgqxDTjoVAT2u2Q/OBKYFwH4LK+IyB8yI2wp1xBKDlLPmJv29qtme0hWyO3YiNymSxblJ
NJS1trGMi6Hb5luVAhY182MkBKJo9m9v19opRJoPU/lo2FEVvmkHkRORpckoQ00dw8xQwgjoVkrT
bovC3NRFLmioXXsfoZcMLIRogkZHN+eUdYXpddmiCXoqAaVldkB9Hb9pnXNMjKOGFiD8q4MzmgIP
zUP0fWZ90McGQlEkKAE7wp19PSnMUQKQcGgkyCol7UOUNl8qJAlKW9tqBjK2c+WVJDvJdDiac+Sm
Q/MH7gdwluAvWgbnQTh5abHqlKWTamEO15noYaDWVxCeeHXe7ywqqg6tWg8y12haXnAntWXPz95p
sMmcKAamG6p5CkdnuLPQHNhPxskWxt4rolCNAV6QjeZ8POu5/azaynScCY3mdvVqs9lj3ejTykK/
wMttO10VhJcgAiFAfGGK7VInVamNCqS3GKVRTiCqva/Kj2o6SKb1+49OQ8akAYBEFOWKouf/GY2d
Iy2GKQpdkvcx2hpLudn+ycj0hRTOl1B9TBq7x+REjbRVZj2kRuxm5A9C1gspnBfR5japk2UKoO+l
Lz16Mk3pSQVhMLIsVZv6kdUKfP/aOYPEBdbH+bwDuF2qJxCSpPUywWOZnVuYhefkD6bxOpm40euA
MOKSuHep/DUGzBwGdPa3rWTl8jFgHEjpI2+N885ZPnEqqR+IjHOuj25dfuCh8SfgPxcyuOdmY6Iy
onaQUeq1i9K4tnAFlO9/oAhq/GAgA+cy7tJLc0+LArXIGmA2mfphVUhFsIfMETVbrJ0pVV6YcVAa
R4mcW61upnJPSUHCOdXJtpvM2o0AAlvL9AsQtZjgplmVpoB4DPOPyLPwBIBdpo+Gk9uYDYnnPVNb
N6b0qdMSv6pEyJArl5oB6BC4WnTHYEKUWz3ZAGhjqsckTJwXYMDO5T4zj9aw00SsVWv2puIeQ7YG
KSSHH0WhslrXZiRVoUlJUEXtAfnhU95rj79vDediOHcxZqAtVrWchM2Ml9LWKl1nEMyTLCeTe95i
jPqXJtySqXYzVoaWkXDoC1fpPzrg2P6JEkAvs9EpgxfgYh9nt1LXJDKxOihh0lcIMJ0Xuf+4LWIl
ulhmwf8VwRm0Nbb2nGISNlQwgOymwMJ3nXZGe0KQp+PRGnVfovVRKs3X23LXIn7kfDEjpKC0YiA1
dKlbXSE4BNcDQDYI07ZODeLbGtQ3bhq1FW4QG64XgdZ2HFXjddAsjCDXlpcDkDywM0vfo/SZgdNs
Amjl7Q9bO3MYxQYvJT5qmXPlvosNyeAgaxuqdNqCyBiPkXkzaScAtQskrXV/GwDq0UDAgTASL+5L
UaPSN3gQ4CgomQE6a7qZ871GwSw2OJ7dejJKqUPq7ID048X3TmtsImvwJ5LeDzZoCtgTIPkFDmfN
pAFMAHZTqI9MKndq2AT0iDglJKyoQUENpMdeoke94M5bcwHnUriDw8CNRXoNNjeODYP/ZIanJkCC
tKOp3tzezdXrFfcrhgg1HZjafHJYI0RNlbkiSAZ9WFTxBrSZ1elSpBxkIBgda2U3qsepQqO3Y+1N
OgpWdM2c0JtnL5BnC5Ubd/XVcZmZZcUISpeHST2Ub01dux+3lVxbT7zrLDxFQLSs83mOaaho2XYU
u9ZIflpsZxb5ySh4hoiEcJtmjCWgIywoQtDehvjLnqirisD1VoUg2YCrCLCdeINcnghHjhqtsEYI
SR6QE/AoO1X98Adbgn4YNIGi2oT14jyPM5QzQchTYyC/Ia5VnOo++6kamEgEYvbtnVnbfXRIgT8N
j2sbBYNLfUDn0ZltS+swY2AwqaQfk/qXUqZHHN7bglaub9wQOkiq4LN0i6cKnDI5Be5SS4CS00bg
05U2UhsfbJCv0mzwjfLrbXEr+3QhbvEjZxeT1UYl8mANCe1uciPyruSoMxH6+34CE7mfhSYbgR3f
PhuNJZWTSIZdoyd44YCJd6mRC27xtfYG08as5LI/OiYmF13PdInkBBY91nXYSPZ2cPT7JH6pu/Rk
Ynx1bmqfkHe00npVxtwmKrdoHvHy4jcR6ZfXNsppQJH9RBFFg8flR2CQoirSrqlDm9R7wtihigVl
1hULwYAfcuJo7Vy8EXe0ULXoii4r6pA1hkuju0TfxnHlamXigs1MYPcr9wiS1QgrUCfTwJrLqWOZ
cWVbxVQjNaJosw/rp29GkuDJdtsO15RCVR0cQZjPQtMZ55QGvYvmeVLhL5y22JRUrfbmUGWbvtIV
N6ox52fPiS4wyxXlEIujwgTtAJxtc4e6RN1v6AHSFhpFHeRzp3tNpv7B6DuWDrSOYGRAdYF/lrWK
bUjO6NSYwHDsbVtL+SEF+ftBJ2MjOAEri7jsEti48cYAGTd3ACoGZjWpQb0kxf+wGY1eO+i0S11z
NrVNVaUOOIxbTZA0WFtECEQWzUJxCHiqlwY/tiDwK6OKhkXE3qVkaVF3ou1t61jxUmi6x8A7MnWY
fOThENPIkNmY6DRMmpMN6A3m1ECuECFhrUlBjsz+bLBEfxZn67kRZRWxMhZqQM+15heUhJkU/L4m
5zK4wwtWKLXRspyFBdG8LcX8n5IL/MPahqBzAK9aREvgxlis5MwNtv2kNvaQMtyK2c6e2c8y+5Mh
bkBPYSYMbXLYE/6RqbWKwTqtZphkNrcgkvYVGgddF+1ur9b1rQsl5CXLreNpAUDjS1UqwpoZSJ54
pJtxyPQ3U2EuK8GOnYoAN0WS+EXLwNlF64Rg9OLJyr6XEWbszC+59P22Qtd7A4XgB7A1eKxd7U2T
WWY7aT1u9x/K5LaiJ7no5/kYFbhOcYeIKJRyyzcsv8pN/39TgAu5dGqmcdJBgSFovG5/+8evDyCe
KsC7R3iFSwdouZfbjYaFqa1NfD6LtpZTuW37aicCH7kqA7laZA1Ak3PV6y7TConh2MIOsAc7fQV0
say+3FZjbRfgQ/4Vwd1lhsrAQTOasFp7Ah3WKwDobgu4NtaF6Ra0hzgWuDD5Y6FXcjIVukLCvBmZ
m5gggWQKaMBYXWfeKA2z4J78DCkuEySXArnTUY8DxpIARROy3rOnbV37zUtPwZa6kQ5pdVJ6gSGI
FOTsOK4qfZRRrwxNEmmerdNoP5bS90pGY6rGSibwmIvRXqsHFAgM2VoI8ZcNPfOYZSQlVafNUE/S
Br9qMWqlIw5QBhao/d9Ua/1RIZIbTSL6xWXdrgWjwQVEvrAYvqGmj+bU0iK8ktC2U9absop9cAJE
TeKl+cNtm1nTcakfLJjqGKDi0c4xOpZ1lYoAy7FYWAL9ziKHCNwNdgka6MwltuWaoqDu+iBguhCQ
QrglcGmbPG0SyYmGIEduQk372S4Q24JW6pXlu/j95ayf7VulZtaQa/j9YUyReLgD41X8haRubgsW
b8UecdFh2RCBoFeMh4JYIDodbVYbBPV/D8UdbMHATF4pTCStKrSIAbg24hye+6QsG8Oax6gJE9PY
1RZwUZ47iXgz7Q+FIagLXjtCbA6y68gTK3gr8Z0OZMLrWZXTFncrCAsBa6MneE18v211q0LAQ7Lk
PResFy6kYkSaY1uHkBjrRbLXvtsUzettGSuWDcbPXzK4kEpSgCnVxUULQBnZs4vsQNHcOoImYkrl
IKl/akPujq2aCl4sq8ZtWwh5EWvhZHHGx3o9MqepbIE+8lhVD8MgyhmvGh1esxp+Hpk8nn2psAmG
6UjThjK9L8YIOZrRh0caVTW4vYArmqA+DIZWQLQih3ulSUVlbRrGLkwBJxFoA+33TZs6oktkub05
Z4e+GrxZUflGBxR/a7VSm0ROp3fhVIHpyyleSWKfekXZDHnrmuXwOHXloz5XByPdmvlBsV/N/u22
ptemgrYrtPcsaLR49/GOHvcjKpum1gM7JaqCBJ0Fm0xSkRVWh8hlal4ESYzSPKhN9sY4lfvb0q83
FNKRODRAaoFcEn+62xphYUvtPsTAHTjOZ7eQt7je3doUPMmu3cilIO4+U3q7iuLI6sM821XFZqg3
A0Z74pMkJKdezu/lnqLSjosL1UZgFSNIv/TATRoxuzF7cOoOGc0B4l3Qg6xVdlABONdLZyBYOk4Z
eeg+Z249xspGkhuyvb2u107mk6N+efDiNYIEzOVHpEppZi0sOCznyB9jIEhkoHxkuuDAr2wf8rLo
7sFBQdGQT0CPUVRNxgA4RnsIsvsmXkYlw6SuBGKubXR5uwNlFKwRePwYy2ecXWoNaieFlTOgChpU
PtZaN58SCbNOWl+8txZQuc1JbnZ6MT2hEV0TPLg+M3GXGwqYVkznAGIOTeEWr2Q997M9EksJDQAX
TTrIsObnujgVfw+Znx+d+XFSM1fuvajbGPmhfcQPbafouf+o9Kc82stm6okw2K7X3V7GmIGyiLnE
hU3zckFKtTIwUZyoYTo2dTAxmVkPTpX11DMSg2Awr0ZFR+ASVwaVAK4HIJ9lYAJbzZeH+04t+raY
QWdk9a6G0bPS6TDeaLsANXV16viksIJpzgJm/r47RtEWnCEYPUQiDFN6l/rGSlaQplCUUCslsODl
phE2aUufbx+alVVFMxA6ufB8ALYpnyuiBevR/x5jVatU2cu9ySSXYBzP7TQ8tAdAEQic0vUpxR32
GXKg6g4NF6d1Ztc0m0fbqic1xHSlCsg+E1haPwpmsPKUjSS1BZa88mZB9cv5xAtDhf+q/EcY6hoZ
aZRQNv2SghsYbG5urfmAzwfBm3NXYgxn/G0PfymTC0XkLDLYADr1TzCMerjvfGJQDxjkt/duxUUA
JRZWiV48oJTY6uVS5hSvQ2T6lNAq9Z55INNUSq8grMK7pcgp8dCvC94Qu25nP05mjKCVEqAbb3/E
9SWD2Puf4RFgQFzhOoO4zJZGqcdHSIq6RY7JBkl93W6UjFl7Y043Q6engmO5JnOJwQHKhvwJqnGX
igMofx4Br6eE42SHk5mcJlQAXaI5DFQfchg7mUDJtZVGtwYKfhba5wBxdymwkLRGb4FlGFbV8FeS
YFgRaJNqiRZLwE7uqiz3JNKAb5gJrHflsOAWwPHH7Yo2GL5fV2GJytIRPg9dglJgj0P7TtTS8dqs
6SdBYLbiCQDggUsc8z/okeXR0Z0SnPMF2AyA8RQ/tj3G2HMadCawiBCb3LaZ60gTtxrqp0i7YI7g
CjQ3H6Sa9QCEAxOAnrxTk/UbVWKyYPHWpSBRjKZOnHu+Ly82UjKDlV4N0VeduuVUd7u8HkSd4mtb
hKwIfghmgcLgsqxn/mwYWjIUFmjV7aKcQ1nrPvQkbj2KTkqBV1mXtIwKo/UWpRHOc9Y4aXmWF1oY
FcaPcTCeJqO9k/ro5+3NWRWDWx/BB0J0YKZdKoRyNMqnRamh0UYFgM8YO9slW7KrqTwLknDLFcZF
GdDFxPWKMBwX+/JUOFu7OZENqYlNFZjwxQGNUZ5Gv1Ime2V/r0nSFv/9tmqoyMFrKJhasnReNWpZ
atKhET/sxu/VXLgOhttUEWzMtdmhCg2LQwcmcpeWza2frBepAYBwEyDKOkbU6+l7Zo65wCGtCkHH
FQotC5WBzTkkkjLY8xhDiN50sk8pQdlvsGs7/RNBAAfHITdQTeJHYpwur0llUFAzaxP11KpE3BPP
Vfv37+4Mth/1UlCdwK1j7u/SEuSZ6RlIPk0QojalHDSO1dNdPyEEcruKKtnj74uD3cmoxaEygof1
pbiujRgw3RIrLCzWub3VP+mJvTN/H6oDfTf/BB/LtKjGiZk7OgCEOrXCRKLhIgUgbL+dvnHQ64nM
Gth60JTAw/s4RWmSQoqtsG/TFzxaIlT5rL9pYYsm8a6vh0UQUGs/k5Rw2pdLpmco/0Z2bqGo+Nbk
0jMBxVGpb1JFlCBYE2Sgno2bQQfbFM+QyoZOjuoEEM4mcbx4AEJvjLF2GcjOou25LemK6nNAi6bc
ydgewGYFavum2bU/dEDDtEV363XAgkDlX51AAHm5eElLHTxIIUmLTgphd8BiqqXmTokpHqmCbOi6
VnAKoNoDXDf/Fh8ojvFMsX5qliZeFavJhtXpPSlJdazsRnBwVxwRmsvQZ4EuU7T58Jp1AG7vSnlA
1JCgMu9KSvxqodP5r9vndVXKUilD7wgiMH7qOs1VI6pUqgKZKKupW2kq2yoI/n776gNM/GfbNpYP
sSVn47RW2rguARDfWkXhZw7GdgpJ1jxqKmPwBxphBATQK5gDQa/9pUWQVFWqoWkR2elp7wEjuAf+
h2ULKhqr6/ZJ/gz3AAe+/P3sggXs7mzbSQ+oi6x0HjFhmW3MKrH927pcWTeQe+G0McBmyUgg8h2W
0gAgvhigR2FXxi6L9EcQxvmNhuvc0p800giWjm/wQRUBAQOUwfItGV/+sjCaziZOFg3PRxloRG53
l2wQjW/Q2hiwh3H7cVu7Tx7TsyjlShznxYElJVcmhbjBI645uiezcEvmsUDzlFc5DNTvd8yT7pnr
hZYXvKSbj8EtN7l/EKGw8nQ/V1/CxUsEjL7GMAHi+mRb/pv9M39wNsgIP1r10Xv5aN+n0EtcUSO5
UCpnRE7RtX1ZQ6ofP25Kt9kZ7uSpAV5B/YerZR5e8dU2OYnyPTwM4pW2XCDVFwajso11n160xG2l
vXmQlqKON4J5Xv5G7kfqpd/b1/aDTrGH6kW6cZ5n/Wt2h5mLCtBcP24bAvcIvPoezjvgSkrypsE6
lK5WuVt5AyYOr/YE7vtziueWuXFhfuPIZtMziOn9fPaqvQxwZDe+e83c9z5wnzrX+AIYqvhR9cb9
7Fqe9ZZuy5P67U7ebL877+iM2Eau5/Uf8mbw777LG817MAQnns+L/WctAPUIJwlGTX6YLCrKPAcU
5vicu72feIkXB71H97EnwsoXSuKsL42GktQTJM0bf3zO/MLN71sv3wiWnc8TXWnEWZulj3YaAVPs
uWPuW7+vj7rbpO4h93eitI1QJc6QwIba1UYBlcxTftfddaf5ztnWjVtsRWeXR3G70oozJmaaJdAf
oVXtS0YQWbLbY/ZoVPeK5VYfT2Oyq6hbH8rSQwcBtYFKvgc+ETvE2cYim9vnh08q/+djMLK63OSo
dHMf41Tg+lYtWHYdnmwwersAvErc/HRvTS7ZfNg7bw6afXZkp2EnMtjFNV6fql+yl6fo2U1oznj3
6RQLMTLffh+7I7tnOtqRvTYwn8mDsWmTja72fyR2GQVDs6uMCIlTeQTIV9/k9vCc57smBoToU/Z3
GWPesgyqvnRlDGP+pRUe3tx70Qg297j+Z7XPRHMa23WVMn1ari3nTuqAje2Ok+8Yx6n2FRFw3bos
EJNY6G+UQQh+ubpGjEh07LGz7aY7zD6odei+9P++bT8iIVwQrTtRO04MCqmHaOscC/e78lqKNoyr
ZP1n1X5pwl32eUeIOS/eVx2ecbeNudd+0adtWx6mKbTIiy1qjlgO+5Vhonj836Xj7vTZYSDm66AV
Deq/tYPiaaJwSaSSfrk57eyorGghwXB9+giaZ/jQMRi3opwEDyN0tXacC41qZEkLDYLsraG6aTBV
YFT2vqvuIev87uvg2oHt3bYJfuroPzId3EAKSBdALnipXIlHV15FkDl4VudFH2BmS77nwX3xXtXH
0i+Cp9sClwN7vV2/5HHbNSVyHvUJ5LXG36Y1vNRvqGL3L05LBYLWo1zM0/1XM27bErQE5FWfjM/f
fsSjS7x73f9e7IZdsxsFJRmRTty+OVWaJXbmIMAzvqbEjR4jrxE8RNbvvDNt+DtP1oneLgGD/JG/
JK1buUByPMa+JHAS6/f4mSDO45YZxirnCcuWfnyDk93sQTI3+ap7/CNPgdISqvWL4fGzfJMsk6gC
+RWu1vwu3n2xvK/lc+bubtvb+qV5JobTp9divQWGBuISA0PLnlFsUKDbms9f87/boPwGLgszDIfU
7bfS4QPIXPQYCVJMq3Hv2RdwF0k/MzVmBr4gw/PHG91mo2xt9z0WLejiv6+O1pkc7kmcZXHd2rRe
FjTxsk10b/v6/nvxMOwUgcELNOKvKwV5dC1qIIkE8V3iPUa7fI+5NYFvEknh7quZFFnWMUjRnpJn
08t86sub+ePjtoGse8Bfy8Z7QAzUZKDRgpjop/YF6dJt+dMJbD/aSA9FUJ8OgysQuLi4G/vEY9IR
IHvHZgmB/cZyv5BTu4u32uFucp39UdnfFiZaQ84Jyrk8KF0MWaCnfU9gfEYQ6t9E9SiRFM4BGika
5ABfND6rJ6lzHTd25SfrZLtEYOLL7/Arh7FQG5lutENiQAh/PwtCB6VtNH3Kp+dW7rUglyPm92lK
tn09iHCzVl/tqNUg7YhMIFJMi85nsipj7gs5Kcdny42P/X39xan9zNdda6sEJHKRJ94k7tGOvOTt
jx44Z7K1JSI5k42aCJqECsjeFF+SL1Fy3wfdV9nx7SAiwW0DWTX/c1ncKTPMCaQ4NWR15KjPb6Dj
KlJ/6vZFYEd+Lt+bDQrv+8ZXcfr07f8onIs+2siqCqcp4Eg+otPRN71hG+NJvsRX7RYgWA8CeWvB
4rmyfPQhZ0Wvl5DH0OAUfEsDyZP3xkN1LNBbFXyPvQ8SeURwBa3GdUv7C/CMgHmAN9TldlI7SjFo
tlxBj6cNANt179F0kbVU/aenD0lwRlYjhXNpXKSQamUO7B1IK/zprs49TAkioXGYJ1FIsubHzgVx
NysjcZabZjU++5hoQ4u3q7q73UcUmHeiZzg/tPwZpZ6L4g5+LWdMSRvo9A3QD25+p79rpW+7fSAy
EJFO3KnPzTSBl4Gg4waA0l+tY7pv33Z+5HWuKPRec5pnOuncIa/iWJnqCaLiV5QxmlDyfeG6iWRw
h3tqkiIt0Gv3/Dp434753ZvmbxIfha6grF3vCcmw19sn7DN3fOWif9m6zp1otCmbRdfDnRy/NF4e
/PhB3f1p86YlwbPuZ1PQhZ58fIr9nTf+H2nXtdu4smy/SIAk5tduJmUr2CP7RZhxoJhz/Pq7qLPP
NtXmVuPsC2OAeVKxuquqK67aUDtCam3x4dHHH8FTOLZD9AJoVeEy629xk5i+Q50FBjqpbTvmh11F
PGr9IT5imXljszQTsrIDyy09KyTYybpMZtQjis6Dw+ZdJ2NIpEtQTNMUlHyiu1tRdxYq+RA4/skN
ROUHP8AVB3o7nlhxyhgQtU4CLBaeQa/F38UumBvla/VHJvM1AtCDQGTD1o/57kjrFZJPZktqgnPl
pRNHn/rBRzDGpWiyWaxc8REv+iZbX59mpln+Tkm1OPxCss3h4TyMRosojf3NNGNh/LjKcsUDvUR/
OVd6StP3LaV7Hl/9z/w4W1TogcAAHDigIN8/BWHb5kISSjhbOBZGvbgSqvAegNGjG9Bgji7xgRIW
Y13pSQ9/h4pR2Zoh6+vZ87Ikqw1AQnjh72jGHXBsfzPFnJ1WaBmwckBw+vaGNTJL3zEdcjgcOpJS
Zxlau8XpqqeOnizT45e9j//s7atBn6nRfFWGQ59tetzD9vEEuefz0VkztjzwVeyIBEzW6Sxbzapd
cIxMb8ke/PztHR44aQG2tCphgp8HILdjicfl0t7v95zLHNX476O9ResDImGlzNJMBZFb76WeBahM
UM6j19snlhEUHdGYgF1tMvZu3svkNJsJJZJ2EP3rQfBneuLPOSayl+ofFABChT5slBxlVuqd2E9E
D3gZp6j2zKSsqZTW1JHtKOO9eDfX+AcpQMkBW3mODQUsRF41T8tcRpHvtPkjyBZAMwsSfh5CejU1
Q3yyLGocp7++sjf/nWaWZ3zVq5p0lfHBubdbM9mj72Be3rK4VmVaNe3prG+wrJTsMK5O0GSJT8Ge
BmLRjByx7h5/X8GmJk1lrDjXOvt56rIAyGcF/W5Au8MO9/t7rT35iuGaoj5NrgT7BpbVOjREjyQr
d10YGtzrwprb7b/wa+7J9uI2ENkLuhG7WgJZiVxwAepirZLA4D2Ft9L7/QGDDDQDRhtJerRw3ZOZ
1XkmXMq2PsmWNCWXpRMZGomOnY5ygEa0P95T6usiTdaRpmMir/jtvEeorufoOt9UL17D84Z/moP7
72G0aFJ0gF3vPIQyviZVeqxgHcyslOqvZJoA5C2fAcWFZLM0PWltpW6ntaC4ZFqXGKi6iLESkVoM
I54JvJWEfp4S5nNRMEJ/OjtgHire/IKOA+TiSQxAAeIvsykRtvNdrm+/IvpcbY7eJv712DT+fOT6
o/gmygjeVBAq+aLMUAOw0ufcvOyOcIXsxzR+GkbgwqKhCgODYh8eMN6zNsceJzlVeilrDd+46pLl
UKRQOHo8kg69p8PocRAWbp4moIOVb6b70pnZr9k2XCSkoLzE0G1WgL2sIU+M7zzzW8XTYtCql9H6
hAGqXYqOCUW/+oawOMN8LFcOkUhAy5VKC11ezjGcZ8SHheVcde93Z4hmRw13rRneRVf29bolkq7o
Hqk2OjdH8fPVuD8Y5pLLxsfsDOQbkhUsUmNzUnXFmC9kskysC+Vcw5hEDU+GsSnZtJMCIIf1t32G
hm9+R5TL0JgCD2kwzvXFKzttIuL0+3vux/Ido7AVOtlMlgn933Ob96fH+IGp0qZX4Fz+Ry93xepi
Go7OW5E09gAMOWIcwUsqx2jdBJF0M7PQWcDrYhjXQTQQAbcO3Uts72TgYCt0G6LWB0l1Po3fX/nq
5d9o+TcF5pjKvJm0PibxkYRrDU9PbJWEuqNzzWQvrD8175sOc1JtKSvZpG+VkczdOaDnmJjqa/US
mlznvLcXjygxz5ZzuUpZE9w42rmWp4c0IgiDa5sbBI8r6DdPzIOUT6eeoKWghN1rp5TAGa+JeJQJ
Wm48y9HTFQ/3ZSTz1Av13xTZtGWbhonkaTjFl3yf0s+ObsOdo9PHIjGSC7qnwlhk7yr6lSajEiaR
zvxz1aevl/WMom1M0X3OQ8bliLHILpr9ppf+tkJSGiYqsh/biV7a/+7kEG3jge4RR1nEDnk6cXJp
fmszeXP2eJ8TopIJ0q+E1xU2khvB8Q1IMaa0jhol9Wc3UshWmDG9/rronjnZOgsaWWFOU85LPf6E
DigyhjWXnbmTRKgoeotG/+NvmmWHNjvH3POc/1F7NCDEWAvlkke56CO7mxrnRiHE1wMqLB6LX28J
fujvgAZrKSZV5nqa36Befg6gTcGSc1w8JhgDIWFHsnJJkFVdBQss/yb+ApUh1XjMhdD/yiM2GOMA
DDKpnJQ4quicmS19ux43mKWGl6Do6KpZTulsEZJMxz4F9MjNP8RXhWKNqamaxquMXUJmrrdP/mIp
LQDB/PjTOF/GhtXlTL7GaQpp2YjLDoF1q7u4xsc0biHtA/bZsFprirIIRRB5qSKyebvQAD6LpGf6
Rn26iHpDp+RqbJcHohmuNT3p0SfWNnF8mluL8qOPYIxLpriXwNduhkwj080GdTOfJPZruNg+03jh
mvKB55mPCBeyTrMeBwGBPrYPQSwGsZkWNLk3dcr6dO5MJLgLO9fj4/+eukOJBY5F39U8w2wjw1e/
Ade99G0s2LhlIp1gViu8BXRiARaAfF3ox+PLHDtHoAT2LdQi9hwBGeGeqdSPxEmLdWIn7BOnIULO
jRmjqxIOqeOS1gTwtR5Z6gF4V9PDY9LiyGt+R5phdTKPXCkSYUzTr0qfIN2FqXZP77/gfN0k+hsa
bMlkmxL856ortDbnT+Kxob/9Y7MVV5TG66W26CXPMQNLeeJ4TyM1TNzE4GQYH30uVZkU9uUu9HnT
GUIHH18jGbVHSvOobo3tZSsteCXnkY6LnqqEzhs4Axj1Z14YjJlnaeTCggmgWBp9vcYMdAfbx6hC
UUBdHmsSLSe6RBJEbDxp6H+d0ao76sxrI4UItLMLcuRTa25t5sbMhhdvNMuEKG+RFf+KeeLe3zFL
UMYuLwCSoUvvB363f0kwAS6CXYlki5leWogbiLScLPs3jhc33EYoflADOgPw8TF5BU7vhT0Lyqby
FZQ2EHIpK9MUzPlSId4uWwGEdjuxEsOw92gnJwZ9xWLSZ66r3J/fgw9g4crhVMbXoq+tFIg9Z/Ac
QgvLjDdxTbZL9MIKNUH9j2Ovx3w+EZjvGhAdMGaEcd57rptODq+JoCINOl+2hmCaSOxtn1DVdN4f
a/RI8QOLCQeUGI0GcNDUc4EldfLtBr0gAZ7AzkxJSAWsg6HOKUL7dEefXMOYvHnU0THCHBKP2spp
9sStzfdJDPashx/D6K/UTttIrLL2pF2aZhklgv8m+qlIkrS6rrB92KUXNcTwxjTMLBGgLPalRss7
50R4H8GoM4ZP3cpJcfbC0dMWQUSLimC3cmWWkh4AgvsVsMQqKQOaoJsUQIy+Kan6FEaNh2Y2auiH
x8GodgmMbiw2VFA5SfXJWmxoLFhKbIs+xZ7jZrnxrrRtt4qzcIsVtvhZU9r+UQT98XmMpdTuJITx
MrNijsVcMw0OCiRRl3UMFawvOs6Eyit4EHteeWXszR5yzXicUYjRTjUC14UewyP69VpZLeExNeJ1
3THFOAYR8rWICsCUMMfiTzKfJaSuDHeRK7TFtE7oE7F7mmm/Su3Dq0zZPbjFaYq52WIfSiVnqnkk
d36vg4yN8/uh4CDqtb2LySYkXUnf3K232EQLb5F9OIZiJIruLhSr1CPyKllz3VBDqvPyGyPd//gQ
7L6ZCRjP6iFr7s3O5FJML5LrtKeX5vymbt5QO9d+B9ZWJ/CGe4/Y1XlJwHHxGtBkdD65eEo19UBz
updgWGbHjWuLhhCSp6te2DWuB9NSF8pLF4y5xHe8Mmo+qdu/xFqRULrO7YlmK0cleis0S2x0LAxH
52SFJkkz9GkarNTIFFRgPT0LsyVQhYXwFwaIrrmp1WTarZQkJ2mxKfxFklHn+FgDR0IwEYUdzIfj
uVUB835/K/lURmUldduTYIp0QrXllpel4VFgtKFL8mrS1Nf2FNqertFgS7WPxzz0RuKHZR/wwIj4
bFq22jTreSDCH9pYPDEaNRp//z66ju7P6IJts/OiBQd6h0NKdgV5pZc/j3m4OXIME4C76EuHwC8A
ugZjj4MUtRkEAu0pX84t0ZBA6eCvNfopoz2u2nNdj5FruaPHWN5OLIDCNwE97dhn45Edz9EVKi8c
qzY1S8FE2RTtEKfHXI5YRmDNYkYXvTooNNz0dRAy+TOhlbIWhbxyvo8mGDLStmI2I2VhRw7y68nb
Y3IjF3dHjhG9NHdirfBAToAaTlSFiNG+VFXqzWKihb+A/EYTlxcnjLiwd0QZaXRmqQzEMfgZAHd/
Ka1yEyI0fAfe5LOLnsPHDPZ2hBWawXnebO7gPNtJEWqBjwLt1clOfnzVs/Zq//9IMN6iWLbzdh6A
RFi6NMr+eMHiXxAA3EYPiIR8J4ujrSlYGFj2MqH6cESVmOT/e6drj4nyTYF5BdSJq7jupW1PDprV
r3rNUd0RJ/7u5xljHwhqKTQCGHDnb5O5r2t4aAGhSh4f05i+Dplg7EM+KRNH6e9BwupBtQTqzwXj
QJFGteBd4oG2j4wZ3x8ZYx2CWaC4XThrT6vV5lZyR877FLyfYkoW5H1dGWt/TV4x0kkjY3nEHg0a
bT6QM+YwzTta5nW6TOZN7Ln4jGlXkVx4ryuJFCkvDhzVooF8MGYiDySMVAfT9oRuaVQEndps5DlH
SG7wGj9UdUCEMQue5pZtjBgEbXQbsz64BFE80bYN8Y6Hg4A9z3QdkSU5uthPtDt+qYevlXb6WLXW
YzEay8IPpBWQXfePmTIp/KoJIa3T/fWpWYSHajezww8HSfKYc3uj54rdrn3vmwS/b35PSnTDEmjw
uL1LFhFV+LiWXEdr9EEZkGBUW/JUVw5bkIBLhaL8ZtctTpF5albI/VmWsa71BJ20BUL4o7b4+uDY
+lHxHFBnNP/q16nkKbhTLTtL6a8oMsKcc1+jDOL0kABExw8wJ+7PsGk9qXErtzvN5+07QDT0Umuo
0+QfZTotjJnvYW1IzUMIGeULS0tkrPzBDgqFUTsxRaNX5/rdKUs3F3+bFU+zCW95DY8Gw1gZFzMX
kILdyVP/xGVFtPly4vCw53lEGKUTteASTDUPpgsg4YKwqJKZkcL95+jUqKBjvwrgnPpdY6ygd0rS
lbMu7m5VtJVqTciMTOjFjMjEivWW8GozY4mrHiAZAF89GCe8qXupQGKiVdQm6eDxbiqkcTQCANfT
/OXPLt6bJNXXSkZes0P4lJF2cYyovX/M8Vhm5+4DmPdBlJoiDYO8O63OjUsceHJPrbH5k5hmSA8u
TXWj1JOURr+N5VzPUKFydyjK8nI6t6L4D6M6OAdGUHOxc2QhT7vTy8smWb/l5E8bU4dYE2phqM95
2s4xiubrQKMiHsICjvqP6uaAOiPCajeZNOU0605VshedIxZlrafJ80UCfk8Fp/bCW3jMvXZGnJup
dmmB1otTR+tGa7ztNPNPvmnI4tOlluEhB53R+HjcT/Q97yUWRlXpm1l2EYlU+mU413raq7NqvXkf
b+JzB39qQSyjMmr9dfn7uKztr+WU0NfKMJ49wiuGjKoZwDNngIUWgLTImNtCrJ1rCKDmUzX/jCeH
TDw9lmre7zNa5bi1OEkqqLEXvvnqszzhZLfHfh+wNNjg3sd5AI+919rMm+ezppC7kyLHZ+GanbW4
oY9ZGLslAElr/ZZ4FKV+tCn6Vdel12l3uqQu0dpFKb3Erf6YxlhWpV+u+DeRns9B1NGJWu55Uget
k0yZTgMMYmbH069wrjtPhVGb6MYsQ6KcOGR7d4FVdgA14i0EWh7QaBllnypeOI9LvPW110w8ij2K
LfqKHK2IiVhjHQPWigL7mYYCjPFKbjVt43ozJSCAMxIvpHSTwEwDoDByrP985LuwFQ2I9cACxh5k
9rtcuc4itFDMYP0nc3pFC5eZbsLNqUMlYfKMkqtHltoSUChL2y7tF/t/PxY0AQsAqwD2yRSgVPe3
IahuGDpeNzvp541I3WWqwyX/2nNs3VjjwZAMC82fqn6mSh24TI2QoKcnfMsM55XfadN/LnPLd3QY
JblIwbUNa9CZ2PDnNrs/DSCFaGcZMG7kuLd5b8hY4gWtImjj6B80IEAyLqTgOGlbAb32hLbRmFx3
CwvGdD01jSVHN38+FwqkAzOQ6AvXgL/BqI0ayPPULTFwqZs5aV/XtOO5OyPO/T0JxoJd1DZq6iyA
c7/sVsRYL7dH3vK1EUG4p8E8/U7qdpNU6edGURlO6YKsW93gHNVIjeqeCKPrcxfuxbUAI6sJEV+3
aCGgOlpceK8a98CYJ3wyRZMivFAkpTcC5lSiA28yn3fpjHZe2iJOyqy/9Hzfno/ygWOMOb9/Y3Bg
i7VGhsWP8fs5QsmI0MI6cuxLL//3Cnl3FWx7hytU6AioQEEi/SS8S6+2bX/wboLHR29kB3w4SRem
lYSL8H9rv4Faxpv9GGnVumejZ3NA4OpNwqJDVzDib8mOLRzVElLVkj0P3Wekmf6eEqPnkhcjHy2C
UrfbnEt6Pr9dqb2L6Z/dxkwwzNNg2nIHL43jk/N0hs0gTxMHyxd75Z+d354qQtaG4ZFnjmb+NM89
c5iC0JDChbVkFCby5AL7FWKMhKAZA4YZAQbpXh+L3AjY2j0RRmk6LZ1P8ll0s5TPhx2Athr7cHA2
ZaEf1nu/07WEOGhdRVaXQ5nDnshkR65VPwc/B+Xrujyg52Wdp+RqulZhqzjS2WFNfhnxAuO5z+gz
VV6/nA6zVioVuPowUi67O4Nbt8xAXpMJcJyyKQ76RX1+2eDFMBfkSaHrzPhlbClPaP/BEP59r+yo
aa7mmnONQC5NUd1AKW611/+VqfomwWhgI8qYbOsT43pK/Jj+Aiyex9uHMVLWvj82Rvm0Aqsk6gIX
uNFN0/ycP1lPa6Mf8/LoS8jx57l3xDy3jXJVlDbBoSGn15k7c4ZLsjI7steo2SToAOVjDP108O/5
Y17fahpkdYIayqlblSbVTo/l/x+s5PcdMe+uVEVC1IY5ODr72w2mjk8ozZKrnWx1bh9K/6k/H5Zv
Wowp8dFb581jnJ6+aYAGgbVf6OoixtFFh5mm8x6AkUL4/ckxRiX2xPwyFSEZq1VI9A2ua7F4qqj1
WdgHeJdLDBhrGPDgPWz/4C/9zSY7XIPFKJhFmoDN0KHS2xKiqKJRLLc5wjj+gH6TYfzmGLDZEsa0
kQmNyXQh73S75jU2zPvfeHBj7ELcNmzdTMNC49NKP5s5RTcrci2yTgyDHhMLE5u8oIPHFGMypPZa
+22atif5WUKUaS5C+inqFobgXjHyyjtC7lUxxkOQZ4USSxCRKAYwmbPJz0tM1+/3nKsaaSW8E0WJ
sRuzq5A4Tk8HYgibgToAOmMtgxq2ttDwoHCOkfeeSozR8JS006ZBgrckRIPu7S05fZJ35McRU1Hb
0fUPjh352ed0zyFjR7SrKLqyA4o+2ej1Jjfxpux0DhHOY80uI/MuSMWWCaTjrKOH7UQWyPljpBez
wyvV4OnxSPLtniXGfuR+Pq9nKlhagdwb6F3NA/m8mJYRoT8Qev21//iYcuCuRs39fK5KM2R6gdbD
SCSGqHL495AUpSTxGVCqj49wXKMHv89IYlK30UWqoNECecEEw9vbboGEnkjQDKTiKG2bI4oj0AA4
xQFBRhQboAbMkPiHiqH8BZSyPrCnpmpUr4856w/mh6ka0GEEMABCuFSVODjJFvX61+MfH8mA3XPB
PF2JnIXKJLgdGwA8MQq9ni0FurS1p5pwXcFRIzhghRG8UmlzuZpg4NsJkDZAkZCXmBi3R98U2DYC
B3t7sGMa7CTIIe1g1j97c4TkASBFeLZv1DIMaDHvVCW0aILE1rKTZnq7xEa180r2HzzngqM3t5zd
wHsugv9ev3B0Lcl6fP0j1Y+767/Z28GvO/m0KoPeWX5Z/aej9c23zVNqLSwk4tcdrXVjuw310LQR
5fFYG8k33lNnbIKitgXW/+AEV2ha7hbBDFPoGYbfzYLS/A/gEu0P+/g8XXFHgnqdeaBT7IhiGGRF
UPbBkVfS4PJakKzdVXPzKnCMHkfgb5Z4cLxaNIl8BzjLJ2WnLiRkTTkyOO63D2SQMQ7ZrJv4Rdyf
oI5aBrzcHWKrAoWMWqfL1ubVLXjm4iZPA4ayCujUgKjuU2YKxhnM/xhZ3ZDoUv9XWYABb4y1kLRI
VCK1h4fAlIBCZ9YrXe73Bce8jseL32TY8cRMEpXE74/QbcgUolADsRAz8HOFE5HzHgwWX7/W0r+E
bqVPDcm+LHfp+bl6wxgT94UfdW8HPDE5qMadxbMw7cUiJC8pKdamtIZXoSAdDIAnwz8vuWF3/5MP
VIpNPreAwgV8KG4LWSmi56RZZUdtM0WzC28UbDwyHnDHmI08nZeh5EGrEP30wc8n0MzgvBjU/lrt
eYgC40mwATXGsZiqXoc1GWBMR61gY4YGWocWh1y3XpfGsiVHG+HJ6oNjl/tw4OdpojYkSGK/KpF5
W+ZVIxfJDNGrANzEXXI8LRCfzBfEwPXZGAv++qpvGT8O2fHH5pssIzfJVZgk6vxG9nzeyTTGFgID
Tj2Vtr1TT7/Qx5ugz3xqoyzDKyqO1C/65+CbOhMjuWjiD+ZZgbIYLdbe6W2zIA0F/dN2y0Pn+gd3
8ZsWI0Oe4BeO1IHW6mVV6H1nmEvMg1Wg1ADbacDxfny0/yC03wQZMUodMZ1mffDcR5wwm4BhlXUL
+a+9vOXQGo+SBgfJuKZCqOWyrPSv+tQ6Y6Zv0zvDF/OXZWx/G/CGDd3mcNf/4iN5Zd6hSq08r+m9
b7zkJITIoHXD+p1ZXJT/f/AZvs+RcVjTcJonyQSm7aV4V4gA7VhYkd3B0/+FPSEdFU3ARnHY+4dn
9pso8xQp1/yvZGpuFPrqig4VdU0szLqWlH5Ii72jf7zwOsI46oA6O8588NYWxVWstN6XzXT9PKUb
xd6hjzrXG6vk8PcPz/p/+cNmxHtS86sShmEfy7xpu4u+ICJy7vQWUfMazYT+qP5ZUrDa+J5U4daA
Orj2wadu6rveRT+Elumu3pDkRAYG/K3Xhj2j9GjrwFmzXX0fPPNSaOPZwb81RGEn62HSlTBT+gcS
um+eXIJ8DOmWyB9wz3b8Lf4+W8bSVBNlIihZL7BAJsCgZWQjwFa3nBdD5pFh7IsqOEKd1SCj+kS7
Yvrs3FLhPSSFHmBLI+rBlY6BtZwsIhWfsXi3rPXrcom46GgYZHE1L/r7+y8MsJzRD6vt4zX9uCBo
Xi4NhM9lzAvXxxNUgwtgTNREvuTepc9u64DVSxaYcp7AbdhzzNJ4iPZ99oxZcjGF2Vz6pEOMkVs6
eZuadG/zQL16i/NIohmLpMyiWHX6ELpbpPqF9Finj9kYT9gMDosxP5UzL+Z5AzZ8guTh/oxelR47
74ApM1JAVbcGdZ8ALXncr7gotY89EYyz3uurl0gXbdpHiBtQzalmTN/p0ikIh8Vx9/Hvm7rJy8DY
+Wrue02fkwKwY+9jwVu1KrJGQjajR4BC8Eo4HJOu3GqQA4Jx2yDy9ZByW72l/Sg2HKzDkwwEpzn5
WmK3wtGzHrPIE/lbfDCgWCYN2plutUB5eanJbA87INWIN/T/JyHG4hTXadIWfVgdW5dXPPfYbmAf
uYLx2FdU2CKtN218VWggGC+rBBgo2nb66h4Dur/5ho85usXjD1Tshmk3OLpqMndcadJLx8tmM8OT
j8U6xPJpZKM2fKS28KrwBITzTt2ezAFJX1LrmRbhEFdXtPTSXHdOe555euw1YcnLvW45QLIv/BBs
bXTXRupjF56/0l9YroGQggt/e1uK8+gQGStyLYQ6mkWQ+MbU31aYm9zsTouDu/k8BbsDepNagXx+
EkJztJgDSUxbr47+sbVt3slyXGHst7tn28sRnUa96mX66vy2M09P2NmDR/+4VxYB5TjDPLW7RQKD
i2wFtwvSnu2JbSZXcrEFg/bYtJzL5LwCbJ5Ocj0Ha9KhDoDCrXRxoyakC/QpT7d5ZJgYySsvfxVc
TFOyUUjX6IHQ30vU8KF7PBeUowO30HhwdJ3zX0Oy2qDSfXkCYNxjxeY5nmwiriqQ5cllaFlr6Ugo
7RaeWazeYfX7QQderzfHYrHZuCZIpE5tIAnu8hOj4h8cXnhXwzgbUhIKTtrX0HW0b/fPCdrHLaO/
GVTeXjjE+h97oMxsIu7aBFhL3IIXIBG8nZA3vazXtzLHKvzDSyf9Q+bq78eZhYJtE80Vkl62y1Cf
YpGrbHuSHTTrQDsKKWQ9Fa2oOLQYeMvpYz45Z8om56LKn02rGdhc1V/z12z7xdHakfnmYc7hx9LL
snQDL+rd5vD3Bt3nPrUW5ka0TIjiwbFQfiZbA4NMNflCgxVH+rnEmVgomaD3OcvBXWycUa44vZn6
StzMUr2mXWJcyr26o+0vfW9/HYONF8Nsrf6f1pFN2xWlJ3cqOiVgtnSAMsNLRrtHgD8Or/+QZv1b
hm5zegNbkkXCrMnF/ibd32gjU+j8jK41DhWeuDBBEKI6L276ODaNaWLLJD61vJ5xjk0UmMClvSqq
O/XRtoKo3F0qls2zUry4n11uN4s0T3JyUDhvwu2UvpEEOSkAgluTxWPl4kXBbAtcKYhFKfdAIjXF
5ou1Q3zrYD1tswMq9xxSs8f26pYWGFy/45d+XeM5Oel6LZMOPeTkNzKZV46TzREAkXEtgklaFm4H
jhBMxoC1RbAicmo6nOwaQJTv3RdhMk3UoEWStKYAttF32NjqkE/E0wRTpFvv1oaQYy0bDyR+PGQR
sJFNkzBEp94EZ3CGc2d2UZzeDGv2i+kbJ1n/RKLGQNW+z5bwe4pH3dMBPUabLs3kmnsR7kwiq8bW
nv0/j4ViPJc3IMDoUoHRiAAT5pB0TAGZb38Q9KHqGBDyukWtbL/6d1I4IMg80ZGg+Gp56U+QLBbW
xUTXFLkY7eExX6N+xoBKL6SDe1KTMGpit3frOx04cTyTPZrUGPw868c7QXDV0l6V5L1rBeRWEuAY
Up6ssT46Nkr8FSycV0Dp6pvjPxGOr2lG7SMyQzyeRrMM3zyxTnrdCeq17rPj1/UfXI2CPdArGVgu
mj57zXmVuFETPiDGPLvSVIvm8/8Q0zeBOX23dR4/o+ZuQIJx0wPZ1zT3luUU6ezwC1l+BKg89/wW
9v5wAgdUxHtBK4MqD10Bpxbob1jn89kA/ooAngctPE5iPBZqLjHGGqRO3baCCmL6+ZytQ7KqqYjO
UFN8naq7dGHnpcmh2H/+I/ZY85BGc8DogaIPpPzYIsgOExRMbGnBk3bedTF2Afu+4Er3Db0oomNQ
By1RloSS8xrFEoSl2qLG4OvLY+54QsgYiQmaR6K46LVYzMjEx+wJt+TEOz/GUAiullRaL4TRwt00
K4026B/+6p07D/84Ij+eo/kWRtZVL7tGTjUN1F42yOvjCIEhqx8AgIU/VJ56hAWsFSjJFCXpx0c5
XqIdkGZeZH/uT7xWg6BkgCntgUoV5Elrqh2TnUPap/farJbdUtg4Plxo235MfXxaYUCdNSd+Gldh
36+6egs/c1OChO5V44UHmzGeyBjQYWyK2LXOPO5wwAK5ANJ+G9ZYvrO0jy4vGTueoBlQYuyKOy+0
2hN72dz07YFAkvehC0vU1Wwe7st4x9aAFmNWxFAIpekVPkCmn0sDZS48zAXBKgqMyaEExLkrjtb9
8N5jBwtge9Ovo/XxjwPHbXFAIQStA9g4z7XPnJea9eQlWbpMihbUSrpJiWPMLCy44ejduBM/OEDG
kChgqEz7zHm5DNZYe/AlrKSQOFjYt8UOnS+uD8VjirEqTXmZTl0F9G7T04GuvU2eHt8Szy9kvfjO
F3qmQMLchQaSXBV5R4uvSrZI9e5t4fSYHEcmWH9eVeVIFS49Q5tAn20jIh+4GRSOS8gOpZRu3c6L
/tDQZUcOn/0ogoFuZWOfcR5NHiHGSMSylitKAkIbbLBduBwMPt6vM4Yh8YS5oPYJ65UMPNN88fgi
eJb0tglj4DgHcy2J8jl+vqT1Um/6hefv3TJd0BXPRe+V4qdrISOSErV+wTVjs10JHVKphxhO/Sx1
GuvY5cDbuDiaoRO+STA3cZnI81iNQMKcreZPAZlzzQuPCeY28g7zvuEFXgtanjeb8s3TBQA2/GpJ
ZGETG7qhkC/i3NC4o/TNFGOtVdWvM6EFyflbgDXC6yfjdUk5D+p47CFiKRTgbAGcy86ZzDr1OquS
svf7QtLSDfwx9MsUBPNPmAPEM8TxH0YNwIAe4z7MaiEs+lHHU/ceYHBHWMJucs6NR4KRNyGr3LTS
qv6qgCeANrIdZiUWyDYi34aH1edVI8a9Mez3ETRBA9gyi0Um5a0Ydz08aElD4uaks3s4kd4re7vq
qru6vC+PmNFwzWgjeKs9r4FtVDQH5Bnhb+VLVJVXkN85e7goXw7nIR9PwgwIMLI/ucpqNbv0yKTk
ut5c6c709PJ5QQ7TD3QCNtYRw1fBMy8FM57FHJBl5B+HrThtJzenRu9I+Oxa6LPNC3i1HP5G5WVA
R76P7CKtmUxDFbvzXl4U3Jqqt7v0F0cmRx/yAQ0m6OlbDAslBS8r/QLEIrS/oOwtvX5wyPQ38cPU
Dsj0ojIw6tjPml3Ffu9genCxrOVw62FEyerY8hjqlegRpf5QB5RQrqoDJQRDXgVMsiKnxPQ/HcuR
FrzQ6lYq+mdSc7Y3ay6p11TuIH4rNIXKn/4ceNeia2UOsufxlWBzS4/yfTWn2w99r3iYzV5JHBEZ
d/z+Ptg527QVuUWetzMcrK4HCSFo8ItIdDgeuet2OFI/Z3u2EmCx+NoF6wZXSbVC5SyE7bCVxZ4j
KaPexYAhxmjUXlBPfKCCnbzAdCKH5FVAPMD4VgtxSmazpasL8upSnJ8n3VMhmLW64HzAY1H9iWsh
FNcu8vpb3Uxp8pq72wD4I62CHOHFUBJe3Dpe/RwwzFiTDgXDbKbhXEV3oU4jMvNpac3fs5dSoFOR
uClprOX8o1l1hnQ9y7w4b9RDGZBnjIxWKxe5FgGoHH65PnGflg7vKR+PJAckGBvjYCWwknuQUcwV
A+bJX+EpJ1hioyx/C8ZR5w5l8VhijI0vRc5UCfob1Ovf2DHcp8drvTEyYlOOYZvzaDHmpnKwNEd1
QetF7/c8xAZ2v+jxdvNWdlQ9knixXidGaco7KQN4ga/zEg8c+mxnlpvJANnOIT2RXvzZGniGHqsD
j0G2J6sM06TW/P4ROp8vy4VrwH6b8wUKd32KQ4/tlb2UTZvq3FRHL3kPzCvbnNUA7NqNe8XQN8nH
oiGn8tMhZmJfRApobVs6PeZ0PPD4FlO2NUv1PXQYNTd6MamNK/Zi+GvZjJAm41B6/LDP2RpO4krY
29rbuN4vaylW0K4T+z0gfcft9neMBdg6x7sdzxsNmGOsTBzLcSK6UPPYeBG/imUSkCV3luuxwze/
ZY8Hb2+guXkpdnD4MAE/eRdpswwr7IV+fHqcB+JmTwdEmkrtEq/XbvPw9fiXx1scBofEGI6krIM0
6dcZZPr/kXYly40jS/KLYIZ9uSZWkqIkipRE6QIrlUpYiY3YiK8fT868FioLzRyr15c+lJmCkYj0
iIzFozOcS2JnT4bqN6Hb16R6sbZoiuqCkseDxzU8BkPMWiiLvsWxxTGCPOIDrtD7hcQeb2iGc6PY
ek6nNOOY0e+T/Uj304/g9vFxoIgt3yiFnijiBR9mG/qe4Z04UMsxLra3yjSyOlHpKaHvL0Nh/w2k
bLcV4FgWOwepXQQpqkooEK4w/XHmbIHlvMZAgPp7ZCr1XX8xBno7jtthTbux27si8c65DUJJtJru
9rbtvt0/+ZXGA5zFF/u3YbMdVlhDJFtaSwFnfTR3eClVg/PJm4VdfrLPpFDzm91Mteox/nWCgmBZ
lrx3SnDgg1QZ5RPsu7G5HYT0vG74h6vnmokDdUgyJBk9z9xpWmLLBOeIbDEKk9wwm3eADDJIQoQ5
LAHI0DXkeCxP+ypIX6ZwH/PefDygZtusMkFvm47CW+OdtyGSHY3PJ6K4/erDdu/fv5QslWGk0G0p
Fyxaeq23dU/sHV8M58qyw47FeJbNTsZbbFhvddt8zOwe9TvMc10cnNxGeeT2t/LeQyx3rZgpYn5S
IdIIkDF2CaYZAjvyPnltWzxfwfZMWZqYSmd6pQbNKbFG937/qX2ioEbrhP/lm4htm9IGRZzqFtaX
oaCVvPTYytc7PVaJXcDx1hCzXbuidxsLrzHIjdt1JVCd3a4sycoozCFT6UAe8pSTny2omkA9xPEa
HNBlizFlp8iqkGKpktWSJCRnHqj/y/sKXSTY1GJaKjvlUyd9X8gWlqaALcQpPOEp277Z2Pu23iee
w+VfXC5bgNTzP+IYlO+M0uyw4Z0WEuhE4S7bHMyV+jPBqkLLCdYpCfbBjuMa/+VjfQtloruuEiXr
RJeSTA8bb+UJ9vSEZfZfXISnj+8/jeJbDoPw58upV3qBnuUG5JwPq9BByzhlpGqwrQ08elyBy9mc
b4E05phZYQsqyyoOIbBBOySdf8OAJiXQpJEy/ArcCsbpHY7pLwcy30IZsBcxk9QpJkzyZQOR3nYY
sGvzMdzLjgg6fXtXb3ibQ/8F9b9FMiFgLdZtPIj4gCCYORPz8Y5S3YHki6PZssv8Rwz7WozBqDc1
9OHxkt9tL/bkIV9Ubi8JXTPMHQflGMtV59m3s86CosmpQJeDed57cVB/ZBkJvR9l53L04l069qkY
ZWJbqHRFFeaGoo3meRg9D1ZkjV6D/fN9t1IQGfDae5aD6e+zpOrP1BMqKVTNElZyMpwQ66fjhKMV
D7nYZ6IRYvW00VMowa5VmRxVH5Xdl8H0dQ/pdIfjZXi2wWBIaWXRgOIbgHiDUb/k9bbpXX39Dehg
34Z9qERFpl0hyjnKa2zRxpLRD0q5NWLiJLFbjJffnVbo7clBv+XkPuY+b/8E7nkyYFK1apVkIzSs
7k73H4UDDDnf3b3ewR0EvLbaxSe+YZjYcmli0Skb7NdYsypXVYr+0DP4y7BJwQOlCTLAt1VaDLBm
Uphvlo+DehpkcGQKrZ1rbl26GpaApau02pxajjkuNqprumLQbUfYssay9IOJoI71C52Wd4BR/Udp
g74M+G/d/9KdR7QnR163iTz9/jMC4anpcj7f0n2bi2d8T6HVJupcEI8dqiU6s+Jft89ysZo0F8CY
hxQmF5CNowK42Xof3i991Qa0oRelzQLG+PkieLcFLmbU5wIZPyMZp0IfTqgHgqdoo7pVkDwGm5fb
QpYsZC6DcSzj2KqWmEDG8eg5I/ip0przal5MX8xEsFT6WdsMqUI/zGZb7dPX+if6M6Kz/cldirzk
l+eC6CNthrh9J/VmQukaMKYQrkPnEQ1CObmjMWmgu5yDo+bE4tVcGI1MZsLMsRuVZISws4txbZfn
PRYfKoaiaSD+l1DfZrMlUtRJoJ0WaZuDgYlsqSUmiNca6LITKoLRC44+S4Ywl8fo08to4x4SyFMS
kr7mJN4V4EW9bWyLV2guhPGJkdQMYy9DSOMdN4jWOve9eEtc+e1skWTVakj6D9DtKwhFO/VrLjHE
1YuwX23+A6iTm321IWoTXRMmgESG/Mr2o/YJnoGSTyY3CCROixL3GzLwex4EDYUNqAth7tYBt7t+
oMm7C7TkoN9iiG+oMmrLkm4ossk82RVZEqZ6oN8Pih2l/wPB9J5cXnmYcX3+/3GKM1nMRbtgwOAU
niHrZWMQ7716NIL0YUQtzmlA1+bsQxdNgHtb98ATCKfGzSMvH+zsBzDGmmWYoBsk/ADn+B6CBxEv
jADRsMGLeZYu+fxQGXvVo1OpnCrI2YD7pXqN9rfvw+Kdm6nBWGOZCWM4NvjzOd5J4qpz3KDhcjwv
5XLmOjBG2MVlCTINCWeFbq/3FUn83ladu9cC07R2R6TVwAkUF1Mfc4n0VGeXbIrKsg5LSKTpiKPn
Ce7ZI/s9dwaKpxnjkMdEHWRsiKEUT5j3tiDFXqtPtz/RoveaK8M4YdW4jFKOvDWNajCyiYX0KpFf
OcC4GHrOpTBueKikKUIDAaRU6E6eYA4nu9j47vM6iDweVNDb8cf1RYyGpinTxJgQI0wvC8xZaQqE
tXSJhiuh8BkAEDknRw3rhhg2iWiFVqqKkgoxtJ/pODrGvUrQXY7a3F8d37dGbCLxPOZaaE4G1cjb
Fg5q4Y39aJMYIfXn+P/oy19G25lABoCiWM5kLZLpeBdGyI4fiqM6OTpPv3iqLbatGzNJDASdcjG1
sgyniKuEbEP8eAarwYQWks2jiMo18DXZixvI/dRd3kXmGAqbVyzN6myGtQ6KfSd8nPy7/Tr40lam
zft81F/cshQGosBAb2VTDzmbYW15GAl4nXaSvdPQsnjbJpcDkNlpMtCUJHJ2ri2c5kuGPD0a7LwR
84yW7fv+Pe7a1y4w7dsiuabCoFSlt+VYZzAVp3G0a2Pf6CmOvCpeZGfNO8lFSJzpx6CVEsuRGbe4
CE5PeQyU+/IoaEB5boM373IzGKJOel2kJjBeRNKhXwn3+eb88/5rQO6y5m7J4X02lQluekGq0tOI
M6zflVfMfakKaV3y7PoVAvwWVBiBqfo7JNoBNTU3Q7zopr8Ple39rsZUTaQG0l/OLlaKR/fetvOV
E8HOqWn3Jr7uXnidx8teZyaSwZcQlKCFiPXBtHUMoPn0BtT8whqIF+6H5NxxlcGX/IRZ0fqs4Whd
Su9atURw1dfg8/YtWHqazVBMVX8PCdASKZThgHtXK37S+gLmKVfiq9Vub4tZjNfQr42FY9jkqInM
9UZgbJqTbKLz2J/uA/5o6PJhff995i5nrSjrvY6/X7sO+KPpsozOuziYQ72tx3KAO1OEuccJSCj6
0IIgNLnbTvYUraPtJNp6R5rtDpX/e+0wctr2/wWovpVjrrTRN3kqKZCpgXybiC4WOaMI/dMk67gm
n59cVoFFm9AVmLEo4dxM5jBVLHLuQ2p5DSLTj+Lh9KxhrqJFKrZ9ruwINNb8kUuqwx+eRrdMEx39
yL1dCdJmoamMsYTWCrFfFGQK4P8WiBbEki2vxgYLci4k84JdbsviX/mAmVjmOsfN1FuJnE6IVHHH
pNR+fbaDbhMoXGDW6H29pSFzn5UWu3jkFKIc/b0kilc4WD7iPWFI4vUXCqyP7uvbxZPskDyv12t0
nB7p0wYhDKpfn5/gcrPv3/CW2gFoOL532b5mh8BgQISEf2aW+GVbJdCAaPdYoAi6DGnFuTv079w6
ASaa6ETQrIn0G0O1bbmVFRKt7Mr+Uh7Lje5yhC36wZlSDOIMaq/Xcg6lEHkesfUIyYR7CQeY27z0
9CIpIla2/WO7zH0Jp7g39QsVBRYc0z8q2EkRZW54F1BmnyCwQW7bEn3AoD9G/WlciMVSGO/oNniP
c/NTi1A7+zUsQhlxpOUiluYenfdpo3SeZV/df/ysRoQ7sXQNNW99VAacWsFoJVmBOFqlnZzYWz2t
4gezsJEVS1InACiGtikHFVgpYMb7Nd04tXvhRcSLocC31mwuUxyUWMoS2BY+weC+n7EhLLxTfEzX
o75J93h9/t0zaiaSBs8zyJrOqXnJL9A8zIhXr8WUCIhBfDfBto5Ae+u43QScL2swYBWFMcZtBAjc
qD6CD+mEmsta3CTYQAW+ik9eNmk5XTBTkEEsNcWm0Kmn8tAmn+4vD0EAMk8O+nCA32DAJ6uSsdQM
CEEB9QQKUZRpuflnDvQaDPAgVS+nXRvRNcUbz/I00XbhyMD7yuPE4EGpwaBOJ8B3Cmdo84J4FDtV
RhKBh58OvXOO7ZpmvnHv2N3Yp8Ho0d0b0s6BwU7vDMwlAXWQsZXuRVB3n1dfO5RyQlt3uZEpB8cN
BmG0sDuLQoPjzLCsw0l2yhOdu8T4iV0I5L+DcYOBl1TVI1xsKqshm+NWLmzxs0KJHStMieb83Zvw
2+TZZG1VFK1RZNRJv5/97DnagoBxD/qmgQh3vGzPcpj1j9swGfxIivhUDSUgawvM8j4KvHiLDThO
k32w+csIeaYZAx6Yyb1kAth1aBNj/DDhSY0T5A2O8ezfZCBjHC3ZLCMKw062Gw3URdAg6SBfwNs+
wZXE4EY3yKbcNbB/jFhd04zgP7pDsWDDxXl6Mjdumsmgh5FFmZKq8YSCEnpnQE1FSbgRt/B6Znh4
azLgIRdVLqQKbH1zPG97UgQVAR+RzJ1nXuy6mAUsbIAfqmVRnHqc3cWPS4JgLHEF17Ds8K5oSXVx
qobo5HyHaOlzEyf3Vm/fvtXXZr5bR8ogiGBYZZheYCZI9mBEVLeVDTYp507igkZtFdZ2CLJjb0Bj
qJy4kW0G8KgRYgn63uEzJXFtiQGZTpJPmV7j1l/Wnlfb1gWr4sGtLKxQIcFWxdvKL6eUv28iu8E4
m6SpVETYExKUWyyMWoHhefv0ahLsLrNWnxxp1GjYozZVrMHQFRN7uK8P2lmUUney1k9GjnBQccqt
gkFBP0geCvsz3X7imcORtnRX5tIYE56QxCt7C9IwVUMKJ7FfL4hOuC/UpbzkXAwTcU952aMr5XQN
GgSSgQ8yuHzwakyLZjGXwlhpERdJMWjX+AcN/gk43EBOj2oWt0C+2IA9l8QY4KVOpawPoU+D8mA7
YeUb5tpt2uiI98MX3iwW1o3yvtXSC2km9PqjZpaRa0V4iTX6rY5OL0K/u5jyJOKB9MkzQp4oxtVp
5lSAYgWiaHL36FhIXwzkfFRPkPbymR//OytkJw4MCdmLhn640I/3ykT0E+q6tNqQ8vg7Fruj5ofI
OLwGLOiReYZmF7/GCNnGw2Sxic0X6HWMiGY5NbrobXFDxRsrAy3G4TXpy+WXWYwH5z+E8YdZLPdx
S2+es3XalkA61pTjvy/kDJCA/XzhBKCLTTCmalp43Wk6uumY2xGfBC0RqjOCakxQw1r/w7TE+Zb0
d/+JX99imKsRWW0nmH0B/MJsFwbuQZf3TMs5vGiMI4e9Dao0Sa1JryDeIdEuwrqiBGSHBAd3W6FF
5zs7t+uHnF07I0ZDQKRAIfhdjzItjcEIHnhk86jPQVpgw8vxLs5xzkVS1J6JrDTssTJziERjM6hs
3reKd1pr224lohKXwK86t3Vc7IqdC2RuhdL3gjkMVMf8oQaNcrC7+BwRvO9F/32m03BRp7zrKuh0
nO6ymli7FNES7Rt1PnlbhKRlJ/qPEbJjOLmqZ6LYw9ZfjoAsR0dHAOiNAjAvcLSi1nzD2q+T6zOt
NFOMdDmp6fvREe2H2C5r0gTqwVh/7Y03uhf2/7EZlqcd400FTdbB4wSh08ML9jnQFHPqVJvsLjuA
V4XX+rjIGTU3DgY4orZMilyi1nj0+n0aOgjzsLILNeHXz68vLnH/ckjy/e0YABHPESrQKsRRPpKj
g1gzMOzhwAWQxZjEVGQwoluIt0TGIC/n06g3qolUMtjLhp3mams7lb3c576/FzWaSWIeJJ2cqZEJ
pXCA2muKASoMTwkr8BRwoGqp2KWhA1ZSsehFMrGq8vc7Jsenog1bFddY9Q/Vh/U0vDU12oY20cdt
u1+qI/4miQkQxkYXhMLUIGlzfPA+Du3rk+X++knw0geJfW4PRONGxgt3DTNvkiiZlk6LK8wHC8W4
rMvImg46cjUvAinterBNkOm6tfO8r7aV/3+znJ888FqK91ADAzmAbCiqiEbC3w82uVxOUqaWIgDZ
C9cHut6avF2c+x/YAsLl9rtONDGg8ps0Bv6jqmjyy9iJ1xRtiZVkuOE/LO9MPiKSek/gscmvOwff
fjT3poeRv8oG/0qwwVPr9mdeevroMhSXwUIhGfrVDGbwlvRa1RVDLKJ6ttnKbq2iEI6oWoTE4Mta
0UVMHIkUTBjdf5PIfORWvCTjiNUdh/wRhWHDAN8q0sHoebq87hBXv/ATLQux7m8Smdt56YU0msJU
pKXIreKEB8p8hnQLd7nxUiTxmySK67PTLPLTBJLfDFbUIz/7ME2O/Pka2F1gHT7hB2VKMGijW5Tn
pdQFh6HLkmyhOgyKJ5jw74KbUlbwzMthUBoZvR5GPN2BTsfFqnuDwEOmNq2OIiuDSYHaN99MdAV8
5K+Wb6ejPWwCLLsBJbYdv1RP9ulh7/S8tOFSy/tvv5D5CH18GhqsxMIv7NYoTGBVxRb2NjV+64Ir
EEdjE9u8O6lEo7s2zQ8wMva8vvcl+PztRzDfp87U7BSLOCbQWWsEw7uoSXgmSbnhFj3vP4x89j0Y
B56mkVU2VgFt8eru9/Lb6eA+f9UfvOf9UqXrN40Y1z1ME0K7GBp1a8cJrBbE46jWhrvtRiMKiTHY
WHnZ1sJUASJaHyuct9hTAoMQXowssLlV46VHz2+/h/HtcgZPrPf0MzvOh/o2fegOeFjAdtmSHiOP
NGe0CS1OAmfpzTeXyja9COdQPucSlbrZXu6TnVyDFjB2HtWVH92NSBNgM1fsXggWR6B977z5jJzL
pvvgQdsi0Hx/dbb7JTWieLRM/IwLiojIgvhNEHojtqxaWL3GgVEasN+wMJZxb4jK3NLzWoR/xnUP
U6d/CpCY4A66LWPaTCnm5SB3sdoI3VWQh7R4rhApQlp8tAWMc2Cgw4ZyUcHdNXY9rFsKMpCWgYxJ
LPsKCpbk4mbr0p6CiHw8eHFFNLTe3Oc5KR0EqZW/X4++fQ/OJrtLQIdFEZY+6lGyN+3s9W+KV79Z
GwNl1bmcrFjHnQOeHlG9wowXduvx/RYHRK6gP/MmRppFYJnAyYe7i1SRUxgRM/w6OVHqxeWPISTR
5AgpwToNa31R3zkGthDT/qYlA2FlZam9GOL8kYwSbSHx1E81QZfoVHq8e8PxXioDYhg4zAvJoJ/a
oYtD3QjT+nf0OdcFsc+DTPq7/7ArRdFFy5RkzWAbn4RO6M6DgVPNL55F8uFeD3+IG8Nw/+b8ZnKY
8zNGKcTpQc6L54QpQZZERO8wtUuOoEUkmAliTm9QxsGKzw09Pergs3XnvcXwBrfFLHXXIjz8PjcG
2ZExbLUwhJjObh3vcq9sQpA73pGfK3iWggTt9pq5yLfcZMmiJX5LZkdtU9WM+r6D5BFr0V5/hV70
mZJptHMAEHcN2+KlmwljHgKdDi4MyaJwJ7tnO4HfCgEzWJ6051bzF96n8xO9Riuz+51XfYz1KtBL
IduNhEZ2zX1rfF4Cg3d6DH5rRqhpagUpwgOiqzdMQ6PfBe0X9m37WEpp/aYNi9dWAwZYau+6YTvy
r9ABn7ZaYUq5WwlO8ElbXZKH3Y4jddHlzj4Xg8WmXNT5kNAz7O38wbzrPPnY3jvV85fgfMY+d331
UgniNzWZEPJknqSmMiAQpASSc952Hdl/dR/AKu7acWkRF2fKMRByPheiedKoLCyleq+Jt4pIDq63
PTc/uETA+JtaDIiIU4ohhBNEVU7r0S2nSW1jsNgiup25wtMp2Ux2s/uanoN94X8ZtHWI4wWohBu4
fLWv2W3AlqHYsqj90Hdoaes/X3gdaEuP/LmS13+fiTDBwnGqW4jo7OsGYLy2hQmj7V8B+DPtTx7V
zXLohLyTiZe1KEkmcyVOmSacB8yqHPR1U5FhW/7Ktqfnn3GwbjNn3z3gzbuhBU3OSS61xOryTC5z
KUajS6Wqhdz4bnNsDkhIKWskMuw9mgg5F3AhZfObKOY6iNHYJGcBojKSH6R7lPv3n5wrvojIM22Y
W5CFUVOZJkRUzvahfzVcjMrtg9zn5QuXn6gzQcwdMGsx1zr1gsigCZCYPJHsC1UhzO3RHkLZbUwi
PTVu52QH160wg+4JuwHPfPLM62leugqKpItYn4YCElIzuCozO02MWAw1faLJqCqzlZo4vCBoMe+j
yDJeYxL+p7JU+ucsi85ia9Lb5j2FvRuiqbfx7a/dgCYUjABzvuFS0DUXxxytopXp5VJCXEac9/eJ
PPhgn87J/XPA7RhafILOZTGBinAR4MTPVDW8gbfHh4MHums/DFQwnCB5zo2/Fr/W91Gyj88ciV9T
y//3KHV7PCEYwkv7EPmjC4rVz13My6Vc33YsVM40ZN+ZuRJOeBsYuN8JUT6yaS1IboJd7Wtzs3Z9
jPf9InchuV8TyjKk6+udg1Tep/4EWrQfEdhJHM7XXQKB+e+hIcjMXmWzEWqJnrh4cpvzxvefYvD3
/nyzL2iF/LJb2furIV59LpMJa4SLkmr5GWewOR5jJInJ6/1aDsJ7TvjEU42BcFMRTk2dQwxufydh
tVUy7lr5RyTYYuNbxt3tk+TZLsvYbyh6FKHDDjf/EBG6CM21Unvl+wQt4HjqFXb6Cxhec3l6liIN
RUZDiiTRZLDOnGaPWiT2hoR4rAhgViZHkM5h2rEcyVjbKM3wDGYpJp2LY0711MM7nc8QhyCqvxtT
Ow3sXYgxttXt81y+mt9qMY4wNMqyP1PDNJ72aFDExOjtv7/oaeeKMO5PDvMEhFsCFHFG2Y73kq8f
1+oH9t4H0QN3uGsxxp6LY1xh1Mp6alKowVLc3HEqNbh4ke1evLd6tW7fA+74+BLTIq7Z9wkywH1K
BxMjElAQherCwfof7CCilJH+I90dYNPq+EBMtyO6yzvbpefRXDSD4xc5i2Qzj6XDy8WHO8byxmwg
Os/0OSbCtqk3pXlWygpH2u4HB+QUaDDgQMjiy3mmiEEVncFjfR6qy4Q1LwhgKFUlCM5tOkz5ZN6B
PAK7+X7ssar5k/vtlmr+82/HdqcrfXIZSzPCATqdK+DLIWvn88L2peLxb1IY6CgmWWv6Ahby4rzn
KcGe5uhRJM8iQe9E5NDtWLzwlv7FP93fPzbJlglHc6yUxsJ5dg2RSLiaTrRXAxUE1Fy/OB9vsWSg
YG8G6ioqOmtYqp50avR61E7SobvYjvgs0XrVfflomx6Pvm+p21Sfi2LApG9budetXKIuzRGjVYKh
Sbd7WF8kl9tqtojAM7UYJDHlvMX+jAK2cXQytwkU2wFvGedxsBj1zYQw4KEP4yCfOwhxzJqIP/Vg
f3rlADD1FH/YwkwEAxK9Wk151uDzDLCFIHIPZ1Lb5sp4l+x1q3OpX5at/VseCxd1JcrNYOIboZ6m
bKSgeqxOdlVXrmA58WkzTm4/kMazMgfE+nKFyU0ldcvu8bba1/D8htospBQFdmYoSJoeNmcXo+5V
D1ShE9NdRF5CHzMOpPh4ekIx2Uk9DfRS+iE5YoZstXbrlV6SboUon9uTswjYs7NhwkD9VFSddkml
Q2WSbAimyUaq6UK+9BPHrfNuisFgjlVruCoCvkIhO7GFsdIg3gXr53VdES73HrWgW0fNxCpa3hmn
5IKjpnmR7XaVguysJ/7d3dt6zWVpXOrhm2MAOxiTCNMJqVxI244Jwa7L1FaP4SuPQm4xM6FohoLc
BLgtdHbdud5FrdKlJa6NHd0rTu2HK+WpCMYnlS7dbfCoRb0M9RPlMyP6823jXfaHM+HMnU3SXg/V
opYQxYDeePug2w+Idp9a5LYad7RpdT5w1Ke/chvfYlmSjSqX6hbbsKSDVgVFcG+Pka1u0FZBl4v8
VQF4dsDXiuXM54+h1CqhhANGI8u290qC9VtW7yD/v+GSny1aqK4iyQR+PDTtMOepKSCfCC8N9Rue
7Oo2HrxPPwnWia33XyBKvf31lh3itzT2GBM5rLrT5SwhuUSLctF6/KAjqlnloI+AI2vRgcxkMZGT
dbKqSVOg2XabRo4+uKqMJtrae27f9xnWwvg8j7WcF5lJZDAsbcJCmxpop5DeK2T7bg16W3d0ZQvF
G+dz2t/WkPPpFAbI0qYKy0kZpIM3+EWgenuRs12b+7kY+EpO2STkAyQ0gnN5bMEvm2GDzmrDmxpc
xuTZyTFvrSJOVaUrcHIO0nSJiyIxxiDRLc8nR18M2WeSmDipPYO7QDuPEpJJR4e+VA8SOdTPpb0y
7/wftp09BPvc3SP65PXZLOPmTDQbNnXakMlDCyU379t373CpCTYpEjsPYiLSXv1dwIMt3h1ggqgp
O1Wh2kJbnKsm2WJNkudiQ6f/95eW7NN191F+3LbKxcIDWCH+gyjsdvlYMmKlsiBT9PFCR3va4CZb
q7EF3z5X69zmJ9EW49FviWwSrVOGwog1mOkLyHtiG/3yk1+vzh8m71l5vVJ/+POZJAZT0uY/56mV
YKVAhcOj6PzSv6EraVt41pP29OvpgK2S3fMYCDEahMqVPqB6xXvfUjO99UMYqJHLVm1GidoSWB2a
h9wrQOl3vH5USnGKXg7OV+XcG5a/xIiapsxT3NAWnfvee7uyyBlp+82ASMNb6x+o0nEkLr7UZmfN
gE/edImljB29qdIDFlxfri1o6mFquK9shXecDP7I59gSzQmyarfx6FKIY3F3sU1wM5cEQ3SSDxK3
t9F1X30VlEKYrcFCXJR+LMfZ8A6aZ8wMQGmyqutxhOtT3FEb+zjb+kODC8t9MVKdbpkQA0cSWuBP
oQWdQWSv+qBNBOta+lrBRxau/d/aKwNEbShJhWJAWJrb2433UWt2VfnmvYOu1NRO/oZhW5+BkMqE
NSXlbtRFmOsG0SHedQmxbHjIIES26badXsPdG+fIbsiszhdVKxPqUV6cch0/nFNMfa1WD4VT24JG
Wt9GkLjJ7XgLxs18+8ntir1u2Lj1CxhUik5hquvdBW7a226w9WX7cLY/EpKtV5QU3s2DdUVk7+15
z50644QgGgND0Wk0iz4CDG0d9OOeX3kObIlmZf4dr/8+C4XDXsLqVqnHd+y9LXrVFK/yyufBci0X
nVN4te2Hj8K2e3+NFlD/Z28/Pj2e/A4dqc8xOHzA0OFPvvhw37vYeJ7bwcs4+CPnQb2YWcUaVp2+
htDIz3YFJefWEOqLSJFKCDDAnK9G55w5WuIJORlW1su6wbr1zY6XX1qsSc8FM1d47GOrlaKrYHGn
kSIhGPg4bsULyBfW3ZtYbzFaz0tJLkaFc6nMXa6j3JJqkA0dkBk8PmxPT1lkSyd006mcq7UYFs4l
Mbf4lLQ6mJKoJAt97qpdtHaPs1wrrrQ13m7f48U+0JkwtlMIvNqdWmYQtsEIUlR72Xv8oB9OsdOt
7NKAz6ndACvBTs69e6/Y68INcLF1g/D8Hi3Qsrd5/juY2yzGeHiXDVW6iR3hKb8Qu1pTFqPb+i6+
pOdymLsrRUU9nqwJ+mKM7OGhtp+w9co3bJes4dvofHZq80rHS3gxl8k8Wbq27ON6gm5jZ394KYoB
aNhecznSeSZ6bcSZwUatZv9nopt2r/hvoBzcmTbPU9MA5NaHYoKGUzpFOj4WDtB62G4zzGKjYze2
aFvrJ79mST/HLWlMXJD2Za3HIaSFDcF0/Xrd+z+q9Y5jfUth3vwDMYhiJX1btJEkHeRsJTyhHj3F
dijwJr6XBoT0uRgGQrTOkvvCpLb3gtakB7QmrZ7I46sLaiUwCm34hNS8b8UgyTRK6TnN6bfatI6j
gfjhGf3VD7UXa+i/5WZVlmLXmX5sE8Y45DkmwCEOLEqWV2wwIoF9M2iOuH2HF0uIuo6pJ11TZUlj
Yw9p0mJJAYPhoZwCg6ZxU3v6GGLneY0SforYg5vBWYqU5xIZdGqlUohLSUHUuGnQRCygYQGPSWTC
djuBU9BetMWZcixAVfHUdQM1EpyiWtgaDvHl9gEu4tFMBINHjd4L2DYgSwehI/VWewXjTmcnWHj7
V55sJoja5wyQiknM06SHLoPt5I+l3TSEztFuuKxsS1H9/PswoNRGsdGHCb7Ppg8Jouz1PbY7Zw+7
PWUP4laCFu18phYDSoIitOkoqPBVxs/qTcJCiJPkZKKD5AmXN5FneQw0xXHfqsbVHDbe+8NEapgD
KsigN+C+HnhqMfBUi6UFggMcYuWApWhySt94FtaACV6BkN6WP0B9dn4MLIkgiC7NVqMZw21/kJ7W
svNMPe9tK1/MPM2MQmd6wsoqacykgBgklFX/uH1/f1hhDAOrTu9cVCSf7U3s3xbJQyaWAbLPhKIX
M1gGGCC3DZ6yshs3Xnq/qVKCx9B/eZA6gxWD2XSKJULcy1Eg6grdBejYuK0SB47YNpfYqMdWSiEi
TsnwS0TXhN3LPItY9oyoGBt0ptrQLAaRogsWyWRg/MWLKvThG1fe6tdjYvtwjCBfsrGQlJ8/W4w4
ZzIZcMIGR7WNIx23GONf7/3d5V4AxT8v9rsGXX8a+7dqDDSN7SjH9ZmKwegmaP0mUnlYro1cVWjz
mmsoGNySxQDTqRl684TXwwFk/NJTSNbcR9+yOXxrw8BRIjeaFNcGhT68TY7b2t2OMUh9la16PD1U
/lfAj2KWwf1bJoNL2HHUgL8eWiHdeGxk0sbEcPMfUUX2yFdzfOMy3n4LY7Bpkls9bnMoSIVtk9Xt
27SYJtb/MTpdZDBp7IY0zRToYngfaKV+eloVAc2Go++vxH43myNuMXyeiWPilspUh3DSIE5ANHEc
3Gqfb5oXcLk4HEFLkG6gOErJkVU0bzJ2IQ5xkV/QjYExXid8ezw5SOxjbpEjZclDzaUwljBiiiA7
dZCCUoKFpL5KXMXFPjyONos9hXM5jBGkeT0olxpyrntkQDZyWKEfFvO+P35gkTqvGXSxOXUmjnVU
mTyBhv8EceDecbwI8cTBezBIhx6W7WWHZgWDPNBRBvJ0frs8Vhp5dC93DZamYiQ4KLa7+hV8R7eP
ejHJMv9NjOWcsBK6js/0g47O9oAJe4J1sGgaAiKDjPTTuuPcO3UJu+YCGV+mjUamoMYuI/qQ/exC
1HdEB6cvVBgGd/tAku1TaefeYfX0BDr90U5fkOPTbDC0nyw0srqS6xbk3kbtjMfSt4QI8x/G+KZK
GwW5KfHDXhq0gVh8vsElfJsLYBzRpejKbqzoUXvbs52LRPH/l9lQeuN5o8X0x1wW4416ayzOIr2n
aFrF4CAyIIWzOoDwVnz7mb7qpFxVGLd/qUNeCxrvFOm/z54CajuMWk9tXMHOees+d2/b62I2cq4Y
A0DyKY/Pl+tX2hzfYyx/fjLcO1hrik3z3LTEkhc0DMuSLWyjA3sAc4pGK4mXESHLoenW4HOSvZZ+
NDO7Mw1OELsYUc5FMefWi117KTASc9iAY/D9vXDAauNa/snB5DIHXnlaMUcI6uF41AqIEv2X7Yd6
yDwOri626syVYfB70lqMneeQUO17F5MFlFCCYwfLLuL70zDQbVGCfiOCCIfiBha2rtCgw++BXXxc
zFRhu9rGqVKV1OqpPXveZXuIH36Rn7TDCTOrX5cgSH3e5/kXSP5HNbaDbQIH0ChOHbzSceuBcxFY
6D8iRKaDe7yMx2J9Z64fA8ehbPb6KEE/EGMcyl1EonUeo7meoBboY92iva9q8gXic+GRdjN/cmxx
MZc5l8+gLp3ySScZ8i8+OhYAimhWxSuA53upObAR81wMg72G1hrh1MJcMPdyJtG2pfUSjk3+C+h+
fzgGLnITbBNpDV2QBsHWbJJ1IJVMyclzKr+1118Yo9t9JdgOwLkLS9HfXDkGOyrE6k1XQi7MBRhv
vvWB+HH+4In5H9aubMdtJcl+EQGSub9ykVRVVG0u22W/EPa1zX3f+fVzWIPpliiNCPdMX6AfunEr
lMnIWE+c2LrDld2Yxv8xvQ+OfHlX1rH70R5oC1RajK8G5uH9gp7ZONu17O30bCtTkhljmJoRzoal
B0cs+yus8MfWwbbub2VLOPeTslycZWGlzxQdkI/BtS3tuB74/Es71nTNrK6TThKoIPSc7e5+JveY
Gpg9hHvKxvMOXx/v7e6BPpgPmJHYuMWNE67pm3nONFh8mJSHnfEQ3Cu72kW7B1Atbsi57v3/fcaV
NUGr2OyMGTf5gE7m2FqDtoAoHNSyQKH5M2vRDd/ex3h1EuNER9ZEzrMadV11ON3Cmgbs0QdRIXaf
YRzjn+e9980N3Y9hjGYzUdl4EusxVr1kE1rTy72Os7O7A7QQrBuftOcF3w/G6s1u/NZ3XFmYZJgn
URDcL6AZ2B9LDtjD3thA+X9bdjUEOyC7sIP69kfd8kdrqufUFCWqGzgkZoNBAwlf+/Z7D8ocz8VI
/taVXpUmDV0yQg1ktJyuAkgVZ5qfLEc8zjuUiIA2sCrnK9vf44SA3Vobp7t2pafyLq60lTRdEiAw
4d2jeNhYb4CGOxOxmP2o7+5tDCoqAGG2ajjXojBMPwuTkSW4ZMb5Oc20DPsJO52htLvuuwBAvdx6
9te081TE6jWyuIoM0hjQTsd5+jnsPm0Y56vB0amAtfOeVWCyFAJQ81qSDMAykD9j/snFzAn2GW3I
u2ZBT8WtVEMr+qrVIlyZrK0+ANb894aAqxjXUwkrZehYOGL8AxLQNUbn7qeVLREQSARvK92mnJXH
Bh1Z73c95CCzfwdzZmi/7cULQh/wF2yIWn7yOvI5PdLKa4fRlKLM9XEkB4Yx3Rl7sObhKW1V1K6m
ZqeSVq66q6sQe2XnxTgBLWg0oGin7WL5Q+sezL7ONtv9teDgVOLKcUvRFzWKKvhclUXfENBte7SN
Z7qu2RRtGSZsgIhuAeghdkQ0jor1V2AkXv58uf2tNvR73VXIy4rEIhpxgZMbRjtpbC+Evm7t/mV1
1p2EQsuaIvPxjVjr6vWXJN6L0Qo1u47sygCbpEgd0ynHt9sH2zBE6+ZCUU8qH5ZLBFtHDFqq+4O9
tc3hai3vRBfWfiPNMY2Md7VUPN7fuU1BUwlT5LnR2yO2Mm9q+9VWxqm8lamgXZLIfjFGzrvxrv8p
rPruCUjVbE8He8Z40eG+MKzPVWi9fPq1+dS2PuPKfrBmpvMwLcKdAbubFsbGLbtxLZQ7Pd/abozV
lJo6NAWjE81rYy9r1bLnxwNWyQLlvKH5WwaRr2xHP/mTmYaLhrwfR1Az7t6k87q3xv3nXxvhzNXi
xOnBVkajKXNsrSV4ZWB3J4fmH/bt121tvxqPnkhY1wzmHisTsFsahznC75JDZGE4+NPrMnkC2AKQ
e/tPA5atPmx1djdM/bpwkLNxno0YlxjtXzbBkFvmfT0za5A+qfQOf/2Lw/55CO9Qr0Y3sn+jzE5T
0N2hzLPZVftfosF/2av1OFuY+pJpwYdPQV0MK01ABPszcL+Bs+WHazd3W555wwSvB2gJqMdHES8R
Tf0cPX/a4pPeslLrIbbEEHUKoM6i5wXii8TNDo11tKLAIoFFe/DFdwmCgK3XvHmPK4NRJslIQAmx
qCS2XM+H0FkWd//AsuHDC5A7/8fnvF74pPdjxucSLwDxzXFnOG8V9g0zbAq/g6n6tWWqNnz0eseT
zwZWxebHe2O74/fwV/CSPCdvxR1s1f/DQ1gZkJKbQVaNizgHQeL78Yu+f1e72LCDwvJf0RCLsHXy
tknZenzr4oGo/RkUsR/WGJWX3dPrnr7t3fv7jwG9Taa3DfeyLhdUMiJTLnDCAaCa9+PRR5u5cA8q
dl+29l9shAZylaNUWdvOlHx8O/+58FAe2OrrXO3Mn5jjdXmglwUgB0saBLZ4JMtgVP+G3tYntAu2
fMvVauqpqFWGkmRVOdEczwyYLhCTITdH+TbAEtRn6VmW9w17UrCtB7t6lsVAW1RCW8ZlvfwJaOIw
MA0cFIQQu9SpD/u97QIhhQxmQVZsJDEfzMk3Mot1XaBncc+SCeI6G4VqlMaxIXq0MGL5vLe+evkP
xF2fpq+f0pdyYebfnDi7SuJwetmrCCXNBB+FgPzEyoHAoY4fWX+QBGyccytgkKvYBKwzkaaRxXai
t565IbD2W+XpTR1d2ZSJawJblhYdRYoxH8j+M5AjzqYT3wpN1vucDJQ6I6OCnHr3DvAI8s63FJ1o
33m9ay3qWGiu2q59SDR7qxixpS5qVfDowTk6JwSi3xcczu7nHZagwSuMh2Wz7H588Xd7bo3YmeLZ
jxh8sJoHzfuVDtZWxWdlcaAQJjZMCcUYEZToH/u+TjuUYQNK0KJuvTTdserwfUrAgNUQe6ButAXM
WAXRH7IU9ljpRJm6YGyVJLBibsfJbzsv0VEJNZStcmVnOxpM9m0HsRiWk7e4CALIROgKZTNmsPW0
rD824L8xzM5ru/5LIKdsp5RGNoSoK1fHdblQ4uPmKCg/zmtWnTmVRdA1s1ezQuttTqY0sNO8pz9T
Py1bh8VaTh5H7MBJH+I47l4VCaXaJz1PxbHwC8osWRM5W1isHHZOQ0f+i7QlK12fiei7ZDEQdQAW
Y0PKqNrZGjG08EiGAY2USjOq16zOsT2lLQv1pRhD8qeYiuofEB7MT2ksk7c8MeuXtJ00Nw38DPwA
gqABaY49VvqRIi2ccu6G13jqsqcB+HZUo4XSOrcnQ/WPmRfJz2zyo7fYD9PcYnlZvPjJTFMbg9b8
SEBYC57svg6JXdVR+B4mpl5Zfj/ogCaHw7Qz56ZXe+DeUrbL+iKJ3rC6DivrSKqmYw2maLoLI1O7
H1ER/MlBut9aYdES/WhUUfrSZ9qcP+aRZmT2rE9B64aVTwEVygbtLdCj5H1GteP7IBpxBy7R6R0G
KUktPe7ywiZ5LX/kcZpWbpMVveFofpFGbtp33aegMnt9N0oSG07GjCrGBGleoBAUtg22z3cm/9zM
mER0mzwufMswlPoRRgVLDt04xdiz183aS4++FiqUUdUWjmpCo3WTCrSY1tyz4VuUB8V81+HuuMX6
gbR30xhkxobyrYEji4oLDCEBDc4lNnx8dBJP3i02X4eNCd4Uj2PabrSNqS8aixZ8CHf6rIYUVMJC
f+3qAhWGLFXRp7ZoRYQLITm1+q7ApzAq1Tc2mYzsh1+mo7JEEpueiY1mmc2MvI5xK4xyxyy57N0U
RWrMcPAoE5aRiPYoE6FnVoS8G6uviegrm+qmfpRYSePW5Vz90/lzXTkKHZDfWhnkiZP3EqG9HITC
UE9ihg9DqfxPIsoy7WB0adbtRNPX475VdTc5JE3H3MIqCvE6NoOuO9rEgtTtx3kqsKCrCebS6ioi
sFiqruW0MQ9/xVYJyU2GZQkGDMm6SBNPfRnmfBq8gZd2O+w5CXd99VtL860MfCkLr4wVCtsUvJ9K
wpDIleOWAM9iw0cwejIOjNdZ46OlVMN3U1zqbo4Yyoq6sY2tKpfARGmwFJ0vtF0h0FPVmQrcgVZx
a/21BV04IkASIRj2TfKVBx7JmPCWZqMHRNhkE6GBn4nzP7eFrNJL6DChGGWA8zEFvAJbGdCx65qi
i+jsccF2si/sULT3XcNRPp9+Kz/ceDPXxDFdl3AOXAlz7e3nmfe0mAPdK7hkT51P450oobxZPfXP
RTYLm0Sj7t4+46UewQXp1GSSU/B8rJ1EKhsxNKM2e1EZK5d1HVLcuujuWUMLp2DM2Phwq6rHx50y
HZ+MckNgMH/RthO70DfYyayboe6FcSTsIKDlUfVa7zBsN7m/fbRVovnfogyp6zDREh59Fd6LgRBV
m7Hu6VhmfMd4/sNsJUYuI1ARUn+eH3NutHZqaNXutuD1rOCHZGzfBfJSMayJ+MjvTw6pa3kUYJPJ
7IH13laV6eqyPwydegFVjT3R2DHHt75N7JncRUUzWhF4+K3SjzdS7Y+Pd/50CTN0BDJU51SBdfj8
spVOGoUhKsOjjOg2tlkQ0xID7614zCs3NAzhdmXNbZjK0Z7mqLRV3De7LOoS/CtjYGVD/7uKBLU7
o80fsk7Xjro+z5/boRl2WOJUO+ATTe/yelSHvArLTzkAmtaUT/4uz+LqUQZF++n25V7GTjgTnAs+
HoIata496mVklo3Z6R4Zp8fSrL62Jdka9ryipCAvYgrXBlZjuSZxKKeo7hDRjN4ctO3RNEffgT5H
P4XZbZFNXYqiOkRRA/1TpHwfpYQTVclAbleAo8L0iqSilmLtdGiyObMpmrgb7+GaKA49YAoD5/AY
q8xIz3kRj4gePMVcPtiNvx+yjdd9GXLiyuDvsb0HbhVrfM4VTlAV4loV8Wo9qh7MtplcvWf8Nc9I
84CIgFu8463NRh7Yap76cEP+GqCEl7f8AMYQvWNgQfKVs6pVWjPiE+IZ445hY7rlq9gZkp8apY6a
3EaWezo3VqkPuz4o7Hy6u62d13+AYlISqnBcsfIZMpNEZXy5AZo53Ri4SQeCf726F3T+YuifK6O6
ywXxYk0+6UNj9VHj3v4JVz4zQi+K9yGowAbNldmrOsifegNmr8j6z7VBi/tYpJLaoe8b9caFX/ng
JqIDA2LwXEDzfP7BByLiNqat7mU6ARA3FjOWlPaU7kTSDF8GLfLdxuyTXS7izCazKjYOe+m+qCkJ
EO7KNKF064afDEfNhzbpXt8Y6oFNUe9CyxvEtDz9nudasWF9Ln0K5DFhgF6WwlPrK/flG5o+V4rp
XpTH/CCMPL8HADDdycDsn9PEzx41f6BPshDVhjFfFzYW1SbLPZtUmeDUXkcjJorrA+B/upeamIMt
1MsUT18KDRxn3YB5RPUSFuFbEzN7ptXGV75yaoiWEunk4tDWnjQKaDhKDaeu9HwJCmy//1bEHnZX
WqUo7ajZ31bh/+Ws/xa46PiJVSSRb5q0g0BVDZZWfUtksmtI9iRLTFTFzX0URvd5VeXWIIwN2Vee
DxEGx/dFLIaEwDwXPScpCblWmR7HigQH3K2GnWQ9mDlRPtsQdenKKBWUY0kgACUGqg7noqYoCjtS
5aa3w/iRffsK1z2ERV1O//jah0VlB2ZFNAW9sSiQhFv52N3LnB9nP/2lR80jAMyOllR3ZRW9DnPo
mj+Hof8aq8YNdM31Eyxw1Wdrjv+Y1eQGA3++/fuuPFyK0B1R2RJ0wgWen11OXJTx2JoeI6Hd88KO
qu9xjgo2plFvS1pM/nkQhIs4kbTSpW4GJ0k+QJII3VJzYmFpz2H68Pm2lK3zrOy+XkRcr9hgeknS
O3p/bHm789ldqYTzHwhSBoOFNxBergMGXlaqGf3a9PJGPQ7197gtd3JgFjM2KqnXTgQHikluQYB6
WlMrsngcDYnN714ap07OfxQlPxAyuFoiNnT12jtAaolcDpQlOlmXw5QvRM9oQDwWt/khENlnxBH9
4fa9XfHMzMQ6aaQceGrc/IBHndgUI9G4EaSJ4ZHGD+xBdsMddq0Fs1Vzs7OKiM0u52NzqKUo76ay
69wJYehxkKr9rKjoN6738tAMURgsOWESfnMdx7ahRvuwTnSvaczZwgbgZm9WfbKhLZfWjCEOMCmy
O92UGMo7f2ZJIuA98SG9rI/vZu4f27a7C/hGZHnpHxDAwlQS7KhFVWI9Z9ZOmZYsBXEvMRu3zYpd
VTJU8eaHSR9/+JX5QsYN03mpnAz7JHBvuhQIvdezHhlVg+qpgcwGFLIvRtn0TpL7/F7ybva0gY9/
raLIohC6MYk1EzjlylRrKPjIYq4R1rVm/hAWvPF6HhZbtupSKbhOKXJxBBgIotcJW1yLgkb6SL0i
o8xpadLshyL4+/cmUOWSWBoGpVDQi3OlSLU66cMGUkKaMScZUdEpukxuXNml6kEKtt+iwq1QWVjz
Mc0iy/2xJdSTo195SB2Nn3j76qVqGuLeftuXJh5qDGko8XGGIJCcH6jJjDmK05h5WtnGe1Zm8Fh6
rh+y1CT7Ke6nL6HWbXnva+cjyPLhZ1Fllx9NohN7MvrCz/KiZV5U0z5zwi6OJ0tHhZlatCkCtuHG
LlVDSJRNFGw+jCSSm/MzFvmEleRDxbw5A5WC7Odu1zXtFlvItUOhvKmQiqJeQNY5oiqTfq6AgvUE
eCeK+UklwcGIzQ2rdO17IXuXBITrAmthVs2ljJYtM9uMe5GMGrvvaXrHUzIcpF+E2P2JZkAl+2BD
Sa4cTeHeELujo8RMtdL6gvKxVx1lXsLL3pFhOD4gQyytyVDthqgr8auALIX11ibSE7CvnH8sMrGk
pr5iXiVFui+ySXtI84QfuFF3Xifq4C5Pw+4waZzYdDDjh2ycjC38+RWPJ1D2AoqTopBpQFPPf0U0
9gGQqzn3lJ4jKxjvWxq4NP/GU4/nhlUYrRVwdC4skn0Sm0nDtfuGP5dLmZqg7rD8/yfvo6yVHviz
zrwwEZEVN+Ho0HAKLcTe5cZ9XxWFXBu9QqzcRo5yLioYNaF1neSe5KHUHxhpxuE5nqLUtJTWj2SD
DObyKUoErLpBFTc5FR/lv5OTZWkaVrQh3NMK33+rU9H8Lkdf33Bxl4dapCA6YOgVLrQ654dqZq7B
uurcM2tZ/zB7RXYpQbvLipKm23iQV0+EOA97lBRM6BreXgiNpamWCk+14QA6GNIMxW4ogPffcApX
BXHB0cw1kGWtwT9GJVne9PhScNb5l9QX2UHX9PJ42x+ssRVIfhbvhr6ARFUCT3BlYJoYDZ+CR77H
sL/4XZWYRpZxoz3VQ93fdwPTH4JxNu7zUZvcGPyMuyTWs32TZd1rZaR3NAY1pJ74qSviyt9Lraff
9TZpv8blVD6JcOBOX7fJL4HW4oaZv/LViaRUUnwKXTfUYjpPdEsMNVL/qPE9kQW+XQQop/KMfWLp
tPHJr9goPE5oF3wX4nu2ZlHtxIgOLDN9r4X7MixDD8N3Dl+duqibRP9UBa/eaNhVvUN4H+Y7CX6Y
L30CpomNI6+naZevhQAV4TA0Ai3xdTOnSDFwoceh9HwZY5A21keQPINO0JFBsqti4R9Aveg7SYaw
rh602m0n/zHKVP00hENyTBP5hdYxeUhh+DfS1CufA+EL4rGFsgbh8yqy0I2uV20XSE92fHrjAdqS
RRaULzOKLRtP49IpIpuT8PDQXJTj14jNtluqXHmZHAeV2Tz7h7SBVXeJhQW2ll/+tXFRmNU08AKR
gpv473M1m0jQdKwQ2bGQj1xh5cRscbGxeffy7paWA6qDqKLDTq2LwTgKumuJmRznHJ3ZbDR+UaOf
bR6gZnX7vV9kAwSlGlRQFA6FjGrdxCKJygGmKtKjD2f6lCbRUnoNhZ36LL7H0+l3t+Ut7vuspLAA
UZhc0m90B2HLzm8v1EVWdOiuH/NMp58mlFmcnnYCBHXD79lvGdAp7ewYIVGvpj7mG9Ivsi1IR+CO
QjfsA7oTK8fQVX5L6rYvjn0S0GOcz7NbmuO4b8L2d6KF0VMR6rUdqsT4dPvYFxq6CEagSxBNwFes
e3eky0gwZ6o4jlWvZouQoKQAL/iBYU0m+kW7bG7r33E5Tn/7CiEYBgqVZuR66PusXmGkxQ1WvITl
sZtz4EwQUbpQp8iS6dBuPIxLs7jIYrrBTAkLDNjR+beNWR6bKcnKI6sG38nrUnntiDANOxCM5znU
wz+yj+m9344xVpgGkflsgL7hcPum1+tZEFPgVwj0SdFEhNn5oNk9cQODDEJAGcryOBs1/0Q1wFZ0
Ni7oBUFwAd18jIcp3+l60X3KGNjcrShNphdwLaTWrBJ+32pM7Fpf/TSDOd/NatqNvNZszOqVP27/
1otn/vFT0XFA4wWFtrX1LqOeKZB6lcfEj6mbmvIxR5S9L3NJft6WdBE8QBLsMLqZOtHRc1+1M9H2
SQyuseI4KyNyKt6nFgoM2YYdvjQmy+sClSuVmPRDb+5cASLZ+FXEK4IOqI/1plWfm6j+1jx7aRs9
Hmyet2y8u32yyzsEQTQxEaosvU3A6s5lIhefUrxq7lV0DuZPeZWAvykHvqh6KkesnHT/VhxFW1iH
ZuE9S6WvjsjAUj+3XSq9ZOgAtBLo2soj9ozrzIr0MGj+Gq2xwM/wovAXFLzYutZV0rqptEkKLzAT
Elm+LmMspeAqDDYi88t7pDgSZBjwnwj/Vo8XKjPXSR5JbwTEz2ZSYLEkoGLJp8EPWbShKJfqeC5s
5QVQwQsZGKexqxn4HgsZFRaijbH8a2uP1G1ZZQhXg/Wm69BcNkU4Z70mvAhcBXsy1z2MLTN6K6IL
+dsgECywlmKiifBkA2R0afARhqLihUYMggWE1Cu19OOpHliovFmOTtn7D9EYAR3QvM29sa+0t9ta
eeU+QSfMuTANKvWLWmXQTsUQI0L0uiqdhDUxPdXsVvJEbYQLF1pC6ZLjKEjRxVIyOj8WlVjy2cuy
8HSeHCIBf405eM1V5lbfbEvQylPzShKsYSkKL+W9Y+Z/iuFFlNGGr7i4NpwGGaLODCwoAGvYKtfx
/akJI38sABtq411cFG+53mUbFd6rQj7gViicK2Qo51dWh1qq+VIUXtdHADKyoIse9SDP8799U8th
PnbUoVyBgt7q0zCVomSkZOGNQeTfDZmKbPSVmw0pa72GV4dOI4wBqEtHI3dlbsM2A0cjUqMHPtml
kdgdSNr92K3FtB+DvzTtkAWYHvZmmyjE4GGubm7gk2Al89lDqj/LdrQrR7Stc/vlXIQLH0L40vBT
KIAARnL+eaZ0WioVij/oMdeAYQ3jLzMV+ZceKdF9NangvUWuej8Do7cPyBzZkjT0q97x4IWPdbrv
NJlbNQ2a+7xMa+z+pf8UhSKNxWMa8I2AYR2/Lj+WAQXCJbChcD/L1zmJbZDf+bGcc/4QfBGlu2N7
w+2P/bfbV7LGzgMAgt4UKg1UoDuwbJRaSSHzVMsslQ8IZDO7zxQmIavK2AGSDWZYPx+dfKortx0r
6cQySh5504x7reV5gJJg598XpqxcbF4NHwVWvB6FFhVvrV60r6of+wMk63fzHPqxUzeB7rStobA8
dOpY41IBfLcVGkD0bliudWyCQ6ml0i0FMJ+om64MCsDV2TzOXD5QULEX5d4wmzut+56gvnH7+rYE
rb+RPgHX0Qj50M8PgDbYZCBWFj0l/Zf/QA7cKCqEqGqjqXn+lWYzb9uIQo5gE3bYc1fl0feSVu44
i91tUVcePdLDf4tamRZQfxR6Fkr50Kru2c/4F1Ht2unYMrAYmcOGvdwStvpQmkjAcFLgXODM0wLn
qNWvh3ZrNuLaR1JwiAZAftDydT5mpl1EeqC+H9J+xl4PkuV3TVHLg5y6RyomY+NbLd/iNOtdlA/w
D9AP4FMhuloFV3pPQmyCg7ihVqOV8LxzajPaoqe+fLjoPSzAcUOYi6Kv8UsJal6xAs2hN5hRWdkR
C/zS7cO2/9oEvcDmaDGYP5qhWWzplIajPTZT19n6aLaTnRSqe+uknodOHQxBYKGuTgKw2xUJJZja
nOafPc/SFw6icuKKYBp0m1fz7LtZYaTlQ0cz8rs1yyjTHHR+kNNGZlBttcYuLCA30BdbCDlRoATE
cPW6MkLHmcVMewCOv/rcC4sfdMPW4r3fbLzji3QWAQHCXBPd0o/ocT2KWDY8zqXsAg8sHO2ueqys
/OdUO/eghd1yQhf6AUQvupcm6mXIwC8w2cbURb4wxsBTMYA5vXwBrP9Aa4aNYrlmtcb3vgqcgsRo
j2VfZ/xPMd487Xp30rYAnBfP7/yniFWmmKFmYxTREHitdp/pMeK7ap+aezFIS2j5/i8Ny4cwAZ8G
pDjYB1fChraYWNhOgRelXyOiuf30pw/f0iJ96Mf326LWASW+Jha7oHsl8DWXyZ5zc6m1YONsgBH3
jLhyTP9+xLDDFD7dFnJhVjhiCPQ0QdyIABlx5bkQxUBOphci8upMHjv/i28k+yHM8Kk20osLjBKO
A0k4i4ITRjCwspK9Ur4fZiOQZIb2wAS2sxEkG21Fik9DRaZ9Mhajmxos2PHASJ7HUDa7KZSJNYSy
32Mox3zRB2DXCwPxdYXw5dlHbP/U5eS16JV4BUoZC89u386aLBgVDkMBAoCe9hJtIxo+vx7qY4Ak
GqLYCzF/Q++MwBvZHZq+2bO6N7Bp50fzy/ednf+S/8Zvvi18+dtnJvhDNtJoGGF8nHVJled+2Bjo
TnhdhsKb3RTe/ALiChXvx8GqNhAqF/3D/z7p/0jDEq7zk04RcOwgOYm9Kv4VBtVdVE6OOdO9YHIn
FMaRpoc+kU7+FQY1FfPGWa+KR4cY4wBoCaJdvBJfYQaonnQWe0bWW7QqgEzz0cNkvYV5JavSR/gG
9szYt6D+2jXUCWPA9G7f9xU7ok5/wuopFEaSsIRx3Pf0I4i/CCwq9DWnb3WbbMGtrvgE5FULehrN
viXXP7/scBS0RLIde/50GKo/oz9bQf89w6ijGXxmydac9eUjN1E0X2w1RSqsf8xvnQThQ07atDa7
0DMir5fcBim/kwMYzrKft6/wigeCJBM5EPBdwOuvcxPpR4EZI4z2+h2zTLs6pthsHXKrdJoNhb20
jiidAbuAgjyQIGiinF/hoJW6LCjBPtfBXMYurEz7nG0JWQ8y4/1DyrJeCx8Jlbp1XzY2mhltxCDy
Bnf0/Htuv3LqBo6G7Yfxhme59pFORS3qefKR4jRvuz6FqKr4rWl28JKrh7beSMcuplWWAwFVLGHU
EHiRdeOJx1MTFXkTeea+eiXvuouRPKsWu5fqZzoCLJl/vq0R1z7TqbzVZ0qqiZlxB3kFWKfS0klD
9J+mrRrnpak8P9XqPSVsamKtgZRodiN3B6CT4dYv6jfdKDmuh8E/9GHJNWGRBaq46yhcEwERPmcR
BlK+CpI960GxL0T4KutkV87KjvLGrum7CsrRkm39NE/anwrDqFp3uH2vVwwm0ihkh8ivgU3A8c/V
pUIsXYosiz3xZDzxL/IXd/4pHP1Q2wH+uS3smmqeylo+8olqzuNUqgVz5TX5fWliqkn8rKvOGsat
vS7XtAXvGRECsg5kvIvdPBGURlVYpXKIPY5NU/kQWR3DWvh4I+a56EEvjwDzEqj6C/wH6ce5mAUT
EOTNHHvoOr/Ez/wewNDsNXvt3wyvsn2nSHJrwuazv79FICYFZgpQ+0fd81xqSLHBaKY09gK9szTE
Kph5tlCo6elGqHXVai2gP4J5RmzyWAepAsm8ATWNvHe245M1PwzPGJnEbm3ibsXDV/XwVNbKa5Zz
PBqpBlmDvezK+95YXxElWMvm0GHDQS8XdB4QoVNzcizz/AKbWjdblIgjr3GZ+x/9caCn0FYGDAfe
6/yP60ZvhoGPQYcmbp8LIwOlMgIz5+9VAMDcfwlZnQDZocHnsUY4yQKLl+1TSQorUS9BLTd04Opd
oZQvFNK0S65Ok1ajUkkXe7HIYqvW4iddG7ZaPVfdPRBYCCoWokxAj88vbayKsq5TvNfJ7Md9HRpw
k2pmTg2UMHoU8p8J7BxonLLUbfNRuf6g4g2luIzaMAsEnB/4IvCUkcOc/wRq+iN2lOmwgxHD2kIl
H2rMoruhTv5MTcmcERQ2G576mpXCnhy0jdGYR+SxMof+jBXIfrI85FjtUbGZD0h+EzvGoq2Nw10x
vIhugHUAqA8D2eteOC/1rhryIPEM9qfA/SEkIEltL9O0txXzypHOBK0+ZBB2XUljLfaYmboAqt/7
A/PAiuHeFnPFTy+5JmZgjKXYszaBAUb1+yxKEi8aVOWWfh4M1jSrnzzOGhsdydCKpW9YbS6HwDHL
YRMHdf2c//4Bq083a1GN5KZIvMbQ301N33c6e0on7eDrfLBGSR9jTr5WQXWYuiaw0OcEiDKuUjuL
u9AZ00y3IsCTN8zCtV+18Oou6QBQCOsudF4AkAeKh8QLa2aJMXbT+VWUbKNMeU2Z0HND6xm1PRSJ
VrlsFZOwA5BtOXtzrKofIXkyzOigUKi5/ZWvHYegRIIPDYAmBn7On2SEOlSkqxTHIbVrgGgU8UJT
/XVfh2NG7kTK2mB3RAx+kyVe53IAIcL8s9H8LjBo/fn2aRbVX3kdtKnYgq3FBAeG8c5PM5BexUM9
p55mqtyu+7JASjq4t4Vcu7JTIavDTKwtaVDoqRemNnFNUP38/d8XKNehFIZBcIQ/54fIgpo0DSvh
Dpp3M/0Sm4c6/nNbxDX1QjsKOSaWQoJLYZW/GFWGXduqgojgMfNfx+Su8x2e3d2Wcu1rAAkLZwNk
gcnWVEVV57N6ZLCIpJjL35hgA/0lw7DzhuG9licBHftvOStPXTdloQ1GmHjle4poUAst38jBKeNb
etDadaXv/Sy9T8vKmicvFeFjbtCN93rNu579htVHK5q0K8E9hZ0moNH6hdYV/y3/i7TvWo4c2bX9
IkbQm9dMmjIslUzJtF4YUqtF7z2//i7q3Lu7Kou3GH32zHSMUUyDyEQikcDCwq9iX+lmkFvBw+2F
XbhH0cGMJDzgGwAgsKE3XoVhrfRR7OacO4bpcUgaqtabPg6soFjrz1owdyRQkSpATRCXKAvPb6tQ
9sHlGLvpMJFG/fbrjCSasnKoFiwSfTyA0KLwjwzaD7Pp2Wui48qg96oRe6h/8kmD2owNMhps4hqo
dVEdJIPRIgbYmsoznjXy9basBxHXdFsRMffpNO3GbA34uGD6cyV1boGaWxwl5oD1ZRbWkabBreoq
rNGnfF39L1YMW4/CNQA8MiD2l24i6evIb2o1dsvqdzg9dF2I6xnTMqqn28a2tDPozkPvNEwNgRuz
YGrkyQAHG1AFcbDUByAL8qmUOODrWjnIS1sDRzEDOPHgA8nLpUaKL1UDML2Jq6QYHSW/GqDr0aJ/
f9nNrmIG885sJyzQPe7Kzku7GkJUEMrqluEfheBQJmsQk3lZmKsIpaQZzjUXkwCzZZRBa8lQp5BT
xx4Jw9iqqnAbq6XZoEMt93dBq+/QDbES7i498SAP7S0wC9zoVy1kaVuNUy/gcnLFB7QNtIR3sqMO
ihWz/epi4PJWNu06PTqDKP4KZMyj4CN0WcWzwJNoJSb3PFmZJW1v2+CSkBmiBkgcHknoLbxczFiZ
+DTtxsSdhPt4IBoVC4D+7C+5eL0taMmPK7gVkT8E2B/5XuZURZGOEdqdlKBjhaSWnj3GdhIT7WX6
48d0XKtZLJ2tc2mMxWd8UXLIm8IYOx/Q8k/Zb0nH13Q9OTr/Tqw5nkuaHdaZf51yXwgUTsYKtvtJ
SzbDO67GrLcaleYx7eJ9GNl1YbblLrZvL+nCZXWxovOpP5NcqJKUDoaI1qZDEbiDVX/VLdE//zsh
zGnr/GkKfQ3bNtTOe/QR/5py6j3elrHkntANjaczgn/gVlgZfBW0xpikbt1EXzk6cOoJLU1qbf53
Ypirg6v5IRi5NHWLWtlkWbCdkvFdk6O1sGlJHYSAP4h1vDJYRwi8mydlU5y6PVqhSYseGzvu/bnQ
oKxl05ZuQ9wfQDrN5IoIzS9NANARoKCELHUNKVKp4KFbV8WojtvrtnCWgLvHiwxgUiSG2Ahi8CvD
wGAXONw6pIECNoFapCiNAhi3Imkps4x2YDg9AcV7FGmYY6vppZ60+pC4Ubtr64AozZ2YvJa50xaA
X/zmu90Yfqb+B0rPpaDQsVkLLxZ1nZl8kMyZyXSYJ0jkVbk09DD3nN9oeLQVod174Ty15vaaLtRU
8SRETQXhH9BraJy83LmgBsEjfqWYzSzZMp3Mz3Q3kD9EQt46w0DJGOWVFZELxnIhkjGWKfbHWO7D
FFWPzuZ3vcVbIQkaci/syu3gYMT7isSFgwCBaCE38BgC5mP+oDMHJQi5YnQ8XKOXpE4OUjBUp7jg
/rZaC14QJC3yzCA37xdLP9SqBZo/Gi9xY0lG/64zJZgTIT003gtXr6TMFy5LhLWg75DRhAKyJ8bh
NiVAOkqM05aBAYd0qR+BFzBKnXSUh23R4j2ZohHzEKIN83+xkmjIAr0a0rJIKDDXNJI1opjiD1eT
3a7707pR9+8AEvScAbSOGj/sEuxpl5sldV5eBH4QuG3zWQCLzyvoh2x3KfpXDRSib2/agmUgIwvg
CEBwc48Zc85BZFar3DSG7hQUNCt3tS+Talx5zC2cZUSHCKGB4sVznM3LgukzFWNFRj1Mfkin1uSV
b9VATePf0SNzs9dfOYxZhFqAwFBGOUxTHlVPM1vuI8ofgexe8RkLlg4fj+T/7Bphg0xAqAvKUIG7
NnTBe2rpeDCYoSKgNC8g+Ezj96krhJVtWlzB/0gEcPjSJuRakAo0H4RuoSVUxvNfjB4zEK2qfLKi
26JBnEli3WFSRJmQeSgp1h6gVD0PBdWPodVWHilrchgfaLTlMPMGhm5aooInRaaS4hm5xg4ynxUm
JkQgg/SMDPwgEnTMWUITmxcregYQRaUMjiHEm07q156py0IAT0THDqCJ7ObEfa3wfYRsFqqwk+p/
a/H4dfuULvg7qPFXArMpne/HbSJAQszXViJ/gMaXVry24YQDyAtMPO3obYFLKuEljKr8zxOfZUlo
jQh9wCoEotR7zECPwI/Vy20R1wYgzbctgEwzRAOLd2nSIP7xBiGFD+cKneZBTJrmc1irjVwv3CwE
/HAzJTAA6oyQrtbiqUWe3M0Lz04M5S6SnkNV3gfDcAzSBpwt2ua2WtcnFfh+XBCo5cIZwadeqlV5
nGwAyJ266NQmHS6i4d7XT130zw7hUgxzfOTWSBquzVMXbQQgWdbau6m4U9dQcmvKMLdDWHhNUGUF
7lnVShIlJGGNDGNaJqQy/txet2ufCoXmwhKqdxrKxIxCosElesT3KRBBRy8sXhoQ3BRDDbUApA1U
87a0JbsA3wAS6AikUQBl7MLjWw5RISLpIEJlP0RyjBteSowoLavmG01P60mZK3OfTy9KZohm505F
lkKP87UGs3qL1pWTqDJrQDRN0HXlG6kd1giDFkQhdgB9A3ALCODZZ4IGbFU+BkLnxqEnH9IheRsi
X7QnTWmd28t45SZwpQMWMfN8zP1MbKax8lSRK8uuc1FSNTmtMINkJS0yX6UXDvxSAouNSL1ErasC
uuC0cqRt+daCxMqesrjZALwXUY6vRFtWasMc4kF4vq3gdbJplo8rHnVTAF8Vlt4j0HMhQxDaud1v
WXyQ6VbQCBhUgPEEfSatMFjotsArw/yRhzQG3lwo7rDNTnqaq3GpQ9+hpvmfAGgokNG35sStXPNX
x42RM9vQ2YugK70AfZ8i5Ay2r5REE0++WUl34mpRftEatb8aMUdNauVI9AxoBIsvX8Auuw3/GFZD
KivEoGrejO2VPVtTbf75mWq+HwZlBwCFe5h+3wemsPtn/NG8dqAAR+YTVWNcYZcCELH7dV9i7abf
eUgnmoumddsKrvwuI4FxhnmBjGM6W0Gt7hNwm3q1An5T0CT/vi3n+pnPCGIcPFq4W7FUJByv8DGq
zbC6l2XSbFyvI0VCMCDidZCcWPla43paFTx7lrNNKpTSnxIfgpWjaBSEp70dlPS1tyV+o+x+VR8F
WVnTRTs827X552cSp6aMhUDArjX8SywdZP8lkVa4X9ZEMKaeeyE/hpGM1ZTuu+Gz1w+59L6yY3Ok
f+UQz9RgrBu4xSlNZ+OLg9QE95cRUPmtqElsojssczxxxVEsuXjQIqIrHfEz3qSMTqBKjyQQsHYu
Hw6E93AZS8WKiKVlOxfBqFQH6KmO/LB3xYH0W3Ufrlz2ayrMPvds5zGRIYMMqNBE72JzjLrHlT1Z
E8C8BwNJ4OpSDnrXQ/ah2KJxoAzupI/+1B30O37/HB4jmjzcFrqyaCzPe9L4gM5qfu8mWWnmQklz
4BMzdQW3tSgFpBtgO5yzLfr887OlK0IQECQZtsYbqEgABKhWHhpL9x2Ypv4jgDEvMOn0Sd3EvZt9
AbtBI+VUp07XWVXoyGuliEWngycahoPoKPaBIeZSmyBLPBF0Qr07Cu/8zEVuI0OFMYuYBaVT+R2b
tKLdUvTyH4FzozQjsIuHptJmgbSQKB9S7bMBVUuP+TLIkK2Y+fJS/l/tIOzqWmrjXo/yHonM8dsg
ZPj++HdrABsS3rjox0B4zMboeqv16GiDzRXVQxadkuAwRqfbZr2gxIUI5kLK86LQYjCeuqLwK0++
cFzL/FiDBOBeyFeO7cIleyFqPtVnti22BVqPMefFTZMaiY4PSf81YIyIsPYGXZaDYi9KsT+DLi7l
zM6t7yScIZiA0es005HIw3gY2VizgIXIBxr9lcQ4upkGQxg1HKYmj2iMoT1yxlmxRDlvIOrK6i34
PDBH60ipoIvaAJbnUiufH8VRL5IeGPeWZPJEemS/btvC4sJhgM/PMxqkhozzUQRpauICBt3zu7T0
bfAmElndyEO6uS1oad2QsEZFGV0wqMszlqCXg9LLSTug878l4bBNilc9+zXn14T23+N7pMdRnp+H
SMw4kMtlS/KoD0MpH4CT7041RzLBKkoKvEn8z9AksOmdS2KUEqPc73m5HlyMPQAdlRQFtK2ytYf0
dTV5FgOoAX6hcojA+FIhcD75mhJ2g9tItHB5y8sdntsMKpkSp9zmay26S/7hXBxjdr2eajk3YKsC
Kd6rX5zom+H4KvqWIDhAGa80WCxcfxfKMbs1Ii9pDDGUU7rITHOepN5Dt0aAuLqEzE5Vw9Abo9QM
YFu8Q3OZSjWDdnd8eghqwnUWt5J5/Xn/MyHkhVbMueo9Qe17BWuYWx0GT0bH/Fm7K02PNEQAkD0g
X6CUPRgrh2zhLoRUJD+AeoGTYntVKgEAgLqpBncs96FXEdDXEL38VYEC1PvCGAO5XSvtLRxr1E9Q
2wDPHIju2VbnqazipM16mKZZHgrysVu73hd84IUAxt+ChrPjuHAY3F465EALV96/r9mFACZgkXI9
4eUWGqjxYPVxRFF99TDXAwzXiaiRiBT+Wiv1gsmfi2QTLkNfTnHLQaRQ4rpSDgHyY8jM33a413jG
mT7079awT+jRTzyjkHGwKlOwpTfJbj5dZTe+NZZHQD35elvcdV//jzik5xHHorOfDfyaSm5SuYfF
9zS4751ui8iPyERxalCAyGZo+fvaqazcvZsGeDE0BG9TM7e/bn/G0kGH1v/vMww2HIzAQa0XyPe5
cbTtgLSZJBUJx9rqWpXEkcnj9tEmCpjiy23BC07zQi7jo8eEr2K/g/rJtjhhDPyv1i0e+RVbXYqu
L6QwrhlwrQgMfbhw9NpNahOcwmIfzknO97J9k8Lc4geF5ManHCtk7HSii6SP/5WOFxm6i49gPLYH
OGGptFD1dE/XGFBWzMhgZ5F4eVaJuorf3BdltEzpBzkWTTU4NFA14mgNKq5JM730EQMgpeEE8ru6
IMDkJgblkfxqna60887bynEBTKajT3Zj3NXCsHK6lv0e0LPzqAYVBfnLKxlovW5sDBzhlnfqwQQS
rzbQxGB5a1XJNUHzz88i6EqN9ApdETjFds+R7a7dKCvh0v/HqP7qwrhYbhA7YH5xZBoTr0OcWsHG
jEUz+AABX/BgIi1Gb5+V5UMKqhYAT9CegEFOl0rpgt/KaO8f3BAI6yEpSAVsS4JSf6pQbSCddxc1
dhv+M+vNbLhnYhlXj7rhqKQB1nLgnwzMB09efdkDRnjtlC769//IwTPxUr0A1Eh8JUOOZHzoiZPc
c50zPsf1jwUHvzr/vTaLTiJTI+LvIV1rbFsIAzA9HpPNUEFHKxGbtxALxY8SFcurh5ijFnJWX3xL
kmJPXE3FsLO54Znz1qxoPvVMxHMhlHGASduDWzqBUKQzHnQupwq4W6J8J4FOTNn7HdXFF1lLtjzO
a5BZwZSvxFzXdBPz9sK9A2SkISNgMDGeMOllL04CXL+SZo7UnFopthqvfhdKW+Y7q9XGbdmXxJfM
IAZssSr24FDtAo6KQb6N/X01vWvGoU28XeqvXA/XDZrMx7EBYRX5HIi94NdUxVa81GyMe691pMH0
qgNo6oNHYdwWyAnfPmrzSbraFfAuz/B+rA7LlJKleeoByAuxGIoy+Q5eEEnqHyrO+JgGxdJ1biV/
sazomUTGDqQxEKuphUTliducPOCthp14j0Gs23Al5Fh2XGei2NswDcHUPkBUnVqCfULviak4dxbe
RU5y53rW7aVc9lpn4ph7LysxFAwVpcHlBHOcqDCZoIj/5lKzeMho4KxIW3iZY7/+7hxjzRjVHIcg
KBjcIlPARNZu/JJKikgUV42cIDjUsoAfvUg8xtwhLeBzpIq33YTrqPrnZrXZdoGHhBXh7udlZkvV
SePywhfxKa0jdgdFPBXSitlc2yn6A0GwA8APYNN4Sly6zLwuBsnPhdF9S+zGgkdcCyyufSIEoC0A
c0nxD5hkcylgGmspHAsIwOSLE4eiImpy6QSWTasscyRXfolFtxKLLuoERk/UsWYqabaNzBv5rpl8
aXSltx6j1SMKrrD79hit5XB+OhouDzlUOhPE7I/INzKPd/Q45wdE2nz6A5E244tkCiTcadZghdva
/lNZmoopvqQyjfv+82ktjb2sLUh60e6Jy4SFvCOfqQ5KhQUWVaA6KyrvOdNbCRyuzwQUnXvpMQMG
vx/LaW94ZZ2piTq6mGbjIUkABj8hMutVUoJFXc7kMGcvBn/uVMnK6EYnXiVZ5XDobX6t+AeQvq2o
9MOPcrV5Z7KYi4ETkrBoeG10BzsmutXYjSk7oEDa6XS8IxNVLGP+k1YWplHT2Cng33YZ2aEnmCAQ
Xo3Ar4OXyzVmItsyNvJYSHV8D55KSWR7ak20Na2XhaBZHVEKZgNIrJChSyS/hxBVtjG8rhwn7OIq
beZ1HW9W5a8UJnY2prwsVA5S5Og1A12Uk6W2jBgokd573zLAGykNysp+zr8nu50YrwN6OyTqgA9h
zqIc6GMn+pCpxXZk/O4jR2vuCoMa6Ro94IKRguQWhw3vIbAIyIzLxNx0WSrqEiQ1MalOHsal771j
tTPub19EC1sF/lkQBONcz+O/mGC2EfTRiOt4ckHsiTVrj2BMn8LSui1lIWxA0gpw3/mOmVtzGG3a
ommGfoomV8uP+WPlFtAqLQDdAWX1cdBJw3XYt7VbYSFPB7HqzJME5iLAcxkT0RAwanEG7fQDR47Z
trF5K7cmPII4609rY3jh6ArWWlLreusupc4/P3vUqWk+9YUCqbUMcuJ8n4E0b6CKdPIBlWrCzcra
zoHJpU1eimPWFlRzqDo3EDfFthcc5CohfXXq+p33GIMcVuMsWbI4edyMwYCc4ed/J561ID9WuT5r
0sltfuvPvYpHwYbT7A16ah3fbjAeGwH4tBL3Xh/DC5VZetimBNY6x+w4N8PUa5l/K9XX8Q0Abdr3
37fVW5YEhKWMtlMUNhhXJtdtgtuCg5m0TxH3zHvvQfUteX+Qyb4taCGhB53QNoT+AgXGygJtdaNr
QdEWTOgX0cwyCq24DAkuXA6JxLqzgfEtPEyqQDOvwD0U7x1aBFe+YNblypCA0IK5oNIGjpFLu52S
SSzGJpncYJtbTWBinFeB8q7lPQWPxs6jT+1T9hD8iV9vy72O3WbFQeqIzmFwJrC3hZjyDW/4sN8R
A6ZV0oqOMNkziKZJaKntxMfb4hYC/Ut5jFMQ07ZJKx2+aOQP3PRUf+QU+VPeVEMdDD5b5EtWLg1h
cWGxoJixLGOkFttvWYBYKteKfAKJWmer1qE6xjSc/9zKxCNfEeXJGmXDog86E8k4Bb2Vhtrvi8lF
OXYvm9pO2WpkLRPx0z58ZTF/pUjM7VFpPmYRTpDSWtlRpKeJBHTaHB8/O/LLNwWKdzrFBDUzNCW6
En6vrClLTKeNaACPebiAZgLNLOafgdiNAGodrA4Fv74iYS9nSoqXxwLD2BtBySFJ5h0Z1TI1nUxl
smP+lCdvmXcqAsWqOkfkfVoUwhYvBTrW26b9vG23c1R6a63na+DsVqnqTK8HA0ZkeL9C4zMeVs7F
oqc7U5OJivVJipogKOe9TItH3QO46yiWZiyvvX0XMjk/E1JA8AMqPrSbMAuaVYpXJxWsZrABvXqZ
NgMpNs0mMTX7mBFpJ1A4AjvbKRGpX1elL12XkPwf6cw69n5bd1wE6eoOZFq0pCkN7PBQbTTAKQeK
D6AerUzM5jlwW3mPFDtZSWX9TPllt1IC9yDiSDxaAWq43EqM1hRyv8ZSN3ZtccfB1i3fVszaKrbi
iNys2lOAXJByFhO7xwgMuprsWHIPYG0FbSAmbqCpiFkElL/Gugs6kK++NC2NH6tTdi9+aJ2Z3fWv
4r6hEu3wIsn2/bGht+34Z4zHtfZ/ZTOGpimJnsk8Jr2WVklGR3SqbXU/bL1vgDUfkHaRzYJIjk8/
fhX0BfQ5Zku/RhJZz87d87NOQmrQx4R8+PSXc6rJNiSo8ZKaWh+uTwfLvavuRFuhjfP03O/Vx7WY
csnvnK/c7C3OjmE7JZqYp1i5FLmaZp+6yVr32gJiGudDB2ceaJXQPcIydxR1loxJPcF3+8lByYOU
NlKtbzieT6xCnLhD2rc1kTCKj+ZqYSVaXm7Tqo1QHvIl+/ZuLXkdNJfPPGboc0cAf6luw3fCWIbi
hAEmv7XgmK2h06+9DpTE2ANwBM5gDjbmSIDF8eRA0THHjt6D+sfNdskKpnThFQAWXAD5AbSZ+ZjY
ACMUaznR+shz9efyhbcCO6d4JdoD5W1xO5oqsQKSWP3r7ZVbcHMQC4IPEW3LgHuxbbFKwHdZLVae
axeBNb2mJdl2n/IJIVVSUwejS7fyKyhpec+cIqSOhpWX3cLlDPkY3obmnXlMINsexKW+1Ldp47l7
I6HqTnzh7uL37Gsg4tZ4Nw69mZ/K+8aJNvVGodI9f7c2DuTayYB6z0BD9wwJwrIzbk4PBM8rRNVz
/TQ2dQ55gHuFu0eCDAnNXlx5Yv6kKS/dyqW0+WvODqbQFIKRK5qHCnVOuGP4wZHBNo6i01uKHT7W
JLFjRzUHgrQgOT2qpk/u715V8non0PS+3w4Wb4p25/AABUyWCL9z2x6uTxKwREidgXMa0yXA4nf5
fUYwxVoe+54bZCWRm207rlzg1yyY6Gg/l8AkJ0K+wBiqgTNc2eFs5a128ufCqp+7V+O5usufMke4
R5PYba0WoulLocxl7qWpl4cD1Kofm/3kwNKtjILeiK7BKhY8BdIhaIvGTBARFIisNfVFkA463j+D
CBrR8i61pPhBxvyXtSFySwcXg5rRnayiHweQNsbneXnTN1ogcG46Eu8Q3HdbTKd8yg8FT+Qtv/U2
wd3oKs/y3j96d5y7xtzNKoqKIjruQFGMIaKg7GH734RU7YaykDiXQ4rOD7+yoiNJPoJ+EQ0tpXN7
/5aEIQhAlg66IpXN2IwHEKKaT5F/aOptdo/bZZOCO1UHIjqYVuivWHcw63UuirGUZqwqsUhi/yB5
3jYcdHCmlpxd1kjU+X5KImQJeNAH3taPfVyyQplAZxj9ospS6Fedjnpkhgd1G8PbwkQ/bwu6Cur+
RxI64mZCU1yXjNUgFSllRcDBHtD24Yq0sBMT42X2SOkmCFpUMlgVye30aNzXmxXZs+84932sbOZs
qDVahNoWsg1pIK1/Uien7zf+IdwOxbc/CeB++LotcnFdEb7PIx1xKhXG24656Gk1h3UVGkdUzHLg
Cf8GwCTRvMdxq4X/GjL/aAiniYo3fCiulUvvmYMUPJliGM8UJk/JkM+T/YhQ+0irbaXnIH0Sw2ff
A+HjHmjnaGa0L2jdOV0WkGAkXfFHnFYZPhbPzt9vYinuE2GoMDgVa2AEBAnGo7drD/Hz2MNLgHXN
je6Su3ZbHEKerAIQl84SGAdQrvsBKyvMhgdNn7VBXPgHhQjVIfpdvHq/imPraBQDDXaTZINwhHOl
59Hmtmu85lfzmee9OBfO7L3Qly2AyxBeWngrWsO+OaYfoAii8SF0lYAiOMdsAYt/uuPuO470/0ri
AvnocgXQWAJwFvExE4LnMtxj28v+wc+ctD3WwcPg3QO3veI65gPLHKoLMcyBlrJ+FMoWYurvbjfR
FW/IhgM/SsyUWIAxg6CPHXaI7sUwQ4AEx6t3v7yw2vptvJLQ+0m/sBpgEKmM9Ddy++AVvzw0Aaa9
4J3dBYdoqzuFre8mM93VB2Vz4Cz1qz7kIUl2hjkdigeMUDt6yNJsNig3oEiVHAzU9G/7jKtAfNb5
/HuYGyDJ9LJVhRbV7eql099RByR5azbj7+qXXj6PtQnjqXqLq75qNwbJVUnC9FlBbuf2dywcnovP
YO4E3QgxDgxtLIfE84iBUQ2G9CBzZtzupNiJlBVpV/VbaI3RWIBB6aCDAncMY0dVGmilnw/hAeOn
expT4bUBcwdYvDEMXkYvOEDDhSUfBwsJh+9xz5tBSfK9V9PNbbWvijD/8yFI78oILzA0gIlAey0Z
pUDtw4MxPIkKyaS73q+ohq60YBMfkfw8KGtPgKvZdrNMhFBg60PlHzxSzFoLAyZ0DMYYHtLa1exy
yIlmV9ouku3wAYN3JcOWS1P1Tkn45dspwRhxvIdyfWUPrpLr7GfMp/HsccAlKWir1Ck8SP5Hj8EF
BfCiXn1MMUoM1ft9W5zEwiwyS5Vbyimvtxd+4a6cB2jMs7rRSg5GzkvhAxiK4aq16BCrr3qgEU+h
iuCR+D3XIhIKnpVhNMttkT8XwMXRBy4BrgUN1yD3wRObuSDQx1IWcVIOh5TkSJDUVKWYB0hFq7tX
6fSG//z+ef9rNGMY5EReK3Q/BmB4H6wCOAaM+SZ/ONqR1wnNuQAUb1pimD0eRtTkEdzvfRNUN/jX
nqy9J9hkK57KGB05gwyQmALtLPPdUwGO8xYQ2ENXnEIOlPoVkGYrB+HK9c4yEOGDSwdEkugEvdyP
JAg6EMN3w6HVCtLPnSPRWpZI+GHkYTcAub150B+IOK6Y09qG6xMjCMbDSN8P+87c0LfKnH63lr9B
1lOknwN5Dcl7ihV8ky1ytDPTUbfA9dLj6WgQgZDt+2n7uyOB+dqh1fvp4UEi5s7t6K/vlOx6WyYq
uUdqCA/YhG5mUM2d4OAfK/O7ox/frRUThSS0p9/qUSaiLeFfv+YpLrueVvaTTgaqk3ibkDsk2ZQj
UvSOKzmvvfkrI89uQqy1oTVXxwDLfr4iTAing+2/60cfK+JM9UnhTP73kME0eTDFbo1sJR8gzbt4
YwPYuiTX5X0rY0bcYX94P/DUjMlLTraHr/et83gwD8dtZeEv19rtPhz3T+W8bVbOoLz2Bcz1m4ZD
lPYCvkB9b8zKVen2/Wj/se17y0T3fkGerI44KnGItbHuXPqycS1C7smOOB+mTtdMcj45t9aDuXzV
UQZF74SviUlpvWl0jZLw+gF0ub864+q7QA0jo4eAptpiuHGCS+67/cP9VlsrT0kGo99OVr2Xj0n4
wKFh3cze1htU17RkHH2t66GATrfxkBf3PMC5wDqLMYkaghhdHU/BF+ftc9Cw1NzeB/YHpWOQQbfF
WnC39hlMiJp1nudnMj7DfslwqA9vxxwd+vuYHAyc8BNaSymFDbzZ9mOD+991rPud4z69SpTunx9w
Ar/Wtv/6JgZZNzpPUW5AYhkEKsz+e11njBj3nhxSEfiYbV0/13lmlu9h9irgkqjRnsW7PuZIjYfe
AxUx0PY1aZA2q00jWuPI+mFFY6wRfCDA683IQ8xDY86GxmlRr3BTcnjjSGeazdbfZyZ3lxwHM9OJ
solwM5Wm4FQbfYsFahzdJx6cpVmhVFra39Ghec7WYP8LawS6ZwwXRqZbAcj4J6V6HiaUXFYLWQDe
uywHiDkv/QMuo9j0Co93DNFrLFHxS0cYh8Zqqqn5LWeisc2MPL2LtSQxkzEL7EwXQwx2GFOnr3Pu
AIJh35pCfq1b5PqmxLfKIE2f06vIVjGWPojypOViVB+K/Fcr1WAyeIpAeXI7jrh2YbMQ7BRmcSBF
9LONZwtSagaYQAwIUees7cmYCDhTUSdX8xVniSHC8wdfmgTqC7AJDCYC/gHWenktD7mYl1LFDSdE
NYFMEkD0JtJ6IUhjWl/48OUu+j0FQ4KZn7zcHTyOa/6Mo64mDlqTvID0Y5q5VY8pL2DhSIX3KiuF
u3Hkwu88iVWFoA/WwNNYGlo7KRCO90buHSek+l6qrAdHUtwrsUjA6VI8J71XdjsvCXOnR4Pk4Ajt
lJ2CVooUGqnBIJHSS4CzUfi4dcYJpkQww5sTtonSgeOz6/XMTEBUjfEXvdx8lRgs/1LlZSBti4yT
WvBNdWFkiloyvfBlXdcx1co0HwtXKeqh9EkWCnz0HWA0lY8WP90ztA4I07qf7FxWsnwbtkY62mGs
92JEMOoj+hxbTkEsJ0lVY0ZKNyGQCEcOjO9+g1HKZIylsEIaJJZrIqgBGKaTOoyUOznX83RbGxn6
4YQiLGLiSW3bm6qSTB7YUiKAL+OulnirA2cXBueVsZ464qS24QafAvQN5+fNV+PDeABSlvOEorgr
AGXPAxEH+sdMIV2kNq+57g0400oTqnsZUx8PWVoLwTYQsuGxTOIqJW2uFJiWoDadCfa/+mFIef91
itLmE0wuIg92hko5iFFsNAAxTfpTqYlG6UQ8n3MkGeWmN4WxU0wlj7uY+kUd1c5Q6LFPo7av/gwC
Rg+YmFJZJaau8yXuJ2mMInsMpdjD049XtkWTin9KxfA4J0PbN8rPGRdbYa4Pk51p83YPUqspRE/S
JqB1yzW+g5mi6cnTeLQjtY2CqRVqzKuOllWCYaIbpZ5IjRIMJmvFWpTZpeQLh6Q24Mv6Ki6OIO5N
nvB/5Qnx5VAK7bQCXxgGECTVA6hQhGg/BXIFxYqgccK+8ASac7w4brTSaPb9wI8CHdBu8ydW85Db
SrmXIrNaNWJt5+g+iTA4l1e+orzSctL0eWJYIiclEqkGXnqopN6LaNCBRG7TVq2G0VVlzQumIcfB
7zzV29+G1KEpCXPYmnKe24WWmjzTG3CRCl1EBnXCpvl+0/LUV8UqRO5t6lIrKYIW0Hm5M5CtluPq
OY7B8kZKlP9Gk0vrUDIrQ/U7Aspd0CMOfVs+9IMkvikgAHGigA++FbRLggy/GhWniAJBoEpeZ6/K
iFHdRA+xLXYhN3lgYiQYJxJpEtpx14dVyx009Mjqh5pD/5olZGGOTIYyyRgnqKndx4DJx6cBc2Ee
eizlQ8s3hpNgp0aaRd3w1YEOJPo/FF3JdqQ4EPwivce+XIFabLfba9vdc+H1KoSQhEArXz9Rl5mD
Z+wq0JIZERnRZQxQeZ8mBzg5pkyOJHY2fxMY0v5GywqhoVlogWlZR/EM1Ii1hnwXW30mwtd4q2mt
/2JGQqJX2vLjns4MZ4DBLci73GCmCCp+sy/9MSplOsBY7dLVcDLD7FDw/CO1HHEnwKy3X0GGcJcS
EeE/L8rpQdbTLWCncbTtbzNrVz/LGX8QYzm0b9mItqwuMe1MIxkzeFB5mA8JKRtyOkYxnRK93S55
VRIYTqTAHzgX+tu6lsLCLi5b8KA4IzjW2kz8WYzXrLfW4jOyo1qa3pQiZT1ZEafcFyppIwSbzfgO
cYcGJzJifgDGYiXatboQ5Z9yG/0+SD+1+L4VAps7pDak32pMMMYBKET1a6sNSr9jV/zop4Txd8lE
+Ll6zae+YTEvr0WcG4RNtgy0ZD2veyf8NuW3NYZDoc3Mdk9GDKJ0XFY4tEy2lPJ01EeSX2eMav6y
YW1h7kzHpDzlqUYIIzSw+33C4wj6Bi2h73yS87Qvioh34HzrKwzAz7EcoCb1aJWLw6x9Mor8e5Ua
VcCH18KxrEWmKVKbAs02+PXvzYudJcrMmVN7J6tp/piErsmltlJ8tjIn213T7upyJMGuF1FqxL3O
40HgF69E2zxOE2L4XmBlRrOB7CKz8DSZ/UOwFCHMMWKaq9uWanncD62qyxGIeWtXTr4CFebLm8/I
Pn8hiVUpxIJFfsHwFMWkHU7+7+Ckfezy9DC/dlu35gSUgP0MUKa+RTXveZe5pnyxtja6b2S9vR9m
ATGSr6EsewwW5xhhqkXiLg3qxuO0tBagMqPBiruiuJlphYau8kLYUrluhqnvO0Km4DyVVpZUl72M
41NIcdv0FSz6ILctRP0r7FLzp6PUzvRiwZjBW1JuICyKfNTrY9jX5nGFYybE+BqJo0Ouloz3vtHG
DpkvaXwgxk/TMMGZrOr2mEt5ktS04NNHfPo+xfpc+woiJjzGeV7GZxvG+h3Fhk+7hTXl8SAmHfH3
tqKJGP82dO3TDEByP+Xb/gNa6PoVudPTD7RtfsYlneasK1sWti87CgJ75YKEFw6d5nzWLEEZtJSt
ArGDUMhTkliDyMjbHxu2qcmwvXlT3mXUrL7PszlpPzAtAhe6hmaODqXcrOsaYo7/aJngIYx40HWH
TDd4k7qV5DA5qfPHya0iO08SUC4SQhK4I5V6a10PhpAxFOk20jcg8S0fBDzGfe/gBHVLnFLVcg+L
bFq/ONZiFa0iqU3v1sThiLgJtAcc5yV0Tkk9SQzsYXH3Y7uvHw2tkhXOJ4FAJb1QM18KJBnJU0I3
+i+UPKwnMZf1EzRFN/AEkU18WDxBGMteeY0NyiAYG0bgodtAvMrs0q01SUxPc/yVi6UakoeMoKwJ
2zaZe7yL5IkgxXR82FMrpmtp8dNLGFtXXVyqzHvN4D7bu3Hdk7OuBNcPlDHyQEa6/pFzubzG0sUw
mGmBsqCiq2WI6zC+AbCoiv2uRUIjzEtJvBkkUAljCDgBAP1UeebSMw2pe1kK4+ibyrnenpp1n+h7
aUz2TRjVtN0O+mx/qEwW3QFfZ6TKYtBOJ+xDwo0SgG4xgmlC9YHjxgQd/VAQFKqwcz8MtB1mtZ/K
p8m/wy2r7COGX/wVQlhGO9TubXoejV5Q76EMhZhH5EiykZOq3NnylCEtOZHtSdW6WTF9bHx5pVmm
6esh22wamhUBMoPkNl3exoD8mCGJ4/wN0ybKDzQZl+JL7epjHo7drvRyTJuCCLTAr7xDT4M+OIUx
h/xJaFvTtxF7SHSEQBk2eNv4BFUWRw2FYqGpfXxTHLniXyU+lRpcHfJPg9XxXzZW6XoeD/zDT4aK
F8XQZcKbxyTfYekVpj7HTM3rTujxuzRJM53SsREvAuThvXIN2hXHFv5Gx3LWd5sVySuc0sAD3+5b
lJZL1vwBpjD9B64rxlcx8oaepaDadR52xNM5meSx9pNNJ9aXq6Iz8lqdnjqFgITHlibhd7G4puk8
XFfbgRs2Qm9XbXiHGy6xvPMERwG0KFT8mcYUs+VC2e2fWNT4Tdcu3U8aRyMCvFjZmC5vMLIHwgnp
wadR1PnUuUOA6Y3SiTMOMkRysLmmX2cIjlJ4EOjsGXdItXS8ifKHijE6aPqco9fIPPZR4McRO0Hx
lLvGs6lFC7K4+Dc19fyS8vHAvJ8Rv1ucauNJ7w4HI5s17nhUGe1nJssK9z+ppMV0QR4fW7ZPGYJB
8kOcshm3wWqm9sWGWnysIR0vXGYgdUhbXviRNJ+UINXBEeleki0Zx34pxrQ45W5L/2unBODNZPWM
12GaYkjmsuDXJp9qvFBlq+lS00Sb06RtkPeZTVZ3YqUfkw4GrTAhAdVfFMNemM1/xSNCDc6aDcj6
0m4EhJNeyT0t0RufysD1x5hZ4OBTg1IfljewHUM4V8BI3W6yJpxM4G194puCdZHXwmECrhwLNpRW
JTD25MUhUb4f4IqAqWOQC9Fd69STuW713+hrPPN8Rxpiv81MzBeHgDGDYwvXzyNaMLVdtrkUdyXd
GL/C4K7IhizZ1v2lhjxTYGPizlrgo0bgXoORb5i91Eu+9DKx8HxxBdCUhN4qjSxfUJ4lIa8x4r6h
l+5U2gTW4e6svlspy8/czGg61sJnCA9uZg2JjHH+K7Ebsth9hahy0ABQ20Hy78LWR0WbpVN0PU4l
Tuq0zzZw7l01lRKlntcohREKZx9oiaFrgU4DCFfh1ZfMMtGiskqbe81sgFiygta2OxoCwzSetAF8
I6u/0wwWSt0uo4X2NkSBGruQ7VPIVbF2i6YVuClb8qorEMjH+2ZhcBYEORJ/j7Rekg4Zess8TKZy
CgMfq3xRnJM/CfzNALO1TkR4uW+L7G3VyBaLcoGItWVsesMQYfGyL940p2Lf6r3ThAbabSKrH8nU
lqyPBbiSDnPboEi0YahEPZTs/zawN7CCKFzxoPGzo09cuTxhzAydu8i5+Osyz7+mfKLy1KwbtuRc
yYb1C6om2i+M5/VAs7rEGMUs8ZnKwsXnJJnm7ZxkOGhwouj6HStvenMeprUdfkbJkLaLgjpQZttT
CIpuSHLEUPIQFB4Afofyz4IWyXyimjN0UK6Z7/Mj40ufVKv0feWt/Gor8As0nUuPX4oCFq1scGU3
OZ8gFgTjCJ8mX+bXukgrQE2IgXpPFE/UBf6lVdZNa6Jjl2E3sG4sUjwska387yy2NIFrL8UxOLmm
jae2OqbfSLk8Xg3zRRzyESgH/pd5fsCT3ZDLlVbqK4JbiMFTr8lbzGCEnqpcJadkmyuMWqY8r4YM
sgPapYjL+cBpHcTA6Qyr4BHZANXQoLH70SxjkZz8XIknwY5QnWA9Pf2IaFaBDNnSlJ1G0Knplmlp
kJi9S5gSLBGnbrYR1r760ubqUjA+LQOmYWBI7G3JTkh+Td1VgEyFuH5TS9oh9pz+SIvCyXs0EypF
SWgBXbKGoFuFtvLI0IItWp3qmNL0RPOKX1c/x/rk/TL91osTzwqQ9HTNNM/1VYtdr29rSxdc1jbZ
Ve+dhI5k0ULQd/gUbwwWaYcphkZx4e5MKrbvgasGN+Neth9UiPXob1do3RVHsqILTla0LFQUa3o9
lqD5RY2lyc/phHq3YUhS7hV8Yw5cHohC63eSItubzji5g0z2py1LFYprTjLse4E7thsVyaYvaks3
+1BuFr0ipgRBkUAj26LWB4Z/rbwZY+85YhNxUmYYlF2nQqKINSJfuwpLEGh7mEc8rqxY3bBPoWj6
jaEPGAAPf+DXhQvmbYA6TbS0n0ejVOiN3hSaMQK28kmQZAcKYwBJdW3AgMd9XqaBoaIyyCpMYcuG
sS6shKxPt4Km3c4xmtDViKlGlCY6Z40Tas/kQwXf4mRQiV++5q2ASS2aI5x2RyKLvPc5LeY+rykk
73ynqobx2cFhsyKkhkRzjDbF0cfyk09nfrxJr1BLyttcSxfzkcDybalAIwBkB3ffoD35mxyK/Dh0
adJzhera4NLkRd6NWOuYAa+saZ8QC9KOwPt5/bRu1LdACkMqUV1yfA2VTzAlURvNmuuSl+K/NtXH
R0ayiKEPR8K/TBwBvUxuUz4URWj6Zozja6sJVrzPOO6/Oqe4xi1EBZ9kbhz6C4SslF0L2EpjJ8t4
Xhsc0V0LDxycegikgp9Ngiu+r5Zirx4tPL7Gi41LvXQkYzhjLccbPS2I8gVNH2u7934OSdPPIyxA
+ilU5ke+y4D8yJluRYf2GmDP5O3xs/E2/yNjXgG9kWX25nTc4U22ozbqa1lgMyPoXuVdrBCPPvA2
F78dR6oIMsZQ4QMg3AQO8J3mN0WGsrI3JsVAwNIuOMc8Q/M0Ir+OoO9yNYZ8Mq6eRh+b49QkYaXD
MoscgbRhDKbnOA7+Litvk84ViXpUm8wBDzK1f2ZpueQXmRzmsWm0YkNUgGg6Nu2JfGw5r6ZrVbs9
PWfR59l5Jg6U8MSFxCZDSJQ7g+7xsCMpb/ZvPNsSOhCX5vPV4Wx/bst5IUPGKob6jdQ16/VRKvZU
RjKzB5/PknZ7msJEZfNqzToeG1b0UVvzO59Mug7lmgjk/2XQhPZrKlhzcrrIfiH6t8a7Obh2PUO1
k52OnO5b77bMfzaudl9FVA63QLYq22dUb/8RS1pUr7st7eDkUqIAmOYFt1u6Vt99eYMhA8SQd6ol
yt+tKoGb8xrTXJ2ItOW1rcc5DgKTAWknqUivtUUDcmrbRbCLjEI03c13FGcpJc1XbQhS/fSEqkp1
LuBoGGoMHWBENOLCJhH4jKXb8qoFXwAbe1XVl9nkUwv/WAv5hYtN2ID4I0HqHJOEwRD1wJboU0ET
AMwC5Oq51RvQYY2+bBoW2mKoTZeED9BzitjHbSoe9kLX25XSW2uhecAWg2d6A7078ExI5mqxmT7V
odaDlVn4b8YqU71bFo6id20YcM92Wgfvsvme2EoQ6GVIDhAGD5Hf7xw3IMqsYn1QjgPKCcBKvxZJ
4be+Rdd23ao82weuQoJMai7UFzPZBB+htNAUwEcCDj2HYr+bqcEZSGPyAVCHxyFVMUfBJDH3iVJG
KwQjYeLS9NmIqg1IkWn+paytkHeg3J5csrXG1TpHqP0H+Hgk8opCRKgeUbPYT3hdqApiMdWXGlaI
03ebb+NPVGRx6qc5sEl0q16z/apCyhhw3USQ+zmV2p8Ph391IJNAwzW51YgfwDUB3/dxbwALRRvr
AQL/ZjuXcq/euE75vadLhUnjtdDlAkAapxd1ga8vZHE0TTp/JCzrmrlF2mTg0FDrEGIEa2XHh/kA
qtIDX8nLLlmUO4aNj2EdaiDE3yMLqJAUrDdfaSXG7+V0lL/1OB/yO5coM593XCHle4ZLO94dI2zC
n/EpwzQcyV7iaoNVXfaQlGM2/ufVduCFSb1+SVcvXC/bhaoe+8vB3yyvNR8ozEJ+bJidwmIoZPOu
fYOJgTFxAsVJEkb5FlfucawJsQNezfZIG98vRgn4JzT7LTx6RC6AevJF2NUdzYxK4XWlKi3fEA2e
4l2srmJPfJ5nMpQoc/GmN8Vel0UxCLHQLbk/yO82DfBxEAZo86HzENWXLZdlwIw1gibP4ziRtse9
52EwYl1J7b2ZSY0ETS4nMhBUq/4eDiHpN4Dj5lHXaOAuHFXEdKKbm8tHBC1tv+jSbBEz4bIwX/Ml
gVFCPkUB8BrdIlrvVjUg6vGbxJ3gzumrqUJYBrvXwd07EFY4pm8WE6jcUvso9i2uH3usFgbkQVWY
4AUAj+HPfS2uS7CJuBqnIFHuiJVTNuCsAg4vckLwX662QSMJ14TpfuUHXpp1JPmBireakeHOE1h+
NKIEMwRP2dsnQ7p1T/mEZggMR1U/ALHb99No5yMOlDcEA5kAVfdr2xwy7blx1fq6oUlaTqzBQTrk
lI/6XM4pHS+YEcm/FTXKFDy3hpGBGcQZTrBMRRFp13F0pwM6MnNJvVvmO9PuhXwIaWOrYZrreR4q
bgT79AfOxLt5RH0zAuSLMKsHBp6b8m+OjF8o6460ujO0MBViwG5exUCAvguyr/EPM7QefwOqC/UL
7tccXUiUN3XiJlAlTam+PwqlahBYbEEZKwHVoLafyHUvCgWka5vUl3QegW2BEYBgMQagYxv8ia84
qrakP1qp4r/NqUM8kHIS8Opfa/m0s1Szx7GKPkEJw8HYINwzBb8xbdnSM73K45WjHPkgM+q8PlbV
8g46HYROz4mK5L5lrWs+1yWDJ5I+UFIcsMha7uKB99OvTSLWge6Jqi+V8Kp8an3K4Cqy8v1XyvIK
2tzokVy6pkVSXRu7mKcaicFVF3eTnqq5OB7HDAbmp3VE5XfKlTgegkq2qqNjO5cwR97mP9nEk/rR
KW3xHVbgYahVq1D1OHf26T7P3ba9lioLYDqUSDBqOXPUvJSLAsh0aASATtNM6EgyzFc4KY67TDfz
+8SwbE8LqSAEtW4xrxqRLK8ORTa7g7gBKIPEFVl166rQGE1jkn3gkTbPaDTCIze++s+1eGWdKiZ3
qdkxNl1dif3HUbYm70S5oPKadJVTrIVaQ66/MgOc1G/VSwo4UwA2qGrMf2jdhA5YQFRd6ivyzoG8
kw56Thj5z3LEleAB/oeuXWMN09eEFfBDHxXmUmpc1dhGOounGof2u4+r/LkBxXuenUE5htgV1RfH
Ud6xBRDUaY1o+PqUG3wmViybHkThkn9SpLnpilWn35eJqJ8048R2qwvitUCdVQwWvTcSU7Nte/Hw
IRk7mKoen3aRqNjWRpanY4o69OpWZ4LGqPjHVB3ozUU1gfGpsmn84MteQvNww+sN+u9TgPyBoaTV
sx+m4JgfHF+qFrui2N5a0NGAqgyL0BQCT5H9Pq3t9zhBY3m3oAf4emCc8I0yBxZvTDXZutG7+LSQ
DUh0Gif3k441qv6JLZBwpADQ7nc58+rsUznfjbuPINVADcGtAogm3iP6eaxRxEJdwQSVqGtmUT1H
QAEfuCPy31D8gCBqQIyDZRuP4p3MuOTRONn1I8eDXLpE4GrvyCZIBPLOsp+V3Zuv+6JXEBmp1rwn
jXE4avNs+zBtMr6kBZwYGnO077EZeQKGx0XSpWwD3r/YBcBdYOn2ggG3EgF2HNc2kDxaftrMT+yi
6zBdpqJMWLeBjvoSPEJUO8Iju89Da0DSqGJ2W1+hELwLbYEo6wMkzR+k045w88Wu+FbRVAIPA3b4
ClMIhPDCWGVve65iAoO7dNrzvlxQS6OVcCPe9BTz+xrmb3OnA3O/p0RiohJ3M/DatPTaX1FKugJY
PVjtHnPzAtzZWoT5vO5j8qxHndSdD4C7+kYFvF9bJN5ctlUBqTAM00HBZwKMslvCN+7G+Z9fWy17
Kk0NMmk21bskUuUwa8vVB4j/Q3atRyvcy31p1AXfOvtKp4KBEfesvcw5CgdQESNGoAVjr5s+sv1O
c4NFVbCITlho+L9hk0d1XfW8gOGII3+b9H6IIZ3agGRRC7uoPslj8/uYc4ygWTH6V2gF+LPAx3yy
tPRYEfuN3EBvbL4rYtQX4AP0T3TTjg4SxdtPo/PjUfAMSE4Tq3uR3qZYnGnLt3yaSsxuyKX6J8OR
tSc320q+hRyMG9ZgXO+swbLaMK3wiRbjhpy7GmozR6V60HaCKf7RZDvKoiS7m5Y41qc9LyM0aRWf
frZLMC98BbzQGTTN8QyYMow9ElvDT1JIKc/Rbut3CCZQ/DS0ZNWA6pKUEAnY/d5nEeaaHhe4BhrJ
tL7jIvr1PKPyfaun/NA/ID61BGNjYM/FJSdQ0/aiJvpMkIKrH+zegmuu8nhbZbN2B3CFbCquoC2y
CYQ5srTv7OqiPIcq5PllMuTIrvPSis8ZW60AYLuV+S9Asib9hvHafPuBEpNCaOHh5wOIGf/nMfM5
9Di40x/A4WV1MWFnyWlR3uABbqEi6Kbwp4Hp15CZWZvCwwFiaFM+J65mqArZuOr78kBBO2R2nX9U
EuT4MOKMSk5y4QWEEyD4ISpHE8KuaM9G3zfBj+35OAw8mgoOlOrSzumiMWkWNbCK2qu/TQseCgDc
bD5q9GYNVnuFB+kgYeQ9NoT5vTSNEJCJHxhsaq0nyJVFib+dc2GBhXdi1vKbpOBqfjf4cf2wsoQg
zWrNW1yc0BBYsBJU5MOxsZWwLoIBqYcN6WWY6o5j0T6s4z5/WyxgdJwnY/1cxqr4Z3VMxpNp0jUF
k8/q/xqZwgZAJTYBKQxC/lyVM/HXecLECITR6Esha0pghhx3BKyDOTUKyEEzcbKfSh9wyAYClPKM
QeVqP2HZARwAZV1AUXdEidF6R7BRJaKkn3PFGXvaSwWItAKIAi1EAaHNPcrXAlZhTCECwbECYqIR
V67oF8SRyj7fsogCVjflW5K2hwN3HNFRQszByeMiau3R87UTELU84cs55x7z8rGA+gjkZy3B2Nkm
/caz9EZ3LHDbuQvRj3WnGlelOLfb0vTL1KIHsijsm47UQEp9C6q3Byrf/MI+DqabV2tATAaz0wFW
Hk38lvENN34jvCEnqKjW+X5jydx00zGBHXMQUlQnV6F57XGg1hbzUjTmAxzU0eraOAs1cJHl4Yn6
PQXRu4GmO04k2+fjZFcEyT6HjVbwN9pBRD2XOSSAE85TV9tnD1DND7JUx3SvVif401YlU3JxxZL5
u3bzQO3FPifkGeqqMF1ZtbQ1us4gH5tdUQNbbdK6+RtwPO7Q76ybes23iGAkED/Fyt7TseTtXaNq
cC92IWWJJwy0+ZNOa6ovMhWA6tsj8e85urSqm9It3mx4p30ZQmx9vLSjqgHjzQRz6Iqs4Q9kY0DF
knyu3RmCP0YuAC1zdeb8aPbzGMG5qiL6Xy4n1p5TMko1SNXE0JNjG6feFwpSvYjPBZ4FTd6zmJyl
CApNWtxP0o/hARI8I3qo9QAbTcgCAL4OJAoApvCy7W1eV4j1uEU6d4vIMDEnzAFgtjHbur5SMQGw
x0Xrj1PKS0xQaNbe5EWJr+KF68b8QLNDX+pAQYtkNUOm9w45gwYAAiOuk+HSPW6g+4+zIJpS2Cmg
sPg+u9pgVo+tzXjGS4YmTi4ggTuBYQ0zrH5VLcQV2dGeoVIb9Zd2nhjvCqTVzicWFBaTMHmAvmzT
KnxfIFpECNyW7e7jwLdUL/sIkd7JliKfXp0Fif6dNoQX0KONsPIuU7Wg5kaypnvaMEDwqIlg5jPN
DrfCeanS2G0Ol28/agYbWZruMLVdKVxK226M68zehABR048FBg1gnA2OF9jWdIyPUaoCrFFdc8w+
IvhR3kE1GYp7uUNwewJuzcJ5tS2mQt3ahvSMCrWpTsByJIYN8MrHu8jo9kTAZalrxGDL/GZbYFof
SbNO2b3E1TP9sbJuzEMaMcCMXLWkDNfoefUlVbWZLnQM4ujlFFP4lVbQozyOYcG0NvSVcK2yxwGQ
biLNgbYb3AL7RpI635HdUKv2q2lJY38Ua46bgxTUZ/cH6hxYv47FhshWfFkxHMbPYCWhG7FwiFpS
3Fp8rJsv8Fmq24sNoBmvy2JaDsi0QjXXmx375wJCeLcdkpSL9AxDyzmeNCJUW6wyU0OXUe7FdC8b
j1XpIbMKF62SSv5NdXIgo27MIXcza9sKUGO7CuRbU3BRnmZLxvkCsUbgAylduj7hVF6eV5HiGlRp
vfrnBV+vvcotLOOHtCS41wRO7/jouK7GR+5HlLdBOPo7JZjQ/nJL2wJSD6iaPIBERGDBAtgXdg3r
lM5/fKgyxD/sKt9ONKgCJCrg+PFuZsAHINw4AogpHNxhOR3BL+k5wdls3gmYHXNjb0D7od5soEwE
Vj1Od5Zm9DcACS9JB+1NHge5xRHBq6DyljsLQgCkciuQEElkS/y5TEqYscdsbuh9RZTJLuWRHu81
Ao9h5MPxsS9lmDJM7mDpfMKWbg8ni/nzBWQJrm3VAZIBvgvlC5oNdMkWA1c1QUAjCHLo8okzFa6P
Fpc1NGpbdlOU7LW5EmXJ9oBtDj1Dc4iC/5IL+rEuZjotT751WTUUzpZAi9JsrWCgFuT8UKnaPbR6
RgsYDYFBkykO5Ju7MKfAsEVB2JlEDt1IXqqi6LO9hIMqbklcq8ka0RZsI2ppzUHGXhRUyKETKHq2
LnGNIQP0dbC/tmMGCR4D9gM2AzotzNq0YEBPs9TV/IMrk/wnC+00kIdtPAbIL9qt23xd/wBRXNSX
EgGZb+iP4HYU9Vzg6Jt3zb6COxH+EiQYn7tZ5re9bJKAvT8LRMMYWwVc01tR6V7zbSsfyJEkBo0b
ZsHvCSUZFsFRAuPOSj4f3Vrc+qvNZnmEfEWmzZ3EKEC8kkPNYGYFRUFGijK/VRA7etGbYXA7yBHq
CbSBSwNjInvQomPrvv8TKjv+0Wqeq5MAxfJyqAqYTWtlgoHgsT4+cHJg5kijD33JW3CiFz3u4Zsn
E0b9WyX3V+D661PbaDaiBdrjG4O1h78wLbfjvKC5PyAq1PlfOWdT2QHsQWXD0jwWYE6PChxj5VOI
jNrG/CvJHosrrSwifAPcPzgwIiQIop0qyU9wKYZBfLdWr3sE4dYjlXkT/SgNhGUbTdwj3DIcfFhQ
oaTXNLYtXAtNjLpD6tj0mbA2+4HubP3qkKK6dda3Ce8dhMfpdUstMh2zYl4hIa/E1iex5HQA/bpj
urCe9SPsjmnoG8T/UaxSZb7V0AOqax0hFfq1AfW2UAjWWLaQkgt2D5ii0PDAFC7pbFANxGUUa/4E
6Zg3qAAzLDi+6QTowl6Fv7VbDo3puH0lZ0MdxBVh2tPjAkFZ8sVh9/BBtqVHCXuL0u3aMkfxuu0s
u8AKtIVCQDYiO8kcCNtgIdzFPVPkkV3HRG0K8AM38iIVgwsgtitmrOvKzIB0mim5O/KG4N6s88XB
uKEpH5KkhVxxWxFJgrsAlxaEBmGi58rOCKRzGYoObLBd/k/aeS23rXRt+opQ1QiNcEqQFKlAUsGS
rBOU5YCcGqEBXP089Jxs0x6p/n9Odnl/wSCARvdab1rNphcWqsTJhcelxTrLCF2L4dKhrpEvQS5o
c2aGR8QCj8aZhofaSEy7rszGQ4JovAKQo4IgFisjE0OBMOsNpXG2MxhR3NzBpAdPATKAYuM5g4Fk
vitdGQ5Gsdj7DFXqdA2BwNdgLIirN2WqqQW03VbIWTNgodBN47akiPemL75LfxQCc5rxlXYLqPy8
C1S6UW7pmKFYRgHZVw7tg8oEhYb0GHelXdmgrJ3HyN1Zg89vVoxftvvc/ynrzHhEmeOdxkghOWgY
eG5f82PAv6bMKoqwcfWI8Lz1SXWiDZi/914rq9dJNaJZedVsMaDSzWJ5grOwEyL1SqO0YFtix7T2
BVQdyw6O2USQj9p4o0Qnly+JD367AoFKCafubfJOc6cZim3nLvJg8naCsJYqbW/PkppvIONlEZZL
m3ahXdXxQ5QpKvqSlXUNX8LatyU95bZKu+4xYVwP819mOMWrvo/Be+dORK9uXC3+lhJ0idZl1ADN
qY4vPPQYNyzuKs+ed/bSxUhu576i1E578GXuPDdePW9RdJ55in1m1LYTvfUQQrvzOAmJXoMlPF9J
UTLyq1D59GgYTj+How/k8Vb1tqJfaVqi+Ei0NUxy+NmJgTLy+b6M5gqpl6uYROE1OEy2tmmp6bpk
i3uCjvG/K4nIcV/43fDWIqVI1q10+LosZMZ6lyqvxCztdfN4XzOwiCFTydwlL56jE73l2TLZm0LQ
eB671nM3Wcw+HLZFL6drXceR8pB4OPatxtgxoslSNmbHVHrBChRhGbdeHgXudkzz+gzL5MGb15j+
ezVYU4MYuLKfjFJ1r05rCMxa8FPZpnKjYQ6HdPHvuybPEmSSNMXbws1MAyt7TNoUOg4Gy0Ee5XZ0
QJeZdut+9Akto+yQ7SOkikvaXk0hGnraJVxeNA24dj+X4m1wxuSUdYnNIC17BmosCtq1gxUsjVo3
cTohitFGS8541fvW+mz6aEEwJvVs6cpqQ2Qi0ZNmRFaDDjZNY44ENrINnXF5U3q9z6HmxKDQ1FV4
MYCTi5dKNP0P6ud8uqtzBWbj6XHwN4ay6mSf8hZ+9rLJ8zdH4AwBk2LnWY+DBq2wleIIDRpjmdad
jJN+4yZdnH/jBSYotOlQh/WEGZ4cXE7jcu3aTv6t4Xg8Ci2mN6S4uQz9RSJjas1RduHSCffbMNmt
3PbsnCmNodsaX8z87JeDgeaUruoomN9tnAzHvEFy9q5UNhn7DnE0s5gjKP2bjITB5XGJYTTD1M1A
FSB7wYM3+GnKYg+aHHU/KIMcse19d7Ku82mqmqNhKsW+Ni3aXo22hiWRStkmggczyu2bfpZdtEYn
OLgk5fSj8yCbySHgI2MT2C2cC4zhiHWKJK+xxuRKLZ3Ot4nTtcVOdnHpXY8c0cYejBge1Kxb6HjX
dHpzzemYiG1sSWjymGYMzMOP+4e0C+jWhXTaZ5007rxqXB/i10Q69egGfWquOQwL4lMtDO4oLBJY
0b70Wzb3xW0OzWwgKXehoMYtSmyTXx3NqOOZxzGhs1tsNg048bG6apVRO7csRy/eTD19fBibAOEr
ZksazhX74DKEJU5aYxcIEzFfjziMx5s3QxgLbbwR59A+FqpXw33QFbazqbWI3t0O4UlayCJa6ypK
fsSTE9mruLfT9G7yZgNABndWcmsRjvwOshG8j7VHC5xPQvoPBd2+QHGCsC2/ymHNUBpDGA6PEVYo
FBlJ2VF+SjnxLS5eJLZd2s/JXktUwOxTItFroex23ha686NbISKKYkv7VnNiUEqSrgfVnWV8met1
/ptj0CuwSIv5Rdd9bl6ZpkL37kdNYN6O7gL7M1XLbN9FDjqYrelZC4UGkX2j12wqvBbtgNCnQOcG
ClZN5yo8nWWDrqE2G/AAR3rkPELOcSUDrXFVBo5xZ5rAsjFfrykxJMNHN08lzGO1LQEElrDtIou9
ISjzHynrLQl9SOfmWUkvJUoAPwRth8i0/c3LbWZlxoGtsbBJUBUyLLpkAXmmCtN6VO8NPNjPYHYq
jIQW4YYPxjRXcbJqDL8AwGhm9ZRnvQgovw3LqG96kedsTkXcvCicb9BGo6i/Ls00PikxD/ZDMMWM
g4K2rF4tVQ5OOJa9FitZVab7ynSBBuloipx3ZSVTydJbdAuImFFGWaGe5OxvbZ8wDHw63lJvp7mb
bixH0figU1uSowajMmmWU7CZgSTi+rvTLEDGvV/3BfOoIADLTaf95XlOAv9UYlRSVMpW5t0JgMry
OnKiPr4drSTzN8i40vzOEaqK7ye7WmxF4RSkJVIGCqsZBWU9+fczGufxC8y4+bUTcEMbcjyMYpP0
iF3YoBOPIxZkQa/iaiA7pDJl8kQeXD7uRhOZNQTPNJVHO2Le8EpjvNO0fszL2ESFwXkRFUn2HWZd
AOyhGhiCk6sIjHssfEIjQ9YgJwv6av9r32XlU+7B7mClKUsAWTpXc9vlgcs6ipLeClHC9re19uhb
u9opDwigz/bqqbP0yjJn+VV5YilP8J/UTRNhy/HaM7vyDcTK5vyChUT8M8ga64QJ5D66WZCt5JK6
mCaqs8JZpKb2bxEkQLIVg9chj6L9KiCc0zzgRG4g/yPJf/sL4DeO9y74Ub1NXbRK1Bso7dm/erNd
Y/40y7vILBJzk1LrooLxixFVZCHsUh9jasV0r71sGa6EqNRb1tDBr93Fnkc6fnNMV16WtD8nOblv
iWgbNojKzMJs9PNTHWn/1cQL8uYZmUKJGJs4DE3P7+S6Gmo8osqs8zelB8O8SaWJUQItezpurDjo
9rnupb+KEMvJW7vX6fCaKTlEKz5ej7ke0Khq7bkpEufBMZD/NoFNKn9WFTZceDv5LxTUtVq5uBJI
eopiPGlI/hFEBtE88Ya8IZrOpo05WfHoqbTGvJdtiAW8F5TnUs3rpitN/XXobIDBoqyneOc7jYNx
NDi77qCRKOVDA/IowQQ5lxbeOF/dSzXad+AU/QC6WvTfq8n3MNxIMFCAJnw0y08qpel5gmYbtnHT
UIhuYw8BbcXsz0KvLTcpSHqjs6PtdvJpwPEVMYKia+vKWkeJwmdROUn5WAdu0qAdKV0V9mPWEt1v
jkaNYCOq7jFvstgCaxTXlOiRvxZGmzwy5cAxbharNNU6m4ZoPnRuUlL1qiZwGPROgU/x5bJX8VGg
7lDK7F8Yp9W54eDB9UXE1Yxwc/70EqVDol+WaQGGVpabDmi7zstUx7nzE6CG95Dhv4x2Yhhaqm4+
a97StNhWCG0oeZPOyGQRB2nW2msdg7wNfYY2ouVcJLWxjV23C+AzUdSn4mZOA+ztVpk6T23ctsxw
9C2UOG4cdyBpsWEMDCUahico3wpRToEJAeQ/jaK1Zyl9w4iYDECUJ3mkL8+Pbh/hKQKDqstQIpod
Nv6SCUyX3dkpLQ0BmZti93RWEJrWDajI8Dbm5qhX05jNdyXtHrPQ8yiarqrxrNmEfxb3k+ChHMYe
rmIPoTY2BAV21XfU8w0NupTVgQeYTeBziFshQFJbbc0gZ4RtNTomDiN0jZgk6kWdOmNoinVc1PT6
RsCP2EhH+d9se8BvAAiKDL10rIEiPCaAlumdC75vPoeyRZdw1nZqo6RxFH4l8PCiEgwBNIMX1wvc
90pkNf8Onv3SF0Lc0sCmS1jDNz3HEcVy6OilxjswRPl9h4vNXPnIFsF3geVW6MlBVjiUEP02AMzf
2X2ZnIyUHs8gr2Syt1MaTeZK2sXM9x4HxIFTJw3eXbqI/hSnxnxKLLMSa8jpsr1yy2D6VbZYUlaZ
7GEOGQI8fIHBaL7gQeKY8u0ilzuzQ4Z/o+Asv5d5hG1hye1RbhI3yR+IVh1p9lt7OMgGgv4sBBig
O7q2fHQmVVgbktKQTsbLlOFaHzSWvEqQ7eI20qPtN+2oqtiC0ya4Yw82UH9F0kLvA6meNm8OgiRS
cLD5dNm3FEkkikVWRHltOkar10rKAOdIzMyFeyHowE9OW/nqmr1r/EXyADODabGG5KotZfUyMQlN
IvDK6u4pa5za2KZV4R9SkEnO1lTwYrkRVHWjABQhTsBGhNBkDlQeDWrv3JiYIlv8TsXk6E1ZgWE+
L6WMT3qC0rsF5BQPufALdZMFLnh2bzd2etBeJ9VNVNlnZfYQmMmmmKjbcSLly3csxDBHdDiUNDSA
UM5QxPFXv6Nq4n8RyV+2B6K7MkSB28Dn/1MAg6E63KlF+0FYFVZ0JOcqHTbjFHT32phMey/hic3X
SEX2k9Nn3bfFMXWLTmlomLFdNDSrSBWC3kM6UeZGshrygFmEnofaZ69EIZYb7DC1f4+/en60qxwp
xJS1eO/PJVl/3TVeMvEaC3x+2D3g0aYi84111qgWBWWq7WhjiZLDAiFVtIMkGL/0VmW/ALpkzA4a
esZVIyn2/TBOYvW2+L6NynsUs1jh+ki/qSXovwZVbvABTg5+lAn16Q+LCgkCsQPBCdFHT+OLNvIB
Em9gV9zC+djObWdOdMSYivrbAvcrHrkgZjuifc/XwVxPzir2SzTTIxBEzZmwQA4OtiOwTZCQ6W4d
QYV/H2gdBCcP2xAyP0/HDwZ44XicXB0Q0GDT1FTg7QaKWxydEdFURoWcpsSl2oeirZW9c+wEEVpO
N+GtZyi9IGyduHuqcjlioBvwCcH5etFmdGzh7NuubiBrEk99bZTRdVdjWWBmTYahWJsqdV1276hq
keczU5ByS3xtxkXARFdNDdSa2eXOBOk9+9hUuQGTkB3fz7SU4ZhZdHCDYyU7XbBZXOOHjxC4p7mh
X6l2SqKXoLnSQ450pv9JA1cRpFFEBAStQEcLj3M9mQ8NNoJnbfWoZ6ueWmJlW5ZuH2cncBD0LYhK
+bm+LJ6pSYd0T77X+CNPcCitkCq17A+NZ3+VlTEfcjGzCOu0bvLt2A7NlymbykcvLRbACN3ObwOH
9Y8RgYp7dkoNpypJjWZNTvdsIe8XyHo9f5KPMpoREUrl2y9F0py3gtmLyhDXXVXwPij1Qt0grlyl
bU+aTu8gCFsH/E5vNbMXPUsCJ9BaqTR+7qMkTx9tlFww/+yrxWNrTcmXvPSnGbFiP5zAhVXDUlxw
0wyx8McdVBAQvIz7Um6FiV931QA9/vRm6sx1Zy/ZoZ8jLLpYzjq0Lnjjngpy6CJEuhbxLYwbnXHZ
zGnx1i+Nj+NSG+hVORq/CT5vtUZFWr15IO8kUGFGHNe4OcgxqLTwQshp/UJK3OxgRsyyI5n9AQP4
fGGIq54S8w5VRPKCDglJvWyWjIhV8jte8HiNaktMcdxeReidYpTiXd5+WzjHqcFEbj/SYfpJWNoV
4n6Rduoe1cmUXqNYivmPXT1Ve5eAmfp2Kcph1y5KsUogk1LWruOihIYSeCG9n1fgdf14yJfaeVMW
qtOVx/xjgnSVBuQ2Ahw9SIlc9FKAwt2TQ3v+HatH2V+VkTJ/Ed7RWpuJ+U9MBoKdZ3LmGJ/fxmCl
SOwJNlsGuD2xSNwiTQO12zZWbYde3sxEqHMDxsFTS/0MNGadOT9dvbDpVoeJmkCEILQ+1VKXDmrl
OUn6nR1gMFe4wqbgdia1AqrYyoJrkGLs/mhhy/zBIRZg5DZrcEA19D5lYpDrO89Bl8WW15AkmraU
VKs0L9hwxkJ27peRbLbkG76VOLmq3DG7RThlByCLpBuxaFFlNECV0w5YpW13XTIQqSAz5JOha2XM
1Zod4Vnh0ngac4Csgh9nbdXdCH8grpbO15KCvZ3VzRlF/pZaDG5EnODZX3JpBaDmk078Y23qrn2A
p8JkVvrnbAMjzU11KOyqzzeDV8nXPotngoepzo4RnBO1PJKn18accbWMVrVAlxvpXDHmeKZFDsZ8
BPuv46ICMzqrNsDfWQh8Ci0eRzEq6n2vnc1D1S3xkfSe7HYwXYzYKzY4lT+W+PaCg+vpyqRK6zOs
36FwhGGKA0kstBHbOmtl5KPqHWT3vpTM5FNrcFvksqvSdzw9bZn5OhrDPXp8szVP/jxgsLoyEyst
MfVgCCzjh2AmYqG98W1EwXSK9Ft2vHGx1EsPhwr28HTPRD/fYHazNAuDOlUl7Te3cRdBB4jeaZ2n
Y4MzvXK9aJtGjNCp1rWyLKJJM5/qmxSoUVS/mi5u0WTCV2t9Z9SBEzwiUl/8jVVrTeUlUnIU7Lr3
otVgm/NPmwCX+nqJKDggF5ymetJpVDbXCTuhXA9MoHgLCHASpw4m/2zXZpP3fxhjqeOT5c0BnI1v
5QEplVNaDPvcKL3lqrI1M6DPWSJALjou42/L7KpyPzc6sXc9aGd8F2gCQK9J/mPPtLolKddaZN70
2PNNM4y48lwXcwaRCM/tYGXLTefnMrrDYoThyqJBxcYFG4oMwuTr760VUjx8WauKr0tSt+Ih2YB8
KOMB8ATvzpRD3V4bxGxOK0EGDF/PQkgBWUYFspy4D2b+Wkj0cUXnrc8QX8tMTF1WiOEC0zwR5Jsj
rR8mc8FLHEAQoLjIvshRud8sXDScF40OHsxmqRhqbAF2zlCLuIWKMqOy4dypaMSDSK5yL5pPTiSd
8Qg1xRnGF+l86WyfMZwx3/hhNMaRxANed3BtSBV8n5I2fs95AMsmQRguABpAdjaDcrvvZaIpH7WT
AoF6JfxRZGv+zjRaNNY5x1q+NktsRDsrbwy1g76bnsfK09vKda3uqu+iaTxUkyJ2xUdP8DgGQHzI
JrAC76aowXZKBJBmrXg5CagjK/Cw1JywN4mH9AfZJLsDqUFZtIHoVrulXPp2U/dt/TDPv88725y+
tDYkHCL6BBYTB03lhgnX9cJEB+YERi5zzCbt4Ey7qM6TF1JHUrqGoQxu8bMSeaKdot4Ujim9FUoL
VKqpRIy+Arod6h3be8Oe5Yyk/yxJcg/YZaoVbTtAXSfowM7AlWlvOqyYj1D4UNN2WxjHOUmAbFVc
4l2PxmD4pbXb057yATWbDD0FrTpIcQ08iDHtEOMRjUh+qM1hP4Gh3PhLj2h6Yk47Q1TJ8LFuBrvx
kVnHHdoJATXb8kGVU7ZJ7Kbj1uKoX24tDxgUd7qKxlB3oNLEi5gLDUlHBPGpUPaUXvmdn5x9Wm0r
bq0RYwHUgQFu16hpnNaipOMK6X8F2ok5Q4vl1R2OkngkaQFGLlvFnWXXayuP9U8E9PR+EYJTgjIT
b3Cu6s6LcZJwXl/VxIsuGxLC5EPSEpqwPmd53QvtQ3EPUUTjhD6PdVagd/vSR60DWRx03dpzwJqR
zgl1TwJMCp5FWIO69Qgbe55rPUWHmsmzL76Y1Tq3rGH8OttQ3uDoc5BR98LX833D0+KXJRQUfaMa
gxW0jqhCgjFJeDEzoMgNmhM0rjYZAwguaM1MLJtKvjTntmcdSbKC+cVuU+4DZ4m+KOFhe4a4lY9e
I+Y13vLx2I6q2C4IXWN09G7/Axc/2h0MIuDvZPXRbCzAvmJDFy+O5M0EZ8MyPOkKBDLHso6H29wY
2JzI7kCHjIYQzQTu0maBaLdKVbzkpS6iG78ojAmNdyHWZeaSFxCYPn8OGknUmZZ6uWtp2r/X2Azw
qhs6e0gWJS28dLhjViiQBxueEm3xNjNh+FlnQXdTCzOymH4SqOqhcWJwlEpU3a/KHJv3GmiYX6Aq
nyYdxGB+H2WpvI0ftNOxBNrSq7SK7OCnKwwoJBtu/io284ARTrPZP5Ii4TZYx/2SrqhvqhKlQGtf
T46CQ+kqmcT72u38ZR1AQTUbf7CYreOjur8xz0lDm7lOxiMb65hvIJpQoZlsB8bVeXqbfWjKYdY3
OAEwTGgiSMx9m2IRC2iq0QGKrnsf2PuH2wFmNDrVnZFK+pTFWgvIgGKFspP4OMyGiZHt3HLAC5Y6
XvINx0CGIrgLdH9M4snteD0TUq+sG9xt3+DKPRL2buk7MUYThAmGljTfomPwWbg6xxloYgL+noIB
fwvwXJzQDaH2pqAYPXKCAiyP/Nmq7zysDcaermW0sAf3dbFpYaFqIiEw0gBKpGjUVhG1lBEGzBnL
t6qgceLLSmEFw1TZhrV2i8iPrtnlSPOUtnEWERGwRxzNuOjhhCCfMHMWfuOTaRIvKP76UKbOYB/j
zqiQsGAoTjWHWoI3Q4Umm3X5AAa0YNFk/Jjc6j6I610gc/yJkG2DvV3I53RuZg3pdkaCLZ4Ox++a
1nRJwrQw+x96aO1T6ZBtXYTBAMpzNzNskCyqyhURW2Y89+0NIpvSeTVJlIAEloah74GoEvWMWjKJ
sbajInDWGXIX1DAW9CDYIMEq1XPqje73go0G9YcNR+EtowPfo10CIJG0ecVaK2ToqMEhXrdlk/fR
vtDu6F0R1qO6q0BTsHAgouEIQpGpvEHr7Aakak4qG67rqsSUnIzKvpumWMQBKHVi2u9L5ahbqwLd
f/UQdJmnHukhLqLzEf+AVLrwbwO8kqAXjWGQlb5wmasW363xajrdWDPTl7/tsfDA+3dBqyDzcb9Y
yO9wiedOubaiuL3vjb6y9gPYgk8Gk2U9ZlYaEwcvLIrrNtcoe4yzI7I1415cG2hs8v2EaTvesiEj
DOiVSZsZqJ6wgdLzkzc6zKm7IjtzOI2W13abVLvDiE65N+I93uJYhM1Yz5i6cCGYxo0Pek9sVxQk
0X2UN9b3rDHidt/4beMjTQ9oQ7D4um/sKT0JQz1sHXlOsT/moA2e7cOedWhi2td64QRs8NGVSX6d
JJno33xBwQ04gBN+U6dzax8k8XTJrs6QIjClgvyolQTJY0pwkcX5C1EtOj6LdKV4qNuuqY8mhEe9
VrbTdacuaNG7LbwzsccoFFO0W4a02ydnaFw46qED9Rh1lk7rskuc8gRuPk3XtovuxxhtFyuA59QR
brZhdCgVJ6nvSJ5efjj+KFN0uX32/nFyp/mvOE1k3QxJEBbnr3WRsJqPpekjfervEA4P6aNVlJsS
ER4XRN0kVosRP8VLsR1qc+/v+jDkTX0SwWz+K6LUt9AXCSaEMCrk4ie0buU1U8BPYLTdTOZ1vCFK
ZI0w5K7cM7UijLefjhg4p9hehogyM1mec71t7IoXqagGtzUWXjzc6aKdN6NiDIpCgwUhrJkxiJEA
VUXAtpZP7bA1XO9rhWdtL8bEOsZ4FKLVx2/hrxkSphUgJ2XovSfIUb2MM5cDeTpJXQ938B+bcd5l
5c8gfiWo6+PLmH/nDZ+vQ+I7D5v0H//iSS/aHCzMScOdfz/1T3U4T3vvThqbPvTMp7S6U2s7vioJ
ZAhrRjoey8/Gs/zjTf9x/YtwYRCQxCJlAQ/qN1rqpmesqdzg55t/yDu9RVu+gzpJzG0SfPKA/33n
oJgBI7It7v3yzr2UeXyiHxjC0oTLcFjIzaDbicUVGQQBJ6VssBT8ou8Ed940Z81xv5/tX5Y2tk2d
f7Lk/34OIHBCnF/3edz05VRS1ePzHMkuu4PeOcbtFg7tLmsfPn7b/7yIyQQH1rfnmpeLCpLWngoc
DHemU94j5ruxh4fMefxfXIReFR6A0sy6nD+eV7Hdu0403hFp+xy45k/c6/d+Yn+SlH15L3wW1CD4
Ab0AYFH6F9+rawSd8GVDmlL6oswHy/vit59c4vLb4BKmQF3imqakaDQvxl6YzRgwXtzKjghRm36j
8JO6O1XskFd8/MguP/bLC10sRWpo2fuUZcesue/zhzz6ZQXvajh+fJV/PLE/bufiU0sZXLAUysyO
nXq30h9+cFw+m9T12RO7SHKXSV5AVvLECifshqPN4TVvUIC76pN947N7uXj7jTFFyZTa2dFLv0Ty
EDk/nHr38eP67KWcf8J/EqwJY5ucYORx6egk4wMvRWQPc/c//FouX/3FjJdktHFZCa5ClmBYmDV5
P6+Oe//xrXz2tM6v7T+3kmIUoPiS2dHGe5IbP4kRxHn5yfI6P/L/HqD/906oLG1TWHw5F3eCQKAx
GuFmx3Ma2Qrm7Fr0OHE/vpN/vhQfNl5yKLrI3P68Ezo5BM1MRTkmzdEnUzYjdNRMfyjdfHKhv46H
8+1Ykg3G9kBSbPvia/HGyhTJnBfHtL8F3ki7W3z2mxQB4dJ8nSWwHUQXOZnbxTpG3mtOzLdd+uEE
NZMgvgyIA/v41i8T1S9/0MW3NfWLQ0QvPyhZrE1BDFoqLbjeeK2MBk8dE1VePr7gv571f5/AxTfG
HIzI7UCFjmNwZX2rSJgsfYjNT5/05Qy6yxu7+NAWrwU1bePimJNjWiJaxmqHPIjYt+CKWL0A72U+
bT3MDx/f3+8Veblifdvj1LNNdN6XK3bwc1NgDCmOQWUccU4iqTsRsocVgAA/4zF/8N5pFcfb8tq9
LYltAgf/bNjIv56x7/iQcudiz3EvnnFmJ3KYEe8dm3UybBKDgSpY+2X12a2eT5C/blWaroXFQDLe
5+IZz6YfoTrsi2PbP4D5rkhNK+jSzK/Ryrt3tgRroeUrwk8e8OXgFs9ifBPljCsosFzLvdgScjRe
CoRpPllMbBI0sh2xEExpzsYHVz+Z9Q3IYAZiM3hXvvU+tcXp/C5QwMzEhDU7kMatHMtPftVfZ9TF
j7rYDPs0nSei3+bTgPNynp5SkhACIsYG4Auz3n78CP7aFM8Xo7a2CdgJLAZo/LlfNaSAyjLiCXjx
A9DPSqmf//MLuPz95/lQBDFddkpglmiMZDOfNDSebRPVbXz9+Aq/y5w/1g738N9LXNyDMU7SpzWf
T9RDK9e/TZwf3PPByTea+G548T0ZIGMbfPKe/h/XpRPzPEkBFlx8G4C+ZCBW43zKq8PYfCUWcW2c
fXvB0fCJQ3qfBmInPxvx9tcHyc3yGD3GBDLthBL2zxfW4WVpIfWXk0GodF/ijeCbRLpy5ySffJP/
uhLzsU26TeZkMD3kzyv5bRQpHbfi5MQW3b0Ko2xPfjhKqU/GWH92ocvnGFRT7sSFOA3ECxzI+zXA
K0nQ5cMt9v0c+OuPF8w/r+dZAPS/mxn/4oyemZJARzyJk9Xlq6J/DKifCMhvy/3H1/nrQLTcM0bg
WJbL0resi1clY8RJCF8EDnjv2Mv8qm+f4lYRreTAz1insRaPH1/R+nvv4JIetQ2oBE3H5YZWYm7v
HD2Lk1eTr1o4xnsXuf6XcoHrKcn9upGOXV938HbXTreYP4D7WhLpoT3JjO0OZQantZgYhFdRnJU3
U4/MnRQ3eU2UyGrom7ceywvebNnvRpIpVj3cR2ho41D6MtuT7Zl8xWOefPKl/etB2thgCMZixVvy
YiWipqlxoFjiZOrH6muWsw+Gy7ju1aH5ZCn+45umtyUrEpyF7dC8nMYK/GfUXRPweZEenjfmtnHd
Tbpc2/4UNsTrTJh09EK80zJvPn53f7+68zbCYHOfTdKjsPvzc6u73GJ4x7ScPNfYEn9A/IexHcvr
BAFbZ799fLHfExH/3DP/vNrFI8Xnb3LyjctJfUeZ3n9dfpiP4jrYZtto7eyt/RiThLgKvpW38dPw
1Fyr7cc/4PfMm79+gEX7Td8qpft7ytx/Sn7HILsHNepy0tfxgxMiJHZWxkE+uOvlqnk+pKeSAa/B
vttld0iyPrn4X9WGxd07ti+DQPIP67xD/OfiOblISIS95RR3pDdhrrpJXCYzZOWrWUL+kvdMRlz/
XmOVxjS27u3l9X/zCwKAVta1ZQMS/PkLJksihyd45NR1Bh+Xega33UfTWmdyj1P9DZ80YnzXz1cD
de3HF//XSqPiYf62NM/prBf70pDGS9ZB+5/sqnvyrzsvDKrqsVx++c3V/9eVfq/C/zznBNod54r7
e03XKwfTPIT8dbkUe0NjcfKr54+v9/fOfoaN6AkAOiXH48V7rWx0T0EeixN3eD240ZYwaEIhmgd/
/ORK/9wogH8x/HIYc/hfXArQOVkcUbInHVu3xvnxPeueGA6X4XYzombVFmLT1t5n+9M/7/A/l71Y
N2QM2mWuuKzhdVs1XqW9Cg23uSuy6CmKLETlmyTu7uJGkRW9JuZrMPR1GuSbBnRefTaD/FyVX37E
nDYglJ4knc29WEmTVY81Oa3iVOkivQrG6RdDhzRmeRICPn6z/1qzdEBSBCbjjOTlSiqtSiJn5b4d
CLh8Iah5h3Ky0V8k9uWPL/Ubyry8q/9e6wLtWtTUtE6Ri5OWA4YvZsuE8M87x6i+oKo4aMs2wsyZ
bpdW3cNq3ZSL81gWy21GnFVI0nS26UrU0JKY/ZUXENdVmTZuLnGMiYtOlv4+Tk1yDA21rGsQRMIt
IGYi80fiyysLfWPYWtHGHTWqbKv7ZOP/izxhLLPHIeoi9rVAP4OLm/PaLEV/qihKLEmysd0fhnx4
EXLJwrKoGPZkV+9EIu/r1nmDHLxL/eS6UP+HtDfbblRZtoafiDHoEbeZgEASamzZZfuG4WqMANF3
gqf/Jt7n3yWlOMr/rFV1sS5qLAWRGRkRGRkxZy5jhFhx0Zg9cmL7/QUE36MgAqBYCiZhk0nGkHqi
Ah604r5BLkF6TY4pmmtVjpSZ47pAgqAt0MiA6x5qlbf+tmhNsG4lgrTPCZBdV/0y7+14h4bguHSA
evfYgu4P6a0w5jJbYYhfUJRQ3i8qDFAU8iY1tiOI1tC6LbqPRc0rBuoAHe9CiiibjENQgAWpFJjo
2WMwpNed2DI+TlsgcWFW/uXyjxTTFFOWRSTPpsgoho7oMWpRkcbJwH0UcIonIKii0wCzOI/Vuncs
WEGksPDkJl682IwPqELnUR8gaGxrALbI5bhsQG21DHMl5GTps6J0EUZoAjFFl6fk8ypGCdKQFi0u
QPsKD+BfmBmLaBj12S890n89Vureh0Gp6TqAXj/ZFBfsVgGYWjNDSMrQkYGeDXruVvoe+J5gMztz
ngakKYG7dWIQZgKt2dRB+ojjfqtWclaTGsQlMromCoACo+3OeAG9lKsax8b4SNFFEEWvGIAE5Kqb
YMRTOXE42u8PNnpFddxC4K4XeCJkbCU7YYSw7EEVshjQy44UJ7UyMdX/gaHgFmeoSGUkNG8yUoBu
JuFpupf3SOpFtMaoaCiUMyo/Pd66uRN9LYaJ9mqFWXzwN8v7/AwnuBKiA2Bd0Qz2WIp0n5dizaYU
BhrB7tk33qIeCyEAGt0+Vv4MaI4UkmMDRNUsdZPzH3QsETUFxTqavA+PBc+dgWu5zCoOBervijHI
+xAPuGqqro3elYrGeSxFkmds8loMs4qKXij9mEryPssBarAIFCsHG5ldV6j+T22h4PRoOg+3oGoL
OO9oBezJ1E+MJNoMQCfgfM0kjDkg4K03VRWxB2GB5RFXmwwT/31o7Ae07qDWgJsvAHZIWBmKDRDi
1n6s/HTeGHGmgbu5ifCDnWXFBXhG0RMV+H9d/KEAVxy1MhpeDnIBi20w2hO261NZc87gvVBTxKy9
pi50lPdwzbh1Apil6TDHlhj7qJRcISPj81nZ94O0SeKnhb4ydY68mR0GWIVqIhVUcJFFXL8VqATx
BU2VvbmXpdYuAf5RR4cy8QDlDjS6ipQd2k7aF1WRqIGhXzgPzirP3GvRpbzATObk+ZCXTiZ45c1N
zNAsYnU4HdL2UzN3mFklaryU0BOXXGjbuacLABix5OA5ENIDGhjHwTcwNgUsqBK4Ya2egpnyt6mV
nJrT3MoYC9xKTAV0orjzMrafY3QarTxSsE8wc4NeKrFG/rhCZ3qHzvgT+FVRGMK08ZvuRDzO5rtu
lSkQABZcmm7ayKcMJsR1o9Kg9TYMD30rvxaVVyS0aR0UGIGD7xvtxTaBzVoJwJ8yx2We+lq0lwQ3
jGrOkZsJSmjgQBKPyxlSFmSit7uD8RtMSUlJeMDQpKVor+KIqkr1nP+S0bvho4NXzEMKmB2rL96N
kBN+Jy1vT+CtcGYVikxrOsBmhIckWzjlAKBz4C2Y6gdg32mBtj8p4FH/TtbOSsTzvKIgPommqjOn
IRpEtMVqSngAehMmDyO0tQFJ0nSBl8J7p5k56VNygWOH1kLVYN9pwOA1DsZghAfdB66kGnnZZWv0
JjnriZ2X78KCc9B48hjV1BhsKiBrCw9FOz1GAVgm27Sg6sM4vwUU0ce+876sqaDxBL1GKNbgvo0s
99Zu0Mwn64BAiQ/jsA3ds+oNoa/GXx02MImPrYpXdiDjF86gh9tzjxIylS6/YguwTAKVhaUprGvg
IQeAUC0LgZb9EqOCJ0Can+OId9G42/PbT1WY+wxIFYHQn7TxIX89vWPDF/vyT/kCpDjvvEI32kuA
XnXO8txlWoxIxsv3YI4Ff2EfH+r+XQGvd/vn8fLfRUrm9xmfClw5o9YD/L7aAW9kUVJMCpfRZ9e+
/9/lLGQdVV4d8VFhU9ZFVzXZMA7xoel/qFW9XRRwSak+HKKwFzj7dJeLQ6eFivOCxBFxWWS2KSu1
vhGSADoZabYUL/kZ6KMl7sBjkbv10HYeBj85Wdb9XU1BOxCyDbgDeGOU6G/NWBxwMQV23Oi3FGwm
dr+EdXoYfoi4bWt3xxOSUFxVpgs1CjRsWpxqmFSMulD0UbG2Lp6wxfSvI7oRJ6rdW8atGCaoDaZx
SmMBnNft6mIlLppXZfexTdzXK741MfGoga6KKX+6XTMzMlJRUCPRbzxUpy1ML5Ha+hXu6QpoU5vf
j6XN6/NfYezLEOqVYM4bsWyJe7JMKm8k77GAe7ObFuyvAOaonqf8aBC/96W3gTqzQfsAZ0/kew90
K4M5rqVoAh2pP4m+8YzBkBRTLRjAebpssHw/gl1EA2jWW9EeRe9t/8s8BKT3MITiGJuWc8juIu7t
3i2U271rQP5bpn0s+rVt4l3BpOYqsgyOvveXJkaKeiulx3hNDYxRWIjV2wCscxaW+ovIBLUsjj7z
p+rv7jFBD5hnadvF0AcDaOvYEqhxkF3B4omZ9RPXVsIcK6AXY9w4ww7WNrp5LBQE4Seyz27JM0eJ
t0OMRwIwBmCEO0gKDqbb2tMhxoDJIXkp1uZW9hRaOvIPsH+ZlsIJWryTwGRjoLEHhJoMyTI90WKt
2CF/HXnaMb5jLLukxECX6I+O6aQXV/mJ9Jtma5VIFEilVN+ae2C1mq0VcvWbN0tUNJGQoZkVWcut
WZZZrEba6TyZZWsHq7Mle6WFPhIH7E8cr3J/uZiOwJUsxq3IcgAqQnA1+NMmDnbiGm5gZe7JVezc
OtuPfdisf7kSxviXTFso4zQ55XtPLi9CTv/vTcbMKMJ4jApFq1JBK4DfwRIjO4Xd99bFpriXW9GP
x3rMHzNdN9A9giIAXsJudwiAOKkgZKWIHvLEBWSLXayTfeEHNOb4Da4kxkWpAsDoTwokTQesJoEF
ALBVtgoo71RxJTEuSgLOsVhOOvV259UkspEPWuqmWuacBtdZX3i1eIyPKkBLcw6HYvJRF0ulU7g0
Vhju+rdLx3qorB3yhQaFAIzoXbzYaoj0RYHo9fQvrYFxSAAEMaVYgUKVAyAHUhNzm1CJgl+KoxJv
5Riv1IL2PgsSaNQiKp4xNIIckDYHkaPQrPP7u0Hsw0pQCK2im9DnYk3BV/bwiE95nmfGi6MrEAm7
BCeHt2xmd9Cqj+dRTDhDyInGEDJs0n9wTG9kMBszxiooyBbfJg2gIYs0hOSe4PGi7sx63YhhtqUw
wYCFQZNpW8DdS0UEP9BRcPZ+Lp29lqIzUSEECEI0RuDwLgnm92mzAdOoFcNXR0AexzDJmS54IpV7
n3ojkgkOYOlSVbmFYspOP0x+VaAZQORJa4nW6ovnF+biHp6DTdxuUPNA1xizjhLAAeO8M6a4d/GK
92J9wSkyPiMLvH0c1e6rfWhbvJLFdlv3YB81iuZbVrrtANr81MMb1ShHgEZsIz8HO4nmv2VyXonr
4InrbCe3zUSrG/HMyoKkr8Jw5Lf4ya2fLbSPfp/m0gEtAz3hnsdxUtMv3klEsyM6NbG+aA3Gv1+V
N2VJl87A6MPiRgQD5uvCVsmFgvSdAt6Y4+FnbRW3VfSFooCoqRoT6Jsa5femTiQ/TTFlfZow8A8a
rmBvY3/QwlWdHmR0KClHkOSSHjPfhqDz9J25kE0X5v9+wmTbV/pKpzJKADMrIZzJ9GyZ2+wnJqz7
98DFuypdbIVNQPOfosiR+z1CyK7ztVwmYI8XTQAmBuTWtrADqHhlRdaCjpt+i7i6kV8jmgI9G7x1
VrBrPgFKZdW8B7yZMIGHM1PHvRdPoXfVEIC/YO3R64m7tQZ2X+t0jJ6ip8nLgmzJSTegbQPp2Okp
21YksXiOavZoXYlnw4dQn1FwA/mof9pou8byq426ajaR6zjSdgl63k8Qun2NML1sybHxuVOlmbqK
EU8MN+C/zJ5rfS6LQ409P7S25tb+CTE/cCc3IhN5zb8nfNfk7nb7SiLjskS9G0IlaiQf4HpgKrZ7
ajz3yymlydyaDjYulijYALZqffH65XSRDdyRmsBy/wVqRUzAO/z7kTyTCqPV5b/LoDGRIhYiDBeP
WAbT1XaLA173D+1qdEAAg2QLRPXZz/oXyOiXBQWlBS70JS4WnJ2YyfRvPoHxb30QxQBHwydcrLMF
WgIr94O97I00djMf1NRUOPISirmrzI1MxungulbrAhiysQ1FQRJX+b5oY2jeQrtK/2y6HB2nZXyw
92yngVEpWq8sKsn/UNYn5OUXGFlBTYsriLefjEtpwBafnkUopuA45duaChSgsBToKL0FNm2Poxfn
FGnMRaACGkswTnr19nSvD5BkpKsO6qX7AP4i/EeX0JudY24EuGcZVRpPO4fDMl1DL5uaGk+ZO1jo
Tedl0VxDYVLPiRpGFQIY52nTWekWXEbfu9dbACNaFbyAwFtOxildmgkw3oCLaBGIOg9jaiBisxoL
YFW27AVuACcgHDSk2AU1YDxgCUeti7urs0HhyikwnmoRAseg0rGr4OT9rgsBZop2u8lZqRZQr2m9
n/yAaQncYp4yxdoHJ4VNXXWQFoL2Cfu7OASrcgtXaINkcxv+aCy0SWPVdyjz7dDy5pogliXd6vyq
V9ZIwVbfEWPVWufteQvu1n9YA7y2PZ3xVCBKX5haB2PI7dfarlHj3C+1g0h4YXE2u0XXsCnpmPdA
Ws0YOabsk7hNesnX/fGX8e0xwFdsgx7E5RZy55K9a1mMhVdC2+s14E++y4DS88Xpl53XWZP/z9xw
3xBjed5OYTHGgQZmDHnsQiaTvt/vv6oyJg/w8BYkBxDfrgCESVE4RtCLeQ2tPCUZi451JYiA8g4/
RZG502wXHSa3CAaD3T+6CV0tKBtS4eslQM1DFl7dUVftjoHVTdET2ycT9Z9d9tBmiZEFtMiiuYyx
yrNyRoFpkP5zWuPNwgduPPwFNs/rcB4Wzsl+vGWzWRtSRh14DCpALXVmz9LeCNMMnI4+eBO/Lpb8
qjTesbSkZbkRBht4S27h587Jz3HRFJYaL2ed20x4J0BDGDKQ+dgFbgfgIKWgUvNNnIwFLBR9rxRg
WRaydN7tZC5wX8tiFrdsF+K5AfiUPyxxY/dNenlqSLb6/3EPms4ZexCuJTEpCVABL7UaQytjB7T4
z+5ouDEC6mLTfFWf2bZ0VDwCBHR4eryZ920b01De1Woylx/4GaDmdtAQvKCHfNshJ9XWgVV9GauQ
Kn9E0gBphCNzdgfRRzd1RYHRk3XyQRBISaW1MuKcQLpdvgpt7OISc9Li+p84GPNKFrODEiBkonJs
YC3u9Bga/ak9NLRzkti5iHkthNm8TtMqKQEi4feZn1wn0vqlhgTv8cLxxDB7pVV1P5HBTOuWoPbe
rQAHT9DFzTngs/HnWp0pT7m6EFdDIePBupPxsNvt6oOyDu0clapuqf6IOPPyPJWYDLKRe9kYwd/9
/YYMVu3aAlUyrJ23Q1ydmJgaIcYt8BwvI6ZO+X5oT275QgMi+eWPx9s0Vx/HjNVf+2ZiagKazFwK
oVRlYdhmG9knPC+cXCRv/9IgGE+cZyOQlibjBl7/ZqpJTX4fSvHc4LQLd87pSiEmfua5VOsTmSSi
9BTTElf9HLbTJRVoihag9a0xX5q//90qGszdVOkCqalPEDo9uYoozKR0XAHCjwYcf/Q9BsaoB6gW
UUGpegFeALZn2kgBgXxWBxnPhP02cdHMsFGsXw26AHoLs+GfLzhodvn8HFqHA29pZxKgG9nMFtZA
1kwxGCH767diL9vJeiQA5aYdhWCNAr7WTp3zkre2k6d4pDGzoY1RKoV8gcbjBs++AMxF8R4MOJt0
f9nqSDKVI2czZ2ps12qylZ4ayHaydoaaBvElK1wXzs7b28W23r+4vzlrOuNTbmQxLj8e0f+sxlCu
tUEXiwtbsolJ62qcwzeXB93IYby+eblEAOSFTm9AD38XqYC2gNHz/qDRl7y/yw7gNsHrB3Pltaqp
M7snfTf56AY6/dk2zzpKGtm8lFhMtd2mZfWSnJMlZ8NmYrQsoXtJxbQCpt3U6RuuYkCEvh9JGerp
yP/n2SXxi3WznV7puc0V8/r8lcUEAUB8K8BZnmTR7xLsiQD7esrsptIT3mQtU+BesuYMEr2qU6O0
iX4/kdGvjYaqbaVK9mO9xgikLYjvRvqlG1zQiTlBsojWWHRNKhOs2u1CtmmbpFKsyr667HCTxysm
imveE7pjbdlBrdESEcI5mzfnVK5lMsppiQoKmDNkSrvgkD61r5kn2op1BGMSrezs9bxNj81WsXv3
seC5jbyWy2wkriK5AKoh2QfMKBgbnFr781jAXLqKuaC/q8mEcVDGhIaaQIIAMMYJENmwgmItBuBm
ye2s29bdsip+tpngFdqPRWlVYP/l9Z/P+Zfrb2DCOxA0pazBhIEv0mCVrH8mdmiL/hSfgN4JN9pb
eMYA4ya6TXgnf66X5kZ/Jlx0cgs+uU6RfXDF2sm285SNhJHmjnTkTAAiPFi6o9gVhbs7cpaeZ1RM
zFClQsYQwRSpfvo/gUxLjk/L5R4PA5flc094r1BzryPXmn573ysHlOYwJJDL4OpF9eVo/SzJ7uNs
ecBEQXDUEZmr6T697snvf7vI3592JfrUAJpaGrDIYHPCO61ARm93XO6nKsgnCJRQvD3wygYcm/ou
1F+JVCvZuOD5dHK3PUTGDpBFUW3n3SDuAZ0ARAq0jQkDAKNGCot0aFRCBKIobbIfUEnEm87ZObuI
/PlT2ZUNrqbPkH5x7GYKg2yucS2SCZNKAyD0KMRq4q0W7RX5qkSZp1lVT7pbUO6L1qwLulKQcbdg
RGvaUwkFTydUpB3/GH4fDflN/KWtBKuwHmvHEzf9+9W+yapgRGkEcVqSk1HcqnnMkfAdzR+tH+NU
zS4G7UTwP9aoUtWO7Jxiv6YTcHYr+gUiIo7M2aOOKVYTfGsqhgsYDyegxALcAF32s7cQxISdVfxA
222p2GAPfrx+MpOJYjoKozSA7cHrI16cdZOxDqBCJUBKluRjQizf77yS/PSOHvwoKcj7VqMUZY8D
Rz32gnYnlDESQZEKgF9A6MlrLCtaVV8rd/37sWZM3L+Tod5axgX9YLFiQIb18YMTZtlnibvfZkxC
aowoCc74bce/eDswnJMVdQObI4Z1wXdimGDbCXJQmxrEvMIT5mR3Id7y135D6NZ9di3OerFvkXfS
GKNrAnC1GNOmrK03yfnw+6ed9/RraQvLLeiLli7lmQHbxHwncToGV4cX5A16Uk7LaPmSU3mj9XGi
nueRwrVJhoqtQl9i8vxlehxV2WLEnWAmlALTYUjEahKMhrMfI4y8d7naMRk8IwT4crfaBfr/p936
vEmJ5RzJxUVr29P+14/BoVR4/209tvj5HQSuDMYKFyhF68xZXtSXdgRKunx8w1u+U5Pd08l6Wv4i
NngIUWlZHaxXweHInNXySiZzlAEqnwVBHMhHpLjjcjts3hdki4bUereiPXl+Fsmz+/pYJhtE/7Oy
VzKZox2d+4titpBpnTy/ANclUX9Lq/w3jAVvcodDy3GS8/7qSiBz3oO+xaJjsPrY01DFlcFyA/qb
V5adfuQqztxpxZz2GOyfC4yVy0eVivvg6d8uGnO8jVzP4gX8/7GwYI1gLemOl59DvHHPS/eFVi+H
M+WJZMLYnUbM+QbniRA1GJQ4DjRHK9r49ovSzDe8g7uiVeEcuNY46fBoCZlznZhtBX6fUDla+m/3
65X7MsvZIrYkZoxDpYoRDG/tC3gty/F3+S5bqxNx+c05nNVjoaErQNxo3YjTDMIG6qfE3+12R+9J
9/7s94Tan58Qu+qJxc2/5+POX3NnUapOAiikBAmS128Xyz9Rx/P2ZLMg7yGl9DfHStgyDmslBuNB
pBro85qITTtt1tbHR01BkUP2+nHZDIS6h9/hT95J4yrIOJCqUvK8Q+HluF6jD3jXPaOrD6/rMgbU
vwbSr93keUAzerzkBgWeBTGepFrkytmE5z42zqvvn/YohjtOSLwn1VpujOVm6n9CidX9fXjsMzkn
w2CcS5gkep6kOIo/jxEBZTbnhZe7iYx3UQFRdM6m0OPjkuE4I3la7olt26vnL26mMp9+Xdkn41eM
RRqFYLBSjuuP+mDSfI/HR5eTI/wvNoIsEaiopopq3234HqMYneJSokCjD3RwjzBKb49YugJAPD24
hwPvpYxtxfyfg/BXIrNHUt3g9jRJXJ+9j85TM4rEq/MH4h64t/spFbj3lH9lMftVRW0IAkzISsmr
9SFZR+cJnuXXktCz/fJ8OPzmLOc3qvsjgcyeBaqUhSVoKI+W9bN92o0kxUAOWrDLCxmJR2SPbMjF
/ozeVu4ziNW/0Ex0mK4e7rhPCGIUp0Y971z/6s9ECrMvVClB3fOIxxTQ8qRe+myd3x6fuf/FTv8r
hC2hNGUWpF0DnfPELX5olUPcl5X72pJ/p8y3KV/l0QsZTUtjDmW0n8kR9W6QZFkcVWaviUCY+J/T
wNZHChWcXGF6Uo6vFiiacfddrayeuGBc5hjKfG5+JYkJB8CnOo1FhkUDwQn+vvU27lhSb1mcuMPd
HfX2gHdZ1sSnAoLWwvPpOcD8FnHD5wN4k9YcUd/wQg+M//sidLVBxeUsJ1E8Gb//JlLQi1KolZMP
0f5IX87r8HgokCxTet6+02de9w37vMb6FRYIsW8XaSDW0XT03pwPxzt++7IlITaurS+Id/jLs5f5
OPfXXhj/0hkg/gbxvXJs6au+qlVru0K6IuzXv11eufB/iT1/ZTGuBYw8ZQzMCWzkeqC+IxDH8ZYd
Wdq4QK5wUX58FDieg4Up6AF3NMQmpFknPF4fmlf3i6cRzzTv8AVAaSWH4qSRRvoVujtreizWAMHL
VJ7v4MqaLnhXtqnlwOe4AF8MRQZHp1VM4X8d4ci7Q/HiKQtCPTRghdO/d+ltqij7Hz/Jkex/vL/3
1icu4Jxd4qrFuBFzyNKTnkxGLyHFW+BuiB6lM7U4eZU8n1j91/gUxou05gkk0t+B5M0vvI+fAsEd
HwkdMewlHrAxNvAC6hY6EKQMHLc/Kxrt+5oBIoIFqsnMzinwx4qaK7gg1PZ4sNac32dq4v/xG1e/
z6imKxclrYczEnMTNxANEEZE/D14vJ1ierzuxDCJlgofDN5NqPGKZNjwt/Z0uX58ZtlnqzsZTGrV
LaKgTkyokpLGgZPwHfDvrheRlRxj/7QsrMv+X0pkHOAlCYMwA9sdNkdeNtabScC8e6G40bi88DKf
OF5tFOMAo7YxYrAIKsfKwQQBduqyqc7Wy7N7+OJVVdlq+N1KMonTYgzTHmz3k2PXUNQ6WfrGxvE9
8JTiGN93SebKLcmqqI6qDp3iwqqPz189CX9ytohjeN+ZyJUIDbj4fZFCxKuv0vIFL3gDLRcO15tP
5+Qu+v/dnm9XdSVHTtC4HIeQMyzXb/ryI10B5C3bum7JW7T55OlKFOMSzEWV5oGG3fH9WCSFjayi
JyVCLrfux1s8xjmcA6FM2wUklfabtXOcC3nK1r/OxEaGS9evPB6c+fBxpRnjJcY6GEGxiUUEIzt5
Q3nTe3oyKHoU9pv374FK7rbNXpGuJDI+IynHSxOcITF61QVMQ9muezCP6Q+gNXPqi1zlGGeRn8Mw
rhUsZjJlvGjRQcVl+aROrzA2XcFjcKIW+4zNnuLvf78yyTIPokHQIVBc6h9rf+d4DRm39S/qfh0O
/2AlFwAlAwkXGMVkQPJPtnQlDYxigVapDdKZNHFHB0B4h1NpdfKqSa3FD86pvncct8KYfKYHwmeH
ZlCc6vUbylco7HjLpXnAmwn+cCLkTCX6VthkQ1eamUJXplU+CUOJk4wb0LSdLI/Y27qdnoR44iaT
u/Ukt+KY413WagWqUoirq01jgZNwVaJbDYgT/iai8lG74A5DOfGZJ5M56KGaDUkM/tSjKW3SzM5V
ifTic/l/fRmHSd7qxhzwUxal54sE3aw33Ix6k0Z2PTirzH523VHgpr33/utWHHO6pVgwpb6FWus3
X9QJ8DY3OGiPbZFnisyxzqoOoFZZCx/ZW87biap7saXgqnwsZSb836rChP+huuR4RYYqPV2LNMEe
hQRwvTsVM1oSEg6eFU5W9sgKmRTAWMSNLtSQZyk7vzom6M/wUQ/jeimO5bG3oGEEHHklf29R+qd6
4dj1jA+8WTaFcRQFUoxRL7E7yUDeYAQ4wMicfr11lmqnpydel9202Q9Wjb3/CBh/Hotp1fzX6PPk
9PuM59Q5+/I923XljLowqaWihULD4W0dH9XeAsnE+bVAYWHNseyZhPp28RivIGiA7BoXkPXqo6nO
J4HXYUKJPveEVzKfeXy7FcU4BuMkN/oiwMIJJolBQbs/QQ6vGjRTn7yVwviDU5qrTb6AlFf/rX39
GGyTjAXmdyp9ujg+21NP6ZmQrfC+9tfCzl9btNzh3RgvP/82Xn5/69VG6lHeG9FlMvxIJ+3yT+Ip
SKxcfh8Gz2IYz5GI50U7DgjMPcWbYB97YIkwaKYTi1qc48bxhSxiRCvFYd2EABLQyNoq0Di4GX4l
zzzXxDlkKpNpYJJaVfp+MkuN+NZiaZKPj92RLJcTjDl55TjeyfIeHGmW9iqrglMiitint0toa6Ta
WCYBj7Nga4fu5PPfPaZD9Ugek23Ucl7Jpxxr6Fu7U7na4DXVoJa0N62WV8Cb6SW4OQ/qZDpXNiiW
ci2ep5VEUAk+kHLnBC3jeNYJvcjboDeIGy15cYxteTZaoIqUPdSz4I53Pkn93qPc1JdnIow7Cety
ETQjpKDZeZUOBEWvJiVEeNGW8JR4aOC5ZU6mwU6T1sNgnjsFVjLuXheHEk9VLbcUNHPxu90uJtWo
TnkT9H09JfRv1oiKF6bBl37Cmz3kLR7jMMZMDpvenLxkSsY1D9+W5+pZ1l5MFVZi10GL9DXXyWIV
oUFx4akRyR3znTusz9kYdpAxq+vBxEzXtGadJb6ajvy7lQFuCToiyvEUnJOrMblGvDiDmkCBKMtH
citZDiC1nPIdkYxXFJyp9t9YAgvo0g5VBIRdiNLRM/CmVwSVJ7LDK1dNvHAlPleZfVmWOL5f3OsQ
z2mwOAtlptfKAAato4JnDt+RgX7pRbgRpb5hm8u2I2jdfQFCUGFlPscZc+KLxiQkcpagz38KZefG
Vkd6FOh5YWkj7zbEc1Is5IIUICVtK8gZpoN2snD9OjuoWSLF4mg0U2q73UkmJZHqcUiVS6GgY+fV
N1PSPmnb8QPFthBPb9yCG4vbzV7AWJgvubvgNjtdwNAU4Rc/F2RK5rjzoFytGBeyMNQUA1cQ09PX
N2PnWLLdtzYeo0bbdhuNd/Kmn3sQMzXmslLJ+ZDo05X5VZOQ36/BHCsue2pdJDupXEpi4roGUE44
B3460A/EsiO24VlNu0GeFvPUkSKgVMT4/lfo8LLjeYc8Ac7LgBACG/ltmE7yS1z1yYDkuKXAixEO
gLrkJVXzuvyVwTgvQOa1w6npJ+e1vvywUeIgX7x3FJYq7n+s768QJrcpF2l1GQMIeZu6QDGhk1I0
HQFKgq6ypfsP7y9/xTHpjZH0ilgPyALW/puf+ph7pc8oI3KWbj5B/CuFcUq6ngEIuoRSrwWmjEJu
Ajotyr2V/f19JpfpGhnswRV+PyGvvmJJ2y3uYC63Q2tyNI/EMI6oBGd7cLl8G0D9CUiUte/gD5pM
m99AT9qWEek3dHARzRYO/YpfOGdpPk7/1ZLJbQYjDdSqhXjMSqAD2m4tbnWZt1GMU4qyUj+pwAhC
6okAjUbk3fGIprdwaaMJHm2lqy/T+uIYx7zDBRcRILBwfHXWRwiJ2jcY6MGV6IRJkGR7fhf/qLvW
y2zMMgTPscvtX5xZSVVSgIcOSsKJ0o1R86KlZhh0o3gcghpEVakSvodJU0B8IeKNb4zkTb4wBzcy
5RC0LZK8RY5UbR/v58xaA1RlIi/VkIiA0+rWZaFPTNIEQRaPRX2IQfSmZPYi//FYxky+NbWQgGVH
NEUVOPO3MowoGETQicrHS3IErCWJWh7ZmDKnBhjWZAkzqCrQPxg1FhomDOSykpHWJ+Tt7KFq/xFW
dHfGG2O43XnS+kmgy8zd/JiGpQoCTWWn3dSbrf3SLZ85xjSrMCZFAKiGoSKNJbhKcjnSsrZA8/AJ
JQOltLSax0AwF7k1UQUj/cQlbaoaYz3nFOyAYRMiu2vo22jFJ2IapAd+V09QqF2hh/4SW/qWNx4+
s9BgBASlCTg2wNvKRvBwIYdqW8kQqyok79wOrMEtN0OfLILxcYBvBuaiCoxlEVPotxbTXLpzWOYm
PMCu/Oh+BBthtfpSYqLtrcemOXfsbyQxQSHR+nAsgEKP19q1QeKjaSeSlVjuuiULyqNgnbsOYEIE
dIrYNkyBsdD6+blUkSDAsyXgxPPLzO5kMoYojCjoknnqKGhySD1uBf8CjJzlC564LI5pzj2SaKCW
XiwAtog9YjdwCC+XSg0EpMwrefvz4jYRiVwk6Ia4TD0aORm1xh1vFHamAWQBqSrgVeBpZO3uyqWJ
QGMTU/WoVF4MyOxep+ImqWn8VCzBidROhO9ETglnd2eSJaz1AqCGoDwUJZZ3VeyBPmEEknlEYdzu
1sAD905E/nHg+fLvPiPGYMFfCR3BIyZqGssJmAqxnl1KBYKsYaBW+SlO/QXV65nsdC9EU6VA0k8w
XBDFl070B0hQSktZiQTtpAuDSHteDJ2rp998EOMeYsnMmrMgm8faDrf+2YlWNf0IXUCGbgFE221j
G1T3B15n4vSrj5aBye+D/hRoIQBqj+eImE/JBgfp2X28pzM59pViOptjS616Ec+qZh6HzsoAQHde
X9aqF2n/4L53I4fJsxetWddSCDnr2AO0nkm73jG3KqmP1D5nFlVKsopz+li5mXvzjVAmjMWNmoYt
4J2PkDnaJqhQRSsPPhugmND/6wjzlOTfCGOcbBYmmloW+mSz8qr/VKx+GrVNQV1ItiuF2vpbbnHL
tI8tRGeRBk79WYjHFMtqVZ5gX+g2oyHHp88cRkCAmYoOpGANJG/sFKVQ18I57wPzqFgKyZbZJr2A
4nqk4Yuwa7zuh7asX2LcPDViaH6YUD1zkoSGeKDzxqfi40yqhiTnY6gtgz+P9/dee1MEDQ6yIbgJ
KM8YldhcwjQ/nYIjKK71etMYqZerJpE6tAmfz46hc5bi3p4gTwH1jQ7IcBG8CLdx9JKJcpOXSXB8
E+3j8UTxcvHGC9b6FCJvD/2tEOZGoKPl0ywqCHl92/1xnPWCrlHrciRL6kjq5kvfsdY+xhB2HmZa
Q/e027+vVvZp+7ndbpVVusdt/ACEC7JaRQ5drZ7pJ6948/2c9+gTp325qp+H0RjqgYZPtNBh//On
iep5Z+VoZwYo+HG5XaFpalytQHFvu2gVCCmPXHUm/mGNNBy4BaI/cm3GMY5RqMlVFQR4DRwdIDVo
7uj278WAmeV8J7zzelhmt+SvOPYyk4KEMRkrMziqi4LG+ptWcq4NM+nnjUI6Y8lhqTR530FC5WRe
VJOPkoB9G9PsQKLchu8FubxWlEdN9N0cze4jqD0UJJ4qLhMLxj9GZbG4ZHmmTlOxE2WASjGu7zyR
JfqONjCnF3TM8IxnpqMZOQRyUbTbo7cT+TxjPDU4hOqoV4/faD1oKEV7TgkU6u1nT3IATxjI5Z4/
HzuK705VRtMboczJ1bNTIKkNhFYWTk1NMJYU/Qksz/Hf1r9N6/fv3LX6zi1zHJtVRulBT4lZkMP/
PQzeKs8c7oUgdUJT4jtUFIKcHKQq0SE8BHuPDG+Zrf9QfwrHx6rP+MgbzZmzCqwRbQAKn3rMIvJR
AO/Uq0KHlwVPhvJoeZnzGMZyfc41CLHM3Yf+52kEXsgSj2iHx7rcJys3q8f2Wp3qzLhU/4+079px
HFm2/SIC9OY1k0aULVVJ5V6IsvTe8+vvYh3gjETxiHv2HfQ0Gt1ABdNEZJgVK/hGPKmWd3h8ENbM
930BS5dz2m3S+5nisBokDAf2vUIiCMQ2aOGxiKhvu3X7GhF6XppBP9NBgWWBv0fhVW1knRzNz4U5
DXsw2wxRj91Dqzh6GFzjVO5OhBmbBTePlkItKtEndtMTPyG/R8FeWPTstl7In2gkI3a8F0vdqBwx
AIhjFcfM6QnOy84O6cPL2GO9Pz95a89A1nzhTGeSo9ern6gmPLTED0Ksvnn1P+Q1NLNbAXAJo248
vGxTew+iBm8JhjBn+q72fKKIiPXxz+Oejw2ounmQVidbZtAH96gYBkAl69/+c9xxV9cXq1iz2nKx
3xOVBPOVjHQGZAOO4aIU+Bw92WQ4Gkb88CGCTgy5Ru2/wUNc7/NERzGLoVEGBadcGmaigznWtkRA
MN+Upfs8ExNDElJwIjwlZO2nLbay5geJq3I4UajPJ7exrYhsQURgoB7h6z1mDSxc4Nv8xrXAieud
+i6IrQcI3Oi7d5QCcYceVf1R1i1ATPnRZ6VIQCz2NM6a1ot1TvQ2BVwB4H6IBb5kl5mcaEd7fvut
nDbH6H1seloqiMw5Xlc7O9FUZYhTResgsaYb3QxXudWsupeUao8/QA9ZGCxjfJzPxS7ELmv2UToo
tmpEhrhfMPjz6nOx9InS8pUncV6MDwmBeNmZGGzkEDSGWP52uxXWGVmnOpBF7H9Qh51zla72YKK5
eSDHnBRCdG48A8+GvorUKno4vOzquNh/NSrFzcN2sc6JqoqO0HRNyY7rDB6a5FSnVFJIwRqhfJDD
hXB1Jnt2fY8nKsozApNm2ShtoE0CO8g+va1LwByPY1V0QWuWNnI6K1LyJMZ1nAFas0N4oYLKiEHg
cB77ecAYsmDmZ2DgV2ubkkOphVoMQgGjp+7yNVheCLHQTYRmNrQdg4oSYxUXnrUZwMW1xIl3m3ph
CDJDSJRQQHo3rdBe3bc7S4ZuOn+tHKpYjVpIyHRTWrmE2xvGfo1wB57PUrJz/p385yqqE2vjCxIm
PSQ4rkZX1yXhqX768w8eVN1irGgVgwF2mYNq3jm5EDsxOWDMD3guhNiYbHY7NJPAHzJtVSfki2xB
XYqncuWa36ulZpwlE6NOTEyE2UFRn0Lw8+sGLgnGtsDCpGfGINbX1kBUuX5i9ARjgwK6dFcX3pMp
Z2tQRWUrthCdEu9BphxBxwIeky1gksaHQZ+Q6juq/0UIeGnX1ImpiXs1QC4bQtmxpQpne4rpo205
prXngapauLpLS5yYmsALI02sYWo2G7nF9KWn1ViJ/m/aI66UcMrNWkmFGnoqL568N++J/5ZRQ2Xe
WrI5LtGK/cEf75hqjbv2ojuNY2Q2FHBfxoE/IeYc7Xb1c7Hl9E8bE58r8gh6dbLd82jF38sE7vzW
UCww4Rb+yPwRfv7/7fA0bRa4LTfUo77yGLyD4yQhtbbo2vUM8fG+qBlo0vUmT/yfKpE4uauxydBQ
hrAfJpgMCbgMcV3PnYUezePvkorcVluvRU6sUQO8V8QmEmKWzIwOEshbbeAZVpTB6I528wTeHVfX
3phtuVSE+ENK3jvniUEKAlcqogqLDQuiKxhCVzH6o4nkZG3lDgG+F7jlsR4ElCz0aKNvnlZP9O3t
Ba7JQN/2gBjd3/0ZuPj1VkwMlSfmhZexeAVkEB9+MohcbM5qDIrsSU2+7wtb8gCnlRGVxdjZvsS+
h78pqQ0k3ExwYdm+xcWE/3ob2xWVLZIZ+op+IB8MQ3n/A8bdvbf7Eysle2Gd9IGIR/XzK1zksx11
9N5Pn1ilUkiFFlTg4imA2hLwsxn7D+P+AmZIAS+Pi5tWPLqh8jt2gOWT3I2Zk3Ag0YNH0VbCoGzI
kLa2EIRVjwExcm2FKVXnBdUZd+hmjRhqjiEXKih7pzM1WKd2/UDToKzJVvoUv8AatSBhNp6/kDBx
fIpeqIAJgITQO/LxtgGJOkMlhjzf38l5B/JCzsTsMI2jeMKAu8hS1B8N6+HlhaMj+BK+6lLAPgMC
xrFdCJsYnLhKU34Mt04VhtllB/W3ic/cACc5McpTv6kBqGXJ/QWOinvvpCaWRlP7Jik57KP/+1pG
zymzrtWFo5p3IS+WNTEehReUDherqOSS15EGa+SveDyfR5KkheNauneTuIntKlcue2zgxk/0YSPq
g6rri17q0t2b2IeED4PI45TRXXxFr1HHkuizM0CP4eu/LcjfXf15EY84LxPTW3lZQDFoylrBBhqe
ItGT0LOlRwcYQjxEv+0GQczqe7HgPyrP7aX4X2HTxq1Capi0DQMJUYW+0yMVmUGVUHBXLEqafWLH
obT/s6xpD1eu9hzvur70B5FF90X6usjjOB9xXsiYmIq+0EQwpzp/KYz3xiMAT1g8WYOcKLIW7t9c
0QYa/M96JuYCsyQ4tXcgS1vtdAG4LPAQd0b8tq+XWsWFec39R9TEWAASggnSPAMLiEMaS1PvBxD2
ZzbmM5mnx8dHS6OZsbW2b/V2DxaL9e8vGAIX+0zmI9CLFU8MSKc5nusUuJiamYxd5I5t1ja/WQIR
znCNjrbxn+VOjEjoi3UdOC4UYNPoOR4y5JDB0pFskA9C7WhNnxJ6POpLRFvzns+F3IlJ4domcoQe
63t+3b0qZr0bjvvzeH0w2PS+KZ4BYKC4DpiPrKLOy/NTKpKmbnLBaSPpVK5RDk2J3CM9wjz7tvgK
RwvO5vdGvy9yvCNTRecVtHVrPHKjGAmFf7/IyrtsnhVFLEgnUU4JL/mkW4LxjN7MVIKAOcMyj/qb
wGqT6yElrpMq7LgmknGkIPSDw0yk+6uYdXcuhUzuRoPpI4zapBL604n+Xn6Ee5a+buLf3asPnBRS
PXq//Q/ob+fM5KXYydUQxVR2smEUC2puzx8b/zGBzXBO41QXC2RQRkXXuJTf95c7myW5lDt5f8S0
Hpi2j0ejqWC9f2RJ4JTcGmfw2i05JXNP6qWwibvKpmpVFXEmnYaaqvk+dtbDhxdZGF5oLixrvAr/
91W5cVqrUmocnh+38xVYaOEl3K6bM9gHl1Y0m6b7Z0k33mkTh5JXj4JCVILAIGwinw52X+sBXQy8
KS1zGc25/JcCJ2oWiGol1uOBhQRMhEB509/vZRaKWVN1KWby+BRa1kQlAlaIKfRX1VJQ7lYA48o2
3qMbEF1f2sm/ps97RzZ5g4bArSWBh0Tk6l93ElLVr8yKzcmg6fIX1VfPI1dtv8b/1hGdtufz2hjo
SxIBlE1Bb7P0PbNP/eUOTKyNIORd0wv4HlSdzNhIre6xMVZCuxgWzJ2oiAZzaawAaew08VGAD67u
4haCmITstFcedLKmi/rA05Kyzzl+l5Imhyo2jKoFNSQNT3CfmYgqGDbUwNIABgpzOiay//0Ehz+c
16XUycFqfB8rXd5Jp0AjfajHFlshdTY8oN4zsmHxyP5+L9Vbxp85vUyiDMgnUOXgdZ8inZoa/aNF
L0mn11cOdEspAI+EI54paXq2yjFejxgSMrFHzOaIHfCF9taCAVr6gImaNqIDN5EXpRPwmM5HnJn8
qVmxHnXjD5GlwNem6CToc0vwFyTPPmCXS58cclB0DNNFWHpS6vkzKrTsm0a32xqpZ7gaGCH6Qlng
Ir3jECy8nbMB7qXoyUkjIevKkQfR2RdvdMVJ5G0ZUPfaAQ4O4/He1DdNo6yzCYEWj9YpesoWdn3u
gisjqhiHzincFOrPagkWPngKEtEg9TrsntNH9+hF5HxuXzzUNb/vy5shfMNUhgt5kwXHMfo5agXy
NkEG/9zjqKw3BGOzafYCODPy3725XbdE20pgLk0Nz+rR+rUS/ovONg2QQ0yG4jFCafTCJs5Xy4Yj
eZ9yitC3xIrEU46tKa2rsbbSr9rP41EcCIA7S3o286JfyZ24D3GheA662xSE4+ClBmkGxm+9c6fP
Abr2KNri6SsB8+96eF9XuxVj/yqLvWJLXzDxKXJM3+oTHl/grqQXtCF/oqf1+Pwqrl835frbNfvV
wqHP3fKxMwBzqiQVaalpe0WfgVcjBkzs1IYP/onXUdDpN7E5pnGO5cazpLf7t+yPq2NizK4ETpbY
R4nvRg2DWwZsNxdjaNWh0/0V2xjMObY/1k/O/mltEO/5r74E0AAgAxUIq0P0ECx8yoxfJfK48pqM
3kyMCZl8Spkqaqe1JXNSXTPsYiIqJ/WzYKzCf5DQp8Rl61Z4SweFSO1vnJphfQxa3dcwKIjNSMZ/
5NlOCgoSwARGYAJdhcG29UmcHBqVNp3NRDXl1VPB7L3ByEH7+xMv4UXnwurLJfzVRS7ilD5L+yqT
C0yyfyp/MS2X1zxQ/tbazuGM7MjYuUOb+nR/3+bcxCuhow9wKXSQuVaNc+bEsHoB38kMvhnOkDYD
3BmTEvVAuR17OrPAshyX0JhzYfWV8MlbFHmx4kUaVpzUABs/hRGruw+y8NhnepoXJGMe+WQh7T0X
f17JnLxCuaDmYqdmzEniaV6ajko5nmj1T7P5BGWw8JMXdv3lkC9FIoMIm5gH3NJjsHBXxYlxHiIG
nW889lzgacDTn8fDWJrMjI4x0EaKeRSrhUMe9/FKT6EV6EtSOXQMoftqCrdTMaCYYYvOObkqNXfp
PnsSjcBUFBKhXrg3aGMA0UPjw4JS/t3Ye3Inl6vI1EDyeMgtObt6KTbuCC15LKmwQiJFP+1YFNQi
k1ilaZ0S3bRcK4D7HHj2U2RoMsCbiRVR4eH+btwmoP92A9022AiQM03NpMSmnSw7vHPKnzWfqGVI
mk8Unz7zWC+0J4atiZwt+D63N30ic2Ke1KZyEk8UALRWvoSNdpTo+rxEeXVbUroWcpPRTMEdis47
54QkWbzCo6eQ102mN54hP4QWmm3UB8UxpJ6woAUy8QKjyPcLGgl++Nc3fPwSQOsxFFISMDl68vpq
ed9EfCJjuYKDgv/h8zASSgelnjjosFl73cJNu82+TwRO9pfNpcKLG8k5dcWqqgC2br7rnbIbjGKP
KYYw2aaP7CC/WpB762ddy53O2kiaLHGw485pE/5uXsN9SmLDS0j47pjjMCwUKoEyGKMX7eH4FB2f
jgt3eVaz/9loZaJhapRGnFCqzimVCFuSCpO4DeYYP8CrgcG+L+y2f2RcLPpVRQ7DHzD0a5KBqt1a
q1jRY04b0XKOwUOydYyeBJhg2FJxDZpw4EwxFMO1BvQDvcXNWJ9HL9fT7/3vuPVzJt8x8Skxtw6z
zjjGAZ2AFeYkVQx+S0NMAPXN38CocvK7WZp2fdtIO5E5udGqx3Acr7rMScdEPN3stmb0dTL9kJzs
HWnfRYF8yOaK36z7l+NqFRnKx0evf5zh5S55tuNVnhpVRRIBLxa4MZ6YvB6am7ul08PTQe/Is4sk
4HBqDt5rvBdpuFatdtdyZB0ZJUJJcaWtq/dgXdB1zhF9qatt1qpdfsokE9ELXcE4NT6ljFZS9dKx
VBI27ZPLkaBDtz1jLxz8uLTJ0jVQcyJ2GdeORodrZyVT2wrjh6Dl8FPqPeyo0WHQBWpSHgpE3/eF
3URsGsYM4bVUFFmB0KlDGbNKnGoyLplU0R78dMmGUdELtddO9+XcJjr/BKFDEqPtBJzqZFGVH9RF
rgRwSIiOKazvTYj0qnyQfj94PTKa8wopf2WRTOA2i3QtdgoabEIlRcozZJBf1UPspRiQbW7KJpz2
pRFLc4ZD4yWMhRLwGw8H5Prcwq7V0iCFrGbEdhyblSms2nP4fhrtBQGYB6O/jCfxJT2gXgVYzSfU
pt3UdAlfPPf0X33IxPlL1Vyp0wQfkstE3AfaWnYMnnbqsVa+KhpjRmK7MHPmNns47vPF2ifqGmY9
2w0hRD5vdp2efZvm+/tus9lgrGVMykMCLZbpof85lTmpz0Z84sasQP6G5zlZTtLOahDqS6IkYG4j
Wq+uT4Lj0hAFGIk5Ra5RZ+Cv2rDuIauIp5m1ZqkRlbu9/6Z1tG2sUltKft+ExONe4AlBuhSgCfQf
T6RnmujVdQsjqhBnl6BHyaduoLcmD07f73ScCbJEcT67YIiV0YXMcwI32f4kYMIwrRXmlHKHBlvL
psmSD3BT3sWPlzQkORB6aiAdmO5p5rhdX9femVf3ABnQOLCF8Jgxr7II8tvEZGhsyKADcNznRHhT
N8JAscF9tpb4jRQYg+YseJuz+oZ+ckVAZzkoCf5MzkVQx2tckfrAdJwH5uhVdpcfxfbcdS8lsnsZ
VVPK5898XxGhfG14PRgUoxnI8By0H4pCG/QoK26qCwPJoh+mpb7m0yE1W3mnCHoDjKFfLfmLo+cw
NezYREkAyF7hQd5wfTFcJXPEyG/cs2AqDmYhRK+iAoexSshQEzGlqmAkhZW7tEeIFj9E7oJL8eeQ
Tj8AhAqSLEo8CCKmmEOlauMyyiXvHCeo4T2oYODX4ccldvtRiXr7MYB5Wi+fh2zH5W9VBqIMGczy
ymeaUkBXgjzQJTMGS4GpVrQWxtymaKTMx/CYn2ONci5h5UdRI77R9AYrGbFisgLlLGerqVQzu9CW
X7KBDnvfrh2CDnRO09O1J5sOOtS/HSQiTtXOoRg5FMREYEjt695Hi9lfzvf912jWXGmCJqqANI23
euJbeWXtSKwje2cmoN4hJ8ErT9W1RyPdBCM8hQLpBvCICXk4iHq0CnUje1yH5ofysVJsSa9MbdW6
i+mdmUdSQa0MLCZjzAYuk4nhjnlPVNxehI4NOy4j/kCzh1phiVS4qzzfNTs/pkxE0ic11RNmJTlP
RUeax0qmtbikXbcmBd8CM6bBDUYWf+oG96hyJUMf+OcKncmZ3XN69IETzn+kwOzDjmThqXApz+mM
tB79oJaUQUN6lBRc3+Ajk7E1iSahwTUvLbPkHd4aIySY8R90CX4LqtHXmhRnQR6mbeyfPZt59czU
eSiDFftbIvTeOznJ0FSdkpD5Gn7i8D1gd1qAZgF2xS+V+W81Gt8h4gqhvRpjyYSJv5x2nVxUbeGf
o/5Be4L6SNv4jDJD3R+Z2geLj1n8yMjADzqrWvmT0iy8uzOR2TiSmOO58ZnDZLTJRvhMPBScxwTn
HACDhpYDTRWa/pTOS2ow/abNwSiybUhR7+GuMsVjl5q5a7QqST/dQyjtHAZun1kGh+CxKqi0kIS4
deKvv27yLBWdVw7C+HUV2nU9Gvh4mGCCh52WPjosaSr9vl7PBMgKXgRUBARMUh6ZXa7vRV4MdV8N
XnwO+G2GeRgfrGPUgZ6zm3TnOCZMjH9iixUnEO+cBnTIibuEYLhNcGogGxGAjZdYVMC4qRvoJEXA
NkKYnGsrwbSbB+cNEC9YV719qe3ozC6NjZ5R1Ct5kysQy1nVOQHkJeyvhucOyMn7u3rrz4wLEuG7
w5OSpWnbSBcnnOJqSXIGe6WLgcC/7ed/0J02ekXXb9O1lMld4Rx0VcpukZwb1a6P3UYwq422RrLa
LVapLm6YekF3xrswFShoqoIhCEC08NOkAvAeFSMIXnp2it/KM7vquUm393duJnQEl+iFjIkrmPrj
bNwcMjL7teIJG2zkE2Oxm6JHVeq+rLlTEhFcwVwroqRok/1ztNjlq6ZKz/Al6t5AtisB73hpcM/M
Yifh3FldypqoWdbkQSQNZXpWvtoCdoewG8/bhsEzUx3k17KmZWNGqXF/gTN5Vjie8G9ldP7jVfpj
orjw94I6FxLNV7Kz19BmgAOhvIaJ3TAmxg57wrYp9Tg02AfhN48Ggnx2FZ7cesUcXW3LSO8+FxCe
I7m7UgHHaokU6HxMo2SlKK8V81yX9lAaamk3PrIt6x6eCVr0eviJAU3rJ2cpV3p7+5CjxOM1qhXc
6Wk8nCVC4/ltm589X5ek9zTZifVCIHJrfSECOQRkEGQeEff4eF3sV5SUDuNoQ34G2zfpuqcCMAP/
kW2lVW8nR/nx/vHclhw0FYBnQQa7FPwGZC6uxQGbI/QsW+ZnJEObmigcbWyvsLx6L9ulXjxyjxIa
s7UwhL/5LecWs6Rso6G7Vmh8ALRZQ/YO/sqU9iII4jbm/A7r7QC2AyWai/Q/kMMtaXZOSbWHepWJ
Cy/OLafXuOoLoROfXulaFuhNCN11J/78aX4GT9GgRxsOjDPrCo0dpkEVCyQnT5JNg2Z1f9Pnjlgb
ownoPeaOTZU+KxtH4NoqP0uDnjmk7VQr7IAq1jQ9+fArKpUsvS/xj4n5ZpdlHosGowkH3sDrY440
oXLyuseMJl3ozBR1xSThCMcb6m/+XIOqKCeakTDUYfUoMTjfrFPSinR4BM6G+Jtepgkqbx95gBwu
3+vwzCK0GhUqDT1aRHRwafnQ/SQZ7QAZqe0M7Lc+rYdd562KeCV/8iVtmFWeGRlik0XmrNvZAwgk
R9I5LEwBSdv0EnEd76tDIxVnTyBsFdGoeAli6uZmEfZUaN/91GKdZ80zw7deeuxEXWyfhB8UmSQJ
pP000cDgZgqqocWrAOWdEoDrwm4Ao+J1FqEoSmHKSut0T9nUnJ5qJv5SQj77/iH9Nd9NDulqFZNb
yeVRJrOSXJzR0u5rugLAkbITwMo1bMvf4RNoCZSAHCv5wSxw921Q7SAwOcVyeqqoqzKg4bDmWavX
e1kPqlWbWNrwELFbkTHSzCwc6j1KwiF9UN79RyEzfOHFbTFREoXl3nAP4lflGEq6xYxE56VjNoUl
yGtZOyoI6n7ywCpinfGfQ80qw0PImQOzckKTl2ixTxFzZ/s+yIywyanokcFCo4SHn+KtGYkEMhUg
flvmBluYXEP79sH7rD0913ikcvDroQX21ZMWtvO2t3NyKcb38MKS+lUpyIUqFmd+Hdg75vVQW3FO
IuTSLFYHeadHZLi2ZPjJMLIX0auRWIXlm0vlf2k8tumxymgagHcJIhTuLxq4+I68YTwQk6nFWTi0
v8pXus/3le2ZHEgg3FO8NRPMmjn0dDDDvUuUnWQFe0xQRXr+HJEXCrZLjCRiMYMMvYYsfcYs3/NK
snjTPwQL0eNMClLlLr90Ehj1RSqEJaMUZ1YpaVL+ju3a8lPyKFk41dD0luTdej/X8ibp5TzrBKFw
sTPcoTBL1GvGibUDaEFU3TMd2zG5vXiIMLu4XrDAM2WaK8nTcqSQsHIMm4G7cQyf3U0jPQ5v4q5V
aVkSuX4beht+R6oH4TqVcDX4p/uqzs+8epc7LUxUvQ1lB9cfO62teOq7tEPSGWigVxeaQHwTNTld
sNNNQqU3h5br1Eg3gj2CU+5/x/9xN2WQyaIZDMR8kxOQUAlt43j8jk3+IR9L2m0SvRhMXkb0uYG6
sOO8x8jOElL/si/ZQ5frORIt++qbDaj2paziOCbSOrfSxghC4hCmJFpOGTAb1eZ4a8JDe2I4qx22
Dq30WG/2Lk/qz+DYwIisQ91RFtY0477jbBUBmAIAjnjlrxR9oW9c20darPjluW91r4Pz+CunGlWT
aFXzW5bNaZAz+0L511EzpMKHQk5B1ZB8mZyoyjax5EsO7rJoOBGpn7vOI8q7t3GbJ3mJ0fUvNXxj
UzCxFJkwBM3Kn+27WGMu8oDkMEF59pDdKX+8ijflalekLwAGidlqCL6kxieVYPmYWFDTJOIXPIpZ
1b34gEkuLvBqr2XTsDyLoR0BJAq3265CWy033YKVmEn7jTv7z1onVkkeksITVKyVXe+YQ3AaTPbj
AOogmcaramxlQ8avGtv26UsNKp/YRqxGIprQyvjISG7+RvYKkxPwVFHXXIqqZiKCq4+bKBA6BoU+
FsePC20uW8WBSOTu8b6W/mFgpqetIL2IgAC9KTdaKicy0p6V+3ejg/Itl06RtJIOcQj+VeUs95u8
tpjMVMAkxAAxscsr5GmNqnvrwIvYW6x/uP9BMxkbOJGA8YFSWEXC8y/ou7x+qhv1jYzTV/CE196+
M1v4ffCaKswAZbYDRvhILFU1gHgI4zxEVPqO1skSgHPuDiK0BCujDL0Ds/L1Aw+0spzlUoU7CM7+
Ojcd73lIv5wSAAOnW4hT5mShj1ZRlHFcsDjNXeZZGLat7FVn4LGrLzgyDDLcSBai/oDM98L28jMe
gzoiUwFSUeDUTmJATymbLh3y6iy0G5V7VX8ZcA4rCsh/SOhaglRS1TXyMlzz4UJ6ZS4e5C5FT/Sa
k7M485OsOhdf3GcoCFTodVGiaaWCPMqnJalFPX2SJavbl6JPE6AM0mKjLgXaMyVgIMIutmCi9GnS
phhqXFZnTBa2T8GTBDP3plhPKpLFB0XnF1Rs1qBeypvocSNmbsZykOewawwbDPldjhmzWYCKy7Fq
bbWmXEhYjirNSjlpzYI1nfW8NE4Ycfd/D8jkxDVhcFKmqqtzHaOgkm0y0RBz6nS7rJKMQgtoyaEN
ICeOfFq4a+NPntqWS8mTA++TWuZKtBidg7IldQKnWIlpPBgui0rgT1jqQ/WR5F9x/1TWG16z3f4l
rmj3dv8zbhlgxlIgPGQBNoVlhT+H6cKihJzXSZGCDejhBD+ABV3U+YTmuz4g2jl7/1X3Rwk1HN/k
6Fmy441qBEZNypVk80sqMK74ZkdQZhORCR5ZK0ftvPgUL/RrIU9h0pvwvd81uYE0ozpmRvoWwzSH
DybdhKKteNR/5Q5qq6fZ6v5m/Hl/N18A1lEkCFS87srkTPhx7DpfxuWZe00N6aFFQrDiIyKyButv
EKcA4lRawAuXndlvwC1iORFK8sFPhWhrXRSog/mvGLi781wqdVTxLcAHm/Z4/yvnLCJyev/7kRMN
zZyc1wIJ21SkpM+pj9c13uQZyrQuhdd4X9hta9V4P1CgR3MKi+s6zftKXIz5pmWBJ5CCIEsm9oB+
AQSaev8annrbM5D6W6hXzWrGhcjJPaiVJAR7VVmeqxDZRASunrNPAj1QFoKBmQLi9drGYOHiwhV1
kGL2+N/aNFCNZNsabXGCjqy9gb4IG8ylWwFEZ5GRgFL6/r7OHuKI6P1raQcx5LXoKIkaJaub8qyu
uUPrRrQYICWoD5Gy8ICOj/HNnb6QNPGPuaHNtMiDpCoBkXybMJLplvnL/eXMlHHGrfxnPZMzc4WA
a0SQqZ2RUjszn/JvkK8SYDiErZwQNrW9XeksJBNnPEBw1YscJ3OaxGMux/UW1q3vikojgZ668owA
tjHM3iRh4Y78BaST7buSMjEJtdOpPkiyynO77qlo1D/5yIWd6fUqNyo9enA3wmeHpBxHWbOhPn4X
aGs3Bmt36IPt9uHTEkJ+5urg1oDQd6yWqejBu163VkjI3AZMeY7aF1/BqO3m2KAt1TcFxNBt0/03
23whbnJ/Wt+L8oFxynOe/NQphquon1noL6jD7FmKaAgaj1NGE971muCBB0OF0bznWqOh8xsL6KYI
lwDBc0I4VcXLwnJI8E/HhGVcVzN9ENRn1zFcERNzK5CdL7WVzV4YwH7QzoXyC69O3xCmkEUGnmJ9
LvTI7nROF388cJAOaEst0CZpqLZPY1s9hDZCRu8RLOOgN6TCAdAKQ1zxekF+7+vmDPIHEH/k+Vmk
GlDlnebBtNZRtTxN6zOXkNzKz9wnW+uuodHSrJDjUiiS0mg4FlnQeOjSdoPGK8UU6aZBY1hH8k20
9NDP3eDLD5qcthIOWp2ISX1WuEdfpmm0Ydq1H/q6GhBXdAngaEhnmLFKeKFdD6+8JWPYxrPcL5jG
uQcAA4w0tMWhACLfBDId1xVq0xT1eROj0A7uMLs5DCvlsT/06IZGcj0yYtJs9WzN7YqFZ3zGLl/J
Hm/rxePjCLnahCxOpUNRfeB2VZcuvN0z/hSPkUkj0A3TSxRlYpP7QSyzeKjrsxADaNbtqmzj1Kuo
fBAdc+GKjUbg0kpqIw4HPYyocQDFhz9cL8ZvOFWpRbc9u61evQLOBEiWBWBFAvLHHRo5+60LNhqV
tvoKhcX7wm/yTqg/iOjbADJpHGekTFGrQ5eKQxblzSkN7NcBKlZ9OgeQfbfbdOE1mF7cP0kyqoQY
yoK8yHTKZxPVThoFfH2qI8K38Tpr2Z0XYJKYVx2D3gZydmFjp5fkfwSCoHGEzaB5b/L6yD7LB1Wh
1ieGRz4YfYONWC7Y91kRI24cpXdgcqagHIwSj5JQ85tTFKPSy3tofvmXxv1vEWg+BPxI0lAIn4R4
suYxSewXzYkbZJPRHnIhJK6bL6zjpuwwigGEBEcz9jmymnB9B2u55pphFFPoslVsVUtdq+v2WV27
K05PdMZQDB8zbXKbo5qV2tm+tr0VT1rYu4ULOX1oxi8BWk5kRZTFwPo9WTA3qOUAZ6k5odDirxBR
qaAjIDGDcUkbj12xWz616890U6L68e9FqxryMhhigcQMvmOyCWwUqIUWdicZlQTf6HcppsMH+/ox
FJ+k8iTWdsPvZP5BSoxgD6a9BflTk4OVY04K5PICHnHMLpqI1zIvD9K8O/m+R3MGuEf1jGpUKdql
shC5CuN5XtucUZaAxg7gOIAPnZy32opM67o1ZCkswdOqBUex2Yko1jHoaYY9R/VLaWI9QAQnK1Ys
erSpvp3SkIWC9MWLV67D7LktNxF63YVNyFlpYjgBySoqc2vAcJ+4ai2nBhf+P9Kua8l1I1l+ESLg
zSscPcjhcMyZF8RYeO/x9TcxundFNBHsK+1qVwrF2WChXXV1VVYm0I6FSLt7bl3m/POJlZJKt2NK
BVNVKxsePbCcjoqfd460nzjSNUGPNSN++ze7gwOoVgSYAhuU2JiBL7qR77f9JVLNulpXltDs8l27
5UUrf8m4xwE8SdqmjRzpTwN04L+xDpUZPK4RiWhk4Ipe/1phx7q/NOVZ7BujRP/x4Oo4zroL2KPA
6Xy+TtUSeZgNE1pcZmTdM6f2lO+4IVQCawWaoXEnwk0g3BSJTVpUHZg7k569iKnDp+POE+ILWlYU
vU3XanCOiz0f7rT4OeJSI6msQDSa3la1D/GjaFd51xjC2Fh1B7EQMdPrA/5fzVdJg5FNr5fZ7gYC
BEBtKAaw6DNBFXN+khgvEnKFUdlLONqilfi5GfSV7jPn+4ty0+uL0zqzQ9zc2IZuFKDEf+mP2mNW
6tW231QGyskXd68yeunp7TbZ7/90m2HnbwOOcjfcOIxf8woubgCxppTrfJit0kKZL4N5ae/1h7IC
QJdDMZKb4LyjdX+sN8XH37GKiIHhnSUR+M+5saGRe7xlYIzLLwW3Vop1lVqJABWnUA8qxajHfO1D
grlK8kPYNO9BUb1DPcsIh1VBuyQW1xeoS1nGLkQagDiKwhilGTd9S1+C+riPV2N4KJlTJFBHfRO0
YIoBrhRkHl16uByIKR6lQkTZNeAu3Q9CTHF4SLHxDZU5J2d+wgf4eAOVg+k1RzAyiNxz5YHkNet2
I21LL34IOPzwbEXCA5wE8+lv4yhuxijmLkOy0xoG8gGtApx8/RmWJ76j4bluMpvTamN2VTSWQKtA
vrkKsyGNeldhQVYIThX9efc6McUdN5dNC3rr/UtjAjCuP/poxFw/PN/fakure22bmPNEqHjN83F6
495pqudyV6BxoB5X963cYPx+h6hKgMYhQJzqVPMZbcIk6Gol5S4HjO0VuNkV3kqQyNPtzFhBMGC1
isAyvblwemSNOhjxngQL/32fOvcH/YdKQ3Tz+P3rgxCHwcdipUmEVau4YVzILnsxW9AyZ8bl7fD2
+nqIjNFo7G5VmLFTrnbrx0fHeQBj18v9+bgpXkzm4S+hbKqpkE+86bztAGjuo4q7KJVVPSV9gpaM
0hCQww/TApKJgs4jCn1oxz+Jkm41SiX6Jlf6l/nf6A+Ebzc8XsnQeghPS+4iIC0aAyJerks/Bubp
QWvf+i5Bs/NTz0tWLUHwMDKF7lIkk5ra/VmYPAd5c0z8szx8nCACXDDfFApamyJf7LkLL9tZbBUd
KuPv+TMf2W33FCAgum/ut6xP2gOcH64MbZioCBKerGwktcojjrvImRNxUFJdjb2GG92BxnzdoYtg
lNZCbPaurblmlT+FzyJU8+Ro1csXIdFlby9LRg8Bo3C02NaAxlxSfgAfFm+y/jBWqT4kVk4TD7yp
O01rhQAViwWHhBwAP5+loa/BDlLi6CDe8F/HXYDCmrjmwNL1+AM2xftzNB13YooUVBOBbUYenbsh
YQF2LooZ6NpehFeg28Fj/X3/9xeWfPb7xBKMslekQlCDh/0LKRQJ/b6bdqdKq/V9MwuX9bUZMibR
UJ4J2wHDeMM7xhzMhnJ+KdNEgnMSZfCKgsHvc6Zragfuz/3Pvyn2Yc1n30+seS0NLSu3+P2JY1LB
/zpH3LYb3Q+MjGJr4QKYmSIeJ5rQ5UquwZR7+Ags6RA+3B8LbaqI10MeuJIwTL/P//iITXVqrw7N
wPTnV+mpYIiaRpq2VKSjp00f9ypalsxmj979n4m7gM4sR9nEv7SvVxZH10874N9ESBhVUIrT9COn
4xUHgMkn8HjWYPfO+ocGxFqISWbrNG35K6NocxTKJMEwIYAhG8z7Wj1/3V+ppUsJPgYpKqQY8eoi
36kRI1dRPwlwHdhD+sgZ2bbVm1MIIbpdR6mcLRzQmSliV4RB0CtiOkAO7k+0Uywx0PkdjayVZoPY
GFqLjIcvwAZbGJWh+05Dm7DpgiK8pYoHGh4F6J7Bu544O36ssDUTc9PWAyrPAPBgBZrbQafZuXmB
T21oV3aI2YKaBC8yuEYvHkrf4vvG2wir6AQYrkNjiph+6d6IiDljotwt0wAjAqO/S3nOLq7H1SiI
GBDPJCmLQvx2UunA13Z7ak6JNk/EGREzqcyrSZPpAm3YM+Dnoi2gNyE90w7jggeYLch0WK8Oowxo
fDn6MLTzzvZHZAhWZ1KCo4XzPjMxfcKVCU9Cx0PIQB9A3h68nWu2VrdhKdfkgu+/tkGCtEIwrMoh
6BQvwblZxc+aSZP2XDSAEBt0RYixFTLMVUKPdwHOQjihc6YH8PR9j0X7eeKZDN2jPBMT/Hz1E56y
1ThAXv2+haXoC/i1v0dA3MSqy/G1CwcwNf1nOnbVude/t9rqcR1TFpw2GMKZKEOWtj2ypRdTGmzk
brILZSiLpwMitaheoqfkJlETR4nfNhw48cEDm+mB/l2ZPFUbbuE2nhLo/zFCLEmdDkUbdzDim7ml
/eNU5OQIr36dWA1WKaRiaPDrGV7KvGGDskeC0BUtCr4BCSD+mtkh1sILgzaqUnDEgxv3+eE53Ug2
t+Y6KqHyoh+5Gg/h2LtR6OC0MJ4pdkmgKn/JVyZl2Rfd7pUNwqVjPdgsCDGW52ek9oEeQbwCPfDa
0/n9w8MDDe56gw8k527a51eOS5OD2u1xu1+C9eagnI2nR+gs7V4dc//0c39oiy7yamSEu8/GvOyC
SENo+RDb4mY/ggeONhza7BGeXvSjLFRrjCbcVHqw3/483B/DUqg/22qEnx/Q2gwpXizPYec56eZy
OdfgjNApZpY3mgYCNdBL8sDyzxdljNS0rCVpUjdN0WH5jeaap4zG1LdkhJNQmsMlD2Y6EqHXgqkk
VDMf5LyGuhosDi8jMAnoJSWOWHKU12bIQ5OjS21ooKqgroI13uorjwJeXtpX1waIE+NWnsLUIwwA
SfNTPPGvn+F2oB3LJW98bYQ4Jm7W1UPPwggbQ9Ox0oWHbCMfua1nVuvsX9zz17aIgxIW4EuSe9ji
V9zeXWcbWji/vCSoIyqopwG9QXh9cCeBGbqHRsiooRdVFzfhiJiIclKWthfIMyRkEJHB0X5b/K4c
Sy23YVS6goAX0Ktgli/pDtkYIzeQE4UX20Fa9fnfWETORQV+HUl4Muc/st5QZ5BmuAR6dtC9bdav
+m3rGGugFx8k84uxG6M/0lbrtuyD2wdsP/8xS2yNIXNDlwlVAXoWpsTq4WOK9jkw5Jk/D+CI+/lB
9yL+qtYq8K0SeNFo0e1vNpZ8BVx/ALFfWOiqtkqGD8BMjzauwOfn2owOiqWfTucz5zz++JZv/ay/
7s83P13fN3YnmAs6b6duDuJkp63bJWweTtchLKM/M3mSwbubg9556xgWh+V2LyFqfsAh69RRL73m
foEu/2udOPZSywdhzcP68zOs72wuMtyNvPFWf7ZotXsEb25gpisaSG4x1rg2S6w2lDG4Wq5g1gW1
mPqVbiF6OqnA3J/bxcNzNbXEkvZBLrJeCSusbB4nJtNexzOS8ylB7GIO4Xo0xH2pVHXDxC3sVFvw
Kmb6oTs3Byk2gc96+KL4UHHpcr42RtxqUR3VjBTDmHiYEmVdrAtr96SdP8BS9tZZ4YtrIlyfusZ7
jLjdJfIp4yYe59wIcghB1TpzSr9BI+qZjz/bp/cnlBooF680hYo3exolXJSSUeCRZMI11m4nS5Ha
/RXivb7GGwVJKkVXVxOnaL+eluKy2YingQOMnTWixNI/PyMQnkNKuFznVg3IZmWGlortv11//UwJ
Lc9OjZ989fPzRfV5y84HyX/AIiSgQkggj8B7cTYkSAJVFv+Q73sI6lyylW/7L+XGrlaV7m3cz3Ql
GNvgCI5GMzPR9r25v1mX6hPoW/v7I4hdFPZJFo0xPkI4xnsBDbHxY3KInrRDAWue7e+KE42ecfIt
N+sEoAMqj+iYwxNpHiEVnVIKeTEipZu3uTGRSxkIpHLKMVwM9wROYBGDQdIKlIJzM3mnZmgELKA+
9YoG2s246URAPEwAtCzKzlsMxK9NEY6F7xhBTpRMvADmNm6kl3TjG1yx0t5+lBBATl4HVc+Panum
TKFPWoqfrg0TvqZVQeoqjLl4KfeBhdNnyGg6oDm0WzAdtKZwSfEAuGks8FTEG62swgD4JWW85FWh
S8NLWD8O4aoQpdVLHwPezJW6mNJKVgtDQ8sRquAA8eGfJPw37cUhbOuWvew0yapW7ieoh7IjjeV7
4SaaWSH8WizWecvj3XYJpR/vnWmMFkoxox33X8NXDcoLxadWmW6vXpz2qZ8FzMeSxCvEiYuSNlYE
PEcvOSRL3FiwtfG58lFvR8uelxp5Wz4CsF2Jhis9+bxNOe+3A55bJwac10XTFy3XXdjWHNFBUdSC
7WaBnoubvBYNWVmXEb8DrRPF7u0FAruqBDo0AYyOrEgEHF08NOqgZoA2DXbcbhml0sdsBPIzt8TI
8YefUrNDDxRk/U6SoPuhKWfAgVd1ZrjtV91Q7rOFUACfAyLBqSsZWNjfu+QqwhU9j1cirewvymcl
PozlQzGuM+at/ZFbUDc84g5t1jSKyQU3MTdKzEEgIu7lRMC7GLa2VK6yykZv+32hQOAyXA/DK1OD
amijZt1HZg7hseNAbcgE+pi+D+KhTp8oazJdiHNHPP8ewkOyRdsF2P39ZSzMId0pES7GzJJTNIw+
eNxp0PkwM+lYq1v/P5kF0Q0oGJBiIts3x7jLCq7t+gu75T1DEc9K1a88XlpV+Vuo/hEUu5ATJ4zB
6/+ooaexzw55tYnGjdAehNhIilPPdXrtX4RhJYtHNSgoodU07tt5+fsDiXVqfbTFVSxQhGEnvOYa
46+Cxt8xKT9STuNNMzHQtbOpIFZAiQafASVof/HK58h9VMAZjSwoevmj3Gbki4IGxMEUAH7CFCTb
sjB498BU55B7KONHjrdZ78/9PTEd/6uhA/ML4l2gJyf4uwjqOdI5NVmnCYXMH4C8S0ZDllB1DUC8
8tl8BTTx3+lWvGeLcEWsXJYln6r8IQA5+P7c5br7z9IL5GjIpHhVeaMoBxhNjtcjj6ZNXfxCYRTy
XzntTUOZOBLtLkHgRIKODoC0oJjUq8PI6jk4NMBEuuapqEnCif81rolZUkMPOtpXiA0qxHFfZVIo
HJLQtVt/L5Sm1qa2O2am5n9pgaOytSnkCWW7kk+OG7vEdpWrLtUSFXarwhj3cqEnnlGAt8VW8Rd3
qI7dS27e35Ckp/7LpoBmAmDiJkpCIviQ2C7OucgXDt1gJetO1hHGoU3ls0gMkde5g/aHZnJxKUU0
wCJLB5Y0idiXVViUYhNGwkErTBX8GqKZSnrwNVzCJ8DiKMMjfPBfw0MUgGQeWMSBeMQhubqIsqBS
4ybNhUPz452TdbtmHMHpn6NLZIs0No7Fgf3HFsqoc1td24xSp6WYSmli9wQ6R9C9i/cFJ/9xf1jE
bU+MSiBRlYwngkSigyVVNaTWrj77nxx0P9RohvDUN3amWOtq9iKxlPlossPo7CF4A9AFWYwc/TlG
dBrW5VP1oWw6RZef7g+PNpHEnqxK1lVHIREObQJKztQqhO9kNGt1U/h7JtwV2ct/Z4847z4vsrkb
Y5gA47poKQaIvdSjU3gut8zpvzNFHHE20OKiD7EfmcfoHG09y0317DKw0P767wxNt8PV0rlMy3Ie
GDumManP3IvL6EEAjlnOM4D2vW+LeEtgm8hQfEIHN9of0Ir0y8h2ZcvvADGVNFU79LVqhBEYSeLc
4vNjHEA7t/gKQE523+CCp0Tv/NS8KE10/SASmI8uKsJc5drMPUBcE7RetVW46gYsoHo3NGaKcwes
YVSipQ08PVx5ajwGku3AZtz/jNvjMf8K4njkTNh42Zi4B4X/HiL0MhwLZfXfmSCOAoMwumWG2D00
Im+H8Ubrtp1I0x1eHIcMKjms30THSOwVdBkPIB1p3UPlVXqbn+pi32gUnMztmUZrJv4DWDTQ4IhM
5ysmSgPDxePoO2q0lUAmkAvoWPuqtGOcynpVUuqr04mdxz5za8T+GLJyBP0c5zue4GlGA4JYdDeK
JSWQJV8c2Pjgkpz6ftDbgSGR7RV+5ydhrgShU4/pJskeA1GPXTRXgiRgMMP8OSk9XfYjSxv1EgkS
oYDuHmD2UXwM29wK5dZyBxoH27RY86HPv4kYesHnTB11XuiEorYt0kehA5FF/NAC7Xl/ay4cwolZ
EuMW0cspoJ1zvqRxIwGCBel2Rw1qs1Be8jQDNYN79HxTewDe2eGh8fytSRQXSiKep1lHcX9KXaB3
TrihnxLGoKrRxRk7jTWsBrD663jMmqHtrTyU6hhIrqhmb5Tgikh03kSyeyXbESjRn7gvGjKLFEa/
+RbCBYxaWIfoZ42dmNdb/zQCjlCj90lo9bTZtdwHF6Ef80sA0Z2qGGrVrsB/zMTrqjJ45rUOoFAU
JKba7BjGAq2QFL7E6WPim1yIttxjWZhhcRwkPX4Tyg1Qyyr7ooE69v463p4V8AggAoTqiQgYNwle
Dsdo4ItSjp0izr5ULkNg1D/eN3HrYOYmiD3p56wm1rESOx6L667d9LI5lLRc0+QKiY0/GwexFCAm
gLhoBSPsSvpsVuA6R0tsn64FyE+B6b2pdT63BlrQRxsa4aCFNpAGfoBViTEjdleBWp6nPLPIVOu0
yUQgmRVQD6BhRyR9J4ueO8mtqsxhysKulBNXPopRYwAyoKeDGUsbDSzUXRWBypZi+jbQnFsmFs7t
+kYYszpzEvXxTchKC9Ik0/bteMomJJOgN2MkVq/SeDnNvQaieJGtAGKlWiBgDRi9U1f1AehXnxJC
LI5MEdE8CQ7VyZXMnVcuJEmo1RlGJv5h6lJvFQb7408BftSApwVICz5ZRIj0H2OEp2R7MQk4QLwc
8I8YYXgUmnclW5Vd989fc1gvoGtB6oAnHVLz81EpYTGWUYP18jtARbmN7G8RtCuAyDDhgXMfe/lU
RjoaY7KWkipfXkC0gqMJBLIHYK+Zm9bGtOEypsgcd9yUPmMmTzF6RLMVOMsU9lS6+z6kXAQkNdu0
ZyBrJ0/idui6R3vv3KRSRahC+HLuBO+jnZ4+GKM7icjmWGAxMPkdtJvjJ0g2Wfed2dKtPzM7ba2r
cJetArUZQgU8sM27+J20PNhyYsQXVgU6uGwtd5b7yYcrUT10xyHSwBdv9P0fpbVk2aN8y28hmXB6
s28hZr3uvVrMZSF3IIVuCHZoR0/8Bo0V0OSKYqMOQY8yGq7uW6C+Rb1tgAIKyOqs7EWsaCf4NsKb
r8b051fTMg65N7A5ViPcgNfUQTswclxGum4N9hX1rn24/oGGFnNC/W9zf0Vu3x+wjDwzyhmILVFv
n1sO+QLApDTNnQxNK4OE1+ngGVFvhzySQ7nuCQNlrIsGZSTwJoI8QZEIg91Qez5e5blTSa9o8zfY
7hC6IMmTnSrr9ITGlrzgPlDRwFtn4i6V4LDm4ysUkMEMDZ87yeA7kZuuGHBYZ3gbg7rl/kwunWJp
apdBLUFGjkYlF1FgwVBeBoXzVkGmOlohOaM/eUca8dhSDHdth4ycPVnwuTGEHfDwX8Bs+TrJr4dH
xirMdiciiEMwd0CbhenavfEOssdH31LXiQ3Ywof3qG1K+/7AF4IgfA94O6DIBRi8TJ5pOQ3hvJLC
KXMQYEF5o6NRMixZwMMHtVK4SMhBTX9+dTz4vAl7SUgLpwoSbtcrKhiUlIZ2rZHIk1+fCIkFQUCk
gNccWf3VsrzlyqIunHwDYV1dsKM1a4lQEu71vWfIa5BBn3PjqTOV1VNs0HJ7y4P82zrhkTONyfKU
b2BdrUorSXPuxPvBQPF6ZFX9ZpDEaolSl5RNiUHy2/TCvAZrPO8ALzJXnCHu1UljNPtDeb8ujgwU
u9Nxx7EQiOUr0zaJq2gonGjMzRLdtFAYur8FSYT2X6O6MkGEJJInFWod9YUDouRt+DmgceGPbJZW
tecsdyd/eGbyQTG5EAWhRvr3qIj1GitODLIKo/I30qfwigl9Ds3yI90FmwGEn9vwrNoT3xxVbXF6
7pP31kSJMIlbAZTOEisYAJhc+RrOvwQJGqEykCxywT+/0lapd+DwSlBDWtlp0bdJyIyCIwN3BEeG
fFJa+WqE9LNTm6LBW/YJnbE6vZy/OKdoOsLhAwDsps087huXEYaucARdXkVrCE1ZiIR8cFuD2i7U
m53w1aEZ+CekNXsvPcgluO3/s/w7AVcupkzSIQH5HCYV+u/lptelc7wTj6PxrpnNTrnc3zzTdpwt
IaCEKGVJ0HZABIb839yhSXnW5FUKlwluoswoFb9Zy9IQWyVeYuZ9UySHuILYeWaLuHB9l9PC1IsK
J+kvSfj1PbxBYqU2mXo3QPFHFY8VSiX5g5uaySRXcAzf8M/howTI8cnbVKiJezRW6FsnRHwTcVV2
ZeNxhYpvkoXX3jM5ZeNzj4z/pxh9gwUbOEg9VqFielBEG1ZjZygc5c66fRfOvgDJu/kKCJrQK7yA
L6i7H3ftgsQNjJHFEeAHExoPkvKcjc9coVG8783+nrIuEoo3yDOhlkmuu5CzddDKTeOoHbqE5YcW
zC1KasRgOqi9r/sLf7PHIEWo4FoGlRpgKugwn48wUISmKGS5dIokfs0jwMVy3qia5vm+mcnNzbYy
zKDYB6YkUHzyyGDPzaS91EnxCDPV4FmZ8BhI+arLUBKjoVOWxnNtiPC3UYWpTRoY6iT+Ek4ikIl2
GMWMMm0L4wEn05QcA8gYOWoiYFTAQiYlZYDx5E4ObnbVf1JyO9NoJeaFrYCNgDgDQS7Sx6QX5wIx
CsVuKJ3hWQRnq1GeCvA10vRKFyZtZoU4/LnctSr4xkpHYVOjCk+BNSJnfH8H3J4lQBoR9IpIJwLw
D5Lt+RaowzgH71FYOZzMgMKphZQTKOJKoHiG3MxCSTaiyo0AH4oKQ+O9Qu8rJrLaOqJVgZfmVMYB
gyjX9DeywYFN2rLLJaFwWAUE45IISvPPCOwhrhKYokZL4t561gnKCT8ysa1PpE7EVgnTsONj1Sud
Mf8zep9ZwaPGbQo8Cm2oQQtdtmbyU5z5T31ua29d7a3qxBw4B6RaEt8aqEXISgM5Uz1uj1qv0IBN
JIQDuYzp+5CeBFkgikzkVo7KqE3ZTi2cptTWdZoa8qcPAkdBeOO2YWVEl1zRfWHNsNs4gqCJsMn7
Q+UrKxWa6OKh1HQ/pjgL8dZZQGQOqdJJxGxiNJjvlAaEKnWvKohxh+KlACl6HYmUYHNhx0P1DSwj
08gnlr25CXCP+H3aFbWTc6PJB9vek/VIpjiJhY2GbsaJ0hQCXNMZnhsJmkopxqiqnSzacuNPAUmm
EMR6vD/qihBTsrMLHmlmjDjDceZxoPYva0eCkBLfHP38s82/A5lCtzX9DOHIsSZTzwG42MAHR9yI
qLD0belnUPSqPxhw3qlaqXMer0v8gWefJJRi7ruN2+cWHgNoCEVmT0BF4kYlTei8XBDlrnF8dSXU
YNDCfW9K1WsNMT1Bc6pNGuuBYg2f2YXdRZsMfOpPWrTFTnXkXSWu73/O7b4BmStEJUWQi3MTQ+N8
SeMkHphYDBonSU+1/K0m+1ChUVwu2Zg4Y7FlwOYFnd65DV/MYiYR0sYpQxQ7vGOaIc/U/tO8M4Yw
5TuwiCjTIXU6N5JDs6YKm7xxRhvKnHDFnmgFLpST7PsTdrtf5namwV5FzFDHBEVIDTsqtLNs1lLD
VZis2lFXS8qRvvUakyWcabzNAUP53UhXlnz0R+YoFjVOI8i+UXP9kU+BC/3Hw0EqG5QbIA/Go4rs
XqoKzxuhHtE6qWlHBlLNUFe/b2HyPPMDBn60KwvE6jdyoYW+BAuAuEC8KDOCjWo/0PLlZN8OvD64
qlTUFAFPBk8+6QADRcvKRghbJxaTQ3eRO0Tw9UYDQs8PnhL/YWzyV7ZPNkPlbuPRGlyoYIh2JYM3
ToDSlJ9bHcTE4gNUxoXiMQuyvTzGtpZBoeN8f0IW1hVfqiBA5cGoBoWO+Q5Sh4bD46RoHVetmE0d
t9CWrobv+0ZIGrX/nY+/rRC3dF6WfZkPVesk46HxjFQ0Yh/3s/jun8SkN6Sj14FtSctOPZs+5z+y
b4PZx+Njin9ZGCyInHHup4I3gOrEZ7QZNEnVtBqckJd1rUXTFmWgJDfeNFBYgE9FRAkUM4nXalOh
Y/OkHZCQSOFBX6NzeIG+0L4+VdAyk02owZ2Ck+qb/mhVG17/ovFGLLg3iUXQPMFneSBaiA3O+FEX
MRU/OFWK2n2CRoNsF1e1eX9Bb69DDBOwaLB2TaIuZIOpHGdJNvbu4HBpv5ZD1Cw6xUjTF56WkLst
VmBC0ckIbSgZZFFoB5nvz66GoE5dlaMD1TXIiwi7/NGzeDCld2ZqDbtBD06e8QMCqcf7I1yax2u7
059f+bsgCZqUZYrReTVPtCT1tM0IJzQb0zS7V78tgqCXD0v8tgb6tY92N3UWScZDZNNQpwvR8Xz2
iBhpKMEHCSbvafY+klVoZgd1I27S9biqXivzvVoPK8aWnamZrjNK07WoLZS3Y0VYrvGIgSHTgdra
dINdjXVURyUtuox3+qGLjFQJdJd5CVm0pn5LrJU0BoqXhuJ2enzO+OeysrMS0o9pdwzcSlcmGXR5
XEM3eITirvqPrxtgsMAWg0ML3j/t90119W2lnwD863GiMzIxdL1HTjRHXvbXcZ9D0Rt8FgBZsw3K
8IK8ur+7bu/tyTJiZAUPdwGqu/NZUdQMGVokL50SGJMO2ItUBSEAYO6brHoNVBpl5q3fA8BFgLAv
sD6I/UmvBMGukBnDUHSCUj5IkJ9C2wAl4lmIJNGwAjlcEQH51DBGDIkblAQ1RU10IK2Qn0KQxNeb
UUV7XfIdO8k+d3hGj8CdvIc6pSDaNWRquRNnByZkbKmZxFv/NP8YYteFrpYmkauKzvDAFkYh7zjR
AHGkFxgBuEqbtWonxWV8hubWUK95W2s299f3trQLtljAqlCFAhsri+B6vsCZWnQD+LNFpxAZAD4N
gXsIdq6SPuUhr8vNNvYPfLON1K0EEt9RNdTYDqWPsDl3H/e/5LZS9fsluHrBn4l0NZk1ZqRCKeQx
lBzlU42B+obw1znyjowRnKTgmEhWw0Br81Ds+K2/FZ3wQT6W2/g8fnOuxev8C6esAb3S1oKKDu9s
pFwkt/GYiktqEniE9AF0N4mFisqKz/IQXzfUnw2UC2vtIRF+fsTWLAsGz/KX+7NxW6PAbFzbI16m
jAhnJCew17crZdvtHW3r6k/vziOtJZbkOEQkAEsQCMCcA4J/g/Lykrjj0yiSHEiJxmBI1+tTP9re
ObAiyZZLPV51qt71Z+D7ykz3dsWzxtn8of0zvintgbFH0eJre1QeJHmdMmiv90arsJlVINJoHG6v
uvmXEiFDHZV1q8iJBJAMNESLTh/HrSSeKDO/cBEgAzKFDEAAARBEpEJ5n+s9peokBxq4UTnqmohX
xDngIarho0HQ10WxnsSrbVpEdNsiMK0EYly0k4JHFgXS+VnUpAp9tEwrOUHxKe3A9J2C3L0yWwj3
DOs6OA4AhTfseQwoQ16c1yu7hA+QBpdrIIsmwfM9l8ElxYrn/2rt1KknR1GnoJMI38u6Y4YoGyWn
CWpnVKJ1q9YrQeopr7/Jec8jFkzhlRkicEax0Je1vpccKZZWUhfLhjLknyWSsrHWJlYQNzklSFq4
IaeLCjlzrB2PxPZ80bikcGNghCQnzv9E5S6o7SqSziXulY4J1n7PWPf359IIJwZU5BGRD+FIHb9M
jtB16cmS0/UpGi1fJL5bhe5jmqHBrEwog1u6jyfALVJwCJ7B8jcfHJQN+oCVeMlBp5WsM6OmWFma
KhTfuhD9AdSKpCOe0vCwN+zJfsNITQq2OkeOA0QYnSFF5yR+FiX05IiWjI3SWxqr91bXWqkyouAU
pXahberGUANbE/6EAFvV0C5qEouaUFgMGGQoB07otambhpgEqQnGho9kEUJd8bYuVN1NoFuN9UWD
hi9DRNHHw9CFzrnrQj7sPYbeSlOtEs4A8YinrXPpRRN19xH65m2zjwNaauy2Pga3AV0hqNNOfGkQ
ZpgvUjmMtdBBt9bhhlKXBIOHVFJZrV2zyfV31wQ0upHOwaljVHNgn6jc94sb8so8MT09iHoFbHcE
pz20fWt/6KwgLAqz8tBAhtkENkIbaNQuSxsTyHMwYCsAzwAXPR8zm9dKpwy4tFy+qlZIcIWmOGix
TTlr07eT7gTERLj38YoErJ5wJ0qOhoyoExArXhDhW5aonzVjf/Z0+03T7c9VoEM+e4N/VRzGNCxr
v32xvvX3/fvTY7MzQOvo69v1owV26vX6Yb1+vfw8PD5nurkzPed1t3WN3QMNMrW0HNefTFySudq1
dTVgt9YjJBXDJ2XYdUpht9yRA1zj/vwsRinXxogby028sVIHUXQEQOzzcgvAI688ianNfTCFLYLc
/0nYqvsQ6jwqrZ1/6da6tk3cWqjsCFWYYm2E+I+I5GVXmg0t6iOJ1n+Do2sjxNnyXDbPa1CTORPD
OpQRjYkODTKBOr+aeDlAvG1FICxQTcU4gR6t3lZ7PI+V/wfFzlIACsUtbPopEy6QpzwSG0GII9wz
3vCW9et2uqc98K4fg2rHSnaZJpTFXTpiqImA/AveHwERsfeLWi2YMgDUrgDrg4QWKp9SQ/h9W5Cn
C0la+C4OLwy8QeaHGIiCFDCuWHbszYYxNpBd/pZNUf9ULMX4ds3vU2AUpqyDow1kOmtlE7+CZkfS
h/MXrRFu6Zxffwnhw9ShF/mxncYq7QbHFUCYErwBCEG56H4X6d6Ip8N79ZCvZM8fUgUjTvRhC8qg
V03/OH5A3Vwv968f9mWjmt8JWGFBEW2cPrvXFJSquY4Ec2/w9ruvQwjQfthlVrN7bgyJ8nVLBwpK
amjeByEfWjiJSRgLX02DvJGd1hX0Zti2wjpLWsquWpzpKyPEDDBSXWo+X8lOD1+hAmEJhWdIHivZ
+33XtLh7r+wQF0SlIFtc1xhM4/UQMVEqNIoU0UCJj5anTJkac6SpY2D6iqv1ZEs11ca2lx0ovuKh
sG+HNSfQkgRLESYI0lBpQIwkoxdvbqRLstbz0//h7Lt2I1eWZb+IAL15rSLZvuWaUmteCFl67/n1
N6h9sU93NdHEOSOseVgCJlkuKyszMiJVj4MOyOQrehJyR+vRKYrkRPZ5f9pml+fCFuPQRd5V5DJM
1KNn7MYvPjTzoqRCtRQ0zzmzSbFvKjnj9laYky+0TVeqfqEe85x0obSpKp4OfmH2/ROCqR7FRMN4
vj+ymXsR64TnLa5x8Cqxkpp6noZeHkvq0VCGAQrYPjQuA2E15uqhQpaIFmOwYHFmC2qInQF1Bcnd
hCe+XjdjkLXE4+BUpFJ4E0JkeNrqdH9QM8t1ZYLJEmhBJqZ8A38iRDKRAOuFRJQM/rUkM+8bmtno
GvoN8Ajgp/9YUG08Bl4dCTBUFN9Ahvjolh+W5NCXbDCbYqwhl6OVsFFH/zCWRlsL/YI84+x8IZkJ
CheQpiB4Y5ZEHdq4HrC9+xjare04nFQVT3yZq2ICbY3N/Umb23Jo9gJwT1E1iIYwN6jopUlWjZ16
5MTMt1o/A6fxqEfErXy0TiWBv2oyf+EAs7opU8SCNDEUEdG5h0IEi1VrctdvhITHEEHDd5iIw17D
1WtpdlaGcCUgBQWZ249mrZ4fH98fdfOZDHZK9gIVTdoRkax/u0WivNmJuPgmZiISDqBCcD1g9xj1
qQ56nUZ6k5oFCjGyAQpmJZfJ/amf20uXsyBeL3RY6qqAbjj1qKMxs3wOxU0cLFRoZ03AnaiAQEyt
mcx27dI+UTnU1I/yCJXjlxFtVJ2+cL7nXAgAZv+1Me3ni/vF8KqSg1AB/OTYffVC/cVllXV/ptRp
KpiYZNJ8/K8N5kzUEl82yOSjpWI7bF8hT0B1WmPv4DX9x5lYnnc6bbZniZQ2guDTT0a5aWNF2Fpo
Xsjo88/mGcdno6IhKKAyCahGXR8kXjIprWgTvqqIYd5aSLISnqwV82mpejS3vVQJCRHQTwCMwp5q
qF4M/ZBpWGzFk23Q0akrL8nO+aBuxEZMHlT0TC34wzlHgpwpiL4B/JOEP57Bi4VBnB4JnRZrR0Vz
hniDF1AWhlTMltjD5jYZ8kqT1BP6+jW2IJIMzdCVQqAhjEELA59KmRm3qL53FTQr7m+E2Vn8rykU
S6/3WpwqZaEoHPZzVb6Ecvsq9+KbFgg1ZGwGhfpN39r3Lf6pYrFbD+XtiZ4VPZfIeV6b9GIdNoNE
O55rcwJSw1chnWPGNMQ7C91eNH6oCEdauzZ1q6Nn0YL8k1quUQy4/yWz0wwePwVdfeh5ZhubUkUp
+lgutaPBbTn1ied/DMQ+923Mzi9gKVDKgN4pwLbXg+W0CBotXqYdC38MKWpgj1WGE6YoyClLj2O4
um9udkj6BOyATq6CjOu1OYALRjFwa+0oJ5DNQT9apn/Uo3PfiDh7DlCxAfOsBBilynh2bfBlLgC/
+rF0B+J3OxBktri3h9++fgRNcavbho7mSP6xUJGhk1dFQ2N3l44VSdcB99y3EUGdg/ScRwa3O3g+
yJNis2oe+SXo8W1XAi5GQHQR3IInEqgD5lO7vi6rsh60o+sngIpLtl/vOjz0vI1Ym4pAVbRnUGib
/R/WYdI5lKdeL9QbGRdedpIO1g5JOwpdi3eOVj9xkIxduUg2LlQ2/yoT7HG6NDXtwAunVHboE+BC
mAL9n93jR0GxfACl6iQ1UuDv4DmFbPekGVeQB4QBPQQvvH0LYaiRxuTRW/14FtkHmAXiG9TfPj01
dImRf25fgpALHA7oZYAE5PT7i49EAj1VYjCIHINRPSEIOqmlVkDCWeQXzttfeHUzHQj2oYQJ9KjO
Io39Mc7jITHgo3FTxZuItKZgD1ZFHlDGgm7uAwQN2kmAZw/FXHCngiQCVV9wk4JcAQO/f1L+3hf3
voY9j0Wa+7mHr4nVgciNaZyH7JvrVkq9ctPdRBTnV1RSkbMz0J/zyQmA32ekrDZDZsmdSNuxt0Gy
RIQCsGxuZ0gb4JbNXN0N1VoKd3qI53RE6zoiEmg//G3SB6SJHqrGrjiad3j9UlUn/DFQUcFKKrNT
XdB6bZR8oOAKXBgs1vDeWKew5mKNubCv+7HX4BVaNBsG4BVaAgrM+R2UilGvnt50yM9eW6iiKMcZ
9/Sj1j/Wo0ji4KRLKc2WlBbnMjboF5NQbsEZBgCDOVMoWniBn2LZSpybPyHC1tQQG6EmR3ArgRbD
QO+fSrGZnt29Z/186WDjlYlKChys2qL81xT+DES3niITmQhihnSpgDKTIdCAWsHVhfIhhJiYl2Zb
iLUm+aF+lLwPfvhI+wqMZh9F+mEohSXriXV/eW/JOOBKL+0xV1lY9IVU57Cn6Z+8d3Alu4jXYFU7
aj5u7bwgfEGTjsixaeyCsKNGb7vgkkVQqA5PtRiBh6ansWBJg4QNuMPbnLrImiYvFVQUhfdBoKPr
0YQjefEct696+xK5RBmjdcQtdVbMXgvTvE1NHMCEsFDOvukyr1AS/Rhv9P7dBaeej2LTRl630W6U
j4vkmdPeZ8/GpT0m5vG1CKLhBey1dU3HLHlTjDe+8an6oGTUM55yCGpnIEcYA0uNnkBf6CpLRCR/
oca9b2B9kQ+igqkb4di7D7xP3fRFg0xzUEKp2TSMFbo/RPkJEQwFh+WYUL/rLY3/4IPyufTXuQ9d
48Wu3WnL3HzS1A+CwjuoBjTmmqx5ny+DCFuqw/ofpQIZoOwrz6mqbmNvXYQLHmqmDWWqs6OEiugd
GvSsjnlR5SmXebl+TBS0RVrKowLs2dHr3wtaQ21qBP9HtpAOmCskXtpka+DIsueu6mWYdiCgQeFj
+7RfcxbIe8ijTt5S+AnQoZkDVLrQiG0mC7Xx27ZFHNuLMbP5iEEtKr+a7Cu9XVfqrgU9rJq0FG1s
arXyh4rW1YMUop14J4tmlS01hk6+8naN/zvnf0iUi2uh6b2wVjrYL4x8K3FnXaIav+El9E/6S8pe
s/sJka8MsoJJsZ7Z4qHsK4PuljjWoEkHexQ1KjOehDO0Hac+ilIBetyFgGPelVzYZK69WMqlUgJw
9yhJlrzqtIRqmFwUgoF8IGr9ljuC+3vfFc9FU6i943kIRiH0RTDD1JWwkDi904+Bwpt1euaBxsmi
030js+uGXK2I2BlPUZEZ11A2gpyVunYMIbAQiGu3i03NtWq5opy30L/CMvT/5a/wagHQkUeGDq9e
bKKLTaJyEOFDYU8/ovvbDDfhhqfoRPzTSpRRJQL3/aR47IMFClW40eTIJ6pga3X/mO07833CSLkk
2eydjnzHNEUoB3IUVFFE2/m+PyuzOwxvOSQeMDE372Uf8npV2sGRK3561F3s4CHaRY2JV4gdDf2/
qCyIl57vG5276XUsAQA0E3CaDUd4IWtQD4dRvZJIGoEhcp+sGjDPNxliEsG5b212d11YY9aiqMso
LBRsaBUuMRc/ZfF7wGvtvpHZNyTiCbQ3QkYD+5jZw4ORRKnI+XD93GvSVNA1/myrTdOdPO8c1+u4
Jg2AfXyA2+gQpscEOrwKdKn4DFiQz9A4DBNRQAMaqiG3wMj/Vnv1qgxWub7Ku/X9b505CYgQwPoD
sSJwoLDyd5EsjX43YPq9aiBq/y67z+gcJFH3WIZLhFczvQiTuACaMiZQGNq+p9W5OAmRAYE3I55c
GAJ9xCXF2vdXo7YeSpmEvQ+MMhnryIwgbNKSfsT/FEEJfFK6heM/69cmbCA4ywQk2ViVdU8Y6yLn
Wv0oeJavWFm2Sp6bkipILPiARgvP1dL1PLfNLy0y0YCWyF4Y+pNbC/BW90bu3UsjK3Nr9Hh9lVF3
7hCS3F/aJZNMoN+4WRPGA0wOEQTFZcT19amPHzJ0KXtxZ8mcsuDplgxOv79Y3gTDG6u2nwxu3W1S
BfvI/S68Zy1QzTRo1/eHN+etUHHDcwnYgYnS89qa0ohSVSKDc0xUJD/KnaCvOw5K1bYKAl393HAL
AdZsbg8d2BOL2tS09wcduRheV3Yp0BPAqYmAyOjbHq8mb50/SjaYA8k/2SqIup1qEgI5RSBPasmp
oqOGp6+VxgtLO/NY1JGiMjBs9LeCsOV67ILXDtCFQH4YG9nSvE8xr9a1ppOsW+JmmvMPl5aYNY25
PAbXBizF7r+ah/o23kKC3phxhOwYt7Cks8OSoWWB7j1c/uwMe63vQbPa144oPiGCCm1Z9EilZlTg
l3LDf0AnJnSDuNLUDAL8CUqarC/K2xH61YE2oU+CcINGgFHbqNnXaLbce9RbkZ+bkdNwpP4chH1Q
DRQ8EIDDNBupPw3qSoyWKpJzXgmfBOgbcklwyiw2q4DsQcolSB4nXYKip1MKz7Ju+eq/nEs2WvYo
edmrJL3dP0azC3xhlHm9RagtqH0Koy18Ltf/ALlo1hDHQ58I6pcLN+N0Jm8mHRciCq648ZE5vt63
PNRY0qCBMT5IRBrHQBBycbHE+TG7jS6sMKejGYOYb8ccCTlhOySoxKEa1KILvotIMCwBJubeXeCF
mURzMCogPZnLvpNABoirG2mwc82bn6NHJBekO+Fef/Ze4wWE0ezQMHU4I3jhQxPgegJHoQjjNKyQ
1g/f9RpOXP6sqjeRWwK1zC0U9EB4AGemXuibAFkLYqlNBu3Y66dgPOr19/9+100I2794WIfc0PU4
Sq11a3RHaEdwMROleO9BAmGkr4XskU75uG9rclHspkOfzTRdaMW5aYkvpC4MQ7S5oSPUGsWSZOJL
PKIG81Qhfb3kmefSa4CO/tcay4mKekgsAj+tHdNK30jZgc/ALBW+l9xGSD98kGq5tFTg2fx4F8YQ
iC0FcPyM2z4uLUNE/BO99VVH+Wqj+69anxDXeHC7Jz+zWhfqHyTokeQOdlGxFfjN1AY8VlvwTmzA
da63OLjPaBEGOwhJoU5ipHuQWDcD4ZJnzYO8+JKA48wVfDVWJmcJ6mc3APmFdqxE/7mrV7rKUUDi
0Um1Q8tPt6mFpZLT3L7UcdImhhLAN9iSXofoUYpQNT0mWkjDlD/oXL65v13mjhiEG9Awh1ONRMo0
6Itr3nCbZgBNpXaMMlkmbSwaVJNABMAnyCjlnqctXHp/Cuk3+xPCJai7ohtOZ2uGGu9HSQOB5ePh
rBBz0hoUV69Thv/87/AZmp8ZkrNn/O0RlKTplNeX8bNSY9o694c+0/KJAB09U3iMofAMXu/rsfug
pZY6EZ8i95bUkEQzE3UX+Wu12fDjpu0j2h3rCkzfWx5gt9HHu8VG7A6WxHqJvoNZBqC7UblU8ApF
Uy8+hO3jlwqh6+JRSB1eelKFjmSh3QMzGJ7uD5llCfn/dvAAmu5cJN6ZOKDsVE5WPSV1FG4XS2aj
2Ilgy+hMw9scBPiajOWI7PJDfOOVhvIo/4XHxpQTWqyNcqHexd4lNx/DzD94UGO/F6TUCfND61t9
Y+c4UehIsuqY9MoOKP184UZh7v8bk8xlKbl90xQa5llS9kJo15MUyzkGzr1c8haMH76xNP3+4mCJ
4liGRiqmjp0ishJ46j4gK75wmubXEwUyJEBBMgHey2srHT+JkuRy6rzaGWghfbM6BD2pE0K3E+p2
WA/rbv0CYJCQLj0QJnd3cZD/M8AL08xUGpzmeVAQS52daTc/vjmSwEptMEK06PtNR0p/QSvw2eVQ
74sqat7fyGwK/MY6M71q03VRWmPg5Vdl5QHxlYQ0Jyq98ubWaKzSfuoICjaeuV6yzDjl/1hGtkMB
DxBm/Q+Pc7GwgcShnbcLQNsLmcKQ9IB0qFAKDaGCGzzrOjTUVnkdU8XfdFBCjkvShAsHh0W1/32C
xktoUleBDpDZW1eT425I+TJx+paE+gq5jLo6oFvdGibYxfCTRPYQmny0GuWNsYoOJRjSabqSbRXi
D3vhZ0wscV3VuzBYp8pCM9qcJ0PAhjcj3BlerMy26EKvFbuITxxDqH2Ty3TRLoYUpsOctlG9hNGb
HBa7CwGhhEdDpniC81wfgKGEkBmeO4mT9MN6TGL0VJXlE3Ihq/sbTpq+mzUEqCuaOmFLM1gcgIQc
sNyqED9Tc6p9tjnJuMfEIwZIbV+Fd/DM8j9V3tOqI3m+jcDsbHOlPYL06KvvV3xuaqEZu9aYmLG8
9UDEKW6jN3EvPxfiYx2sXDj7Xy+xxsj0u6f7n87WDf62y+WnM0vidlJUN36TOrpqdj18eUeRNYi7
A19SMOqHG1BiZOvuIVsoWLCZwf8YnjYDus+Bm2Hj6iAaNNfT4ANd9PHtjSlVABmv1nzMqEwVkg2r
mvgVgfLJqnLckAwtWlHBUPAVV6TaB/KmURaWka3h3HwScwGijc332x6fVNvmAL7X4cfeqI8rgEnJ
V/4rr9c5TWywUK4aKj7fXwe2X+LGNrNXfaHW/EIYcd9t1Kfo4yz/PgTP2k7dJMBslDsvXNXWL61M
uk1eAlvZHAXqPVBwYa5qWzSXGulnr1/4L3TtIZ0EclMm9OO5bKiHIskc2R+iYgOSXQ5cka6UnNtW
4F9rZAFaUwoGIMhdMUhfmjHhX4daT86ZZMTewn0y5zcMOA2IKygimKmYN9Lg43eVPmZOU/ujzVdg
pInk5AsKFspLW/JLJLIzx3lqiZxQtoATQ8H82m+AgS1Ez6yWOeCxlTd6ABG7nC8EU+MggSAVYEmI
y1he2H1sxDntAGSeVfTMTG2S8ELXVsVBiIQctPOOGJuqArVFC0eyzNbSc1kTdyUMz7JZHEp1Jwlr
CKBEJWKzJd0TljLgPx8BQhWgd3Aw8bq+/ghp8AdRyZvM4daqcMATEUpmxb6IbGVA5Zo2Jr+pZCvV
LbGxx5zkX9rCm2Nu58GJihqak0BcBb2G6y+QfU/UfKXInM/PyALU4F92qmlhB5/3Dxybgf8bqSgb
EN6FLATwpcyBA8OyNPI+RuqWMcFAq/FU+OhxxG4qIpHKEI5TSS0oNPI40pQeHUdLeY2MhhZKsLC/
2TbP/3wMOOiBNQYORbgZtKq1sSenWPsSfR9bZ/vCmVt57xMEKd+vC653zudDYQ1QOZSZppLfFMVc
RCll6+PtrAyZEwGJQBAC7MqEQFJTQTsYYMFailibLIVGE8SUuSNRZOQBjxRQ74Bu3bVRvY04oeH5
zOn4vDO5YtCIiNojWmiBLuSydCBaK3lW7OunzvDc1djyS5UHNm89TfP0gJraNkDsjaj4+hta5Ixc
nHx8g+vyb33gcd9pDwZYMxVdKUSgn/lgw4m77mR0XZADpqAjweRGiuGvCreNUJDxIdGA5GDsjbSA
Kma4N6Sgikx+iMQ3SOTJb1qfRj24ayskoGVAbHFnaJmw97qYN4ghdv6rm4vKa5lWbWUnGic7Upvm
unV/e8/dZRrql6gJQJoD0SATAwORL5eukedOhiyIagk5phe9jQBqApDDFZ/iOz6H24oSyR67IiMN
QJKf3bmwVZeC+qULFQLOI3L/q/7S1swmQDs9vgds2QgDZcaziv0IznFf8BxDzlcaEL+RaAvIca9Q
8qq33qYzO80lcW+N0gKi/w8ofm3awEseqYWpmwvUe8zaF40n61GfBo55/jdY6eYAMbwNqhUZQbsv
Rx4qCo4WcLH5pr7BfU8IfTF/n54oqDk6c7+HGzRbACnfKV0/4Q9k419eUvqSowoNQWS63W7py9J7
4vbem1IQBqYMSVVcDowvbOo8KSTDdU9C8Z52KADUm8h/9PuFq2caOjs1l2aYvK3vZgrEODj31PCK
5cXHqoTciaTQZNxJyRJZxB/Xyz1rjPfxsgIXTwRrXmcONAcwvDWr33x/OBygLU83P1+DQfptT8l+
/I0el0pzMyfjelIZRyS0ddnxk31TXUE86mB/VkAeeGQjPz6+8XZOVARUIEOiAHAv+Pnpn743dObO
0cVI16LJtObacv4rRA8ROHHvn7HbJ+j18Jh97nm5h8IJbPixUzToCqoXTtLMzQkL4FZCsQ0SvCBb
uvaiXNe73Shl3ClZu48/K9CDb48dMb4PEtkpQDjdH8/kqG7mDOqEkzngRljwGF+oXiuVDXcCHSTp
600h4y3AHbXis1bfOmXh+Ty7QvBN0zU1kVYwJ84VS3nkhhbWFIAVwPSgvUrDEvvnTIxjACONO1jD
4QYqjmnHGMYO7Acpx50ydJgnK32vk+2vZ6J1amHy5hwI5mVqwdAQWspMOAceHR3C1S536r3E7nOQ
/Uqkqg5F/b8PmTGiC0PMvEmVnClBDkNGigTlIJFW5gmY1UnAf8WLamszYeq1OcZjVVUjV25pcKed
QqLnzhKfOJxgvK+/BGqlFt2qu4WH8tyxQkgK0YoJGqKzgXEpFVI8yhgguGYslfOJgnf7/Z0+s/cQ
AIK4DAo1aAZmIXw5GBIbMUg8J1bLtzIo9wUnN8QPliC+MycKoHnUzf6aFlD0vT6/uhZ2YTtWnpNW
GdTNhQdXic5GGnxKxUCKpLWhPLlwrGayUsCXXdhkFqyXe9+X9MxzDjZ6E0LTI38tCj8/G7LaEFy2
dLt2jzHetC8L0S7bNImg79o0466EUlGrGkBg53zm6atqvaJvYpWtUWCw7Y1h4RM+T5P/R76h9Ajg
kaAlaExar5AlrNa73DR/1/cXeua+vZoM5gbSOMkIlbrwnCAw1uroWq3C74teMJOyplUlLkz+rDk4
melVBYQI28cTCrnuionnORGS+KIVNAq6BdZRvcuzJV6JucsVLV9gw4ZAz9SiygxNbMGF3cu65zTb
QqeVhwkFlk0n/SZ8qB9TU4GCh0vqGBesh55Vl8juKSPyRwdQcPYOtsX7M83Sbv0t/uX3MDduXaJO
XHCi55iNJZwPoUxDWzr0v2FFPOou3IxT9MpcVVeDZ67e3iuVqK0Mz6nGVfHc7nlh96EgkaQchnwB
YDTzYgRVJOTVQbKDag2yjteHmOtrPimi2Hd26ASGSphgDd/fu9cYuanvbr3IUzAXtV3ZY94Toesr
LR/AXhdu2nonaE6081sbVJohTwJ3jfxAAG6kJjZjXwK34q4NHgT+nBjowNp1Fg+peW6rpZYGicc+
BRxKW4h7/h6QN7N/MSPM22Lw49Hl29B3IEwDGl8bRY+pXojw8tvb0qPwTwzNmtTWz+nhwX7ec6v4
SF+ezPNht36RP4OHAB0ca9f61swOIm/r4u3+Vpw/Gv/zfazAcypp+Sj7ke+Iyg5ovvqtCk2jIoFK
Q20bKptsO/ghMhEb0YyfBvVQnCqB9B/1M5fSQXvK/YVk/EzC6WoLsSQwyI0EQVdhSRX9ULvvAof2
KFAsurnZ1YajZHYGsikJuSe+NMtoW+WmZGrGT6kf9NaDRq+3dFhn7lhBgCQt0DDISkBj6HpP84Pa
Fymf+M4EKpOtajW+ieCJ4c+dmZiuS2PKL5zYuavw0iJzLQ2paCS1D2EGrVyrBR0qOzbT4R9S8/5S
DnN+uifI+tQbpyGdeT26BhneFtI+vlPItpRQMTHll/LoBzQxrO4Yk9TU/IeKRzFgNVoZ6HhHuqgY
Nc3gzRlBNRs4QcCqEBIy3zCoZWJkDZa8XkGqxeJ4aRt6H51HC+hQ1Gm4SfRohbI3ifkKxGcLF99c
4AvAwKRCg/gGVxHjtZRWbdM4hf1hpZDiF8h5qIwBJ0jBfbNw7896SEw2cj3g/FVuGBra0fewnQbf
SbjE9qrXaLQS1zdb/kkMdqGKBnaPBiCNFt8LyBtyJq9RqP3cP/SLH8Fs6TE3eL9PRt9ptJdGp4a+
FgCHAqlUZg5Pkf80DJUpZBAlQVVuI+KJr5ZLqrAsvu/vDkSjBBj+cF2gDYf5higfIRpe4xtQCrWT
2ETX97tE02N6dBwngapzZkNJCy5vIWSeH/yUSRahcIVsD/PM6StFrz1ehceDvrRmhyZ49Nar1rI+
FPqdfSoLqePZOwpBzn/tMa+doNLkoldgr9ma/b48pY+RVe+1dXZQTf+jXEvHccutQEpOchpvfQIV
RPSjLy353BkDNBbt2XivgoeEOeelV4KXIK4Ch2tfYt4MnrTSEtCl620145hEe++b20o5ub/RZqPc
S6vM7Rf4StiXLaz6ErUBl/Gh3lyht8Ke7kHwO+zSzUA1MlhqYD2qRCWQplPo0Tnqa4h8E+dleNst
sbjNeVcdyivQcMPGQyfFtbcx8qg2Es31nSBf+fWpbHap+K5JOx8qV0uzPnlq1rNNTgW5PSiKwsVc
24pSLx9jiUd6DxSFxNsOh4DoNaVHcDgqVPi/3J1wLDo0UtDaBSKga3NGmRSAX3GBkzWepchfnkYk
0crRnGkYdqM+8hB1qCwu+62Ln2KfhKYPKSBwOyTlKjaWHt+TMWbsmF0gpmSgtPDSZ+YZZTDAdz0x
dIwaWKi1wD917ipUFgKsyTffWIG2F5gZgbgE5Pp6yL0UgqRukEKnrbecRGvJjKzBf9TH7/tbefp3
GDuAq2jypKgD6hK2mC7Kja7XChc7UZODNAok7VDgaDbBoZTWgQhMKfgg71ucmT/wkk9yzyAChXQV
6zeEVvWj3ojhpx7q7WAPz/f//ZmCCzK4FwYYD1xW4eCmDQxkx3GXmuJPvgP2A/EemVQhu0/Ovm9w
fkDIdCOSAhSEPXhFihCglmFPBgFP9QYEXzpuw/TjvpWZcgqGhZZk+HboEt2osQpJUopVESYOmGUA
EKvRBhCe6n27BzB+jzf1SJ5bkluPUMrepKlVvwpIk78sxBQzQePVRzAH3wfAyWsbfARIFC157Enm
fd4f58xsokYIHD6P2BRgSyZo6cRGQ09sAaBWj4t73ARBTLriaZFA8Hbf49JAzyoMYS+yLqVM3Tgf
MgykbJNXja91WyjL3Lo/lrkI7MoKM5jWEGRfrieEkvHQtltpD9wqDZNzLByG7CxBkwFSd9VSLDbd
9MyZvrLK3IlNKZf+mPsJIvtIe1HG32p8goZo6p2ECu+hTdht7o9zxokgwpXhRNDMBXAJE3qUWWC0
ID5PnA5UR+BNCKPnoX8va7sXG5L7T0vv8Zs9Aoc4yacDkQsqPzTiXjvHVhPjIlOz1AmGkAp9nKNs
vAItZkDjSFxwVzeOmLHFLKGsl0kvhFHqCJVmhi3U2Xg7qdpV4PZmw3/dn8ib4wVjCKKntKQBpSqW
pChLtaHSIEPitHBWXvvZltX3fQu3RcHJxAR8AE0QKgtsqTIX4rAVhBY4RQArfNSE2vNZcGmo2N6j
uNtxS5tx8ghXm1FBZzh63XT8Aa6fPWhSXoRBFINocWK5QjYDPUvIBoGflGirEZIuCIbvj/D26c9Y
ZFYMdXi1jzgpd3Z5v/v0SLBq0Rb1E9otgaQIfWrI95pGX2a2dNpnVm9K+k14asCqgQi83pZZ4KLv
3gsKB68b85+xczni2sQTzQ+oBIfm91K94ebYYaAAU4BrCRcpGpcYe16Qqbrbd4UjrzIUuy3fVnw6
RiT/6ReSmjexJWOJebmHiYE0owZLTfAdq+ZLw5OXYQmnuzScaXovgBJKyIlpOxlBExJUYeW1ahBH
d82Fh9KSGfYKU7lILF2hcArLS9DmiUS0ga4rIrwrpyCw72/G22Bkmjmw8qLIAOZK/e9WvxgU4kQl
wvEosP3Vf/o/O/lnVMdm89GuXiCA0y5twZvAHObQQgDQBR79IIBgBqfWflXnwF06wL1qZBd8FJld
yeYbOBpfPFNNyBLK4zbRMlmEvq4IqSYo0arM1uBdOa8CrysdVNcGMuK1F9u8SvwHDVkrgoaTk0LT
DF3utI1fau45/hmXIsrbvDPzDczOaYNkxBOwLp0D7h/v0DQmCOVrn9IcQIFeMe+v6TSHrEe7HDEz
x7mGJqLC6EuntL11vFvq5Jnz0FczytxuPDS/pUytSqcINjjXxDzYYDLhq/c+MtfSo3YqlzbpFHLf
GxHjMRWQAImZ15ROahwUddWeORG7J0yeCndrVIDNgu3o/hwubhsmRoFukBLVErYNWpUEzhwhAFC9
yVae2OFXLhK5fcgSNIKIQEsDGEgELqLSO6AyyuKRuYmWsHkAJkYPBpI2iKwnf3FxQusuAgKRSypH
8J6T3oz1lGjCdnRp3a3D7glSfWRh7DMeCLoTeKIAlI2z/5fJubCIGH5ogsitnL48R4DDOfEbRC/A
tQCYenjUiXZIJz61cavbEhJF963PxDMQKII/QosdCB5V5qzwfCuFsWFUTt6cQ9CbmWr7kqC5Z0nY
c+bKQDvpBCWALh7K+8wCA+yX6EKW1E4YPo/SWnO88oCNBB35fqE6w5IogYAWk4iGQQAMUZ2BusT1
CiInUjQccucOb4H0wP4EzkizvW3gnA5hibaljy3kVCmkJXmSriD/San1/FL+7M4FMSOyxGwwF3/g
c5CL4oGnhMdnzu9YDIbidmrtxA31E5uD8JSV7oOd1v9iZdcxaVajsYvqjTKuRZ90yLdzpnzUf+Nz
uSRpcZuO/Jub//kY5mh7YxC2XanXuFTb72j32VnQWQLdh20gDEPFA71dwKX5lka6nWfullI3025i
PMuk0DwxekNWA7nC66UB37XacvnQOKXK9egplEaKxtjFUc5ce2C/hHos2uSB9fjbIRcnquwSyW24
ycwI9dw1J77G5SZYGS2pEisUqLb2WzAGEggqyd0Kjb9SRRS0jLQfevfm67tQ3jUNzfz3+2ftD0Rw
PXwoXOHWB4wBrONo170ePh7zYaMlYo+WaqI+u5w1rNrSkr4iU1vHHBm9lS+DbIN2xX4UzS6zBOkh
DsHIsdZSswMJSrFpVoNg5tW3awqcJRskzCx3/I7Ekd7/VvF2Dq+/ldm2SRxlkeDxvVORA3YlEgz/
UDWYkAMjqGkD65Tu8qNCX2KKSOJ7wfitS7w2zmxTZBkDPSvGHk/WfzE9DKAzeIUMj/k5JU9PB4P8
ewvI+4eyEqhDj28fC/ZvIS4T9ywiaVTscW6h4nu9UJwh96leKD3CNEh3gbZinQB+GJUmFORsz5zo
H138LJidppTdHpdWmdORSEaty4rRO3V/HBTEZ3FlZsY6EZZeCtLtObweHxOlicooy0GF8aHL034w
/w20txtrRKsYOGFMi+6Rpf6c2IGSFcTJiGiWhPI7Cm9NlvLUt70ozFxP33pxWKHT16uF4PZO8pru
pTco+pjjGrzHPn4AB6f1RFH0jRZ98wllA9Mq/h9p19XjutFkfxEB5vDaTMoaScNJL8RE5tyMv34P
x7tricMVgW/ha8P2xZ1id1dXVzxn4QXk/r74t5sxuZXDyHfM1fgAr/ji6DYFG4S4i2qR8OlrFOZj
42fsLb36s/eLA/YLhs5RkUMa73bZTOBlPMsxWDbhPi3/8vC2Zj7pOrSAavj+LijohnWP7kEATRzr
EQb9aQt37O+LjGUDYAnpSDz7sEi3HyB5gcYPqtc7EN/HZA+gxUeQkZDzt/hln9fxxcasoKQDnOjw
tfrRS32pKP93cms8efQHATkEsyVovbr9AoaJQxGUT73ztH057oPtB+AOD0eUqgD5mG9t2z6Yl55s
Nu/V+uBsYhNkJal+Wj3d34i//vvtV0yOn4spn7l8jH0AFmj5rFQRyUCccV/I3IXDcQqI/Easn+lw
NVoPcqWs8t4JBtOtFBPMZuZ9CXPHeS1hcqXLys1kvyx6p0pavZNiIgi4uJHtcSDNAdWm3C9hl0h/
fcexfP/voibnx/VhB6yArHdy42m/R7EgI9v+9PKyf/P142Oxf8QTD6o9/dyR9UDWLvicHoXtOtFt
AsonJ+OI42/w2hHtYXUJycZMDxiOdX5SfYmLcc6yjrxFcHFZjIdOM4QiMxZoE1y2FnhbrXQKh7cc
fOyJunDMs3JEdJVimggZa3byboXuMITJeKdy5MLH1KcK54qV0UBBf+4f95zWjoV1jNCg0Qvj8rd3
J3eFvOm1qMe8tNYSScLAoMy3pEEG9P8lSJvYqQrsZlI8XlIteXX5LWUdgXu5L2J21/5dyxQpFDme
Kq/FsHcUYL/43i5BYMBFz16+VKtb2LRpg3FTS56G17R3ahHEr0mKe5hmA0aO/PX9Fc1d96vT0SaX
UaJZz/QKBLktYioNdf6M/gfngokauLgwneNE0a0C1IDwydi47J0G0HhcjOZR7yCFC+na32boqUty
LWXySLRK1/JFCilIFe2SMTh52R9Z82g95KuGnLvt+dzor435+i7y5J0lBuYz7m/lb73s3idMvCL0
TjSuWEIBc+NlmxFlRCncW9bxjKfKHg4PwgksG+9mZlxGho1YN+7LnztKpN81jPHwAMWYXukeSEn/
6D9QNg01G8GgF6AP5rTyWsJo2a8coCoPZS/ssMAqQs+Cb8jeU84tdej9Hyf57zqmBkNKeKWKISUI
Vwl52mdjd8JxfZaQEXfO7cOnSFr4Ho3ZGgd4e+NeYgZjwT4uLPXXFbtaqtKGI1MlPoKO9lH7lpzY
s+6f15wIFPEQ+2GAUoB3cbubXNMVteL1uBeY3q5SyXILdQ1c1AW1mImkUSxET484gnYBOXOyn3EU
ikLNNwP6XSgAM0Fit8bwubGO9sTc8YanlxvlPddXS8NlM9nNG8HT6pqvCaksUQgGb4hvy+9BtK3e
wAPQEBeDcuJKe1jirppzLeAksuO05giOOVFQlitDKoBwx0nQxNSnQHsKSVifESe/ReFC9mbctult
hxzM8mMElUWQfHt8aV+kRdXyg6P2KanjS83lRi4Q9oUJT5qQb5JiaWZnNti7Fjk5yZCmWZZUwoBg
b9vrNWJNXvdWb4LxaHkOAUF9ir6HpZ6h2ahj5DiRkaHATMM0FzBSQ4dqow7OEFng1yw60LACyy0R
ngOGtOyurk1Mq67vX46Z+gMHl+FfqeNTfHUBvVrrUq1wB6ep9V4maWOiiVgR9ab+4XQteQgeOEAA
JC8uv7ovefZcrwRPPKMybgqWzyGY1x6CDQdg+eiVzV59wS43yRL2+Jxjer3KiRJligt203QU5p1a
MGBI33lmx91pqbdkipk0knpjO39RdUcmmWm1I8JgrZcI0uDs95W+tZBFWjWPhcOYNqYY9cBiDYfT
P3vLfD+NIPf1Krd/QpAMnhas0eyCgbYBTEgRF3U6W8sVrhC0mjY4yNQLqkVXAlBM9cXKyuwhXomZ
7muV1aCVgpgUuEDHvgDFHAE9gqar2hPll67IbIgsgzgRnUFwqIEGcKusVc0F6CzzWYcj4LE0z575
ePx4kzA0evxYr89rgKtYHrPYl/z3xQfyIzLyyADhfNE+eSu2qOu0rinTOOzAO4yU65KwZOWEv6/U
KANjpUBVgKPITmRkpecXZR22DjwavMSyrn1wW7zEJD2uv9PVJzDLAdRz2FQUBJ2OS/zV+2YF4BzF
8J7vX8yZ/Mvtp0x2GR0GuRJ7Ues8CUQ4AvyDcBYCOLQQJTY6pdfs2n5+xYzcoTpeTsVSn+rfPiZc
xeudGHfqyiKpjJKkQIZtHdV56X8w+68fwUU0Cod/J+8+n8WjTF4PB6oD6fPtB9X6++ufP+1/T2Ji
EYdIrOSI4iTy/jmhx0JZqJXPaPHtAieWjwI/TPFELHDE3W6sF0vUByS2vqlHHsx0hNTe6KvVl2pq
CyZ3xtjfSp5cV7VmW6XM4haOZQXoKRYRqaEB/l6LgHlZEaVaabHtc8dSeojTbZIvThuPWnz7mN9+
wORlHajKDm2EvRXIS3QAp5nlG4/Car0momGbrLXJNxdYxCUvc8Y3u5E79QEVf+gibpS7HbHMgfMV
W4/f5/AZPDQb3TdXzMMKw7L39WgmuX8rdBIqJYwSJnwGoWBZrwlotwCb11weo9Njtlmvbcl8jpG8
TglrvcI5JDU3luBbYix5pjOP0u2HTAKmXmoByPhrWwpzvM6t+fZGAe4OmElETrL+GBpnO92SZLd7
zSTzABtOLuPYTWx/Lajg0u3+VdGr281rdZFlKZSfWT29AO8CvM66rFtr16Bb3ziDLnFnKpjy5wnn
bE6acVq43YsfMF7/qw8At1qfJD5Ohd9TEM2M3h3eD2xCQNYdsfPVA6Poz6a5wQ7E+5NvL0TQf1/m
28OYmLe+V6WkYSDfx3ih24KSxeEAbeKmelgsxJF/MeduTenv7PjVWkNVqzttNKWFmaCktxfN49rk
1w8mtznoPB4SsGffV/rF7Z0YN6HK87rOIRJdCRIQqNf+xSPN6Bcgrjyj3Wm3SwwY7g0m+p+/TsKX
fF6a659JI99u8cTMKZHLBAE/3naAGmzHRgV0K7CbcoeDBtUM6bYRiBMfnp9BIQAICZDjEDPGyA9x
jzlBizqOfrVaOPZfBK07pm8K3xmlSeGVzfhR+9Y8IteItx3pz7P9SWD4ggfYfA/aLiw4+L9hwx25
vzpypQOD5jNJNMoFfuI+IQbd7S0Fs7aucT535x1hTlAFdNkhLl24agua/muUryS7QNZxIxaShaJY
I19l9Xm2Dainh9FgZQ1v3le9v0CDt9o+bXcryyrzkxzySuOleN8LO/iDxG7Bueo9YIkXzzIWDnUm
ZrvRtN+n/mqJGQi2mSiGyNxw964tWcHGXYlHd9sv2c0F/3AK0BYn//OCjbNa+32zGzIQy6XGL4f5
zn5Ayi2VyUEwL1CjrbCQplk6yonRolpXZdp4o+TEppXtYuI+KfV4WDPR0mv1dzh9cowT/ytS3Twv
NcjqbSMMCIhQ9wWxUH4CWfv6/KDon+rlNYMdM5yfE+ANtgtqK4zm4c+NGVmEQZwHQghx4oqrfVyF
YNFtHXG/famR2ix06xztz0CcbnXbR0bntPYtuhXOqFpkuDqBpaen8bFaqcPYs7fYyDnTMgI9u/qk
yaNVeIFa0hCf1J9EICfre5hyslYG9I+61ic5IEV30RELLGzF7LFfiZ0cO0YDkyIRcBSApzJkPVdf
kyDX3cIG0879y/vbRXVv0yennimSFjca3g2J9KfmcwyOWTj/vP6RYgoUR4+/ue1jCS1Y41YfDryB
4m+GCiCmdK3yafcsoI2XBVhQQ75LSs78+rm2XsODtDEBEmScMCbA75md3C9t0rj397588uLxsc93
opi0Tu3yhzpiHYYTlurz8zEZVHFsaGfHGumt11K4aRFo6ug2ISOljB4LslEubr9iAgU9JZjqMDHD
skpRPNt6H6ticXzsry4Abp0FnSqgyjFnNa0vDQVfNQpFwbJmYyOkdF27TKmzbnLgVYWkrBIb91WC
G9d0u7E3EqeFpiJtuDb0094xGJ5E32D9DU1xe2IMKOOCqL/W9VbUZHt74FRFg4/FAeHclo5b8DBv
98DCgs/iG8XCrRpV+c+6UCSFhRnzX9MOO67JaNl0WJfr60FBMO9qLNymme5JrAfGa2xD1QBjOMl5
BxWm/foBhVjAa4xD929v3gqwBAN57o9qTQ76aUit+3s4Y6PQOQ8QsZGqGfw10/qThppdF1JvwB7W
ZouGsY/jeVjJBsioY4wcEd0JzZb8hPqSvzfzCqObXsRgBGCCMLYwnWN2I0QUTC31Tlhv+tbMFdDc
0kNF0dIF3FeFfgKwgaT5UlLx7ztxK3biZjY87/NBAbHInJr46QyczF3o6cyCC/cXSwGETdfrm0TN
YQFaAh/T6s4TkmypcUQ+JNo+AicPM3/attI/KvsYmJXOIdsISt/9cb0z+e0mMBzADdtOZsmrxt5s
GvtQWBeq49cmsy4sYQmA45FFua8Ic+oNiCOky8YpY4CP3JoqmYagg5X8weH6S7otCkcLrKj1F1R8
JtDAplyJGc3ylevFiVWhlS3Ujd/UpwJc6PZnTGzTPIyFqp9LbOoraq0uq/fIiO37K5wzhcgHwhSL
oNKGvt+K5os8yRMhHRwP3JkUPAgC+tHCLSOAqlRUF4TNBA7AmudBm4PkMkASpUn0rrkhqpAZ6gLp
jtnmAMmDCjAIHs6K/oEa3bOKU3QJs0f2pLSXeqFG1Zraqmvhk8Pk3aos6xgJXg+0o0+5DGdHQZaX
/6lgtsoCDghdBJ6Ys/vXMicn22i+1ngJFsztOozw5itF0QMG+MelQHpUQ58L5XT/QOcsCAaQZF4b
Qc0QikwcHa5N40aIucZRnmHyAWmcWYVoiNq+cdxkjTf9vryZXb0RN3F26jJhCq9jG0fchAZm4oC5
yYErqnrwfNulC630M9p6I2z8/auLIsaDROMKaxN1hbH61CjKl+JIl+gEZ/cQnsHYyYuSLQaTb+Vo
DZVDNaOt07Fx/CBL0V5ts4L4bi+ZdQGekTZMOCICwTqpfc2WxJ5ZesZHzZhoKy4KGBOArzZ21E6e
cXSoyiIKs40TdAYb2lI+Ilkym+SZP2cfxYfQkuTj/knKM57DjcjJqpNA5vLGhUiRtfPytQad9IcY
6HmwZVPCFUYAbh9u7XevLI65M6R8X6SnHDi2qd1p+9h9SvojRTulBMzb70ijwHvdqJ3e9fvMPYv4
01psyvBKcHjSqX8DdIHcWf5gJJleFXqg2nFq1zlpL8NGQFWSfoVAzd2krF7QZz/+lKXPtD3LNZhH
11JV6Ym7k3OzU9bBBoxWwDihOoBd5X53f1v+ohJKgBoAkxJeY7CCA5/wVhmarkaNpETJRMy3w6Xi
dMaqxWPUjyNVmb+pOwA5m4IKbPaHFCPYz91SL9rM43zzARMjgsRDHwtpgLRHa4g9SX56/wcl6qSx
a3mhQj0zX4DFipjEx3AInK5fHbm6YQKbU57iMXL4wpJIvgNZ+E4wrPDYWKWV2vF6q/rgoB22ieNa
Q4y0oqC7VoIQ9qK8dXoZE+BgMAvvxpwPePNVEyMT5x3TcD2+CvCWL5JL9mibHdtnGfOFAVBfFWxr
39ZzZ8GWzpgbYOqwYAvDxAxIJybOSiLnMuCE485JBxkqyuppDecIKeUCY3vhy309m7nwIBXGNCyK
ciNYwMQFQwFWjbO26ByFMsFTg+iUiHLnLmjzTPkAtHoqMPoAeAkUkemsiqRlPu+qaNNXYhDFc6IV
u4bW+QagmvKGlIozoLyKKr0LDzcxAgFNEa0et4ou9he53FQVsOtKBnzOJicsuN1zNw1zdRqakXDX
MOEyMUCh6nF9NCidE2IKqrPKZCdKOTkV/jcPLAwUK4EojFi6MlxGLwrbW6JOmwlNwctz9QHTq56E
AQwyWseTJyB8WW+t+WJ4HxE5/axQWVkB17XwdP61YUnSb/F/lnJwMzcdKABjwzR6sYDkNHnf+KIB
0WmJcKpE7zqyRW5r7KOVdRwIe5SP7S54qNbhZnVf8Waa0LDqK6kTzaPtADwnHo1LW2rF6Jgg0aEA
Pf3Rejwn9jclu9bafSo62lrb9abbO/rCB8xFxzcfMLln2IuRhHKMjvEOcBYgfRqje+c9tGhdFt7V
uR1G4VsEaADG6QGKeWvM+4xlZK9n4YFi/kxCoaJ7SofHIVn12lpRly7bzIsKMjQwtiB6wHzUNDyW
4SqkVccNjp/owkv9HqGNAsm3ByIbn8/Ph8bEeCygE78vZYSVLm3rkvTx969sueIzhdoqkE6LPTA4
YTcFDP4QzR1IL+gFXBkAu0Qrxdf5R784+OZ9vZop0QKZCT3UoKxRABE7bXGIo0iOctqjtUqxir3P
EdX7QSPA1kckG7s7TzoOzcoDAy+7IHnmkG8ETxdetgrwmjrEU+GK5zaeTHh1p4gNaOl0P1uI3mZi
REzSgGtkpLqUELff7rJW5DWjlggrqLBrPkTtp+weNWVhRTPt6IiMxrSAqkiADJnGaQUiRI5qeB0E
8tTrrSm9hF/yT7fjLKDd65JVkLfBagxWH3aq3b5z1v7RRmvDoOfveKWLXWPuXjHmsDHt3c5879ec
KYK2af086LvXzebntGDJ5k5AVADGzwPcAaZsYkiVtGHbMON7J85PgKvUCkOLMGlDQTgDp/m+ns2U
hUAlciVs4h+VGGpllQDCtvuj/B4bgFt3iHKmq0/bNjEVDQBJBpjr/HO7aLBnop8b0RNNazShRgsm
1zu8XcAtCsiHtf162leYIoufNHvzzqylBQs2Zy1vZE4Urq3y1KUSZCakeAKDXbjec4f8KVwwH3PB
uogObEUG9AhSBFPFjkVaMUODbc2QAEuNTJcRcwBSmgWhOmZPMf9gUVN9SYziyKyVhy/pEbAXj0t0
PjOlMJzu1WdM3sTGDd3eb/EZAIzngON7oNhcfjO8mOKRcZoPzFp2GN4D5uv6wmGeUFpQrxm/DC3o
+AtEmhgJmRJqi26VYRdw8/rsuwoPlXq+r76/zbSTSA8CEFyAI3dElRnv0pWZHsIBxdSu6hy0c7w1
a8EYduKTukHvvox2gthAucAuzWhdlIZiOxeURjTjZyQJALga89BggJGCPahH6mTpFs8v/d8vm7zL
CIELNulo5wQKW20jTwJtvRpf7q9/zn5eLf+3t/tq+bTVqMDlJYS4/CvDNMoDzbKfyuNbC5NL6f6+
tNkljbyTeJDH+emJNnk9hhfqApvth/6lUDFvLyw9+ksiJucpSJXUhG7dOU91rycggcCxHnPrty9o
l6wxgigL+uvmgjr1/bXN3ljpanHT8+I7ZuB+Jb/wm70lYNYss8+BDefdKAzzlYeOrH60dYzKylJ2
bbR0f7T4X9nTlLmcCmpT1E3nNLK0atknVvtg5WHhGZzVlSshE++NpUwHjCIopJd9U9dQumcusEI/
Me5v5KwYjJ2M8CKYIpxCIHcVQHwaoeucPPd0lX54gtXklwrh9305cwEPfIZ/BU1UJRkiYKnwfeeo
XGUmKSa2Jbck0KCMpBje9tE8HAVIqIX8jxAqeg70vaZBicqVRKtQurXHi09alyxo8Cj1z1FefdVE
jQQJDfEai6McUMh85Cs1svy4RLMkRQ+K7xfRqW/Ej5JRhYV2wpl4G9uBygfmCDG7KY0368oUJKAH
cSUGk9FVTk8tH5hFceqHJynlt6y2lHWfaY1HhQfjBjyiYIyITpPRXcog8i+Qm3UrNMwEhlySVEPX
OKlApDd8iRTjfZv4mQLNBZAd3Y+c6IMA9MOFnObsez6CY4w1NLyz05sjSY0G8hp0Ahc/ifficqIR
C2bW7EPhXRGtsAORDph1Bu1lQfnG1P70mEcgs7GwBi7e3yTo1W77Pt+wbuOxaPhg9Qyp4j1zyEny
4D77C3mUuXwqoCyRO5NBc4A+hInLkvZd46V8MjgG98wB2OTDrlHwTkn1XC/YwBmHDK8oyHhQKAS1
8BTjEcTFQ+mmqGeEa1rrnVGhC67rSXxeim4AHv13/9BBjalXCUgMoEuelE7qqBJplMPx18Baste6
wZXNiiIhbAHimFNJXFDe14vBFTsr5hXmo+hE96XPuoaxWTXtZOKNwSGJfFwJPRN8CVCyjcxk353g
0+ixTkFuiDkJVfQI66EBXs9EPkrPiuxVaDwqC+QigjjL451KlUA25VzUMjNLkMH9iuLIZS0wyjEq
kqxqFuiqKLG9UYoNmx47P5FG2jFMLZvjWGlqpTW6WQkvUAAvaCCGEIgX9X1gdK0Xyut2aLWTkDSx
cMyUrIu3Yp/x3r70g5IxZJ9xBZJwfM7aQ4ZayhbgCnx4TFIqlS9KpjTZQxMGpbbuKDom7bKKhdx0
eTlAn+jQxqKldbHAbbO878sNn8juWEfgXXkPbuoCAyqtK3BWGlfeI2yg312SPoirvS9JvqKXACIH
o51UAHQ2K4MQkZ4mAvhck8WAPnQ0ROM+7ZhMOPSxSxtdHPIe4xl9Aga8wGUioPHwMVubkssL/oor
1S4AtFPBRk4mxk36KUkJutlJ14tB8AEfuQe4VORmjH9AjUDMT3LSauJK6QDOf1KK2sdcWV8KDOEp
X2RmXClxj60vu2DQ1TbJkrcUqFWyGSBpUH1SlffKT7GqEw8IVkPFpKs6E7V24zGMFD4B1cYPTR+T
sPFjFoV8VJCywjQdWA2SUD40jSIFDigYPIyyoQ6EQXot6nLUfMpGQ2Le82ol0JtKTrmzl7X1YMT4
94KSQqrxz1xLUyfSwONrtrnXeNuqRHLkJ/a4IG43VRNL/oGpa1l6xY/J0SKRKG3zRgVKKSjsUu0x
HuK+Jx0IDXmzqJM4M9wCoMwmn2QavkgLle5AS8b3zboPedkGaXsQ7mpe88EVxotuJO2QpGGCrVu6
bLpnYiTFbBgQFT8UU+ZbYRBrhiRNk3VmH2SpZ7KZWxWJXpWZFOlqgZlgQGBVaV8+emA4FEKwp2ht
esnzXBl2qVKAdCTmu5jRRQYjUishjXjBlBVsEkdyJCxaA99CvTUFx2oKxO405cyaKYVkW2Rsis3z
WyqBMRVeDYfxNxqpHcHApAZe+6pNinWStFzxABSCWEGLb1/0/coNmIq9SGqHtplBk0v1zWsVJfwY
sjKXbK9n5ArFDzloQDUfa73O80HjW5zsRQKOSujEwyADKQl3owb7vN/LAK7I+Zq146qMU6C2FJz2
yaQJSBFYr/YkYwDn27eGNI9vgcnS849+mfvMgStTLjLjxCuoyahBl1lcwLN5SRqWiQfDw0CK+tOm
KWMCsmV47gDv44H5qO2+Fx6ZiZFUQFmMDABsPqw+ntup5dfUQPA4tVAPTLGSabBiClN2z3F/BiJN
oNkCMK/CH1fQS5AifYvoPogW0jPTLNSfL5h4/AWwVWOhL9WDH79lilVV9boJOMJIliKRBqBX0qEe
vvM4Ikm27oKF132aUh7Fj2OfyIIBGgrP7LhBV6+sWscNkzVUPfABT4SSt+pkuIiZD7bxSygceXeP
3LYXftLkRxIeAVfafw4eZq3Q/BC+sgHAS3LCCRUpoexFCxwj/ou+JpduKcM09UX/+VAQrIycrCBv
nGKD1SIDK1BU6sHVXiTAByWu0ZSJoablXuoTvB+o34XbhOr+g6CBmM5d9YNR0tbglvZsEkD98yUA
UpLR94NWgengWeNxKH60nHpoh2GsIcbZ84JWjnHClevz3xLwk+H7gS/h99CuDsX3hCyXASJ/oKpd
I55eMfTESfuw0qPilAPBv6i2QbmQE5u5Cuhf+lfoRBHbOqjQ+yaqBy19lLSPVgZdzWIJZUys/VkZ
QK4Bp60JEszarbpBS5pczRj14LFhARBEbcBrIYJ8scyclIIbpfG70OqACgOMqC5cqWiK2LNhrZ5k
hZEJl2vFwgWcOPX/7DX0H+howN5G4H37RRVG7BOO4jQps+cK231gpG2s6UKykEeZRC2/cuBEK6oy
YpAg4zeRQ4tQLCJsbwQYDNbPDT7a1tUKLr03oPWtfbyvQ3OneS1usqyey3o0lAjqQQ32lH/Pg72E
Cvd9GUtLmgRiGjqS66HHkgBeR5OMqDmQmwXCF6ayQ8X7vrBJ0PvP/o0VSPQ9AH+enWiOytMYuEAZ
mAQahkTco1ADrId5qQFLeF/QdMj7j6SJSRTbXMqiNNUOFZ8/x9I5AEJPWop25VpKW20zjSjFe1WT
QTEos7Cls2YOoSUKEug8BY3pJIXAZUKl1UGhHXhbHOwoeoiVc+qiqYA/RpxG8mIt1WeqbXLhkfGM
MHQE4MssRSlzez0aOLAOojSE7uxbXRV7EdyuUqUdmjbSaQ1fXAL2AmhDKnWhoD93+2ReYCXM7yK8
nKIspxkfoImN0Q4uD44sb9cDaZKGay44qe3T/XOduxH/ikK8d7uoNKSAzGk895Cwm8oFuj76PKol
EJppKwCUB3YNzU1wJzCaDJNyKyVzg7BnQihPEF8KyUhjDKS9cBVIvoK9165jlXDBuk3eFCYnbmFq
7sqt7Qy7zKyUhTzJ31NE2A76SMy4451CUfH2U1AUj2kj48bEOfuacQXG+AVQ+CqtFQvVUm16GkOP
C4cJRXpv7EjV0KFxKw004QEVWw4nCepoypO8tAdlJSlQHDSy90CiJeISqPvfI4XMMS8NyNBRLH8r
s42QrkYQ5R4oLYhHrRoBbbuQ9Jlf2JWQ8Um7eowryvdsoPruoYp/AKCpWWlKepAIIQnzyQiskQ7N
ghH4a1eBVsmN7LcAKlb+ABUDWqNnXRm22xfOIe++ZoF8KD3RbvyvON1VzILBm9vF8dTAZIAiMHg9
bhfYiLmP5stQO7DxBuXQTbFmiyUwm9ldvBYyMaqVoAxqKfjaQZRASCfssnhVAU4GgaidhqdOe5bd
r57JF+78NHn1q5XIX2pomgD0FPCybteGXnm1igbcgTY9ZHy4cVHqEzCMWa7rGv0litX6jV16gdGq
j/fNzZQE6I/oybZqSUY1lSm1QxkBoCRyTh2isFVn+DWaV+zUUL80GhMVVHKZyUhL0v+6kNChMe8D
5Omxxj25jooYwLX3x/3mwNudtt9hjdq+wK9S1FsBLsexugBmxGoQF7RJGC/drYsHWCROQlUMaK94
qSeXUpZyWgYpHg+KxtlHH63SmY72DNlQQYPUoTOqWTGmh3owwX8CDd4uz0a/1YwWzMM90OBV6/5B
zN2m6++ZqACaoQRk9/A9siO1oonXjJfNpgX0H/8qZqv7wqat+b+njv4goPryyFnCz71VOC+oakDB
U1wmtTXdAAFRINkFmNxczSpLH8kWyxVhrDhVL10SIvfXCXulA1R8IlU6Ulps/cWWlgJI0sb7zCpb
CR7uf+Kod3/OB1cRgRQ4whBL3X4hmH0iT/YH7YD83YPP+EjIlN75voy/zzp0QID1FTnkjAG0eCsj
A7Bf1fZ4DLSYJVXBYKHnKmtQA20CfkHh5p5c4HChk2NEDFUBc3wrjJXZTPU8CRetEvSIWyMi9FpK
VDUjFZ8CLScnAnNkIztALZbhO12V7SwfTn4XmRWqFaL6CMyiBRs+8/iOVLYozmhojhTEyS6LcemL
SuDiORQsWdq6jatz/DqolqDIluRM7nnNl9VQsHCgmFrcV0G6wpzkRkToFi5kCpYEjdfs6hkMSl/i
0GaqHfoObImANLB9X08WYtBZ3bzatYnjGQClOtcqvLVyE72rfhRguqRy7uvm7FN0dTTSxBEUEbJE
Q46VAFjcbXVNtD3ojfOpgJ23fugV6768KQjFPyZBRY8Y7gRcwl/wgqudk5SQjbk+cQ8RYS6sDtqS
x84YAV4fMQVPiQj2DRlzOztlc2gOl6/70uduIvAQcRtlDIiAGeD22GKxE71CgnBF8kkK3w/wmkL6
zFY88ZuF4vWcI3Eta2JpadVzTJOkcMdaWxHfCoDWSwsi5ow53D30h44GDJ1Gt8sJKjd2NYrlINGu
8IYWcqTutq6w5oSNvHRyk2LN78GN7bWIx5Ak06b0YnKRcn4+VO6hT9gdnBNdiRWD8ZlvOUjNUuV3
fPtZtgsR0YLQaScVDWiQy33uHmqAcHGFv5K1bcki8tNSQoc4Ib2i6T4PEO37ijIrF2R1YEzBcIak
TUy2iyuRRWXpHnJD3FCUJQBj0OsuZ1QbaSm+nFWUK1mTR7IW0zwJWWysl/7k0aMqfhWLZDfjLZ4+
c6h//e96JgY4cSuPEUOsByzYJNnw69IUBVRK3sJoH4Jn1FtqxJnJGyDsu5I4McWCQBUtA5/JQXa7
Y0P3YogpNRXAQt3ey845csrsNpIxadMmVsn7C57HTCJ5FA9K5JFHS8b86O3VyNAOPvQJxKthGBJO
NvvkI+feBe+k5RcuWaGPhbCANI42UY+Btv/gxb+S/mt0r4wcsFfjvs2pe2gZjhRsZkqdslKAp79H
nLzw4s+9EsBtxi8BaPqgpb9daViKKeDREfaBNClUDN/+D27C2Hw+dkvK8Cxuf3wPQyDVEsxYAG9O
V2hldIEETOhm7G4wuxcKlDaJWxA6k/jB8Y0/GqD52JKpw1C1habmCQftCaieJTayvBGz6lAWyyGv
eAEtWo7Od+8toES2wgwd5s81Vy5s7W9S4M+1ufqMiRKzbKZEcovPiGoU9gHaIl+G3PTM3pLszigA
jA2MKp5BBtromAUdmjPu6OfDJAMAqUdP7nbjKzXwuiyAce/DFY1eAf1IBAylgTEQUy2ZtMTZPntj
QFLAShieQbw9DQ5DX0nDlsVBg7hB7+TEaUSgVeqii3J3uqMUDMyYLyjZyMxRi2HFdVr/B8/ZSEaE
qi9cceTBblec5n3IMgOMPVrudS60tNzO5a1bGDy/U5eo2uas7rWwydup8k3dStwoDIPDLQEJCEXt
+P7dmTWC10L42xWp8dB7CQPTDnfDLUsj4t9ioT6U3HPgJjrXeqvEz4GG1Q5WnhpptzQwOnuoUB7s
J/p6McU/MYP/xdl1LbmtLMkvQgQaHq9w9OQ4jntBaCQNXMM37NdvYu7uPWQTQcSeB+lBimChXXV1
VVam38hQ9ob46jFG7pKC7ysoHRXPq7xDwi3dsdZr6JdRHLLIXEuRpwuv92dg7h69sM/f3zHyEESn
mn8UKhTY8djs6RMEtkWvUNtnSLFY0VJz9OyZRSsgjs4kuoJn5/WcD2IcC61k4tx02ipNjqr0e6ze
Kn8n5nTlKx1cl+4k1CbsqwxilyXJQUOV+P64Z1MtiHEROgC7iAwAd+FKTGSF2KcC3GbvmsNz2GwM
dK0ORovUHHpjevSIA8lUyvExz8nzgvWZaUdNgOAUT3Ah0KVez4FkdGUNny4c4330a/R6iP8KSLdg
AUrbPCYrYxO5QuoCtZnZ5Xrp3TL3pkDrMJn6lFUV715uCcKmq6tEUoRp22s0ccLIS5Wn1k1OAJa3
gJM8LIx3JryBQQU3INIsk3rQ9Xh7X4dKCJWEY62LNisFl7TAdhxaFJcMf6UX36LZ2fLi6ZrGwV0P
V2a5VyBJiVJg9YRjTp978iA1iZfohi1M2GfNE3obcWvtAHmztLtmx4sWBui3oMngJplNwiiUx6LB
nS9FyKlYKcDeo8vQkZ1YbNcokgX82/05njbszVgn9ksTKhRAbHGuLMJRA5wTJgehtEzZjkMQ+wfq
rsmXKMtnLj4DMZsyMSGC0lTnLLG86bRYwKXb5sbGQJbCiHZpaqwNLbKJ/KZ3i2WKueMCVgzAjwAM
Q9KeW8ci7utyUCS4aQFlEBSWQOYQ+kC2bCIDOEL/USKtPQgUAt5oc9IrW+9AaoUMDqJqJ5bes+BZ
Cs7yUgQwd3389PmjHQeToRr8OQrUSJKzWDi2NPzArlYBAVH3sQzHhTcfASRvaFZBvZLSzi3R8nx/
xadDw6/4xDLwf9a5dVAJQEl1A3yK7gNSWUMvvVOPWmGVLYhPuyUqlNlVh9CzgnoJACh8lT8CZrUz
ygLWeoCEwb9E0mY9yBHCjASCoEVoISu/kGCZuysMhFcoT4E2BAkz7umVsQaoKb0SgPcAJk2SGic7
mczL/VPmo0W4MS0D6N46dLI630nlKUt3eb9wRc4OfNKIAnuJgRoZN81y0tFGiDLh2Gsro2SeXkaO
jpIxTnMl/5FQMrq/rDOBjzF1eaHCMZFMKVxIUGujQHtkfI5FoomOWaCAEwkkc1o9VxZMzV4EUFjT
wC2Lc4w007VfZr3oB0lQwxZyFTb28loIxX7ThgmwKjQ/BCY4kROaq9suDwc7JNrSRTw7u6h14OmC
Ai4KZNdfIAwhHZpQFI4+dq5JkTUIUbLaNeZgxewjpG/3J3d2xLAGPR0JXZooe17bG81u6P0Uq1mn
Oz9OnPpb0WyVqSd0UukqxE8Ad1iqNs4d1Eub3Iom0KVvZAKbaLrRxgJa201r9fTLX7gC5uYSjA7w
QwjAsaLc2LqqbZkARN2x0vyPDAKeBYUIewXqsc86thUWLJRs5+yhGI7KO96euOy49wBUv6QmTbB2
jW7H4NAXTvWKNJItli99ur6/cDOvaOPSFrdPkigS/XzaJ10/WlED6fIldzp3gV5a4M55mTE9Y8Ug
HF9DJrloUY8EV4iXUChzVxnAErgtkOBEpo47cVqlMZKaCL20Ujv0xjroXwx/U5SJRQhIWDN3CS4+
Oyyg0KBYjsoGag7XG15V8rieQAvQljedWDBt5rdHKosrMfTuL9Gc45oEotGgOCEXNG77lQ0ppCxF
kFeor50GzOh76H/fNzF7417a4I5SSbEbKyRujz5ddb5bv47GWgd+1d9AfBMN9n/Nv8ZSSW5hXHxL
QW8w6o8tbJrSN22+DfNUtB8L45oLGC/GxbtBTRaQSNGwvWX4IJHuCCj85KPor5Evrv4Gb2O1RH08
d6AUFHxABA9KMFXmQnKz7FgEnHpw0mknOqMMEOyYZYsUXHOThyStjE4UBMPqD4XVRaYtRR9aUBUF
wDkOKF/sSToSTfFu4X6cIb7uiesli3P7/dLg9P8XBsvaL3wiA9ICWDXoCN3WhBg6sRkxHxfWbG5o
QEVDuwlZd2CCuBk0ipAZRqShVGs2DrqzvWj8VW5z/Zh1EQKibVIdQtMbcckMBBl4EKzEH+n4tPAV
c5fL5Vdwp07NQ3MUQh0QrPQvJIz9LXuvzDOeH3ac91abgkNW0Jw+P/aR7Ut7fInQ7MdkCfE6N+0a
5CmkKTYEQJE7mBRiWlon9f4RVHBWkQAGGh/KEVTSCVsKWiaPxce9F6b4a0cLRiOlxgiIyxC4Bgi+
gEvYZlq8jkv11Jkt0lFPSQaRDIMcVOWpahYwNnMnR5uqY1h7iIfyj9k6LmoV6HbYFw8DCE/B4XN/
TWeWdCL1BMpswpjhgr3ewq2GPg9jzIJTbca2FKFhheLOSz7DEk+6ejEInFk6E884ET4b0AsQ9F2b
owWpg0am4Sn9VrajI5zoxtimbnLon/LI8p+DjeHEViF590c57YirZQRhBKYRyCFgvhDeczsmGGgs
l60ensCS0cvOhDpQakthlhrtC3AcdAvRyoK9n8jw0jEMY9axHPagFXGozM9QAr3OcDLrV0MiTpVt
q/jh/ghv1hEj1JHcw/jAeIOc1/XENoShVcRXglNbU7eELn3VrWjyWJrK2V+iuLpZxMkWcENARQHp
DdnYa1tpWfyvLaCwAJVZlTmgibqwWsSMLBmavOLFNBp92gRxYgSnxn8oO9lCRzeqbxKk0V7uz96s
ITy3JsZI4JAN3hAyVBVeDMGpb2UnTnyA5h/i0dzk0td9Q7dJ2GnucAQU3E+QEOE7JWksBmHWheFJ
S49VF7skHhwkORwlzbe9HO0oBbZNstBNZmOPiPnn4ljn9ublF3BjnaSU8qZPQjAGer2fbIR2W2vR
xlBSJ6kTu6WpQ4K/94c9N78g5gRJEmBPKCpw0bsuF+gdM9PwJOJxybJ3pSttzd8s1jbn7YC9Ajhy
oIx4BE8LuclG7YvwpNC1GPxlyPnlyUtoLlyEc4cNz/P/muG8WFwGbagxmGkDkG5GjaUmEN9N6olq
yoXB+5N3+47EnsGzdUpga0hl8+etKAs1xSsM5thgE/iwjzjqoKt1DIzWVc+D8J7ExFkwOj1yeJdp
oMUZb4cfKlXp+uxlw1AyOsBT566yEtbdY7wPN2F9lFfaUmlt8k03ptBgCuw6VI2RIb82VRas7UPS
hSdBQZPKPsBBOPgRVINW4dJG/NE4vLE17Q0ZRUVEwdzSBYJqtANrw9Pu/VO3anfiMT2Z1p9Jdc4D
d9PJO1lP7hNEQa2np9jx/r4EQOkhnHRe/roPL58PxzcQK7XW/ggN2KP9cXQfRhsMPH++H1/NzSOI
kdc62I+2e2J/rJ8f/6z1zaP9/Gi724UFmt2DFwPhHD7aR/E4mgYSHJUHZlVrxRqXEibTxN+bLO7a
TOQxktHFBxtBjNhHazQEesFSUPATRN2awdWMuB0AcZ5zppbQb5cEDW5LNba0/FerRFaYAH03/BbE
7QgmQyntV22BbkJ0Uq3ZWNmggrLF5KXSnrIGWq1CjoYw2QHma3X/GEzO8N6ncVsTLTDAWwkVHNeW
ONmvhZzj7PwaAOzg4oZn5NN9UJtHZyUZw1OS7bQE4tLFgqOaMwAGRJBRTgEebuzrk9V0idJ2EAg4
oUkTrr2EqwqHqnTuT9KM10XjzlSAAOkBYlTOu2t5Ani7byCoe7IeoM1s3f/5uf1x9ft8PsaPkM9j
0+/rsT2GqWWg31NnJxQMLH39t9BfDOJo0auQ0iODILviFIOVFBuRfIeQ1PD/DVQUFbPLIXPesWWN
WhoDJrZtU+VkFCrZyH63IJ0y5/hRg0AlAuOD3ilPqxe2WRuhyIWrOgnRPARm33UIAnL5EU2qaFO1
42Ehq3cLUZ7GdWGRy+B0uqxT4sPi+BtwZOvFcF6+Tg+Jndi1/S5AKwTPPFB7vu0/3N52/xj21vq1
lvuFU3fbe8l9BnfsOmNkSSj74UlO9iKYSKcWzBGJzKneVFIN2PCDMsQO1RtLb4wdkcNVz4Bw3QnG
HwatQHX4KqSPMHjpejRqrtrYaaA9HYeRDS8BD7QQfM9cYFezxh2zOO26NtAEbNASUjqiEwNK2IgV
csxvOS0tH93994/EjPO/MjidyIvAOEmDWkwVzA9KfA+h6Tu1uDP90BHyhS04EyzCELR8UXECm+YP
A+GFIbmrpShskug0iB9lC0hm5sgEVM81JCE1NER/qOP7/aHd1mGmtcd+J9OTF61PnDdRtCqLoQ8W
neTqnRjw7ATt/3EorSQhtwXf3AjAj5tCv9GisyKA0Yo9jBKAQV23vv8lM84TbV5kUhZEUeiGA7CO
KrHOA4y910noAKjqW2pa1AvebXYpL6xwe4dl4pCxOohObfypgKQEBBuvLHPr6vn+aOZWEqTImFz0
sSgyL2EaNXiTMDT0n9iILq9jHmz9Nkusuv3K0tAy0W9q491z3+bcubi0ycUPvoau+lSATRPxI5pe
XcUNmkMeqjbVFkDYc6aAsEVvHgHrGThwrk+EBh4JvBDz+ESY3Q4eZS6QmqXy4LODsJgWmnWToL5C
nRBlHWAMuIG1bUtMv2GwloquoIRWG0+1we5FKFZ+QA5RCyo7kLJqj0LolcBYVOiMMqOXPsaUd92x
bP92gvw7/VL24EOuQJlpWGX01qDQ2CP4ietNqK11so/YJpY+Y2WJmHhu0wEkiPmayDRRbbyerUgb
m1GIy/gUjQzkzRaAbFq6T0lps6UK/twp0pC6wpZDHz2QR9emfBYlVDBpfJKiP0gwx0tp+rl9Da3T
CSH4kybjfr8uo0E1IZV4MhGYCu24icdDSfdlaFjAJHasQyfVkoTgdCa5qBANIlAXQBZkSspxt3+s
140Pbrn4lGloGZJbK463SIwunJ7Zmbuwwt3FCl5EqAl1mDktNq2UGX+QqU8WbpLZ6bswwt20mLRM
I2YTn8T8u08PqumQ7FU01qGWWEb+ES91X8/FiqA0+YFzAPbPa9CTTh4QzmHqSOCEyZ6KsTXxewrZ
+C/86qUhbmCsV2soGsCQpD+Lau0SSLCFp0ivvUxx7ru5udOEZznQxUgwAjPC3VjoEu4jYaxxmljl
SO2T2aDQK9hm9RoLf++busWSIeOGwhomDpSGyKBOfvDiQhYTU8+1BG8lKVAf0iFbG5UImrHh0Qev
eeKPjqxaKjhrhHMULeG4Z9YOtsFqD/3yiTqJu6oUqnRUkGC7lZ+KYp2p4Ll2FW11f4gzs3llhfNN
WtALJjL54akxQDRfAHmqxXu5p1Y/ak+Jsrlv7bYZcSKrwHDA/4Iy/Q0L7CBFCkVmPTo1sSTu/ISW
jkj1wQZ1V+MGUBFw1a4bVz2ZtCYK3d/pdRQfQg2E5mitylDmzPPXocPLk+lNtLCzZk6nRLDKQGeI
0/uKczQgDSI+QmGEX2awqkF0gbT6H6aA1CxFK7jsO6Rmn0pNft2flBn/BsraqdUBSTvkm/glEGK9
UHpcpl1fvCRJ+pzpoiXLS1Hs3PsGvJzK1LMCSMgNkZkq1QGL9YSeQAs2rIbULEEsFVdQaTwKABFI
kOkTgKrOUiSY0RkhLPi+mWHKylRCAiYFO4C/BVtZkiEt1tJTBbnopLe1D7BaLbih2yoyxOkvjXD3
E1jRdQH0WfTUDRZ4jcA/L1jZMS2t+Ffu1G+St8RvNnN+YBA9rui1VBQUBa49RCxmke+jH+ZUVUbi
YrOIh9ogJiBzWfiuk7p8CJRUXxgmbxTpSaAP0VELxmyEmHw9PtSgwRWB9uLUSS1wvCuQEqkAoZWa
vorlhazJTQ59Mob2FVDto5l+gpZej1AWQm1kMowF4kfR9B7ArZZUUERYmW2cTN1pyUdTOV0qWr5O
7ERbKMrx+2ayr2rgIAUpkAJed84H95oPvfrKpyfZpxay2SCsthL13xiZ2FewjCoqO9wypih+mAkQ
49BBri1NfeuhJydE8cK6zQ7lwgp3SwZjitggidLTgPpNh/nLJ+6OoV4IZW4eddOU4Q+g59PjA8t3
vWS90tVxxwg9JQnxaqMXrDA7o8FJ8ddkq5OVqGYbkhqeIjArNOujgafmoqYP/0b4+QiInQFXiEYS
cHJffwQh0AJpDEwpEIyGAxrS3pVtZgP9bgnb5z9/vtNTB2THfV86dzIgyAEuLRC06Dge10ZRVoWM
EMVmyVn4JI5bJDqxP32PUDcXlxA/s0fDnAIEgOmBEuBL43oihaJcTUMcT3VTOC3CKyT9piI5RVKi
TvpNZEKAA2+SsaQQg/hOx6Wi+eyIoUOCEyqjOMjnDFSa+WXlh+lJxB0C9jxcqwHCI3fQ0XvsF7Vv
0byP1ven+aZLCIsr66hXTFl9dBbzRRIwQYx+Z8CqCjYWwf/Mx7XU5x9Uss0O3B7alnZORZ5ksNuq
qWMNLEbTIi41dSFjcjP6qYwO8BPqXAgpUGW4Xm+xyX0aAqv6aMiC6Iq+aGtN0NvjMAZIUKkt2oTS
enV/8NMpvXyPgJ8NIRnQq7itkar56bO9CAoFNRT6RDajx5xBm6oOJQJcvbTE4Xu7uSYzoGXEfSmD
9oOH8SjVRMilwAyIW1j3lxWlLQ9geGSRpxWgKejeSuhnR+3RjI9ReWSULfjEm0zwz0AvvoD3vEC0
qR0zokeNgqmGOsKwa5O9qhQfqIY1LbFQXqQ9mAal3z2aGtDXu20KkJ1B2xq6m/4a7TVL1Lc3TczG
T9oBNy3iM4gJ8G01xQjm67TBgncpyTcRtNZXCSVkK/to0IbcsmyNcU0AaiXMSjpVOyRFzhxWR5In
VnH6oITG1KvLWLcdGRnBBelTWyhqVH9xeTtFyl5DVfkSmgK08WYEYkkQwC5sID6ynwhq8P2oL8Jp
qBK/smGWlXTQKDs0YKF2M9C0Oi1uoFXcx4GTKtpi1D1rEIAwuGG0ImHfXJ8SdQxDQWAlO4QoX2Xp
k8GeJERHbfXUVr2lt59VRzZC1q38t3rThbtG/YL7GkEcev/k/OSFLo/ONHLwgICMg6AoCN9x/SGB
2WZQCKvZAbS0m4BsWfcmZ3blNGVoB0HkKiUo/fyd2epWKTB7bCGP5voPtPkK1NYrgkOmaOu8+kDv
YYh/CNDH09an4VUTyKobFu6Sm73287UqEg6IscDc8hNsXhz0PkLOjtGeHZDS2fZQBGmUDRhqrYE2
oLt+CZLGJvVfDU0nSA9voQ4IXlvVUSQnBRdssU2rylbTY1irdgbFVtV8VoceXbhLYN2fFy8/q+gW
+AFoIbA3uZtWrCoGhTvaHKieFqNVdWrxmJG6Fm1pDBtgqAIxAltypVHTagI93EkDjXyr7KELKkao
dBtomQVtoVJJ0UtZAEZtaY1ibOPS7zO3SStyjJMGPZ6lH2dARQlG+nuMA8DXi6CJf5el2kGp16iK
Q48HxWeYVCKSt1IV946SMWP0MjmRgRAY0yUyNj7GmFZIQb4Ltz16ctBDeb2fFCUC7ZSKrGOtKFbh
R47afmfkk4UDyET2xlKnBH/b/JgDl8rEh42+3B+XfbEhyDg0WqDDHOBafomd6ngW1vr+IbkZE9R+
cRGiPQ+oXjgKLkjUSD8yMcyFQxD5h5T62H3VVlfHXSIclIRNxLrk7b7JG/8Ak6goEkSfoIXAY/R6
GsMxkCtUdIWDFm9R69107NDjiRgp5/t2+JsTd7WMBZlGpgPpoHIvXdIEbZtg5xwT2zIWfMvtGJAP
Qk8Y4jE4Vbzgr8fQ9GapawNeQsJYWdSo1lW5VVPDbYslYXY+ip+u5UtL3HFLiy4DObMWHEdjtCVh
FC2hY38EZjzcn62b3cbZ4Zwlrcs2QKUIdpRmj0DTKbJgpwYpWoHj37RaKh/w2Q8MawoiJ7I/RHcg
bbqewKFQEj0oMIHFHsHMofcdcKuoZ7wNWuLdH9ntFr82xQUWrZzLTdjAVEj9bfckl67fHJL0ExEe
ooeFzb1kjHu/CiTXFZQtMY1ZtDVGROnguSxSFU3VwILVowUS0/vDm1m4y5nkM5Ra0IwgY4NFJX2O
ElRIDN8ZQX+A5tsw+L5va2bbX9niNmOrNYICdvXgKAKYAbF6pd1neGkM2sJlOLPpr+xwm7GPar1V
KOyM+QfQAXaSSx4pFvbFTfqG24O8I0Is3YNTAVY64S3SjLfWT18zX9pJL/QR6qxCED1JGXrg1LFx
uiVRx1vvdLUrZc7xjnlhyhXxsSv1s9n9HdL/51vlZ3AT8BetfYhceeVCLff9Lh2F4EhNUDf0RI2e
G03q7IBUhdeWRX4sG0j03N8fc+sGUgGgGgC3JDdJvzYVxqGLWHjsqNhZMZDt21QfwGSPe3PB1JwD
QfpkCu6QQUG169qBaFoV4VFQh0emlLEAjQ4UHdK8ToH7xWPqgdZpUIFfssz7VTmWjeuLQbvEIThz
HKbXkg5YE3IfaL2//oaUwrUEQ5Qcg66L3uXIBF6/8TuX9Eywh6KqFwqhN0lVLCpEryeJPHT9oPbA
DTrXoZTcmyw59uBGlyQf3I9IbVa9HVSdm4zJKvZ9u9GiowTStftLO28boDp0eSBSAOroerBlPSjq
qJLkCH5j+hqbubga5DLb4TsTuwf6G1wRECooTeGdka5zyjIP1ve/Yca5IoxHNhJZcx3Qdm74TC9i
SQCL+zE32zL1+nFUn+u2Ag7IAGl86YWaIlJbzkoIh/hREi518MzZxzUJSQF8BjorufVmup8JWjbG
R3GQlVUXl3SlNnV7FqUATSh4n+/EUGArXUulpTabma2G5hfUdKeIG4RaXMBRjuJAkqZJj6wmwSkH
g9vKZJXvZLnhtVWprO7P9Jw5vHpxuMBtICIXe73YQ9xItV6V2TEYM7CR4Tmbpw0kfw0b/UVkYWvx
TwrojqO3HckNZFSg+QKg+7U1WkZp3jN/PEN8EDyRvmtsx9yiz3Tfrsd3oVwBW7/RHLJLYf9QH2Jl
1fcO2En8YGXUW+DCjMJ9DT3IjMWPS7RN3KL/5+MQ8xtArAAQoE7/fxGGB3kv6jRqxbNfAh3bwXXa
OUlAwwxKfwudKoWVjI2IlxZY9O8vAs/x92N6grMCVA38OnjMrk2bY5lkHelE6GJZ0uNoPPW1ZP0a
vvRtlaxM4kWK3X/3q66wIQ/LjtFLuMT6zjn0/3zB5N9QLULy/0eZ+GLwilRWSRLp4pmqyLGNbToA
q0YgeuS3S2ACPo/8YwvhuobNAN4BeNTr0YoqpDr6Ohd/JNcgnfjeuJ/1e2Fti4XN/VNIvXjC3lji
XFmN6iMQq6kIsb7WUQG3y1G7aZ3G7Z1gra1MS7Ghb21BYjlqrW1mPQC5A9TXy+B8/4sVvhzzdA4v
5jeieoa0F74EurLTRxyItVk9AP5XO/ttbGf2QrD4kyS+N3TOhRUsKFkm/8cgc3TLaVsL2ozT+Fo3
sG27c5YAKXwZ9ma6uRMUQzZODhos7O7gfX2Zx9U2cGzRel4Ufpz8xL3BccF31OlN00Mm5LxrPWfc
FZ6ysVOnPTiPC8vGBW8/I0JxEa8//DXlwq+XTY3TwmjRenXOrSCyP8PKrd7GJzDeQj7AHqywcf7E
f+/bnHNDaDcHuSgYn0GryC0cjX2wrNW9ePZUwSZPwmhvH6UlYMWSEW6lNKnFKaQwQjem1e9NnAob
MvOmc38scypfePv9Mxhuoagu1D24NqCupXj5G/1QNgYiisfwhLKi7tJdnqO0YVOw9hhuCK7SpVMw
t1E0tO2DKQmlcJFHOwA2DUGZoSNnJ7WYbyXQllCQaPOM9+PZTuTN/eHO7RZjqoLDqf3AEa53i1aW
hoH+reEs5GST1zsAy7z7FubUVpG6/8cE59GQjEjVUZCH8/jsJ9Zr8uvTI5a3qXatNT4x8GyaBwWE
yNYRgtmPECX6s2B/uon4k3dpn/NjeSIgCRNjiMZZrdzUcj5fIjdfGU60SrqtBstwLmsBvsV31T9L
wdHSBHNnQyQgF6SGOpwL2h8NLV83AnK194c4jeDeCLmjURc4ll2lQ1Q28MKauaK4MYrSq/3y5V8Y
Qn4RuDpkyGS+Aq6CclYZ5Xg8k3CSXDfZdz56ylKWnoc5/rgwCM0BaqRLyC1q3IpFNOrT3PCH86ts
4R4g74P9Xr077+iZeektkJYF1lP3EdmuW1h2aA2753P9YC+57Ln44vIruJUrEz2Nq1gYznrxGKoH
Qdt1sf3/n89LE9zC0YgACJJh4RQxtxKgf2SgNSr0LkvygiUewPWfOVXR0DvxP09NGdcHnUWylPdZ
NOncqe/pmuxQ14+/0k1aWBQ9Nl/3BzYbNoNs/P/M8b0ZaomaaJJg8lpIe9m7Qx86veNlzia3oS66
dzvHPX/4p7ffCNhc99fzY2OZC5uVfxXyQ+YJB7o0ClJlDKHqPRxKvUWby6NoOAF0cruGWGr9K2pc
IYmWZnraF/xpxKthIg1BbRjZ8euZVsY2QT0xH88gjnXz2Ny18RknUo/OXQZnpx767LM1XsrkS6pB
wB1G331fOKb/NwI6h5jf91difhamVwxy6RIqqdxhqtIxw6sVAodB4AHl0I4OKkSQhrGI6hjl6r61
GU+kiYDcAqYC1D7eotdjz0ziC5lPxXOmGaknC8arakReJjaxE4tD6t23NuNbQUqgA24JSmC8e7mU
nww1nbZs6/E8xGrpoB4cuFFtftw3Mhf7Az9sAEWMEgTERLhDKrPGiMVQGs9UoFYKfpumOJIG08dc
cEG8qGNtMWYBtsNcirxOaVZObhiOZhbOwpfMzu4U2CG5D3JKvkUBpa0AOBYIkKZH7TUobeI1W73a
5V48bnwrPMbIv9vmPqmsYQnE8oNj4HY1ACyAWAEPCOZqPpWrU0q1uGzEcxv86qXnnL5BXQQ3gKWM
v9KIrcbuIayTbZgozyxqN7Hgr0oDhCXvjWoh82Ub0br0nZT9KsMcujLfKqS6xIW84s+jk/9IpLzw
GAQaH6S7nJMbR41KidKPZ+VweAeK8xPASqv/3Xt4CVNEwXnlIG2ATjH7OXAeXxeWZ8pz3LH+cxIv
HkxDAKUkqAuO577eNk+dbqX6myh4vfwY1Q78+lKbJJ8knhwcIIRgQgIVEvIT+rRfLgwivzJ1BIA8
1O9BQh3bfWBC4cB3h+QoQq1ACQ/ordmKL6nkAnK4EHTMPZ2giYR6MN4aKATybGmxJkZNyITx3Gxr
9733nHxYUcG1Y8yu03bWEmxzdnUvDXIX8jhkY2+ogXjuS9Uq5MBiE5EmXFni9F9NMloGtdHEA+zu
b7ADFMVRICdBdjS8nLVVp6yqyDUB6OxNO1jKQM74/AmcAgI1NCIi6cv5fC3PBCakDJ9GrE+DWtqv
Olngdpg1gb6Pac2B/+dZZirmx2bV4gCmlmBa49o896/0fH8Lz2UfoGP5jxFuRyU0bJgG+cgzNFLB
iJ/b0TZd4crWbMcDP+w+26h7r9PsQHKwodgKLqB8DrfiLjtE3lJ2a35/g+cdxVJgQ4CSvt7fUHlv
pUAvxHOgK7/R3OZK9abqEleg34r/onUecO4NGGMJlErUJWc7XVX8aYa/myAak8Shzi2pnmd9LEPJ
4dwBNdg375ElNqItauCK2zZAXiLpBDAh8fIQuinFK11i1ph7iEIhABldtHqgz4TvYGnomBpZiLXw
Y5RH3guIx66aVyOww9BTXpRnGVIlCqANQ72qQxAbOaw5yeCyu78lJpfJTwNA4GjqRmYXCX7peg3g
ggotopp4ljRLFh/K18p0og3oCJXKqYbtfWPTnN4aQyYTkCAFGV7uqoU00Aisf0DOxEisCOdIVqxm
qSg5d4vinP7XCHdJDGUp9TE0I89mveq1V+C+Ce719v3+UObiLtTe/2uGvzCTtqxBPytg/wy6rZsf
rH1N410YPhrqgfbQu0GH4ea+zdnpm2I8CL1MkGhuZDkaBiHWGpKzLLlgowoWfl5Z+H1+SCwp274R
c+kM9hVtsGpRiR5BOwLanEDU0M4VISM/WFmcjb9IV6XPAlj1FAsqoVnpxMgQQA3XhJ4sILZRZHrd
UFA3Vn20WHQmMjsuWDbNfS/nNW6wmCA29lmDt/IIrDLIvo0yk4FsYWPopp2Q/OlT2nyG6JPqrL4a
cSMgWYl6ttHRVgbMiJmSnQVDAtXYuiPZChDIDphbvF9zEBYgx2JD8kA9iS2CEzeVqfKak8xQwGMl
ypAnUCOWrxRxaA9Gp6HxwVdL4b3qqr737q/Z/D75Z9F4dHDd5qkJDXDke1iNzJa+TlcANrSjPQBG
uBCez+VikL/+7w7hYWci2qBKoY3JudoTx6vt1qGb0YvWxl9PstlpfJIsdhz2hic6AL+9xBZd4Ffn
oZQ/McvlF3AvhEZUBk0tpz0qPhhgHxQn3Joq70vqFuMD5KD7Ym1kBkBanli+owXSabXMUfzHIfQS
1rqZ8WBCevf+Ikx+5cbvXEzL9NC4CKTCXIX6NppezrR24XnE0ab+G/h+1vfNzF3hl2PnrpShZlAT
L2AmAPOnvNdDt4WiMZKYab1wVGfDdXSKAmGIePj2IWaOWptRgoVGW1ZrRygY7KLXdtOsUnjU2Cr3
4l5Zo7l/TbfxY/dV2OgXRzFjMb8+XdG3M/vPd3AzmxRhlqNHg5yBeGMPrHD6nbFH050L3a23+7M7
G5CqiPyxwxH7g/jvehXFkPbNkGfkLA4u5MPpGozJOXHMx+B96/+uT8Vop88LSzobo1wa5dbUH8t0
GLScnMMNwrLaykD4rlhVYNWOcWrPADTQpd7J2QtMNsCJAPQV/nBBmhSEvmqwgiChKm3zzGlqV1qS
DZg9ERc2pq18cSKCoKjTgsCGINvio5a5YnbO8a61hmEhrp29VHQNEFhgycFMxVWPsWaZCsp0cjZA
jU+/VA0k+QthxXTv3WxCoLnAF4voGRiF68GwfOzkHu/Fc567ACyiYhkH+0KzxAcVfQnqwtlbssZN
3RAGDcAXsFb5q163pBMaDyAdwuznYiHVNOtPLsY1LeLFIolo0QukFpYM6qDhOAsfytht2694iTd2
bjcA/asjHp4UDHn2IqkagpAhbjpH3+DH8aDLjt7Pj1zsoWrzb+7DS1vcoHIkXbusqaTzeBIRTQC3
IpDfcqfbZm7np2pbLCXs5jbgpcFpPS9mUWugJTOYMAjSGivO1rL6Tv/ed01zW+LCBJ8NNUbS5rIP
E42tpO64/2x32SvIY8KFBMisN7o0xL2Yiq5vBzWAIbUcN0Jg2OH46kudVf0asWZlcOyV5+a5hOhF
Hy3BdWcjmUvj3FPB6POgpXkmnUNz+z+kXWdv48iy/UUEmMPXbgZlS5bl9IWwPTPMOfPXv0Pvu7tS
mxBx9+4Ci8EAq2Kn6uqqU+eMgH8gQoRgFgosp5QGS9opi0NlAgn0wlVVK2KoVWnH4OGI115+5KpN
vguyx5HvaVzbQbOqliRuZ68ZFOigzwqBW7THMh5fruQiEeNKvCQ+Haf0jqlrpgfmw/yhf4ptdJT1
NUg7czNGdckeu6WH6XSNsd5sgpWJk3AJeBeZAyJWGefijCITV9OyPqfQ8jV7qlhSthFCh1d3lbwG
F5FxNIKF2uRcYQZK8f+YZo4KJw5lXePFelG+7Gil2OMax7PccQSiSLbNURdSHjTKqbvWTvIq80m8
AWSRJyL+5RwwNe5G2vjIG9w/XnMX4j+fBZH12xMcKlXSoe7BX1CSIsjsn5aa6ebOr4ZeOnSOgJMF
iJNbAx5X5L3blcKlQ2rVyX0T0jU9GjWekHVdCJDZbqfvABk04MCQIQ0DcDizvEOm1LEn94hFTeHT
NQ813aA4eYIy4sLtMTcoXB4o/KLfWoWG8e2g+qGMI68ThAtATV3UrkAXZPZiZXVtZJZlQYL6GOfK
gtHZbDpYx4BRA40JehWYuzh3Nb4dch2v7xX07PyDMVjVUXl2SXK0ovM22y7F9nOVLxB1fBO0gAsE
PRK342wlqR2HyBAuEdmWuz34SdFTY1PPlB/vb8NZz4BK89TSjcH9IIIu+jLy/cIVLsHw3nG/OW3d
eb/Uap1auVOC5tY3ed5CLwyIFLttISw8YmbX88o6M05OrgbDzSbrKhRRHPmj8F4ifV16DwrSwkuE
/3MvDDBRIi+Efmikf2Xm0E04aLQZBOJlcCKg/4ecGqQYX6XUQi8XOj6RKLLKfRqtkq+qsM4y+k6R
McvylbIWOLP3/qQeMETj2/01mHGOk36YjrYEdMWBzel2sasRyN9MF4aLgVf8WAS2ES9V9OdO6I0N
5p5rhqRVxRQ2uEq2Oy5B97C8U6tL16z6ch96+54z/VKnedbZWfEglP/zFzBHNy0HsRkjQCqyARUv
6GWPeKlXstUjOhO4be1627aAWpxbgxyot2UjWRfVAuB3dqbRCA+JK7QNICV9O9OgJ6r6pueHyyC1
71A/olwYLiwm23c2+cIJPv23DSaU1rUs14oRMw2WBuebCHRdWe8PHgjhPKcm/SOyS2v5QSVvmzPY
UM37e2mu4ADzqGNOjBTTybodYtgoQh+j/+fyun//nPg4OZo49SqiDjAj4HYfSEeqle+c/ssWnv8f
99+G2ULfUAMCBHrw4dKMTqUetOajS19jdeHlNa0QE0hcD4+VbtWzMevaEruoToKEGkVzrCBxhK7R
GKluzv5Xk2kgpY0uaThi5tTkUCv+azIbWpv7/UNqV05gjeSRYDbfdNKsCxvEpUtF07ltiocfAG9Q
Apt08Jg17HllaBUU5QQVPfCPorqkZfPt6NhpvLLABveC1IclslqoypJuoPpedVozIw9P2Jzg/ns2
9sa+pzX5SqC1Du1Rkpqi1a99+oS6yu8XUADUjkIFivQ65SSCBsKFiZ9GeO/7GJfIxbXipQG+DzhO
5BeR9Yvt0M6cbO8e3XVCHetwCa3ILp3Eji3kb2lHOIiyIei4/yVzNzFej3+vBYuRT/TOAKJmHC+A
ssoUSo7vqZntR6hL/pvNdm2JcZCqVoJwxEAhOMGQq2nSMWR97ZstAd7rzUOR8owosdumTrwQ4XwH
g/fme9qRV+/JCN4kMdRv2+9PILUnBcCz/johCDsIFr0nx6/Gzi0QWq5+715A70POSPXSeO+Z1XYR
gDZ7XaGCM8laAQICJozb75HlSgKl5ThgLsqnLFplJ93syoMsnRNBMIHOaHQSDVRbL6z2TDkcPer/
2GXeSamqNJAVgV3RSYDhqn67BqGJvVrw0nPPzhs7zEXUBp3UeRHsgJTS5jfQliT00pFfC8OZ85aQ
AdIF1AJRyOeZ4bSuFIiF2vEwo3w9PDwVDsia+dAcnzOokpGVe1h4bc0el2uLzMBGD4UedKsAiZof
U6UGDpR2MdKJa8Vsd/7eUA7uEiBtdjIR0aHTQZyYgdlMDwdK2ELugbLdtyZSf+9B5HhrQyUNBGis
hRmd2yDXtpiXDtSOEl2MBjzbGrJ/7XQzo9q4Ny2lXbD0XUNhj6SGEYk6TgGovhl3oPuDCzEYAfB9
XqeNU2g7kJEchU2ydsijR0ZiVzb9k+51j8TOaSs9PcuHZ8PMKrjCpVWdjtvPb0EeEo3qaBFj7/aw
GsdUkDHqffjqnTQqbGjt+NhBf3D4FzbtN4HCPWOM7++02O28clrO7Wh/vtvvjdM5+sbG1n18NGhL
4u0RBOMv1kdBX0qnv8R0FVuG6Z2X35tz+P5JuQsUAnj9QZSTOUFdr0exwaEWULdyuh2gv1YasY41
H1WrQtPGRgHJm4kusuyB5zxcVu6gbaNUzZ4DNeXXCkpzTsiPGkQZgxj/W9450ihrDxX+gV6WZyx4
sNn4DxwRwHRA2wdxC/PB3BhAbZ5zp7yCCQlPnkC51QXN7srE3WisT9nnH85cbZV1gybuJbjLTHJX
n7TDQSozwT1YHH+R5rrfZcjAV6M1Cp+S8DRwtk9yZYl8ecnQtGGv7is9TCTfRbL/0mqXdxm05kF7
yjGh+VIv1Ww4fz0kZj5DVcowJKRRIChovm4Rj4CTobPKN5BmKhZyKgoaXo76NqccR36tnhf8zdzJ
M3gRb3PUTX4uZ1K2hheDw+GSg6on1vaK9FuG+FkTBFTm/rhcSXkObcMFKo6kyjeCZ0Xy+HT/I2b3
FPID4BaYKLYgRXM723Wau7Ee1cIl9ZxoC9qVj5fKdmqPHB3L8t4Om81Je4PXEfKFOFCYucDQLmeg
NIauHh176taynnCSNpZADzabiOyRdumsEXzlxxIJppN0bMhCuDe33AZweChUTZOuf8MJrjZWH+mx
HEzzvZV8AqGml/IPKF9pTg4EpZCUGmaxTam0fl6t7k/yTMRrIEmHhwbwbQb6tW5HWvTwP1IpAoXa
2Ub6XnhfdQfKT9KgdUMKzVZcqo9MG5dxszcGmSOkoBVb75Fou4RfQrbXhNJU9SW038wxxUMbFNXy
xPwLh3Q7qETkOTUrYCNp90NrjTQYAXldYDqaAx3dWGG2p6xmVe4HsDJW1Ns8BKdoxVsSEb5EwyOy
Cc6Ziq6S7pnPrYXtMpcZnDIJSNFNiji4Jm4HGKi+HBgtvK2eBsTTz4awyxIriSwgS4q+MUuQsPe/
NRVs7DSuLtnn/U0zM3Q4BwFQLyBsEbWyEjlBLgtJO9YiwKPiSfuaoBiR5QjagX91A7ICCqGyXGs8
3jc7A4i4Ncus6yj7XKpnMJuWJ3XwTDEFqm5v2Hq3KlvoDscESlEGeoZJ4n8ojzzyHKDW2bXPRmQW
5UJ08tNH4GPQJY+2WgWFdJb9r/W6KsJbVkT4t4YYxnahEDvzFrn9feagIIUuQWp2xGABRVe1tRz4
FKlFClKXtDxP7LV8tTdCsxjW2biv26U99vOg3tpnJhtJiB7CCRifOJDspT9WypMbmW7yGLkf4wcY
G7WOar8yAkqoRSjEz3D31jZztHJtaKVCwdjjmKJm1VY54bJj/1JUK9B0a5ZcLZUSpgD61i3Bojwl
0Qz0LoOb8/ZENWI9REqBXLsU1THgmnwLAk6tidGbqwHVdI5ckT83VQDdwnYcFdqlviKRuIxUlcgF
D2xhmyjSYPcF5K/HJMpzMvhd/xmN3fCR8cn4K9O8IrHun4ifju72q5lnwTgEMZRZgBAqQXDOV+pK
AnA78rdKX9FQjxeszewI9MNMwN0J7PmDFkIQ6lzP0Id3CZQXuVjr4VPS2PcH9PM6MmRkD9HPBKg2
7l1m0zex3knp0E4YmARwxpgORbXm/MjU8mcpNrs4oVm2lAKZfpRZezBrAFOBZCI6ftgqoWY0RtPI
MkAiURk6fhJ/9K2/RDIxE1NMVAeoqYjokgdpL7PD0k5OPDfwxYtaAd8PcrySBPK+8UWgZF27bYuQ
VOVo6o0dJK9l7DTJKYEKsQKurIU7f6b4gk8BXdREhWfg2cyEN14VNWrUJuLF3edPoME3FWsdbPJt
ZVo6GUEuR6Sn++s6U4KGyQnyjYY4XBpsSoDz9aHhFZTqhhNY+JEbTqhsCoeeHiJT+RfxG7LQ6PVH
BZIHwwbLmoJHk6YFXQwQQYybCDDG/Bf/IdKEBlQXIMtFmlcVf/nYvYTOwkDndvA3yy52FFpS2bkN
BpVzOQQfFz8jqGMNJFi563qrHWokb7e1tfldrIG7v+DpuL5vesaFwYEBzPqX5e/b8yqGRMdvEnti
Ll2ENgI7ocN3JOkA3bTG2HSXKIxnXqioul5ZY0IQThy7jOMwTv5PbhYHyVx7m4Si0dh9KC0ZnYcu
Eoi1A1WcYqmeNnuUrm0z+XGww8mJG8F2fuxr0jip6W0ltHNS3rco15Fmi/mlycu/SPncDpqJlmtE
8E2kwbCWm9GHTOMHpd+BFOoJAUa8KHc/cwsirwT2RaQG0YfI0lZCgRq65UYPhEq/7VvaQgPNU2zQ
eAIc3fkfY7UEiZlz8FcGWWY8cRSM0W9bXLtA8A+kF4mIOHYH9gQovu8+3JcNaFnWS6/3JavMTkKi
u6+LHlb7ZMentGqcRv1XIwMjiYrnnAHSGeai5DqxqaNQAt5GfK45eS0Jo1kLIQgHLyj+6dw64fV3
If1TuXYs2mK4AhNpt0SxPOMaQEQ6QU1xi4JpmHG7sR9lOR+k0qWj/Tr+bNaejflcertOm5+5za6t
sIuYZ32MXlNYkfdgMn/vzcYR3ovXbI0y/lICf4baBPc9Hq4TgwJ0StgnuutzfuKrMKaQ3n6dWGa7
TT+g+YSeuJWAKrcVkdzM0PP3pC5EIzPu7sY0c5/21ahEmQLTEdpuDBoER2kDJvru088WyhRzl9eN
KWb3hBAejTkJpraAfJxO2jlD/EflL1Q1FyEYM6cBnSN4XKkgEJ0SsWwgqnqZAUKqS2mnTyK1k9Vj
4FQmb1vZG9bPvH9nzL3kbsxNn3N1aQzQ+tAGF0MzzdLca6+eVaXU3fEPzXmlmMrTajwvWJzdn/IE
tQa0BVIcjPMGrVeRR2kjXdwkJN2mlSxR34efwQnEPUQ+gl+WH3dVukTDOb9VwfuMlkc0HOsys1+a
EHmuLurEi/kqbkCHhCbAg0/6S3dGTue0tI4z+K8pfQQHDUX1STOTWcdaj5rBr3NgPhILemORQV1o
T8R8jP7CyPJi3UTzL+Zgl+cB6fKM+NJJ0BAb+Z3VDhch3vrjJs5EWmWrGviMfBeJpuafO4HKEFd8
l3y8/Ey+/RWjxBEvRTFzhwv8bwidUIGeaMpvt4WfA9DcKY14eTZHSN2u1pAmXPHwW3h8FegMfRS3
ZqUhlQsapfv7Y6avDhN3ZZo9bF2hQDwN18FwEk+ow5m16Z5a04AQNJFe+NKy3pAWo9BgentzDu1+
lS7SGcweeMTooMCDChd40pn3Z++h4coQcfNKJESCJaOuQGqKXs1T9y+e2dNz4G9TzExDfwsQ3hGm
nk3zVd4UHok4Iux5xE6rlbwARPluwGYvB/BRgHwMFHB46jDWkBjTvDLCrae8Vh/8s7btzfZJOkTW
k0YdCKJSCqreU3k5n6XLpSTEeklXO4JU6/nk2Qu+ZyaBolx/C7PQWj/ApXI6kNJoAgURl62geaiU
l5IJc1tZRGpTBm4P4mpsJ1arFFo06KN0qZXHSaQpdTyrR9SWWkF0ub9354Ji5doWE8oMXC+6Q8bD
eZvoWzHOMh0/gwtnDfYu/dDJZrPK6R+6YHUuLXZjlfGoLQoRkG4QJegJUXkgws7dqJv2iajm0drt
SiLaH+NI/ZVCq1/3Bzx3WU3kjZhcEBkA7XrrJgK3TscmUvEI0GnbeqQ7h93bfRNzuwRkDMg1ikCl
KN9v2asLqhwDIRArDC4egJc1SiI1uzDZ+AvZvJl2r+lFAQoVpIynBBCzGyFko2sJh6F06PQanr0X
tPUeoURltitCkt0XNiheq18t+c1Zn1IFkVZHWJhNdW46r7+BCRArRfY9IdClS6ZkHDqOoipWnFQa
jRej8ItLHWXDkyco2m/Im6gNiGhddHLLnK/te29Em54B/cfEqrsB4qtFXAwSVK8RZBA1j/hPMZGB
mcla1HsgLsGBYFzyOB/HPXTBzz0KYYwUEuSSvmI08cW26iaaVXLN54hukMPgN3lLunJs3gCVb9aj
0DeFmRicctHESn2CFFN8FLNyEtWrxbyg6QAGL3A4qhIiCoCNPPzZH97CTAOlpSFAm4qTkwp96ZoB
LLgf6vtIkcBBG2vjys9V75eooBxLG1nJaJzWqUBABF5v9FTk1nGeaqDoFHKtpbkYNyCDT0FUaqUl
WiQhKScA1Zz65QcfdyVP1K5rXIom2ugzwVRVBCkDviX3d+nsjfHP0v0gduyCFk2XGrZP+FTowB8r
Z2MAyV5GuLW/dS3Dsz1/IVc2UwW43rIIF29P36Cr1ZCiGnrxdyr1zw+h6Z0ERwBnQ2yB0nLhIM6U
42AOxV00N+O0/wDzo1s0NcLUxe60/J3Z2vt9tCqAGcrIq/IA3ruPLKdyYaoxpVzmmAu3xfxoIeEG
J47kILr1bkeryIE7qH0iX+TWbLnTmJ2iZxk9PCDSX2NPaRJoqqp90x+GJdja9MvspQmNrf9YZm8Q
LxPBkK8E8sV4FUEQSqTSEbNd1jpVe1wIB2Y9AGILCVV/vBJZ9AXaNZPS61MZb+FXY9g3Ler5C4WF
eU93ZUO+ncgkh6CawsNGae+3IP4AU5RvPv6GWNqupcTarM5/IIn+rC8+TWcHBzQjCOonvp9v93fl
yjlp5AbBG+XLNoCZ+wdwClx+rNHVbzMRW4OsriZNvz1crM3FBzbv/u/PH/ArA0zkpCl9CJoaGNDD
lev4wPy9Zi2qbTIqbVpORumUNSoxsl1XLwRt39HmvbExV1OhJdiABUxn1n7//mADSEW6AlAccEzu
dsX6cNiIxDxrIfHMpWtxLnqaEKj/WTPm1PVemIeez8tTR8B++POO9wiRLfTurB/jrZP/eXlLng6b
C8Adp5WUk3916P8xzwJGOSHnpS7E0NtXYfcwPQBc81Gjw8MZwnOhEy7solkngwcb4n48T4F/Z6a6
H7NKEAK41AhAxP1AE8WsreFpAw6cX+4Si+fc3F4bY+bW6LvQGwdFuuxlK9poNH5cCW8L23a6A9i9
g7WDRwEdE9LuzLlI28ir3SaWL3tkDre8TVenX6tm6c0mzVkB9mbSt0CoxrMRKM6FrmjwkEFJ3T/2
Z0FSF/fCp7F9WL+1lv+ol+aBQhL90l4icyGjMBchAoM3kVtBDxFfcOvPoDCeSEUrypdQ/SyGjyF7
SriPQbTuz+QMVhVviCszzBg5SUpjtZLgvV4nr+nT9hgCzFSQzyeP+DgPMiE77qSTbgfFMjUCZWlg
D4QzDROMbQ2KAfc/aHb3ALYBQCf0TFC+uh127osFLw6afOHfuYe4c9RmnYkmmhvUhbL7vCEVumgT
GT2W99aQJhaCkem+cqlNXbWlT95dpanVRqt8iYDtm6r/x25FSWriRPsmSL81xXkelycJTGVWZWmE
O4/2KNF4/b63A5Kf0U/725vKKDERTvEfC7ImTyBQTY5oGA5MEDpe7k/xXKEBpWBwFEEVboJBTfv+
6sZyE84QPB9by9x3dF/uMoKKOy1f4m2yUza+SiHms3Biv9nH2Tm4tslcz7qCpGodwyYCDWQ/QI1F
3nHHnG1sM+J8kZ1VF9SCTtZ5dTKfFwY8d5DRDwRkyaQAiE6O2wFXtTyREMDfcuc8NmwpftX9RwkU
PtD0ASdZ2OcURHgIvzjs7qX8+Owde22duWPloB0zWR+moe/N8mi8aDy6coke0j/gPFwtjHWmvIJn
nqZOEF6krtkM3ai7vcAFqnxJ0KlSrwsHjHSpr5lR2KJlWzf70Kz9r/tGZ+/ya6NTjHS1o5pgSKsc
4S1i9udXdw+UFdk/VGT9uzsejy/ZbifRA12t6POSu5gJkNDOj9I94ndwoKnMKY6K0A3VKlEu4h/w
h3Sd00CGzeo55/4AZ2K8GzPMiclkL47qPoezUMbcGUMdcwpNTDq4cr0UHEwejjkpQF0jkgXFH1iI
2Se7p0a5MraFckEukkw8uY/O0aEl8ckZUNOFozEduxtjuNxgDeeCn6BP3wj0q4WLRr7oYsXrLqke
Qxe7wcCazm8WbpmfWerJDBSVVPgd/JFtFesUPYU6ot5e+ofoIJjSKtkjLf4bVFpOQJX9S23JZmUa
7WlheMaP08AYZs6eEihhCrKZ7uKpB7fccud6LSXrwLcnlfb6QxN/JQP1qbpDP0xmR779aXzEspXg
eW68iUAV12byWJjBvrgMzToKXkAdAWXHeOc7pUuqFo0TlYnaAmd5T9lDFtN2Z1yE8EVPqG8mHinj
hz53lIJWAai6VvlZLY6lUEPQmQ4cCVfpRwF6ksqwPRHvXHmVowN3EwCfGe4Sweygn0YjlA9JCvCd
oludBKSICDm/Qz811u8LJSHo2UEdvOZeQDSCvIBs+Xv5M6wWu86no/Rjq1yt4XShXm0Vww1QJ9a1
9qKg1/65ggRjDRLsnQCiPXyMdlI4q/It/fH+yftxTX8vIHRTBdSoQb3J3huRP7TatICC7T9oyFW5
HlmimVuywXivNkPdvcxhYys7aEzLt+LSmZ7fhv+MgrmAQO866IWHYwaJAjN9gAJs+xxhi5Bi637c
n7CfMBhmxpgt3w1FqrTCZIugj0/JVhKUxE8Hl+REoIXdbQV6NpKFTsLZKQQ6BW9gBG+QQbndHMmg
FlXNRzBaV43duFA9gSRIb2XdukwABurr/jn1+SUyqZ+FvmmwKGagDRluDDAnxm4WJlraYunC8J0f
0UomolHlkAbQtUTRCdrhYIPsHfVXIO7y3/xDqZsQkyByc7w/6T98NvMZzJwD0jikfBp2UyE+tTlU
qEsM2bUC1HOKh0ST7Pv2vuulPw7j1biZwxgq2Sj3NeZbLuzaJ4qBkm0QrkvZrL8yhWgjZCMy0LFR
9agHVrKOtFX2JfxuO9PHE9vifwkA+GUv979qcTWY4L3ygybTgnjaelm8ippHRaD+p5c/GTTJiLxu
XrtgF2FKUlKpZsRtg2HBXfyss2ElNBAnINSDXAuKq7cbIhWTqklypbtU6jZQkSM+pkcDYssZXO6b
4kIvZqWkJF4XChQ10M0REuNRCF56yR50eHarR1+KglxuR6TQkbo9FEiVRQjMnCud7sGJXBJBOJv9
H1Adk8VUxUeWRN2EPRZQPaXyWq0dr3fiYBMp75VxVKTzwgLNXffoYp5ILCSNx8vndnYkvCorTq17
aLbshOCxGqEP3IN0vAiOofTeqzzYdjYl5Mzc0OICfJzxXjYLoFT2KYD+Q6hS6GijE/D4wvOW2bsR
52qV0qD/6VV2XrFD9JDob3hYOpmTOEFDASIbVpGNDo29+wjQk6nuU6A8ULfHv/cnZHIPV8fox6cw
88EB7QWg/chfoF1PpKgjEX8AztpNFsbMvgFYQwLjHyWwI7QR9BEvJcgHA+FX7x71IiegnbOUUrHr
hCZbqanBY/M+NOmCt2C80w/jTCrBC8ZWziqev9TZU/bhJueR3wTtKhBMobZVbiG5xlwFP6xNm/8q
ThB4Tq+5AcsboZijPgVdB7GkxkzKhyRaartYnFfmuLuxwfeZgg7JdM1bXmUX/CptaA8unJDW8P4r
xeoXmS++V4vdNsBbgPNAUEFj8v3gvx5iUA7aKGI1UQ5tdQeiPHYIqmtohAAYKXwukc/MjnJiG4Kr
gNwSEJi3U9qEPAhLgZK/hLKlxFSpV+HakFbFcEQQ6cd/KsOZdMYE9+v+8WDj9u+1xPUKCUwZRDGA
1t4aHqNCC90BnWFS47vPajN0Ti+iopalnkikxB/eh6BNnjldCtcCrw2rhBvQIRdnb8lY/omEpHMq
Tc5OMWBqD2MmZhZcw0c+hNnq/pfOHWQUwtFkJE1K4CwMuU8gExu7+NCgshvchr7gZKakp/S+GTZd
9j0hU6QBBInKo0uECUfb1q06lDPA1VmaqBPR8AgCzWNyUq3wV+fUEDfgLMXaaXawVpzOTNa8XaBU
Bt7RU2Qaa0hVIF4PbG7Bj32/09gdef1d7A7JBNGVJHyXJv5Wk3jV2tD5tnqkdTzvXevwjJFSuuQ9
2bwyYNaA+6H8ByVHkK38wB+mLa+XnT9mB7HWTc1rSBerazcIVpG4T7yRtvW+40DsIKg0EbgHuem3
VSJtG21JLZPxOdOH6CjV4x90rkz0O7f7NKr82kffcn4oxpWYA8Hj+pljRPomL/uGhmHzKHLB0qOW
SUJ/G0XJB1GvBEI85IdvjYYjRNMrsSkOZaavQIrPFaciedHcB0OgFQI/JaxXwXD2xGhhF06LebXY
fxkGOhEiT0DsaCxJsj5kAcp6aXEQ5PRPrXng0AUtlRrGC/fGnB3gBhAtAAwJlAIT1XaRG7WubuSH
KALLlxwniKee3VhZYvybfocdD6iegW2HeiB6JJiAIIz5sC+krDgM2LNJ6RN99KjSBbYcP0nKQqjO
hEDfkwcvAWgHgN6ACk2e5Mp3e0HjcgEnFIfaS7KTwKVAzuj1kojU3JAmNstJFBFYZ7ZAkdVJ5WpG
UB5yiUqKuNIHwSlADNRWl45f6t+dOYfYgYilkDOfere+E75XY8Lp4AwAjtODoa+bamKH1zcII0A5
+aA4iaXm7+64SxHPJdp7aCxtx59jhVA2j0OABB/+y7bN8XyXDaoU5oe4LYjmvfMSYBHDGrQ6phEs
AYF/Lt+tMdbRRRk3RHmUH9JaIUGpAGS4VC37ue0ltOaiCRHXCeJzNjrnyqBOtFaPDgM1bFDqbeV1
8VtZVSDDjyhIgJBH9TeFRu5fLcwNhn05WQX2fQLFQxacCZsiXe3QsQqrQOVafSXQKB5JWLm7BOpD
903ND/AfU8yt3nAqUseaEh1yswoDU9ceIxBz/W82mIuSg25SKeMteEi7VK1ImwfxXgkSqKJkdf18
39bMBryZOmZPJHrcJTlvRIfEw+M2WxcxNqC+5aWMjvpCJL9ki3EfJQpXaaBhmfhTptpK/1x/eplO
Y8CK7g+KDfp+bIjpS64OtdKPah4msKSGq2ykvQ/poLhHZ6Lkn32/NHPunIS7Ln7oPIibdIJu3/+A
2ZHiVkUHNVRvpO9Q6Mq+gQKrj5QcNiRQ4alXviCnaPPgJI896KFnl/vWmDfK92hRjRKx71DO5VmN
nVobRrXno/gQF/sw3Te5I0dmray4aO9WJ5n/dd/c7Oxe22NeflosZkOiwF5EOMJbqfnw+AW8g5WA
92jB1M84YRJe+ntoLE+eOFaxUUZxjBvH4rNt4v/pa6cxBho2tlfmRKrQSMCVJEc3zH3Tc0uIhjhk
yKYFFNmO8agcdGmUkvhQgpAOiF/5oOuQoUm/kOi+b4nNOv61flemmHPh46UglxlM9ePLGNJRcIko
trabbQNs32hwJFCkjuCVEnMkngoauLZa9UjRLUnhibPTffUlzLnxXXlsFDWD51kXB6DOTQ4oZ7Oz
msf0wX8Q37x9d6zRPUb4gESQj0t7WixJ48zu5qtvYCIaXY4KT9IxG7L3ivtjfNXcA9fT5in54tOF
+2rJFrOT3RjRWafn8UHznNTPAeEEeNIuwDn1S9Vspf1v+9T+WmoFCHrw8qEF4HsBrhwD4jfRFdBE
fAD37WhXHum5zwSM7sm4EsZHrvklbdpxH6jPSZOYY2kNDWCXCzubfYJ/fwT6PKH8KwG7h5jn1jtW
fBkMIV46h6SgouT02+Q1EUnikuLXCJa1xT6LKZi/jVHhAXGG8eDHUcZpurVXclyUaOihPsR5KYFh
ljd6D0IXQlBTL2yFxuxUraiJ1jbZnyT00orEPD/xFpRa8Xz/rM2datSwETZOauOI/G4/pQr7vuYL
bHBFrmw+WYk40wNq99kD6PX+xTV+bYs5TAUfqp6GiToo+cmrIIB25Iz/rnTw10oCDAVyJkQdWNLb
4USSmjdNBU9sRJ0ZJhTK7Kavg2e+Msv+TQ+VhSH9fCvCJcInSiAimirkTKCl1rw8pm0RH9xx74Hb
Ifitqmuv3Q7qe7dYjZ9+jN02qOOiNUEGlz4q1beDC/xAzwaeg7HqeQghHkda9I+FbY/clEB4jqSe
SrlCscTxa1jCRM6NFOScEjh2Mcuoytwaz6QyDfw2Sg4c71MAUPacZyca8Ozg8uJ0a1gixp6zNz0W
FR4sczDHnMnSk6SgF/rkUAb8RuG2QglCaPfRk00tNWjdNEvpvznXh0bv6RxgaiGAfjtAOW75oknk
BJd4roYQyz39Hnz8+dmrnjyp/hcbBzrrkJ2H0hf6LpiN2mvNqPOekcDvucSLUH8FWViOtEqATEd6
znx34anKtkBMR2PC7iNFDlcHRmhm92ixJwhlxaWHcQxOqos7LJMOQ4Fs3LaWnlqjO8W6u++giqNI
Fj+kVNx57dFL+H0+trRCjWMMvrhg07zc90BsR8hfHwZWVJwgNIag/f124g0vH10Pab6DnobroFW2
ZV18Skb+S0lXugIuM2w4xZVsqFM5BSeCpfwBf+v5CF8FObPdUqV8OR650KkX2xpn3ONEA6AiETTJ
PbCPYUktO0ntueygqb97d3gYRdQXIIaXjabHPaYhuK1P6hiZTYs+OXcl6w2FcBvh2vUIFb0R/eX3
J2tyx4wLkDUcQPBBQ5EJ83U7V2FSyi7XecnB1QGgn+i1ZA1iaV0omrl3vm9rduxXthh3XbYpr7qj
PMUCJtc46BikBSa+is1EUxeu4KVxMYcv8YJYr3QNV4PkW1JuDeKZ42s7Xewlm7l6sf0VWUGiHS1e
LG1ViJwRCDrgxspOdNJIzgmPamKA5vQh4mkTQakoluzR9U0tiZ7uT+jMUxm2J/oUHD/UqpgJRQFg
CJM2SA5eU9Is0NbRUF4McIbdNyNMrvj/ODuvHrmNYAv/IgLM4ZXkhA2cXWVLL4Rk2cw589ffj3uB
e3c4xBAyYDjAgHq6u1hd4dQ5ayMxRSgkloEgGf9ybSRS0gtG4zfZRYliDyX1gxgNz13wqTN+pYHl
tro966o7+NE5aIafqvoltaqd+1y+2ZufAEc+qEuKmtSsrn9C1dXKPPt5dslFKXK6MWydCcGvnZ1u
uGzCKBk+FECX9FDk61X6qCnEpGWj4az/FqXqUzO1T1n7eZInN5pETwvk70quHe+f75at8gryEoKn
Aiq2uka57DWV0aHsUgS5Y7TqQ9qTDump3QTTjtPeshgMFUFM6A2IzlaukRF1bmho2WAjSrbZWcIh
bSwZTvRpj05vc6m3pwHxHGpGq/cWVldDj8JuWSo/jIFCGNg0zxGVgh3T2F5ouTZdptC9nt4mfa3a
yBiyS6TAt91+iQbDbZOdgYCtRej+qIgRQDtKIfHaMhRBDbPCInoQ5ME89ECzhroA0NTqk3vfGrYs
HcwvXKDABhXY669X8jMIC0qfsKFGLXc2PxTRuHNgG1a+zJ/LNKMW7kh1ZeVa38NwURX5pZ77wn/M
RkQzHB+Zy1MpTK3/EAoKCbLgTzBdCXSaTrxO4h6N0saBUn5edHAprcMbt/oRlRJPddj2+SVOPqom
pUzQpnN4vn+WW6EA864qgrsIZVrUi64PMyvS0NSrqrhEmfvNgtP4n942nNfLl29MqyT2VyDitr7j
RLYK3u8XXZdUrNLM1Dhj0aSp3cpyqvA8Mpg2Fc2hjh9ayxkZrY4PPoA6ZAiiR0HYS4w2Yl1ExoDX
gnYC17U+3L5IoYxXkvyS1KJ+NKLQP9Slijb9oB+okpfHWq8NYN7lXrV966mAZ4PpFYa3gK2vw9As
Ggs55G8XnqvyZyW2w4NejKojioCtotZcLAoZmHKKRlvLKt0ZLHlwIinOPuS6BHOekjc77nXrMMDH
wkwk4fn4Ydc2MAqxkpaGVVwqITGf6sKSDg3B0CMjk+JjUFnBoR7KyWUQVPx43/y2bJzhZwU1bIav
uJHrlUXQgRkiqSj9ajMaz/05B5Rbiaf7qyzPw+pppFUEGpc6GvO6606faIXz2M5Fcen8Q1X9lPvz
t0H7d7cGurUMzKQA83G0t+QKYpGNvI41x1gm3GIaEy+O4sMwKy9FP2sulYdm50vacFQ0jghtlpwG
V7H6eucsHLMcApdLOyiPUv4iEVm1MKMWiuRqtJFPorU3d7j18b5fcz1enZdKW7Y9zdp2+GQGXiT+
6M2PXSo+ZJTiUuVFjRunkV/nSHWz/HMdFKdyr7i+8QIs/TJUzElhyOlWZrOI1NfF3JckU7MjjD+a
4sN9i9mqL+tUpZg5YLaU7vDqjRGZ3E3yaqAjnZyl+CBaKAaRKSLO9nVIv0pTZwfpZ4QBhx3+zo1I
BzVwYgFKVfj+tdJdzzCp7yukjF2Kkk+mtj+VpFOcxIhEOyvRpLq/zy37gTdPhlWW8jJRz+r7E5Ki
Q/6wILDq5srWI7G0A78IP0g9TZ/eeqgSXX6o+7iyE0kQd2KtDb9DpEpct6hdEW+trLegmm3EkUDn
0WpsrQmdxIuT9Fgr50FAU3PQdw53w2xAzREHMTIF1nUtM6X4U9IrZU3zsfsmda0dDzu13I0NUVIF
kc+8Gfzgxspq4lTPZKZFykusqPU5mEqgNto4vTZKmlysQg7cTJCDE1hiY6evteFIl/IUABqT9iOc
19cXOSjj0Jj1XF4YRaNIZbXPfTed4/k/9G/xNdAqiYRfC5zpeh1g3p00TAm9frCHYaDbgXK4b5Jb
nx7YCE2HbOitJb16jfo8yQrZApcR5MKjiZOB09WpDNf0a6SIi49Myyd2YvTuUJkoDKeg7/ZYVLcM
heFE6LDYIk/06idMuhpYXQRCw08iemefm+6f+5vcW2B1jH1jzoampdWlyZ9G8dtY+DsPwxpRtJR4
gJstuB7OcYF0X1+UVgqhstDRXfL0mCMw9GD5rgoh/lk+apkrVba51zTZeP6A7JIByFS9FoGY6xXz
sMriaAqqS+b3lzQUPSN78tVDobhjcfzz4wMBi+NXMRSyjuulsrkUzbJoqgvEDdKhaGbRCYDd3l9k
az/EJhJIApWcfm0EupjIcCmr1UUtmaqZZVcsAltvYlvxhw9jEu7kHBuen7x9ITaXDVBw2ip/qod4
NKe+qC9NSscrGB+NTkVbWEjscGdjW76CsyNxWmrLN70XKskiWU1SX5LYrA6qVb0MSVec82jHyLcO
kPcTXgYQfYuQ8fUtzenUjU2n1gR36XEQwotUnib4eRWz/CjudTA3viimF0hhgFWBJnjDtr/raull
HSaxnjYX3S++ztbo5HG10+nYWoIoC5zOMth6oyaVZMM00BgEMNb0qZ0bgKz7Lt3rb2zYgUlYwy6o
JhF5rHyP5eP/Ugk0lVybTz3j88I8Puh65vbR6b6Bb6xEsApEBqG1tw7H9f3ARp6mSlm0lwz4nxr9
bouvYgwNyx6i+PbcAKDxvqOEAL8gCizX68hCVuZqXxYXfRbNl1Ezhx9BRU3z/m5uQ5mF/3dB2RpU
4vAL16uIkRwPUkAok4f9szrkqDT1PrNqQWs9+DGD+eNolnY8NsLBbCfrcH/127PE1RKTovWAw4Ap
7Hr1sW7LghezuDRDyXREGmsfVN+A4rQYx0dtNMKd3W7498W3U1MF3kEZcx0ojnIrWaFalhe0c0p4
aIRWem7EmCEISTCexyYHsNsQCph15vuO3vj6X3pfSr2dD9oefPP2Q+dy8fj8IgyJa7jefKRnQ6j7
ZHGRNH2FQvBZEb+n+rFjyAzG2x3vtZFAsxqCkKJh0rogTL5erW2ScKhlQvMEB525TVNW3/Ew2mCr
fSp/GIuCgraQV5rlMuSp/mXS85KfB3OQQ2dIAPD3Si9UTjHOMGT8uRVQAFuwrLhwas7XP62x4OeO
KrG86Ik9BR/a+EMdOfWwE+ttHbfKPKaEeuNSc14dd1wHWtxnPrFeA7n2FBT+SfMj6ZAmseYKfvRJ
iCt5Z80t+17qoQtymoNfJ339xHgUWhvALuvwKAoCc4xa9mhUcelUevPz/jHehtFL8ZU2PfEXgbqy
umEpazVUiFmsKSZ7aYJY8eTME+O6iH0k1oEy987ju+U8CNcXZRHakWTU1xdXED4TA+B0m+STLP4o
pUNoPCoQQT026u9Y3/Pxty8wG3y33OoGh66xxM5nuSFuX41aOI/6d6BE0Y45bhkKPNrq0s5Fw2Nd
y1bjoKyMnHyH/30a0uDYjJMHf77dy+lFpJ99/9o2l+O9J73Cz9/U1LpRiLpywvrNRDpFIQDy2er+
mRXzlzj9HZZ7SKFNF0i6hRdYaETAsV9fGvwiYg1Benmpn5Pk386Vj8wHJn838F9IjvTly/3dbd0Z
ndylt0InF1T19WpJ0glN36glAE/4Jhsg8WpgW5O6c4hbH5pBSg4h7yJ4uLb9MPAry+gmUo9UdfJG
LF30wL+Ps/pJUPWv97e0ZpIgSVg0rHi4lhISrnv1MkuNAa1DIrMYdVjZyM+o+xxH2ZlFO1KcWSPF
K4/y9NWwPomJag8awdvwIhreFB3v/5Qt28GrLHzSxHA3xe68HQslrczqUsHTq1+a6KmpPxvBWRN3
Ftp8Pt6vtLKaREvR2A2NisqvrRtOdyjs9G9YPKGbeygGG+nbqHHneedaNwBPHPVCu6pgrpQelnt/
F59G7ZyUhA/VZRZ1R6LoGwnZQ1oPD6Kv2akl0QAdv8Rl+gVVrL0Xc8N0kZ0hmFy6dlQ/Vu6mztRc
T+O5uvSg+kgu8sitK6+tv2eGahexl0ofNfmnWM5AMJ6SIna7THidur28Y+OOCYywNPiDqa6v3y05
Sit6RJw848audMwceeBLVfY42bZ2SxgoIhnNjgFeXJ+0URhzGvpCdelk+O1BCUbyUxpmn+8b7HJf
1zVlnNy7VVbuYCqqWY6yoL7Eafqo6w4knza1l0O7N/23uR3KEMun+hbwXG9nCIpI06Kqvph9dxDN
9LEr5YdWGX/f38/mMgy1orOtmiYY9utlhC6oRn9mP3BKW25NcdRJqhRhO2oLO9/CxmO75AH/t9Ri
J+8+BUEstT5IGK4Iewwg8bQ4cMJY+BS1QmFXVmwnVe4U/l5Tb3uHdCcheV7krFbVxqg3/FrR4hrF
8q/UxqO//b0cdNMmABnSQYEpCLTD9cY0vyDsrsIl4Y1txioOTFM/qrF1SIqdT3prJfq4yJGQweM0
l72+O8Kuapppiuv6EgCniFLdVRLYo6Nj1f5z3yy2/BasvOQXTMOAg1mHtFYjycIYIDcqFVL3Aa7P
+iiV0/wr1+T2VJcFqhGS+tRHBqRIovzYRoXk3v8JW25jwWy+oRrABK0sM9bnrkZFs74YSerqGZPx
4+dAOEaCeqz2lF62bOT9WivT1IXM77K252M79fo/5ovR/7q/ma2Lo98FgTVZqkmoeX1xAnrYPvyo
9SVPvgTpSS1+AMhE8v3+KovzWTunt0cGbRcC6PXkV5Bq5dAoUn2Z21NRnhTl+/0/fyNAR1ERmJa8
jM9Spr3ehW4tU+gJQYoC0/5LyD6/Z0LxKMb8F1JD5iFt4TKpikrfsYWt+6E4QqBO9xQEwLLxd3Yf
9I0w6gPTX2l3KK3vWvjBbHaaElve6f0Sy094t0TdQ90aaiLxQUrXIzcAmtONzaePqtUeRPE1FQ9y
dbp/nlsmvpTiyOWMRVtwZXZdQ8Wd/1dd+IJ6DSZR9Udl2XPfOWod7Mx3b37RGtZn0C0wgIOsviex
DyKpN/X6UpfyTyESpWO/MOHWqla5jDFJRwm1KafIAvTSAlBuXTpYOwne1n4hxQPAQZ5M43n1E6ys
D8Y4oDLYNo9lZD2TwHwKougkBdJLu6eSvmUzaBhS7xSXJdccUzHNkrqPovYSSumB1yZjBAbm9Ps3
uPVdv19k5fqDJgctK4ftpY0QE45Ps/WK5Es5/we/j1AHrU+6SyBUVssIjHOGflcSsFuj6MkSvAOT
8dgwXO6GBcqIf74pC7isjrGA0jNWZgmPNqMeI2V2zKCy67hv7VaqBzfVqrOvt3vUWRsXtchdERy/
4V3WVX0xNuhlp35zqdsW29NNqLWzIgE2F+4OXC8HtfKQNOkRs4dFg1d0PYMrKX5ihXXXXgxUBZi2
+DePQXNHgaq40zhbl5ZxpqM5C+o57UTl2MhZ/jKERn5EWcQE/Fr2Oze7sXkaDSIfJuVloNArt1NF
5tQYY9zwygE7C0xb6aFfUE73b3Tr46dBw8j3UlkhE1kVOpAPqLqwDrsLpAfVo28eouqphX466B8K
GLRkI+LLf7i/6Ma3wZpwupCnk3mtNQkbw4iZDk67S2TPJj3mS1r83LHUjdOjrggJGmEla6xjhNzP
RtxM07+FlJ32sZTQSOhE58838n6V1ffQpEGl1HPdX4bZLqevXesW0utAp/z+MlubIX5c8KRk5dzS
9QsEV4Sftnk0XPTi9xA+hhJUXX/fX2LjSigb06ZbrI1MaRWG1JJfiPQWhks2e3H0pQRL7Sfywcr3
qOPWhD5LiYFyOOgbSvNLQraKuptJHIdQaIZLF4O5n8Lyua6+URifQlcZMkYimbShTK1Y5yKTPtbG
k2p976FYlz/m3a9B/zHrLwUkUBUXWqvUKV7T/EXvv+iR7kQDKLE2Oetx9eHPjwfYH20kC3ZxeMWv
byDKEGuafWm4GFHs5sjcMqLTaF8iPdqx2617oKiKQ8cZ8cKvAqlpSstUN7rh0pTZyZef+kr5GETF
6wRh4c5Si9WsPB6wBOq3mkkFV1p713EWxzFJlOEynYL4YdC1E1XUWB/senfI+zY81DRYfelhUX6z
aMutjq9PEaCPIR7Qe3AyvBftU+xG4d+V9G8p/Hv/qtSbbcEagcjTclV0ntehrtIbQC8jmTxcG+0R
Hz7uMQ7cfo4asQrgY0qblFHXxlDPlR40cN/QmK0Ru1Hg0lURB5HUYae/eBt5shBajPA7MRFDbHZ9
bAjL6wR/MfWRVG9tMWyAH5snMUKzF7K5ORUvw0ufpDvx4MYBUhWCc3SRX1l6Z9er+qORNvNE0iqp
lZfW+g/Jyg/372ijUgucg/SRwSJOEUTF9Rqj2Jh6EhFyduM8u+ksGU5hZC96G6auVbWx06sRhCw1
nSo5NBt3nFHqgydj5xPY2uoboBayD57ANX1WV6ZIhYqUUopEOiRCflD9X/d3unGFdLspb1FTVcFB
rw6Txonfhw0lrhKp1SxSkAtF0tKRazQtVal1A1P915fBdIp78P/bz5tQnsbYsjGKG/qy93dpi9Br
GnU+o75EQXrWKKzooRcs4LUkeFbUT/e3eeu2wN5B1KJQX6MytbZUWQURzXxsf5kANz6USq66shnG
bti204OhFOLOxW1sjuME4gjGkdBFW9Wp5S4skHYuWK9oz2DGvpW+3NlCAyWGOvWPaqIe72/w1oOx
wXcLrh6AOpmyoJSr/pJbxllmUCusXAN01YyFIrp7YoTsdH/F1ZHy2IOBI6EloYa34iZLkdRAGUaz
KbwqlgwbGGD+oA2p6ahSPD+lrbbXsF55tbf1qAQzFAPtEm/zyl5CaYDTWSxKz2CsT6V5GlHgr4wf
93e1BnO9LYOQCgObS8kXrN+1WRpqY6Y0DlkmLjhCvpxHCeZ3u43L0pmNQfm7ndLkYz8EMI5Mk/Hk
S+qIhPYwPE4ROmT3f87KjpZfs3DXWXCDLPXhdWnYKulXRrLceII6NUdpjr7kRvxZ12BcsYJMfRD8
etjxfRvnzHMLKoCOGOe8rljkyMnMkaI0noIFM3EshI/tEA6EOXO4Y0JrLP/b9ngBqRIjGsQ7sjps
tciUrpzl1hNCKTGOk2b5YG87platJBII8iOdgSCtqetvYZH05gElg7yzC0UI/va1RPurayDRRiKu
Nu2sm2HI1c05V2x4QIr6UMNRxmh2nouhzVhxuVN3WTej3n69zgcgISzKe3sTkw68G0ZlNl4tpSVU
fkFcnQNjztyiMNrEbvpBoD8R5Mem04tTIoziTyCPrWyHXSUchSrOj7kodI9xZDVfVb+c3b70653r
XCdQb79y6aOAVqePcVOBSpI5nMLcaDwDMg/YLuL6QyMEgMPGdHYCM62OQtPB8aaHFm0eXbADM5d2
Lvrtq3kXy/EjliSZesbb6Cyp1fVXVUx+aQQUw7zZT0zJzWRfQ3d+nJepYN8YybOKqPnK9+13xxCw
YXeswYa2NvpHwa+h9xUAZkNbEZlJffViZpPm1JoWP8LEkgf0S8ypJAcd89w2Q4Q0f0XT2LdOnuaI
FPt9oHzW4IiEd0Px5/mQjp3fQBI2ip/vf623nw4Mm/ADwCaiLYjQJYd/96TV0TzpyTC1XiFLBTpK
jcQsMqlDr1m7Ze4l0F6fKO8K8TEemO7H6kS7aklSRZG1hN5w/SCVIR1t4pBhDN90i8D3v4xGAYRS
CKdzrXR8CPL8PVWYUrm/6WWh9Q/BW8Daoi21uTXANijqqBQ07KswRusAi9ZnX0+Tcz5ElHpiO9Lj
5s8e1zdjoiDNgCssULzlK69hNKpWJ+rcevqM4KNlEHa1sxo7RqcHB+xsOAGFax/ub3MVKP3vouAc
SQ5QTWLO7vpuoz4wGZ6SWi/vo/oDbcMILiPkNY2qmw5Eg82pk0L1FE5T6Piznv+X5YH28x0vQ6lr
ZIQIb1LWdVy3Xuq1o2rZ8D33K8kOLfV3kjXZg64KjZP0Ncoyur6HNlmzrSy7p51CrMaLuKDRV2mf
JtLuNn2h93SxiT4h4FGS3IqzXZmjfoqqPDooYzQdxq7onIDo/di0leAQ5nxUAP44bSVXbpEPwTej
b/e6c6vQ5+23kamDQgWyJ1Ofvb4ZsRsZzZKG0gsCKg9myxRHrxoO2YlkVxTuPpg00l7RYVCc+yax
8bnTe1xyOZhXCARWnyC9pLKnNVh7fZwno10HDcOelqB34slX+fB3TOA24GIeSDHprBJw0R5fBUCz
0YVDzByJVwCA+JCqzHypSJc5plYy3ZGUWvTt/v6WP3D1ZTNmgWdkNpcJoXUeGQVxGM+RVXuCHM9H
YTE8at973bLNbS3FI2ot1G3XE880bQZgaEGD5pivZ04r9UqdOJStSuE18tOZSE/wlWHeySI3lqUZ
vnB4M8mx6MteW40ezWAAl83J0w9JA4YG+DsTIO8J2p0Ua8M+CaO0xTqBG1IyvV7JKCWrJptsvKpF
hTXVHENvD/oEaAG8VmkUpybfowDYiGIJSqgw0IRhSI3iyfWa5VDnSd91vYdnsr4FWvpt1NPiUKYo
MYVaMh2sUUE7gLDVTmKhcKiH0RiNVK20x97f41vcMCQNRBd+i38sWKHrXzPGRek3+dx7jPOqH0NU
Fo9p3+xV4zc8NKVBCDkliB1Vhr6vVylpMFRRJPdeomYvneUfE0N0JwFKovmhqOERM5TPgxruROgb
dkTViEllEJ6c9toxj9Kc58ZQ914ddL0dAsiR2uyH2ITnSj3f/x43wmVGIxayMgOVJuafVjabFWTh
ja/1nii10SfFFzodAty4t5y49eMXPe7yj4lvltDRKvhpVywbcKNtXWW/lUBNjoNYGHbCM/YSlNH4
SvH7e5U00pkYt3moE0F67ZVQ2/GSWwdkUI9aSqmEB+vWawA+rBvLYPBapmIGzepBnfQ/lRHJ47Le
U1ze+NaodDKVwDgCbeS1jyx1BCvqfHmnxrp3pno27DRNf7eB/CPsW7cpAWWq7V7ct7UqvFCMo1Kg
RoZ49QLFnd4ZXRkNXq1rn5rsea7+Rks68YlD2oMmhjtTYRuGjs9aSm5vE3/rpNAc4lIY22Lwml4/
j4EBn+jXHDLWMjlYSn7Kf/vDrm7fsoXVW0CjgpxQZVqL52D5Te9CW3Ni4idBCdQzZhPCm2wyH/pU
748BL8epVUVUHNWoOAfRlLiZZv5FnNkeJGqddmaFJ20y9+bAN8xqeQRxc8tfN+h5KTD8IM6awRuo
4zxBitqeJirTJ4il5QchnfcmeLbWg8UVUAffH2/iYgPvDmDuUDnqeOY9SZ3dApS8zZf3M1CKv4hF
2z//ZkA3Es1QkluAZyuDylqr1ee4Hr0uiL9XlHCs+d9SmxCVqXZg0jdypEuLWVfBpNKEIuNfsy7G
PEKxaEWdN+ny9BkSzS9dE38Xq750xXienwI5tdywVozPzKmgUjM09UsgzMnBEKMohL5fizN7KvN/
9E5HWngcrfJTw8aOPhXcRRVXtuMiGU9QpsjHgarD6b5TXPdrCP9442jSLZMFbGUdPzSFYJh1kwxe
rBooyVlClz6QOpifgkA5Jn0fn4OsrT+kkRmcQwNWZkkGdT7oOZlulBnHMlRGOC51xW3pmpzqKraO
nQXlObqUk10mUNargu7bYmp+DLNYcEOrI89hks3J8EJuUqaQ2/egT/t2jwdj43bg/KbXYhJ9gbdY
Y3hH5rmsOmsHr0o6dAnmLvoU903wOaLnhvpUX2d22CAlO/eT087KcMyNaTzIUx27fTfMh24CHjo2
SP7Cm+0/mjgop6bBdbK0QD/lE0K/uRilzLxV4iHuCnXHkG9ffn7/wta9kGzgs5YQ+t1XU4ty0vma
Nnj+XPqMrwol1EzGHkPg7bfJKgSQPPq4ResNQftuFZOZcjHJ8QVqK7RunkjzcyAXwzE1xN41xk7e
2dWtv6ccD8BlqRESzqzngyT0C5t5DkdPz3rZSUxjeIa1Cg3pUOkPRlKEbtuaxQWhqz3uxa2VoZii
igKMHHzZKpJKeoiR/RIv1Iylf4rk4Es8w9M69Bq0z6I8Pbetciqbca+effvk0HBRlgFhajcyA9/X
96hnnS6Y6FZ7fXsiAnOhBRo/aHrzKAmnqXSaPeqz26LCsh78JG+FSM1cpVYGTaUpj6PZG8rhJEdo
ZUiprQQfKgkt+HyP3mNzd3RA0CMjRLkRJZu65cC1bvZgd+jc2qoWiXRB4UuH2V+ajAuqlbo7VUvV
SdfnHWvasF4K6QwiLdk1ZcTVXkdqM4AROdtBPk7jQxx6ff3D/E+LkGUx6g2r1BrG15ZKWuQTNJmI
gf1oJGQH0x+D/k/YG/Z9f7xxc+wGHUAuEBq5NXkWg2uGNIjN7DHuE9YvYnzRui9iMjnQgt1faSPJ
WXCebIbTX/C5q4A/HH1BF1P0nYOa3EUBb3yIQjdOnIYihOq039o2tWsZYOSuEMHynV2HQ8RehAGU
+8giGTK6/h58v+hbOZhnj05r71CmaweHN8g8Yi3akzUieiRoEcU5LczcyYAgKaz6aCf1WHcpl6cP
fiRKYYugHrG1cv0rUrWrx8bgV+Syi6TvZyofrm7Lrmk7IJTvn/bWvb5fa5V7BE0XmpXKWl00u2pq
z1R1pEctDR3emJ2b3fBypMmUiaht8j2seR1naZTHsVBFj7rLMw0AcyCu0/inAtNfi3p4vRNR31Zy
qKvg2xaIN0e6BldRex+LpJokL9LSB4Gs4XNWdEil5sIeWPP2GFnJJI2jFwl5zVuK9+6p0suwbJrB
l7wG/lr5g1n97vVHsaWbNQU7p7i1KZw1NUOiOlo5q4hVrpXasNJI9nJzaJ/y2kT1yRSUY1e2wvf7
xnH7zCuMMb89hbQZpDUvRltJtRFok+LFfV4e6PYgiTObexu6dZTgzKitE/AtH/16KmQ08jwTB1FG
z139JCO4IdaWHWmzU6fq6f6Gbl8ElsKlMKdFlgUc+PrLIrPQ9SkyZA8WtVdFdCXxuZrFYzCJJ4gW
TjVVG6bdd0pStxe2QBZJ7UiyQNWaqyIrvE9DYrW9Am+9D48pzQwBTYoe8ssdy1iPFOE4WGmhwOUh
IBReQ2vyeg5ShOxkr9RbydP69kffMszX5Xp5zIrgVVJLMEQC5E29IQVuIlWzjfsJ7XmuXqqo/UOC
tLffQwCv0eMksqESeH3clPr6QfFFxSuT3K6zfxT/6/373Chgv7VJlhiaI77RTjG1oDbnRlK8RhXj
2JY6pYHVxIcqXJ3wX2Ij11+jKhpylzyDvEbR6hQkMQi6FilNoRsPQ9eOghPKWhE6qRjC+2R1bbbz
IW106+CzJZ95014C3rIKtKxqDMt41BXPKBvVTpPUOHVJ3T8VgVW5E4McjjZj9Yrio5lcmb86oZt2
zHDjM4NkDBOkvbS0dFZv26AlRjfUnerF5k+lW+i0zrmVHTNf3vG6Gx8ZfEg6IR7j0QuB4fWtT74S
THHXqJDvT0BbetQjU0PQEc5Li5MmlvGhrMb0KKRteOpHZZfS+9ZrkS1QloWHZom71ixbiGTHtdSP
qsfA0pNaRHYsxq9T25xHMXoKEggMlAc1+hlJCAiS4gea5JbZaz937n3j3PjugZ0RlhHOMOqzBqcY
vjZ2VB5UD3fNhIiU2Si5PDFI/vn+OlsXSxa2DNZKGnjNVbxkwYNZx3KpIb6dOVYznyaUP4Y+gJh+
Z6XNHb1baeU+5ag2i8AsNC+pa8B036IsemzEn/e3c/uUkk8ycE0Hhh4Mke21+dRlSRO5HTUPWvLI
1YZxQIdt+gLRDpwCHRNuk9TV/+GqoHAB9oyo4S3SVc39hjjR1LxxoLw7TAbQDzNVj2Vb7YkhbdwW
vRc6jSS2DGGuW25pqOgNf1O9oCxfdQs8XSg+a/XvCkLt+wd5G25R1GPME9ALnUXSyuuDnMootIqq
0jyUlh4F47FUIjdEA7iSfin1P7l8vL/cRlFjKSICV2JuFkqANeYMyF1fdu2keRlKiJ3bEznImLw0
naRuHmtnrELrKYCB9y8zy2Evb2lKngwhZ3R/UisYgQZp0i6VZEWi3et9MjuppiwqTowDwsKlteFv
Vc5CcPhGOhS2EMzi82QYpY7EphH9ur+bjSyE3RCBsyVicIrP16en+JLeKZGsecgsyVVkG/5kp0Jy
KhmCNkUnllBOEV86QPLTMNrsfOf2NrKAxVdTL2R1/mVdLFQVoq+lsOMZQeyohf9xSJlxa74pYXxp
vxniY9ahx4bUYyjvYfi2nisqotwjMTMefN38H6sEwB3MUJ48/oxmzQE3+CNpXoFY0ypk6hxVRF0e
S8bP/zxAI6uiAAzgnHh6jQbLkmX2QKt0z++B2vhj0B/CrBXOeW+hCiGLxcGsTQmtlXKENJ1u1+H+
tW94OHQK3wSbaGoBbbm+9QrqYuKrnlgUGmM3GIvU1QAQO1WkNDuZ19terpNNnihoIFFqYrr4Burh
h7OmTCHRWjzHB2hr3dj6XkX+SwJk01ecKWyY10QLL+iPev05UBdu8fOUn0vtUgb/pNPJCiO0GhE/
oYgCeyrFlKPRwlGhPNw/lC1zWKoY1CmBUcPYtLjsd9mNb1A9UvRU8VTpu19FbtVYv+lEuqb8vNQc
urI/1qNybpI9QtANLNbSYXwbOEYHgKNarTwXghkTOBHRBmdZCU6+f+bW/jJLFLxTYGHPYpWe1UQ7
GUrr+t05jNqzn4/HWgvPaah/vH8St2/T8nOINHnV+VFrSa+I6dQsTCedWYXDYLrC5SJP34o9/YPN
VfiWqH/Q7LqtrhrJrIXQwXqiFhROOcO8n8T1oibfkauA+qUSYv7x074wJgPCXHTm8OGrJGVSYrP0
/QjGzmYeTn7jl24sy6jC91N8vn+It/HhwltFrC5Cm0YKu4oiarHU9bpVdaIIyylTBW6axhmy4jKj
nmwGHXmfTnTRvt5f9vbhZVkUO2gpQFdEon5tSmWohSDZdN0T8s9T/RqOf6cB9da9V3dzd++WWb0b
spCnkxiYuqfExZE6/z8SeBUl717igbERIlHICt1B2Jna2tvc6gvlw82zjhDA411NzqPhGY/mXkt8
wyw5QCjsiVkZc1i3lPqwqytDh9S1qpfCTagHT+FYVg9pmmeuKZTtwSzhzrx/a7cOebm1/190dWst
9O5GmEBT2TON6NImohzfF38Fld8e7q+04eVYitEN8mZqgDfl4rz1J21IsMvc+hmhN2JYZzyTI6do
ActPSf3Yh+ew3LOXzQ2+W1W+Nsuq7DVA7KyKMwc0TKzb28EeKmZxk9dPzbK1ZV6Zm8OHr06xlHQh
DDJNp7PhSvN5V6dqexP//+evjF4vVRBLPX8+KZ6dtp8D6avu79H67C2ysnE5rZtc6JYva5Tc2tBt
P9aeS/WPUwGOCjwePVoJCPy6khdYsQ4hnYXztYLg0FA9dLos/031rz/eN7jNSyHaIMDE7EhZr28+
6MuxkoXQ8GINYKUuxZVTAtb4D6vArbh0Gyk+MIR/vYpZiXWyMAl5Qy4VD+Yg0QBGZnnnM73NNaCy
pWFP5L/AGJWVgSX6/D+cnedu48rSrq+IAHP4S0qU5SBbDpP+EBM8zDnz6s9DfzjYFiWImLXjAAuY
Ujc7VFe9AaCx15gPmZiinZ6WopNYiYmll1Xfws2b7D4vfyXI3aykyZcCAxmlizpfyNayqoEdyTgK
4mA+eP2EYZme6pjOo8Zm4Fa+HSIjuZEaud5pcZZvr3++pUEc1a2ZXQZrjpSA1GgpWqQoPQh0oTcf
tOJ1Er9gHeymYX8zpWgyhj/wTN7G0o2qCdtOu+3mug4NUujudqSOtlXnNxCMbk0EsUIxvDXqGdS4
2meeb+3Fvse45iNlo7aKMt7px/fTJCqMUGDfN0n0joRL8doKokfi5pWPqqDmjlkq8YYyiror9Ili
KO4giHEGDpKFwsYMlNYtpV57pA8qOlWkmm+R1etgQfVy00rCryGd4udQFPqVVXvhFoUTgn4mjx+e
QcbiVCzaQjWTkVPRmCQnGrWNmG3y7msg7qf8d1M+Sdr361/zwmYkIyEFolkHOWOJAx7D0SpGL0NR
ShParZQYP7wGUN31IBdADbzF2eqzwTT7xFyck0bZ5ajFevpDMpYPubVNjTsK+U0apHY82b4VuNP4
S/fesyiw0+DRh2jkNXe+flBou0lZ74Zmf1fzHKrsuN9W5mtr3pTyfV5DDt3GAQ3VTq9W8qYP96vF
ImJSQJEAPYQVuBQ5F1RaGx6n4oM4STlrO6m8F0mvrNew0ZvUGWJF3Mmt0aW4rqlscFUOLB9scDb+
bdUQ5mVJn29ykSsLgTUEZf7dq6zQtw3ZE5H6NpIMlHOPHFRgxHKzkVMkkwItbX4PkzbhbNbHobKR
4kn9HQHgCDayEmaiU5OH12iReh2Evbxpk62goYy6KYKoTcGZRrOfTzZaP7SyNkxbE9LyYTahjgH0
eqgIyImGdkdTyFNCQ3isb8kZvWf8D6VvahB7lCBqmfpFrsVSy1nmCYbdJlIcOciiWrvE7NWv/qRU
vW0NWvXWBKkY2VVXZ18TfGEa269zn0eLZrUIYfpFvAG7CaDDkwXfEayQy7FOx7rdjD16eLd6Z/C+
rCqKtFutzfVwh6KTXuzrpm5/iJ0gyVsBRRt1p2tj+SOnFv5d97s0c5kiz3eMNpv6G/xjDcVOJlkr
tuipZi9iS6to5bz94Mx+Xg0QdqnK0QYGpU87Y4lSo4umCAIHC16g0dTYeuxXie3VoJUdWY6kwY5b
KqkKEkqDLQi0aNXASp4MAUtiO5is8S4v4fuKkym7SgfkzZY6qf9jVYn/JU3zeqWXusxZIW5gAoPC
Ajf6zBFcbLiwNqxmqgUKe6FY7HIJDVapGKKNlXfeXdjLzdYLxH9NlP8vKMBYikfYPhuLB45YSaGY
d6H+MMY37RczVzdTvpVqtwn/tVwxR0LSmMudqwge0GJ4lRjAqFMK3jSWYnuB/sUq2z11oX98XdAN
52jk3QR3duZTL3KINCzUQkxFykECG1bbyB46Y/1OUdYoIGdFrzkSRwzXCW9RmMCLcz/JCm/qukZ7
GKM/Q10/KlG567v7MEvtptMeB1PZidmxia2fcb+mUrm8c4gN5AyQ6bxWGOkitlZakzB5ZH7eOMuN
RS6dVjvLtFsjqmwJiqeEUF+7kjjNX+h0O50GXawVBbxWnEAUfFCCn0HyJuB3F/7rG2oeGKufaUU7
lD8sYiSWXseAAfWHtozsoIk2FZwSH5OZldttmW0QB5kn4KSUQaghLIEbbRt4klxJ5oOUZ+YuqU2I
4qDHHWhpkiu3jbzxE913kP6ogcOY07darwvX7KxvsSG3d2PaSw+jR6aUVEgDj1qjPAg6foxCE0d7
tUNd39My3fWkYE3FeOmQCAsTHSw6wqjbobPA2jtNlMIJR0S1jryHMPFtJZ4yOxDSt84XXdG798xd
qd5ZleGIs0KJJ9z3Y7XNihGQXesU6UYTXoze31a+ZFdgQiJz7fedVaMp/1ImRJeRnwZmaUlcb6rY
F6mnew+S9B7wEaPSlepjvFVLf5OJE744FMMU7japvs+rtS+7TI7m6ID9MAKaCzfaEoIvNxj+KHXi
PaRQ3uw8FEQ78PSVDOziGBHdpHcw78EzpwBBCowCSWHyjL78qxgADiL5xnsXPEcRHkKvftX83tV8
yUV0GLPcNbT38nnJILEfUbAmozKFGPniCRPkMs0fUtkHU81sX0xdESJ5DWfl+i5ZC7M4shXdC3yz
G4UHORztRtsJxR8pNFaCnNUy5sHM3AVcEHjNknSeruc6wTki9izhoTLjndx3NmK7eg/8QPtedQiD
J7XnmEXjJGOycuOesRnm0LOTEg9BaAFwrk9Dp1EjQECJ/IMnoctnbATVuCG6pj95ElaAmGdMivYr
UboXoW2esF393aNv3KikaMOtnOkUsJ/CxDHH5+sTf5Z8f/wwYF0U8JkcesSnPyygRB7rZeofunqL
/AjuHY6CCFCZu4m2N+C6QxPys+cUZ3F8Ahr0H+X8eTYRwoVtI6U3EqjcNnqL8q1lPbeVK0fZthhu
oqijDl05YXFr1uqKmd35ncRzgUcmtyJzeaZgAhwtUjy54DcL7giem0i0vtoQScfIcEyRqStMiFQQ
pa/P1vm9NAee5XJIK2hfLycriFQNBrd/sEL50Bu9PSImgRPjNk6D/b+G+ujzIsImU+IHbXT6XRLJ
8KUEf+FD6ZnmpjEit1alaetnPyB6uP8cixEB8YVwOVeCF0DbhMqFlKpTgjUWsAT6ezd+5t3S65u5
lysL7vzboaLyKdaipG7ISVFCasLffExmBrvXb/Jx3FhIEbhZYH6LBHVyAzEO974Y1Tf/YaAWyRp4
Ytozy8S39FhOVC6SgxDdi76r5/dJFW6sdq2LdSFjA9E7F8skSBug+hbnGdXsKrXSKD3wNnNaHx3f
6q1Q/1J42E50epPO7oNdmQkbLTdW0tLza0nDM+KDLjO/qZfeeYo5JJ7V4IjLL2teEPWV7lItVo7X
Z3JZYeLBg4o+bx48TRENXrKASqQ2TGPANlbrvPB2oEPnAK8tABQNcsjgROUtpY6IfX1VeSvL9VLs
WS+Z/Yf/Dx3JxdZAHSsbBFxOPcQCe+y/1DJ2AgGdGiSrYlk5Fkrx7d+HC5iYshZrZzaQOg1ZSq0s
WK2CUy2WyuHEmlV2RvSNeXbjuoGK/OV6vPMXGpgVOq4QeNj/iOyfxjPlMc+UQcMutoP4TtmjD3xh
U+RDnz1VQx7JOys2p+oGtFFs/rke+9ICmuWu8I9l9VJBPI3djHlS1vWEE3cKj3AaG7qnippt/j3K
DEKFYsSBAGXiNIqMtxmYJBF38SZLOdtE6dEqpHGlHHkhfQK7ArAWriKgc+6K0zB+2otp3Hjpgc6i
bWiB0/RQp7obEQ5BEAyuoPnbRreD1HwRvPYhMdcymwtJNNwfwL0kqbPu8HK1igYtBksbsXeFpmGL
etS4pZEeRCP9KWut5yK6FNhxbnAcDY3nZOr00yibm6gSR9fDQmKXNckr4mCpE/MYs2eMouM3crs1
lFR1Q1qv/37zgI6hBM9DHbT3ksNYThjbx0jsHBpLcBGGehy44evqqVpVZL50FyBwzzaG0gY0c7EG
StGKrVKdp6Zydem23vnbsL+NYPVt8aa9vt4uHRrgfWZ+MPoyCMedLoSo9nhQxrjsqnkbuZpc4l4G
b3aD1ejw5He99FgYAxJQcbKynS5tZZ7NbGY0hGRkFk8DG61iZXrKdhKTd8uKbUBAKbd6f5v5a5bF
H1agp+9mzbLA8fJu41F7JpygI4EJbF1gQvHtO8YdSjayL4k3mm+l9wHE/U3XwGsTU6HaWqnAcY2c
7gbgWbSL9Cp3FSW17kn5IwfkseIYfdhtEr8Sjqnvw7qXavNmtBpjU9eBdudrZbyjj/vol4WwVaOs
2PWR4t+KSg8uvym7d9UMRt6peeJgvFmit6pU+1GuefHmhulS3vPgUMbNzX/40sBloKGjwEJWczrh
XQKwldoiJo3C9M4r4DUQPVuSYpfN5Ki174wi4N7rMef7/Gzi6QHPhBqkO5eF8lQwPbkaquyAZMBd
JY04/tyrQfZgNN+vBzpfTRxlHMw8OiEzspBPBxc3TSjgEYTXNtkThvCplGwaTpF4Mh7Tbnq9Hu18
g3K7o/kKWYjaD/I/p9G8icelpRfZQdF/d8bNTBVKK7vq/6p+cgdo/Rmv9OsRz/ByoJzoHsFtnI09
SdEWA/SHJuxFCVcULcAGDezy2OR2LITWnwZVpMnO4dnyYlOsKncoPkAm6LFke1SCIf8qxrn2JqNS
NNpGV0ytbeS60tqFGCv7qcnk73nrFS9WoJU/feAk3SZKlLCx00wP/qL6gE7O9cFc+ljwA4DefIBW
lndc52cl4Lg+OwgNRK5CtCmKA1YbX2Ozd7Q2Wot36XPxlKPhx/Txr8VRMwR+HfP+ykFU6PsRgvaD
n41ugsls4Ik3lhLD9VwznD0/V2FAAQ5Fjw3jCPbb6RIZOx1D8dHPDjq6YYXlZvqP0sxvwSbUQbC1
eFFfn9MLqTUBZ+o5BJYZwblIrc1UDg1g2viyi0JDQwKRgG8pKP1bvy+8N0gvZuekSmy+BDhE6CRq
CTXRocvRiAu0AeDz9d9zcfwoerA54H/BMTgd/zQlFsX+MjvIbRw7akSrMMg6XBW7OKOPaOVHX0Xi
C09cayXyfI6dnjlMxOx3w7FDFWoZuaVVIooxm9Mc1E2nC04c75RA/Oe3NtNMtk83iqnjTjkdnycN
2AR6Y3bopRskFewkeu7o9/T55BhiDzkk3lLbWEHlz+fKcmjk9hB64GvMS/k0qGzFXSKOE+dOj1iJ
+sgTeXP9s12aPPQKZxIk9HYKnKcRysy3PN+aPeRRishJAOOHZLX/f2n/KzNkG5QB+MDluzowPEkh
ccsOPkbIMUSLUngevBcPOJI/PV8f0PkNNMskIFzEoIDW64tEt/GHUhkHhSlTku3UqWS5raNk01bu
6jXZwPmbLz8PoDCkuHhDzvtwMXnhWDXB7EofC/md57+IxZuo2qqPmQtpzc/R/FFba9Jul5YEELX5
ekDoBTDsaUy4xzWQSFzCaWd6bm1o0yZCIcS9PosXSoRUB1FEZEuhfUDifhpm7OAYKnKdH6SgwGKF
1vFTkJWON75mNzjCbwpTs+O17OHSYoTcyRaGgcJVuzjSOqWJjUmGRK0ad0X6mmi3lbhWkrh0Tn2O
sbgbKOZkXdDhIl9HI+q1+6mAEY+wOBpyCqzGldV4aeV/jjb/mk/YWLRyK0OpfLzNtGTbxrKTGYWt
FF+iurnRlDW/lUtrA4wNiCEks7kbFptZ7NsoEjoeeZoGYiRqyPHQaF9rw13YYZDkUBC2SFDA1C3G
lAxS2UxZXBx8Pcu29WQoJfj3Vt6NQxreZGhUrUzihWExJp7IsAwhsCx5eZMVJUWWtMUBX5LA9Wl+
20j+/KNnNE0emlJgiOc3gwmUYbGxBtMMo9HEVEUdZO+xa9FrMgvB2KxsrAsrYibUw+RHHodIizAC
yPYYu4LZWoXSbP9aDMF9LL6qVc8rt3hKaD83yrif/x8hrq2CxEmAhw02FHaedi71/I0XqCu1sg80
2clJRqmRkg5FP34UfPjFN+Xx2Wk1Yz50Rjt8T8Y4jJwigu686Uc1v2lKJRSdlt5AtFHCWNh0kabv
VAUe3UZq01Kz8YM3fsYAJH42o4c9iF82ss0qrGpnjEb1iKZYBVGhsoKth+eQsVWboB+csoLKbI9a
2cCSQDn4j9DKqu8KMMp1h+5n/x615jC4ie717XOe6U1/UxVVrNglIka1bfSWHG59o5vLl5kX80d/
1AFVFCjvrny5+cg7myPqbNS8WfRnjl1ybBW9VQQ6WWyp7PW02HtiSum77sV9BrTRMabGGO0wCGrZ
riuESDpLnN0F+/DexFlgRcTlPAHk1p4pSeBuQNdROzk9W7Bw4h0K9ObAZ2rsPFH2edpsFGsnJQoa
tv4tCtbuBOPLj6Pj1HsrCdHZYf0RnooXT0tgsUu14zBLJLM1Ev3Q176blbrEGyV0Ai8PVzLdsxN7
DkTFYDb1pP22FBcoy6iNuqnQD7mZgYhBeCapeEGkdtXAvG/ue29lj64EXGq3WaWlgPXK9QN0D7tF
1NNCGLguNpKm2kb8LlhfVlbWnJMsVhYXOjBscOdctsveU2gaQdOL7D7Q4d2Wkyq/U0L179RC7oBR
gINjmE/qa11CW+gyJXeLvtd3wmz/c/2XXPqmQLf5qJyFxFksKTy31Q7zLBBllbRprZ0qbanYrXzP
y0HAv/BRSWqXqQUJWqqjLKkfGtCNNW1OGuOc+yvbdS3K4j2SWpRrfC8jSn3bUNk0sp2qrSSA5wuF
pU81nG4htQ7+eLoDUXlF4CFXlYMHbxRCoCzdePEegTNHSb5IobmyLj/aMqfrhJ0Gx4RWyrwblkWP
QMS2p9Ii9UAKlTqAgSfkqUdN3KbhUY6fRvW7KH8RqVOLauY01KyqbnSxs37wVThEydqNeWn4n37O
8knU6P6g+DU/R1HuVQ+tT/2+sb40sjtEd3220mg5z0jBKpF0gCWYPS+Y7dPJZu3HkaEJBj7gon4/
xJlh+wWYSI9szgVyWh3k1Ocu4Eo5dloxOiXW5+71/XGWifAbMGJC6IRWIKp2i6KMrAQx8FDDOCTc
j7S7NnH67d8j0AbgDgaQhg7YPOefEkZz1rOypto8FKKgOjGbfSMmxZpFzIUvR4kCjCn1GISalkdq
nddtjuMtR2rbu4LyDgr4Xggf1D3ulxue6f98rFARoY0CegO8m7IU9ulC3Fs7IWbaTPFWk6mjZ5i2
qrm+Zkt7vulp9fFw4X+BzwKkPZ093JgLScbZANvg7i6rm5AmfXiUPGtlJ56lwBAAPsdZbny5plsh
EifuJ9tEDiUOv4BI3hZrJtoXLvk5ErgTOhD86aOv82k9hCxxs5vViDIOBddsa8UWfT+xWwDJGy/x
hH3XTN4NysTIm3mD4LZtpnH8ZOb2+sI8E1PgOa3ipcf7QlPmJHyRuIqoTQqG7+F6Owp2j/damn4J
5G2Wqq8enNNyZ0ybshgeIy17KYbhlSbhjHpN4nLll5xV92Z6GJflnHpwCC6ZEbpfAoutZevAG4Wm
spTV+zIx+ptRyeItiXcHA9WT3LLxjb03ytL++kRcCg8bHPlfvohCmeF0jQV6WURWRniht9BV9etN
YZAGZpGBoby1n1Ac1zMMbLWVYZ89HD7AVRyBFDZnGNri/KurXNQipEsO7c8ytoGheHeDaqcrFaeL
o2NO/3+UxbUZsvlDf44iHkWne2rfusihR/JervVo5q24uMvAiv0v0HzUflrYqP00ajoRSMltSoVf
kvfrn+l8umgM8AymgAHOFn2f078/4mKG86G1B3V89MJvGkXJcHo3s72nrTyezqdMpT6Hvg34NxSZ
lug7bxRiZMSq4TBZaOoKLWYqgyN4Xymxlr1K7VNwENBeSW/OTyCCzvAtTO9wgl8yW8ZeCXrNl4eD
pD0DGiP7QOr/KdPHlWTtwjTyFp5jYVyEUOP8zz99proV8cYKjOFQQsFE8sduzQyuPvh86UUKy5WE
6uMQOV0VKrUtCp0UPGlSL3vuaGh5MW2K8dBtOE2/m6U9mJzhTqnarWrHuoM4jb37/vbSfq12wm3y
Ayh+swvdYLCL9+G9OBa3mbP28jtfqvwoFhLaKNT5zsoqhS+2tddH4wGW0n0PrKMQcKfK1vTWL001
tUtIPSqdkrP33GBGlUBbcjzUNRT2/ikIAPBndoMA97/rB8zv/c/BFjdYa8LCwL1lPBhTwPJ0xLza
WKL/oCTp30z9WdX3nVDc58VNKKysqEuzSdIxC2nMGMAll1gURLXz4mY8BPo+NIR9Fts6MKR/3v0A
Kv4XZLH7pyyHSCyW44Hq7c5QQzvpx7v23g+2k7D23S5sRSDY/Id62Ez+XqRsA+RGy4ir6aBEIF/D
70otO6L4y1BWko4LGTDiGWQBGI8A2QIrcroXK4N9l+ntdBAqOBLGzvwmNpDaNjk5Phrj2yxZydvO
USOoan+OuLjr4l6OEQohotFOrqnmz+3ThCKbQz0KA+Uhvx/M4iYbbLlbifzxCFwcBLPEPoB/9HfP
H4kQctpQlPvp8O3bQ2i7D8e73P7xGNqPlp3apR3aD8OGFN8OnNLxt/t4G89/sAP316/Srm3JhjC1
fXr+ev+af3NMu9t+9+y3wB5t2a52PKB3wZa6th1uZPt4w3bbGJuXrf28u7+//Xu8C+y/f/5eX5Ef
JMdrI1rcrJVlDkbdMyLNzu1H9+6uc+XtuAVF7FguHil3YF0era13r2+sH/U9kpuaEz42R+emt2/B
v9s3ir1y2V/+vp9meXEJR3E16Lo//6ZHL0u3VbFLKWW51Pb1+Gd1BJtXT89rKcb8ly4mAnsjdWa2
IiZwlr8hPd+PpYRPXBRREw+FbVzEK1fyx55bxkCSAjIz2Dy4IouBwTUVY0/LxYNk584vnIX4N+Z+
TmJ/ffsZ2KJ9UJ9Xvu+FYwB64P9Czufep5syDdVu6i1Cqsp33Ylvko3g0FN3Xr/NC/YHYhx27abf
FKb44Pw1D8oe0J6tb1u0G0UXkQ49t7lbZPd7vyaseiFDOflpi8NeGqM4NCR+mpgoW00oePZh/R5W
TU2eEm7rMTwoNeIpqrhyDF+cE7DJ2D0pcD+WECqJrr80KpV4MLr2qctvsnRfm79itf1+ffLPB/jh
5AghdD4eMQM4nXuwl9VYRb50QPq3bu6torPTAtvvzSh3TiYpW6P+cz3ihcMYQrOCKSbUeVreS52K
dFKTRop16YBEmzqldlRLjhz97ROEvLI7vb2Nu36P1vTTStx5KKcreyZSQ9ShCj3rZC5WtqK1Ju9m
TTpk94J5M6kSBXk8WMbfSOxDg22yl1LPtpKxvR73PDmZw5L/gBqjObdszUVJy1ndmtIhwgXGi+9i
4UeD0XL4GAorFZDz2sRppEXG2RVyI0WDwbdsIrv9KfqvsvglK+NNcOshz3l9WJc/I5LDZEMglqCx
na4csTMaxMwZVz1up0eLTAHhGE/DbzSSkAL10MP643PNXg97aYzMFw1qWscqz+rTqKGFAJumZvLB
NCB2Wm7QPBn453pOG/4UxJUJvTRGlii999kWBKGcxclUiWE8RWYuH1JomH2/CWtbhVlZmtuUm7R8
ELrYTvDSuj7G870/k/5n6SIKowpX+OkYiybQxylK5EMpPgA2beN6m42vftuv5JMX5pI48/DIiOga
Lw630gO7VOqVfBiK2jHznwHGhFFYgLzjwLe0W7xXrg/szNeMCshJxMXXS7KhmzSj5uvlsR0n+H/k
dtZ9A1gjKE45lLtO2Ki1hUmoYVPps4XAgjCyyfljM/yutfLOs3ZNavcl5k0sszo0dpmv7xLZcDQF
pkvgXv/FF1cAUE+Oi1ldklV3+i3yKJVbvS3lQyG4kUf1IKo2mQsqXSqRNy1tz4Drvyboe6F2hRQM
qeqMm5m7CoujKhilAlRLx7oLtD+YlTmDFW5FZVPwRhb/8HjFSKCyWwOd+tS6uT7k+e9eHJNcCax2
2mOwHJakVEmr+qmtWpmk3NTQEapzd/KSeGViL9w7+L6RoCKEhuiNtbh3+qqczDTwWAlR9uIN06Gc
FCcP242gZ+gjiHxOhWp4vXIYX5rZWYaakhzwRz7n4nvqQdVXApXyQ979Rp+0J8IoYHhvK2TFph1m
tvJeC/Lm+pxeDDuLTn1sMxBD8ukyCrpSLupKoP8AUXus3FoYN4Oe2uaw16VvRVy86YIrh/doTq5k
qpc+5+fIi+Q5h0cRG7GvHfKhrBAB6MlcGqzIrg/w0ufkGkAuBKs3DHIX06okoZJFXqAdIo8OfAx7
v/k7lnsBhwS/67b9sYyM3fWQl7YmcJdZQhDEMpyqxaNOnDS6xGzZg1/b4rYZX2TEZ8to1+dvYmK4
/RTb0koOcT6ZPB5J5uZy/Cw6u5jMESkEAUOX6ZDIkbJt21Df14JR7a+P7FIUsCikRrPi49kOHAN1
UvKgmA7yRH4/hvjDoRz/ry5T5CNco5RMaC5A8lhmfpWHB0RcltNBF6bUNUMUu8xBCVdOk/O77DTK
YuHnqaUDduGd1GEafm9gkrbF95XsXjaFveWp/crcXYjHvUnJCZQIhMklYHawJjnx4lg6eJGi/8g1
a3SlziQ90LygskEVRStbe04BTo9L8tgPedP/y2gXB9nsA1rxLCPpAiYD08JrAliXiDkKedl0K9ts
3kanwZDtN/GdhlfNNlu2g4JsACmKgeWhSkXbGHm1D7zLo2fNf5/MOyVa2WLnk3kabrGrh1LoUwtc
OBDHyNGS0WHDObX2Vv07IOM00Hy8fHoBynSe1MYXDeBr+e+kSO6DMJrsVrZlI7AF404QtFk/un1U
ve89TmzX99ucdZzN6twPQc+Cp9ZSzccwC92KyXMPKST6P6O/178XyXuMcuT1OOf7msrazACDgw0h
a7k2kzoMSgFD18NU+b9SSDJcdF66csOdr0eCwPecJcvB2iw76xK2ooOZp+bBStLQAdjLmOg1ww9q
+v8ynk+hFtmcnmamXqBGRfvYzGxDLbJtOCBI/R9m7VOUxSLs/Snq8pEBmV7qNs2E9+2aVtylBfB5
zhbLD63/Out8PkxqbDKhyJwUJEBrvJp6gjhT9HZ9QJd21adoy3bgrAmU63CJaEAktWu1Xrvxp+Zl
tPz7uBqnlfVwoTHAgqBnjVgFZcEzzVl1qquwU0rzMI7ZRkYk0Wvqh9qStmJkbqbu1mraHUaoe1Vu
HfE2HhM7bKWdlLc/rMj7VjzHnfFuxZ6tTDtF4vFDqzCIpcdU0e3R2xjonrEKdiNEnFy1u7gjJX2+
PmHnn2dexzLlKBILbsTFHTJVIaLzoOkQshwmsLPc7fKmGTaqt89Uc+2MvVDaMw3uRHqU5KU82BfL
Wh2SwtIgfJB8f42sG2joaY5Hl2AHFQq5YTs63tD8VYSnIJXtNhX+WRUCavGsEExSQ6pBQ+f0MKyF
GXIuFMqhQ3J2Q49csdVIXMOGXUifYFyYxCJ3mCX0F7mMXwoCRL1QP5RKYWc1zsdb3nzGF8xoq9f+
MQuqlWP2fN3TB0NSzkTKBE31D+rZp0PeymF7+V4FRKrDH0Iwy69FStFJjL8LpdX9Y9oL2oQYwDFh
bdKAMxbXsllSKxUsMzg+blcymuUpvvybF59HFCxpqDz+ZsGWnJVffYZTWv7li49iNG2e4g4ZHMfw
K1CCvaY+Ct9oiuLW5VjJ5CrqXotfi+CQ+chnVw++LN4NulOZlnt9zy0/1vxDYHCigQQRAHLDYhOI
Ulrjjl1Hx0aNEP9N4m1VNVhQKkZmoxv2j0uDaDQK+c9c9UBIYjFsAVG8JFPl6Fh2E64rsi0F3Uak
5ZSsnIYXhoVyBiAwittkUR+b4tMaxJOqiNvKi46mKdxNiHtZ6fQrgrJr+GuuZ2eKXgwKiOnsIQVg
D5Db/Fs+xdLSRDXDeIiOYRQ8DcX3dNqJ3Uub7Lrhl1ZvUlG3I+lRRp8UChD/bXaiENoVtd7oXReS
lafLx9vkc5bz8XM41ijqW+z7JeYMHVtprMUuPo4Ug4EPRpliW1Zf2EUf3FoAM56HuXYoW76GCntu
bgctDvZYpfV3TGWAn0Od7q4vsku/CSY8ZhbAMhBVMOZk5tMUGYCCR2lQ46PXJ68k64+x2W5HsbPl
17zCoi3fYV6GKq7TmVDYUfa2E31l6Z2dg8wLjzqerbMaCO/XRX4xDpgyNUmVHHP9jurVIYqPsFID
dZ8b+1pmGQrJjS7G9vWhzyNbfA2kfsEFIepJsWV5p8VJ5ZtFx9fQe9UOzco2ir9tsKZ4feGsmtsH
XPwa6DuqOafz2wW+WGllmBxDyQQyjqySnXemsJIHXlrpAIYoIyo8/gGpLQ6LIjJUTzP75OjJKbU7
RMJJF4Jmn2k7RcjsIh+dpAscxAdsnHg3lXnXJX9QHt1UrWCrwkMK/Pz69J5d4nzVWeIfowEaWXTM
FyPXA63QvEZOjkmQvFge9qt59VtD5yizfqMNjF6OZwsjyKd30vAmHleOz0sTT3tjbqJxsulLILQg
9JkOYTA9ZsNobqVhHGeFpTU/gQunGcoEbGZQJga6qYsKSBSpWS+lTXpMO4CzZbgfp9cpjV6E9D+N
h7QDGS/KLbxfFgtJCNMuUHWmM8spXu0hi60soksbAuwGxOeZx8/NfRohlKZewbkwPVa5zyOz1397
QxttPSFbBQPP07LceybNGGCicOrILU9DxclU5m1ZZMdxJyIK1+tuPN4M+tELn1v5SRhfyzXpgAuD
w5aEmi7Dox6iL6YPcO6UpiUfKu5kjRSyEzBeVfai/HZ92c8PlcXIuG4whJrVGfGDWyyIwsr9MYdH
f1SV12aP9KUIZsN6a9r7qHqu5DWR4HlfXwu3SLK8KjKmZMyyo6jlsWuMSrdpi+Y9HAfaIp1V3Sqm
vwaCubDmGSIdPBCMvHCXIBi9qyVvNhE/RtL71CauphZ4PB3DbA1mN58Qy8Gh78y+IllAyGJ5qHle
KqhJnR390GkwuUVZZHijMJ3RfxCVZOU++HDAOA9HTRE9k1kbavEG9TIAzAFq/ccomfx7SAzh1mvi
7kmus2GDrGe9631x2GDNLYE2wDC4rGTZwf9p3GR+PLhqJ3ZOrskFKoRKjYm7qNh6qVrOEBX6vhwG
EfqQhcprD2EgCqL8DkVp6cby+syBZgewWG9at+K8ckNrAEJWjPG+iorovi5Dze6CUH5LpMlwPCbF
rsSeQ9wPMFAHkLCrUqqHkKC+9EKJAoYgB7dxlRS3chKIj/VUoVVrtO1K9nDpAwHv/UB9UZVdNkkq
mduGf5gfR6CXO4CrmUvOPziaEUXOkCaS21VG9WYl7dq6Pyvnc7vwNINrSYJMPrXMjtFbVepUFfMj
YGJblZxOknfmtO/D46DtYtyES3G+7gq3S9v99S1+af3zjCJNJq6FhPPp4VUI5mSWTZQfe9N8ya0v
XVgcjflMXsmLLh0ln+MsLlCEZeScmml+9EpXid+yR1EVICvOHkNw4X81xgrg4dJZ8jneYv03ZanO
cmU5rhU/zO65hwps3cbI3hesnutTeOk0BkQDA8WgTMwj+3QKc9ohYWNa2bGUQ3XfmSFyIib1kT5p
3q9HujiJoISQBtIt5CiWB2SX5pg4MCi1u88HzTFr5AJxrG3a36jTfc2Tx9paeUJ+iJMsDxI4UeC8
yfnAnS4+nGCh76N0AgdksJEKgBQ4PVU/Q/W1h9inJdHWT29MLXbN3MmBv/Yk3JGt3fCYRiTjFpsQ
smz5/3F2Zb1t61j4FwnQvrxK8hY7TeQkbdMXocuNNkoiKYlafv187GCmtixY6MU83AEK5JgUl8Nz
viULW+8EvzMoKA9+Z0HwZc0Y5Xfv/PZ3Okj/8S3Ap5jNTZu6Xpp7OPBoKBs4gW5D4ixAop1s1EPz
taE+THpQs1f97uXvvwpU0P8feXb/A5HnZrFV1FHVurCBsbcNdKSnptjBs3lLY7ZRWfoZTYaVHbW0
wsGvAH8VORtUJ2Yr3GWllho5rSMXKjoNtDbT6iPzftrkNffO90e4dDRehJqnnx2tK851zK0FrV1c
DVlgaqR/dO2BBsak841jEVT+CND39wOvjHFedhm8xoAJbI0zeaheJrvzR+1EGQ2H7Cspft2PtbS5
UEgCmRqvNrSxZvNZwPxlsgWvozQGsJg91VM0FU+qm290L4Ob+KPKV/bWjQanPPfRaoQ0EADk6C/N
Tg68tHRqdwWNJs1pfNayfWVJaQ6DmQFBL+boCQtttGJSdukwDfs2Test80CT740JquJ29gtIty5s
YJC4dzVB9lVMxV7HFQ/13XIlpV66KoAeQc8Z8Hrck7OsE82aWHcH3FLx4EHRhJTlwSWTDe0kBap6
KV+TPlg6V+VzC4heQL5h93F9rgp3ogTSUTQatochWAMmyl05Py8u//ps106EoDsZ468bbrPV+pei
fIe+aBw/WfkT1Oy6+rtwE6gr7Fwnur/QbhzF5GcHPBmgelShXTzYrwfW0cobsYlo1E50AwgX6hYv
reEFZuZumN69dMUvaoT28DDwMyOd7z1P5DhaEFuF/GnW9cdU3SnFviX9gyAkiOlDkvulsqZOe7Pr
QRUDzwmEYrDxpaHY9c9Up9yu0xyyXbYzHrWGBUP86IpTo6p7VuevQLWvSfcsPbMxBleWWfEqRLHr
OmRqDg0gYgNmRiRil/IBj36iwVpCr6Yg5zp5SHHv+TCoZvvWssZPej6Wu8zovLCrwHa//6EW8zIp
qwpVZTCMID54/XPMjmldoVAamTTZMG3fAKCTHCrnoVKC6Ww4Y6jEn4qf96Pe6PP9Xh4SIwZWFaiB
cwEjVMjGdnIrGqmZtlWEXzfaQ/KLpNR3E+sfTocS2Cb3W1FtCyC+FTd57Ps+6OmE21/5mkyplJve
U+WjgdK0K9YIL0vnpCOzD5TcJRFjtnGopYA6PXQ06mn/DZmqFyiQ4/FNt2wPOoj50OV2yT4WirlR
unrVau5mVWLzSI1PPGsAZsIPuf4mrdtVilsxGsFqYgSgdyhRc8zhR/bu4b1z6pkNpwWDTxVkejJ3
LwSDgronjObQ5rBfhUBuQo8qVNe+0Krr0YWpB3EadJNCAMsqrI0Cqab3+190cR0hwcdeQh4llYuu
f7Odqwmjpop1pI8PtQWQDov9vELaCzny8sWwj2kcTNwMQJRayRKW6pF4XKD4jgwQxM854kwjsLgo
Bh3z9bU4Et/F/4wgRxr0r8b4J87s+myLoQBhFnHs8sOJH1PXDmLlTOj7xN1gbKC8Zfua24AxvZLp
314T2CVS8BzvJ+mnPTtNGWlY5ZTYLpkbkD72nfRXuarxtRZkdhdBwhb+IQVuCz1KptoXr038mPSg
M3AY8OX7krwZ744F/RBUKnJ44CAJ/VsJKtgCgWcJfwAJ1gBcdXY2MovFZjv2uA5NsjVK8SpUclj5
iLelLLwEIbiMGiCA4jcQTrT1VDHAFirSRlBpTeYTNGGB/DlkUGtMaKA4oHqon+t4JRO6zfOu48p/
vyjcq2nRU81AXNs+Tvxh0Hamt4NytvG35mRyEqWvL1IuA6ArdXZ4lbXhKhVU8KLG8vB2Srs4UCyD
oUOfmH+/8xAL1zyOQ5R8bhh7fFC6WLc5i6qEn7LWfKQtdFLAL1ASXFeM7mmuHPW4PqBZ8rzyIeXd
fJ3dIDZuLmQ4eJOiSng9oSyeRjZkI4tALmvDgSLRcNTU9vsyhxOOCeLgWIeNnQOh2zQgLA0Zh5R7
3xzqhtMDbeu1GsftsS1/ELJdtEc8C3Ww6x8U47SzRshjRUalvyh2frZFhfl3ftbWiLY7tKyGtfmX
33I+B7Kih6AA3GLzXIe0dBGTFkzBSDT5xklhug2rnrGPUEbX2RiCtemjERMUMDOqALrGnK2ciUuH
BtrhskyLnAZiaNc/wIBBfYbuExab3SGzJBB1I1DFm0Y81la+921u7iHGn1CzWzFvy3oqtB5jradv
w5AjVfhIevKRUO1hcnjAjf6U2R70KEYfAnDHRgBJmUL1P1Z3o7Uf6Jqa8tLY0SiS7Dh0Xty5VFRX
MA/uxIRFfILDOYEs4uRLR4P7414aNshLsnoL25sb+G1hkmLoUOuJ7FjsGgq1H9X7h5p0r7FVqO/C
2YgaHfCTcpZNc070NZlqZEPn8ciNlQ1TaaAKNyItFHBKVOcmobzWNQxbQJB4tNdw43KlzJayJBtC
GEsytSAQdb2S0HWoncmreOTFr7X9c3RWMpSFeUSNB5g0qJrAPmR+XFAd+uUqYNqRCrKUTnxvetTJ
Y7LmULywKK7CzA6B1Ow6amkIw78aofncvd5fDYt/HopoQDKgFId2+fUs8WY0ugkE8IgYfaCSzVgI
5CDhvwgiNU2xo6EUNEd8N6qTwTBg4NFk8oClWZCjBd/r+/tRFj44mrh/osyyKdYlrjZ2iMJD0//7
TXP5t+ddHTUTrY0vwaMcMmYOUQLV+GD6dzf9N4vqzxjmmHw3UTNGesSZ2oMbJ7j2uO/lOwrN3PuT
tdD3x5UiJVjhfoezfl66V6ou7/Nax9YkQD+kqDAL9A9KP1O2Jp7P4xN0wEi1Q/aZvgnh7u6HX9w8
F9Fny45kVdEzgujjNASGgRKjPeLdpQCGt9bml599dg5A8wP3OlClKBnNHz/VYGZx3ZAGi89WtwZT
yE7RxbA3ATchPeB0PNPVsEBt8NHWkmFzf6BL+wuqq1CshfcSYAZyIi6yNOo4tVbrVRON/ByDdUBE
7k/jmmHnQhEA8ALYfgBkCJ2VG30hBToinW7TJmKZlqMSJ7a1oW/he3S09G7rJcqJlvsxZQfP7sJ8
MraWpaxsvwXglPwN6LW7sFRCW2SWbOtOpbSaCwGjykreKbxDY7hKKepm9KSb+bFDwYVKs4xeB6a4
qXymsZMyGfuUJ1thvcIjaeWGX5x7PHCQskqZoLltAHyc3HpIuibKgO2xoAJKUvj0rRQ8FpK036+o
/wXRrz9wAlysoWiiiRRl2o02COYjBMi+u8lZUw/aGnhqbUgyh71YTm6a6wqpW0RrIcXZd4U/2lGp
g8p1f9ku7U/5NvzfqORZexHHIKqSIxdvojb2zerVcye/1b9Wq8eQvL1uNif6/2gFAX8G+cbrOEKl
ZtqNKsYD8cG20zdJegApzm80czOuidAsD+pPsNkCzcraKq0EwSr7w/PeE/cNXWsDxeP7c7d04Mhm
tQmFCMi3zJfdwGokDcPYRgzvI7X6KayvAlDBftipxaueHIv66/2At7tfAixloQQSgyD0zp/zmSHg
jJkoNbJ2FkA4PwRNz2cefD9we6j74pR3DD7BmW8BadOtvENvlqQMDtFsYBSBHtPnNGnIhkP+v0Zt
i3hvSOhy3vqN0P92TlFXBVUMJDWkk4Y+L3ImLYTiJttGwaI7D4fk0NlbJ95pytEgIkzXrKkWhnQV
bZZJkELpilG1KHB60N/qgh7MWqZPK8fTbftNDgovEM+VWj9wArhe/E7lxXnsuTRiCuowTm+zgDjs
YUgAdMYbzHzujdzcgHGS7YHur3e6oisbF2TmLR/bI25L5qPE04ep7LbfX1KLMyAlmvHqBx5vnrF5
zG2KVMQ0SgOz+MWnV3uNRXyz8+XgLyLM5ngkOWgaOSI0Gd6TtNqCh3kACbBv1EcjWRnObTXxOto8
f+uYlXDo4GCRUmi4FurBzFuYGXpBUbuPcDT1OaqLLayJcTowR9vfn82bzHQWffahlbafSDs5NLKU
uPZTe4qDzKFrcIGbmwhRAN1C8wdHj9Qhul5OLpIcV8QYo1vuJrrPrb1QYKxwKNH6W/XKlT/56uCW
wfBSlW313yzS62AGHeFYPBQsskb7gafsl8NfWK9taBHkScgdbdOMkIJAz23Dcj26P5+3BVoZHWKj
uDVg/AkYxnX0aoTdRckxoamZQmHpw+zMsDbb19SqoyFXHoVjPqR9cranNcL2zR3yO7JU6NMBasTg
ryNPdV1qVpGwqGXqrq2arfKdN95O6Nnh/hiXdqBUg4AtLXz9rDkzPE/5SCaOQohKONgpzIXVkcsB
k0A3cWV33C5P7C1QnR1pyQAqwiyFEd0oTLfWWEQmMgWDw0ArsVtzZUBrUYzrmasrxRJtZrNo0MNY
8RkL70/Ywh5HeRI9N1eKNQJ2MVv/CiE27jeHRelr0+V+DfGtnuwy72mEOLodbwe2dctPRPl8P+6N
+aJUNoS0Jh7Q6E3CYHV2kg0tVC+1JsNbhsMbiqZIe60BCVOmUmVXEE1HN9rOA1IUfdjbruPXijvu
QYxAdiDIG4C7cAJPOD0bZjpseKW+TlXO9yPt6qBX+3IL1/Ati1VkRaZ6rs0kfSxGB7IgeClu+tgU
24y7IOo7yhpdRP7y600uR4YNjoartHKZnVvTxIRrkBQlFINvcp5uQMfd1m0onlH/69oeXPxObO5P
5+0pdhnTtmZb24h7Dws/4ZHypXwrvnmfOx8utGsgiaXFiIY8rLygUop0TP6Ki/zWAsmhcEuKssfk
AdquTkXQTipbeRv8rtjNJ1BK+EHiwZDvIvkzLsIoFa8JsBg80uG0lJIvwwjqd+VrQNugeLRraR7a
sBTJnT5UkzpIkulTOuV+2yuBm/00wE6vYR5f1gFFtbcgT7Q/gFWwUyj7en/Wb481dK2RgSB9BCzm
BrVaGCVFa7/kUVm8TMMxeYuNZ6I93Q9ye+UjiBSCBNgWfppztjjgCsPkuajI6fEzVPhPeSaCDnLw
qDiHXrpCaL09PxFMRwce6n8w+5sjIarYq6ah4CjPOQA2FWyv5jFSqzWdiMUwaBNCtEY2f+bNkbTF
BtUblUdtBq+CqXYzNHwMda+PpNj9i+mTKv9SgR8eaLNjmhsxRxtC41GjP2SeGg7VPoU3Mkm+JO3K
5C1tfHR8YNAhnd1AW7het1nGWJKPDo+gcPWrBDQswcu591UOaIeGSrlKv6hsDUy6GPS3SKHk6IIx
dh20BqkUFAfUhJxuF8fDMRewInnV6sBADlM6u6L7dX9Cb7FEOLlxswJJJCOCgncdUZ3UWlcqGwty
px2IEn4xAnM7bmGw5sNTLhgC7rcbvjNe3CBeOeaW9sJl6NnRGvd2S8tJwcdUYuXF8hikX9qQcgYF
prKvNmViuCsNrsWQcIFGlQhHEVLF69FyBwJ8uazPsOJgbgiO8FYDJ2OXlGuiggv5GXJD6TqJHSjV
MGfrx4SBGtqGKIqMw7cMyXaQQ1+8sCFCf0hda8vUs8fXlG1+23fOD1tpZ4PcD+cLUprr8dGkQcUz
S5vI0sL6G3ur38a3/Ck+KIGzGYLxqw6dPHG4v4SW7hGAJ/H6ReItjW2uY7qp3hpazZoIqAuAbVoY
Srzfj7C0K2CeBM6mLJ0DD3EdoeRJXZna0CDVPefVt6HZE3Aj4EShVcYmTarATNeKTEtXMKTtgGJC
VClcfh3SVYrcHLmBulkCNurXvO522pl4PHQS4zOejCvp51q42V3cJKRz4thsIqi1+nFvwA1M30IZ
4zs3HjX9CJn0lWLCYkC0VtH+A0njBjFFYFyodBQm825sTdvEhZcJhYH2rqiqcu/1Q7upW/TF4iKZ
Vs7VpdsCGaIs1KC3eqPR4nIjb6D8iZltYPc3sLTZJk5ehnXSkvD+ullamZJ0BZ1dJCAQE73+iCJl
w8jjrI3IWLNN2+uQB0hwa9yPspQ3XEaRv+IiwTG0SStUL28jG06GWW5tzPScJG8m4yvfbDEQLlmJ
7XJwssh/vwhkt8Ly2rhrI66yQFfS0BBvmfal9dYCLcwbLLRh8wrCKJb/PJvPqMeL1klFpJdwsFGL
rvrkxEnx10UzKF0AxQh1ZyCyIIl9PRxBYngBC9LCk9N4AwYomtJsq1rpSsqwsN5QlJMkOF1HB2TO
GStJ5XGDOm0koKqEtrqPWTOgMX5/ESxcLMAAg2kr7QOQ584Ho5rx6GVlF6V2qgdKV8F+p28+BOCV
2xIkxBPt7TUnrMWRoXCG7E2Wp+aGrAVEwTSmpIiZ/WjTJ+i1K9nn+8NaWHK4RNDbhTquLYH8199o
pHYDhdiqixoVjTDSW3qoUOBHu8KxwgaQtJVpXFh5BkAeUqQGSncwxbmOB/iQN+qp1UVV47Ht2NrT
QaW1vrk/qqWPhT1kAfclechz6UcrnpzYLvoOVaIp0GJ+qidI7p81BuVUUp3vB1t6k4MkhiMNGwml
4flV0lChpklm9ZFXasOntC2t0FO4HoGNae0VvGeDlHn9xmaKviVqBu8l3RZbXtRr8l9Lw0ZPCgxn
JD/YErPjkJk5+txO3kdaa8NMRQEunmtDaLfVq24XTyOW98q1tlCVB8QOtThQvcEpgwPY9ff0Gto0
nqmIyIZ9VOgAoRpyLcu2Hi1a9Dpp/alrKzVEbqF8wn1Dj2XioWShgjSiOsqahfVCHnH1a2a3rIJi
0iB6W0RDCwc8o47bjbA9JUhLrwqHwsgeOmqAx9c13YMmkjVk0cKdC1QRkglglUHWmhfwPdZmdVmW
fVThonW4+81pHtvSDqb2Y2LTHtama4rTiwO+iCj//eLGABHTS1wgXUE/bna1eGdvRcz3kkll+INz
GtMv99f6wnGBsivY16gKotM7v3Bha6tUsV0P0eR916qo9wYfBg5oB65cuQsnH7yWUH0EZWeBc2c4
wrJ47g1wJWPbjhEfXbmHSvt6fzQLUdDKhRUlIOWoDc7ftS5wd5zo/RhxC9YQCrjGiUk2Stt4K+fR
wqmH21aaR8EnCwrks4td7dtkqkQ3RTncTx/G2mlCRnW2knjdRpFAB2jj4QSAkNH8HGI2VJu9zhKR
ksH9tOa+uQYnu50wREAnGE9JUFNQy7hebixNlCSJsdyakW08BmaE4+SBwtbcbxaOVBkIORBgBcjt
1FmgAmmp0Ia2j9TxUTHSE4Odpj3lZ9no02HP/V6l/8T9zw6GufeXxO0CR5dKvkMgF4nC2fz9aGZE
N2PSDNHwM/M2AqinLtTWbJmWplGyieCKK9MWa7ZrjUSkGmi1Q8RHFpZuCxJzHbTux/2hLCwHAPHR
JIHCCsxI5jrEjVB0J0maKVKTJ0qh1Dv9uB/g9rjDUgBTBX8dnkF4ZlyvBk2InNtVokbcqfsNzeGs
qsKy4BnovrAqIfRMdWADBniAr9y4S4HhG+3h9QbUHS6e68BOY2mkmDIVUH/X5zDQGnx7UoJBDTIB
bAJpV7bvwvdC/xdfCnxYVDrnDLDMjYveFOkUsQG6qP3eLoQ/jLv7s3l7eaMYBTgoiL54a+OEvR5U
gRIVzoRyiupxXzY/UgPmUuqTLOlb9UqohUUOjVCMBIVDLHJrVpcZaTX0hscnMDXc7UDEeertsG+t
naNMh/ujWliEUmEW5WdMIISUZykJ6sHczVShRqIkXuB0ahpyzuhKGrLwgdCfA00aexaP+nkNP3YI
HOC8QY2Ssg8qEk0JC5w1lUK5nK9LLxIBD6lkrHnbQS979oEyrsBgyVAjVm7G6Ukp3CCDZG5q7gxD
BG0Zb3T1+/3ZW/hQFlD02LwS94TKznVIYMGhMWkpatQNVrrNm7IIlByGVoXNDi2MzlY+1sISREsV
XsIOEAg4fmf7KtaYaTKbaVH5iVtVwBxnG2tHF3gm+JBs7w9tKRbEeKB3LZ8DUEu/Hlrd6R5tYluL
UInPsiFshizIivSJ6sf+5X6oW90YCH5A7AB6ZqaHZu5ceNEYtS7npNEjqpi7eHhMlWRDeu7bnOyo
+mNs/CRJIBCjbc2qfiQi3qhptZl6euhS7ROFx6Mae1/u/6iFM+zyN5mz1dRZIM/WA9WjgmabKQuH
eKvYD625K923zmxXNshCsVKW11BdQ9EQX3fO0RxSd0Jbt1Ajxd6TpPRj4zXjJBzZ1ilhjv2GJi+Y
mivfeGHz43rQTEAs8CxB9nP9jbOam33rVFrUliOsFBwxgDIbG7v7M7mwkq6iyE10kQM7pSmcqcm1
SI6rtsDc0lq/4lOQ6KNv5Cu+J0vRUFDHPOp4+YBzdh2tRMkrLZjQokaDvykN9PgRtOChDctmZYUs
bH75rjLks0qKusxmT7cKqsaJqUUZdzZWDgn4lOUCLkuAsFZkrZy9sB4lTQqnDexkjBtSLbP6qrfG
WIu8vgljO/kEvY7cetXEN01JHpU+uv/RFh6OyB9BubEkugKF49k89twpSEWAmtBRUGPidao/jKqF
FcR4sKzNUCtbN/7R1cXJK7yTiIeVRbPQFpH5Kwq5uGyRMc+vjNxpie0mDPuv/DXmyZdRd7esVA9K
az9Qx/BHwJAKbuyQOW1zTf3eDGOQ2OLA6shxlDcYWp3oGYzz+9Nyy/HEsYs5kWpacPHD979eXh0R
JWMOigd1y0MDUriJ+czdSOu3xH3P83SD0r+LRlXxT+f5CagTHDBt8ibo5DfqP1lvnnJwzGJv7Yct
HSD4YWggAVoIm9/59yJANiSAjGG+8HgZeeLnyRhKFX/H6TZJ5/ojHE05GXdNZ658q4VjBF4a4PIh
50NaPscaaqwnZuv2etR1lucLRTAg05W1LsfSdgMhC6JQEHuRJNLrme97S6sAX9Ijk30e+jy0mgml
DGMbV2tqaQtHiPz7gKUDG3Z7Fjd5ZqSuUepRNRnwJ01CoF0g9QMPYYjv0DVbyOVoyJJdHSkzHrvX
4yphAQu9E3y4MnedLbPwrElAhd0Og+L6A0oWH0qfVn+fSThw90TnAcKfEnl/HTSzbcinOqMOUMVn
q3JCwKM3nfLYQwPWrtaqPgsYQ9wueJIifZbvnbkUicnTroXvpR5pyrSpRyg6Q0PGTozNpI4hhBSC
2KZ7O/uUZN89mj90/S+q7XsDEiTjmlbx0ipCYQTSBHh/g3w6m+3B7jU26ZMeuePBa7704jV3XsZq
f/+YWIxiomThgISPG2c2vZqAn9nQKnqk5uRZE8Ojwct6Z7ntj9iz18Aqt5h3nEmS2QTJPfQlbihb
o52XdYETKyrhm6bwnVdsgQjfWk3xMKjNS5KdK/GTepsWBoCTp2500oakdPD/ndBha0zNhbFjh8Lj
D8RllAaM2cUxVf1Q5RUxo7rceUMPkaDSt4ZX6Fjdn+Nb8ghwYpeBZpOcxJZRkaFAIPOo9ECoJEU4
dkoLnuQJRqYvo3uGrgnXDrAa3QD8+LlslL+lMEuoGmrYJu5lvG7mD8/cgau6NAmMpipONllbi32c
czWoTdAJ7g934ZC9DDUHj2q8yFSWD2ZU1hDNHchrARXF+yGWvpzkpgDvB/gm3p2zQ8GEKipMuMxI
rVrr3Oho8ZZ9rRyGYey35noXYCkePiEqSXgVgl86i1eVRLF67J5IjNWGW21oO2/UMsPkb70vJKLw
MpD8IRcZqNapRY7zAHPHoBBTZX7vrqRL8qfO3p4ozkMqAMUpbMM5Y9TtOBGD3lgRmkEsffYcwKZX
gEtL2/wqxmy6xrGhjlpyCwGGzUiDtDl4SnHU4mY7qgeqA0s8Uci9h93w7FnioeNPtHvr1S0H6eXv
V8rlcGcTqo6uyEqgJ3BDkk2tN4Gc1MyjG2/t1l+cWFxSSORNVLDmJfvRaka8GTGxhEALrIIQ1Jue
r9Rll3JdFLKR1aFTLbUpZkeWZzMGAQDHiuKyJcQvtAZ5JrVQ2nS4COvYSE66Js7CLB0CtHt2MGJQ
UurOoSfXTNdoBkvbAt0+bEKsWvxn9vK0PFiWVyK2oqHbVd1RNCfrbXXBrgWZ3YNQrotHBrnDqNZN
35mOcfpMYngr/KvvdzGYWcki64CxU4VnRbygfpl/M6GYKJSVbGZxkVwEmRWxUEkrs4Jjxuxypw/7
LD2LYuVZuXT8Xn4U+e8XR0jdJVWScowDc9WYP3sYHfz9lsIXh50RtKLBVp7dZrEHiI3qcTtKvZ9c
mwAHfZ+MDq/Wj7+Og0bK7+MdwpkoDV8PJIZYlsjMCnFSSFc1VVVvHC/mm7rI2COoY2vjWiruyGop
elGgegLJN1sBDm1aDtl6O+rVdx2+vPDXcHpYy1efSJoENsRwi9F+zuxdbvul5ezd9iDeTCmwv6nW
RJ4XVj2M6v6bNEBRf14i7Mx6yitovkUxXm9lfVY4nAs4zJjWuB4Ly+Uq0Gx7dbxzKbJuLBc78dF5
hZz336ceWCgo2gBDhEr7vIVeoIGvTrH8jnABoznK6sCcxed/sVgugsxWvSXxpGnC7Ijrp9E5OeUR
0in9X7PLISYMTA0qtuiKA5EyiwKF5NaNaWfL7Ys2vY/9C+3ylf211LICCACvEBUdF0C65TvsYgcL
2OlZI2odESP5eOqt+E2BflkoGMBeDqlUaOh7kBnEa4keNOG6u2IqIDYOTNaa59nCcYV3JZw4gIaR
vnuzLWgArTvWgjiR5r051uQb9patNsoWg6AYDgikKgWM5L9fDHfM+qFnTuug5H6A3pOhH+Pm+e9X
BwgH/w8xH0eX0EKrEcIzUGFLte8d/doRcF+0FQj70ra9DDT7dKmWDiDTMCcy+HuRSreSt6SLRLfW
Bl6LM88DlBisjq5DnOYw9dZLmYyfaJb9I9S/Rl5JlfQ/Mzc77K3KJYLHtYMVD2rr4Dep66fpx/3P
s7IC5nlE1vck1mrqRLmKVjPoxyJ7KOPwfhA5JdeJL2qfaADjAYQWDpbz9TJzuja2yeihLOlY6gbn
nh7YxWhseD15QQbWRpol6T5127V66Hx0KL/J7Ag1QilHjmLGdWAUtZsU6LjsrCX2c+5mm6T4rjjD
r/vDk0fP5fAQBacs/r4K5xmodc7O8dIqmVckXn5WLOuLEref3D5bMzaar7rfMeCFgkMJmI0bp6YY
WLjEHJT8zMs8EOmx7B9cbwi5eL0/lsU4nhRIBlsNGLnZ6laQtFa0IMW5zUk4JCm83o5mzA5OtrK6
FyftItBsdQ9DUmkxzYuzinpH9Tbxt/sDWfn789YMBBhtG/IFxRmm8T888FShJ/DtfogbHPfvj/Jn
DHPmBpL/2gD1pThDie+RiyDF/7RjurUhUHIYbN8KmLlfW9M3Rdx51FmuFDOLKIaCkdnfhu34T/xs
HopTd4q/TO/3x7ewe7AG/r8Wbtq+tiLsBiI85wEimiqRzPqs2w6QcFy5duW3vtlAaJIYKupBUk3r
epvicjLbWPDinJNAD9zc11GSKX3zVO3AMbo/qJs643+n70+w2fSJ1KryKUcw6j6V3/tPkDdtWEi8
sPKthzYYHqvd6Ifd/n7Y5bn8E3V2EiWZOerQOy/OnUlP48T2tNSZX3Tx4X6c+VErR4fuD1IHQE1B
kJrdgjGjdkpjB9pFsf486YUfU8vvDPsBLP+2fM9gSnU/4NI+g1YOgMEA2uConQ0sy7MqJl3iRUb/
orkPY7+mLbYYQDKFJQQB4NbZS1dXRWPrifCixjuZ7tO0WqdYmjJwZNF+lK0J+C5cr77OagfCgetH
t0YPYu1JmUYU8cttJxOWNyhDrVUS5sV8+Y0AVoOfC/oUklV/HVCjaBnoLFWijvjl6NvEDLvsM+8/
UzEeyg71/LDrXrx6646f1cyvTXR6va0FwEVer5ySt8tS3syS5ob0WgWL6vqn1LUoakYHJUKhLzD4
sClHSKmvtVtvqrBS0hMVGAjW4f9BhGF2qxCFOSyu8uR8/DGe86+W/TDtrGFTH7KfZhw0cIRbWZW3
J4rEHWJA6HRhVHMQrWOOlZlaJDuDHRwWOEvYtKueyUcK0dWk2marAplyoq6PMLT5VOBWQK2FZcc8
B3AUdRiqAplGbVhBk5Y70/vi/bTS0NKCTiOQaUsfJ6KsDHPhLnAkiAVcKUnzhmzq9ffLHaOu7U5k
5waknNCGc8i2hKb7JjZ4f85LVh0c0ER8D7ZNB7zdtTevqNzt/RPgdg3J3wAVPDBUocQ3l/FWBADu
RjNlZ5qNbmBIfRQUuZUDPHXWmNO3Owe4KplmAYwA27s5Dc4RYy80Na/OzguIqdvhIT83K0/m25Vz
HWJ2FxnwfiWVkCE031XQDvGBVPMrN4Lv1pEke0gKbe7P31JEHJ0qHuoSmjRvfIkkK4GuAqIdnHkX
hQDPr4wTRCTrLhCm6dtrighr8eS/Xzz6DKvSjMJCPNOFr9jkw0hKtzZT8YC7wSWv+vn+8BYuXKT1
f8b3u1t+ES8mdMqKDPEULXDb7zb3re6YTtWmpXsQhkUciOzQMrAnoZGbgp4alGvN2t8du+vtKYGg
oMtYSNDhCynX8MVvKBsCMzMnrs42a33rxMdPQvkeJ49a91rWx47+bOgPSIa6HwNwLrAzo63f9e8F
MLHGkEEHB1DcpHyYuLqyd24KXxCKwQ/Dx8cJCQi4OvthaAkUGW4I/LAyVJKT7Z7Kd+07FBTgaf8j
eYEFBN9Zj/2h2eqnae34WFgJCI7ECyh36V45O5bzlmjMsfP6rHWe305hh+N/N1AkDcWJkcc1Ld/b
twXGiscLnhXQjcRb8PojVF2X2xweX+cUQk3FWXeRCJVvqA/sVlbcwjEhUZ7wxMbjD0OTKcXF124a
3o65Tupz3343TfiLx8c+xM4qN+8fgDx/ZPEjcV8bCxbTNbRUjmzlbXO73EAmRfVIk/U1tFt/a8Rf
/ICxM1DLbFTzzDb0VH8iBzOyI/0hPyQP7mGKvG/puX+1dvHWDHngHeyVE+WmjIW74Cr+bFVZ7jCw
EmZ658pufNG8ZGhpJYDyag7+8+xkOoxFnrwRGq2Ayd2f/N86cVdbbRZ7diVxmkDIDpS1sx5UB7ot
Hspde6z27T7fDkfU3XewTN7m++TJOuiR8Vxs662+13cA8YX3f8nt5Sh/CViTJtI6WGnMVYt6pk4A
CWIWbO3RpN9N/QHPJt9QD5ayM+pza237YQ16ftMmklMPFgKqHSB8QYpillExm9KBZcw6W77+QWu/
CsvH5FSekmc0g57I2lKXe+ZqtpFqIJOUDSlYyIGccL3U0WSzoaen2Oev5Cn5BvQO9ETsJ/qIx9qU
h+pKg+NmY6GEjEwRGhsoS0l+9nW0AhKjRUIK74xmeSdARD/Cy2L0FcNaS2wWI8EqABQImcDNd1Aj
WMO7mnhnsRdH8aV6YY/6e7ztT+6+eMp3zSY9Vf+Ya+r3a1Fn+wZ+xpBNiRF1TD/iSOk/Bqhatjtn
FVR5eynKmbwY32yXlB1PmqHBTFIexvWXRNlYe2b73X9I+67mxnWl21/EKubwCgZlWbbkMH5heewx
c8789d+i694zFMQj1Nn7yQ+u0mIDjUajw+qnkt+DwdkYXkT/3VdkqOu6SUiUCowVvnn14LGNsC+c
fzx5cCVSxtjN+VAbpN59ajBjbi3tInB6rI7q8/0zOC0YpZ5XKOK1wgixmyfd2LlPCXFezfu/fXu+
KRGop6feZBzPD/jx5jgoRHu4dCe3ITkRsWUMqOmnbuQAFwGGraGuEi0f13IgGyD2XCe5T/wj4qTc
p+GkZ/cXv4Hih4HpvmKIx4kBeXNbogBpmsQyZQCQ7KPH3LoD78mNInhnbu3tgtbqMVnV7reJc27W
/O/yoB+zV8VS/mejCVjowzRmFW+Zm9GKSlcoI7iq/HMiO3ivVGYXEqk0K4mUduFUjJtyQQvB343q
URhM5Bl/jsnsoiwwi7jo0sA/p/tmpSVIG5HqwcXMPEao7nYxf3w/vDwFTYPhonxeNYvSYOSiCM+G
iPRfWXseUAM01KyG/duX7tQxCAgQm+Hah2G+VpQyc9XCqzBG1MM0hpX6p+SJ/+q/crgN9ig3/aN8
9YySj5slpBAp1exF10Oi2IvPwmeak/YVQyaqfRqRlsVEdGMcKSDquMldX3igV4nPAQYCEeUJmWFR
Wt/X+ht7QWFQntsgtugCwRVzbk8GGNoYNo+5O5R9BwEWZn1L+Hn/kh0rM7S0Y6SumzcLxE0cPEEi
MGv2py++shyURJShb13JRfsWIDv7d/ccI/NhKY+2Xm9d8+uRWUZ/49FTaNMezs6Twbfgg58ERLel
HhP3FDYOvL3xYJxkzbm/V0tYmN0EPxfUDVMhyjWWIDZGIVQi9iojGQigEWT5HBpTX4PLD4O/74Pd
LuNElIIghwKWLxEdXNdgfi9FY+dF3Vnn/PABjNCVJRYaiyTiFgWmQcMEPkyYgxNHU9lxXaV5g5fK
56COTV5/cKvLfTFu9RsAeOfhGoG7Bn6bazFkZYjjkGvksxbthTogDWcG+q/7GLfeP8rz5iDUxiTJ
KBdF18vnt+gDehA8+U78mr6on+1H9Hof6/al84M19RGLAraGNuApRuKg5maUz7XTR+/ye9oSvKkN
6TNxT1G0UfKexNGuS0wV4W7hURQ9Ur5U5cZQCBrbq33MooS5tVKT8H8/iDpvnTIK4YBOsnPxkgx2
hpbJUN53MXhaWBUJPzRW10cbUAYmgIC2C9FGOqop5WNT8ZEin3ed+YZC/vW7bI8kM30rACPTr+ry
8fE9kHNDWK2ntyb/Gpi6zVBrkUY1egvP+nOkEt0KP7yNz7DEtw+ZaWf/Ix26jq5VlZdRSK+NIkAO
+Tnf/HY30crYchuMbrEDhim5dYcpMOraRPAfkVm4u+e2XIM1sn3QnlBKvyL1NtirxDu1R9W1ONY6
Lp+UmYyUVYmRfx75EAsZvUgX0ZTNwBYetQN3QCzVvn9SJr3778qCYqfr5TTyIhZCWIWzVTxu2hdW
kfFN4SeCRFfbRVkWTeibqHah96jwLjBSzfJPQ2I1aKAiml3hVCaWtFU/x8EGRfB90ZaWEbcAxsgh
/g1mPp7Sx1ziOqRzfeVc7jH2defua9t9gJ6sqh2rwZaFRWcsQiNLClVx5TO/6vehRT5PionCtH3P
8r8XDtlcqJ8PmV2llR+MMhdoMNXn8uJINal3/C/5lO4qq7GmMVvlM8Ze5YQ7VR5rQW+eGyh2ni3o
z9mcYbdFL2FOsSGfwWTp7dzTiYwr7l1Zjd8SBrsQJiBLVko5C9/wItRGymeFjA5vt2tjVZLIYqjJ
pILUEbiSilLRJAcDfdFz8rkzw016Kg4eJu5ZJRZUMttnf9u8VgwjtnAZXCFSNyE4HMrULaCY+ioj
+95mnOkbgZQpbAvnB+WC08ypaVln2yRHdS/1oayefS0iQv7qxYxkxK0RnhDAoihOlni6Ya8RAkxd
nZ6G2jl/4781JwxxmLmKDE4MH9yOLJ/lIt9oAvrVUGGHBxkCFKDeo0QqAzDPB5LgXSo0/F3KDDHC
EofbTEHd7eglihxQtCQ/tYbPMsY3BnJCnhpb0SgNuh+agdSXAq8dMRr8omUbHU/cAj5rxyRSnG6t
Kx38QUFMWARxEaLQ1IK6rufnYQj5lMJ3pMBGYzupK9QcrORq3KhaZMUrofZW91V/aVVRyYVkJIr5
0L1FoUqoqakxYtq7oFbIHNUDEmaohgfzr78Swk8pZs1MudF75MmnrhMEPmGOVbruqZYkv5RA0XQZ
trztbb2NYHeMl/tt9GXCgPYj8ohyA1CdXatmwvWBEbSyf/E38rbf9zt1U+1lJ7SH9f3Fu73aKCRq
9VypGLRIVvxL6XBrbh3u9W1xKNeRifmqa3TWboRtuC2ZhSLTz1KqciUgZRQjPsQ01hGw3dY/BWvZ
TE/C46/wWGx0h1WczlxNyjamfjNyXKb6l+h48VD/fB5B8BkeinXGWk2WWJRNLETecyMXYnFrfaU5
3tb9UmxlK9j82j9wDMduURFnSjId+pmF7BJd8uMUYgXHB+E1/cgcljw3r9Af5UADBE4WSvBoFrxU
MmIl4iX/wptg59p6634trdwHBEAYWrhwhkG3AQJNdHLj+UbrO6L9mRqpZXDJ7NERzdGKLWXX7lQr
2ozmNHQzswKnI836hQF8a7IwKAPtrAZojpDrp9/ZTYZOVzcXwx/1954UpFDib20l71ijFBaU8BqJ
2i25F0ovboEE4uzNSFwnt18lu9oxhwDdXpzXQJPazNTC77LAHSeRJDybju/t6dPRLeUwOOBk/IWM
GOsaZS3htLczPIwAGLm8Bt4ASzWxrDZOYyGUKmz+yV6BhwrcbRjkg2FO10BBnMgFmszCC+KZyKxb
wlF/EGyfFGf56T6UOJ3Ta/OENZxBUU53FoxajGqb8FLY5T52MJHDem+dhCTrwO7XGJs7nMQH/aHY
KCa/1jbDU//5hcYN1vBU1nfQXNlhglu9qPEd3TbeCDgZ9V5/ROKLNwc7dTzbWwWbzmneok38Eh6N
lWTWZuRoG6ZSTdp5Z0FoMgBfL3R4mPiQ3KqtiowgMH+qXz9/haQ8lKvAcW3XZnaF3Ro4WZemHmkU
AGOMOU0KFmGiEUY6Q7NaB4UN0h6zAncYmqFb/EOxrz+2ZviYH4pXDO+6v/0sXOoEgS8Tk6QM4Hof
8lbYiQISyTxDxW5N67VslDL3uR9MlEDTqeHISH6rlntOHNYVsaTH4KmZRoKjHhve7PWR4cSgHqpa
xpFR9lV4GpQvd2AZ7xt6e+S49DkIdb3mrpCXzQAQfiVv3RW/7X6S8ZUToLICJN6ralWuMUzT1laq
k1mZ061Z4aIlm4eEDmJ+MrqcwCp/Ledg1J4UxFV8UVNM6ZRaErFa6G9vKJArzBAonYibMMQEkzK+
tDqmbeVHjOIx28HmIpCpPkl1xlDBn8Ik+sChpA+dRdNgZgxWupYoFLWwqRQ5ulQS2hDNGqMyRtvr
njhpL6eCraD2wAUZB1iCVqUC4qOBpHJjYcZAn+9VHwMoMuf+oVhSJbwgwH2EFAyydJQqlWLS4CiK
WGJ0ClmIr45WEseRHbXlx32k2zAEFAr57+lhBkonKNe17N2o65na5cml+a6Owi4x996m+BSew4PA
CkQsKc40rw7OPEwNSKuuofIorPM6KJILZp4MojlkXv5H7sB3j5EEXPZHq+tMw2QljCmQNK16G8R+
UM3YcztMCawz8DpyRoiHTsXFn5WiYr4WYykmUWk1mH8ftRSBGmKwVlEnaDbfgWJqb2BKiD/KG0yI
tMT4K8OdICsg9fUKS3r2e1RgdI/3P2FxhVSQxE7DaKf+sOsVUviA65IxTi65rmyNvj2Dr5WV2VvA
mAaXoZxnmqgj0qUPeZI0HuLAyUXnc9SrhqJnGllrMDT4tqUAhnCaTobaIfRxg6vlWhS0ZKCXZUzS
S2m11mgJcGf1jWrJqE43tsh0r1VGScdtTmxCROkIJgygrAO9MteIqZDInCik6aUiGMlme7ZhnuyP
fLXWTiwHc2kNJfjpU6gQ5Y70JE9Fa4u8djMUf5knVnx1eeVmP07JYbi9lg5lnl7cqukeJu7eN2UI
MZ0lb8ARMu0sEfhW1YnYazl0Mq8ETGRCTaxk9ipiAqtaT4QYxcjxVAbuGxVrzO9trgTNpKiGQLgG
RUIoz6e+sHa1wct1rb1gvLCOwhK/DDqzACGh96cOnQ51UMZT125CMThzvkGKxreG6uI1vjm0K8+1
JM42JBQ4FPuSxaT0o77XhxjfhigW0uQoQkQC7FoLMGCiwPTqsrtwxbrwBCcHbxMIbfLwyfM70x3X
Q1rZkVKQRHMCLti4LQq2BJImBeEyM3nrjbea26NeJYsdVbH9ZB37381EovCgNzI4OFdNeQhlEmBU
hjHmxO9NdahJltscIlo8snn5Gyc7lXIo8sri3c+Uz2z/GPxJ2lUZ/VbDN6PDVCHWBMTbKxMTATHt
GX4MGrcxV/habBjROmwFpbskKEMgaDJVbb6JeUcOg+9KLnq7FfWvtuEim2GxpnNMrTdCvGhnncJB
iOtRd7UQuGpQ8zqqAPtXV+k3Pe9k3iZLn4bsiQ9OkkYC98XoXwIO/rJPcgMDyx6k3+pG5LbJnj+H
mhXquhkewWiVe6YiPPgVSjg38k7WHQXzKw5DoFlC/6gNdm4HJ9FwtLAmOQZaHzJ11QZmIT0bf0TD
ui/YDfcVjBa4x3ABGyDtQPiJchpTpeo0t+S6Cx/5qO0FebX8YMjrSjU1eeWPh6bIiRpY2qNiqjvF
O6vaoSh7AqJH/ZigkzZiFblKS0s9/yJKtftS7qPBd7vLRC0vOF3hRMUpMszKq83cSDAKdT94FrIi
2V7dqP5H++L6pOROCm8m9RvXWlpmuvoayngYfHvULDE5pDKuVWua+OJi2lEBzTEx6NCzap91+09h
tCtFQWU9GIgEOBrgtkAr1LWGRl2U96PYRxeFWO5gDz1ervZ5IMrJZ/SlTObnHhIV0ItELZDztIsu
ocspmx4UTWY59rrVCarMcB1vXhaTUD/jnEFniItuuihm7/HC1du4GMfoEhFLG5zWRH1MORDWG/nm
vplgJopUsCUijP6jGTOYSm/CGKXXgDFQTA8PqTFFvWbdaj8xY3rhYDqwTRpycKB2uZYGIw3yRBOr
7FKVPbdOPTkTzZwP3GglFGqmmNmgoY0nruVyNcZNU5qxHGOMZhcNUUnagkfREzcGem6m6NAezNQd
MLjI9bUORV95UIWrsGla7xhwnO+THt06ApEkVzwXuWRANRXUtpuJOlQxyZtxSE3ej9ApbpSugYCU
r3YfscGFrtOMKcbLjSnXvgdZWIByrhw0jmHYbq9hrDmGEYARDc0M4K+mLjleLtMuMYT40jv1pjhK
VrXynQApuvD4Ia/jnjQMXbp1YChEymVS26YdWw9ef+3k+0MgbUEfG2xg4EanNjnLfWIWFt94vNNV
iUZfMFXAduPv9YY3A3hKJFRC4Z1xrJ0OoxUz0iH051StXacv8q76wuj4BH7wfeN6G6ADMLqY0cgw
EZ6DP+saWMh1dxCCJLlUtkbk7cE31U1tDxeGEZ8uH0qhr2CoFY01f0jqBv50YybPv87frEoyphzU
7VcZuR97OQDclbaryf4o2SEx//daRmq5qLuIn5i38mqSwy5ICDOjk6OPggyTsS1L+jDfFuqGUYLR
rQzMDIAG9g5EchwQ0W504pnaNiSs3rbbt+ckFt46SPyh7kRRKevZlrxeBpgGjTBtZ9cb8U9lkfYF
TLivX/cFu/GOKCBK3fx+DIcuD5LLW0HGHdgi7cRhqNpthnPCwKNt4rNByIpOs8NHQnJnyIDhPGDZ
Nvtof35kxmUXd2iGQp3YUC8KtJMBBWEHgTjCGq2dKC15fs7Nb8ZjdGnRUIyB2k88dNA8TSlDL+iY
pBl46YXzyVvWm9oq9Mh6fX9nFi5QRPfQ28IjYQrqU0qerDSkQpYavKSI+y49pJuW8PXKrBicGosH
dY4zrevsBm3g+nJcCpy30SXGgXiXOibbs87qAF9atDkOpdJZLPWSEQDHfRTNylQfkFCxGap24wdC
0+YYlDbLhd80+TRGZecqBA1dX33KCoUsOGtXEJRd4yoNIYGmwnLFG3HFm5zNvUvmmZV6nVaDts9z
SabVnO0KP9aSEgiQJNyoW6fcT/2JG618klNy9p9ZwdOl22CORim0ILSCMVQQCm0IHxjNbn4zNmZa
+Dvi0BwkMYKFaqni5V5vZCvcMn59yT+YbwrdBpSnE62qhJ9Xt25OFFslx9Jcfw2mRIrX+8dy0TTP
1ooOiWql6rWYMZ1eBhMOJ0m2nInhEHsBTTLMuODk+d9bNupsgim/bbO2nPYFjoAjhiRyAoezGNrG
OJp00Cbs1J4rRyhbbfXnFuasNAPLY20SSweow5nFoI8cIixc8R068uaPsdugH1Oxo/OwFncinlYv
97eKJRbl43QhqJDzAYBW8PQn2W/XLJEYx4ae+5W5Me9KPADeZFNYy5+xycoosBAoM9DlBdeMPA6m
ftiNDob4NIR19hn3DH2Z+bI3xpGCze9AzFGsSnuLJzph3JiLPsDfU4PWuWt7NjQxppxU7aTJg9nu
CzJ8dc52rZvc5uv+rjOMwQ1XT+mNclJKODSWb2KY3d5+5nnSEfm18klqstpbGPfn7UtBqjyB5ybT
5liKjtrg/COx4m1uspZwycGZLyFlDDzRE1wv/zEGCmkt3Syd0VLW5U5GZ69pxiZjHe/fdGjfud4y
r9LlrJSm4xORd2mH6dDW/jl6YB2i+3c2+nmvYWq3CLsao04Qu4FHXW14smYIct+KyvS4Rr7jezEo
oXt4qNZn/eTvTNvE6PN/CTOd5dmVnYLgsOPA/HHhvwmpnNE0fTwMWFb0vkUAU+k1SptKQjqocKM6
E2lO3UQF8INvBqZM2o8U71Ptu9lzq9RmPeiWcadaRUSq0ARAGdPIK3sP0QlYb7u0DhVJAsIw18uG
6C8CtX6JEnQ8n8XpRTiDkdGstxIStazhMCwxqOUTCqUredA/wKt+RyjeWUun+2rAAqBcKV7tA0RN
AJCMBOPQiP4ZPt9H+C8W5z8LRZdjGA36ZIYBEIdOtzC17mhLqb01B1aN8rQWt97HX5zJQMwU2vVb
+FVplCJGwL+Elv7wHNuMs8nYc5V65EDXdLmooVWdaRAOrW29vc0PDJD/4rL9FYSynGHeKkOphTAx
jr5KUP/MkWhVWeExXrOO5/TB99aMMpqYVpNISY2nYbjfNbbi6JggbP4aD6m5ZkXFlg3nX6kowykU
dduFSoCs3vYtIOqZIcpt1c/PY+rv71MnPjWqQCgb7I1QbTUiiJagEOHIHZG7IYlTEjtG9dPTU/Qn
MLWeiPCuGAZhWdHBgQu6MBQg3IzaEpVWyf1mSiYS0ew3AtHWKDYCcZjJuusmDbjZthkSZRbQ5tnE
uYKcrPin8MwSIR2fGNauP+TmmuFsL4VPp3Tsf6SiLISWpHEStJBqQNuLZ3b7D9OO19vvFwleisjQ
/UkJ7ghGcxUgNtYhHAwwf+OfzcK5b4oWjd1fUWTKQuiFkbkwEOnl5X30yVPyeb7/+4vmAaHQiWth
Cr5T21KgKhjUD3B/rd6ykjVGqCcEntV9kOlHbpZoBkLtR54XZS708HP0FS7S1TN6Pv4dAj2ssOTQ
guR7cLH9t5HIUK16xa8Z7uHiRv+VQqK2Qsqb/+f1Pq0eGRq7uMuzn6aMtDgEqOOssEDiS7dStiKR
14x9ZiFI2KLZTZPXuRGhqxWmDLV1tX12n/6lCJRZdlHlhhoZAMSn1uwsm/mEXrZVs0WirDHI0boB
TNq4LO3k6XdmnjqL35cmQw6GrtLpLsy9BwuTDJTh8e238QEP8+tfHQZ6uqFvcLXQiADwL+M6Wu0z
p1zdR1i8tmYLRZ3pYaiTTEEK6RJvvGeeBMxw86Tpd84zPUVOz3KuiKd3krx6wWymne5PNiOwWElB
hiC0adXkbgyjAseiOHokuqQm62W+sNkoNwIVPIo2QDVD59mSwsWDopYyuC14mWfm4JDUY2nUknN0
hTKJOT976CU38hIolS05vwWyiTY9UjUDy71fOONXONP/ZzhCVqQ9P0mD9/9mWrCBpbsLG6KguAkl
9GDMwawI6ghGspT6KLHL8BJ3xBjlrH3BMOS3TazouZlDUIs1DjloVjhAuO+N3b085E71nNu8JbyY
0ZdPGKd94fq7QqOWzMgzYaxzNbu8uQeHL0wZ1BktvJ/yz/0jycKhjmQp6l0dVxMOasx7Ih1N98h6
eLEwqFsWdwinqC1WbjDVlfuISKOF2vmSFJf7sizcg/M1oyPNUa11WjThgDiZZC0zmLBgXSbeeIzf
FOGRgLnlWo2NuhMwvQprFbx0dkX0TbAhEvxF9vFfCmRdQVFL5nIdiNtEQCnogtXwaHF8MzGhAb49
EP6VFfBZ3KG/kv3ccLMDWmEofRROkinEcDizNY+R8824XpatzQyEclNE2eubpgdIRMLNbrDHI+Ik
z4/3dYCJQnksg1Ibms8DpbDl1SHaFab3LHw/D68MINaSUX5Ln2M0AAjipiVrPoS1erbT9+/7stxW
W2HgDSqveTRqguhcolPBWSd0ZafJ0xPZPUTHfDNsk6O7urhWcAgOKIXY/+pfhn1moQ7Cvo/989vU
VXqFTVlUD+XKfK8CO/HN+Ku0AqvK7dYq/VVie/K6KXdZgU7+stu2FkrBq95qJZO3BxNkIf2vLJlI
QoId2jTk72Sr2cVWcuKM6CVJDvpB3EYy8f4UESlDkvwuJSIPJHzr9qlnee668RJTOsSJQYQ1/+Hq
Ky5GDFePTL//QNVhUF7qcdWmdhhvapW0HiMvunD5gtUCo0rAaos6TtqOtGkK7u9SwOtXsPLdqJDn
wLLuLy8LgjoLrYanrWR0U0xcNB11/3FmNV4seaVXUlAHQeJEdRBrPr1gyvxbYYum5JFUwTo+snp7
l6zVFRR1FppaznS1hDSVHW7y2HwDDWJpFrE55V20TcK4Gxfs/BWcTNlhH5OYMEUaqV7+D0qhhF/3
92bJhFz9PqX6si7H9YiK0QsmSPtEQ0WXb6Zk/ZKtxaf7UAuO0RUS5VMUqFyQPAFIw0o0D9VK/1z/
OwDKjZAjpQwldZySSLz5Wz2VDAEWrOCVANSV2AtVlqYhjgpCwxvZLmPysf5mbDfrrEzfMLucMBdF
7JoIihyg584ZGnuQ1qx40/2NQNXgNUYZuaWaacBovg/ZSrbyF5dRiX9/pcDLfY0QSSMm3PDYCfc5
I+2lM4iZWSbjjmWJQZ15t1BbQS8gxq5FoP65+1/JyFD58tcw3nTgxELVSwWPbEpGDgEJrSfDjlid
GCwRqMMNAv3U66sBcR8eScnYKqyWUQm78Fa4koI63i6Xqp0QT+Yj2KJO2BFZZecMA6LSWac+CirR
dYHA7fjtYcqagEOrd549i9X7ev9sYDbutVbxiNGPlYYdKTD9iZgeKhGKNdO+L2TRrlaMOuV5Bgbo
qMaevOFtJeKW18xir71sGS7Vfbuu0kQzaEHLpFSGMJdNTViPEMZK0S4urnvZCGP8ON9azkiSP8Gh
LpjBZMZK/WjGzFZlSSJXnQ972JmS8z71VaokOIWs5y7DmPyk3Gcwrqz5iptBwRTiOPzZ/MpshtFd
RMAUUNB9yJjOcPPWUXXwI7QSDomGaqpsJMoj6b4YXtBSbTX6Mv6iUKa9SqUx8AwRB2WtEauK1xhF
OzgYDW+BKTsjLpLb7YpHUXEGxyI6qqs1JlyS5vXb/uAftqw46qLp+fs1tIrAFw8kjofMEcneC+sX
6qsZq7qohDME6hLIxCzzChcINUbUmtxp1+G43r/xF63bDIK6AtAMmadiCogXbJsKlMwl9xFYQlDe
XojkECfX0PG4tJyA6HtfJbnJUA2G/v1kUmYaHjd+IXYdQBTit6TCy8N4cNAWk13uC8PCoS4DudGr
oKixXIP5Xo6OgaYI01ae74OwVoxy88peDyoVu3LZlXsHtYlW+VIywlMs3aUugqDt+ijrAKE9OO0u
XLMsG0utJhFn+1GpWmYUFfYDjca9VYNV+Hx/jVgAlCkw0hF5bdj/y3h+U54ah1lXvWia/x6Mn8f2
TAI57P0ombjpQbq/MchbdOwJ0prxljWmmbEVP42CM6Cml9DQywEo/czIA0568MU44wJDa3+4C2cQ
Fdc0aiNgtwu7tgSHNxXklVKTQ6I5QE9pW5rao12S8xerGJ6hyT+d+DNgRfabqQdyWkTBqkLyuu2I
8nVfE1jCydeqhvFJ+ZAXwAg3na2/fAorbTX++Xf25ScDPhOk1xsjTzWAdKaSgXbLEsxf5fFfglDn
XnKLIQbtCs598QIDdkw2aLoyWeU5S1nl+S1Kdxvigq2HdlI4qzdWaIdtzU19Kd4iR/69k9csuFu2
hekVMDtIlCkIK7ft2grK99buBdUO9ocLuhBPUY/u4n4rvZhm31uQU4jsb3SP/sPIxuwDKFMRNl6s
gAhgUsKDt/a28lknZ83S/8mL7S8MnbqV275L/emyfuNXu+GnSAWdhNnv+9q+HKeZwVA+wehraV64
2L0eVwPq4L4+XDNdMc7UUvZivmk/nthM3zEeNB00H2uGWtLOxuQiV7cQRkRiyRcPIclhPVjcMUzJ
KEchcAMNzXFYQKtOSRaSD8TRAmeNqSf/cgkpi+F3YTHImGh8was0eQ5Wrx+pqZ1YETWG7aNzcjHP
uVoiKD8lvz3xNq3NP/1LQSiDgXbKPlF6QBySteOEX2nlmPHbfZBFMdDIOFXWYLo33cKrB0bRl5kO
TwFszr8ykMep6+CfGL4ZBnVC8yhQOSEGBoYeRWDLFbby27BjBVEXL4q/KDc3eqEoSFirk+8W/pIe
UYc/FftqDFmWX/MzGOqAqjrYJzT4bxdrMP2TQWSzJsK2Pq7v78tPRQsVcZ/m9fz/jaEvdYxs0L06
A06UrzRbe3fJxDpGTBscmpvtsbrswg3n6NuKaHgR5SDqRUc14wm+HMqdfQR1ZjNwhap5MAkrZjvv
EZOD1DPukFefcKvEYt0lyyZiBked3NF30fA6QFF2BxHdspbQTkUy4ool1qLzN8Oh3Pwgybokq7Tp
aYfMBHlrLW87fn/f30HGyfqZnTOzsWXSxoHHAwRtaMXLTuwIXkZoRrmPsugoz0ShPf3e8F2QN6Mk
B0RDpMMMmn/k688QJjlncgxp4g9FOymiSmQLzc1f/04CyjoEYo32pg6/36MX5JgyyxpEfN+dg0Rf
3GgCH4ZIwQr9pGmd354dbMyP0GaxISx1NsxPLF145XciomIcBJnqGkTzYSSo+sWkN2b9P0Oz6Nu7
7VU3cz1IlBAQP5sN8R9fGjQJcw/+Kd+U/KpFVhhtO9rl/k4xLCzd+87pXTqloadXuHHmHtoL+AIc
1bcYKr0oHkg6plo/FJnT64j+sxL21YDRaV7qXbR5jiymFV+0ADOMSWnmSt0FEdd1wNipq3TPbwWr
J4Nkfvyzd6aO/l3wVYI6imY/AG1WFHhBkGGvXuILCJdfPBKAMwVX0/3NWXxnzoAom6a2SVMVfDgB
aRjkgu5AVpnxsoLPICh/BEOcRyEeo6kMSYB3OtiV+ac3cZdbPmFFmRd1bYZF2bW+7gcM18K6tZF5
BKsfXhCBZbB8huUbZwZDGTdj1MdcCwHzNlrj/qQ+NPvHjBHmW143DOxEFz+0GeMKrpWtascBgyDS
qdShdbKP7gN+qVlZQ0ZkR7SYKjd5IDcG7y+cNun+TLerEHPCOD7P8JgdneEFLIXkNJrum2Azbrjl
1ZshUb5QYaRGGypA4jEM+8G3ZJKTBAKxlGFRt2c41GnFtNWGkzA18mJh9AKHe45j5PgXJdFQoYGp
I1OLOp3kbzq5jbqkhLqBTVI1J79jCjezK9mX7us5ELVkqev2auLW0zGNjgFGZbWlVe9/96SwxE9o
RLUvLrX5TzZqjkotIM/VrjwOWECJjG8J3pU1SOZbxIRYQNMP0bo3B6Icxl5ouX5ImuyiIS4Y/5LN
ijylZLTLY75lhAgXj9Uci/IW45D30rrAntUOPLjBFqZT5VRWDmvBGlqxZI7mWJR1VYYGSqhi29qJ
LXeNTo7MAl2/dd+GCyztmP4/O7paJRmY6Q2YHPnOiXUYvKYPmFQBlW/N2sb4MQ9mkEkLx4KljC1q
ZAWtNqrJQI1OuQHJoSV/yDZql2s7PvbvwovKHm2/dKjnS0qZ3ihG+XIEPkOchDEjzctga47mGG/d
h296SJRpuskrdnJithoxFYeyx0Er9bpSQtwSq4wGNjPfgUIG3LH5iklGMSnhfz8QN5NVpCRWxVie
FMcRJ+b0vSPsVTNRbDKcWdqz5NT8XVGQLV1rD57ZIVejTQZKGn+Jtkc+O6vZuLtHhpZOv3NPJsqa
dF3e1WoMHLAQ/U5s3/lT2+lRxBAJpk/NEomyJ8YY5V6XAWp0ZKT/MWAIie0UVY9M52b6pXtCUdZE
4WSR9wtslKaHROlaR5L+DPKjgeRjylsl/OrSUtt1V6+M5qPI2/+ZthpxVExKlX941MD2TCllrAVB
6VfDVEGoISck4TK1c7z4U/P+7i0fu//g/NyEMxMDj1vhvOYHp3rvHMFOV/+gfhS0mWDIAoG6jgYn
ShROl7k61vpJD9H7OO0Zd1A+2OMLl/QQw1415Op5EW1hlAXxOoOrPHDdgq2AN50U2nFSVs+R83V/
xRbtxRyHkkcRqsFvNeCAR/8TM3ZJsBkcYyUg+exZrFr/nw2gFXGGRm9QH8hy4opAwzRh8rvffY4v
WxZbkrhkluYglKkY3a4s/MksdZhNlxDpE885Sx0IuIysh6fRcvB6PXkbWbb773C9NTasaS2LaYr5
F1BGJA54MWl5fMHYbpVs97x79I4N4cmx28Dt0hlav3TDzdEoO+KOTaRxI9AUsA4gkNG81R/3tWTp
XM0RKPvRy0MPJcWl4n2gtq71TW1zH+B22DIsxByB8kE0ceBrpYIMpSVOpDajlaIOXCPKJiFvB+8x
MGPSOSfZs/pn2/rYpuY3y0ouPc3nn0D5Jw2nGaOnTC4X+AYiBHJF8s3idmdhUM6IFiSY5TK5Ws3L
Jrdr+8OzWGIsxjXnclCWo6jSetCVH3XQMPb0gipi27VaVJs88zvjdH/jWAJR5sOPeSFLJvMhPTgT
TG8OSHzcx5h+447RoIPftZe51VDjnkQgSPyQSYLRbZitYN1HYeg4ncsWh1EM+gAoHdQO5M6jbx6/
70OwBKHMQir3lc5xWCwrgLNLInM0I1RMseoKF+0B+CJ1FdSFskI/yY0wF7Ks5bPLu+SMm+gkr/+P
tO9ajh1Htv2hwwh68wr6spKqZF8Y0pZE7z2//i5q7mmVIJ5izO7p2N0xMT2VBJDITKRZ6/oyuMWt
+hZAP8ILBizOYTlhHVlgWvJG1geAQESEz0kFr37IKn2VLm3RqF/IpIx6JCR+pJTwu0CE13MiY1h7
jm5lo9NZSy+P/3aN1FnxZV5UcYpNRPwu6gxIEfn7xIp1+dzpr4HJuOw84NrZK1q47CEBrs/zuMOC
QCt71xcCwDY5pB3szoieaz1gSX7eRMNq/WMp/AS07T+SqB1lRBijUYAkiYfGN5ZE9kNuTHbLr44T
rYmiNrNX5HzgAn72UFZkxPvdBhD661XY+Wd+GYqLFVGOEHC+oZoKOLM6dpAuBumzSMQ/nKn3k7Wm
H2uyKJeIgDYrogRLmqwOiONRAEg5Qa+PtyFGVNZyRIs17cuzotxj3UtZCiRNjPoAgUkw051WIRHQ
2POrBC2D29xBuUwP7OsXfdFeXewn5RGByjrkbAepgmrX9UPR3qiNLd2zyT3bWilLrktbrD4iXQm+
L2AuIzlObWlcKCzDxgJeKUfXQrtdv98N6B77m4rtpRhqL0GBVwDaUJzf5hppRcJtixf5be0ez7fn
ty5+L4bau7gBdDznYzHo6StJ8DQPg+48ojwA3fD6vi2f0rckKqZo2YaZag2PHtZMzY+E7OYn5FqM
uXo4cyBw8bSqtKL1y/lwjGS3zwwg7MPTC+batVr2Xd+LmRd7ISbwFJGRA4jJbgxrMFqzvi9d9jS8
9iTSK6NdSV/PX33llOj6GZOAciL3cIufpowUhwLdndkqxtSXzf4lRQR5OdBOZ37p2TxeLIpjAD4a
lNC4GUqPs55CQ39oQz12BCew+DM6893uLjG9NSVc1IwLuZSFR/uDKBcJ5FaoaLyU9zflze113Vvc
vwsJlGEv0MUYSTUkbL09hg912PWVE1pbA2XTR7Ddo1wGCWBdSR3/MHiAhzv2teP3fzO9ixT59zlR
BkjKKn8sWcjCAJ/B3bEks2/Xpg1n6/JTFwDijfFqAKBLoMegk/Gi6DdJront2XDX3Oz8edd++udx
Xz/Y3yHez8+kDlaa2jHwJ6EFokptpfve0tcKrmsbQR1sDwjo3hexEW93N2t9qWu/TR2kPDSp3Cr4
7VRf5QlbeF/93Braf/ga0wJMuz0Lxl1tAK7H3Plwvqf308P1M1iYGfgpifIhBSwh081bFBMXqMU9
2cJgnGSDWPrpLrO3Lwbum2mYGD00VzoCvwrR15SJ8ioeJirjqoMC7K2X/j68V81U/wD49N7ojneB
Abp3V3fCk6m3xsk5pIan+5bmvl/fgbVzpJwOWGMjtqvwEdYdcqMrfvO3q/m5u5SraTt1ZEcVPz6Q
j7VbvpBWu/zxX1N2aitJte9L7fkhNplDahdvCQGGe3RvMGsMatevPT1u9282HHyXPz0Vz3lTJfHz
ht+sHOXaV1LXvWRqzwtL6PK//uVZ8oV37aZW0LzZVAE7eq2x87oCyjRs48iwadiP+GqJELKSFV/I
U/7UEep6Z3HahNqsI0C/v6s1k8/vb5O7xkJK2di971rgho7bnfDQSLqyD96CgUS7aA2K/6vX7v++
6L/m6nrOGxV1vmMgs9YFEoN10drNee2aZE5pPd2PxHbMz3+pDtTNHhUl6xgWGzsQfeWnhTVVoy72
UKDxM5bx23iUxSWJb3N7Yx53I7nTjduW7JxX/f3UbnXbmLHdNkJklGtx7MonUHnu63fyN92S+kNP
vkLzCwUPAw7jHBPWs31pCSrckWHtPbciPDE/wAJwXRp49q6GEfKXabsQ1/PapPQJ1LIkrqERdzCY
t5i8xyiZ1g5D3MrCWGFK8pKIohEf9miQkVzGdANr645Ib/M+Ed6O0uGpyfSW354HgPqDLTc19xJh
fVKafmE6k9PaT7V9VFlT+CPfcmB3s0VQ+NraTgCfHglUEoJ8ctiUQLYg6p67AyoI8QO0pSZum5Dm
Rv7k0EXpAn4B/8JkhNsBTJ2g/rKT3eOnEKFErx4qgzvVmRHddB4oPO6yXdGY+YNi5XqDz2X+qK9S
9NUREWWktwUL3KK1nu88JJdSmwPfx/4mn/HSPvas21h2YX1oRMKEq4uKmc5uSnPfQ2gYO4MRtahp
I6UhvbHmtB2OJelOR9UMdCSywUQm64FRWJFKntySgGAa3izXhyN6eC2mIa4l2dBULQXAKacDNlgg
rzvbARbEnWKHpqmYyEjvtVt/W2QoY9yqm9QEtGdvFSidJ28SGPQmMhoDp2sfypZ3xYZIKSq+h5vA
yAfiyuHcNyVvkaC7bUCv2XvGu4TpDJWUvb57Zd9Se/NYbg+lIT0c+c7syAn0aZmRAu9JcBnj1tsU
98pZKggQVwFpDNIgk0FobANwmENdQz50vTE6rOm2m/v8La11yQ4MXW2BGxNaygG+z2x0pQCSF+ba
0KIBHQGZQDwhe+e5ZuGceiIAEzf7fO8N/ui83/ePkkBIsDHkzeiqdxi42KBb1iHVh9wTeyND+SeG
NHudZIg8dBGm6w8oms6KQKwK1BXRh6JrbnRAq8uRmKeKJGZpxAaQvjpwHD92egcep01sfLYcYKCc
irgbYa9Pt4fQYgl3V90HsIBnBL44j+5wcPF/tnpSDNg0ZK46fIvh69h9R34/SOgM0lX8KHaC0Z8C
I3ubbAvo7Bn+K2duU2KBa+mRQbH/3TPztx4Q1wmac0XSG2Fhaol5cB715EO0j/n20OpYKQAlFJSE
7RD8KOfC1m44bpuQ1ojvP+DlRmj+ztsBPLbYv2NQlIgFeWcdntTOpFgbO9nk5E579zMSfIbG+ORZ
98oNKKuL+xY1102OkWMDF40lg4l8vUMEe+MymeH50MrAbPVsj4K3rUvvr7EO9Fjhbob92bRGXevE
SQi29g8yoYx7SBoyHuttYlYxIY5rlgCJ1wzMTPsmf8Mg3omPBXFG3cPefMJWAY+UNNv796f0+JBa
w22wj16NbLAmh8VlaJP9Rsb6rxu0JTcrAchIVERBxJAvbT7lIFIYJvQ69OAKFq7+QF7Cw9yQkRhN
StSjbM0w8JqLo9qE6PtecUer8qmYiptqoUpErQN8JJfq3DY8n60QePqthd6hm9wtEDkLNxrMaLZf
eUF8rY1y7j/WTkVdchpEbKZCdjmSl7MGFINQ9wiylM71TV5o7sEEwsUmzw7xwmmwrK9gHJzpzk9G
aO6BeiMcyidcFgl0vsp6jet3du2nOOoN5qtNMskVzrQoyOMz9xCRLWfhAqwtayH+w7IEUKoIvCAD
ou7nsviiC/jO8/uzRlDtz1gLFhKj9PkNet0j4GGVN6sIcgsVgHlt3zKprYzLqE19FTKB7J4FcIPg
dgmtz35lbWshys+lXT/+td+iPnkQcj7qCkQoxt3KV/5O//yMfaiDDvyaq0DnNgfgGolN6SABuL8n
+YoYfk0OFYsDgixn6gRyniwAqhGyPzL6y/7sm3B1xAHZ0sPWZMnpwVnDV1zQsIt8kPxVa7u4OH5c
l1w6v15QzFp7vaxFwvQAlKIORc/Mz5eHbWdZgXGO0EeSkcczAhDrjjimK9mbh4DogIp/H/WNb6y1
y3z1gFMW6Mf6qGDcE/mkbAas78kw9nfvx6NTkmeEltY2J6mJJkrLgp7n+rbbegaopoD/5hNjQnFU
/7RvB908mRtxe4JrIDehcfcJZ+1uPpyPAwsP9SiQ/T5ACOao5nWN/pokvfLddB2O0boagA2Igjnr
6Bl7d2/0+NQXS3JqPBswrJZaAtmBwTA/rlXwV27T13vgQiWiiQMZ9Zz2SXVzTd3E36W4HxeKHr2S
+yAbyvkxYZx9snfnnbZ18+2MlpiAIEzLjNYw3kO8BUfkdOZoTTJ0hFYywdNpJbf7BeN/bZN/2qD/
EQo5YWIeHwPeBcN9unv0b0X3yd4bbqmrNw0xHVsnJ/wTkzNoK5BNEx+o284JJJuAyXDWtHXlMtIV
KCZQVLmbDx2IimuueF4LvVYN6X8BZKkYmfjlSoLRT5sUpLl4sFQcwqD+SXUwJsoY9XbtlJes2aUs
yh5LAfrKAGnXwWqGZuf88chpPsvrV2QpuABV9feKKNs8emEaD7IEhCd9H9+9pXryimmGVQT4BQgA
eMMLOZRt1hK1zjUJchQ8+HrzRXirQAkCtNsMwOUMWvLBckrM+8/Kur7AtV2kUqBtHaHCm3ztImv6
Lwp8z0npyVpT3JoY9WeMEUTaOIUFlmckHhFS4v1JoRQJbuD15SxmejCoAw5RXvti+fspSAqUOPcG
FTHansPwFvxB5TB4cQZoDqrwikgN3+odxU0+ZoSFcuWyL1UULqVTd50rhGIMy1l6e3dXu5n5fn15
iynXSwGU0o9JXXG1AAFcaqWjkSsm7+nPvsvWpvYwegaObo246P+QCXxIhVc4cJ1TZ8dOXsyMGi71
XgM8kbyJkBhvzMnUs/u/Wt23JMqPMmBrbYUIqzO8h2gyagOP19hoHRYHxqxkJhdTQPN07v9fFu38
ACGeVV2IZRWGRHpwTnLEc1lMKgHCXwEqEVlZ3JJTupT3s3L1P7E4TH7KYXHJ8+RIB1vnUYgNNv7p
upylpxgsyfe66KeYF9SeGOI5hERK7oiG0FmMWWzRSsFvUxB0JXsPcQXe9ZsINXT5UCpkzagshfc/
voG6BwHYX+pgPsgRCaPYbBx1x5mn8u1fbyp1H7yIYTCdjkMcwaGD+RFQ6Vj36uEvJvln8/y9qZQb
iHi+1Lrxa0Ezil0KoIXeAruWvbqi+Tb9dqHfkihHEMqqOCYDVjTzhWqAzuowno7pucM8PechVoqQ
pwgxULkqeU1BKVeQsUyladx8zy1AV97IBmP7kMjdXFfQZVfwvUDKnERikDGBj6dfipmR2E6Aufwa
rnYT8bOKXdtHypa0gqqBcgknJt72yKiC81cHgDAKjAUCW033rBBQo3YH67lJ9ozrH2tnrZ9v5Sjp
xouEqVPeE+FbR72+b1tgxsh+YciB2Xmf//WeAt9WFnkegRdAbqmjS/uxqHIGi+2spxogYRUmD05r
vnU5/3EhhTo5udWmyQcb+PlBI4EeD2QAYqtPaoNHk0xihpZ/Gt9WpS4c5I+1UQcppokgpiLUsrO+
Ykq8VTkTuUhrs8q8sXBgF6J+zfrUHh/65Xz3UsJiNlYyeeO01oIrrAmh/AAny6XvA+QRwxXaNnvO
kCdrHNEsb7W76TZR5xFm9LvpBQKV3PmsbnlnB+udkc09cqSGgRFUA+g1Butoq032S1Hojw2gfUee
jlk2nzD2mlX1UtfQy/Pm7W4+iu1jgQ5AIjsjYdzRQxXtugov+QyJQzOoJmJ4BvTvlOxMYv04imAX
Rh2zgN5u91qshodfE+6UVfghhHJMaR/16AeFkNJMD9pBPLb3/kZ2S1syw9sYM72zTzxkprMdkAr/
bNGQ9ZndMkihkxGDFmvJi6XnxY/vofyXFktDWSv4nsra8yYrEnswu0ODBq218fLV/aVcWMooRSvX
EGV4cx0mBgby/Ul7XnsxLZj3Hyui/BeLfttECiBm/+ZvblSoTE9k87quLF6hC1WhzB3flmwpjpBR
3Hi7yhStW7zhV0L5tXVQxi6WuchnG2Rf99FNaP5h7ApPsL/xuT92izJuGOPho4rFSkqzNnOzNdGE
DfeerhMqL4Xxl6LohvbE5wYJjrc/Y0aZKFth66Pkdsit5r7Yr61rKenxQxhl5LQJvdAig93jjtwT
C0OydxVUPznDwrDhi7gZ9/4mMWTYE+O5dfXsVXJyndF3piASmDaP6KW7CfYC6lAogpmeddg43fN1
LVpKf/34SNriBB1fJPOOqAOGFR5DAcUvzDorvZV3TiDbrUBywQgrG5jxEXcMRzJJejDpFasnqelF
KB6hcX4szCgwomlTFbd1abPFaeUz58+4YrMUymZF2Em5aVB2YHVvIz362+Gr8mmb7BYAwU5EdGzQ
23sJQJTQelgRvnzVZEXAkIUI9hrqIAdZHqU8wEGOev/6hFplTxoUzDMj3PT7REV9b9KLiZjhWTzC
c7X4X2PSbzWjMFa+ZJb0axvAASsjzFH5X3SZLM8IPgNmSQTGUYdEOYcyOKq3H6V7MzghRpmeUXs7
RUTcYgrOWBtqWrbU38UflrLUmVB5WtDhWSW0evwB4tHUxSU9raxy0epcSKGMtB8XMpf52G5Wr94Z
PX5GVn4NF3fZE1wIoUx0AkgoXo0gBJHEg4whnRCvwf7MktvrR7aQDbmsl9Fo1i1bspVYQA4wh+/4
k4AXoHNdwrJRu1gKZaWnKlXTZlZPOLXu+PGcOLmxEluvbhdlowUJo71VBhkjmDM4p9h2m/pdj+w1
HoTFq/a9lq/vuEiJ+0GHmtmXhkG7B5e5k60OOarrO7Zs9CRFEGUkyETkaHHNLqSEIhtmbRH3SJsC
W8R70GJd2KJXBGG1aiWO/jy/x3h0Z4nIEkgPlf2+ouLLQebFF1A6LgaJ30xC0J+fhowAStDfdFsN
nQvzWF1E2G22Vw/AoQTzcmavviYWjemFcEr3R00QmSGG8KHFkLabEW9nks40V4z2Ulsr+p8VWRJB
fKppIrXIMApaIZCqHndMRKdCF+JMAaahDxm42PahI25KIk1G89hGpD6DRXBblDBbbASwSPkxPuHv
TrHWNbZoXS4+ilo8Sj3KJCcd4iZwNiWxLp7vAfhfP15XseULo3ICBlw4UeC+uGguVAxcM1mYgEDk
PG4mVJKe9fvVQsO8fb+cgQo3wLIypg1oqnMPpAhD4A3zSrIn+WUr3iZH2R3uhpRk4Op9uV1rpF3K
J0gYiRdwnMgDiQp1oDnm1yXGS/pz+Bk/zLyzc2Y51HfW458Dqjg+Ufbc7YS+m1NgFxFZ2dLZx9Pr
Bago6hAqL0uCQEW8Y87mQ8SmPUzpiPmK6hybwKzcsSBvHezT2qQyNxuBa+IosxrmXBGqcdkDbgbc
EOXBGgDh76H7SmdsaQ0O7avW90saD14FSVFwXehxAT+r+jJToS+VMVjRuUl1X9FlSEscU989P08I
BvNnFhPR7yvbuqRG/IVkKrppvMnLw67u/wOLj46q3ZzZAAXuO2/xpESGb8UlLt3AS4FUyOmPgpcz
LZYaeGQv7BIiJYS1mjUjv2TloKqaoCiz1siUunTxNCUVAMTRzaYSAXSAZabX4m1agMOYfR1US2Y0
HaN2ugasp/zgJc8p44zKaxTwpCs2OYf2xqzriJw7XIBhfnblAxdm/SS0WH9/IKVgNZ+HQjHfJlwl
xYo3PvH3Hx4gM559nXWSch32cykYuZRIeXE5yjpB9bHzApDvyk1SwyrXwtyFyHhPsuwepr2GglCg
d4jxgUeximq7FL/ysImsJsuaJCvUBwQhIyhjhA+QgFe5u9MwVDDoB2Y1j7tsqb4FqXOe98L8qn01
Ts2sYw9AdsdQ1FNMRFOzshMH7PKNCE0wDq/8ttDbjEQb7abZr+W4lqpwON5/1kq/GoSO72K2xCds
Zzzzzu0/yn3xmG0nO3VfMUUKenvHjEwnsr3DWiJpKYziRVnGdCWn8L8AcafE45OkGPGkLuesGXr9
VvtZFobDob4XMqizFNUEPXg5ZOybmyzW51zKBoGLfY+8JEELDWOspTyWb8y3SLpc5XFl0Y/91KMQ
LW1TvMLmZlnzBoDtwZ4xOLd8Wy38LTqdC5GUdfS8uBi9CE7WmGnN6lswdgNzDKPG0Jp1MJhFaZIA
klRJFjVRpfaUnZIOLCUiXLprhayeGYA/ko/9rnmJNuNKcmfxNYdc+f8Ko12O16bAT6kh7EFBrgW1
YQ70TTyAiZK1SHAxa34pitpFOUxiYNXy/dmzm3cASAUHXnHr3MJfpRmgHDfcS/aEtGPfrlRalkqc
oOf9XiXlbbQ2GeU+hejGUsgx4s2mIeiTSG4b9GSgK3wtSFqM/C4Fzmd8YXrSrExj8JXMOaaIQ4oR
Bg4wa4RB6+LfeG5Jngn9BFXhZSqUjfEmG1NNmgNAQJmgnWp+Qwz6H95wAnO9r2DxoYlAQeTxBsMf
idJOIZYZBgg0sCqDgEZgtWW6ibBVPB3lFBzIpGtzrTGKVAEIaeeVYUmapOIqECGqrWx6Ld98CozC
/bm+DV8MyL9CJ4zcqjMNs8Z/tfxdbDg7xUzO9fFwTvBkE3WufRr5TSKQoe2JFuSWCkyZ5IUFACuH
yRr1Lpr+tDEphdsEJaLkSXrVEvS0S+Vbwt3yGeHHR6TuzLra58Jnypd6grZM/i0uSMyiMZzEmS5X
9li7gGpQ5JWK/KLhBkAOomxgQmn0WnIpYpVeiIYzKAcj+aM7ZTlgSV/jk3B/fdeWD/NbEl2YKxXO
r3gekiJXA/w3JjH8t3HYxODCwum9hIEdIavVuytiFwqsEqpz/7vAr3HEi8OaozUf4GQDRh059Nih
Tifom2Y1078U6cy0yWjV0MDPqlCxVTQIE8ughnwOQWQ6HeqbtVzY12uD1rpLCdRlUAUmjzE+M5yV
HP2qjEfk0RzNKsM4SLiZdoNGOjc7FqIuPfGBmwS2V2CuBeQsIWkHB/Bstc4LBiuAWrTfs8inRdDW
SR8LV/VtZgMSyE4+JKrRFo62+pRaio1hEwVWEDl0VEm0URR6Nk4LONLKSD/3HaPLbgG+FVMvPrr9
eti3pNWX4iiTOGViXzFiP9vg+eW2P2eABFPMx7kuopqfJyRNV5McSxpwKZPK8YyeNNToVO/Bm448
4hFoYDn4XWQ3BXjHLjZyA7GfI61B8iwGnpdiqSdyVrRpOE0QmwPLGngQR0AowBQRsUd0LxpzZMQ6
PRoay22+rYxon5uocq6kl2bdo3VzTrqgB0xWQB9O6WYutV6q1uzcXvCWGIo56a+JvTZvsZjDupBC
5+qyCI84vxR6XOWSvB0ZghKKDqq+hjSneBdtlXJtxGIxALwUScURecMngIjCwkZT/JjOhvVidDvR
8G86W3TiP4G5Yq2W4rFLedQ9GZiMRScn5O0L8CuFhf4xHWIQfaMgM7/P3tfSn0tvcQlIThyHi8mC
mPtn7NAwcZGOHUIysfMSI1DwQh3CJtGZCfCN19e2rCPfoqjncT96LM+1KlLetvBUS6RUDAVDWgzA
fHlrElekLbobCRCHogLwaBUtND9X5jdy6AUiVmYgtK3v8o1nwL3cydtotT9weRO/RVG2v+1Ghusj
hEUj2DYHdyyJZ6C7ACW0zDTqE+OiaWBNUZYetpfLo24cW05DiAbn+WHL6u3BN/+0xoTWiWy1fC/O
OvD7cv+zPPoRVJV9LTACRCUp9KLROTEwElnn0Ic1beLWKLLETN6HdJ/nod62RmP201OkTqQHBlm2
EcS91hu9hwzhJqxdyfehynrVWl6ray+tdk7yrSebXfKnCZ7qYq8F7xMATDJnjK0AGGO+mePlVXnS
rhePbH2IBsdLVuhMF9+W6LRUOEWTRAEoQT+1BYljVU2Awnx+2r6wsp6jo9PUbzXjs8D4nLHapPQV
ddB7eimPOj6PFfK6E7wB2NwjuiA1YI88oLRnuHfunaLfmI/Pykh0SU+cTWMDnwTUyf4Rswjv1+/k
V9D16zvQ+4E2O16QFJH6jjwG3W2m9uP56Qk5iwkAqsD1mxy0KgwYGyE7Yr5G6Cbo7FOhF/YnmMVR
i9zeXv+KX3dVA6oFhuhggmYbhPz9z92XwqlQweE8nLUkVAczS4tY98VYfNVGdbIyqfxoMEN1rKTS
M1lu2DKRgjJJLb72iZquBMQipe3/+RZZURSAqMCf0ZqgMUMW1ROC+zgLzoKUiYiP5GTFPNEBCi2F
2vcsDpJQSLBi6Snq0RC37TnCCndYMtM/rewubZ4oWV+DGxcRsBxVQsrUkBUzOyZ9VtOPyXuRX/hs
Fwq633QkiJ3okA8nfjxg9HUNNfXXg/hLPtDgOJSzQYHLUsFYEIKge8ok6HrFE24y0s4kQBmT3Gg/
ElFdrZ7TsSYtbz7hi/VmcqaEULgBgVjSnFDv6ZxxtKC9GQp7md074xv+OKE14u+Mm9ireaNfhSj6
EyiF7lDJkGuJH84q+5yox4YtSZ51Zh45NQr1iFQAGttz4bGNG6PKn+XmdczNYMpcpOt1Nd/GwQfy
FHJqicO2KRpwx95NmR3X0kFlPKdWe71gbuqmdBuZ2/RiDziHv1EaSWGBngp0O4nGp/AaWW7bQBnO
fKCjBcKe/6pcAQPQHsbWh8oaeBuNCdel0iH017YBC4NnMZWBdjQq2ipGTYolHlZ40EQZBOJ5GZmq
D1oyNJA2keEp47Rvp7FaEfsrc0rLpaOuEtGCGMvDGSly4nVGmPWWVAi66N0oiR6LmNBmHrnC9rt9
q7m9j+FeBGc8kXvJCOSnNM7x0Or10Nsz2TZf+bpfabOvr0ONRhbVuQ2DBvlKVFi6qcNRVCJad8L3
pDhIiYE2ED5yeQSFPUOqjQefev0wflWIvuQiJ4jGQBb9gQoVQSV4QEmRj9OQgs6KZDA8yOpW9kZS
qBjpRhHD94G4neApuq0KwnL7ojhHwC0K0c7TgqxjEraKb2XyzZhvCnQAX/+8pW0Bmhuekzz+IYsi
dWid3GeyV6jtuRoOaQ9QgvAOujqIgD/rAC4wnn30V4w7yb0ud0FHVYQIEo9UN7yDSu+KUmYYG0Jj
0MQ+1FxuT7Jd56U1ZKkp9CtHMHuBS++ME4AsWZNF1HV5TDv+tGSalqpAsprbqQc87APS9Q8xY8n8
rlO3eKOLd9eX9iuT+CVPhtvT5oQJZsl+yutEJpMmTkDTRdzmp2HwebOAXEtBwoatmMgUEqW8DXGY
J97vlU2SZfnKkhccoyqheCYgEsNwtEgtuRCThK/mQYo7FWWxFiiKbG7nzHsyVXqyxmf+a4x1XjBw
jTSMGQAdWdAoacmktUyWynhRymN2mESJuUuUBpnTMvZlvQdK+mZoofFCUY2G33iYpB/nP1prhoD1
3TGTWn4wsjDqI7Lbm7jIC6tVIlVvm7LdtqF6H/OBYACEWtYnJZadzitQ79JgzBRFa0yhUl8xW1TY
TBtwFtMnoSmOjUgQjfKWyI5SSepWgL2RhHJaMfFLigxbK8AVoVMCyb+fhz0EbOljzq4/d0n2KPHN
rci8Kf1tVx7q/zr397XP6JPHf2REarRiJWrTj0mA0qjomZroRrnnaiiEZgFwEfvPLsmNOk0fx7rX
U4Uh45SsGQv6DfOfD5CgUvOQKubUfi626Fp/UhjU1kvRwqSa3ZbAR4RXLnJD6KdtNblZuEmZgMji
H7Y95W1mqaVMhvEpi/yVCsGSiqMPSORBHMmhtYEKDqRskjpRKvoz472U7Z9ROyLVW4G6Iz/k2crC
lyyILPAqEAbUuS2M8qijIqWYy237M99Eb5OSkFiREYOFR/lPx+Bt4wNI57hiRea9pK3WpUxqr/1q
4Iuc71D09Zg/AHiNPDsv4EL9TZ7UNjONBnhhrBC5cXDwGSCyW1nzr6TN12Gjl33uAJr5j6ikxlQ0
TZuAHe+cilsxcst2JyX7uD2ye64xw0HPAQNUFVsuggkFHPx++m+rofQHUFeralN0Ss/aJgSMKSUp
AR2p5d2IpWe3YXxQMnElxl8I8XHE3yueVe4i5IULl6NIxjFHI3cYuNotU20ntfIKdt+iz72UQz1b
mD5jci3Czo5M7XBxabAlHK/shsxAwAStc+NE1C6wIomkkv1XevXPIuk8hDfwyoyYhqRuYu1lWQfA
TaCrT+Z0f6qdlaBr8Y7CKwhw9bz6ay6C8SqV6WrIUtLnknUa9IaBKXC8E9C7tyJqeVMlFvDAszS8
O38eXhj4Ax+yFYrM2Ucf7uVA0T1BL9BmG++SmuSe9Zk3n3+zmZKAkg/WxyPl+FNolzcZ23S4pC18
l9qbgiXhuQTcoVZnUEmQHLVt3LZxgo/rgn+1Qn7djQvBVIxRlJqa5BLy1enkcsFd6A33ExuTpoAN
hB0M5AK1IXQkhg8542+TzO37fdGojobgrm8iHRPNbiSeg/KmZE+81xI8RLiYDN5AWr4jseio3cP1
b150HhefTEUJddk3Q5tjr2RQBLnq1BK/dxqmXgl9lrZGmx8/EkqKGOVXKLsVDODsmYQaFTJtL1mB
mbW6UIMb7sGTbBlZM6TdfNy29DZ5q++16sxkmSlMHsk174Zn9njBy/me5YRNdZDbm2Gye8EZ8L6/
vhsLVwM1T1acvQmqsiz1lZqqBFzBzLthp9Nm8G4lwS1DVDTFYymtzTQsCxOAbAx0Y2SHKMPmhdMQ
M6mEe4i58szxMS3AARUs/oO2PJJ1a0WchZPG2r7FUfYNbeBcmrdIdWqk2nm2hSTc32zePwLoEkY0
SFIxlcjvF0mtl6xsjtmrv/FtCSjRCeiTrkubFZPyxJfL+bI8F26hZIperEcsZysBzu36b/9KmeIi
//hxyoKIhdDE2Vw64KOTh1F4XqmRbxHdzC+NSmyMujkCgE5pXBU3xRtYjA6IYNmsjpVXbfiw2cfj
GuDB0gMG36Qg3tEk0CjJlCmVso73JQ7fJLP5jaZ4xSEYk0wkXcMrOtKc8XPHSR8I7pWNFNWonUpt
FqyEdwtxNd5quB7gQ5Rlli6pdGLRaoEAlS3K24C/Y/XeAwynDyg53l05gnmLf53vhSgqzojAWqFV
gozbUSrHMnOap7JrjTGsdyyzCf9UEsp93hAjzlrxWYuKhZfDV3YAGLSURRRiz6sqDo0ZSpsDWUfr
RaIN0VpH5VIgNz97/xFDRcr1ACaEEWjOZ3Z01HC0uhpN80NRkfbZb+2qPbZblBkSgN6NrVFlr2s8
dL/oxL90/OIDKFvXFFxUYbAOyWB3sLozujhC1N5bu9abm6ME1LcXBgiR+4hF3+z/I+27lmQ3kiV/
hcZ3zEKLtcsxW6jSXaILLc4LrCU0EkBCf/06+s6QVShsYXj3hcMzzdOBVJGRER7uD3W8LI12UYKL
EBDOuRz55LYSxQEZNqQexuApz4VAZKcAdMJDW7A0YlTQWHSFFmZcvIThAvEfRClO+UtJS12AcGn/
oFWn0qjc1/ub7obq4GdOLj5k9KTII0L6JCBIC+3roWagx9yJJstS2fXcIskGKHjcnpTQqPFu5Ztt
H524wi57g6JWVOZ2L4G8z+c8I52jspiIgoEHR6IKxQQkmsdlBIoQWFODoD0LNXkBR/1nV2785O3+
+CfXQYJQGygshIFu/TpwUoWyk7gQ65C2HIOsLshEXRbqkkVqEbfcamE742gnz5osscCgQwsXF++1
wbSN6iapAGDJISS9FmgfvXU+6mr3hzU5dxdWRket1QQ3VrgccxdV4tZtRBBZCL5vE6nUHu+b+iEk
unFbKK0g2Bl07oSRLbVi0yIoMYWIp2obEI01v+AX7MJ1GBs4/hfsFrv9MMMVu6ZW1+3Jwts+R4N6
3K/K9iBvVdncorHTb/9NUgxarfDP2noM7P8Agjbs5nvfOlpuQWzR1JPBA4S8rxOoxXPICkCSIDtG
PKhl86Xrncrd/yQTpyE/8OcUjTy7m4dCIJfYyky2C9hfxH2shZWa7oFcr5NDxsHL3F+UyfW/MDgK
tEikcpGvDuiiOujWpG0Li1R1sZLVQJqJgW7AmT8eBP0caKqQZZzT0eAKPi0TLyhaQFaadWnzi/TA
mcyH/DisbvpNtrKdLujy/gAnz+2F0dEAUduVUYJM4T+Zxt2EroD+u4KI24L6ku4TwKKiqFbmhjp5
Q19YHQWUCUmpmvoYKt8Qq11KZa8z7b5YNsQu0p0Ug0kIWV2LSea8xvR6/jnH40clVyHSdAV4aVYq
9zzeDSgwqUwz4wyn3q7Yp3+ZGV8GMSPFVZmh0KUhzX+INNWo2XXg6rzy6b3WYJlUuEdmLvacKk0g
7Y+eDrh7VpC00amE0mPEVR7MBuzSSzRDQc60DBZ8Hphwxiup7Y3StSsWQULqmYqsmCJ3oOmrRt9y
sBq9ecw3325EAhyaOPdkmY5aLj5utL25gqnTSMBRSlzLCxe0OpbhWRXNrlklllIZamQTU4o2YaXq
ZaN32t9P7F5NzminM4GWNiWDpc9S6B5bCdlGilVmoEtFo/X9QzXM8413BLhGAIRAZZG9uL6bmKFf
RSxwa7jiC98t5epVBrX0nFrU/2O5/zIzugJd2Ut76B7DCTO2KD5rKIWI6mOZ7KnEWnloSgh5eD1o
VTPGXpOwIVTR0wnij0RZsmTfQhohDjZcVBt8wP1/zsHoNgsYMVf5umzPNTIUYgRqVdeWGHKsEHjf
n+1px3kx3aNt37pEqTm2wq0QETsMtpH2kOfha6YdtHCZetmmZ1+F/pSw67BcuoDihAxdM+o21+bI
/acWXkSyCl1xHIuK0eD3Ll6WgeqXrUQ6uBclb99EtHPBjtiaLVqpt3WSSHOzPGza8U67NDjaabTU
xNDPASLwHqh8ENhSjyqjCuyArBN+rlwwdVegtIguRx75eVRirkendqXAt2C0OydvHnmn/optVL3K
lUXzfn9Fpwyhxo5kD69BIOEHenUxjS4jNSqPFpNzm+dmn8GJMZWTFc2yJ8FeFee89fD8HU+ioiKp
yaLkI/A/BBIX5roI73O3Rmm0J8oiqpymBaFdX4NOfS1oGy3j1kLwraXUuj/Kqbvo0uxoOj2uFCJw
BHbngD8qdB3kL1Fk3zcxtT0uTIxr5L3UdiRl5O5c05em3hdFa3K+HcQg2Y3ORTR3u06tG7Km4IDA
JkFdZXTmQfqdA47NdOfSRxonwrNPOfKQ1WiqpY9K4f2x3RqDXIqAWJlDsMwrP2CTi1Xz1KINfZ8F
ngWAFWgk8G/CL8LrSjRzb9ye6Ws74yOmRmEceLDDaOtS+dUrLxkxutP9wdy+Zq6NjFx5WcdS3IVA
xgDpkBu86LJrhnTszHaYeLjDDJpGhuoPsqnj9LYWcR1bhwIeqZAuaNV3RD8trzet1TOmR3Wmr1fk
hQ8+me4pkTZK99khg5D5jCkBNZCL4dIvP/zgSwS0oVunarbkxRVPTA83TVM1Rj43Lbf79/p7R3NP
miCQlAaos4Qcuv5YooO7lnXCg7xspoYzZ2m0AAmAKrQBevRcKCtfXUVSbkXeM6tpBhuyQGvMwOkm
sDUYGS4IpMMU7GB1dFNgUIwftRpGFsU7ofaXNLOK+rEVWkhEVI8pu0hVu6Es0KK9DlBJKLKGN9Dx
oHOLXVW1waVvYfrmI/ObSCven6lW3vomtEADDcazwHKgPDz6vKZWVbmlfIc6COdaagE6+yhjkLyI
wq/7O/9GiRqohuFKUYCEAyiZHd8qAuFUCpgPfxYLXNGtwbW2B9B+96hJp162snxfy2BTYR4LTzLS
QJfIMWOOJWBGwXcobUI//EjUT4U/iumrXL3IgsFUoCsrZzbIhBu4/MxxJ6vHZXBhYNc+12LE25zc
W6WSB2skXKOD35XBjHe7YQfTONx/ALiwKuAeKEaNnhAFbqUkgrDdGbzdSKfl+l423t/fReP9sH1+
fn59fX14eFs7SLHp340ez9EzTCwL7A+yecMJhFMf5uPCvWa+LDca10tnfwuchS4vWluyqZHsvEWw
KDfCwrWFU7Lol/KKs8hettgFmErjdehUy/s7ZCJ9rQIEO0Bx4bJYgR2lr6HZpMqxFssAdaNEbZe5
5XrAkDOvdDnb2nobC6CsiftERrVJVcQxTwwH8YqgqBT5zK79Vw1CGSVkKlNLXhbGzKiG6/066hgK
qJADArpaHFBT1xPcsUIodJUmoz9x3xkVOCFf9p7+BS0S87B9/WHdf7pv8ge7cmNSwATiQCN++7ke
LtZUqZQmy3gin83Nrjic96BX34H4GBR+gf5ur/ZQLtfPtg63cqKH5XJpLNeWtdBDDN48bmbu1YkH
ISbg4mtG8Y/fo2zOkkwGj0RgkdqkDoB8wTlcGka+bcGE6WXrOWjTnNFxux12NKe1LaYAD84n41f3
nseW8Cxs+4cUfZtPZaSTxzka3InM3tVIxwBONgjxBPdzzLu5M3/t9vYe7Uj23ofM9S+07AyTbieG
CoKLVfFgYt5BHWW88TrZL4/SoZrlRv/BBNxuBE2Fb0HIC2XM671XpLHsdS2Vz+6uOu3sYhsH9vaZ
tzVr0TemwX0dge/87tbKHDxxctOjGf/fhkdexS87pId5GO45kzfITnss6kUe4f1vl8LL/e0+gZ/H
tKNPVpOx30V2/IxotSonAVvihCV6v601p+l1Vz603s59VsC4f/I3UTdzxm6jUkCD0fLFDeEvJ/0U
sy+PWBsyTdB66jnDikoWeDLnpDOmtvCViSGUuTCRBlqbNq6roGNIXANwa4V2YDFGrT8/o5q2FEHG
OTORt9HA9aBGJxVAhApy8IwCaTEQwhveknkoNpHDnXiT2Nigy3Q3x0b54/5GW1RESyRQjyySKDek
RTKXd7wXU4zSAPBi4xugZTLefXOQwowhAJWgaT3VT/kih2QZ3QENYQ9zkCw8kJicYjNYDtobBwlc
iaEVHn20awx0pQ08bQilLlA6QSzqGfBFo9lIq4F2t4QukGv4qxyaW4+DvPf9WZzcGRcDGm19OSmS
gFEKBZ1Xtnd0yH5OTOGnQDCaMiDS1R9eHpyxn46Di42hoExfJrWigJVOBJGWe2BOkEAD7TxjoXfl
l2/2S29NF9wzBVWPuiG2v/H1cgFVcyyie+IxD+yiWroPzfy9OkTqN9+m4vUCbCWAhuO+M/BvB6mK
Nhaw+HSglvxVrBS73/IWVNxjSCQ935/ridQYsBEX5kZnBOaSuE9D9VxZ9ZYCmm8rFvJAuma9ETAT
hgsfJAfhPLPL8Ey4N8zRSfFc6ouFgGHKC3VdrshDgI4hsP1bz/mqXtQPc7qnE/70B22NRj6QnAAt
de0L+iJQaRi3KggdQlNYlhssrM0u57jt5syMglFBzTlkTWEGYeCyXXlHbRGCEkx5vb9sE+AJSC8C
PP7v4YyeHfHQQp43jXp+SSG75tvREYjYk7eTt/2iMlNdwRWJpOYrN2d4+MXjdRPAhAMUnwaUtzYa
oIxQnsRSp57Lbb6W32QQgoLL1VQW3WP0IR3uD3PYfGNjIqIwFEqB+UV33fWisaGbc03ta2chtwLQ
7BY6imjgoen/Ns8uHhHIPv9laTSfXin4pPdC7az5FrhafOBat1Qwo+pRthp0z86EdIMLux2Y/MOD
gXt3TJtC0bpS9kmqndNt+Cg/8mb/P5q5Pw2Mq/0l6bjOHQzIO2YJZPhpoB0Tl/eXZ+q9IYl4aAgc
aihwIqOsA0ApmlLLuXYWd+xbvuY/i+/wlFr8iZ95U05aQpQwgHNUPPLGdKpV4oqVUjbauSB6fgo/
FDCb2ShmNr7evykzk3fDpDbshktroxxHGcl1ILloLS39AS6GJhly9I7crtgoD2xkFL+g4slD7nTm
hT9x8V2ZHQWbYcWoLlqcsQn35T58FD+5r4rV76/ZlIO6HNroctVIpnBBVGsIaP1ab97QEbYvvkEo
PNcRO7XFpaH3B69RNB6NYQdc4KoCm6Tu2YyoHh8aZ8UfQEUngcxgkDPcx879gU0kirBoKA1zyMWo
SJKMZi9m65RRSxhkIZKaQyIVgh2bCvenj6qwb/k6byfAAAhGsgeTwqZ5Z+z7X3DDL/CzbS6+YDS3
aVl6bZfhCwoTDV1H6K/7tvBOF/Lq+YE3E1N7jZ1wMSdfczvRwEEMxTNgStD2Jo5utk4tEq5XJPes
sL3t8qu84Nb9N1M2M8ObsgNYPuYWDI7Akozmt5BzSquMMmdWy9aIQz/y3lOWSYp2zIxv57r9h992
5SFFJBc4ZDHwQuCwi4azchGideDuCdgs4s/Q4aoeo6ZITeJKhQUJcGEm3vxpUh7ZEsH5iXIUP0TR
42IU7wMe0/WCdGb6By5fs9lGDVeZpivoRHOZZ9f9DAJwmuxYwEy8x749SNAe4x1EaYYiLNpP1nur
lor7CAqc3uFQwcb/fhVvhCw19bGBHi96nrxN14JIxbVdz6yoWaJ5AUTaBbWA7q+eI+gG15acIzBP
UANz2mgjeDMInZvLFMUGXKGIKwVtaOcYPMPFjIpVUSbp8KJMfdW1ctrVZq4gjRhmFWPFQZgvfT7z
rLzq3JmdM2VZFWUAcFUk1G8Qv6LUCpLLFPJZbhluwbeRq3sCn61oi0kOJC1ZKDRKj5LWzRX6p5Z2
6FBCYhahEtKnoxuqYYrcC5EVA/wGOAkOtIGuzkZrKXUETs92iW9XZO1Fhhzuem8dqvsU1Lo5t2Mb
g+WWPmP00JB+17pN39u00D35wFVAY2a/eG8ZqZYAilhqM+Qp/g7yXVK66OFcVPGrlxi1pFeRoW74
l3QtiUcWjehBqLuNXahbAf923/fcxvE/O5gbMuVDN9a4Q0oWAwkhBdJxIcsf8H4qgD2OBbPKM2+Z
0bIzizrmzagQ6lUu0WMZy6wZdfmjJyeVyXOuakiaazZJ+p0MIxQ9AnphIVGgiCwkgp6D9kCvU6Vd
3f/uWwDIgLXTgExDPIshjONJwecbuffU2BGoGq9A0Jc88Iy88mPQlYDz2Khb1yQgOrC1DGcNIXFm
S0lIZ6bvNr5ARzWITIfH4JBJHju3mgAoHxa9e87ChOglR44hjqxYQNATjQU5VjKSy4OvPAXcjPe5
Tb7AtIqXuwgYrAz3Oj6XrizkLOQEnIQs3MYQlg3IF9lFU5qB05RrwDEl90uc7bIadv6104NZjJnj
NLyDJXk4tBfuQI6IwEY09Zyw0lSLZVAualzWtTpS+wsacIme1xSyzb4rrnmfqW30lehV2GemKvjo
wmvyci6cHILs0Sfh3atJnCaDpxFR//UniXWZBnJIPaeIRGTaQgiDs5FkoN1UsguBdHYFSKEZlbm6
0Dy2N8KQpnYZhOFK7fg5hMJtkkBUZBBLo6yuQFxRHKf+vJANsgrwH4d7VCHxHu26b5ZCGdxAQ2mI
d5ZoNo2VBpbg7jnRop4NaA4Rc51N9jH54Lc8+r+zZRJacayHqI59dvVCCtdEshRuIwmmpj0pjica
CjM3jzdv6+HLRRSJ0JUqC8hzXM9jAkVCD5wn2FFPrgyaNLx3hW1yrJSHXNR0Wr6Q5qvbhOD1lPuZ
g3RDTAJaO4Bk5aFChX8CTnttuxMavvb6zHN49QHOwzW9U8cAGqf72bpSDb5eRuKhlGzWhQBR8RYf
ofn+JFpdC2rDDWcolsjrwkE6JyooX8yasTQwxcw5nWECxhvt8iOHUOdi74tVLil+TjynhV/ZM3TR
CpagrL2dhLphuecscZM89y+Ct1SODLx+AQIlVppZpp/C0OgrwIyAUziAWAf8xvVXCOgMbSpJ9Rza
RBY5dvlTmlutt3CJIbtfJbOts0VevaZ9qAvi1u8+CtaUuYUCXFAr6RzIxhdtbTXhNsdzhM2sGKzl
zKLv0JrwEMdW6B4I2MILi4mWFZQXYks6Cp+okLqP2qkMVwWoJEokd5kvUT76oCCouF217stXBUT2
nuEFq+Ax6iqdTdelNIfhlCf26NXgR097kUlqMQlEz5F3VLbR7KjT9hR4O602onUQPg88sMskekZL
Ey5tNOe/poeQLCPJ7P2tV9qy9My3ZvcpeyuPOYlAhpO10plg0NU1upfBFiQUJ3gbPW0dtKFDmD4X
jaA5KLINtRLllyuulNqJo1We7oEy9OHuuq2s2GK/S7NNDFwp+OygMKaCUlBPyFNamJli5e2mWATK
MXtBk8r9m3DiBkehSQZAHyEacivSOOJVaOmxjOw5ZWTLuQFsfO6tQl2rTYC1Yp0PFmppdDtSol3N
QvsbBdtqDB0k1ZC7nUhnPmfqWrr6nNH9EKca8Rrqek63S0S0/do0MhsU0X1WJ/5TCek+0RLBUany
c3QaE6fzyvLIfVUx3/aJyHgOk+pJEhtVkRkaVXRJtmmqFykIv+K5hpTbJz9iY0T/cPYcsArKOGGC
9m5BLArPd0r2gcHNE/btzvdUnWbAU6R6K2RWRDudl7Q1BGyNWsVx9LuVpnozHvQWpIcvgcb6kOsY
8mvjluskzPhchA6BQ1Sp0XlUMR6kim8Xea1wRtPRdEuVWD2DQfTglWy5STWvNaEB1uqyz/EvBIpv
RsfGkcnnHPnMGHcO6j35haAM1CA9z4LKf8xViX4kJUioHziVKyyLIDQ1pTAAZafKIqO2X9UWZVZp
WJs+OYXMU1xstcKOFMCV3++fmdsKD4rdgqAhLMTCgfhp5MjlTBQ6OSGRIy8iQJq4Z8XudnBWkWjw
7oqXloXOv0Z7UAU59y3fAoQGyxqM44YFhFEaxSo1sBg81fzYkfOHVLMLD5w8SxIdFNcR5I9Q2SVU
d9FuwT6UskVVaqYu+5Lx5xaMAX7KGYhnADR9aVggq2PXULNgDVOpzpSGIH36Krhi/JkH4E16afTJ
g0u+uPU4MRYZxF2Rw8uJ4LRwQ3bYUAoUT8xbSRGmhtgSf+auvckawKiI84RrDvB4BLnXRpkUGN+A
LWKnACRiS+fIbQYvNLpDr3796BoJ+KYATh2/nuselO6p+VSEdfZQQwVv5rb+qQldW0IWAv06ACMh
940c0/VAlCJxieBHsdPF/doLd2K35gpl51bb3IFsudWQ16xb1gZiC5MR3fP9/TbxQMHbeejbksE4
AnrYUVyV8IxYub7rOwU30GCBezXq0PFp1/EuLUI9KRZQIblv83a/XJscHa64A1cUpG18p/czI+Ih
vSJwaMB67Xvpi0GS6b6124QPIO+KgpoXyIJUiL1cz2+bkBbVaSVwIDIDJsmqpzpLWINplGhmXLdF
faTK4FuB7AN7L1KFo7kkOfVaTglDh6SbTj56dQ/aH/Sa8V/I6EhvdW3FqZXbHNhet7K610q734Gf
R6+onvKbaK6Ce5s3xPeAmRcpdA31PvDbXg9dKbMw5Jk4dEpm1wz0EryRMCfp6NpMD3GzVbJXUZLs
dHoQHE0+FO3Sy5DmA5vznNDQbV1p+BRIdQ1wUSzG+DmesW1SEHBlOYX4mWXnujhS5iAkktH5lhfo
soum/tCRWlNArVhcuxqis2jJV7zOzxEWT22/wWEAf4naDy6b61mJSN42HNsAJiUICIe0Kl0UQghp
AlRqlqGSQ9BXxPzc34VTRkHOBE6fASYvaCOjUkR9LvGDyIl9VV2KNWVXTfXKlfUGKCSoXlShNmNx
IgPyw5+AlWdVduCKuB5nl7sBdTvMai9+iN2qUzi9T/DeEKmePLYIxmlgcZWlzsGCpw7cIIiAFnx2
yI6Nwiy+qbIQj/DQUeS633FgOIkS9LqURT/ju4Z7ZeQ5oUE+hDSDsAmSj9cDFKqG7RTVj5Dg8EFS
GMB5zVwyU875ysSwrBdXmwvfjC7/MHJ8yumcGunVQAX+KQC68MSmr52ge2hvBccv5G9nSlNTO+Zy
dKM4WfYEDeFQHjlqJimgZmkZI4w5QJIyBc9dhaignUqSxd/fpgpe+OhdkoF4HEdgve9zPavRyCm7
EA2zZ1fITV/wjLDNcB5nVVBub1mk/NGig8IvcEK4yUfTS+rI7wnGiHZVziaNykMCrM3XPdefmKBg
wLOlRKaHWHXJQaZMJyFadUW/CswS8tR6ofapFQFjb1dU/lTCTgC1FRNskp6fbWkfLvybzYZyExLd
aO8Cg8/1p5YgxsiSnsNyJJtKQtoVrXq6KjxQgq7mNVpTWbqI5vh6JvcfpkhgeQ3JQ6TTrq2yROoE
sZMiR0uo6XV0qeWPTG8k6Rm5bqGwK7zQW3VDWRM9v6w3FwUNR3U8aPTQDbVRDaQaYxXeknX5rIcs
psOSOtgxREULtRrHB8h2O5EbsPu0J/1CUl1IoGfN69/ei8hfoO4GhCaooH9i9IuzJwnQP2yzMnZA
TYRu240gmU1uiVCJy37dt3TbOo4teGlq5EnArKq5kUBjh9+h53L1osR26VrP1UtggEDAiqEoEa3B
/aoYqZXsw0jvwHorz1ajBzOj6QbOGM5MwAEE5+zoyNduIvRRECcO0tPUJDwHxrFIjxXr/nAnPMuV
mZGDzlUSJ2ETJU7Sh+hSXoNryuc3YI9p53KdE+8oYJj/GtE4uOVzz2crFaaER34BeVTlWX2VPF01
GcUoLaTAArsFH/xj/3h/iLdFW6woj6gHjdwKiAl+kiIXm8cXmLAugixxADezkHB/6xy6C+2vcE91
OzRVgEsakx7kjYfcxwb3x1zwNXE5XX0Af31ypU4OgCFME6dgU03vZC22vKhL7fvjnMimXI9zFFd4
IgFyPyOJAyl591A1JqjjeEtNwYVpM/ySnvliLadzb5bJHXQxuyNnKKu0AAc4BqfsP4uPREdtKjLF
l9ZAJnhVGMLasLr34/2hTtwVmFCVBSaEH6RnRzZZj/fAYVAmDhPhRdnm3jsujXThVnVkBHXALKqG
bw0xJXOA0onU8/AcB6YGgDbkVMcc3KjgeCgUVbETg51vH5ZtxuEq9sTK8DKGAxhLynv1cci9PXls
1JV6G5NC2maElMQIuih58r2w/owYjdafeO/RDqnoumJAyaGphY/2kRxMsgUnZgUkH2Wl33lSDx6R
oKCZjGJEo30wAmJlu42ICHkSKN1YXNz670IbeIFZtWER7Woat6lBUhk3giiVaWPen/7JozyQgOGW
xgWIotL1huYJBEnzLI8dZBKgP2yqVOc80CO4R0Uzmq2EgrVqRAHYoBoD/b3obL3/AT+KL2PvePkB
oyc58EJpGIP2xOnCZSVBgQacdbKeRGsKfTrBADW48gF2ytaGpEiG0ojtU13aMBUYlsvvgnnxnzDL
cXkqPcw4FDiTx1zezfL7T34moM6gRx3kpG+YoRo0vnZZ2MdgD/sK3thluGV8EaS8hR1UZt3YMuSB
VB2PJCP3KqOQXhj3IQESuza0IjZaBOfRynUtlCmhQFNEq7pdFQFufOgS6Gx4npnUqZMsonwOjC/Q
mniZXa9qhQQ507dc7JBumcubKo/0yLeRHxTQyxwKX1UTWCVy+zUUnOropUv1yF0HPMR/0P6DAma+
UoUnrTPkBt1sz1146gBvSMwiZ/Rmrug+5QHwhsJDHu/54el2/a2MXwRNF2qxg6p+bXqVnJl50rm6
him3UE6V9ThOyLIomDl2rIknzYAUBG/S0JCj/cQPF7dJXBA3j2QRsySz3pK2AgXQoOsfpCTPZi7n
qRgAhUcF9WJFBWfZKCTOlNyTij6AQ4d8BPisq84KNfKEMs+ajfK5csnk/YGglgeiDykgkNOM5hTx
ZVCBx8VhE7Q5cZodQrQbtFjlWe5s1AOC56g3O3/u2hqcxfgsX5od3Y6u6gdumFeJk8u6nB8UaVex
G9XGAWWiTdYuumIxs9GH33hjcbg7AByTAQIfXR+tlFPO9/vE6WrkIIAs0l36zgOsTvWKf0YxRD34
iIZCi+nMmhqKzeImBahfA5d1/811a1ec+aSJ4BrdNyjSQ4OXRZQy+iI255igYhjERr5Wr8FDC+hI
KT3yDJV2ULLxNxzJoX/JJBCvAGJ35nk5lR4Q4KI0PLxQGgdX1vXKR4rrg9M8Sh2G5rocvkCO8iEW
l4yyFoRF2paL2DsWKrWCcs6RDwO7WQpkX0QRqETkHkdhrsglQBHVsNxIepsfKZuaGkQ53NCK6sQo
WGJQ+bkut+jl173ElmQK14i3YGahzb7nUMjz7VgDr9hDGzypscm6Blj47u+XiWMogut5yNbg9YUE
w/XsMF0phVzCpU7pQnRGWHm0BifGTpvD10zUh4BgwotbG9KTg9zNtaE8r2Q1i4TUibcFFFkSqGFB
CEs/nbjTR6Hzc1yOUznBK3ujXdf0aV0WPuxByte3xe+haeMEMZ9DtJX150wXDIeG/8HtPXHir+yO
Lpo05ajah3zq1B94B0TiJvXfUmUhkQyUGcFCLFTdlXbg6GLbR8psXHxOBlVqq0XrULUhmUXmtFUm
zt/VFw1b4MKpM70ou3h2pg6K5EOXQGbWbIJd3+qc/0XbWbKQSXuAqrHgp0RT55hdqOviQKEZ7HUt
2ieXSLbqK7LwH1usOZD1Bqsb2W7okrHq3DCWjW5CVcml+tP9nf2DlBgdvyE2+fM7RscvqdFy7GvY
ARvQkECIXEBBWAedK/bdV/W6oOYW0n92pq+dx+b9eJxLv06lgq/sj65xCundnMuHedcBZwUHYbHF
q4WEi3ZNXAzfx6MwMI/e+/1xT1U6Lu2OmYeCrgLLRIBxV0YH1V0+wCPbiF3IWyxMYXXf2OAe7szx
uMEACgVBrPoYo6psarDAhuXB7Z5a72sWGDOVIroa1nDxXWzjRI1E0gkYlrBP0F6DTAw6g+sNbfC0
1QvxIfzVAKK4c+cy2tOe6699NC6sQC8JQYWPE91xS5LrFTHYHfvEQnrpC8icPjIZ0K4QK3/k5f/O
1/yvj/Z/e1/k8N8TSf/5X/jzB8m6IvD8cvTHf/6fipaA8QRv6W96VXy9Vb+R798ey7cyoGXwQf9r
+GV//uV/Xv8Rv+tftsy38u3qD1ZaBmV3rL6K7vRFsSN+vgJfNfyX/+kPf/v6+S3nLvv64/cPcLKX
w2/zApL+/q8frT7/+B3338WmGn7/v3748Jbg7zlpUH59/gzpi978va83Wv7xOyPL/wAXNO5xxMOo
YqGo8ftvzdfwI6gd/wM8E0gbgscOjxEVxzwlRen/8bvC/WOIohF8IMU7uAdKquH/59R/IIuJkADN
mqgWQQbq93+P/mpN/lqj39IqOZAgLekfv4/65weLoLlARImuCuDdQA55vTFjUFSmUCOVvlTOLSvN
4jMxY2KDzeqgf5Ik5HPfRKaQqJ3mHchgzZJvwWhpMMRl36ECL6aMQYDpVdaaL4EEI9KYNF82WhLT
XSwlGYJ8ErVS9i5FZdgSE3MVh9ANAgsj96W0pKtOsd8q8ZuqSpn7AbBpLj94cpBngp5wAcWniJlU
JKB8ZMsGAsOxNPA8k0ZKki2ndDk+2UsSrtvwCSBV3wytCf7OxZL+a9IuJ+naT4hgy8RjAtEXOmSH
FtlxM4PCJUHly7765TYkBVK6TFBMX8aoDxXKsqdeGTQDsXQcfMesG/BzAOpR+A/7gISAuGXogsJK
4WOu16gPBZWChyL4DLlIiAIwXEMr09cBjGDy0C7axisgBOSXHl6DDKpiWXpoAI2gvMGJvdwI61L2
U+C9CMmFgnsAF0OOn92fo+tQDK89AdwDIM4FK4CIapIy+sYWWum8XwjMp8wUNcubEEzwlNyOVbEU
WD0toAj0K5JYVBDv2x2tzWAXGTokOyARBUDG2G5WdUQhjKB+eh32nKzXLLiRX3zR5dGo3oRBFexT
1y+houz7BCkT/b7563BhGPZASoCyKWDXQwp+FJ54EnJabOsLn4wCcRPBkBow/rzhIDHoauwDJX4I
GI5wOyHKOzQyUJYFpBzgmRiTcv9Lrl+/+BIJ+R5AevFuQtQujXl+IFjIhl2Uuh+uBrmsYkHyLHE7
yOskVOsW6BNpsSr3Td4OHt0gMu41lUWBFt0a1/vSV3w3Dju2+BTlBqfc7kD3waFJtmgqKlqB6ory
r6LCrCNyQVZD/kXYri40qw4Im/3NKuAwAUiP4JTgoCIJINwwj2h9KGlZybz7QfF/KTu33rh1ZAv/
IgG6X15b3e27ndiJJ8kLEScZ3SWSEkVJv/58ijOYiTeQ4Gwgu+F2uyVSZLFq1apVSeegXV7uG6KD
1TIOubF1uMEB3HE9eVgQDuauosotzVMn43rNe8fT/VPWlR3FJioatP/YUYw7vvx5znZ7+l+fYy/p
pY/ZjjxRibqHdW88e2NFqvf2iy+LnjSLwDWNy2S5iw0i57DA0HeepN+ofdNMFpb2oa9kYf6ya974
I/ttoFcZB8gaUFC3N0D6/dGlyqcqYIyHl76NYOlQBtJW1FXOq4tA7U0gIuz+WBjdfO3qqMeiatlp
D11/p3ZmGqiWWNvd8q/IU3CHNIK/CRca2HR/MStvIqH9RpkkkI+97Mil8PTN+bQEtpdZv1FIJfzY
6U71NMrWvFPbVNELx6pVcXNO0s38blhVN6zHtNlW5wkJD3E1gtbVRd5tm7vedKXqJ3HoAZBgxQFO
Ou1j3GXF1tHaOEPGJ/edevX6a3fLWr61qQQ44V+26ZuIHksVE66C4aCkH1Hx8FYwhpXZq7mf5Zck
GqI6yqVLo3B6flJwmOmcWi4H0y7WV+vZGnSuyK/u5kRSpsGvFks3Q3U2Nvj7hn7TrHO/OdB7NhJK
wRC4/7EsmqUZO1EO8ovU7CJ1CsYmDe98rwzI7I1mZToyMbfbc1cu60pFQKmtKhHtpI7jsVCbcC51
F9bbs3ZI9t6nVbw7CEtImXmGZFy0P55hDDKW0Don0fwodd1sz1sbN7Y5uG27H1oVs88DGvqs5M0A
z3N7Trtl4dkFUb3yMm5uMaVHGY3BeI4Tsz+7ZikqHAz18/IQM52VZs3DQgoNxqrncueV0+++wSSj
rvmKqkev5DmbtTc/hcGwTbdaN0Lv6KT2aVVaiI7gL+Rw/dynvQifZ3f2WGRJWuBnzKofcFH+bBve
mnBmn7aRFMOAN9Ed7Cfz8n+ChECsfeFlsv2yed2oARiAyeR4sEM9tFeBURZD8ecrvrVGe16fGjvO
bcToIKK/Ob5G7Y6l7QKL7qPZF6M14W7+/DFpOLzjWUXxF1EHG4vQ+mYaizsU0xLW6Z9v4020i5cL
eZPiJYBb30VY8C0LZiPRopws7p47knFTcJgGEzk0MSwV1qikUMU7aZEM1bt5TAssjiyjoTgV6eRD
lAaetS3Aj1+om1akMepguk0hTFkvnh+n1HGrXEXbMtywiFxidzcUFYCGAOhhs5cu65CyF7yLK1E3
077z6bAUPEAxSCTduyibWuaLP4/4rV0jVwXdB6o3WXtc/H/UbTaxKHurxuTjbHoXJzbS2seJnbd9
3QJBheFl6VmEHQ9LkwW8FNNPz9aJ5b6kA1NbXzyJJd6XNLI5W6cvK+kHu4lU2+h6Z9XOcqwutmht
2HXCgoIHB29NO3YnWt1soz8P6Q2FPaSPHiwEQhOKKUnU/yOnooK+24a6pzRyKgP21iSL/QYmJzD7
1v25j6EUr9ybKJd9i2Mrd5OipeKgcUoPN95bov0t6CZj87XN6iS8rGhbz1tqtUN8L9TCp6oy2Ie4
Fl08nhvkQoKzTPUcjPnKecFw/zK0N14mQ4MPhlwNW4VSW/y934/LaWm8pDXD+jEo5t1STVqxtLZ2
q4Zvk5s2fn9Yp0Ftz4nf7+dj5wweD2SJu7ZYT1sXe1NxzgLH2I94qZrpsEkdsPqCGfmNf/eVk7HE
QtvK3bqRMWPUKHti1iY8Ei5YTTTJ8HNiLI+p6Mgox/fTlJSk+ZBQrtkSZebX/PQ6P7spbL7+eRLe
WCcAUPKrHBGkFr1s58H+PgeeBYpbKVL9MHfJgHV4dW/9Ml3I7RJZlsXf+IhvxNVYUSDvqHXszfX4
h9f0+yVdOr2FsVySD6PxWCHTOk0sKM5+5iesZUg1lbBoFdNcsg1WJrydRY/LgtFjlqxe2omSjzEV
9VlMoNmPRCH+/KjbgU8tncPGn5aeg+rXYysQyWcqlzbt2Svsov1xFM2yPwinrjxeMnJb86M7dAN3
EjUNZxO1gXuc+ufZDn+SDf/HU2Tw+yGAkfA8WCb/iKhwB0encJf1Q1mucSsOk2kCmQvrivo+9rdQ
0/q51LEkTQnftS4PWquK+uXWBBQISbwd50YXnRPeia6ku5ayw1J8c6vWvbTChPGxSfqh/R7WNEd8
7AaEd77azWvtQ4hK8LId07rPIpkr/MfRnK2N0vleq1IswyHu3M67DVztZce+1xmZ9mUyml5CS6oo
WCr7WYdLXtB8gM0wb5q8CbyVqA7rM2x+Ez7F7bSG5E0Wz1hzITNbop84rKKYrqYywTPLk62120ZY
y1KUV0tDi8SDokwzPs9ZUgTHqHOW7YONB796NmFbiGMQTr6Xr8SnKO3HxTRmxwyKOM2go5ZaLj+Y
jmpw6dcnst51Lzzrlf65cMa0dE+yGbrw40rpXON8zAZ3oYvstATTnTNOvfPIiZGY75GOY/1xS+ai
H5DYG7xyfJ8tW9tciAp047wNYUr9aEZxJWLOid5Glb54XZ323ymuHublyFJZ1Y/MTNa6edPa0asv
J9GrKD0SB0RtfCE6p4nvyXc4TXMxx9If2/JHmfbBxCwvKGTqkI5zw8yS3jyoB+X7IEa7yz31fShl
cmUyUZXtLQ2TG1Wc6rmY7HxrI1FU1VmEHSVnj6L3A3UVQw8r0jNrJQ6ag5xhFNIjc0wrmx0KJ4zV
dCyF3uqVjrWjU1YXtuo4bfKGdi0Y2FlWJvo0OCaORppsRdYRdLzEbfHujcTryg7TGqRL/NCSJuYF
lff9TaeqWl5cSi+53DaMoXrZjMr8+bqOtSz8S29xHNLuax01Jrmgm7bXtYconPdz0Y2ciuEUQcSh
8nURa+xmeR2VWVQ8rFZambyrhVPb9pw0gUONeWPWLJ0f4jqIqowy5mzHJBI9RWXznBRCONtNGLYj
M+WsCpN9h9VWJXyEQOikvfUqVXkQ6WpbUzRvawwB/eQrWK46x2Ttt7TOTuv6J7co14qGdrKpdXrs
J9eJ+k8+nEiu19Vtln00RapoXE8czMz6qak4QXIvLvcv4f5xWcjTZ7tPH5Yjo88lyHRAkQaEeGYs
aKeGl2EsJ+ep75Ld5FMyW6RJntmJjPdp6/E3IKvojs/J16GWU7QxfaqmyhUuVwbVGBHM0iPI7D2a
pccPHh1a/ehfMFX2ee7DrAZLcoyjeRRO36Rl+EMpAhp11lWFp5Xb1FsTlaPhHRkK5AfKKc3zVPem
6pkvB6boBfT90Fvu0jrZbxmGlZbbE60gLFcI+JV6Ec6yL7BYO/uTj1aH99qs26dmnj0+yhGbKss9
zP3IZfNf49EaNvgLgFvJexHVNPFTE4Uio9jWZgBAB0l7Mebi1+oR25jxlUnt7IMT0/pzMgyrRue/
fNws2qL9p2CMGhK60Fmffk218/rx/0zy6+dACvzmLoFlyg14vVPOL00Vy4q6wD5YGbTyt4VrFX5Q
VO4TAXgxZIfo9UEN2zyx1Ii8jaZVhZetgkrOppzX+CHrzMAszX7X8hFfgrFRVUVflTk7NO66O71F
R/U/ezQpXPVCo/l9BgfJDsKuvY6p9CtitFxCMLLe5WrSPTp3Xx/t6/KIRUPt/wnBAP7iFCXtPvgl
XkvWaeHp/TJlWMa8uQ7KTaj+cKrQTNeMNNin93UhbWY13CWD3L/FgwLF3wVUdbC6xqncb/11Qp3N
bvwwtMEQJifHjfqmvtooi11oh70jWu7JVmZgT2d1sSMfo+X5VnPiqxcP3X6WzxjhsTJ4PePsPoxg
2fsX+vP+Es5Fykvbu/t26LZov//exEVpP5q2aIvq3Bcp31uqwCuCS2r4Eg9R1te1UtVjNiUXv6Y8
g4rI7SxV0PAlnAADF69l1XDOz57aYvcjnhuKaUepHErVc3csBBeP6nIgZJpaCbbZAhgA2fCYSnOV
DMW+nQ3nK+9RTBvX6bnBWVxWBNNhgg2XUzi4XZe3Wdh2M1yHgjgfCqzh8+WkRl5wGqP2vlOG/6+d
BUSLXOsBFdE2IG3v52YSgAJW11zdK4thfo57sRAFiHXb174lnw1IvATKx8JAZGtNiuoIR2x3Wpxe
ZOMVtSB6Wz678VJjb4p2GJrm8hecXE9tqeuzKVvi3W9rONKG8lLWJdNxEfzcMwq+MRM2CtuI7Tko
08FOH1VgSxtfTq9DX7KCbmnHQC5bw4gaKkujU7y5HlZu0uE+fR50PSYTvGpf4q/4aTo2lhnwjL+P
d6oqnxeoNorPqwoo1DlU7QaujNBkA30TyGKNu7tAeppPxKu3x7BzZEbW1SvIsnlRq+ns0SuNVE4h
1MZ3bK/QmyAsBzVUUdiAlwqvIfTtOmKnPp9agInopmvifT9NpA0B4YsmnTCVAS3NOfPGFUtTn4n1
9skzVbBDBT6kWrD4uu0L/lyvLaP8bHHPhHNtxah1dZ8F9Q5SDobj7i5pRBBP70NgrFWcFlE7cHpi
K6OW1PPgoHBySACB4i9hEXiE5ByGGQ9/c8KNUcV9tx8bHQVxzJr2NcVsx9eZrKcBJDqo3CqAw7JF
nUjeN5uxiEXjTIMqbFJl8RfsLevLsXJjBlDS3sdAx2kH4094uaNUbYW/imeddYOVX+JsLZX3Ei5t
3N7HsZJox4T+ME7Ov23l1Qs6MyoL2ugwtuDfTp62XqKfQSRtM31wC1XT1k7AbSqXR5vg26jv2VzN
yv88Crir7oVuzEw3DsffxuZ5C40Pr9JwOiwE+5434FPuRUzGM6zyrs78fOZNJ5kPiSUztRx/jeT1
WSrofkxPFAXrPqyf5qZt593+ZWuxWxO8/33zVmO3f6L/id6L2t/fgyHj8Im1WPcPigB0ojsRue+5
jaoVkq1c4C2K+21aPXmq2aj7rsy6/Te/liw+JZaIyu/9V694+G5OnSLXy6qD5OD52k3fmTIp7HCw
bg96Hq6byPwrq/p9lxewIZj9kTwRLyFu2XSlNpf1HbrkH+7BLfc7byoyjV9+XSjSsHKeFEvFeXqN
2Pqq3hKS3b004fvm1WA1r0CjQo+W1eC0agchRx3rMDx2RadI+aPLa5wnU0WSMU+WLN4MxbDY3bgy
XLhGMrf7bZmfG84ZGs4RyCJm3+TS39OMx94u+5pMxOZDQY3Kse+6U1m37Mbz64SAA+9Gr6FdMd8b
jp5T35Q+fePTvwBfbwJ6sBzsAyuYiu1kp3m8CejLiRwCeLX/VA5DzF0nRbGwG+yAmVUO2pTuoZ0B
XsrDXKn93v8S3RG4/k9st18+3hMnLnTlnWbyJrDVZhkcOyZAVa+msQYD5i6IA9hJf77UmyQNu8lN
dm0ZijN2iZ23+tk2bVQqcCX/s0bcZkHcR0kRhg8wHPfVncXl/lBNhQbd0xDqkEf2yzj++V5+hxCo
NGP9pPRQh8MaQBIO/N/jeZqH+MC3dfGUkVWLv1SRt/vj40hRzWkbcJ3/Ns//vCBtvAEO4Djs3Z7e
Fp81pXa9tnPFo1p6Doqi4cS/SlbamANr/tzZfx7gG/rKPkKwW5hoHv2ldkH6NyDJ0tZh0SOv9PjL
Ythy20H7NQ7WCGp4OKbzuZZi0++NDdb62Jl+t+eBxjQ44xZyHv3ljn5f6dwRoRT8uJ2Ji8gZqbrf
53zNXIpo10A9ohq6byqLX8ceX0wjsOsVgrM8gjI0Kzszo5s9d6DgQvNSy0BRSTcrIntkl4IBOveC
aYFHDMWcj7M/hHdfrQHxZG5f81ny1cz+eRBvHyMPjlobyuwjIFmPSv/fx8C5qyZ/ceb7cmx2y7T9
dITkGPXm/eqk1HX9/68XuTzI/T+azL2Zs2TBG/FT19z/OvaWolSIrAxYVnq/j1Xx/4LWkJ3w4FeC
LGK42ar/MAeBFSDRc1Xfvx5LOMn700ialn3Rj2o/MP48wN2+/Nf+gM9SKMZC3UkppG35+fcJteu2
VHqLmsukdzQiS0nXJcGXWLNh/rYF/3kpHh3VCHEaEun/g0BLs7VuNUVcXL66InO0S0+R2lAdL38e
1ZvcGt++a5j/LKdm2cOee7NO6EleCoogs29uDUz9a1v5cbO7ijro9nDSpnPf5W4Xaj+hnTDK2dRu
ba5HT1ba+yUfa+tiBP9yX68Ukf+ZcDBMpgCpLVh7mLb07XnjuuSLkqocL/TmuyXtjqNlZ0kYN/TN
8O9x60m058NYgPlmh05sRLGHKSomr7vBi4AaVORDI0Gkbv0QTMR91wmoXcPlis8SDfdiqRpvWXPh
kwr7PCrVEZ7p2g/RFOpas/kTulVuPHbHVEdAgLfB4g1B/C57zTM2MUFS8CD6zlPLXVOU1FujfjvH
lQdWU0MhuSQAQvaDDmm1ZIn8cpwShz+j6ciru0PkkHKIxT/N62sI1PycTVt2PkcKIevuntjZd3C0
Bz8lful9w3Tj+sXoU1HbtzuZzqtlliRteW6uTL2NvrnjhNDloR911tMvVSYtHPj/QDGK45zi4lcH
66dnR8bPMr+bSnfnIlGwGa+IeZrYP8l04JJdQ7QzX7tkUaoib5duJM4jz9DWMLxxx7PgPl6nLKRd
fOw6O0gxzhr8d32NDzOkWPaq28Z0wMEgQwnZj0NdTukgaKyCeI6LphCCdZH/LlOo19lToeIwUh+i
NZu34QN5kD3Thm/q+vH9MI0kNz5UEhScKmyqxcLsXGrleXXeITai/70SEo/pdRQv1v/i0bBqSu+B
84R832dZ3finuh8dlwgdg0aDXyhm5PhP1FnxbI928Te9HlwHxGTOcRm9KM3XcBWWJnDjNG4H0uS2
Isqn1Il8bVVSJxu67WRfYrdr1vIoQgIBBHmSvtOfehAhxxyQWNhTgb9spCJPX8S3acd5Up/7so19
g3f/0/8DkN/917Wf9sPwdWm0P73UPmkbQkmdwdSRh1m7cedhYYsh4Tb8hvoV2zjo1XK4DOmT7DOn
PXdVVFAAWhT2KVqrqKZltRUXVTgHl5UbbFedXuZLEJbhMdGxny9ZVCJGNrUuWPasPwgW9WVYRAMS
E6FfvtRatp8KtxqOS+ahHJW2ASJLILC59fvoJpU0UG3Yjr2V8W1sK3lMwnJXjHKRWayTJTzVQ2Ue
trqd3BM+xUSxvkvteTPG3bdSmiefmrEbjaTRTTeP0ykagcYhyBSX82CyY5nZ9H0iSwXfQFbfq1GJ
Y1tKhGHCvj9GIlPX6eZ351X0ZKd7GYV8dboi11L3ydnylbRIX8sXvQzmAj6G+K6ypr1oKBfaDmtW
R+eydocnifogzZaBjuhfFSB+Zpct/do6fQTEYLoPVHVXJ9ef3OuQqobqMDhOcBsCH571NPY/xjoR
7wE1qTMopyD77pGCIs7ypPc4+3VZneXaOydv7KbHcQ4BQjAFx3FdaA030qPnEHU2zUWSiTL9VM1+
hnZSFJtvox/WtMUxciL8qrqSEiYU7X6kU0R5koNq6DVldEN0DL2pfr/MQUP81g030Th5Kqc+Zfjq
1qO8XehQczPG3r5CRbTndovZXlOWs9y5STNfgcrT0bxBbvKYYv2+e9YG6IhvqYewP3zHz1Yq+0M5
zrJ3eNy+jmONnlAmJLTGbRtZuWVLsRpMLk2fr802y3VsCkULBU9W96uXYIgJ9fLZBm1wHaZuK6/1
ovTZl4Z2AW23UKUVPUd2/eYaIe5Dj+0zj2Y6Anm61aFY6EdwjNYhOIXJ1N9L1PE/r3LBV3RJu+/V
Lw3cDEqbqyKixt8E4Vcy5hS1+21/MQBgHHy3m94vXt+8H2mzhGAlcsQfVbmqT3qRnX9Qi1ly4WlZ
H2ruj0xwChbIxlvKDeWf1L7L/LFs836b6691J+k0W7jdcz9UVNjI2Xufkdy4kr5OUeRyxXVY9eHX
ke5XtzV5iJl0CJWWgFEocxtHESmbAvUUZ6CYz2uyr9rB2Tqm+I31IapH9S62cXPG0McxXXW25BLR
zfId/CE4J7bUH/2hlxezWbyLWs7xVx2Ij5b4/eOmui29UDKkLYHqih8rE3JRTokxJ9zT9WnSWSQg
VCsyyQ3Uarec56s4a9DSwz/2DkUyZh+zfspegkUGH2othpd5m7cfhgV+nJPBvwshPFy4nBRHtajp
Cb/XOUS2n28dNPO+bO7QXwStJ2CMAXPfl6sbcpYtWCS3rlJwqqiJLxMSRrkc+/qiiYz+COcs4P5n
H/WwPjjXcTB+Bi9U7zK6+156a5s9dZ3eboqxRgMwweQSnnfVfR+607U2oX3Xj0J/0MiIfguaGePg
q3W+D9eOzQPW9uAFk7lZdGKvKrtQKjCYlKLbuAuPhO0wP4FjsqvN0eJWiFK/3/y0RCJBR5+piZ0+
cOAXl2y2hB7szgS3KqYZdiaiWzLvXpBPXdYe023tA9a77s9b4dCrl9TAu2IZpMphrLhnbWv1WU6G
zqki2rZbnYXmBgJVA2rRDR+KYMs6bHa3ILXYpJceuch8llv4kM5FQMZAO98d4cONu12jcKsQMesW
fPBjYoDa09smCuZkOrmDpgvloc2kuLWOLN6B/rT3Trj2zy1EdP6mAICuvOexw4OpTVLfL1kNLTSS
Hk3I0Nb5YhxhbE79q3sHBcl8rPx5Ri/cb4Mwz0ovuQnFoNNzhnp5dt2VqTySXw43GmeX9phmW5cc
6m3KaKESiP5+cOAh3FCfmTDXsWsnTbvUmQSUt2jPXvWh6h6CJXTeJ31WyTxedDmcykzqx7qo5u5E
Knotb7qqGaqjo/sIpqYQnnORoL66Pa5pr015sbse7jFTy9Ci6TjLwRbNdQNWQCmql+C5oCVmxHwH
ioN2XWC84oNNtmHNB7eNb6ERCu9oPVzEmwmAYHqOKqJSjR3RcopoGucWPXSny3mKk+sIMe++/rAF
q/Dnw7ooNzPXPsbOvUpDMhUXql1RQyznMTJPmVM0yCTRgCbTB+2Iom1yJ8yWpyqAzUO7hrB9Ty8C
Z7uwBMB17ibKd28tFeJ97mvyC3dJizk9QtzbjgOI23XtI0qJAlZzPTl0Xqof2tWJsy1g+nvUiY7g
R12zs8ekH3UP0xTW6XRc4zpu0Xo048B+SEm75sZb/e4UeqYtb5uSrPGh64Gf821aVH8IupWEFHI+
zWVfhdFwKmxk75oK+PZYL9VyGRSU4x7j1C0ToLpae1dNoZE2kSZKkAG0ZOXjyZ/unShbkryrBXI9
SdgEQIRgic+edPT3OcM1CbRc/YthEF5wQtPNN36OC1c6yCuPO0XOHpIyRiMVhQAcM5OuVZtjSWnA
zMNzqqX6hhFSaXwqZSsPUaG8JTs1Hb3SSqojlyGK7jzEe81HksyduKwVbV+Lef6ybWXxsSjllyKT
UX0gTOieLJyTk0gFYmEcHgg5mliTlku2m3b123v6sZjzXOosl0pu8oAQmkv/oC7qnvZGWEet4/Vg
0irEvs5T920qBJJIA/q2qqCnPZnP1M29ZbT0ouWwCd9lYxk8JRCb9LGawaBYDywY1EUr+90bZPNe
Kvqbn8YkKZCG64cnoxDBPJmlmMUVaHaRHOhsnl11Q62Ofq/ac6NE9NQ3rnfKpnJAiyty7vxmCW98
STJ1KEaS6hlh0dH3xfy1N4m52BafBr9uwiF8dLNZjSfpxcM9vEYLpVJbCpNHi6Sjaoo6D+NxlofM
6wTcVoia5mqMGRyqyI73tAldfRfk49VFTd4PSW3t2sO2NvqeU57Dv4ob+inV+Bfcgnjk1KnOJkHB
1vSyfEZR2vsCIrggEOBlF4ObdedEJvU7p3Y1wu9x+clFq6GtYagVBG7nxBf158H6E3LzwTB8Dlyh
r42PyMFB0NM1zStA22shfQZduCDv1UIv3tAPHmrCkuvZetW3pgySL40ovE+NF9jbmYzyMZJquAqA
sp9JCvhIeGYbukFB7aq7WIgAv3UXB2ARht/CZg/S177bT+3FH1+GOXWqUxtXJGgBuYf4qo/6ilJQ
XS0TOTBkgqiAt7WX08Hc7Q+xU9XRXStH/6UsS7rG+S33cKjbpESGgO/NgeVYE+Uqo6suNn5yJISf
W42v1RTXnRymf0mitjJvZBC4Xzh4rT5kTmrnS4dGHUfE05zLSqHHv/MZzt42N+ZQrY58iKKlfjFz
KjkeiDzPgxGwtOgiENySUtQ3coXsctAFLs3tQmuDl8afliofgT/nQzW3y7dpWtkrbEriNCNBV7/P
ZNPmA5nC+YTAZXANeF5A5aqWDWceOuuPEGqrOHdJOd2EK/HbwcEdmY6tUE50clQHF9nd5uh5Gtv2
cyLnJW/GYDy2rqPce2MT74msX5rBVsKHO8STLVukwMV0jfXr7WlRZVnjymW4nrBLnOEeuTzPyVHi
hO+0dm5Ed1Q5U/kAU4ZFlIdlV9ZhM5+LOSbF0zV53eCk6dMexs65WFXl41MHvdg+9aPpmwcfZdHx
SFQhaNzB4h02mWvPFO164SAX1ocPsQlEemg8VQVfW+isTp/PTrrU4kwir1ncu6Yc4gHJa4edKdHi
KrvR5AkHbrQeS/Jq6BMZWObheuxn2tQ0NyuNTwIXkRsCMPmunUGtgsMC/TwzZ22kqj7R0jUciqNl
q5DeoUoo6BFoWNQQT+cCX62/MqVxun+Palzm6FTCy+r6U6TIAT4J1ycndEFb1mrqj3oNHbd+VxvZ
8BxCBxqXqWFYk5uYod8z/B+dkyUu8zjW/XrMZLlEnyId+eXTK4jsyD0RMrXZDtminb/IG3ol7ZQC
eAx7foZ9uCXfC5oTL/EFfO+N/aa8Mas+G2lLpzz0KQAc0guNqG3MEYE5np5NCaCQ3k44lMu9W2fu
GuamGNF6uNjIuvG0OPLqoX4JUtPTJyJqJ7P2N4FheNuBqjafMmTIOEEnnoIpklV8iiHQVsG1a4xa
B/hR1YSPQ+xQqLOU6G8g7D4NxwZ21J0PyQzXXWZYzJU2l+OUhhfVlHTrKkGHZxDeKofqZVobnop+
Cav2JC1MIGrCdT+ktxuuX3oSThsLsnOzyKQ5eKHKQlrUIq57QT6ye5apQZkE1s+EYCBFcYfQsHdO
sGC6727f4GXByi81pb4x6qrHWcOfWQ6br0iKbvEusgD7/zqrivkdHd7mS/Dp6nZwBboifmzuam9d
u5MMOkhkc0aCWjrtU50tNrlSuHDJIejlGh5oC9igJji5sCuXVNqeoqG5+S43VzSY1rATqB2ku6h0
sK2PY+XQ+LmwTnvCAyVCFLWMaJcXh1N3FF26vDiboPELOitWeY9pUzVIYFV9/027JNYPY00vCLff
nJloRNdeecKd0OOlKaNm/l44y4644FH7fb41ZXGmfmwWzrkzXgppyFdZnws3HIZTuLrjpTcOyed2
bkMAy0T4xZADKFYREWqyjvcd0mjm6LuRmT5ByYDOcdAS9l8O10TNOEieD98JcOu+IPLuDiEawcvd
QiJwOdigSU5JE7fXToFc2gghnKIPOH+yg1Lir7QtSfsoI1XmTOUF9RQ8mGQpnEMA5+9SyVbVuQEw
e9kgUrA2RPbe0LeUcW7yHHtyebfysI9hJtLsVMP5+OFAqgI8rGVx62CGxy8El7Z8n9Sd3r2uwK8u
8WDia406Q/WCiQzWi2AO68fBBuIO+mbxvdAeM5/abYFGJwzIyLZVC3rhrv2YLpF5Z3VbMgTK68ha
J/RYsKxpiiiaKHv0gA+TY1YP9soDtKgQuC6qf1k0VZYcKcjwsg/rGtqkjp6UKGiS5Pfup1iPHrow
8CNL3W5UDoxIc1KXtd5T6+lXR9+MM8VmbQ9xP6vmbL4qYg1rbuw3aKqFsAu3m7U7ZYNoOJd9svpn
Mlfkf92AgsdjMQczptehDqM6TDKB9hgUo9o7n63jXWCkuS18b06PLs3GkzMEDfnBLskEG3rqGSUs
heRLqMsUAR0c8Afl7B7vSA8KNNmcdUXGsxH/x9yZNLeNZHn8E6EHiSWRuMyBAEntkuVFki8ISWVh
33d8+vnB1dNjUgox6jYRHdWHKhsLE5nvvf/mQpNJyVr1OdATGGGMS+6WnAnAZpFVJbF4gPjnm3oe
b5d64s+ENjQ/6Cw5+nuzehvbiKCvoJ28sbPnJ4fdYricuqLBDaAe1H1rNx0WJRpmRDQEMVOg3Civ
zSwwLlWUpQ70pWDON40I3EtNi4wXZPfpxaRV7R0cwsSDm2Y8o9bpC/APB+ea2G6TxnNGK8blHX8Z
QqUahftbH8UqY/9tzOwyEcZs7zo52j+0IKqmGyZXmP1BMMkxy61y8RS7MDE2OQSRmxLmi751Rnum
KXAN1BZ1oNv5NhdJ9C21p2b0ODep6qjPMVdsarW+N3mLCTpjaNMogxuV5eZjDfuDRFxSX8w2Lx+b
rsT7KS6YPcL0hMAVYsvvZs1TqK1mz2mLQaRG5XHd9MiOWuYuP4uw186bhI/ab+LUue16zOw7u0aD
0jjpFXMB50wLdPWDiXHssAxC+VIZi7mdLL29H5rZOE/bsjO8ZFDjWq3pOZSeghGP07bqrDWjQvqL
q1E45WSi7gvbGLJ7VLyx3zDc8huWuuXVpt1vKV/EZTGXEZzFUTxGwTw9ukFHVk7b60g67XSbqyx4
g+6s+5grdd8V5f5eWIF4KWHGP+r8EXujTbw4pAiPaIHU9QT5YF8NHV+d6p8hTnd3Va/jCKS6Uhd8
B8udG2opFY2w8j3nQVPQZhC/R07LJVM07WqsjeYhYdjhq4lGhbTaYtlMkSh/aCqzviaRaeWexVT/
vKoKAUQHAzQ1zde5Z/rfbNOKeVDzwgGV5oMPNo+66pGOtsyr+8ZqS8u+7ZKoZpdvcRaDM9XUKFYg
L0xzktdgDQCh5a01Q/GZ99iXraQus9SnLjrX+yhPlnMI5nP3PYin0X61C6tMz5JS5Z3lBVajd5qv
BtsaGzavFJYNWBu8jcQVMSE8EALFQtmo9DnGR0o2+nTezxNTzI00JntnWcWofsqCdLFuU1dpNpF6
59iRbvvUefAnfG0miA+iDZk9AzRpynjYXjMabT4a6PWWDUU1qspfeq3NTusDtEIg3LbVOKcRSGoc
prCYqjBYye2swRoYhMykRa+/DKbqaGFic5JN86NUYzAkPgCxou9DyhRPyU2SlG1f+u0osa3e6pXZ
t/VLny6DmPFcDat4Bm+2KMk2SxWxM5wFyDeJQ2FivT6JJUPdzfZROA1O/dBr4WLYG6LjUv4dHH1H
Tpda19IwXyZzG2TSm3RXOcPuc3juEF0GNcSaXKKdxd4UkA5M5hAMje0ZaVIYO3+luLZSxuV/Ez/y
1M34wbUSWOoEUHmIya9XlFjW4yaDdhjId7UY+NMNguGc6nT0Er/yv69I3uBKwDDtogGab53I6iHB
DfqkIfmIE0DBvx/5H3kz7H+Vq4fBOxOGA0sGMp/536Exw6Hlw39fx69N2ZZv3fF/dWDu8P/DzWF1
zvqv/7VLeGfm4P8q8ucm/dPGYf0Df7s4CPtfRFWDL0u0GBB3VrOhv00c1L9wq0IhiqoEVMjFUuE/
Jg628y8H5o6JAgP41+L//uPjYFv/4q8DE8aDgX+g8fgnPg6HaxjTwpXfge57VehICz7B4YpCz6JN
CQpePrfGxGvNjf2gq2r6vPpUsPYhoej3peDwYMrjYDZrIuw5vFQaw9+yeo5+dniYi41p7OIZd+XJ
GYqrSA+r/djkRB1WjdpX8XAqUuAomenv6zumTR4C2TkkDR5/PGNE0xgunRdbDK7vBAqkrTGpWO0A
dAtabishW88Mx/56TkTzKxSydrwoCsVXhyHya8ik/w58tXH8JpuBaZPUrt0NKAZEmCDVcrEzliQv
9o5IxjfwdSfxCxgokVcrXmujZRTUyVAaUKWbunibgnLJqLUSR8BH7MTXEM0WpD6rDl5CZx4ehoHx
BCy9gnibWeu2Y5FF3/9Ypx84VIgjv55/vxWE3Ii5119FrgvkD+3oXDEdknPSeWPsMkFaiQXPxWAT
wsRoJc8B1aX1oGeGeMYlwTB9R4kYHWVZUZXIBeolnBqDZIEosHdalIXSh+ZSvbZQVh1SaPAS8GyC
oh1qxdBO9lnem69iwqdkH2Lt8S3ojJHQ8STLXuw+YlSnDTgOnKmuKh+nXhF3EUOUvaeqaVIcoaMJ
H1upJRnHcdO9Jhx539rUaXPcZuU83oi5j26Gqa2Ni9ZC7HkbBQxrd3rOtPtcr+1i4IEmnHRyl27c
n6TRcc6PLhPKprEi5tN5zGDWTYvuWc9WPKWAD1yet0yYsJNUwMt+25rqZyBqlZ6VTCeqbTQ0gpi+
ZnIcn8I0dvxi6buv0rbC8A5zkclAXaeiZ6eB7XJmlHA49vBW88GTjdMam5Yav96uhOyKggmM0teX
2Ko9HBFJyknsWFmbxVpsuamXweqp6wu3t7x5mPTa70AVzatBC1znsg0CRthI37L7WLoxZSpMbUFr
wZr2LZXhOhIzBzZeeWBpX84BanPPsZww/pIGyhmvg1Bzg90SkytC7OAgsl3Gqsi9VC+M7DwwzSzz
A7oMY9tVhlvcJiLBwrjMmb77NnoT08/4cm5JJFlKH/bliHeo3RbAKAGDoRdwLxBfjD0cMJypnZdN
otWSsS/jsQjakmvCNShyNfounL5qazE12GkpJJWdPit98D9f/B9tSChQMEJH6kQYC1v2n0u/TVC4
DnpPLn3puHticCy/lW19mwrktJt+7KbtMmjlbtATesWsD94+v/7KKvo/bs/vTw8HEkiGcI4syeF+
eP1OaCE+UhkDmiQsthAVmEej4bygwxb7UrjJCXaa+GCzB6ukVlGSxBaiEw8vKGtK30qAt44FTOHO
kvA9pqK5jOFIPPf11JwF6AP9jgmoP9eDfp4h/X0pR3TAlIZQGQAssh1MP/PS1BLG7J+/jyO/mvWF
ICrHjBxim6tjW3NEn5PSrURXZx05FnNxV7qzvccCnZAUPR2QxkykKCbhFJ0xxnKQNE0G4+LOWnaM
3Ds85kL97PMbOqSgrffDea3D90XFixGTfnQ4FlpbQIfrmTDmVg1LPBlD/E8p7k9oNj/YhG1qBPxo
fpd2tn20CYsqxf8F9ocXleNwF5FhmGzZzjD7za3W+aXhd4SFXWJLfD+aqCHqYY45ri0ZldkGJSQ9
d9rM4yNqdVPsgGdq3Xc0K9vnWhvkfl/m9imrwfeLF5ocURcUvryZd475RLHYzhCstzws1Yswy3Yf
TEG+i50i+hojLdh//lscMWRB+VejHInMH6m/4ps5+lo1J4XMpgFaIJyzftQ0BHITN3LsPZT9pi+R
4Eb7XGThbeKm6Y9xbEyyKev2VF7z4aKgdqF6YaIC71KQSfu7nPtz14gWIOFKJLVnKW38kiFt3zAF
nL+deNyPLoNXl21j3KscluLht2pKwcmYwu5Bpuzeo+zIhJfXubyP+2x+7a0q2HVts3zPq2y4CkKm
uDQ5EPw2VDFpyh6ep/leOrba1t1knIjpPtw513dAYgClo2VAtluTCA9vjhmw0VoBN9eMeUAyrNK2
UyaifZEO38M+TbaMdYSPq250iXNPe4IW+dHV0dOr1daFHDHrqJCMG6PFnltWSH07EW67rER3lcZM
s+cobAERS+06HYwR1LfS+23jLOOJSIGjPuz38+PiACcTajz2E+sd/lE0KQd8VySsgaFIigVnkECg
70nq6a6sJILBJIvPjLkdticWxfpk/3dirO8ddvEqZbLZJZleHp0YJriF0SBXhcNllvE2wBXhexZi
ggD9KUyvqdUQywFm39q5hDhZTNE47WI7Bl9EoLDOU3UafP/zuzrcCX7flMPpxUHq2iimjjPwWCOw
1rAo8JYANw3HQord61P/A6+z5RJcWD18fr115R+9BEV9SC+81vFMIg5fvjktxqKlnGKAkq6faiBk
qSAKW2OwhycTkg8oQfMuKF154v2//ybZgv5zZXycD68M7ldkKjV7r04oFUM7SLeBM51S8B8d079f
KCJ+2F70jAiRfu+Ef6yuEYZbZtfN4GVVlJ+FWRxcmw0UtroXxbc+c5p922svfSvIncxbjbGhE353
iYG8tmbhXjBOTM8THPae7cFWJ769356Dx69fCBx+XB39CVjL0Rrsy95oZ3S9HqOgu7A21ZdYm9pq
U2AgsKH8bny4GeA0C9HkVk8IYb51U2CnRNuT5jOtodlJelk2APzYbDPA2phmw/FmLugKyBvt5Csz
X9gcbQTKxoQpMR34siJ6lJHtkovbUj5XQZXtWfjLnRW6D0moh1fYMGMFkGoqMuliYodjFKiLEXvW
v6H0jh4tbSLyrOiieNkCeLbYO7U6tKRiquZXLQrqaNvBZjwfsRua/CXv0N0HqRH4TSFttjQ1V09W
Peq3WiUU5qqRHGoCbbj4ZTooprKWK2Dj6V0Q3xraiLFCixrgXC8rtJLUzFUJg9WAuYG4z/46lu4Y
4C5WY73e4DoXesWMJhzGgRwKCvfcbPbE5nTtxTxPHdzVUmQovGP1puAbzhs02PUPKXom8jWN2+SH
bQpQYHd188sgajEnEDC3F7/KNPi5kB23VqgVi5+BGX6bIAY8ZiRI/VKhWZNjZueF7dvIVH9Fghbg
nLVpqY1J2jtjQIwCXyjb4gbFYFt80y3YWDuJ11Vzxoc/KoxxgjTcJcoItA2mdfNt0WfiV6+m6QWm
ZHRDczyY39xIxg+x48y0AHFrXfeagJHdlAZ4RRyX5Ugxapg5xV/vEgHc5fAWIRV16VY6ZcEsOWQP
2yAy5M44GWp1k1Vm/JhnyAl9Q8z8oAzHMHnsgr6p/QnWyB7yOYpb3ONdH44jI/sAldF50WQOCBeW
sfx99HF/zYwef1gB+ylx73ZwPmEnnmy0ce4EBAK85/AB0lx+v6xNfijMJ5+TAcjKg/ygPxnUpX/R
Rsy134t8eZOpEz5GaQRonOJTMZ3PiEDNTaQV5rdGS+unsh/1L+S/uF+0bNRxuJ7N5AKySlht0oJ3
7hnu6E7MDpbppoPz3WLYbM7OOc/lvAplZy5GsE66YqGWeWEjegv29Cx0701p9s3WqOxwuIRnS3uo
4WJi7EEPwhA+75g4mw4/j8qHqRndDl2awtWy45LuM52m80RFlb2BOgVFve+hvF6YMm1SaDgpQoIi
qK2OXT6iN4ULUz/LPMVN3naCavQYC8AThieuC5hmU/1mkWHxrEqzAt+eFkKc5zhVwzbX0atvwoFZ
FK8TozgCUsNeXcwAoxlsmlQ7H2YAZmzAM1KqOg57VP/WQmzdUsvqgscHoelnOxT7NJqpvhA924xk
8InQ/S4QAVEGi0kDj0KeQnpvVS2hmpTfFXyXThJ52wf6XOzjlsWySbU2NHcZqDKruyuNR7r2MfFU
HJg3KZ/ftGEQL/MzQw46A/4ukdU2APDFbaFQrOk+J3DCCVP3puSHUj7NNOSngS+84meMu6saRSPg
nMQXGTsFS/EXoid5DGMAX3R7boVG1k7kj7HNjMGXXc+8KCuC5NEyofgBmirgCVBH5yecFi3wiQsQ
r5Psqi8apCT8CZnOy72GERA/PFzvy2YJo3zLDMa5L2UDLUxTUAiJxjDdJwPDy7fOdYPH3C4WBrhZ
v75XJOteg7L82zyTB+UZS6WKLX4aro3TYcgx0zpKexJ2SM3VmYy38XW2zbtQ4B614yy0uzMDYfE1
RqKVQqDNq9naVQYRvhpqJgnVYN27djbZvoPnPIw9qGmwutJ+/FrNnDGbchDtDFCd9GjgDRuKYbgM
+VUcC7vaDaqLKrLQS/3SxAHxbpji7Kuuj8VMEIgJ8T7tGptZToaK/cxNcAD24DaY01bZlXZmdsUQ
AZhJcVOViTlBssnDM7GsK79ok/AvW1ghyRwQUC5wdUxdP88AlK7FbNFbuXBY4aAEg6btVPdbyp/B
o0cPuHzRoPn/0hczeeBvsMC24IfCAqyLJxiyeABkpD3FfkyQVsFBF1eRPyur9PUIf4KNGa2RdmPW
xPciduVyKV0bWQ+KuOJWGdgHefBzmRfqjSvvp6CefyQFYIdHbz89DFk5VRdzy2I5w2NnTrf20NiQ
uDq6f7+t5iw7m8QiGcpYwFsbaOvLG9snFq5JQBtft2oMN/0QkS+DSWzXbPpKl+c9cDBVVVMHuLLr
Zbbg3tOiHgrhD1apcduPVj9eRZFs77IoaAEHRQl9rk2yFmN/EDeSWYoq/1ksizOyg+tMorymTDGg
GURjzfu4DnPzWtSFS9welBTbD2PL0bamsQD8zZGtJk8NVQAjSO+HzrMqAd1rxi7ngi9Hmn7uyuFL
Wto94RWx/FEbs3a/lGLpzpcsT68RMXEcRkakM2g1+77fa0u6zcYSKLAPqvjMClLYBm1zHwcSIn89
hLm31O117hbtrzzLqgdRj3fNQKIuhc1FFeZlfKrXf9+9gOEA3uCFZaKlc9dy+o/qLiv5POMmGz3i
GSCSFV1Zhd44NxXJvngUvyJM6aVnJMlymxiTyDfTytfwqNz7jslfhxnMKNkxNynEGW7fifqfKFGg
DXS1ZqH8cPW48Fp9TohMDLKsP1HuH01p1vKULny9dUa9Oj5bR404PmpVnk1y8lwEoRukicm+mnPX
hesmur+g6n61YrsHzRZpc85kSX9FezJ9Aw5kZDzAY59OvdLffl6HLQGjCGy+AOIQC3KHh++0i6ja
izTtPddlV76An5h5DJtMimSYXmeAjMxg3Sp2oRkYWvzD0VUYe1WT1soTY5z8yHWzj1eLmuGLW5Q6
eRWhzuSUr1mqDdOZWN22JsEBtgHlyHezboBNGCm0UciBh3m97kzhCyXhr7GTybANotGCqwwPJ+Hj
r7KXunEDcbEUbj1CSnC0sx7DYU4KoWndZoDP9rXPxVCCw8zht4A1/9zqwWT6Xdibb8xr9adsCUlQ
SV2CVagTggJHdnhUkx8tVhd5FvQYWEgjy+5sgRAYX0pM7r5n8dRHXhSYzVMElvTVFCmxrHkx1A1T
ahK2MhUaVHpd55C+x5hduzRLHG99O+ztZSMl+Ho2zelbjMRAQpChICD7h1G6b4GeZ/h36PIKVaXz
Uw3N8jwkc5Jtm7LBzwrJhK75RWgX0IFH7O0wciiSwEd81cG67cdyZ4NEW5tcL4lECnugXBdWhA9Z
ujK9vGM66xWtm/0MtZ4Y2cAus61m2IPYK0KC3iQVG3ba/WDtYE/AiFsWs4o2JteuvDhJq8DL0OLd
uouDtIcBUXbFOaZar9arqvUnWFOkaRludU2laguPNNAUdp0b4bzzecv6vkUGJ7bwcbd4/Xi3HjWO
TShUr7fBQOKPKncCzY+PWIQDoYBjXRXNKXfpw0Hv70+USGRODGBFzJt+zxv/2GNyah0bnhB786pE
czstfsBdJd8JCwnAiWd7v5/ZQGpcA2MEA0T86NvrS83FyaLsvFS0pOAJKpwuWajFK0e7ZLoN3wcJ
nZ8miX4ji87Y/dNXS7gouCqjB9BSXGQOP33o+ninM+b0msidb5YoqPba3KCp6Ht9J2WcnJgJvx/9
2JiOYr6pOyb5X8c5E2gB1Ii1T8dwpQ4fFbxASHI9sWRULd/dJhkpD4Psy+cPeSxQXgc/bKSSaaCB
9QNK78OnBCFqhmQgKgc2aHWVuZP2kLT6cDG7ZJ1NDW0KvjCJr0V9AIBKPBxUZ+mtepETrhAfPD7c
A1yuQRFWCfjR8EUroE3FQcSNlInGXJyYeneEVD1Y9gxXV1SePqf6+eePb36wxljOSMH5dBT0naMj
J7UGXNILAj3MjJC9gtVgeWJoOHOQVRbdroPTTawNOEawL5Cx2pvAjebnqDOgeNaUhIW/wNcutlO3
hLta2LHtBVnfX7tGIbFBdRq6FGuE2r9LK6E96WZLnWxU2bdlroiohQvt9Us6b9PSNa9deygFXm0o
7hC2NqX07HYooRcXCkL8jMn/6qlWhDghVs3ktfUcSD8ETmz3LrxhsDkEtZtRjzG6KTsH6vznr+uD
MRUWGZzSDkITPsmj0XHWaU6O7eXo5XluvOm4O5me2WIwceI6HwziHCawBJmBkugMQw8XpcaVOzwp
ei/uhMnwVVn0FbiWbPuy/BJYtJkeZX0Tb4wGoeHnz/jBjsoHgR8IuIAibedoRSyhi1B/ioBQjUjs
XXtCJ42mx6tcNV9oiXsqIPGD61kQMsg4p8JY0/QOn1UfmhLnzByf1NBdbjjR6xg8fgpuOz5+AvwA
aE45cLz/GUEFcZmROJnyz99RhH9s4k6PMNGpOpB5iT4o6hQcBdazc8pZ/P3HxSwHUQ6ZtCsB5Lfj
8B/XEX3ZtnAdOw8mcHzHN49tV0gDiK2b9ohMHRkJhTliSDlszVxL7j7/JT84q2wcJXg+mzqMPvHo
zepBtOgDtIxh6tSu7033jjToyct1vXz8/FIf/Ii4JEGqp0yTBufG0aVUG2bs0Dyps8xfoz40cB4N
nXKrXHogvB3bH//8ggqolYcDuoK2c3hBvkS03qXoPJXamHyBlpwFTBO+1Y6cr2o5JieuZ6yH7VEh
DNUIBxlQ3pUldvRJlsUsW6mzZhpUiMyuavw/kWLlGJ9hNLEXrXCXfTr287dK4hO7ySDa/yBydVVa
oyhOPJkmEe7mmexRqLpSwwMxtDAUtKf+PoGXm/h6NTNsn0u30n0cPsUpkOOD5Wi7KyDOTuG4BGQc
vrMcPYOYsWT1sLacL5Bip7d5HjMXqG292UC4Cy+mUTO3iGTN88yYllOpie+PODY1+I3SXmf9nLyH
N4Dpq9sXFi7TTrvGV6mc7FN9rt66AIGu2ZEgJnU4Gp+vlA8+dnZSGPaw+kA4j/fsynUgyjduh3kB
ixJPI0ZvUbKcwO0+ugoULJBbvvUVYDh6tBKakZFxFVk6y5eGYsmDN1Jdfv4sYq25jlahA/Ec6xFq
FoheR58035XDkCUfPcYZP5kvI5rCjMZHGTucx1VXe6bQnDuGwkzRuxp1RhwZN9irzLuUiIWQ6WDW
nPR4+eDT+G0sgQYH0Iha9fDZMRN26zideq8LteBWWUV1puak/NGJau5pr0e5VWgeSJ5N4uSJRVBs
bKPvT/Wq62WO3g3gDhgeZzMkG+foICm60IwQ8NKq9rCFNxUY6/c2zY2v9Ry2zqZ0egjPcEA1gfPK
NP3Cndyd77I4Eq/U0QbEuVSp8ASw9cGSh+oAoA2siFXacVBQO7QKHx/UVrjxPhdWOJ+b6Cgu9AGR
jRvTJY4wIU68iffVw8pAAUBioAeUZx0V7iqDg40/Uk+o85LgqRhmvsBCEb3gUnsOh8EWQYh+hQ6/
ff18fX7wtKQxca6alPHcwdEOgxpBaxLXHei1U/0OSjSQjoGqIGSucjajQHihTS2fP78o8VrHPzxu
ZI7gSdV60B1/e2Wch+vQjG9PohP3NLtHB0xhgy9IywGLfXva4ZoV4eXbMjujb98meruIq9oougdn
MhJ6Zkx3C2/WI/KGmTkqC1ZXn01EDRRjwnyzEjeQ0QhAI33jV9TZ7F+mwAAeGQac8KW2cm0zU/LK
fTTGxPyifJ2v8yVoTxy07890aA+c6jr0GL7143mMlmWqKhXDRK0fkDxZabalskLYEsTl+efv9d2l
freeDsWZ68CFPSZhI4XLMVJVi5cb3bcF0co+aMbVBDmy/+mC5RintV7xbMAUjOEON5BY5SgJRuZe
jPjR/Ig6OMdCp0CvKCp/akXg12bV3ptG8W/W9UEg3p85YkdhfFyUxapI2gANJtuNezi8NLMC0w6C
cPFcmelfCxHhhzwzIG+ULM+WeZF3WQEvUFsA+EBWzJs2acsvIqotFJOhc54mdXvTluv28fnbf3eg
YHJmMkznG14pyfLoQEGLbOJyIBZ83GVwHaleXtphal58fhXjd397sGtS4kOUXpnKxM3hsHb4ArD0
NjCTRCw9EQWldrFwtcjrnCoztg6g7WPnZOWjjnALrhYaHFiKRYJwosCwBqttxn/zZgS8ZCoYMabZ
4HLU/HSnVL0QkTKJLZEahbo26NyL7Zjq+ldNq4fbXLVdvSPrKUGAk6xWA4FBsgAjRHR1nqg1GZ1b
aEx6NAchRjQaBGcgKKZQ0XZqc2xcxNArUmXrAI2ew9h7o6cRw8XZivWemJFmFSAuLYPDOO2fWoGU
YmOQIqN7lpP3zUb2DCT9Maqcb2WURfol7sBWeRHWmM6jf+lbrH/pzPBRT+VA1LJLqtZ5hUQKDI+9
XvOrEWHFWQ9Y6tznam4Cn+T5Lnwz69H+ji/E8JetyqU4i3JsUDfsXxXsw6aZOYFibE52dK4gaA1M
5QJp79C9BCixfgItYTY2aGFObdlPDOrtIa/vuhyB8IYfKoACjT3pL9sJsRtq9ToGQZC19RrXuLwS
eFH3TykJDW/A0MYlQns4pLjJVS7CU7covHzOimsQIZFcLAli742EkQWvxwy7ryCBdkQN6jLeMOas
wWcT1ku/0eWMcElH9IXQMEYb7mNu43B1q2q+FnaIK2xVQkf2sdSG3Dp2xfKjqAodIVKE/8g8ZEjy
WQtqA8pDDjrUU/yU+nasbkOyfF6VUUx45bvN/LNbyOrb1HWVf9f6Wq6qYbJivEimqOhSWrp8w8dC
bHE0kAqB6qZxojOHgLN03xthcYb3j96cMTxQqzFBJVBEIb7pgPomF6YD2QxItdN5QqKpOuPNiruG
yO6moNHmPCZ6fYLkgGEEniqborBTAv1GRHIw9XKX+AINADTP0zH0orxY4QM8jKrzuquqcAurbZwh
D/W95ZMjo1sbEYQONirZOL1UoL/mVWQE7k7vJXqSfm7q5KrU5IB1SWw1jw2b3F1JoGGJD0rdX8NC
Kh5QQBnfeiD7cttmU9D7vbYOjUejce9dlITfENLiZTAyjn3RgRdf2mUYkadAPn7MqdUkJhNigU0P
4xQSTzySMY/7mm37CggS8VcbaH6D8RG6xEQzvuP1iFi9WepXGoD+PEewRcRuPg+pH0W9+8pwVUOH
PNTdrrAWRs+dbfFihraDO96MjsK1EnSYn3jWSnyLmCxCVFdwpJE28kVuorx2/7JLWT9mC5PvDaE0
yNELQ1SXAme3X/M4hGwFErO7jd7KKPVxzanxZYoLfPoYA1eab0KTwttb2YO+a0Mo3JcZxecN5T9G
Rw2iXew8MO8/Fab4fjteZ78GrFX8WCzHPSq84y7NsxinQg+p9uCnRJcgX6+W3efb8W9RyOFu7LDn
w/mkjKGbPt6NUcyWkDlCQON+BEZtWC4/M7GITRRo6oK11N4ZmRouK6ua91lU1k8QEFgzZaY8LAtg
iiHNPpuIFNoYcHL2IMtPFcZh30t+hubEEfXR4ek4hkDnokCI3jXhLXO3AbRX97rIcordmq3wvZAK
7CIBdrsECEyWjSOn6Z59B8dX4Obzok7jL2MRpv3lSoaSeJ6I5gFEBPPAz1/mB/ULTa7uMNgEEuSY
PzzZKEGzAqXI6Bl5Yr50QPVeaRXtU1lGJyrQdwxabPV06l3IzIoOEBDy8FKwKkoC0trRi4B/fSOA
yU/RqZJfTEXkLSYK9b7sZ+UBHIXXEUlAlwOI74nmcK0IjtcOY2OGuFQyAhj08CbsqjQ5M4E/mU1q
+xG3oI2qpyeSOayboa/Eic7mw8uBhIBLkK5Bt3F4uWlgCqmIk/CGaDBvcCbLXyZrSbGJWTVPbnwy
c/Vdm8lLBndZ8xGlgxpo/fd/TNMwAIEuPTG/wnBRnUHTrb6V6FyJopYhmcludxa4gXM2BgtqZ5Cp
bQXv/tQI46OnpsOlWjIMAqiOp/SlCmek7avUKmiGJxMl8LOdJL/ggtuPxhKIh3+6hnlmqjLmNdjE
0C8dPrMSKLNTCkEPtKk9zwpHg1SX42Y2R19PXOmDJxOCwFa4n7RvhrN+Tn+83gCjcsyhgA+Bt+KY
yD8XW5u+seTTOLpOf+lgMPXE2CEL97hRM6SVehxfLUHAyc6Hbd1XUdg/xFiFfu00HJc3qFCWfj/Y
lfguNREQmxbbN0iicC0EeF/dGqcs29YpCb7U15X+shSmhdUUvMN9xqTtO/aV0TNeISGMLbrky3Eo
3OsF46JoZ1iDDb+qS/K7Vek7bOTUFo5vtMlqbGXnsZ9kZghDu0mKZxImonibayaZxy3lLbDraNGu
WRBmOi1BghJrOdYTo65F9t4hUOyN0fOIq1S7NMBto9uE1wOEHgS42I+RFL4kcUmyABwcr0ZkeGpo
8NFPwfoie1AY/BjHTQnIQ0cOVU0/NGVPeS6Nqynn6bRhhJkF4aM4sVN+cD22DOaatHlgUL9Boj9+
emXi9wdVifrFFR3yNAuzJRU7FXp3NjZ/iiz91I75fnNGGgSoSCQG4KJaRZ2Hqy22NfLLJpi4y3Iz
cZ5tQjTdNxBn2ueyi9JdVLbCR7U775iINTCPIaBjhvFYufp8Bo1NbYdEN/1Ey5PmxNb24c1xzgt6
X96LOhpjaPWo3MKiJ6qxaHswI+D/pBscBlhSLie67HfDC9ovpa9O2lQV7GpH22jX5xjQmA7XwsRo
E9d1fVX1i34J8xTfmrqM9gGc6xMPaHz0i9Nno6xeh/bOsQV5X2IQqtmrRVbkIpOqZymDywJXJ2tX
WcYgqc/Jp9o5Y2Y8RLWGpBLrTYI/OsiRfhTHw3zFF7m6viWMs/BsytPXSgVmBg6Y1A8wtrqvCKit
xWtaqyaHK6/VLX8nkTOM5frtYCdpvceZvHyDLgxE2GPGok6MFd7zaWjrCWtTSMEsSQziUXM/8OFO
ZG8JT8m++YGFrr1jfkusSyUKQsqDJkejZ+L1MkBkizKiTGEtdhZyG9leNbXbnH2+x35QRHI/a1gf
HbeuH8vSGlEFLoRqSFtFlcYUscAzG5Cj8ERXj1D5uBRYVV6UPoA+aKCPMbwGTapLcM/o6eEcn/VC
L7stHtDhl9kpRrGRuILgEyKT6Hlh/tP5giMVt6o+D5+TCSrDJsMc+DxuCB3eWOTQ3euUFs5FTdgz
7Ds+TOz8nHn6wtxoeogzTcdzOB5xerTaSIvhX0UBOSJgjJdpmJLxrBWy/Iu+V/wiasehFSd26B5Z
b3LlzG50h4EkFFuJsUCwU7r+P9Sdx27kWpqt36XnLNCbQQ+aQYY3ipAJSRNCSqXovdvcT99f3Lq4
QBfQF+hhj+qgTubJVAS5zfrX+ha+7WyO2rsmG2xcuYOtDRBDa/8C7SrkmoaTmFdDz0BR//+/n3/p
y+SEj8mPSSS7O4OsB7X8v65K8eC4GUWk1gqHs1YHtkJWFpaQMWOOkRNGREe7I83pNxfM4BBAlTLK
fQT+4zcr9Pgpn8wqvkYy7811xJBtPCqRKL+qZSSJ21Duh72Yv/0YOn3r1c+Ok7VOyI6adv/MI/6P
YAL/LQTgv9AELs3fCgTr37/D6av5X4ALeOyF/z0u4D/GfuhS9qK/FWbUZffz7//2+A3/Fxfg/IOi
MeawIAEegwJW2n/SArx/cGJGrGYs5XDr4ub1/2gBpvcPJEKCIg+fFTvCoya3rxkU/Pu/mfY/ULkZ
WGPYY7zEBeB/QgtgFqD/y0vL+c5DjsQvzZ/H//zLagV9FEK4FDA5Idbt+7FcecUSgsp6j+LEWTOe
3ntdv1GNjdGo21SYQ2iKT4eKkNWkQ+IotCp58axlhH6kJDl02xrA3QP8iyUieeGSkvtot5uI6Dfq
YgzSxwL1mzdYmHXCTOlLz3SQUcGwm5g9dqbh23USs+invhtPu9FzcRa/D71VHw3vu+vG/YLBrUpg
dFE3kwdmnwZ1TK7aJX+CjVbYyA6cc05VxaW8d6+th+vMvCsajkoIQoUCBayUGTdXeUlmIHeRNDZ6
pOPDJPuz4F9VutOs0CMllaDMM5o0lw+hzYOfdfmm1Zp1q2SrDh3L7KN3kvxbPX9AbbIxTC3SJfFn
XfV+Mu+15nMYqOBL3Xc7D02woaPxMVY/TaP5Fa5fZdSDJdeNreOVwdTr3N7sngmp+toW5abq59cx
N/9IuFm4BPPXWu71xQ1SL/fWbj4ci56oTYZtUDHEwcuVLdyFFYa1NXybeI9eg7ycJVtzvlE0tZ+T
SrzR8rLq3RfHuzhtx89pAXEuqZOsxaWDnoPzqRw3eQUOJnOSa0vHJrWbWw4Km1Yvj6r4TKbMuxaY
4t64hrUvmpKOJzVi6DboSH7DJ+6CUJ3duzY0fqG2H7rZ7IccDnEHnacnoIN0KOMZTEIyxIEd472O
unpb1Oi+3rd0Cfr18jAUgnY10YSwywDRmm6QL8ZuAhI2uW36hlAKjask9Q8GMHSz5FYx/p/NjArJ
dpz/us09wlMJGx/IRxbEEWVKWfHU6eB+2ytVQL6CsKkUET0nIg5K6JIrcmbIdE4pjzoQB/wTL2Bb
+jcxVq9LAYaLo3C5Teslwx8fAdBSQeyPtbYRhrbyDDAK1QQX4ZX5YDhrp1QWV91uDnakTJTOA3l1
zVUCbi3SVB9oRUAsfFtm1rXxore65iNdkBrzvQm9ts+LRxPPZq7LXVRmKICnxt5FdrYyGGaqiblF
ewlwUPrUk7+6nKYs5yfD+FwDQnXKS18m8MCbwLUOzDvXyzQddJsyUuIA7C/PafFHxod4yV715sAv
PdH6OYb6hMMOWmz57fVX28wYVuPArzcjDttEExjkD/S1+mKs+fvTuzwrw7cWgSoT3BfM5PpI2kTo
dhktCxy+yF7giV9w8VVt+tou6lMns/sSu1RTmWsJiFWzV8aCbTwRwLGcPUW7xZH7gE9Fwktrx1ca
TA1R7HDq60FpaVuqL2x6ZF0sM1nb+PoUj8xaxVbplV+ROunBcrMnDMonUICUjqWfJcDkUC7Zex1L
Z5NQ7doiGNCNPPijQkNnBS3gjybx/Mmmca8zmKFNEVWwGlg3wsrQXhJzmvZSuP2llAAoleaR5kqU
eTd3Aj+64hI48LonvbeeO6O+5S7kYK/bZEVW/eZysd7gJXDsGWPTb/XoxaJdldoCFLJVk/a3nIOu
1Sf7GJjflCgnal+DziXF5PSfksvmaihtQL/6t0Ysq4iGQ7coz9HgZisn+6DwgeR8NYQCava6Kpj0
Ku6ihdjI58BUTBAltDK2XxESaQw/aVVP+qXCd9yWsDNt8T6ah1pKrkHjdHfxQIQTXYk/84NKZ1ia
ovvURHjLlrbdUKWDbWU43cP0K9XPecydo4bVYJVUbh2m/TBAC1S9TV/xmLYMCYGbWVA14C5k/RJg
N8EmHg34fY32vdTdl0RDvM88pWefkOqfqXWNlVcX5qqXeAcYsYdte9ed9j2jldKPIuhhe6Xz3Fub
/jR9wftMEgXfv7/wkmXbiZejET5sM8W5pNQWEOAZvc1g/KlhJ8W8Gg0rZHtYinpXxtOnnZXUWLjR
toiNfd6ra/IMflPzyBpfFLPAJq9CA16VCqUjn5k8kYmvhXkqiECISJIOIhitLu8965nu4C2UWeCA
oEezNvONJWsnLOjFZko13yjpC5lbHXVXHpsyuyWW/YwJFa+6inh6gGh+dpr0sxeCmMMoji4/3kQ9
49Q9pzp42mC0mSMne12VgXSvrhl/lGRQ4hkWZEpVcH80zWemRzxgBPfV+NPM+gBEqI9/chMj4Mye
d/Gg4LggT7pjH79HQ/up9LzU7X4CNWgVFLWVIFQ1J/TKIkicjgRufG6nYeMQu7aQAlIHs1j7Sozm
YY9dQIwuB1xnRO1iYwkr1el8N6rxPdvFOqFI82w3Mf519AJm1y0pLLLUPc2eypxfdf7snSkbkBBx
LLcPEnfpnKt43jiJt0rj5FyQBqxB4MWL92Mu3Tpu6WpwO0KJ1sAIpCg245QeRNbuRqafccMxw7Do
gK3h+5P6iKnhg57QmPlHrdQv0Vx9m0XzQOJjcy+jALTJquQJVqS9rod6eh4rjfmB+6MLKMLU2P0M
tncfNK/hxxv2Jm++H/ck4WTZ2etF15QD6bXIr2it8wkngDKnIaH4AGLDgieg8YEt9Clwf9fiRTyC
h7yLZHx8V6EPu+SHUaeXVmS72sO2g5F7jQgXZk73bhnlC4LVVWultma8s07aiDFH2i6rRhbpxmSp
Sga51tjhsa2uBmkcGlusI7EBqoH9vlkxOHsb7GkHg54Pv2GGIVOCdlRHhKkkE+hqh7quLmO2MzWd
HqtZVzctdiHR0pNd5fvKmbZIfz5ezwMmEU4H9WikOzYxHXBltAbXvIEOGdgivdQdST1V+TsZnY/b
KfCW9KqV7XNjlFRxjTBjxA0dJxRGVH4YJuVKo/2ct8OHqv6WWLBoO8IWtp/7gxZ/xda4SoxqR0vQ
Sijz1mkpLmEC2/PaYBKLq1PSnCYoPToeljeNNzqqzFVKh1BDafC98qqwRZ/Js63H7LHS8FQA5la8
N2MhpDB/9SUBtk6s9fyc8hsnOgf4OvnuzECo1ktWkK2vxXYmlFzH5Wf2OOANMHLuXWEhrFur2kBu
JBmLcRIZaIapyVH7oEnqyaeUPp3xOZuBs6fML+so+1VdXqUxJ7M5H9PaJTrRTecs2WHYPIgC3rFd
qmch2iAdzT/dSHWCUE1OMvVWG5S1asSsus22wbO00ps0gHOk8Qpf7Vzn+Ca+q6bdznKsfNriVpqr
7/XU3lFzS1utFGvLrl/drA8pTr5p/UnveAwS/Tqmvw74IeaWrLbqvk/0vSGrJ5w1hMZKl7ApbSGG
M761MWBTewijlMmj0UVhZc1rsjZv5tTtUo5OZ6VIUen6SFv1OQunkSz8QjPJIduXgrk1wEuVdnha
XukYqd31wHS87PeGdRpLQYlmYfzakXytZ34EckkrXEPOzcuMaAskhStFpj/VLQLvVF6tpvvGeTUE
WORxMzLDSDPlVlTeJ81HodSUi95pl2HJd3PNkK8NIouLQ5kwVi+gsuvstr2VPY/yFRuU73V8oHW/
I/NIzEaHjFm7J7Xo91rXvUGe2abecgd89JY7+qlItQP7xGrWOdcQVmwNNUj15KTX9VZXcNtokq6N
HpBMY04za7bwFdsp15VursFz6yzEehPSkXto6RNuQBwDVV38tgP8UY8vWS+3npIHXHReFj5yBb7F
I9nqZbI6ThWVFz19s749Da9uKTjrjmoS0n1CIWsDVikG/JgNXz2xV38e1T8cXbsPm2B4QOOPeiYr
ZLJ4TNVGwjNfRXa3VGRNFYugSoUBVHH0xccVcSDsC15Xp8+h0YwtmqG1K7I4SIfoubBl/FSAnFpN
PWGITnasuElNydeFTob8ImSGd5Lp99rE7Bd4yDZSqiZnaWpzEcc1Gqfsyls7Y8HRv+XDSCrlLmjG
eqJIK+wmQydUOQgqjYyd7Ixm64zWC7XvZ9cFxMaTwxPZMMNfd8qsraC3TL5eyW3tcu2rpzF0nUS5
Y1LpV1nlRJ8URDxleMF8HWovLar5ZckcEJXkO3YFM32CX9RmoNuFTV3vcy+6OZ1BWLVuzkmKub2q
KrKCEc0a1Q+4+rDoBj2wzcYImfUqK1BwXxqwg6c0i/sfzZL91gX3tMJeBGyNo1trGHI1Ow8wAnUg
x8EhMWb3BScDJhttOnpHe2Aj62Alu3jW9tZkvuhKkQSG/X8m8OrWoukJZ9jXpPfGuq6Ig6amrgRz
S/xUUiPlO1Nn7Dj/bEDXsvg1GbaBBqqvJ12+pDXRI3Q2eRnafJc63bVXvQsaPuzIiPT09EPk2p9N
Ofp2F4Nz0X5ttzhW0r44Y8tZk5dFHx0ml5weoVlx+6tTeyUB8VxEJftNjdMgHAa+tkhW9gqeXL9e
4P6tNAu73aD2n02nv8+ddjMafbv0zrFu25A+vQv2mf6Qp7+t6X4wXt4y2/mlfzbIq/xvB5Mg7aMv
ROOtXv5xvbd41t4MrX/uCvPFEmWyj5bkj+LYX1bXf9Zl/+Eo4y01+OnhrF9KAMxhJ+2vJuZVUNMQ
cY8jsxh2vd4AaEW1S39KLvGHxKZdxY0enN4JmJAFURT5EeAZ5SWy5yCRjfLewVNe17Sd++1SoCrQ
G6CAoiEgrDewqoziswGD78fqVPupNVxqp7VDi2ZoIkr9SRY9JWMZFTkWk9eSdJiMJ1+q6huUOb8v
ypf+cSVMx+8E/LjvVLJhobFFQPRio4thX8fxvQC5VFfFObL6c0MzA2XVld/InymFFcfGC0lOi/CU
JEE7sF2DZeWCPIeLqwZqwfhdSW9FM62H3MzRM5YvAlB7p4sm4nLxb8oxR4szDAzTE2L6jzdAbOOb
5dLvkA2U1bsrnbVKFewKhhaHdtDLnfveZZRXgdQafAZkIONBvjl6EGfaZ5oNT2kSbS1p+8ZjI9Ht
NixcYoMI5FxWYwxWcl+Y3qbrLZ58bV9pxkGdMfkU46ul42FMSgf52yEargW5NgePWgknNVZYQ1i0
Walye9l2hPedGH1oNPS7zPB3pCbyhtZzzW5wggy7ZLQ5SjlfZlpvMXvtx5SdcGh2o4GkQdk2+e8x
R3H2imPMEXWZIu3JaIzzwHRtMJQ34Pl4MpWmZcfNXKrXObZu4x7StkM7D0dRsZuKBe53kg3DnRPR
ePRa/Y/JXjcoMqAwgZN2ArZanWLrPC0PbdpohLZLjCU9z87jcEJPIsgQEvno2DPN9MFs2fM166fk
oWY8G9RT8w/G8g6Rbz83OaKUp1n+MGEUpdXn+2FQ8sRPJswgL4cXxvrnKTX+1pU5sGLO7SPLojQr
y+yW1ziy5xxBqkRoatl5HxYgdRnZgLt4jQxcbzNqi27Y2aBx98MKf+pztfANSl4S4CmkmoQhLhM6
/lQBhoDU5Rt2cyn45hWvxG/bnhI1XeelXW9UAi0B+SU7MIfHZy7pippb2tz6EK/bG2FPKFLIMuNs
WUcLMecMCoOiGK7IRra8N4W7oyPHxOTTt4HVzObe7utbN+bpESrkEjpptSbQq2/KQeylwaacC0f4
wCjzl5a8V4BliFnRjH9HaXJXBEhBflqKP2Xdh5bWDHQ9MNV7qBSVY3IT2c6DA/1wWmulGq/VKM7b
MBU89sMU22cW+fzu6gh7GXcB1uuPcRkenmLOL0Q+Nh3lSf5YDMt5tHrxCpJ7+YKGHf/mFWLneCZ5
Sx9J/MegyGjDkDGius2qV27CZQtRZF80HWMfez8Vb5bGPZq6yLhhtOWO1vPoAAoYxJZ6YnszGbte
mL9GivaRL0pYWulV1NXayOR6imIuZF4rT8nY3BVD3ZVKd5t5if2pTW4kCiNQ89Yv9sjN44xi2MQZ
8WBnBwWbWm1TDGL1G60rXlzjj8EUXiua0DPHm0cjR1C2xskZ5x99btlFKa+YuvyQOmWxxXNwy8z2
1OrahnILdqGJ/3caePSLx+eSFOmtK9UTWD+xVoGD+ED703sRffSZOOoDRrJba1fbWna7CCPFBWHK
BkrgU1jYZMKCn9pqn7JfyCVmVhVCbAyatjibvTil0XdjPC+jyUDLOoPNe1/wj+GDQJZD0hOAe9wp
O6dCWUl2JUoKlECpotBs+4mjiHxH89g7jrrVNBQQx9D2Ts3uV0CLFFr7TOcC97fU+lDUcsRBRjza
5oCOSg/nx70xpmEqa38uggEWpbqh3enpShtKB2GlPWTWSx/T4MdaNrDFjmgJVYxZrNb2ro3YkyIA
9Wq2jdVlpXDY08sZFUE3d2DhtwvN9fo8Lf6wuHcRZUSYKFiZFQoaEjabBkCIXw0fvXLpEaWX2Hcb
PbTZeBYISougrYLIqOkwU/dpi48DNRbze2Vqv4oT/z7eKnsizlm1G6VT34eCBXiq5K2p+HmNYj/T
iVLt0EH3vWPt7ET1aXmEb7uZvHvOsyMi9TqW9WduqtZqmiKwNMXOG1iO5+G5fiwVyktte0EtLfAH
HJnFcJomc0M4m8XZ21TiD1WUn48+Dxm924gS47SeF/dvxg1HQfzMxzIoZbKyF3VjO+M+B5ME+aQa
w5x6dvFXL78K932BSRYlPyzZB6+bQo0iLTv/6NNXFA21BDCP1K6Sd0dTOFMju+57rgyadqb7Zw11
Ekmt6g9l/NsAY8m18tThN6ljdeOOnh8tS0e/vRlUFjFTMqV4ruhCyVxIuHeHnkIuuXyAZrzXk89E
BzxUlDtleio0FOTcHrdw7repksOBsZ+s6tmlGGekknFJQjDBt7LgQk//J7ZROkDMLr/0VLFF3Nlo
+TNCzcb0YDxi/CjUrTJebTl/l2b8U2vsgiC5ngq6NLM2vlqTu5eseG2V7gpXMpgok2rfqfodwAbB
+Hs7nSumINH8phlUcsa/gllCm686/V7NF6oaAA691Yvgw+0pu5Llk1RGdQ/iYKeIWz4xihC9vbEJ
bRS5S8fjdFQ7elGp3pmM9xQ+R9rML4X+WeBXySbnNvXmJsNmS4QTZO4htj7M1N1WzQTxx3NeRwuk
H+fno5mnUEOKQz1cIm+sXzSqJyC+bVtARlSQcEv0Aid6TrPooBs2mWxlY+jLOrPiUGL6ynWdTd9d
DdVTmzgrCT8nL2+z+UIFo08wpTzZaRgPn6O+XxB7h50yJty9ybLDAJrUPTMerTtyjzK1Q9mcpMpH
hziZ7HN316dyp8R7UL9s7yGDcjcNK+oE5aWwy7Wlfips4dmxqfcidrYZ54dEvJhTdpopwlIXNpCI
Z2fvNYaf5mSF2zYoeGQe10K4Z9tU/kSGoGVEXAvc3q24u+ayimnamIr+hL5MwxeyszxrFlfI2Vir
VfxEDDGkeXGTGdvETM9de7JyJlh1LlaZyTEJZY3i9gBDyc5prQttUF50Z/n3I6cK1fZgVQerONkc
PulZHpCK1kaq+XXzV1RvRn/Xo5DWw7XWOLe25Jdq9SlKkUP0YltM9hrYSuKXylunZeGQMuiYShBH
ph66crM0xrYGXAiNjeHOudN5buNN680fRnalTIIW2EfqCXplc6yqjZuOK+ThwWBhSVmj9LXpcWBS
e3eVONRUdeUTfkqqVoEHQXH1wbceFF1pg7gsmf+ZJU4oHO2J59wXOKphLcdtzt2LsxMZbrnDwOcz
JggemK+Eb7BoweRkpeqEtDw424VpRtbIyJ8SAFOmMTKsSdh5Cg0/mFvuzKXnblYcGw29thiPPeio
bUV5GCVkX7NdfxoKd9thvOPbae/ZVFR74hOcCLW8OS1e95GLd6lKioT7/k9dpMeulPQv5gg9pKnH
JnSTYFDddalccgzDD33cW5ZN5yisxVA4lgudI762fKqQngGGmUoTUuuavmKzuCyOeVxaUKyi3wgd
sh64jeSh+L7kzCFa2VthmeE0o/WmbPiVy9dchaX3tmhvbXY2iB9yQvel0oY1j+hiFOtIP5bG9KT1
f2ZD2aV1t9PdL29IbxkirJ4+RSoJV6cLSdVC9R5Czgkwg3dJsVvGMIne9flQWc+I3OeuNDh+D3Kl
WzqhABUNqm+HZ1lkyUoZjA/PmoPC+wACdGzg/cAvwAsfpb7Tuqwm5S4r5Alc2k8Vf5tox8GITOnp
osV57KTr1qnOyAUGUhTOEagBx0nlL9mrVFDN1hYIbn6hDDn/sGENrvNFf+L1GsKMMUkokw28KCri
Prhm80Y5DIF6cgqyWiW5XAO6u8YlHCrVTv9GfcvVTAfLHst9KmA35/G27Ulpe6Laxq4CXy3jYW41
xGnUULo2nO3kKB5zZRJuTad8Q804V5IxrqKa5yL33IMLFOVlkuaXrfKSV564aYhDwut+x6HdLRls
vYVmWqZeCP4e6iRd3YxEhLjS461+DZZib3s4a3u740ZJnrq1vhbm7D4dAgKlCIUlnuxyRyvOqR+N
NtQcYO1VFAskwaS9KlZ0kyOXj9FKXj0dZgBCZINPn5xvXPbxNis14wrkPvLItzjpZU5ani1lnqmH
Mb68RKaoqPHCjVOYl5YlCcPlMm9r7GQsXGoa3bkXejxCnqRyJx427uwp+7IdNQvYcZyvHZT3wCy7
beOIeyz4NtrZFKHZ3WestLgevzzDWuc0kaAe6m+xKrmB6eue6Eauyws4xh0D4nWMw7/rEzqH1ePg
qWcsoX6RKXi4qWDZZxKD3OglR5HTjVpIRd14PElPJLIPuPcmlwqmON5VuVWs1cZZQPQAp7/rY2Nm
oY5Isul72r8DOu2ckVuSoSusKvELCZ5GB3mToF3C/vPUABIOLs8i7Btj2CuGZYcMcYzDaPIz9Qwd
kGiHPIpwIKXWOoqaetOr1c0iP3arCaBhwomcC2187QaH+hDmdqq/On1zyueS9PMMKwjMVudrDVeb
qVFFUNYoFTJRh+cW0YXmz1Z7mgv6QlZigYJkyIJR9Qj9HsuEni7XdmoZkZuEydeNztVYxQjpl4b2
nEfNn9EdtfxcUbDnrYq4Nj7m0ml/p4fGS43UvGpmhKYib7tfWuZy34vl+Jd3EHB6ZFBqDt8zNPIO
caWE9uk1SnsCe6dhZFgmblUSWyX3l5hWROYTImSS+TM1C4H0pNCfOtt5mzwUMuzTW5oFsFmOlfHB
xJ25dN2Ml1GXSkhOjtUDpxhxILVYW5T/vscgARElhvmTgOLfpGrNYVvZs3Vs+9n4otq9PsTYHf5y
iJ1Lgiec7FUNw8msbOkrKivfI2Czp9t25OhBMGpWzepoK2hOdbTluxhYG4W1r4BsDpNGWaQHeROX
VMGWS29Ao0mk/liZTI52s7pLoBWxxs/jWYMB+Y4zuCU41vfeL/kq6pZNVZk2etGtUT1mK0yzmqZD
LjSbJlGQfSEsEwmOGWdxDS6W4m9nOvnzOETNbapEz/wEzH46y88hqkpKDmTxl1aytAt6dCImsVND
G1GZVtm1Hx+lqJLTGw0RHl8ynDRjcnPOBiVkrHbWP7Rq1C8tZMOPgXvNDuhVedJn2W70ztLPJfcH
DjkNh6qaDYYio0zTVkNOwhD9m1JrFdubzXut1ccso+3NmhPCJ61IQwrEOr43AHG0ZDT2pqLp0aX5
mEfRdH8asmMhA221C2zMLRdqsr3volMo8JaKE05NZ50ix1LXpLLoYp8qzlHsp5d+UsTdmWgr0jvd
foIZ0K9taENolY1lHzp4hmdYvU4wNQNGmEclreEpCBKifRTNRvb0Xcyx1W1SBS8goDR11Rldpe67
3mX/1GPtpg1x6XM+AxBB8VnqcwFbgjpVaoQ5srp+bAz9CUeI2aEJL/HTiP4bcs+cnnJb8PMNrsJQ
WnPmtYdX62RpDINjA+wjrzJXOXT2TW7EVgzeU727USS7dUv9xBaslvs55UM8rdS8lG3ALqbc9BzX
D7m6H3BHApVhiX7KztTpJ2bmZAEsD1O8VBUKReSdPXrXjh0gg2DIHJevJbXoqrOeIAmW7JqVBjy6
IaVFVZLGTbHGMWjipnxC3wGE2dtNoZ3BiI8KCDlM8DZiP2WxyhgqiovxUdP0+oi0gfydWVOAOzNw
9ZrY05K5V6eJl42I5uxAbeEU1jOOoRik0tatu+EWFSK9kkX7bXWnPGecJfF8zNFv2gCw96M2dk9N
nT4Jj+gQOS0gz51KG67BHDeSiMQN0al0auL3OXfMfTZbd5z57cUcKvGk6wN925luhPxYOp91FG3R
kIZDm0fa+2MpXFse1yi9qZbXWZ34EngmbnGuW5ula/i9IuUpMjt1BzeRqubRRnQRlKW7Bh6aFHni
qnb6eEWoIuRF0jqF5qtOHk1vc0b5YKaYFoi5oXxNGCRE7gzbrCjnQ5Qvw96de8zEbUw0kXanv2ZK
7Ciz3GFdNwx9eYeYqbRceHyswstPRl3NCT3uux4ZmPdus/Eo/4j8IUeNKYSszg4FCVTi9pzwyX2Z
O/ov1S2gOx7h2dgsHsaZ3nN3jkNyoXeddlWr7b7lqn1tKnM8MbM01xolfSdjAb6pAOlaqxmVtXTn
2DcRVfZJd+fxAgJYbMu6zd/cOkNwavCHE02fxXg2GJK0PoBLsKT8qydBEe4a3zWZOT25LWVnXBa+
Wwr9qIwIlVh3tkUi3tLMLa5A1ccjWeXoXiuLiuCWv2voDNB/MdRLIeptV5drbzJnUrTUA0acGl89
a3wnWumGzfzQRuulGN/c2aBsu25jW/itPaAmSWdotl0rrJUlcv2UZSaD/7hW1xx/GCOBt924JnNK
yXz0AmwKV1aJCsQg+SDymfB0a3dYeeUnQg/6TD2Lb/qNCeUWAuvFTNqU3hgtFE0nqSxlkE6SjBxT
2IiSTmuF5GcJgg5XRuWkIeb0KuDAMLBpcBCp8r5ZL+NEblGBFD+Q5kN8+dTjXDNZsO3KZMURURDX
Xv6lVXx1wB+HvVFSmuHn6cN+0YoZml2M5WRoy+hvBXLtuKD6tVhrCMkqGHnox1G92llBSVX3PKD5
1tNn55tmMpyZzCQveDhoe2o6Z1PIBOz2rOnKWdUTfm5K6KJhBMHaxcLeqfPEDEgYMbfnZYguPG1c
zdO+LbA6ReltwNfIEdOd6jBrKN4cOH/4/LHuvSgoK20x1i2+m058LTFFLBPtOXpCcYNTigsA2AHV
CBPb2VEL7akDqLTLaK/G7zmCQjCdPrvTM1Rg+WpTPWi0WPzOZZtezELaq9qekKbzRIBLgJe8x/zK
QCfhv5dyPpaTdnTdpn3KzSX67oXDR1fbI9ejQml/lqGWv3lR1HtPAiwLnVhhUGBMjwGsiD8xYFgX
hZV8DYGz2OvTRFc1XPbkSjFJFcpYGw7ziEo+J4O2lWLqP4ZYxkEMiGqlGUVzg+6RnpCx6pB6JE7R
ifgouD/wJpJzROTA4/EyRkL+FnlWnjyyeGuAq0SHdf2RXrUcdTWqGP9kLShdXlAtAF5hjS2SRVK/
SNteUM5udxGxtxVZXq4atqSd7VbaHiCDhxNJVCfKnCuKxZflImrcPF3q3CLGk2vhGNlH4mJWx/Aq
h8Oo0MWnCDvslER+tjQTv/SDhzsrq5m4OmJ4U3seKqJRaodGNzgH22WolM1Xw45RDMkK00PYnaly
NTZDpY8XoUaMp2ml9F47e2y2tV3Mm6nU2lCpx/5Kewwbg5gKdiGnZCUlNI+Vza1wL8nFPcsKzxXv
jHJMiA58dzEfZmLoMftn3DJlh4YXukyGfJgI81Vm1Hoak02yPm7srFoJYsUhxCXtzmLyPTJU3DEV
9nwTdSGcZ2VZV5QQniLwLw5Ar4x3Ybbk/AVI3Lu68an4T/bObLduZM3Sr1KoexpkBIMD0NUXe9TW
LEu2ZN0QkiVzZnAKTk/fH9NulO1TJ7PyooGqQgOJA/jI8p64gxHrX+tbEZOP5CJUt1GZlOdxG3Zv
zeRyd4oum3w5ImcTGO3ZArRrlT3tqxs2pBdNjFTpUj0aThdqwHTY0tzruDhqywu3Suk5b0PFcTIi
8s7IRBJ1hejsn7FBUV8ZSbhfuHNER6yKBSxS7auvYWNFn01ZJWcFcgbDcyb00wY4jsXGPvN2fk2w
YlcUld7YbtNuRbBWoLRncZ5+tlEA6UZZnPgWJGoAjNFEFeJeO65J3HY5FX6BTBMjxKTMPAV0e6Pi
jZUvl1FgPluan8iERxMI+Wp+/8Px/re8//Cl+e93O/8vxv//XDzgnzUSrs/mq65BzMVJ/1+jSNAR
pDX+eTTg/L3t3udfkgHrL3yPBljiA+MwUli2RyqNKd6a6/weDuBHYoXfrn1+AoS9xLZfsZ1aEwDh
B+FxiIJ6xt7eIXj77+GAkKwBLKSQ7il+j4zA3woH/BoNUC4O52A9PpCvQei2f8erZRGzN9CbayCc
J4iCpDuWD0ujTY0Ka4QfRuqiI3DJ/Kd3mAw3DmqqPY7TW5ePzZcJTzl6upVjw1tNhrXJKsbrhPQz
jSiEdOLfprYM7+1kwus6NtaLm/jR179/Zf7nLrv/bqkUGgX+7Nq7N28v1c+X3h9///ulJ4MPCnoW
AFsCKACi1sab71eecD7AjWL3IUM4rJ6vCKz8uPIEFyXijiAJSmCJlBU/+hFLCT8QWCSyCEKUZD4R
K/F3rjz1B5Ptp1Q5gV4XUwIMWIcH9GA6/RqJQmXN+6X3nmhEMt5DgrLhB1tuWYzIL4OqjP332B65
vHZwP7q6fXYZVouZcB3QsbMZkZvT36Kjg2dPRE2QdUqKK7Z4EJIFp7KLn3Ib1VL24lpifqzEATst
owLQ9xmtBSWRnO4sR8patppTWLUjWchw7cpoF42tg+MsrrMp9finMZNTIw8/z9Z+fmi8EndwPHWB
9xpHCRy+A/USVdczupYq98/8vJXDrukKH2HKwwvANhpmH5OOJcWoEpIz1diHPAj+NrjwND4YNRcx
STeGeTn2gTzzz3PP4p6y76MZ2Z2b6bp7KNbP8txq6KR/yyoV2FdagdE/zPOcOjUzDu5YB190JTrz
ErT2pjFTVm81jiGx0RmjGjoJme9tfd06FAFzhYDsC+r+qsFB32zsRbvtu+bbfY/DNa+/SU2F804u
as0bYFn0m1fsM0lzTQ2xxq9C4Aj2yzK3OdOsiZoS6CasdDkm2ICjme9OQXBiYhzk32YICaIiXBeH
5sLuSpPvrTHRMWyrAjNzIB39GNHdkGyC1hpOSVQx85piYvmbtiiaW9MMgbeZGFzf85Ep86nz015e
gE/Pc+ZTlZG0xAcGIyUaELfGZoouMhN33rYxlQUjll0HT08UC2QU3dlLeyxIAbyp3g+LbR20GIxy
UL4cBQ1FIJgxqFg/L9lE6X3i8BfjSOKygrMvA6ibxLQ5F8jYIDyNKAH2wBjRzQS/ma5GBHmgZ8G/
00mUAA8Z8V1vKu3lE/JAH/BmVuPEQTDsF16w08y8SpI9S/joFKVLHruDk7RHCsE2hdwpFDn12EmM
3kZTkyD4FRFBxUa7BePipBYmuPHIfaqM3QRJIQZmOsXpLxM8114l8QwMjprkSzzmjXyyax1jXh8a
i6Kebbi4gzhVuqMV4Tjk5AN2E72GOH+LhW3HhK+BkoM4lTfo202ECyvQJLwy8GS7BUtdAftCkT8U
aVRAuKGkcz7mpBgFrd1ZcotS3L25psUit2TB3G/iMIiIYJE0M5tx9lI6P+IhvuVbO33myuVtHO2O
cVE6Z0oReRj7mzbJ+adFwimSSWTUhns9zF2IRCPrL6GkMG6vjYiO8MpLF78SIaWq9Oz7tbz2ebFH
/3PdtNychklWl/hitHMW+EU8XhroM/6m4xCEPAShZcTR67FpXMDSepuiLtxxo1rhe8xSe7nsGCSF
6bnPmIfgGjOjk6uodcAVNw0fgzJsnwpV4xmv5wQvI0I0z7qKci4ViuWHLw0tJdXGt+diPKttd9aX
7WKxFx0V2tGEBsz5s3NlNN30tgj6rcBjj74iOD4lkAWCrjrvvdQzB5armXw6paRM5fEGF1dV3K+z
7nHRZYhGWykLG6WX4eXbwJ3KMCCgNvnLY59DKfho9SGn/i1p9GgiYiHmZcXsTG7jXsWSr6mz6UQb
NTtJYC7dDgvdNEcRdvSncZWC2mIaOdpOe5p4OwibDFqm+5SDgndhcSbrT7Q9NN0VvVIBG9hmSHym
zroKmt0Iv2r1pWrb21ILiIK87YOhQvEsvEHHX5H8kuGZRDjio0KEqLcd1SnWY4Xbgwn7DkNNCjRL
WNM8kuJw2Uu/rtRG4CBVhlZReghILd6LkARM/GmxO3WTxmVLKjD23VU+8rGF0URHGNAb2vZYw16w
vfJJNBSsb8OBvp+53CbOMif2vRdzrwgo+DRptGxzk/cAvCm7uRyMqM3HKsUXe0qSLsJZzxcmuS8T
nPLclAqcshOd6Q1zlRBLsJ/0JjyQRRHJXjBmkB8Zztj+NkC/vgvQ+KiDNxGzPXxyCMnhTJ3GrkHt
vo4GDp27yrXFS2AXSXsoIzNVpJyT8rpTLpkvDLw4G2MoKjQyjWBiwU5JoLA8jCmvVTNm6IFkVvvV
nsOZk4qe/HqQzsINtcNHjfYaKnHTd0WElkXf8Xjs5iS6jTR+v7XBZZxP3BVsmgu8vnnvPK9+AsSy
zAdGWP7V0Mz1Vcz9ab00bPschOha+JTaYXa25Mij6PTdYp9Sr+MOqrn3il3ksKgcfEt79BuZwivi
bVYPmO9QK4YXS5f1WxxOQX5ltaLxDpnBC09nQwhKHYob84jBG0cumbiD/CQiF1PDrLN2l2puAHqT
lx1IkE5aFSaNRpMtpaPZS7F1BYqJvx87F6lsmLFS/c3MAewOvpY2TJiZVnULzDL3e1bVoYjJ29Cq
i79SROT28CVOG8gjDbFDLlek0QpRp0sywv46xcNMfpw/ncVoYxduB+Zhr33Z0lOjrXY5s7uiXz56
hEWQSqSUx8Gknsa/SICLccTkQTRoR+8+sJs63WeTnbx5UUHZhUVN1bkgtxbs6lbgNpV1PbTXhqno
OXLpx6JZyM2F5VhcA8gMkG4QPF5K09UPo9V5wX4aPGod1/lRJa8aFXO5pXHlzJ9mL7GSXd2lkXUW
dULcuJ6LMtPRb5bdFIxQ9SljHKi37EWSOxYV+UVqDgxnrqvSd7pEWY97EEjiaegRGD9VlJ/T3+Ih
aW9bKyR9EAzuYB/JnDTNGfB1pvYo4qyQvtso3IdeiSZ7x9RQ9m9p5XikN73eFxnAlHC5itpUvCbN
FN830tVEcBLH/hpNSVRuU0Dw3Hh0U5o92U3/oxgk2dtobP31Hpi0D97o2G+tawxHmyTGRDjZcvla
TFz5B5+SbPqiGAf3G6wJ/ks+gRPZsK3DWsNpDedqr3I+7G5ey6fZ0Ix7At7ipEreCGI0bor3KXWH
K4rG0YHbtrY/tdUagkLgZX8RZz3bRtAzDn1BTcwYBhB+ysrcFzz5jEjia9nGfg8zNOlfAAL0TIBl
8mgNlf7oJN5MVHbO3YwFTw9XqUZaglaAbrdxQ2qp9mnfN/2u4mZ76jK7/DYolVx2fh9966bBfjLs
BOsj+qI6wp40eIJoi282IIZaceqtwX4fzeAR9VRN9NlOx+4bLX06eoRpI3NucnU57cMhT8SXqRDl
gOWLfrRqjXBU/lGkLb5CCy8dmb6fzi633/f+PzMzf2OHcCKAWAKGyYPXzmFZrIfVn2gx4dCo1OJF
4bER+GfCoAbjo3GQ3KXQQSDGNQMTtr/5mC5doLD94Eu44JBcTu4/P6bgADUEXeoT+cuRfGQdkKaw
pv2M0LfPi6H7C0AKh66fWVpS8HjMVmCsrg/o/f54ypoy7g9YWZg+3Xncere8x2ZPKTfcEKsfd0zy
hp0wYEQk28WbP3+1a9L/lzMX1PYQKQJyGSh+EIy/vtolb+aejh820pq8CgmgFV5dvf35gyBO/PYg
mMYdwbnTBhfMGfTXB8n6uqLzvfA2zFRJEMweA8dO2mIf58NfIXr/48eCOg7+m8GPv15SP10ykZN1
cZtqb2PYf+3ARJePBCnsS9Nmptv8+ev6nWjKZxf6Lg8UcASWCg/krw9mOc24FFONDalh9fFAnrCF
Le2FwUVD2hG75b5mA74j+9ec+6UMXi0g/vtENuw9a6a53ILcRzJh/UtdVPP5YjFA+4sn+Y+fMM/R
92G84pNei55/fY5DHEtNpNXbZFhB9uQoizPXyn4g0/6WFPg/U3DhePrTVbF76V9+ID+uX8r3f/vX
q5dZ9/37z5LLH7/xXXJx1QeIumvZjOIacf4oYv0uufATm504WDfuJFxI69r2Q3KxHPEBcRAYMise
oGmp+Fn3HQWy/gx9EHsM7dkuP+Wa+9//C4k0ftc/FlQ00l/+/M8X2PWBPZC8AhpIaMNA/P3isBpn
EKwqpG9lmBwzVqlLAwzzoHL5FUNV+beoROvDwXxjTWdRd7D2eb99X9wppZjT1OEG/A7p0hkBMFJp
+xcr+G+MxB8PsxLyfcac0nN/e5iksDCAFFA4nIb6YPYa8Xke2dPWtlI8+EBC2dx04DrIojrXzsxY
C7eT2P10Gfx4q39+a91fb17fnwWgcCCNf0i37m9Lazs1tpmYcWLQa/VrRkzgbsmPS0ZUVGut3jo6
rzbQS7tzsGvVZnGS4ZBZVdsSvcnrW8/PxbNKCZ4MQy67vWDucc8IK2FLPblPzVCqj/1AY86i+/wy
7SyMoLYunAvHsgEt+B2xgiSMaOOYWqzmA2dd9mA62zYJTa9gyUsgvcyL34I2ygFBpD5PYvS6g46F
eU6qanyGB3AL3Ski3E1xeQAE9BAG5fjgW4KZPvz1XTkEmB5xR7TJ9w/x/y8o/4oV66cr6R8WlKOZ
X6pfuULrL/yYHigP0dVBoP++MDiKq+7H9MBzPrCU+IwH4I9R2rAWlfxYURB+V7Y6CxHEKEyqq/L7
Y0FxPvAL7FVtR3Br5i8Ff2c9UX+g2v99Q6E8x2ZwwCCCuw33Hepofr3dKBDxXr62dSYTo0LETbkC
nHPt1tsWvHi4qeJseR4Wx/201MnanRiEGRyvpUEXG6d+uB9Tboib2cnlc5cE6a2N9NBtGmKkD3O+
yLdxwb2w6+LqHKNTTfAlzvAqWNM4bLTVTBcS5JrNsX+IP8KnFj5IsCW/M6ZXlzA8/YZUcas+TznM
MfJ1FZPwoKihzfvuDJmmoAGNJ7zE9j31gaSAGGXHT51t+usUV4TcdSOq5MFea1K3fpR3T/SLIZG5
lSybvZhs/4VDRnzX1KSM4DvI/D3ukoWktY7pVxpxLK7GC9z4Vtt1Ly1jEMQv6mSHjfJwLR2tqvIv
YIcoIDXCAphTFyWHdVxjfGux7JCW4ygTf+lp3L0a+rjglBOEM8HfuJzvUCZT9+hxxkaqDCwD6Gaw
btolxVPJeYBRjWjI+XB4MM4C+DvE+VNJkM/r51KqU73Y4iyOPb++HuPEZRhLrOWLo3ooaxx4McxE
XR4mJ2usFH42H+sQ7z2Q3U2MP0DRk4Vr89jDrz2rWcHUSY7qPtdD9BGnSmyOYycNmdyid4CyJdRF
oPH7Vy7Pj1Bc74MEiKW/fIrbCOutZyfBCTUG12yGeRiXt4XBBrNBwomQ95AQbFFa4avXTjLBaq7g
00xqomEzd+rhTNilukfR4GQfWMXwMOaFj1XR7WbSEaaJVj0yIPyqztMqX5gppwg3GvrN1VCSV8MC
NHIdT5DYviGiWiVRER+txTSY/3i3C2BUNu5XYqSFoE25z1pv3vmkTFHYZ8u+yQwWINlp/T4snv1t
0ot947UzbryoEhKmtR0NzPxHMNz7PKcPDs+71fORoUW8Ehjsx00rKAbYFEE3PA9TVD/7FZis7cyM
l1TQTHa98Dy6Fxc1kmuYrHSPUtpa2zHImMyJpW2fszFAufTWxJEWA+QJN+/dfcM29Fz1fUHyAocq
pIs4Ee6+bEqOlJ7QBPBnKyKMSkG4wVbtdyeTxj5v5IAevZ+BWYIvFQOpA9vDyAkOVV04mSyjfVzX
9YNrs9ndVmmyRumEB1VvwvVnAwjDC3fUWMru2hBX6WmdVc1brypIGkDLCF7rauHu1bopE4pwcLR3
PVmCWgSMVuON4zSacTxzkDdmj1170YZ+gsm8kOQt7Gmyj45Xz+keaZZIer3wWWzmQdffuNkl7zma
yVPa6QVJiY9+KyzP+1IVxuazs936S5FYtUUuKBusnT3ONmGGTAFjapYwhcQaEf0IBDhJfPFiuB5o
p0BDWhzzrKZMvox4VKwdCje++3KsMKkvi/VCuF3J3eQE4VtfT4odP/jYhzBhcnqSLH/Jfs7a4T5L
i/GOa0x2aAwiXwdZCaWLBX4OfDNzSLhzkl76OaBTpIISxIW7aRtbMCnykxI1QSNAXvRuHTrnxq7H
6Xpw04mecFDpTL2mwSAooETIDQ6DZh12Uem+NQTRAa8WS+s96CbJkV37Gm4BtaBZxiKH74dqUtd1
zMUIYzC/VkhD/r5NMONj98j9+QqHW+zeOGVsv1oZ7LpNRKtwcCzw9ghAjbaT7ZTXT9NNQ0lBdka5
hp1fMqTC48juT92awpr7O70wf9kikaUR6B3P9T+6joVa1CaM2JhvUbIHIo0JHa1KiKyGOAc6IzKd
X1ZUttE3SuC0m4Go+ctIMHpeZsvCp++PKHaxxfWdQBox1wKmcvsZI2pfvOcFSQp89V4wHnDCkJIL
miBgVBEbxmLOXLiPQVIGt2DBsIagF1R8MyfhvMZKW68l3/sM50hNNDCX6WjvnIBkLvsgSL+F20BA
yPD9TgfLXYPeKKjJtbLz8byrouUpzZBtt94SZleLw+b8GAUDYb9sxmy6HaFdf42xIn0l6tDeYNrL
nvHg+heUNjuPEV/or049JlAH+nACiMqxs92N+eK/gZ4yn6TCJYfLZ6DnTtI3sEbuGEpuahtY3q7t
IDthW3WDRzlMob7wWsvv4MoQsN03fcs+M2gA+QuCk89mXBK5iTzNarPWdi7Y4RdNJCi0YfhwMs4u
oXCZe4EANp+NXa0+63EEC55NZgY1VnDtDXmB46drVpe4HKEKbJjSCUF8mLjMTtsBb2BD3Xlz7qTx
hCi5RHmCW1CgqGEL88etiRrz2WYKIxkUuLgnlWPSjDFYwIjTjDL7lPojmaLZDxv8usyVCXjReBYj
Vkf5JX4sXg/rMVNXFZP+JCgunoVxgRFqFhRGjQWyziHDnffsxar85schXR+68Or2YBlcVpXW02cl
MgV+jKbc154J6QPiFYSg0p2KEntNx8xwnvruKwCl8DT0mI2CdM5vKfplyz0yUSNpCRK63NeJKu5m
OAgah/hih9Cmq7LGIZRREL7t4n4l+PRW+I05zfxtsOPwm+PWNqtT6V6nckHiL/O2u1GVVZ7V0ayv
unLqn5imrFAJp9cPaadQd8Gg2RgNGbafqGCvce5agwR5EwXtJT3yoLla5F84XiBvzA6qDVDzyJco
T4soJUL3DNyI2gT7zRunZd5NNXwVmpX8CEtRFhcnZlzQimUmxEMgDXE8ncXhQeDHypjYZZG9teKa
PdeUBQ+c92BHQDHEpeXXFT0CEp3kya684YmSBYIOsdfimq06SaO6I9UaiQsds+uM6ZgVpIG7Sesi
uzb0vA/XqLUkBlRWxp+4o9j5KQtz5zP5YfRiSdfEIelgcBBOtXt3NxP/ivdAbmaJE7AqLBJ+rfcJ
QgVdngs7p6fWT4ppJ2WSPyyZXd9m3pjGRActGwZgnBeXLOrJSx+6wxtj6viN3ez8WphMPzNoIsiJ
zspHJ9NF8Cx9Puot33kMv05dA2mDdwwrwY+ST91UgJaJDduxzejPtr2NyMA+jJmJ8l0IsfPLbLLl
gvCworJGwvE6r/0eabAdo94hrEi+hHtS7HxuykHfxuGsyzMGrtObI+hXJ5oM3s+hwT7ZtW7lDNs2
NoyWk6jxT73JBoFVNXPOx2XBW0qZqEeVdcz5zaRSDgwuOvgOXMM5N00x2IR84zo6BnJgbVxQKvaL
rcBkxPVE8QagMeeJPUJJIF6vo1/oLd1j0nuQLmAkrB7juM2ZpTJrgSGRQms/C6MuXfEdkfB3VbuE
H2cSDpB8A398cLMmeUSFqAG3lUwyNroSyWNlzaAd/QxkAr0ebIVwE5hwm4PquMjdMrkzDQdfZLTR
fyjrDBs89/iYgHgAlMmx65lxdjXh1LPovyYtWifh9YLXT+4zvmaVNNaTrCxfwkSQi7Olzro6B1nW
JMTMZ3XCXOl+yoaM2O3YzvwDWnXRzSAFz2GsIlz2w+zEYjPKUUJYMtDYvqt3/y+OwcN7i6X3/V+g
63b/cgAp+tLDrvjdmbc+8n8xO12AZPnP3XSH9qX6+ou+tv7978dhcLq45VbVXP0B012LN36chtUH
WLkUT8LNVXQYOhIV78dpWDkfcLbZcHiVg6K1+pb+72nY5Qyt2PsGrgdr10U1/Tun4V8VoNVLx6WL
hU4g1/Gnf6g1a1TEDoHDqMfQKj+b0PQ/u7kKz6u27C5JZrAC/PTW/Aei0z88Ih0ZeLGg9qz6N7j1
X0/fdmnVfac7snIV1CuZKB8sAEDKlWbIUOqgRLrc/flD/lbNwutCW6DXTPFRrP/5vNE/K+6aGY2O
7Hw11C94KrJhLnEAgzKQm0Us/moY8fe4zqJsX6RF/GRcbbmbOaY6imHo61gLUnCxlNNj2MsxOPz5
0/sVer8+uxCtEdlDMcpZp0m/PjupoSlS10gERM9kdUGacEiL4CrdkHzGpb0UI/N0pWfzF/rfbwWa
PDKlA1xDDlWg4Yp05qr9+X1JjedjhbToyhoUNzy2OvIYF3LBE6kTwwRc20wkUk+0Nyy0rXOx0qIa
/Gqd5bByN0Ao5sakxUdiFf1f8cedVQP9SadZn93qtGOAy5eEbwffgZ+fnTu5ML08TW4o0uv6KB3v
tgW1QbA7z9gbEGLyz6zWgu+iOLR6R+En+psOSBpuc/Idz4aT9V1pqty6SiD8WuznLeSSP//0uKn/
Nh8TDKcwH9o42Wi8kbb3m4xaBqkXToo3I1OROqWg9Pe8muyCE7N95tvtmy6yZe+4Yfs5iUf3taky
PNlu4WMTWgGzM8akLx6tIewrGLreWRjntxkzYgxNQdtgkIfb8yRTq2HyDcF/3nWDcl4M51PgOONA
3Vw+58mxiUM2WFNg9cvtCE1ounPD1HldIogqZ7WITFRsatNW+e2S0Ru+sUIt5V3G7lPsZdvLlJ5x
HWQCX1Siydb1cTsNhwIgSXbLYT+djrFfgeUASeN2u57FLVaboff8/t5vFfToOpqCVyBYdrFr08bi
RF5gYxtmVVbHfqizfBv1lg/lwfHrcasyrjmLSHt7ak3dCSJAVTSfFs/3I3Ti3iKm2XJw3Xr+YCE5
9+P0EuNKKjdLFfJl8BLHTS/nFEv9Ri456QoKz0mr1jPb68EeaNGI6lLctd0M66knaLjN/C5FyvHd
9qrimE3br03T38Zinkk8Ll+7pmKd42e0W5e3kvRG1EAPmGC36kXAFCwHgplHtur2a+wpEuMhXOZk
x57cbAusPiRFRg4KdRQ77qFfqqR4GLq+uwjIhVqbkVDVfGPstVvB0U3x2fHdLtiF+MveipmYLc4t
ZKLSMRPF1OHivxJ3YJfow/ooNoSOp1vP7VmnF3L5F9bQT2zsOYUS/gw6lrQhY26PgAeycE/zaHQV
xIF78Oaa/xf5TrqcL7BkdDpctosZ+2E/zbEBfGrFXISCVsOxh6iGccUkdyQHgreU0xKB8JQN3tJV
3oZ8t3PHaLpvz6Mshz3uZCqcHoyLFWrTSp2EB0phCOKFVXOr4qlqIQL01aPF0jKc4e7z7mu6maYT
bi9qudgej3dB7qYzRjeySRunDVPFdGHQp0bV9dHKe+dcFsFLWVps0jxL5y9L71ria+1F7aGz8+xt
Nd01MA5z1qpWzvQsKlPBTCorc0Fn5cVI8OHNQUTZNKbvjjIVw1elRXZFbtB+wBm3QhFCUfEclqk/
68cW9FakylMMOe1RtUbuJOLiBvBiuWMMg3Dc9fqg+oHXP4M+4JOnKhcNFZtNbunhEOYJokylXC5e
t+6dw0RnYUI6LmMhHzsH1HVAX32fRuIRTn2E95VmVZLwQ9aetUoZAylDBgd023evj7MHlMnwW2M1
ijAWvx9uuxXZpmus9hsZ+CmgSLhCcx74q8pb7xXu4/vMtWaCYn2VPeYaxCZbziHej41AJHP4uAWm
vzy295zfFISTjgVsGeflnIpode8umXpNMXzetBP8Pa9BjIzxUpyatNeXGnuFxXld6YtaCZYV3XgS
RlmfZ/2BaIxqDwXH1wOVe9a7DsL2qvHxJhiOGxNIU8gmoztzcA+w5nzDxplu6ZVgUDQnFm13+WgR
8mvjIDxOvla7Lm2XjzZofiyceNvyGJ7TlHVWcjX3lglBxln51hkK0AOmn7xth02P6F7aAUKwuXXZ
EPUxEXLcqft+fFqTttBVvFheCQyCh840ZFfIqh6znJMaFHaABwNJgjsMuP2OdwYUPrr31jVafYYE
rjEjzWmYAp3ECxm2YmCKIIQ+mCYLzjKsO/nWjG56PptmPtpNofpLHRfuifPcfKRGVtDzZw0d2ODK
3HPrL14DL5VXmdMOh7KcouiudxaOSDKklhlxTzQfS4zx7RnRanM3SyhIW0AHlKASX88vhr6C5APl
99aqMEcqe0w5SNioHHHSwYgy3fIs487lOKFd77CE/nr7ibUb3OVGl9ZdyZVen1LCjuEZd2QrOg18
FbBJdlNyALEAvrjN3evOFxwhRtgmg7DHXYYVayvyzOD9Vd35VKjbIRhPTJMfdBSIy3yY5wNE9iMR
5GPjO1/LAqyTHb53Tv3R0TCqcvE6xzHa/3hAX79Nrd49qRZEtytbbE1FFwAWNDGLauLcF7V3RY4x
PXQpg4ipGM+nEmmEOXC5hciBbhiNzt7h2/xpzekdGkZQhxUKeIbx1iFuChiJWx1O5TjN3iOQRHsX
kzuuduNDPRj718FlNjPwEADkucL3VH/BBghk8xmrXkTlqm2dkYubugM2UFKVSvZVet6uJRNbQtD1
hckcTpWtXTBJ0gJzpJublwxKmTNVdnrllbkZd8iG9sFPx7bAUybyKH6x1GSIUEWBdV+ncXxgfU7i
U5p5kr2WLAuF7BHbwdUY5CrYEw/sHrTNoiqymkKoMYc3vDQm+lg16F8u/jqgRgkwYmS7KD4vK+Ix
3cRsCQ4DRrI+BdjCXmPcUgikaG5O0WIBEYVMmUIDFVzO9bRPB3uptx62zGEXNgN2ZSJmw5kTtOq6
wRFI35h0awjuuvRAFk5oBRubeN1HagiYnuc40BwI/KX60qD/hntRouYujb1QZ1PE0H2or/M+8Z1t
LjPgf+O2wncybdoBYHo2l/UtCoA6ZBJf4H7o4uItiHu5vkf+fiYaEOxkPSvQJzrNHnw29wzsx7Jz
MWkzqgb5Ybl3vpXSh4fu8o1Ep/WpMXUKs6tIq1OXxDHkJjdvt7mPthgSzf40eTJ4YsRQmnMcmHW1
zfrU1ScIQxF3DqiJx8TWzZlbDRVdN3FInq1B+yzX2Bx3k+ImsMLpixFl/ZFKuPZ8Zrp1N/DjK9D1
jwPo43M/d8WVpjTus5jhQphE9M6z4hx4QRomPIMg73zLOul/QoDp9q2OzFfeWfWlp1z7gg+OK4aX
h7pVtszdcBSq9tFrNGQJb0V8w7cGula1r5PQ037hMLfNJalI5Ho8OzkWuR3ffXYBhWvJ8czEhfNc
52uhSZuH5wwufIiCA8+TdHJVHQDbMNTLMUYumoDeLMGaeGU3HE0DvnHE5rePxjp9zLA0b5baC85J
kjbO1q8nPkkTyvngUj/O7srJx8vBkxcpg4vzktY7QK0e/4PN/XW2Db7Gmq8bduJThG53dANqCvas
XeO1Bsk5gsj/aAo1Lgxn5HAapyneEwQIbol7OQ95Ak6q7J3mevbr+XauS5CT+NXAkRPZ30cOciST
p5NFdeszZ9MEg/YIzYa7xjFgABnt4ZJTuSJp6bPrbISSRgqfO5pq3mAmR5cgbRxAD1b3SXJYP8tm
tzkvQ0gLYtTxbWPD0866G59S58sagV/sOAGcx76Fv7vNn7xIjy9YSvQnCqVGxg7enQ1tjF0ctGRq
3Y6uhQga+ENx2RrVbWsb/l6Cr5TQvGOuFguEn1pExg2tGAnvlupQtCE0IdvixNiU9YNk8gFEB3TB
XM31aiVFwU5zh9bL+tIv6LoM495ch6sfcvTK5EL4mPx7RgnImFN3I/M8Oo0eOSNpxvli7ur+vB5G
64Etl4MkXFkUdK7z4ZCPm88dy+WuSRJ/RwhPfJ7jpkCBq5eLEUPGrjLqNamTkn2IafaESIZ9mafD
MY/ke+O2mhqYfCn3aeRGBGFgz2NGZ+KezOLGKmfIa0lXXZUVYjp3KCY5E06083qG47eYfDyAVu4v
5tr3GHrOkNV9yNG1ZeYL0PLdQ7Lk38Ix6N7KMcx38To92CQiDoC2CtLkZoyOxEeKtVDRYr+fVDDj
K31J+PZtjohlsfmuLuDOEX4QPRN72cjnXEIdYWIYs+503bU/KQZwtH5xTXkpdPiM/myETK5ojuqD
l/ERpzlZrny5M0EvHnwXf/WEV/9QjHQub+qqCa8gpiIUorLCkQRyb8v2/7B3JluSI1eS/ZdeN/pg
Uiiw6I0BNpv5GD5ucNw9PDDPgwL4+rpIFk9nkKxk17p7wQWZGTQPNwxPn4hcSXfAVesvj8nwW7aI
lgPN1Cu8zTziDdeuGPyy/dzZ7pNnhxyeEEbVWaMoY4vr+9ldIp65Ar07zEsUDc9sX3DoBlofpqce
P/nIAtDhbGWMvPrzBiIhbc7RRWtJ6zAV69ukmQjk1o6xU330yHcybWILL0EYh91u8BS6Hpnieab8
ZJr1u842lq2l8ZI2qnLe5YBy4zlZGyr6ovYbeFrB6ECZ0U3sxC4IVNhxLFYz4Ggbg3fLjwSjwkFj
lDq6zBec6ErrK3f0YlcM6sHqazHzLvDiF5Akd3mULDvNdL/R/cwT3zagDF4tRy9J9l49zNu26W9m
eizPPAtWxVsrHpnXlkNm97kfm8gLpOIuyOhI82Vhg9UNKfHcek0+70f8TRvd4/UecXsf2H2FO4bj
t0KqeI9NxXopUuldmxlmoKhgCghQfARgBp4jmfcJ+uIRZY7oDGBMv66NAfRNXu2wyR40biBSU7YF
BMpNf5Z5rl5U4fIrmKJpOroKRv28lHd5mhdQa2UmH8O5rndjL4EdOIW+4pr/IBijx4l42ZG0GTiM
iWEmoB4V22YkyrSQexyO7rSGgAo8JKQJIMU+xs3CYt0GgICgyhFh40YMH3pefoZ99ZJPk/sTY216
5g8Wt7IbYvpKmkFc7agm8RO3rf0akSs8EXIZIeuL+SPTjPZOGTV2+1DNzYFV+weyj9P7jtvW19Fx
7I/cRpxwUj2lHk+zr61ZWnc2DSS+TpIM/EOi33OgFKfQzcp9XQ71ieB9Db8Wo/yxbPPhpJWuuvZJ
OxFEy9ubJvH4r4WqNsOgWY99MZFJn231TgDY+CxUXwQ6joR2L4g7Sjpesvngge+2Nh0rr6Nw8AXg
WuHEZDVq2zDWPdVy0X/SlrFsvcGdf1pc4XtFg8KulZUiR4TmfaZcnvyRNtT7ibU8Ufswa3gqIDTT
xENwNeatNpGMbLvCesLSqoZtWAmGzqX3XqolNxJfFrr4HrVu6Fd9sLnvEIeerYVPgvk3Dveh1ObT
1OL3yLOs/QqbyTtkhmG9VpWqTlEpfmoJQD979jpfcyz5g7H9MR9FcmlSTrQbx1rulWvpL2iuMRSu
aTjouh5/IpwCnlpFith0GLPafl/RTX0aqQu64MdnRsLp/8MdG/eekpRym3LRHGC76aBiYfVMdTr6
5dCbe+ze2oOpyvtprmNojsP9UJnGV97RU2EVFb1Co3pDHM4tXlh6D7J+0upPHOvkJ3gitX6VVREN
mZUm4g0kqvBQDFr9ireJWFWVaefISTOwg/GqkurRtTA6GTi5RhYySZF+rHKC7jYVBZscplhqBN2c
652C9Yg4iu0e+rmdw4c6n7PsMFoeHRVLO6FZmrPzLZWzbBtDpdc6qh4LImrVV9xPNvzR0aS4Asye
hGmLrl/eogCLcKtIHlE61urGyRjahul8WEwXkMuk7C1IxSl+blg/qQ0ODv2TKhZn3oXgat8pCx5W
ombj7UGaaFyFcjFhVxj2/Zi17JdcMMxsjWxb88AFAUFzqOuZU1IpViujeMcKj+m4mHPHPYtmDGnp
brPZPXgIOP2xXFi4XGoTqz0A+BCNzGiQeimrN7Qg7V1OWQYWsz1vPnxElfKGOx6nZfbR9PiFYEg5
aNHrRStegf10xk0McNb5xQouA/Ys57GHEQeLkYcnIpQ9hDurYOQGH9XWBvkagE08WMYu3aVMLT9H
wyp+IL5zEMF584B1n9iqpFrmuS/anGwGLSmMdgUxxhb47D4pXbRSsPQmjFWyhlshlH0zcJdxPE+h
jQTNFNOZMnNqvUbQX7tjwTKRRoo+7O5a+sPLkzQH8k3obSB57bK4lHmtzYQt4nXcrPKp3JduTC5M
G6P7WIQS4s3AkphLi55NChTq/Jc3sHQN1pZ18YQvsM/3EMx4pseGSWIjMmtWh6Zr9M22U0oBQILU
Ut0YOnIs32dLGGthM5kdLLLULa4nk38f/wzfa1egkG+WrpnuxmXk9nYixx4f4sTsTRoGOv51ydhZ
+mji+Q/8GJBjjVFHq6tVp9pttvRGT5CaYi/sei17PAqKGCb6kGV1TfenjeF13Y6kpjZdnbSTix8Z
cnhB8VAHMi+5eHDQ9MFMC8wZlqBVg/cGt9WjKC33ylQeXyPidrpvgeWLYYuhPfkdF4TuJ0yfktKu
TGW+HGxYUYabwdbJVcoaffQQOvH9ZssQ0FyQACFnAgs80ufyfrESiu4pWaLlxQL2zlKjttQdpDGM
LQSaMRkR9KNrIu1XlZqhjY1TWk4/UlKQTMkL5dagRmZeIKsVyDkuJSJyEJqgw+Kpqn/GdmsU/sCB
+021YXyH8l7+7CUwJlJXHkvwuru1O50CRbOS0HgEqCBi1cWk9oMVCvuAG8fo4IM6k3usSEvHQdza
uClHJboLbCGI+YxVd6ZpzcIfxjJ/tpjfX2ZzWm7gGoGSr5vas3ihVuJJ6LOe+603Sd7NQyw/FlIb
O41VOW/pqcTC5tZyLF6SviTL5xaEvX+N5IPiwIjlkB06ZTPys4CGoccapvMuEe/bPYhNcJ+JG87T
jp/c+hhHT+AP1EKYV9Usku0wSa4+KzPVqSWOT7N61f5wI6u/MdqMlOuQc8nowA/coGd+jA59L5bs
vMyZDkWvjmjkqqyIFq3ELriV06WwoNXT9HGXa5j570RD7oMesjIHFOMIMz9qxO6obhsbyYsbcmcY
SNbxsx8bhXeeyo5dPd4LHmx91uV+PveCTGBvFSfdYUrcclbj4oY7bgPbE4P+noh17Ez0Qj3afVxi
3ahW8IbOwZ17bii049yNPOpVLhkp5pBfJVFOCKYcwZ0t6cOOcTWc2uKwtEV207m9Z95S+qCbLCQM
RisCO0W+em/4K7TclaPv1KR6N+Yf17vuRvH3lOHy29oc825M/pJWUI/InG4HjNOfhrZ674TC29ao
lVQX0nHzyD7X/UiaPnufzSae9mlt5c8mQydegyiznjHwYVMdyklnuS4L7AQ94SeX2492xBK2qDFn
nQo6j+XKkchaycG60/gJZWFmRGyqHIttGoUpXiYr0m/sthSf4cjiuegbbtAh6vnqqDnU4z2Ba/Bf
ycjYzSd6sIwsOyzZdBNK32VuxfRKO1RxQcSc68CzbRuyOIQEf8h1fa96LFRbWh9hg9LobgUJGUbM
daMR9kfdNDu1L43Kmva6WHLeGJjahmAsR5som6JZwi/GWlUwt3k0bnhw5XI7FGZzW3oezzxewquJ
t5zCHQccaNpDqtQFmoXLOVGSoHx17KL6mqUUHd31tjmfBeej6b6L8XZMWBHhX88AmVTQulXzpAAJ
VH6DsS87zFrqjg9/yFhzYRTFUceHa22wbRqfVae8mxHL2LzrJtMtOb2bEbKtV0ePGVYS8zBqhrN1
uNmAUsaD94z/EVRakbn9g5ewNzm6sMAoOfCi786Dl29VETNdldjeMR5ZF+FycvtnISApBe3QYo6u
skKw52541W2gfqpL2Jhevau70tsLzWXJ37PlLw9jZ/JmiMkJV9SElZfQMMvwnJE9d34O0Fvnu9Tr
m+imdUAxbQRFSj09piOhq55FiXnuMpnSKDT2aImcn638SMVySJq/1WrSrm3R/morLerRz7TsubYa
nfJLKHThm7k4Cy1F5hTmR6sz2v5DB5y6PJvhOh24BnbLrchGDwQ1O4rm0Q7TmWYEI9vWRu/hBarc
mA4PZSVQojv2PmPY8M5AREniI3EgOoNGVRMspyGPN8WnvcQJUK1JtcVwx1Y+7e5Bp5lPC8xkue0a
ukx3etVFAvOiGMTtsMIxCwxEgTvq56w0zAfqCLJdy2rwRebZ8hUB+rtSWGhw/BXiDHVpebFFBUqy
6roHGS3VoZ5dsRGRg5rTO+4hY1y6bUh5BmaNpQba8CIvDHN8klnrQ4AsKx9ty+m/skJGXD5eIvd6
HDd3CNn5t1G31FlDMkm4q+YwWEBUPCRpnXrQ1wr37OA4bekCwH4NAsDDWBOF84vUp+TQQfrqTRjV
QRYv8n2yPbokdHBkGqNvgJu9BK0SNwFJf/FdJAUmMeIG5nWc0/4IPkO/jYntyUOMecE8AWckbpDj
bSYYnuJ2IyR74FgFJY9VSfVZxzX98ulAA8pu1i180EMTf1igHw64h9gAgDo+O5Y9nQT2Dd8xNO80
x3A8sC3Km9hbexnmnmp5QIT4uexJ2BpCSGjsizxeHuNEI2EZdaVubyKgT1d3sacDFVXJh9mTGSbM
lIH9TrDYY0djqJSgq7+U5VFfAKfJQPUe00u/BmWhYnMZoksnYDYiTrq70Wu8jHR5Ed8u7FuBZdRw
Kol2wxSx8cKvtv+weFxEHv9CzOZhZ4yc2OJChwzASrkmG1TE4ODGGNf5bGf2lrm2POGxtzoIKkSk
mnyg74VL2U8BCB9nT0FMdN0BDreRB0MztLToLtHRqHLEMSN8ES7LreMs6NbwpUHiabukqn2ZFXb6
xE5vqOR4ksKgE2Ossu3MRuuCfgrmro5B3Wt2mzxUvRKBbNcQP1tP+pfDTpz6CZeEY2nDj3i23Q/g
GdXFwGNxxzKVC59gc7nTBVxo0sxcG16UmBh1Mb74/Gg0ZHiVGcJNI5jnh6OmdtKpnSrwCr2JPwur
004Ib7SJtDVgijRp9/GiOmAJfGBgu2AkNorTsZ9N4lGf3OKClaTaIFm7tH+iJB5MfmfI1Rz07+wB
bv2mFqq6LmHtHTkg588oDkXQZ1RYULIWI9SDjrZ8G7PfGWhN9Y5zl7eYmuPqSdWuvEmWdH7z6sbc
emBQ8Qi3xktpaIqNbs8rFZA7Cwsr05N4NygWWWD187PQeJODOAKoEJGfCZRWUwhijpSN1X0erB4h
/3/CJJn5qkMCDBT7dHhFQd/ya5ezTyiPmS0Kq1OasJTqzDTycxfE/F/bO34352AHB1jmcB7AkgD5
jMzj7yaUluelXq6AlC6FggnzxxLnBfPglxImepteyNtUmUyWf/2xv7uk/vhYgaEE7xcRTIe49+8f
Ww7JJEBLIGjj/VvhObMdBjk7bx6phcvhgGJn9998prFy3f7kuOFT18QjAS2JrkMLgvcPjpu2c7y+
AFPAS8het5lppaND6Ty8NliI+nYXT2r4MYU9Iq7BTI0bwk0PiP6c+MbMWfptPDv655x3HsRSLdE5
vMpuql+ECZr16GhszOHFeGklPpGbmaFrYae/iizHBVkBS2Jkx+vLDhpv/5f0KiSgAYKrwZvZo+ga
ck15n7LW0PwmX6yb0aiHJ5dTriInyFh7X7WOgQ9IH+r+EA8FXXx9quZ5CyKIVJXRC+S5lINR84mp
drWQUMnEU5SbjlUZ+dMfXgJ+atOkvXbUwznTUJVUQ4rKGZejsErnYbLSnFuLs8KnmhTvunhy1/IB
WuksjeGShmOb3vg00gDAs/8jF4bRSXcCGssNcXQTfYyDuSvnI5gDzmyTEGw/cPnUJzLuDboJ5+uX
sk+aMqix8X8XpZswa0wTTQEoVsmbk5dwhJN0dKm8D435K3cBZvpaOw00MY1Tp29TkpRUSMSLE/Q1
m2hOkdXEI4DtmAa/yxqaY170lHi1Xsbi2JNtewZ0y2vGXRTG28ltcbxEtItlQV17LecxcGJ7CDA4
5irHsopt6vRgKioV56wFjMzj8Y1vRlB+PLQn28h1bwfzdznW3qxP+z9ujv+W4/T/SajjGuD9r22o
l++u6uPqt5z3+if+ZkQ1YeEJ4fA8Y9MDpnFNc//NiGpKct7sCmg10HnjeatF9e85b5NcJuFLrn0d
bK4rDcyJ3X/mvC39f3Gm1C1P8Kgiuf/finmTOP79mcc5jc4BLJCkjSyHGVf+g42uk7Pb6BPeL6TS
DE86kWi6JrdZqLRXw2639oxGlutmvwWGfNKt5r0pRhroRzoxWFcJPR72TLY7k8TixrJx9ThOjhOs
m4CxDOYmrbMLMJqHkSXoprb7m1FPfjDO9Lda16CL01bsyZ9uY32NBTGhVkHXKfq7NslJS6Tv0VoN
M4TmeFyQ845lz2TjWqL1Lat9DhVsbomjOwlRTspR3dLtd256HgVkEthXJXtH6+5gkoCLifG9l83C
s3HtS6njc2mrY1itHTFD9y2s5X0ep22WuliGErVrtPFXMzlqh8GMfurlM83yW7hslIgBGznZYFWE
TN9RkHmgWe1OxuWvdVxEmx9e27a4G2aC1B47mFB4X+yPbcFTPX6etGZ8T3XR+LJn1zAI1LhaRSYH
en5KtoJp7kfkKX+UKRlYgLBT3yh2+PLBZaUICThtCLCVlPo1HPFyuLP5ZO91WQY5T4jAmuIzBxAk
66G7LRN1T8Lklq0tRv3e59hNK72keroq35aWqRcc9YmnkSToVl5FRbzFaOl1mFaup5uZ+k5TYbpf
ZHEfM3OTh9mPbjuRbru3w/xqtcWN5lknjq7DRmr1YzukDySpqHuJNNQYGluVrckvbQrvNIKFk3Qp
A2r4l90c563Vz9SP5TZFKZ7lkXQvOu3MzbAZDJfVnlMduiK/ydOVulwPd2VrPWpuoj1mLQ8+uk3W
gj+vZBWzPGt2dLaz6pHEEBGXpvlM8kn3BQ/kX1pIdccwOyztpCdRJObwOXENggNWTLcnitgRX8Bp
SHGL5jCD/CKHZYbsKPxU0MqcReRmne6ubcNfjWFdMe28lFlJZKqyKUIT2W2SNOaFyuOdOUpJLRg5
Ui2EFZ2iOSYtCMoE+Bn4wFNctKRi5wHNHLNkX486O0ZDuy8XTtsJdd5NLjW0vZSfq4lf/6hTXqNp
sMEhStGRcsmG9hXTy5Ou5VcJLppecL3188ScbtjQHnN4hwFZkTdFv0cQts241a36GSIZJVNmdaNq
RezZDottlCefNJxejYqez1Q66TaxdPSIa06CDuo79wahYM0vBnpgCluRurTpW9aYx3xMa/PepvuX
zimg1hKeIyu9/AuhCeUtAcmW9yjEfTqcjTZ5crxoDPCJHAoGllbFcUA3DX8snb68MruM/YD0HlIC
UXc4m9riJIl5a9pEPRdYp3I09ybVaNAZYa1TRkP/nSsOXjLRc8qES9CZSsnbxMybbb1qw/19GWow
x95T+PdcCulXhA9isLzAStq72O4ZwlNzhBfdsjTBlG5vhhSRx0JQPBAQbqgEcZChvLoAYai6nalH
8dGI8yOlqeM76S+1m421csBrHxEFL3M0h769zgF2SdNnTcgZa44ovypgiOyNBidQhUXNukY4boY1
NnkKwjX766CU1a21TNdsiU6N4U4HyxXDhYugviNAjOQ+nrvc+7nI8UeaqmdsCOtxrCJvqH0nzuhh
t9RDrIThbeTUvr2YJ3ucz10FpN/BIMWjmAlvdi0+pNIOXZ/pm1kowG2VRf/HbPlSc+mkihIfYelQ
aeNd7A43abVWM4BmPwyKA14UqfMg3BNjDJh2r3QOy8rNKbRXiPzYlhswUSm21Y1LzasP1yb9zEqT
tWRZkZecSAChD13QQMs9ZgyUJ4ljIe0msbMaucN+/Chk/pa1D9VsHUqlIdakHOxy9mBIqtSjMqj+
YK+y1s4QKjLG/nl2zO4Kxu9UqmW7DOUJ/GGns/B3Oyhc9GMrQbXAkODRTcJC+spY6i9cq2y86HC8
Zk58q9XoaWPOsK8Dd9ySPGdjIqNbVXyYWakHosIhI7P5hkOA88Fe6mcS4WPFIcehrBeH1jMOaGwI
93RnhkDH6k4Ri3NOKiICaSQ3MEWeF8EmNR6LU6bRwYz/uBC0HSBP8v2wtYJy+T1LdwqaKKe31g2P
JCYB8kdAlEvCVQy825JNitMM16R3n1pkMDWEZydTP3WjYSFK5En0HH/dGMFN/0bqeDKAWW4B8Yld
3BrlthJ5sXNicOpJTFI1odJ6B+t/55Vs2jBZMrFOzXCIYy/ZWS1daD1WALTEtwn5v5I0snhV+5Eh
93L64OYn0OTsWKhmV8/j7TMu6o0MWw2WtKNroekwLeu9y0Xu4hSe2wU7Gd6BLfEK/WCW2vI6LcsL
2jnlsXgeNqLmgGlpJu2DvagPk6hGP8ZPecqrOP2kd3XEpKhhmxcy5sg/4QhuwqzyY4fWZD22iiMb
TNb8eq/wWVD5Tkf2/IzloHqbObzg+qEhdx4ljppbMmrzalrGO+3z7H20NPuloLPhR6qPir6ll7IW
/bFapZ+4J5Ya0e7A65ynrAZTbSvynmOUCt+9jsOhrGv2NTogfLuJd9AnTxNRaNaT36pzLFaPrgoW
Dc0VI/4HpTn7sZTiWABheWyi/gWxlJcZyH457MEJWC84Q6FdtNrViuCtRGbDksXoyeo0UL5q6scQ
rGuy4a6+m7V2M2WxH1bRLT7jU+zpx4GsRkUXC1JxhlmCrvBQBK3sAllDpJTYbfBYpQlHylw8y6S5
0LS6KU0S36wtQwUjdUa12eUoSj59JIc5M34Uno0BoICg2FBuQ8xA3faIGHG/3pQOAIoC0XVufJ3O
ayrReGlWF33QthN1iKXDHeGFt248PEam9T5XBp1X+Ovz9gj0cZfY9lOXTz6UvcFf0rUCj/19OtMl
NEpsbPk2j2HwkB4qEWZFjuZKb0dhm99mh4hoXkrdDRJvprJ7daNGB1vcRWXylZN0ZPMS1M5Q+DS+
+HXE3SAp19GiPeHqA+1xp6ox97ATQCyQk3eck8Z2bm94uH6jUst2yUxra2gvD1np3FgVAeysUA0g
5+WpMhy6vxyoIFY8DAdahZ/h1JmBjRTCm925HTDy14KcgnTO8Og0HyL6r3FUVzbf6Q433QaPwyE3
oiOO+FuubGY+6idAAmycxtspHHmAFNhkh9dkaD/b7kHT1WNtOwEN00FtPbIqegMR9lJWxr7uXTZ8
7XHR8ksRaUfZ6DcNW6RJA3JZpbkZTBRG4xhPqAts0JPb+VeVua+Cuoz1AcHR962S7beth2ehhs0Q
VpcuyffKBM4ILiQmCyOSep8J9XNU+MccdRrt8W1pDp4e7allYZpvEa69i5XdeIt6H2fz0kUX3X6I
nOW+mrwzspRv293OJWrexu3FwXfXhGwEcNspvAvtubVXXGY0XAFGfjgMu9kEfrSFKBSIuvw0G/Pg
dFpQZ9d+qUNfjxqBrzjj71XyfzPrzq8y48JmnKbayZFBv2AcaqrbymrvR03seIhcOddsZObeianY
Lu0D27xpoxdAls38Nk+ADWuNedWTOehbRCql8UZpIJnaPHWO3vwGK3EXOvlLkuRXm0lVdMZZmvKZ
zvEn+naQLKIEqxqCco6OlSfDHTDCtyQSeTBWuIf6eDjMg3Ur56/RigMXRAD66hyUrgZO1zsiLj33
DtNL0w+nmU6kybRa5FTtHgDrU1O/ysm5TI73xZVEN0ifPZgR7TGjA3mV0wj5glh9luDMt26d7czc
tq+YEq19WSPeTeDJU/1udWbQcQVwpgOXQBgY+DZBh0QQ6hrm54QCQ44Use/yLovWy3L03iaGpZT3
mV5qlxyo9TI9gTTb1xr0auElLLuR3MtkDGa9u20mEijmcEavAsgCO8ymg4weMHEMqdQwYGqM4y1b
65s5aq+W5j56A42trfVqhyRaeOzx4mhb4BP107B8Zs5HKrTvBf+qJu4I6TsNqg6Pvft5FmsX4rVq
Buu+rdKfU5VcK108FwYcaGGzeLJ7nyACZRzajaCRFenpZNrjdk7qXzA076eIgpL61Uzld2x1hyIt
z8gf001kiA19Z7d1I7NNN1q4d04c15YNtd1U00KYz5DbEmM4GrjVkdJ/lk2VEUypjlplmT5Kqulr
qrtilNgn5kJZT3xoga2AuX5paweyWTrthN5nW7dF+dJ4NcDRBZoT3UCPBrrOypuTG4CgpMMVk8aZ
64el2lKgFvmZGl0cBixsIYkQLGv5mvSHTHPdrTR4midy7BE/lHU0lIvwKwnT5y7Wh/itLjImrnG4
RIZ5UzfN87gA+JisUp1qrM1+OItnju6zP2TjQuA9/WSDRY+zVe3LPvuITQZKC5VwPxrl0zjOEvpR
c8Q6ynJYa18Rq96KDMsGE3zkI18VvlTpV8GpFWDJpJ/CqpK7hdZBJHfnM1LVAzwaERiDe9emKRB2
uuOg5ne3LBGvC4Xr9ErTfpUazmZpsYDl3SK21DQBK+y8DgNu9KY5PAa0zi4O0o3VPrWFE1TdtOx1
d853yYhXVNUFeF5vwnNPOuaUd2ga2kxVpWFE1AjgouCAPK3/b8NtxpMYgA5TstnGO74caLCUZm50
M2Q/R7if3cZwzmF9svOL7vMUHqYyH0q33sQUf4dJV28wS2+9qvm2pHGXt1SE0fQNfSLMUZeirN6R
1i+vmGI5TTSpFUi3oS1snCm2BsGCBJjIR7TmeMuvFOPtdJzNgkMkhGPAwNNdDx8cSswYXsAXd8XG
qjXzTCFNuauLuoFpocALYAo/Eg5hXGqa/D10p4L9b4KpavrC7Oe7erqbabSju+e10tyL0jgpdebJ
gW7h8q6Faf0eh7p7qOYq4zmdKrmZzPG9SNRzmNIHbTuc3SPrtHS82hbP3uS6dTGxWxym0jwzn+Yb
h2dV0BaJn4FLwQ9wcQRPOISeH4NBDgUKr+AaV1p85NVSaJLjh0FbOeYq5uHK3UkyQR9GTqBswjG1
RzI29+BwAd3Eg/JRDWfvSCsY21B9IYQJGhwHOXcfTw9A/lF4nXGskFOlRCrKNboSpPkM5/ZzwJxs
TMZ5lOWNzZXodvEHQKubUmo/EhcPnFFn25AWhLwtd3HZEulbkPqhj7XhDBOq57WcFpW9yUISDCyj
thSt4XWIDo6hzlE7ENfxIEgZ2hQMuJz8Coe8YVg3KaNaYVLJrZJvGzUusceThw93xBRuN5+5Ez5R
EXE3qtFn378bXPMkiTSOkEM7vEH4D7r30Et8wmefbaZu4Hmc8/ktkgOFDfO9ZUe305y9aiW1ullz
EAxtTiX8AgA9zQ/34HVIm8zI1yCcS01d7Cq9s4qMVdJwF40vyMThCjU5r+7ohUNogOlMbXBl2fw6
FU1qKY3jg2HcDSuGfQht+tpSfR2TltMyrtMxNB3DmWlV6snfccrgElm0XU7QDfXS/CS+CKTcuGk0
e5e7znXUrQ+3L7adZf/sIWMPTYPCy76D8ODOwIXdVi5ndGa+BcquP9GXPHLIu0mgb7Dwls3ODrnZ
S7zweTuwCeT+Y4vmDR4mzeY+rtN9pQb43Fa2BfLjqzn54TXzeTFR5Loecg2LVzoYDOD6w9kdvUNJ
6CKIx2i/JMkuaaHUOzl8RiPbUaR40u3wnjbA72UuHo2JhNigL7+8JHzA/fbhle1rRguHZbas9Jcd
2YaNqckHs53tex4X+q0oTkk3GDqMCusnJsXQL4vy0QPQ/6zKBufH3K7Pl1RUHERObXQQE2LoReuL
OYASs2LLoMHypAVbtreLLMTUWpnbDnvMtsgzeydICV9imUCvN+eMuWGsbcaNbsWSZzI6gsTj/lzq
fk/k///zGPukn48///f/cNjI/9d7/2P7nX+swONvZKH/8wf+jmMExmpLHfiEKxzH9VbU6N/2/prB
Ap+iJlc3LMdAGACs+PfFvxArqREQKml5yR+V/Kn/3PvDprBN3eJ/xVhO4p1/9A841/97vCu4f6gD
jmcasCdAWUBD/V3oNCLZdR2lmH5jmm+OIchTrpcUJjUNSzenpT/9Zv4FfcL4Xc/92+fxkwsXqRPi
gfwHiTMz3WUqYz6vKzP4S1pIIyO2IZPTi1nuemfs917I5CzZ7AdeVuWvLVa3TdoTBcPlM59IoT9A
f89OST4YgTaYgErzjlT8X/+g/wg/4PcikH5xo1rQIRBufv+9eF61LOzda16k7XuDznYiCOORO22a
019/0u+yy/obAUDhrZ8moXGgdv/+ScbQGVTEYyUgbtHsCVchoKbozDirqnc5kQ3+68/752+Av5rk
wlnpJ4ZY25r+jHVgPZoQX6soR8mU6c/pYvNsILQC22i+QrdhJmAk/zff+7/4Szq0kwkbMOnq7lsR
Dn9ibq8Jiy63eRWWltTgyRU4a+nFwNVFkMGqtF9//XdcxbQ/Kel//FIdLhGTGwsdXf9Daf/T5/Vd
S6o3yRo2oSUMPrbG4xPGFCw7lV52r6lpOORbB0N7tBiUPHAfrfPY5K74KXXUaNI6uPA3CBjszRx4
XHIbE0ZIQW8keNFC2jF+EHe2vmJV6u9NQviBOXxxHxkLjObw13+Zf/W74wKx5GpFMP8JIQ7JwcgZ
9hufs6d7gf6b7QvGW875WbWlzdn5N5aLf770XQdEKyVvlpTYhv7hFhVpVUs99kpf6Elz1qpQHs08
1bdY8pt/A6P53fCwfk3Qb4RlOwij/Mda//mfviaP4Q5wAvXzakbZtqgHObhuVP6bT1lF0t+vBh6x
Bs9MaNhYL7FZ/P4x8OY1M2/5GB1QCAWmHviHNHQ/J87U24wJjb1ROAVlLBZ2e1W/H2qOvr0ZOjd/
/VX+072HJZZLy+bmI7eM3vr7D8IqqNUGQUJLG3ECuyMXaF2WgqJflsEdXeGBFXnG8a8/dL2h/8xx
cfhQeHlrQch/MHcmy3Er2Zb9lbIaP6QBDkc3qBpExyaCrUSJ1ASmFn3j6IGvrwU9e1ckSEbY1agG
aWmW9yYRANwd7ufsvbbpCETlLy8KeblTEZSZNQjNeQOIdNJXmqB2HXC2RQB01lGn3aQRBv/jV37r
wQtAn7ZlObS1dXdxv8aYmZYWcb+o7DB1G763jtGPrHwtE4dKC4x1T6P8moKe2LcdJEmX/guKdjGc
WH/eevCMMSQePHSa7QvGj9H6WpMUbOmTjGqAFs1VUBoaYY2sDmm+djnpbnVi3r5+7mipYCzNXxK6
9O6CemTn9O5zVQdrx0rnaA1UtlOjkyrPQW7tO+ir3MKcENQF+Yk3/sZzh6I8f83Z1gto0osB3/ia
o3rOkusCwhA5L1W5b1oS6Ezkb5+I6ko2Y5LC7qN6QykPnnjQ0nttKxGcHR8Br9YSlx8CPZ5akEEO
oFz8EMB+M8XRnVN1OUZVRJitLczsUHOgjxy/1Ku1hEuBINK5CopNS59fx7O1BHdnh8qJUkeSu8m5
SlN/a5n6eGJxfH0VRhHTSaJJY/v1m0X07CojUFTZDhywUYhXBJtk0T19fPvEcH392GxWLNYqDy8S
Dq7FvTRGP3BwgjJdlgQcdmGWQAyYDctdLk7c0OuZwTcF0QkoMkFQo7OYGX5M2FZrcikNhVS77Uup
7RpqM9sstjuS3lq/Q6pYJ1fH39brycEHDYcScEmLtdBd7HoihNR1PmO9aoc6+2hp5n4gr+jQGf14
qBv0HxkymJUN1PD4hYEiLtdDYlB1nc2uC79lXhtfDpTJsjEWp6ivariml+QCUz91lWhvo0jHZwfd
OzorWr0lxLkdggvbTM1HzLTenio3bWZd0sK9lqOLdTee4jxaSZeYxJkVHF1qccDxN3JsNh1QtMef
IL+tR9VKDZyNxAcU1lmAGScRsj4riXLHkhDE5rYajfwT8w9pbWi5mB1CYjWRf6DWuQJrWNRbJ2/E
ZWlScYr9uTFSY0rJ19Kl3b6i1UM3jJpJfD+0U3lT1p3+VbkjqoTSSCsAQl4VDcTj1d49IcSMIcgZ
47QVBflx605Hvb8aZKM+eVHeVBREE/o6RhF1QDzAXawwonl4+sGPWueyLbXvPvLIT+zYgU2ylVKP
aTnVt0lbI4tVDlQw2g+SvGa9j7cdjPTzmn2GdYgITn8qigYVBjo89c1PK/dBAmieNoC+vU0P4U2j
FO2D5BxaoBwbjGA6AmclnmTWa+mtEqHpbDDRIb7BwTjCsc4H8BqZP8EpC7JoXtPtSrfWHfw+CtwA
A/ptQclBbY0ypH6Yl314RX6TeKiy0oEUHnU9LkRvdozi1krGLYLcGpZzarlXmoiHcTVh8SL/MQ3c
6JwDteZsIgs0/FaS04AJrnbah16UHA7CATz0qgVb8VT3mF5WXalj3hhrrC5bHDbVl0zHX0+Zq6g5
vgxeTEcYD84OIBaSqUgYfI2mUJXXZe7WPAmRx3LNSt4Dq88nKXe12TQ9NsCahDiPWLJ0K0oTBx8+
C/jTit3qJ8SYXTD3FeJsY5cU1vF30OPfACDMP8POnHB5eJX2BKAB4gADvHdXgIsnSqNOYh4aLMxU
bfR4oEzdSw+wgQcH0xz1/omMeEZR5cXDV6e0gFX0eaNuQ6ueUzq8pnTxxuA7DXdSqumaODyiNfQm
5DARt0N6FrY2kTezLBTC7mwM3LQNegq9GBv7tsQF1QDerY1bgQSbSj2aL/qRfkgSVhtGtM36NPlF
sKDC/Aps6HNqW/2tPel094YOEzbEtiS4FiB9SF9jRPc7xMkZwWuNSm/gkJkPes8mfju6ggi+jLrX
KgDaD1Ks90BG2UMfb7C+2N96CCPXLvCZdNWW0ERXIcczpAhVW8PetvLoh9PNaHzPDit7M/FmPhg9
2Ds8YKkdbAnBGBViNMRhEKfUcNGSk4pUbRaCbKPYpd8UxKH+iwfPhqtpSmva0Lk2ZtU9OtLK7DQU
dm06epvJmaoCt4hpt2vPMrR92LhGvumlH9Day3VQxVkYWbhNOiRsrBzRXGNNupCSYd7WeDVtogOQ
FMOebwMa95tsbPRgTSxbDxEcV3lPFawcv8Um5ivK3Cq6bTS3GbBv1sC1ojrT+5VN7uyj0LDSrlC+
VWhVCtFvnVQpuY465f1ojZYf62Nf+EiPYLzLeg4QZ11p0/2l8k5tTffv51mNfGrMSaNnfeqeNFl6
n6nmU8s2goimcEtkHMK8MsN8MJaZ99Nzm3DiiKj3ezpKhJZDHIafi28kYuz1gtJBTajshwgpLH2S
tig0BqqAm4mza6Q2oJNpNNqVfVfnPWuCPdDiX1c1unnRTAihYtAvP6xmar7Q7CuKs76rafv7TOyN
EeihtW7MjrNC44wko8RJ0d7beYTgLmjyod31XZwTfA06JIDIPegk0NbKv4GmRokO2h6yaZqGNDlt
a16kjbCPz8ixNpvNQK7jZ9FX7sdy9PXmzBrJUwE3p7AMNb0ixAF+ziP6fmGvQhxPeJCEMaEFCFt1
hekamgD5xsnPELLPFfOx/BJ2Y/HdjnGSbawa9BHrvtOnmzmKbT/AEhn3nMXCGx0EdLLV7bwSmDAD
68dkkdGCCbUUX9qE0Ds6WF55EzcINgFh4g0hxMXQr2jPzMouDvH4rG2rRi40EtT7i9fZ5/c9bD+D
NrktG2JkJZCHugnEj9gP5gou4wafReY81DiPvhAUoE/ImY0hIcWsb/XLghoY3dImBBVNMmD/yAkw
8fmOTNbNlFdQyvLSyQrMONhmMTGiQl3zvyLyUQCUKHS7fUYzwLe+d64Xp1sfHRGleWX7eFxL0bnr
3h04n2cdLsELNytQ3iEzmJ32+qjBdsTyvOrBb9grhQkPQQntlBAG35Qf6O8j56ZIFqX8oBC/bOdM
4bSqVa5pZ0IW2J5oBFKdRaUKZX70/YeR6ku9HugHxiskt+lnPl1QElAKlGiL4jQkudKfvhGBUodb
Ruj4ISNfgKeRVXzER4OW/g7FI3kFqtDJvGiJYKj4pza5Bl1GGO86aTJbARpyogv07cgrMD8631zS
P0y+BP0caijhYzDiKpxhvFtxKOxQVPQN5lugMlJ9UlIV4SZKHWCLpHYOxdoD0PPEDGwIaCQB4dG0
J7IOTJnq2Qrfnvkr63xMTSIskeUX+sTS2mpp/qTbAvtOkhZA570gDA9T75RfOqNVGYvjKO/lxC0A
2zNhwUd6NayF3xnfHeXoP23CUzeOzjZqpded/yvoXFKGEx5VsrNJ6r6tOE+HK2mapYV0LqHj5bbm
DygOzTbNp+JL1o7WDbEL0DKnxKxuU5RpV2Q3oHqwZfrk2Npw60aQZvCr+FjYo0FvyCnE75bFqFsT
3Qx3FMYLUKtwNz2niPu1MnPAS0GhtT+LMpqeLCuUHzUknoB7FNRvJVC5bnOnxRZdjwjxVJhhwPRN
y76SZi7r85i0jc/0jDhv8uCI3B4cKIXA89rPHVulr0Pr1cYFhJDko4+pnnVV8LlZ93o6bn2ZNuqg
UBQ/SsunZuGpHOWhogO2anLwWaug4/S/QlHIxNITkB1V6ZTBumipQG3c+d9Z8+kdf/ltls0JlaTd
YMhSGRWNuDM+TMXom0Sfj9NnVQB03KC/G1H6EYS1qpKB82rLEPIouQ5edT9IHJp4EAvno+rLjhzZ
obYRCqDBKiCwGAF6oTjHkbKhMuZ/bVEr/Kj7OvmIa0SnEWq0wPb0uKgfsnAu7/h1ZT0yaJ2PYdmX
l3znyLjzMmfQaMm5Wb5hU6i8jdQj28FQVkRq4/RuY9B+VU24oytXwtY00gCKKR648FJPXViVNWbA
Mw1EdwTeW4hHbYSIAMJFw7YG5ggyyViK8CBCHfmUYyXiG2WCsgUAXkVoJ70s/qbcobY2uFlnnp1t
GZR+MVLuJf6JFAhF6t3rrYISJmsBvlDoVv0BQgChoJ4X9g/GZMXnrY6vcFXLOHsaC0vcc+7xfpSZ
Pn40nGacNl2MtmAFii5hEwYGZeQIovtPftqR88WHADGOmWoiOAe6kt/VUUGIRurQvuNLFZo3KgT7
s0YcGMN669GkYeEM+ocot2f3G1Y3j4QZYIorwUZA0XX0NJrqARs1W4n8AkQoS5KpackPiTXdxV07
lncIWIXDexLdZVmBboW6MYs12BFEM/4xRoVH1o1P/gzacaBrXjndxppfYRCsnfKHDvyEA4ghfEJE
IkzEQN07jL2BbZ/j66nPQO9gGeNLkqw7Y7TPCwoRvJm27W6HMWSP7nc1KT3FgCUZXFE93mh233UE
6FKWuZtTMRFKTSG4tqqbjJ8Sc/PPOtQqZ1W6gtQjGUA7Ynn0M5LiZZ/UG8x0IRLWpB+2tYS2Rwcv
peHgYEB8qioHrave6TxTn8X0p8KFu+lkayjc7sTAb1wni7QtArrI3tkdnIFNgMCcNnqSj1C7UIQy
liq/+NqxGfLpCCcckD2TlXmd41ZDgl2FzhXJHom5c7phYB1AWbOqsKviY4QTihp7mgtxRP7qd5JA
IQs8lirM9eS2tDFw849y05MOeeVAJyLtyJtxVAnEv8Tke8/enH975VeEXVNHM7ufNo4n4pwJbEEj
aGS8wqGaqvOhAHEIcMGEkmt1Dl3Hzu6APxDPdnCrIoHswo7/ghykMVl1rglaNMeRwQQs5X3bDf0l
R2vAeYZOlDhRmcCQsEwPX3whMMxT3FI7FPaQzMa4FLvaUg1cvJBP9ZZW/zDjdbCSNDguPo7ASjvi
Q10D12TRTv7WoKGCsBrFIaHe7AtIisYzdS/HnJUNh7lxGxST9bMxGrb4as4mqcws++WZxGckYeAO
17Soyycrj1v2gyR5UNryo4ZOuyrK7K6FCvTY0qglL1uGeGxdbxZQRih12VDpNTOHBJQ2wd0K1wL5
f6wrUqvK6XPdVHLYi2qgI1XHg3ltpLmVrnWTovgaNbaCgDByphsY9tB4U0f6W8TUAFyaKMt2qG1m
ROcwxYj0B4JktFF4HepL3bhJK3gEVL+qbpO2dTxtSqLGL2n62XItYrrnM1Y5PHg1WfMwe2xEKPw5
IoV7EF8fEyu0XfReQ/IdboZ3NcR5c2jKgkgzpSqCoClupk+9A7cJd7SGDFvB6B4RriSXZpcg9u+z
ToDVY+eKrmZeU/BzAOxknwQUp05cks04erpnQjn1k+fkaX2uE0JygYV0+OF5ozmeufSn7U2N/zHY
TKVBYQFPU/BNtqbOCyuIQ7fZHZnrQbkpUJHU6IFCY97fC2UAQCDAAd2NTJocSkqXBOaOL6Knbygf
avEOsbyLD1v5iBYsCWaYWWxtQPtkh5QIZV5c2EXXiLfkr5iO+s86EtXejRwH/9EwcZobei/6BE7e
egCuzXph+5nvr8swj2+Aa0we9LQ6rXH+5OFFRTACmVexLX9Jk9gtsi5KZgRciQJRAAdfDZifJSlI
C9xZ6CAq/ZJqheXOIW1ThQhiNnDAtCDpHHA/+l9UzdauixWA3SKqgdzxlU3x0fYE2HKCdCN3C8ZG
2w/YO7jDIIxZh0imx1ru8ulkO1d+b0QYK/TmQX+dmMn0ZWiaBhnmqH1RQ6Z9Sak1u/gLCsS6IZpm
8zJQiigxj68oJIK+rNQlONgRKWs6ll9Jl/YR7VTTKNZlAwB33ZZZ4F5Lwu8+kC7jjNvO7UsKD1ml
/2gGVyJc9ebjcwGT6z6ta/gVqZHCW0kqI36wml4+Yht1hhmQIX+OUT/dK0l0ytpLoexxsgrwHhSx
AT+lwLRMRUZxGkGuPGr7hAWZ/zkp3AdTtzLvDN2vUWzMAgs9J4t2FsIbXAyfEKBIdD2de8AUEvHE
uzC8MCtswshHYYKwDWrNbxhVaGSIgkioC+KTCalzoN5hTQBqxkpcYPzMi9Shse2TuLfJG0x5O6en
CIeVOKbFk3o2cJsYdTAaJV1d0w6Dp4sHabTOVDPVn3ynrm4Uue/1GvgxdiD4ULncAb2lyJxnovqB
7mUeNGz80PMPenuXTWir4A8lySM9IE6pUd945kXFxOZ7UwjEi3qLNOcyjGu2lUhvOWvOGlJMYCMf
nn7DP3Wbm3526EYGjRugJqPGhzFv488ixPNGa15WYLoy0FcYMsDAMCTBcp8ZlP5+0UdzDxDROYEy
xVEJcXQ91AaM2M1cpAzZfPQwZ3MVIwqnBwbmU7fsfCObggxtligfFZYt/VtVpexygpisp0vqKvGe
w8WIpQICWbtWNXSBgxZNMLPBVwE4SGABNWuv9CK2+kPnGcmHgXvLd32rSdjQDk7qBgLiRpluK8ly
6MIeFoLovvEtbpud54jwagDGizC+iJ38Ii5S9Pm0FYAChME8KGNgHjdpEQ+P/wXP3iASSOPlUle8
LTs13fcAaq//K/eTcbLRaK8lNt10g6PDOa8IfMl2x8vIr8rmDuVjjJI078EpiGVOrU2IoT/1haJ3
rkkKB21+0DSTNKLYSa5Vpvkf/Ng+mSb9Ruka+4y0dPraeMSdRdW8s6OgDtoILDG4nmJljSBmMQxX
Z5VU8RYrmH9hCBXtUorDmygfxM6ErMZZxpL/tkPB/dPEhGhnSroH9qKIrlkuzqHAAsUztOIyUq1B
ydq0rlNQTP8qgPx3L59iN70Cg7o9nZdFD0m0la1VknVOUuXD2wdWEeNgeaIv8KqxM98QMTG0JWYh
xjLnuAbYZSiHXb8ZgNZMm0L7kBdJdULs8foqbEo9zhbEMs8yjLnx86x9JK2Ouuzci23VVOxy0xco
YWhDnIoWftVAcuiGzU/MdKRNbOui8UrugW/2YVOsB/6lc6TJ1WURSMqFzRidGAlvzAS2LyYmZICT
klt7eUsjIsjBV3MnW8cyPE11j+czjfeGk1Fnhce4bZ3KOdFZftU+oodjUrI2aCvThZOL+zOxopQG
HwNq3hzo2o7NOrwr+6yy8m8KU/6mpum69hMnPdEue91ana/Mf3BI8+1HufDydnXNn0uM+MfMTvTG
KkgJ56REWlp7NK3mQRsE5TI7LldVWbX7gjaNvlaTW2IBAgl+fBEy3noM5FcbzECLKCOx6BNadUYD
p+Ix6E5S3iekh20E4PANcWw/W2Skh4y8SKJqib+dtKa76GSVnnuyHtZJOB/muqjcAbj45Q1huQfc
hBPN9lNqCaAWTiyYr0a+y8ya55Uj0LWJWVL3fOQbaa/7btMWa0cMw0eiTMEwmHpyfvyJvHUVl1Ym
WgMidWguvryK5Q91aZcZfo1MuFd54TwOsVbe/cVFHLLQabGDflzGGXUtc0pvUw4zZiLPe0OlgAcL
99RIezWHeWIu6iXbtaUH2nRxL605VB34P6KGnVZem31H7ZXF5QAOqdxmM0bMi9LwzK5leAc2j5jv
ukWqLaxYEDIK+Sgjy4nkk0F7KKzO/Xr8IbwKdeJnIcixBLgSU+rCWbxQgaVKgAsv1mVm/dKjQD21
pbq3+6nYE5WAba8ecTNhi4VT1DvtlevKfAs2sb+2A7wnhRyooBpx//n475ov+1LtMv8shBfopZD9
6Au1S+W14+zVKdZZaWQ7rHQUuDo83pC/kstJdT+DFACgMXo/jl/3jbcl5yExqzYpebqLdYHDiItQ
mkGR2Gw9OzIUb8D94z/Vs1PqAGO+h8U9cq1Z/GnpUtJGeznKKfR25NdjFlNJRoe1TPUNhBoTDTCt
5Abu4LoLIu+6qHPn2vImQmo8VNjH71e8MdUQoSPumMWE827o5Y9IPXhMbE5z4JHCx6uTiG2K4Gfl
6HXFCXeML4xx8C4p7wxfEzWZj4TrYtaH/X9daZSPlNDCm8StyRdIHP8Wdil9J5Ep+wP0O44OZaUZ
uImgn60b6XweCDPbGZVfFWsbfvbm+N28MWosZLCW57o6+pHl28sQRPV+2cIItYPhyYLZeI/QPtta
jZXfT46vfTZouFxpHp3c41ee39XiXUL4mHcE6CItcynVCaXelDrVlXVmyPZbT3zvmY4e9h4Nj36v
YGidmB9vvDYbRRaaEgs5Ibqwl68tpwcr9FBkoAKUcY/Erb0Zc0BXx+/qjdng8DyhMVkuWpnl4oC8
I4oNj9ZsHir1AZC2OhB5Ht24SWmc2B4a81Zz8QT5qMAuQcRio69eDMShsSTLTIVRsDGApJmQKL1y
hDjQYUHCokoDr9eNOUyNCROJ8qzqs09G5MPl6v296NS/fsKQKXTEbtg92XnJ+fc+2+OVqQqStoMo
LjUjPpM1Gq8S1ceJ+fd63CDYQcHLJpK1AK3Qy6t4IhhTk3mEtWWIPucV57mu8vrzHPXudZFTRfm3
b5TrWeirUKKiRxeLdVVqiY7Ui+tJkZMBA+5/R1meHNWiPhVR+HrwcClnTsTjvxiqi1uLqI+magCt
7rRtBfYJcdKUuAMuITc+MU5fzwau4QlU9rNCEqXc4ikmtLeclBHTpRGRUpmN1bUztBNXefNdeTZf
SoHCij7oy6u4RqgnQ88N+XQbeU1WtYcq5a7BYdOrs5PuxC7ozQf47HrzP382AqFm6BFIK+6qaqcP
yiZ+AJF5DD4sO6XgfetSJh88vrbEqIAQfnmpyqvBAxncGus1Pk/pGGvYrdVeawN54oT21qX42lmc
O2ce3G9+0bO7CkRfDgaocPqn5BQRLu6vzCEzrsni0TbHB7vx+o0hjedY4VoOdSWpz4eeZ9fKLJLw
OpBmkA6E8U3ZBSJZGbu3pS3MeFfAOVu3mWwfEkFCVVKDQJ33/LekePqwYkqCyHLlwwNGd06jhMh0
8r0r48SUfD145x/JoDLQs3lgm17+SL1h81i2LLL2kJQkyPv+LqDefGKhef3YXcFu2gasyc7aXioe
qeCj2+6cdC0QZZyFfpZeKGUTdJQQQXz8sc9P9eVKjglGsOnlOzyfWxeDqSAQM8WVkNKsnfJkQ3/F
+TTM/m781AN82dQxIHW447/fyrqShh3fRf4bueXiupGrAo5SFpX7MoWJlAdBTbHfaM4B9O558MU9
L7++ZKhP1wLb+36Eo3BW2r6/oYytU5sq8uJHGnqUzI4/kdcPH/2zbfPrKExQal78ssBrhlIneGgN
OKv9oOlBcdXqlA+IrD+lkn+9BfI4lTGWkP7z8J1FmQWyNf1BwheRJlcdij0z26mmvuODW10Lkbgr
zL7msOl1eWq2vR7HQJ2wG1gGK6ROTenlOI5LejaqRKhcKFk/uL053rvVBOTh+LOcb+Dl6GJnR5wF
s5lRZiw9KCUU2sJNYISaFFwvp4GMD5O4Dr7TkTvM+jV6il1PgppGnXblpTTMj/+AN+6Tmgz7ZelA
bBO/d9TPFpWkngxPZJTs2Ex7+IPbeEt+ffDh+FXeGDJsJan/zCcR97dz7PnSxSJZoVBoYgrfZnff
jB2+UJFBeuBbc/xKb90PUEbQc6bHV9peLJKjCrSo1zrEH+S34I/Mum+O7pUfj1/FeOuGPOwLqPep
9QhnMTwm4stb4iPJHNSqdhuL5nfECu5UZ/TjTQT7cEuU+7iRgoSyIR3bLbC2741Vu2cleidSK3yE
hDFZraQuntrovjWoGFbzMcyV8+nh5dhF2uKz6yIQERB9fVOjoVrnCX2NqQb4SMFfciC3/XznxIo0
HmWfWLpevQIeC4OGVRm7Ey9isT6wOFZ+a5lg9+MueQg1L7lyaj87MXNen/XZWrM/ohQx2zjYcL68
y0Tr05oPckiMjCVGVNlheBb3IPPw0eQzD1tPLrzYRTVjoFfbZuH0VRohqVNI87Za1DbbSkudh5Am
zOb36PhXLMqr6DsK6OJXs0wyfx5k/n9vyp/5h6b6+bMh/nz5b/5/mHku5s3o+67T2zDCkVNG+c/6
ufP09//rv62nIB7/w7Scy2BzQYyz0f84T/Hg/WeeUQj+DboJbN3+MZ4K/T9U8202WfNKxb/zj+9U
YlZl94+PBXo9y6fr/Bvf6cuvjcZxl980G8xejqS+AcKHA2qCYUJUZT98F0Bu1tiE0D8g1bbG1N35
k/7t2aO5/e9F/n/lbXZbIFCv/8//frmx+HO1eZv3bMWFxRwEECHHQyuaH2izQFkNjwihP2o2KCaj
3R+/zGKe/LnOvIQ9u44+RmHgA5k7EOqJrn7wPeOOaKEAZGHc3Nm9Pt4Vfuzui1w6n3KgTLCr6Gpi
t4wzF+A49I5BTKAcUisDmXn8V71cP//8qHntePajgtwk0oUogUPuVl8pB4gNvc7p0iyBYx+/wsvd
8p8rMFieX4FdMIq5qu4ORJaeK6c/VBNW/CYYn5QJfP7vLrJY4nyM7IjpM/cCrM+6K4uNkZ3jAtpq
3V9eYLG4ySwmKoTYn4OWeskPIcVwXolYQ8vgZndNp5063v4+Kv/ZiPx5XItvhRNkFUFgZX/wSkc9
yKIodqj/SbYf3Yg4irrblRIprKp0eARq1L/aadjumKRWvol0rT1oXhR+Vn7jinXQ9fE9SCekYDWM
khsg6oAvcD0k8Io6dXf82S8qjv/85HkJefGG8bpkZth0hzgdw69eA+DKAi/3EYEBzWRXQ0cB383O
HkdR4uiq0pgWc6TQIx3/Ae89s2XbwDeqiVSdojvAPFu7bnirzPp7oY/nTYa5JUXXrqzbXn5G1H/G
5nI1pMDAYm9rde1Fb0EJMeCp1phRiGvT8vgsck48mpdf4D9PZrGQTUh4EmkwalS2N6tmS4jX382q
5Tk3rAKE+Cl/OSg/lVA1ayIfYv/aq07NqHcWhmULCxmAo7SBl9qNt3qwI9k2Ls+Ov6/3nspizaGy
2CMHZkWQ1SdZXpn9CdvYOyvNst0su1qNps3fDcmBjp2bDEkY7Y410sETT/29X75YZth6eiRkzU/d
uNP569B1jj+S9572YnlB6ThCAAzdvQL+v5VtcsVR8yJRWO7/7gKLZSXzRIcxwIYrPJBai3kFoklm
409qxtvjV3jnM2otVgErhWmE0MjZt7oOvDQjvTvyfhSw0SZQxjBgT3k533nN1rxrePbJ0gtXzzsY
liTVemeNHiOMBiEPNUc4T8dv5Z3XbC2mbVtkke6gatlTODmfg8tUkX37uz+92GzoSkbhaDXuPgva
dhcn+k+zwsDxd398Hl3PnoxWeAGNAv64T6fvLArBJ6ej/uX4H39niFqLWZsqcL0oN509R/QD6YT3
dhXf+qO6/7s/v9gmdH1qGGRBO6DVnHvkbDskJUQfuru/+/OLmdsNAb2ByrL3RT+ex1RsOm3AbiPr
zfG//96QWUxgofcJuYqBvVekhBvJQ6X6E7/8nc3w0pmP6lT0JLXZ+zC3jY1V+Z9c2T8RznJdh+ID
9CoXy1P1d5N4KaPR/LHJe2wye/RkDjUuMgwCJIcqvY/xXNEknU7c1TurxRIwUk9EzZgJFyKbfE8l
ete1KP8C37+gJJ1i1YlO7Q7mmfXGhkouJnMNnSolVNiCTgXn3Om4jE/u7AZb62UTQXX7qwEwM/2f
zz0jypPeLbhMQy9hJTwAqy5Nnb/744uJ7Xk4JCvF6MqAYl3qBV4fEIr9ib/+3hNazOwKPXykAMDu
G/drnn6V7VVQPnXjicX0vb++mNhp4cPjziPWjeIub674zO16fEttfQrf8M7CtJRAICfpRT6ycuSF
DHGAFT8TGMI8IGhtxx//e7ewmNx5piEVDjwGqxhJ2Jj3WxybihUsNP1M+eLEe3hnDZGLb7TuoWeV
Q+/sGxsqvcDzguHm6/FbeOchLeuahGWFgSyVs0d04J4H0Js4d+PdgEr8dxdYfJVFNoXUXwJnr2sw
CIrM3yhgAaAYs3+ljvtnL73U3oWlp01Qnuy9LlocEDr5Zzas4eO//p1Hv0wQonsSj6LwgfCKTCOZ
Cdi1G8R/ty81F7O3izFX2b1n7ytQp1OoPRUYSlZOZZSrDjbz8Tt47wUvJvGI1KeUBRhhPTIf+lY8
dYH6Kgwom3/39xfTGGxAH7RIavZRc/AJaY0RguvtdH78r78zw5bMGz/PoVRK297X0UUR3ammucmk
s9G0cHf8Au89nuUUJpevIAWIFbSJvudm5T1mSVB9SJEkn5i9711hMXvjBH2qbHkBMqyDTW3m/qbo
BlRWFb7J4zfxzlMSiy02ZpU4rsFuMIm/WrUGdzQjEzhYT368PX6Fd+bBUitYDSVmTLssD1bWNp/M
wDXPPDupL47/9YU+8p85LBbfYuJQG62VVnqYQgSEsdVkuPW6NP3i2pp/rTeDg/fRzvOtRrxfgFde
y6AwOXX3ESdEc+JX/GZ4vLEjEPPjfbZNriGWGmC1iwPs3XibBn31zWj09sJEAU7EShZjEExTPQLa
QRg0KTQpewaPTDfzDOOdPCuTZtyH0onukta31mk6OXtXxITITtHo30bgWi51KKDYzjR/MxtnK9zr
jnZAg37yo/3OtpBgnxc3kXvdAPParQ4oAINpNU5OAHq0nGjjd3nICumMvSDPIMXSiAvPzE6d3heU
vj8vcbHSJNkQeMrK00PndJve7x4HZV8WnX/pud5VRzJeEsaXmnnV8LOqwrka6oGM52QFf+KMjAVw
DB3ZsRZmh+Oj6p2J9/s1P3udFHIit6P9ecBT2F02UlkXBizo69ir1YlpsZAR/bln8fJpY0pI9ARY
w8GwSre+xszZYbdLoSKPemWfgykc441kP4qxYyRZvYu0jnxmi1JcPYTyKsrK8WAIvflx/J4Xfa//
+UEoRl7+oMyJyerWclJaV9aOj/km2t7fkqmxqi+gEK/Ss1MimHfK1tQRX15pbBM/JSFy3OPg8B5J
3ric/I17S8bdd/MXmcdNgGl5E3w7cWNvj2uxlCwZFfOoCLice+XcBNfDBrNTRylz1a2+x9fjRuxg
ZREEsIVReuJk+/ai97ud8Xw9iL3Y6bqiGPfBID9YQfdxbOTHE7fz9uBERfTy6RlRkQyC7ekeb+y9
vYZiuwYhvc5X5tpcG1t9U61PaYLf/jogVHp5KRTNBIb12bgn2femKZ1bGeHbR3W+hbhb/tVkE97i
K+dxcGsnL+H1KP021rW7KrIuLQla4/gDe/smXhkFQj9RXQNb6ABiSqw48YYbstKz1eSLdNsW7al6
/u/F/q2PwOJGSNbTOlDA+YFSavKFxT6/1PU6vcwDLGTTJAhTp0FTrfCyBecj68mO6kew4ZhfHQpi
gD75lhou83Esf3XJAP5g1DWCeKWfGC5ZAV13OwP+MgL63GAPVrW/bQZD36eiMB7zuDFwlQUYd0Ov
Gf/qlELb7uX7r/G/dJXtDvvYDFdl8YVwgG3WThdeUJxYBt8ZzO5ij19LVr3R9YZ9U12QOL3KQuLN
xIfjb37+ma9fiKBz+OKD1udkr6FSHGH8tc1Tk8A8XJlVYt4EtJwPLHfDDtOGdUEy4rRKAbKeWHHe
vqlX2tohsk082Yy41LsxkuQQFreRo07Udd8Zzr+9Gc++Ta2r13oEhPnQ5ylcknIszgM3kZgqvGBf
aWN5Quf69hJm/v5WP7tOYLhA2AhiOnRVI9cFjpbSbE+VFd9r8PwWwj37600bem4/5cWh9ECsQL8w
Q4rU0y9LzZ7rG8+l5ov1Vvt0fCS899DmN/Xscm1dxAqHfXGAwbbS4cFK8SEny1qcasu8d4H5KT67
gNeWoTPZJRcgDUc/NOCwBel5zNbjN/DON9P8vY14doG8j2ZXrpEfiLeavk3j5O7wppubOtTz86IM
jYsqLvPPZm+NhzKO2EO6XX5ZgF95sAPT2JD1Fp/nqspOfOHeu2Hx8oYNGUD+tySsmso9T8f+piz0
70QPH1rMISdu+reX6/UENn9v+p/dtEtQhBW2VfH/OLuy3rZ5YPuLBIja9arFtrzE2ZvmRUjbL9oX
aqEo/fp7lAtcpKxl4RoBCtQPpEjODIfknHOOg8u9fEO3qVduNN/cEA8oGI+7oTMEbMu2zancSl7k
XZ9sdY7Yl/oVIjle/0I8xyKd77zR1ze/QBK1pW7kV+5/zPlxPN6p7sfLE5ivfOhFOorz9OdPv3Ig
W4gdImcstCY61a7SCjrm6bblIOio+fAAmozN9bEtuLVIVxnyOlRlztNjVNb1h5IQsF9XvbYSNBbu
YMX61ZQqagJFquwYyacsegaEw621B4i7I5+//v0LdifPv38zibxBYVLUo4deAhsmGMUgo9Npfi+r
D5YCbP31XpZWQYgX3M5Km9A5yLLCZyDfAc/s1rZuC+FioTmXRghgIwWGLDm0dKQ/YLwCMyEEhqSV
8+jSJKl/T5LcRooMYRLsPBx1EWYCqonIq8yzZD9en58lKxK8X8erMyrJAT6GjARYzqoA9cwrzrfU
tJBzDrHNELXwrDI0RneU9AxqJFDRuf7dS+sqOHaLoxwkXZL0KMf1fxNrf3RREYQKOJhuaR+Va39P
fCPDPks5T488IicA1f5LQ7JHndR/15v/utX4NzCBK/vv9s3RRJGwjYS88yYv8yEz48M+g/aOnXNv
2v3OHXlDIOL+0Ti12/0HvUMH+klu6OeuujLEy+uDmt2/P4G00DQpOI4fGkqMElnflnKzYrZfcElx
eABtimUfoVXkoaLL7V5pho1E+m3ZWjs9BIcQirX6tnymQ+/Z4EpTIQDGawgZKslK35ci19y1MLOV
ZMq90jTdnksPiTLc1XFxonXqpapxN3XDinEv9SJMHgOTaw+SumafgNbdSwuUEpixsqdh+Z5lkEDt
+7UnjKWehDip446GyVHD9lXRvCuj8gwB83jbRZw50OD61Bi/5R50njkhVpoglKK8lem+STOQkWYy
cZkKgSbGlJV4eclr5x5mU/wW88EEBJXRHrNW5vlwntU773GkyqFRyMqVLi5Z9dyFEDFHhXdxN9p0
D1H0X3ohbcxeWktjLkXjuW0hWEYdR7GyhM+fpVFs6VmZZF+in6m8Rg6xMD+iaEQ3UNUclLzbDxNQ
AbgjijIfstJQZa8a5e166FmwJ11YZSJLJiBNUbEvwIf6ltQhAbpMywLFzsdDXusaCLxytnJwWxqQ
sOCsJmPJJjmHbE04eAmFamzXaUYA3Gl2Q56FRdGFBc9Af15PJDMDmxz11vBNBe987eb6ZC19v7Di
4B+zZYtVdK8pwK4UaawGqtbOvK5d+XC9i4snqHkA4j5pp3QqwKMI2d4U9GfYcOhHnLTQdFMiqB5p
xHBZqVY5mPhQrsZBTAB1N1LbK/0vOIyINmwGJcSdbZhDnk47jbX0FKGX60NbalqYPTsB5WTKIMOM
G2Hr3Mv6Zx9l44odLzUuTBv0X+NQtVK2JxAAdsI2fK/n/O76ly84ifjc2jLwE0eg2t2DljX/yCNI
vTl00LITUSk9AqyvzbxjtrnyCrhkZkI2o+VGFoKszQyaYfiVj9azYYzvNW1WyosXmhcrNwaWKHgg
HYo9aFSZ0ye8DGQ8MULQLh1XJmxpNYRdV9LBMYAaBz0oZdL5UWhAGRovKDecFeAiYp0Gr2gPjvnU
DPLSggrF2a64UwBRZEyP19d7IbKLFRp5api8KdR6r8X28N5DuRQ6ZZPNIYjHUcunhFayvd7T0kTN
a/RtCxzBFMhURuBuGem2bWvbxwInbe+21udev7UOMnNImEAVbw+u6d5XQ6jLhkpTrSzDvJgXsjqx
UIBOJdTu+hoPKVCfBBMUiIvSEHqO1CqgtQRmRyCjrN+dWr7eNBpVMKqmCMtIMRUKUpjyEUrkzy1O
QtebXnBwsWIAPANUqmST7o2Rxi4ANjX4ffWT1hW7vkwAKEiblZP0gmmJ5QMF16KBWnUD4e7qNWUl
ZAg1f8ykXYVTy/XBLPi3WEQA0suuJxVr9ukoPYUjIHDm+N6OoLe6rX3Bqlhc43gAKck9OIOcJikh
7WCB0m3tgX/BJUQYKmiDTa2x8fmjOtxVNaTec6uIVzxiafqFPShtwXBh2k2Dei4o5oDoWHKAbjky
lZ4lzVpZ46URCHtRDzVoCIxhjXls8mMnxcMWxS03Zs1fl1vfnLpsoEAK8n6QvmmN5UVD/LvikEMd
8xtTKLF2wBjwMAGen2Y/NIS50If6bYNLzuPt2vwsGKhYOjCOTVoOaQgDHX5Q40c3nvO16miByuh/
XzuxN4h1AzO0LJeg9b435KLVwEkHzVCKxUbUliX+EyxQzXul0v4V12+mH1p9egAD3rgzB8I3JI1U
H8VzOGODO/HrUf4ZiP5fvVGBHG/I1fvrHnTx1hdf+fX7tzXkGtIV8PGGQZHlqMrMeyBjQbyum25E
waoJtbB4l4EeG5SbzNZP4JQv/YZkxgECBV6fWfYPvNxFr1KYy/71T1oI5mKlQ4i6Uail4lYjrcID
p/2RxtZ9RRpQevRuR/UHaZLXAKwL0VYsSEgtVoMX01T2g+FJAJhLqKVQatmX6zcDGtjXB7Tg6SI6
FnK3k9VoYxhgnf8Avwo+1Gm6A//RHxwaVtZxyZDVv/dXTnhaTPVogQb+AHGMbatILiTcVmLVUutC
rOpTQJtrqktBMprDJlfU6qxMdfyO+iTzxi6ESEX7si0JN6RAh223gOG7BPpdVG7tG1dBSGVVUskR
dHJRq0sq6kF59DSUCLw8z3eDra0Z1ELAFUlv7M4qwThWhkFo/zD7T2WNZm9hBcQ3OQB8QLKuplLQ
EQAMoTrFnmLkUNcNVCCH+L9QJb7EGbjklkfQFwdy2EAYD3I1R7w2EXAxx9DLiWJCPVXJ6z9Zxwzf
irgNwHGWHSRKp+0wgcsTbzWWAz094o/Qu4ESiTzddkQQn/GSUErxaoOBV20DwfPQa6d7vSxWYs3S
tM6/f4t+EB1JqmRuva3uQL/slGmgyL9XZnU23QtZqfigRtsELIh9j09n6Qx2mphrqrWTItAXbb0B
oAgAYwtnWwieOMNIZd+cspVr6IXAJtLFaRIDv0ZLwkCp+3MYxQ7XQXabFJsRTLL1sOJTS70ITgtm
YTwUUxrvi0Z1pFy275VYMTeRrp2nkEE65yYgx7xNCd6bopo8LcFCsUc6k+xAnUU35lj/l6pKvWIK
C54rPosZcaw3o8XjvWb/qIf0APac3XVDWDAy8UGsIZE9kdwKA7VSPoyuyTcRMmyQqa2xqC51MC/P
Nyuu8t6CMoQcBgMohqF5kuhncFj3j2GYxzfOzry3fevCZFYyQTk2DOpm14OrRC7pig0tzfs8qG8t
9wOFHEOXSUGe4eq9sXni1cXQr3z3/CxywQfFh7BQJc3QD/juUYbAed2Fb2D7+eiH+NdUKffAp5KZ
StyxqbW9vtgLm/0MQP8+HN5rZRVKEkC9KW8DRsibkeZPrQ218ymuH693srTgyt+dTCXY2yJTDYM4
HzytfMwArq2GNWjFQgImUkelSaLrZa2FQdekd7Ha/Ibq0Nli7XMPnjGSqK+QdlnZeZYWX3BrQ0pr
3O5iINC7PXE99EBtvrJxXG7aEh/KQJacqLXSYk+r8oeyjJ8ziIpdn/6lpoXjf2JDPgr6HclejZGf
g9bYnXp7DSR72WIt8fVLsqW6ikmT7JXMhhZ7Zqa6iwtLw4R6nTYebJzhmCPzoXnjk2kHLbT4bsvB
wBn8t1klkGhWpGaM9yihc3QjuYMyzDiulRVe9gzQHv/del6MAOd2GBhkqaA5tdFl8KCBqRwg/pVQ
ctktIJf5dw9J2LIRa5PswcSfgbd8R0fIyXHURF9f96X2Bd9OwX4FsGIiBagfDLIJ6k+R/WAn9soD
4dIECV6NCAvx6tmra1NxUG/jNPK7lT9I3fP1z19qX9itwWBDcNSEX2dZCm71WAa5CsJ5btXPgF2S
G51DcOmmYto4qIjnkPrayam+6Wvt9aYBiMWCAFlSO2rLaE9AOzZ1O6tt7nAwRMG2vLmtB8GzDRu6
dgmEEPZZ8alnZ4no96jx73Vyf739ywkTOIz+tlC1IpI2EaRlel4eSBn9B7gxvJn2O1LSHyjMWSsT
uBzD/1EhzSvCdEAVEVh7cG8gv5zMk6023oiKPn14LNNbMNqQ5RX5RYG8IKPJLSvQ+BkKR27Zdo5V
rR3aFjzOEjxajxCkwHqL3ZSw19TsImfIyLPerq33QiQXlYwHE+JQIURvgjJTd1ameJXUPl1f6qVP
F7yZMh0CMwTeTFLNYSoEqe3RMenaQXOpecGZoVgH1QVqScGoax96j6sRWgCeQgpEvusDWAgXIgFU
P4FNR5KxgWJLbhLw1toQWM7dKTVXOliYfJGXDbcIQJ2CYjdAFd5z0eGSkq0RQSx8u8jSmpEixraI
jHhkjaemz3amudA0gQjV4/XJWZh+ke1HowN4r/AYgxQgZpsGQQmcP+CxqAcQxlzvYmkM8+/fEmNG
wOiWzUcey3oCoY8tGdvSeFLDG7MYkbE/I8mUZNBdCQalO9oyd+VwWHmPWQhzpuC23KwrCCgizBng
HX3TYwlasWP8WUc9amMr0j4VkKpZmaYlKxI35TQjAxsZ3hCHavALqch8jev6io0uLYLy9yLwFFJf
GlRo9qUcAZaoQjd0I9eoP615lZ7yzl5Dii51JPhzAv5fCxU7EQBJJ9I9WMl9C7yc/Hbdlr5eVP89
B1n/UM2hhhbUWE20f3s7B5J/PiWP2lbbHgYndAEDcGVXcSvnELp/dKdyJEdz2y2en1zVQwIFGEvr
tR7Z6/vptQrMLT2OlVOjAOxJ8lD/5fxZ+UpMqviRoHwTpbPHMVMhTYVSfWr21VMqoby4l7Xeu631
2ZW/+RPkU9RS6U1+kLAdcqBw6+k2HDFId/9uGtsfBeDD4IdRe6ghRadB/++WMDBPimDfbaYD/a8Q
frCmU5H9ydQ7rflZpzfcE82tC/Y9DXIFVqXcPsT6nxGXU80AwZ8QsmkFZLHj1+szfykczJ0Itg3l
TQaJxJEfJpZD8BWqZdZRt3EXpTVQ9/vveieXHGjuRMg7c1wfR3UCkI/ZE8e2f2d9d1S034kpr4xi
oQNxu2KtrI/pBPshqKLlkw4xxbo9NhmkAmVoXF4fxaV9BaMQN65xgAIRCIz4Iax/l6w/2jFHpptt
bmtdSD+hnw1C1k7nB+gyulLOvBjItHjl07/uNS+47z8aPjEr66iGypy2DT+R1g6n6tR6zLc/22cw
xD1VKyf7r8v0Sx2JntynsYXSMH6Ig05xBn86mhvDhXyzxx2yNU/hWd8Xf6wN3ZTbW64T5oURXJwq
o0pxJ47B5SzftIaW4Q5Mf7m+LotTJzh5HhuFLEUYEW2caaN66cYI5AAMRMfGQfGba62s0fy1l2ZO
cPciDkGpOcAAEqJ4tfZmt2uMJQsAZcUUnBwyzSp0Rgd+aG01vcva2r4nJVA2UIQMg6nXDQgBJ2q2
icEzfMqpAY1PHpKAxKP8VOMVf2s1nX3MGE12tk21H3ZWD0Ehh+WxAgOoWwykxatDrN7V6ZB4gGLb
nVMnJlS5rq/B15vfpbkRAghIFCF4PmFudKcMrAf+Fj4Ud8be2kLlzoUcFihrzuYdStxc2ct+dq1j
bKR9+1y7/coXfJGOXvgCsTh5gnpBB5QyP0Av2oNzupLzlgcFNuTzs/8YJM6vfFOeubM9/vwYPeLC
OGTn437GZs5AlRRokWQjeZa/hqNdiEZiybJRoHRqaFp+kLVNzCAjzF6IsvZ4sIC9geTM37tmkfWS
1RoYrrRrfe5Jjr4DZaAjuf91jonI0fkWkC+ZB0IOOIC8suMtzvIc37/lARCcGyVJg68N7rTpfWC8
j9DN3qj4G/3RHdwRf2nQeZVjO6bT+jpyHBWL0DrEyYFZhjDMrtv3v+339M74DQpefXR0N/bDFSdd
oAb8R4INUtYNh/4fPzSwAnKMDuUG6kJu4w+Yk+QYbWsfisZOhz4jCOL41x1gabGFCIcaYmomvMdy
wLOqqPaAATXISoRbCDxi9TPrNWsMZ+fqtQ1Y7nL26/pHL0BioVj392qmYa9ABRkNs9/RKwSXndmQ
VK+/wyvR9h262E7kg13A7T3+qe7nldoPx9SpT+3K+eOrVuSS1wqBz2rMMgstfAFkM71wq/jZLgZm
OvK7XXgMj6ZLvca3T/IG6Dg/9SUv9C1fDbpN7xY/1jxVnXu79BVC9BpMWprY3mHVD6M/bOtzuGfH
yYPgqpvDetgBzJGPSqAE9a50PiAk6cb77lSd6317VnZQEb/XvZUlmTetC58ikupRynjaSpgQk3oc
ASx6NLGlzei2blfvMrjVu/Qe9k58R9zRsb32ID3T3Vr3X/Qrl7q3/raIhkHAvCpni/A09613BgfS
v661jf+k99EONcrjnXrADvgSbqxze2QfUL70qg24yrA6xGe+4kje2rpcrK9B3qALQY6nU24l8Zyr
JI507p6hCD39MO7NlwgJ0rE9gwX519rt4lIaIZbpS/Zk4w4cnU1n86m8l34VJ8Dj/HGj75UjVnml
KngpAdPnEPIthGIHH3JwKsPY9vWxvKd3w7bamo+Y0CdzO4HlQHdlBywlWz0Yt9etaiGAiEx+4OBm
9tBgVYeYuFVjuQSyr9ebXgh8YqH+ONEKmBLMWt3bTtdCDDh2Z56j660v5RWiYiEKmkvZmDfRZgPB
ebStPOgB3UV3xU490BfqKb9zfaOd243td7+yk+aU2MrLU/yf+nPlE+ZgeMklhBBllDhEtvOWxzaj
WwZ1YG2jXb/NvWwPeNc2c1tv8DiMvw8sBKl6O6yl6kvLJoQlebInpbYVJLa5I73V98Mpe1GC8ZwF
5j77CfjFE1vLJ5asX6wm70MW6k2l8oOxTXbsWT6lTwZyaOvN2lVnvFfHt5miSANoKYD0obKDHyJ9
9NJUhcRyuGIsFytxEC7EgnKo3EqjFaPt+Mg3xlZ/y3bqDleAxySQNzToA93NzvZKpF4wfLG4vG16
lFxFmDA7PJvWT0kOQvrjusktDkQIEdxqrTrmE1LHh+IRINTwM/+pvSg/Z4V3R0scFNskgwNifSlY
w6QuDWe2wW9RCUhmS5UKdEmbyR2TQ2gXnl6s1GUvGLKIRgEX4DBIGu4wJCN30nI7rbKZL7UsZDAt
AXUASqwQH1rNl+JfkEJfuYadd7wLbv+VAX+bEMpRmTnDzA+M6Q6qxxF8fsvpS81/ayXmfg3FsbQd
iKCUsR3jOlbkOaPW9hDLA4Q+9aTH+tD41bEI0l2ySU9mQJH3hP51+1qYNLHif+IhhkYR0drpOStf
QKK0shks3PKIpf0knloJQrkworp1Qpm5kTa4Xah6HFee17/9YmUwnFys8YearNQZcwBpvOkt+Yju
oDO8KzfkIN2ZvnSqgug+fmzuyn24cuZZWiGx1h+MfYNlNvD08L1JHDtx8Ij2o3ioXsKfUe/h+OjT
zWhsIRp3jH73O3XlRXspOxcBAKYGThkjwkjxHO/o4ZlvOm/wm0D15gQ5c0Gr6cV39WcWFEH9Ye/L
RwXkQnPmsBasF4KCKgSFYrLK0qiwnm03vDXWZoj1U6sw7/pSfjVzwcVEiIAao6Y0qzFA6lNfd2Qc
2dvtcGpxXGy89+cYqXe+0X9V2+xkeeUBl+gujulO81/up4fSx7++fZ+f1qDTS6MVYonF2NRMpMdl
scITCKaCrt4qZbdm5soN4pLfCZnENKQqCEQRYxszcRg/xtl/12dy6f5IBBPkFdTazRQmCu5zXzqD
NfhQb3hgb9Iz3xlejSMU2Y+wjvI07oqzsWsQUq73vTBrIsygbTuw4w1YRN4Rp60/El1x6P9Pbez/
SM9EiEHWTaPRDIhUuH31o1lFYNpJ+prY5tL5QkQZJIMSpdWEb1fP+lvzrL3Kp/ypOYSb7jX5Y75C
j5asZJH25d1ErMuHyLYdZxl6Mu3Ek3nmdjGegMIf1vCgJp8m+AcnwtZ22zk/vOBXYmG+WSjhoMiw
hjfFfSdO6j2/nzIHB/zTr2S/+VU5m8R5jD3cFOUOd+2tgcte2fmMcSGWOp+H14fcfb1uHAsW/0/1
/gAJOtZjc8tl9VM3qA8F+5Wml27Avnzh2wadSHoO9kW0XfnVp5q7UFZKImd8qZ/MR/u9vGsDuknB
t6Y/8D3zddc4pLflsIoQKEbZiktKsZh6XYE6tneqYVqJiUubzddov40qDFNDJxNCbviCh0W/PyX7
9IwyAqh84J6S+dJWPipeicNhDvabx+vLtOTDwkGjzMwplUvkZ4N80rTnIv4Y7ZUbniXewq+BfhtQ
DV5EKQeAH8cn6cyO+iF5KF6sI9/Te6zPPjmbHl3pa8HaxDr/OoqoqWuYu573bmWNTmfeX58g87JH
iTX+hT3IXJ3dd0pfKjCIk1j3ukH3dWtyubaScV7k10BqI5br52nNGmqiF35Wz+O+DmwHxGe4f5PP
jR/+vj6UhUj0tU7f1kMpWkmzOdZaJuGRdXcKxdWbDCm0Lj5WGggKR31XJMXKxC0tyfz7t95abA1G
kaI3vX6u1Q+6BtlZGsV8ffat3YLJ40iU+YSUdq4+3qXQVxoH3SvapzxuXYOBmE9ZMavFdRH8XR3w
eslCjsQgV5ykDJqKuu1MGavhhjvBrSipHEV7MWPjSOl9n63VTyy4pcivBXni1GA5Ilwf3ofGXVq9
Rtb7dStYyNRFSEBpSQTcMVgXSMG+1GHuDaa5H4fioZXy25ZexASM6pijzqMDhUPKJq9TyvZRhwzz
SutLZ2QRGJBNeVhMUmEGRFVR2gbZ1XjL9F6FeBIxAgn8vhszL/Mtr/L6fpS0fos6gNZNW9vacfM/
qoSdq5YVrZ1RZ9zymWXdAkOGH4s0W9Des6um1sygkgYnpT/tiXn29GDbtaMmkX99BReMQ55X9psH
gFugjFhhW0HDBvUcT4pxVlMD5QFptRa7l7qYf//ehW1lHTDINjA4YfMxpAnbFloSnaH8q61spUtd
CPGBGFNb1VBnCnLciDrhFJ0qufkTTWsKQV81ZRdyIRFSEFqoNWB4kg5UJeoPCpgAnHzqUm8yqtEh
Q2L9SQi0RyyNW1u7T8NnpeqGXc4sdadGFU2AiK5nWHza6oECnm+/1cL2PEkqcTtJi/Ffkm1kMItC
ZJfgLjCu29dCkatnElflk8KNGDt3mu+SabIfIJg6ea1m1n5uRE2gRKTzkraZNmaLEvgkLRMfHKEz
BY2ZHsGXhloS3oNzzlGyhAdMtZMJ8EeKFyY52rfQgN3P5OBBkWTyD9JU/I+hZNUvMysUCBHLMZRy
FFAkB1Sr2kBDPeUr7zv1uRiHxi9kXa83nSHjaS5KFdPNB9ygNOUAnj7ItAemgootvDkN8iZrGEXp
WZopyDisjnlt0ZNTWxa6Q3ln1ttJK/CEF0W9A11326u4DXktApbs42hW3YNkj915KgbcbXO5ebvF
/InIfZvbeVrqcWMFkWwEeQPGQcZPVCWb681f3vCJyHqbT0ZEKQC6gc3VyXJ4M0wnlhmZg9f2zC8h
i6x51VDGwfXuLm+TRKxcqUeAIrKOdodSZ7OWAtRTE66tXGBc9jEilluCEcgESFGhB116loo7Mj7n
xspR43LTiizsjEUfhkbfolK6lRQKx9KOXWwCF9pGNy3zl4zl9xDUymOdcDwMBVxKCjevUu7QXInc
hpayd33ul8Yg/x3lUBdtJlMeSYFaQEwWPjMkx5SssSwsGdKcwHyLoaqNuoREraygT/tnmA1xpdDY
2ar5PtaW5OlG9Xx9GAsmJHLPlWBxwGnLtgOjzO9r1BvkOV/bay9PEXTW/x4Ek/RSI7lmByVqOANC
VebmHRi5nKHqsB2EhrTNTNOz1NaxyyJ0mjKvdriIj1Rw5SMth+zSAGHAse2SA4S6uxWChstJDBEh
N2WlqKzlkokhk+2YbzWjgdahDtrYlbe6pTmd5+Pb4rVdlfZ2DqBQ1tX3lSy5pBpXksqlpuffvzXN
TEVPWsKtINSNesujWnHiMDdWWl+aGSE9VsxBlyMzh1+i/sdNgZZ1BgtFOXJ7jihej28zOcH7gQkr
Q5bYZpC1xmNkjTsZOLqVthdGIMJVuipCrYkEagXsO9bJkIn1qluU3TVgGHg0J3ntZLdg2iLDtVp1
CSogLDOojWnTkNBReL/j3U1pNhEhK12rSqwwCymg2HndsTDoMzNUFYi9Lv3JZGntRmJpFPMsfrMm
OVQmcOJitshIfpS69Zxkyd5M2Of1hV5aDMEP1HAqEmuSrUDmKAjhx4lEnkX3GV/ZRpbaF5yhybQ0
ReFsGNgahE8HiJK7TRSeaNbcTUW90snSHAk+YWphXEGRNwyq0QiqnJSOZpUQJ6VrcNmlUQjukGbh
lCkQkwdE7CmNmFuSfVugYkFfCcMLW4lYCVzLA8nsBvWz4MOwXIsB+KSW7anrgLsOVXhebvIbvU/Y
E3MWmsnQcnKo9Vee1M6g49WDFk66BnJYWAyxHriaJi1XeNMdSGj5VYmsXOnic8bZj+sWu3AjTsR6
WkAChi6iJTnQKpV2TNGq17yyi13HLHtnqmb2lDUk3xiWNH6OWkHPChmhpWFOCW53hi6+D2HxD3Zc
G61bhaV1VIeyh4wma526jof7yrDH3o3sOWGQwSljbxiUo4OuHvQ1UnELzvvv0YWIGBOJpHY3WfV4
yELAWPui9aCatGvUmjmkoA8QJHsbolWRl8s1UNAGF0KIZJd5qLXkwKrehLJKWD7j/JcNXq/VnWfF
DHqbY9/VKMFKJVSJ5enAnU41e3cY1LU4Zs7OeGnMgpN2eQMyDK2cDqE5jFCR0QwKjZMQJ2pPCxOk
FqOlZr/sKke6OVC5eteHke2guAQ2CFqrW6WJcEjJcSEAqIzmTLxsnktzYo6hSpmbdb11N3Aj+QCB
VP6eky4/F7TuPthUAF8mVxDXsZLkjZua7Bt6rTYubUml4BSmItmZwN2ng3DiHsU09T0Y1e3GSSFu
vYUSIIHydDm+Mqub7mW7zTxDr1pflsEH5tlWr3rNKPUP6dDYnlLXyjaSI+3HiIJddFvyXd+0+hZX
c3TXcKmFJw+KJ3d64ZVU7V7Gosh7R0/H8WhDu28PKYhpM0gyCtKiMtsSQChcRRtLAANy7QFHl86H
Lq4au0DcQBEEwMNYcUF6mFReUYGg1TEz1u4nVg6HuKmLyjFKRSdOyVnz+7r/LaQ3phAL+yxpWcJY
dzD4NHoUovIetNuslZvSpeghPKRFeDMPE1CjHZoi+g0Rjn06Ew5lMIPb4p+I+LGZYtURjt4HSn6C
vRH+dqrCj6hcw7wshHKxWFnlWjvVhkEPoNCUPBRnbQycpF05Mfepqf4ErfnzTesgFiG3U6S1ULa3
AjvDk0Isv/dVuBJil8Yw//4t5yh0tYvLriKHMsKtRpdXXlTUQaKx89jhENvb6ea2Mcz77beOkkrN
mTRfi0dceUnV6qWIqXe96QVDEsmR+QACM4vhZhdhBXdCJCeguoRCYt7oa4++C1mBqObK47DTc7sn
h1wvHkCcLTlJL78yWj9IpvVxfRgX+5BV8eGD61UC8dyR70H8/YAjp1vEzEnN2CvGX9d7uDhR6EFY
bEWO6qFE5eI+nCZ5n04TKv0mifi0yvQVp7643aELYZnHSVYMdYqGQ6mMn6TSM2+IIbgjdwiDTsV0
FNkpeYOap3Ya/dtGNY/2m2V1UTSQWqnagxaaks/i6WcCyhNsE2u81UsLI2yqNBszKzYwCiNptXtc
RZpn8NmaHiiHmQ+d+uSWgyrmTtg2Q2j2VjmK0fZhbO4GXfJlW75xWYRIDk7vHvVVdQIVzgdLf5Jq
6jTjo9p2DrHuo25NnunihoERCCGdQZyU4lInOYCg7tDW+rMmkZXD8FLTQjI7GcC8oCqB432jOxqV
vI+T6uG6AV18hpJx7S0YUJfTrLdMdd/qXJncMKnxQtu0uW/Iary161b1pY5aeyCGyk/CpGpzW7/C
emdFQsATUCv7aBpfhg48pyW4nGzwWjt5MRwk3v2UUxu4Cwgtr/jKxXCPoQp2AMA21nxs5YMO7m/c
fQ442YRg/k6VAZ3avblpCvOmmwV0JliDymOA/jGz+y6Pz0NU+GVkr1XVLg1EMIeel1oeKxhIkjtm
7Oe9379EfuxpHmiUoz9W4tR31T2/y/3oPK0c3S7HgX+EJ1BxV0wyVCEP8qjOPIDkpKkq96EqWHuR
0kjb62Zx2dL/0Z9Qklprm1qvDqmmywHHC8SLlKlr0JqlQQh7QFKGMnJOlexBrPwzHdN+l0RywOp0
3DDwWKykXpd3mn90DimHEijOOvKBmNsqOtP4nkrPt02P4DXqaCPtgozdIbKzH7maPBmx5F1veumr
Be8wcQK0bLD+7UcjSlw22TtgRXNH7/OVu87LVvuP1h8rauQR4zQdJD11+vGD4VRuhe+yGTuoqVmZ
+yX7EVwjk80wlEiECZqyh7SFsEcy3EJVZsn/iNWpw2T2wKdPB6UZnab4T+ZrAg4Lcy9e4aEsI44o
K+VDlxT8yJS2cntK8O4cKWRlf70c5/+RqktJZ+MyuLH3TZerHkqaQCsLkS8oUpc091szS0uXph9R
k24mquY/rhvVwpqLkP6+jBpgK3KyZ4C5ucqYPae2rDhdDb5FnBCqUl2rhFvqaZ7ab4lQbODpkxF9
OjTWCzc+WTl5FHam04/kfzi7kiU5cXb7RIpASEKwBXLOmu2qsjeEywODGCSEmJ7+nupV3/ydVRG9
67a7IQHp0zec4b+5tmMBvC+6f91jFWFWrrIMET7cuF1ntJTKvOy2PfQvP1m/4p/p9//0D3CTiy3e
8k5J6OF7J0lytY3aITgOkCz9LSNIXZ/XrixvYSPD4bJS5I3aBaWn9hZ2FiWMXgKgPmUD24aYrZHB
2WDNMXPjnIRUcFxLApE958s3r4Z3XLlMMq0dRl4JM6FZ4NwuANMyXnAs8aWSLvJAQ10z9ps3XoTx
NvLz2KNleAuxgw65U5OjwHf51h8C/1wWEwiUdVhsh8UBT9bAFxn04vALpQs6TsFUiicjTbWdASII
Eq7MckPgUH/25QDvxzBoXaoh+bsLJFQw8qHo3vqpG7d1jSAEH5AGDNzZ24ZlWG/9bIUN9jA2u7l0
6y5QxGzyEBeP/WKRe02p/BqFMr8ZpPMeCsWmG0gruSOEi5cUc9cmgV0KnIwGdD9qA6kGkssW+j90
ir0iJHHUi/UPchMQMBxEkfsoV/FKBvFlVHBGIl7g7ZBIjCB/AEk8L+/ynY3Eg/OpPRP0/Tezn89P
TlHQNB0NH32SVwh5dpVHmwt/OxuvOQQYy28iaO1tusBMKXo9aov92W6VCNbdXJv+xayc7ap5qr72
AZPHHuZ6W66iwSXrUEZx0IXsbRDBlDJ0c56MWOxxKTp36gZxsmL0N2M0qsPcTTCWG9dgtwxen2qz
5Ju69PtbeMjSB8GtfGP5UN65wUhUKd2EYVRTp5kHtIEE8Okmmmm+XeDCg0tBmkyG/Gfv2SGtBQu2
JYOilIVgo66VTHhJ15hHxT1piH+YcwKfm6j5lQ+9OAgQoZ4ot19UrYZ94FX+zyyLbJtEnRm/+f4y
JpOTvI6VwRqOVS5YkmVQ4uqXDoTFZV4OyvQ2DXVdptPi5H0l3PjUDOF82w9NtAn1vH5rAWX6akxn
b/MpyM9j+d4chZl1BjmdO2llhhcwFzdW2q+B0eXRrXC+m03XnOa507cFDcyWjO84l7l7lqIvbiOD
N0yVho8XrnjINIA4Xd1AAEKP6JLpMJhfYDA5QSa+9HYUpU3qrzmgj11QboMlgqKKtkDBBV2/0/7K
3vxmac6QVPKwfZbmJ7GsPkAeY0SKWPQ7hmx/U1Iv242sbO4M9k+QdGTV5x6qYUnIGB6yMVmCFa1T
KFfKY9b7fjo1tthWTrr7SFEIfvE8Somm05byBoy84t2hAiEF6P/uNIern0BpRSdqmtuU9QFcUTMd
ha+BDuqH2pj5wYmhSLVyeSrmwOwDOMG6jRHRlHR6WDeiRkGwxe3kyRJSJv3sQWwvD+v1oQ+Zd6/6
CtIyYaeP6JEvu4ZZfjJl9TtjLYdef5WlOeubNGNBuQ9o5INeH1n4j/cQDzoIs463UdtWTZLNFL73
XiliSMtCdYE2GXyTuvEdA6VV+516kpZxhe9zP68Na1Pr/AmNwFzRu3DuwlsMffPvASXPc9P0ErGj
R61RIIRsWgybt41Z7HmFHsGu5bgJaRZzo3XmtkHZLAkw6QUamNPCY+t36/1aYBUWdbCmnsnD0xRh
9BJFBVwmtFhjNrTylg6AJM6Z128VqqWbgtbsNFBpnrGqq2d4I7KvWDvTY+CyCfGUWAv90Wnpo9ir
VzgqrdGyU71PHueshgy5P4JUUBdjAi1/ffbnmqF9PYVZogc2ATrWLKJPdMhknFc6QCBdinoP7T0w
odHy9eIGkrxf+rpcE/IuzUzqdf5up95PgwKnASmjLI+NKiNoB4gBp9qMRnUyNKW/rzU6kgEkRqFB
308Y+DN2t/ZmSOdaNrdloOv9Moo1KQFtWeLQ581+XhyPPVZ5d/COZfdNQbq0X1e3xQ7GMu2wF7Rs
7bbypmE3IRcHAjGzMNoaMSg4MHjmfQWsyKbMU+tNrcshpWVFt1XUhre+N0WPczOPQIoZt40cKrdC
e/QOws15HPR+/tMubNh2zhS3OSIOjCFXSGmgi52oTsLVOPKy48S8tYpLL1u2Zd55J8ANkAMh/YK5
UFaL6T6CC+pjq/r6yRuUSLu2ajcGLrU3pvSbL62as7hZc/1FVe9Ymgmr52A6DxAj4NW3aLffhxb4
+JJ764Et3PvOJA3gPyv7tFt0dCvbooWRPEcvfJ6Xm7BYoiYOykltypV7O3RVzAOUbPLjXK/di4jg
DlkzBVYtGcPdCIFi/Gth44IuHFPA0n7pmMLRpbvscayX5a2YXbmDPZd8YEO/7OrZVNgnXpR4nuB7
R0xwKEK/vMtcZ8+u1s2JI3h/Y5RMX+pB/5prn8KuOLC/7DgZQNK5DW+cnedbHhH7Y+S6jNseOKnM
5eMWwunLeVxWDFZUN7MFnD6Dw1wBYYQAjlW0UY3p/diN3KQwjCKvvZqqJwfG7Y+lr1W6Iizc+TlG
yYMNhjjzizbxvdXHm/TsV3jMDVlCgihLJdU4WLKqPw/+xH64dc2GGADaKOFdAfHg5T0ZG1zvngYg
XRMgu6qUZZhSAMERxTr319tMd/q356oofp+Wv4TjWqUY19lt6xXla24rWOqKyj0ibq9nhF6WepAs
eGxqTCUMQty+JiT6wxbPN2lnBv8oRyRdbRXC3AGWe2kFX8Y9tEqq17ElYuu1XX3oGjru4bnnnyjV
RQokFqf7xrA1LUkB24nCtsAth1Nu4rzPG4RzDF/FUmcxEb37WfoO86Klau+XaOKfdHyuFRsXJZLl
A19sZEHALf3iCEZPl/qGuISFk/6kX3Wlzr6cjfarM4HoZXTEPjyKunRJhnOp77pNSARJPq4t/t5t
/R+tJBEuATeQZTp6rg/jcfDPuiHnvHJb0RQHwgeBxsRnzKprT/Redvwr9fdrGyKIokKDSOd5UO1B
5srGpTKHjHzmeHyldr0c+OZ9F8nSARI5wGQ7zgexL7T+BEF37doX5VHLylaWS+UdTWdeTC8RQnS4
pB9/iWsXf//zf72csPP8JnQmOhZB0aaLFsvRadfs/tPVLzXKOG1q3lW1O/GefFeL/xOjrU9aEte2
wkWTLgAcYdKQMjhaAqZUz8FC1OrWq+wn4JlrL+ailiPApspgavHWhQ/wzDxPwP5N3z5+L1d+/OWA
0kBySdUN0j+kwjCtrmi7X/xFvIy9HD9ZNVeK6ktRp6YPMHQWWDUeCRhaQflunfgZOcS3LmwfV73+
/vhRru2ui5AkG+rDsHiURxRTiennJBdRPLohbgHe/U+3+J95pfYkD+qRHuUEs0L60zbzsY820B/f
fHyDK9/6ck4ZYBwuIsvWowewwWzd2Sr535bp/yglwShv7RpDT3n9QnAa2f7Brp8NeK584+D9m/xr
85oy69emydlRirLaZPB1SSvSqzTTalfZHmCRAR2bj9/RtXu9L+V/3WtpalWIAU2ofMrakxHhzvEm
Dfq2jR33WOyqsP9vp8OlpWvkWXRrooUeYT0XpUHzbljvBzpG5SyAg8jbjT9NHdJd+RkK98oivtQ4
QvbUcpjXVjjqCfAIM4NW2GxelmzIYumrT/rwV/p4l4JHKvPKEXKz2XHNHx1wHWD2pM362uRNPLNy
07tvdPykZXjta11ER+aQzWlaa3Dh/7D5eRjuRbOZ8K1K8vrxergSwoKLfS+gGC0nS5rT6plDy81b
lLm0c5BY+Pj6V/bkpRTRIrO8AhuMHldRw8bd+C9uGtZPVtiV1yPe85J/LWYB5k0Z+WjUVcgxY19C
Aoe5Q0XLzcDnryTKPwnCV17SpYQQDEXdhGqAHo1bf3c+eSqHeQ/fqs+e49pLuggA/jybJph8egx6
1h0a9GxvIdjZ7z7+BFd2xaVWUK9aGnBkCMfFh2bs1MAI7ZVNUFEjPP34Dtfez/tz/es76DYiImq9
8LhEIMA04a+sagpYcAaf5MvX3s/FIR4xUwkRTt0JZedxGs2ucPrw8U+/toT8///TLVU+dStFfpBD
y8/8KfM/tZena4G5zidZwpUsWVxsYhRTaCP4a4iCcnCbMqLDfcgydWrH5U7mestYvm5Iln9mInHt
e19saTubkDkUqkdIcIFg+scJk3rljwFtjI/f2ZXPfSnzo4OWTLzDYHVx6BugRaH1b9H9+PjiV379
pbYP8wn3S98PUVNAkkw1X9FuqRMymjt0VPjm45tcWVCXIj+q5zqcRk6PnW9vybx+rXP1HydJl5o+
6EINoYVu/lEb7zkn3uNESOLkJ0iKK+uVv3+Tf221SIRWh+BznmAJl9Rtr2LktSFqVe/Q9dzEtIIZ
2Mcv6dqXuNjVYQVjAfBy1lNk9pEmG968lfU7bDRLP77BtXV0sa1zlcP13fDqZDC4iOR3f76tZPfJ
J7726y82dqt4idYUECx1kT13LTzTYWd3bka0bqJCfxa5rz3Cxd4mnplhkj0vp0q7fuP75UO3QLti
WedPHuPaSr3YzI3X5baJND1OWXeYPPuLVOEnIIYrb+hSwQetOddqh1naLPiZM/26lBAL8ugTxmp/
Pv7CV1brpZZPV8LhvZv9/gQ0bmIDTDa1Fk+Nkk82X5AutbBi/PhOV97TpaIP+swVKEfNcHKLxuSg
F6++335SQ/6dJuzBCen/b7q+8mvgBztcvIK9Vz2vHZDBHPjYAjDwbjz0k7eT8PAt1uW7T9s7WQB+
Gan7YQWQtmwfhoo+RdR7+vhR/6kL/jKfvNT08XpPIbEuxVGNodsHMoOV81xNOxGQ6TZsTX63gDC1
A5dDn6Cz2sbwi/QPXs7cD5kP0SMbIW0Ad4nmiXch5FBIbb9OMFQwkKhy+Pel408c3gro5i1zorxJ
33F/9M+M6l+Me9NRBZ3v4ggK4ncSPcXz1AL23uscPTNo9D+sFKjrzml85X71d3VVZVu8wSkmzmU3
GaqZE/og9KZmYjpUqHJiv9F0S1fHysSLZpMQhoHPGg7NEW2/+lutpU1bf6X7YqbVBoF7TfMKp4Gu
aXiqCCDdIZr+mzXDX6iQh0lkERnXSOe3ao6Kl2yicj8Gc7edYB+UthxhuZqG8dZFMvgkml1bge9/
/q/IrPUcaRahoR34DdjN+sBh9PPxF78SZdhloKyjjMKr0DtFdkf4uZIP/DNa3t+lbrG2L+LkZGDw
W3NhTu7Id/qsSqDVY3GW+wZyoe3eh1Bgdge5OBj9bOeb5s59En2uPdNF5IxQqQHp4LcnHdZUb5qp
GZvY9ZRvfAXJ4/8YFi7CZ9FoRKCsaE/eurzxbnmtNTRzPv4qV/K6S9EiDKaCSAlY1/Yrseei4iTO
YP+3Gbpo2qB57SXMSrgy18tn/lH/KCtc7nx4/Vy2UED2ZN6os/KoCxUdS6t8jG/mXG7gw22PpMQ/
+VUTlJiLZ/ZXIGQJNMJaBZ+sw7+dGO+3v6i3dNEIjaZ5jmbaKcKYmOvDrGjsxH8RAn2/wfs58q89
FE7WTC4K8iO26g6611UKgfGvfBk/q1T+diC93+AikoP4wMXkk+oo1SS2Bp6cz8MqyoOAk7mNq4Vh
Msvr6jOPoL/FhPfbvS/+fz1PhvFaBsJhfiQYmgl/2VfhZzXptSe5CDdZAH+pqpLlsebldJc3mAeh
kbJVbeRtoAOfVLBX3H680P+2Vd+f4iL8zAAF+2NH4BsHtz1tv/m1OKzZZ/nyX5VR3i9/EYHcEE1+
sWJRr2G4Gdb169ASAHxkcKO96o9HMZirkCyoYvpu0Q7D8ItBqiP7TATgr/Kw7/e/iERZUWQcrI/o
aOF0ovUTIy0a0W5P+C/M/GP1TvLrfoRTsSZiKI+j1+5qzLfXlt7CVzz1Gbt3YtxgRH3OS2/LZHdT
9cAxrDAPdPsxWl9l6X/SELq2oC7iWa1ICz8SWh6BXflTlFFSeubt4698ZXNfdmpowSsd0ro8ZiE9
0jJCKmjTZghejA42H9/iypq97NeEXSUNNfjSktRbpZ516A5G7L3s3pP/cctd9mogPdONOSxqj3SF
mOI0HUrdf/Lz/6pvi5UiLqLH+1ni0z7EK+r9BHipdAoRphoYOdBvGVPfm+GLT9AyB6oDEKwN9GJO
Qa2Sj1/ete9zEUsWrw7DYanUUWH6vu9b2O+hadRswTHqjlnZmk+e8soSu9R5NkvmYY/a/Ng5MBQj
dxyLdv7kyHz/rX85vy5LDlhnDryPmDrK9X2EHsDGtMINQZnE9Pbj13TtFhdnVG5sX7SiqkGb9XUM
MeK3HIQ0Ftrdx9eHvMu1L3ERDyVUUpQVKzu2Cy22nrPL3RDmkHUHZ2+Nja3QFsH8vfmpQ2v6PeL+
eHDZ6j37UT/2x4gwwLwGO7BnIUm777gmX5nfFwDUERnP8Ai6E4QCTQjjjmdYYtR4VawSZ5v76tC3
QXZyGJg/C2jXobPQd+CVAnMCxQQ6qZe5MCsD0qSWuz5ntD6BGqg3PNJQtBIKGi0AT2lIvrdl1CUZ
RGOTWnk0bVUATy0v8GHVimx7C8wAgziNAFcUPeLY0DHfZ14TxtFc9duGr/Cjg7nxAsGOReTbsWXD
voVbHUSTXL3HYuBpLlobT9mIAqRfepZ0doGLl+YCija63WHgh8H/kqGNNDH+cw58edKNIy/+4ql+
N9BB/xwWTvYASZqfaEvjilrbpLTGbnKPkzkZhATXnldhG49CkZQCv3RHs0BOiWk72Sd1VRa/2smH
RQRsLiC82pQef+oMMXFo5zx2AKmkS75OSGfKAgAjkSU13hesZXjofk0A0/1wuRuaRPS0/EJqo4Es
W35Pax/hG/tWPLrJThsA5kH40mBLbqXDDEfVdR4LOC692b4c41JPQQbKpjf8zOZ8fImqefkeVgV9
ahuqHrno2m1Gc/k6T26oUwm5AmBV1nCnp3r+GZTvjVsKGCq4GMtk7iJjAA7Na2/aeGqYU7RpVBtb
N0V3qzIR2kIlSTznd3Oyzh65HTKfsmTEoiGxqwNATiGMgE5nHXwVzAIfBJUtkP7n6Qcy8fAc1f7y
THGlDV2i8TcpiwgAyQBi/p5yaS1H/yvLeuknKN/COCui6XmQUXDCd+GPNXNA7mVz9I7XAogzIbNt
JbhkFTvSXuUHvHuxo60fPRoLlPC8DOsUg0wBXngXtD/XmZF7UFDIW+256B5OGA0e1ZD8O+d+s7MZ
dzYOSUNprBrbp62byh/aFr2Icx3yt5p6w7SNBktvFiCQoXpbV5EEjmQG+i4PKyZ2pRhlAkrD4uLe
L8fDJNrwcYApD/5nESauHfSXKBvd7TJgUpY2Odc7zpcSwDdwUwoJYA30gqougXl9X2GcnOGamcw2
8HUqz9BN6p8gqQX6s6r7e5BKQf7WPFB0ExFvRsPUEvsCoR73B/gSD+ZuTlepXJrwzIkvNj41dR23
3rpuUVIsRymx6cp8GvdVS78BT9/eAXY77n3RTq+5n9tTVXN3XwEIt1WVbu4tev07r8UZMVOTx224
ZlsTifmoNCye/THCnNFwmogR2NHZWXer0aOBdAXmM5g1EXYArpduqF/rtw4JF7oH3fg4yhaoC9I0
MVXVeINfGn5DztZty4XbW2Dn4a7dhl0CBbU0grxTyBDoHO+OtBvIGHPYM+8U3MF2fGBQsSjsPEYp
G6foRvd1luInY2yO3pPReQ1EGtyJ64hFW9KbJnVsrW4igMzaxE7MAWqKbqRXAfE6dt6CfTj32Z5W
/TTGQzlO7aatnNqgtxgcQD73904X3R+vafiLzfW6DztRT7EdZ3+D+nNIAgtsWFxUWny1YdAAZ0mY
iGWZQe1NmfXgFtecfdB5d1KYaoN01aSilsUBtdAEivbAX+YaI206FTKBNgThsYyqNZ3yGg5YA2mP
oZzcmfHF+7IICAlMygvQ05igiC+RRcSIvGoXAmIH8RnYTW+1sl4cwNIsnjRpYt3recsc8Z9XouX9
GBX8B+8BZdwClwpmdhaN9ttc0eAByNvqnhjb7uZwzF4GXSwvGVlgXDNVgHYFFtGTefV5naLpNPJa
7UO35Nsh9/Qmo1bea9kVW+4t5WuAbX8zDplMLeDg5xXjnWNeA+fZwsDsrpBNjcOjGIBb6vJ0aALv
3Bsib309Lj3M3xR9GDye7wc5hLdhCU2Jcln7A2k5GLKTfB3MGPwYUO9N8fhujIieLFEPoYMGcJIB
LJwGI2mDFI8GeoSdukMFU+OHtZNA0Gnmtr3kbjO0WZmSUIzP+cibR5M35QOxc7RbI7DsEoDQYTMI
Y3u4vzatf2tsmT1q1fQ/m0aaMTa8tPtaLuatNQW5Gac+P/gNKuYAOhhNsvotrJlXLoMYkTs/lVx2
t7LrxHfuV+JE8fremhwSKWScsJLYTBCnBD2EoA5svNxrtkGNOTvtZN7FQ5XRRNkeOpOAMm6RA2e/
5nXs+R7JlXuwWRidMyTaP/LOb/a1cj5qeFvS3yAaNF/GWuS3AbfmbskJ+47unnshYam+2KwTejM7
4LASGji6EUPb5fHQMe9Zwqw5xuCPJYas0UudjT0wb14xTWlpZAUcPIt2gIyrm0wU03aeclhqj6W/
8QgRB0fAPYTe1/B9rgnfIkbOaG8jRRB5XSRV18J8z/Q6hStntcHRbd4cjsgUoPxhjpHNzXFvu2I3
+yqIWWagw8LRNSUVNb+gO0C2A0blu3WIIP8AOEg6Ao/4TVKvAHhYya8FKNXpPGY6XRevvEU7HXL2
HX/vG04veTC7t4EZLxllPf6iI8TstoUV6j5jjfc69cbecIc4RL1xJXHNxqxKWlVWeZJRbb93fsv2
c+E36BB2dD3PC9CrAIG2SdOT7jysfnQ3NaGHjfAum7eY1k8AyQWiuV+QijVu9R54GAB4yJphowpV
/WGBE6dmrCEtJEtzWy+EgSAAm+kYE4JiOiitQEWOYFO53DalXXeNKPkPMgcAq8IleuuVXGz6oZcH
2DnXX7jIx73i2YLsKxiL+0rPPST2wJHYlNDZSz06kyqmOY+q2CLfimLLJF6WYD3AL1kEdHyZVQ9l
sCovHYHcgh6OkdGN0Wp+miAgljIGnUHZD2SPAgW1lwIABaKCtKdJTksfVHwx6deRKzArlJUd9v1o
ort2APJSCMjdJEIXEFxRXQk5gCZyXzM602SM+u7OK2bepdqKf6DuhdKbMKPNrhosRCJcU3mo3v3V
NYCuq+AgwobsNYfVmkPrsc58MOhZlYAkOADmPpmdhweqk3EsRZsO0ASDK0e5iDfSz+Z7t5bw+9Qy
VPHSDgraK5Xf3ZeQ39iMXiAechNEP2YT1b9nNAHTAudekYQLXbcrkp5XB0foHOiaUr9E0uMItdBz
gZ2qalgTD9yJuzb0wYQXXjm9ttUUPjnPA3aeCvaYW+uzNA8sOB75WKTYZMFdHcrwpl/yCRi8yo53
OKgokqdJerccIlfDZjLViNfRR9vIqPEeWH39mzsPEkKKavob8O/gdsnGDlAZC64R8wOgcyxnqkpC
eEk8j5x5O71SfWQwpXyBMFx7yv+B0YKbgzisimMILZImjiAL+Z4a+6caWbPYWwi7NbHMEB/SLqf0
jjCbt3FUR2HckRC4dE5QyPrct0XSFsL3cIYwsuv6yttO0wA3UhWIZVP2If86YJmY1h2LJfT2OOGi
Vyg6GsDnZ8W3rmrcd9gLws6YSrbrR1AmZt/0P/MCclybIVRF6nQGovM4rG/lanWOYcHU4djXJPoC
voxcYq6m9ltJSPAOvh39m16J+mYQS/W1boNlUwjqP645q48KRGmXrtUYJLVjFD5yVTH/FpmpbtkY
dhvdz3smQKMWYroVEHy9w+Fkdx7plipZokBtqkHmyLYJfah9N+9qn5MQ5EgCRwaZuSMwcfYULXLY
OOHznVyRdpQmwgB2tlnK50U+T6Nb7utQefcl5+OhjqY87V0p0rbpw7v30HnjFovOItFlOsu8PHe1
AIinpnlzogNQ2nErGchBSJwUthsIHR4fu40ohNysfHZ/St34p6Vpmx0AA8vPHok0UHRTDnlR7W/L
Omof6kJPe8jb1afBhhHEQKHZ5hMKf5x1DX6AZCsfLKq7JvYUGc95lOmkY7nbzPOADUlsZ3wQykBA
SKrFg9YNUwU/znnX3UveNb/7bkRR0aochAkgMLZ1wADX78slT0lb2DcOFSFY3Gs4Q/IaHJAoz+3X
tqrpmejQg/WY6rFJeb7Oz3xp1i3Y59HP1oXvdSLX6rESXnsruiYz53Idw70frfphDni374dh2IGH
hZyoDufG7LLJq0/vzAUak86B9mTsuufemC8Qxc+HpDWQX+opwyGhwmEHcV2LOXxP8GCq+E2AjU0C
56mblpZI313WFmQzC2/53emcP/CmravdtAQUufOMnCKBglhzzpY8zOO1bJozHpKGiQgEtmZdV5Ae
J8Nw6keQYsK26A8Dtn9CuWf3Y1WDcukGWPpOdbUcoRymDkyELXQPqiG/LTMf9QU+PcBqY4Xhva6M
SquoNl+8CnMqYZbyUUkqf8hFtUnAPA/CH1n7GIjS/9VHYnkcgFbZd44Vp7Ev5HYOfXob9fb90CXD
tlZt6VILQAWMAvDHz2vnITOWtbsna06+WcbzX3lHqy+SkBEgOQic4T/spjHplxW5AIIzY6mVZWfS
kjUB6EpOkrfB93pkuUsLCgCkgLxNB8oFFmzEVmhTsqZbId0yr9/VZEsf1BJdbmgg2Cmq2IjiZvAg
fN2WA/gGowmGLfW1O6Cb6cFPlCIfibpgM9OsOYwotMrYTfnix16PTAx2yQGkkJr8xsiavbGZSQTw
qWlPDZgnG1OigM8nRlM0w+mJYatvC2mXV9txvmsnCbmpwBXyBA0njBDR7mRobbDGJKqy9k4vk73H
X6t71kkLgd21AixE8QCOFCvjSQBqTEwAUj4KX+WbYLCo+sVcjycQP5Z92zfdpvCd+In2ADvqDrSy
bcX6Pu1ridE6qBRAd9YyzcDf2WVNFKDbMAfjFhlKKJMJblS/aYlhSj2C2MWAxL2Hk56/XadGvcJ+
NT9PIXI2uNfUz3AUA+7GufytW9SwAeNJbsZpguA7akzolgtepjak5HWF3wrGw1C7AU4BIM+S1yY2
Hp9+c5/oLRfhCM5V1L1MEE85jqTkMyAlVX4yDswX3mOyC/XB5SW0aNIlRb2Yb1XXD6/gBc4yRmEj
bnQwtCkEGN7JaOjXRDi+gN6ZwzOBSR16Svz/OLuy5jh1bvuLqGKQBLxCz3iK7XjIC5U4CSAmCTH/
+rv6PDn6mqaun04dVwoaSXtL2nsNoKFVqIx3vl//qkpjgCULL8cZmMyWvzCnnYAELZuApKwN+0KO
G1yn600vJM6SiRp6hEdidPuZduMdKGPI6gnOW+MA1ay4rOtTZ7n1k5zG/B1cT+io93OXIHvP5qZh
7RwJR9CocnPUbIspexViijdjrZpXMnsTBIFMdoOrvXhgeMwPA3IurzN12aH1c/vGMlJUepilwGEx
BtfZqcTLtn4PdFIAAUn+cC5vRMCun1cSyXFQcXuRhSPEf/ZnW6YnMGiSJ+KZ5iYZmvlYyak8JLj8
7WVbliEiJd8445kONIg4HNCjvm+rDjuOAO668WVx53TSm4OR+fVhmIGLh2RbcX8+5G0sFjs1utym
9VtR4d0qNYMJCq7lzgGRcGs7o9ikLQ5algORmL4tbAwctn5L8WZvcLAfZzR/34QbFzvXQQUtqKCG
trWzOn1yU2wxEKkTIcMXQrPUrbaey63NZFT+HFZVTCN4Hfa7nsVs62EH2jVDZ+F0rLygbcRw6xQ2
Tbc5fJW/xy10MecxgfBOw4W/7zvL2U7xCIl1qB2GbtcZjybOO/VGQTXvDkujNkMpyurJ4IkCYXKg
xqM9Durez/0pdLndfe+yHIKxZ5Wdxiy7nYBuxb6UuGYFpk/oKZm6xAzqPB1/VDgGhwyulBw9JByF
5z5O7ibs82+Wsvrf9ej5T9VYClR64CI+wpPtmDJEfsDjGL84J4qX8Ok2LAg3g9PyLc/q5g4RPMOH
RaqdxTJ5O4HifCR5MuyqnsYHxQcDHK7RuBsmC5UhaMPDNo7XOHF1yphVIMGoDW0GmjERabI1lULz
OC38h9ZpXDegGfjILbPIB2EMzfDZZP7zkHG2rWqGc55qqwfacnZbmBAGP/iNCw64ag0Uo3FiQug1
t0ka18XGpFazST0ujn3hxN9on2dRCtHBZOd4Al/l2ZV5mIyZ/MdeFduup9Ut4727Ff2Q7kXNBaKG
9tMmN88nBk+IH45fOFtCfAWOObqmNyyGPPgkC7kF9cp9g368uJWDhdtA7MSPTaGyZ2voulvh2uah
n/v06Mw1oGptLaFCHk8gfjojNOgZTcTRFxMo5qgRBiWS4A0kzSHZNObNLxSs29BTkKoQo1mfprFj
sM0oqxqlEgDMBaSK3UnsJ2E1351GyH3r2/zUxayXIcoq9TvyvLwv554cTdV3EXqkdWRnBbkzwda/
R50ofs3NVtwyjySbpMntjSVivvGNssfW19KH1MPFCor59BUqdLiPVxbvAlQ55r1HHOOvPbnmdjAc
/H/p9vkfbGoZ9AXNApQ0TzVhOYPSCxmv9sUeaBuQAct9Kob6dsqTZJ+hOreT+MdA/RPQ+AmK1ZS6
413sNz99XAaeMlCnN8hTsNjlcbbzvMS49abaunGk4W8kSbJXI2XiGcUcciMaArXHzijJpgA0atwN
/phu3DyvnA1FTr8l3EeFkJmzuUfZofC25mjYH6TxOjvkviD3tLda64F3tOsgKYfjNlCl8XMsk/5+
lGPzHPdlkRwLZ5Js5/CWvvEW23bo+N2M2+YQy48ub9VD5tAGQIgZJW0IoPvFM3Qu7ecO1WkTJP+Y
n6Bimxs7WBU6L76fQSihQu0ingEGyQULMjimPDEzLkGCUCjIkdlgKNFmFoAwQN5thYljzqYkzXAy
ZlumWzjSmWHalR6EBKxOhUBWi3dgPdXTCC1rEZQyr37yMVFAL4Ba881j+XCAend8NzQGpK+QDP9A
8yb/QWE8gWNypb6P1azcLRJy956hSXrwoctqBzOb11pWS21RrQHeCrvvG1oBlDCJp9ICwd/HVoYu
DOi1lcCJnVpv15tX/uX+G9Va3Z2lzHasDONYgup9y+cpxfF8LB58I+seYfhUfKsNMOtKNuU3jJZr
HhCLHTOtbQ2SMqQp56Q8cc/KNt2cO6Hj5OMGBiztJgc31duX8YxSbt5kuDtN1Ais0bb3XQWeMTw6
i71Nc3FEdTHlwZSRaZ/gVvgM90x5N1mVeq8Z2MZjBhEkW+V/O9u3cS5LnZuaeW4kq/bYylnFIXYb
lBWqvHAepc9RjUs6Xvwu3BZ1iDyLoQvPsxnrQdXjNk5SVN5zRw48xJnPukXFagLzAhfrDNWNzPhr
5GXyN8dx5yHhytsZMm7IyeXJkO9VL2fsOSga9YOZblmJFlKtcKfD+cSDJIJDbovO/mPXTv9I+wHm
6lkRf+uFyoOmsesXx2nIzhhF8d3mVvm9rke0lwjuNQb4yHvwQsSrzAz+DVSa4cZWxrBP62b0AnOq
kpCARhqOFUqgJO/fcfWLA+nZFMR0e03GaWHJ6hDwLk0oEk6Kfh6pjWPvWekmq7FNjqYJ+2a/sjbo
tFS766v2P/22C21jHRM+GQr4tww9XcdRNglxcVC/m1ER2EKm+ZYN8vfQorobzDYlMB2VOIf0qL88
da7ZPK38hvNSvfQbziPxCcrD5zxGmrSLU5djqgmbAQFtjnXeHNDbwn3OFS9+N2wLnu8dxZ6vv3Wh
F69jyZVXlElMR36KY6d5NeEYcsxrh6yM60IfW8eSD9RCD4SY6anwJY/mvqU7z/SHe4KWMTpmHBIz
1z/jIoAWwAkdnTszksQC9Z9TW2ELAtH6jGDwPZttRo/0j3WO9WNgIwhn7OebgY70FjS1D0xlAx2N
xIJ/8GDGrzzn3UOa9gRlKPerY3we+08TmypuVABq1SdbxW+oOZdQ1J2HL06gBhWYJByKacZwRZnT
BB0iyR7B1O1WeElLy0PbOFwPXHUHajens5YOOBOhTJIVtMnSlOnWtY3lAsvat/XJg1Xqmzf23qOJ
IPgFaslQB6PBkKOA1LVZZh2GruaB26Oz5ON+uMm4PeEcXLQP4EplezZy7+gaqVhBji7lHm0z6XCM
tFM4zJ8ESv9h2mSvWQtJAZrHT3QkZpj0/ZqU9MIA68DvlvagKcoSA+zHQSZxerc/rofEEkzl/PdP
qw42oUXRDChgKi8vA+xhw8/Zs6rnuVjVB1768ee/f3qFh6bXxMaegTaQPlQGOUFid4UOu/RobVnb
vPBZKbA4xpYCNfk4mK/Xh2VhbnU0codrJ4RAVHVScz982CwlRykhR81nCxXo1Ok6GAbwZoWZtTQJ
2nHIoqMb2xmgTjPuG0Z/R/Cf2V+xCljCNep+qi3kSnBcbsRpqAxA3DvfjoY87b3dBDv6PdoumXNE
lQ86RTYO8/yA40UcZWjE2EcHvaAu4A5fc8K4hFVGAtbdPBMhSuhcFMnJRFE/dFGbbsf2pSi7fe/C
yACaYSOS/kq6X5hEHRjtsqwXlPHqlJgSgifWY+wJJ3SL+Tf1AIVFR3wlSS1sYLqzq5qEbZUpxMqm
eDqBKbM3eRWU1i87XVnnSy84f+GnEDJENXRFEyensuSAPlTtGL/Ca9jbZ3PmR1ZfpcP2+sJfWIq6
t+tcp65Eoz852dVD0tzYvQqL0l0Zp0vh6llge/77GW1tZtXsjm1keJ77G83b9LGA6OzKQl96upYM
IPnBTCNpx6ik5pvjllsL17r//6icf7i2wdVwGES5fLbQ+/DvnT57SNzpgQGK9rXHa/Ff+jBWqaam
iYRCdz7/QSDQD+W06w+/tHbOv13bploYcOUNsMpRXN1x9S7O8Dr3g2cfX3q8DtdFTXZWuJi2kUta
A02yZl9ZBqrbEsx35bOf19+yMLc6YheaaIMzzRAeH2IXQoDeLiNrrnoL46MDdR2WQ1p2xqKMHWlv
Wg9iedJ3hpD6uXcoSCN21z/hUjbCPOig3caJM3+YfSuqgUdI8k5uByIK4P+AUppzNB8tueZktvRJ
2qbe2FZukZxApt0pnT8ArMMnUMAJ0O8Kc096rjbXP2lpVs5//5SW6son6CK2cFYh7S2LxWH27Jfr
j76Uh86jpQVzDR1Ko3ERcdzp6kNuzfQoYN1z68eDv5KNlkZJD+omjxNrnrCmgLEwyIwa/zh+KMWf
bQmPqevfsTREWmiPKsXaKtGmjZvJvKOFSQ6J9MTXJkC//vomnfqOV10kJIvBG8jVNnOStcv1wm/X
r7tDOwDJiIppBIbdSRJ606X+yg9fCAad+FwXkgOqBguS0UZFzW0OCcCZQBvtBjLvHGvlhL4ww/q1
lbfAP/ZN0USexf+YhZEdjXr8NsYQE2+z2liZ4oWlql9fYQ8SV26VYx3JbGclANL11jxuKAeY5Poi
unRqQjCQ8wR9ijOncGB6CToEtOTRhcwfZPxkFzi0CSvkAg27ylihdSwNmBZ1wHhnM+T6zMhp32rV
wST0bqbvNPFXiFtLH6KFXIpuFGyqKEALsV3CA8aQm661DmCp3wB+V4fC74fQm8uV+V9awFrw8dao
Czb4TYTO8g0IooFbJd+uT8nSpGu7ajeTYZL5YEXtyLdWd0dQ1i7GL9wHMN86PQGIWmVVaGFHyXBj
oIHqm4DMuHJlNS38dJ0MXXkDKoiAaEazOx/aOn+C9WAacIA1vjQ0epGln6YSicK2ItLaEHqWT22e
7jtY7V5//MKk6nfhGhSEyay7Nmpj+Q4szGNfN2s0+oW0pDOak6qdmYNuJ8igUM7332HgdHDTp0pN
IVpBXxx/LZoZYWk5SJyYJsOFjCSzzniLpxYLdSUhLY2QFsXQ8TW7XKopyjowgP1yD+DV185h+r24
5N6EUmADY622fBljfmOnxdeO744WrCZIj0ZDsR0X3ECzPoeQZ7u9vmQW0pp+A0a1Hv0UNbVRltVg
zA3o5hzJXAwHCcbB1oOQ8krCWQgt/cbpubbyOZZnVLKqCrsUxiLAQzuB6IGYuf4tS684p9ZPewGj
MyR7+1hG+bSdMiscaAhc5Ob6wy/WCpB5bO2iCQM7yUcHTnNlA0M4o9p4Chj1hHav8egcJk7+OoYI
XXDcLYDmXKRV2iaPX3z5efo+fZqCpIRSnoHdR3QA/8WwBA9kDPORwB3BPOEQUd1IGzPmm1D5DRjz
/c0IZ7NdXFf9g09j9XL9lywEkF6lADfGB9WzwZWgBovOITewuP1CqfQ8wFrw944wOw8H9GhgUAUr
iDAf4AVnf/HpWuTXFaBjVSfaiLhvgKPb05/rA7K06LR9W5AJxrECzz1j8D3LPIxcwGdozY5l4Vhg
a6GfANkEwWcc+yb2BtZVIOEkVyV8d9ZXtfw87NZIc0vfoe3agrNBlHIEftv2HrrSIQFaLvws8J2t
JPeFVGOdO56f1jBknPwiBR47ogINYqMxxQ4auRxEjaELQRRKvpZpdJcsz+rTBA2nNuKe8wNeUtBa
Ll/SYmUdLX2FlgZ6o8Hm2mGPBc/JDGMaG081c+p74WZ870OUeGW0Fubjv6L/p9GqWQFymkSgOXxG
h6XNOmMzA+xxokCMr5zUFvZ06/zuT++ARH+DSwXWbgHMNVTJT2333VETBJs/4Dq0kjgXMoalhbU7
t0oBg9LipDnBPsHM3/0Wcs7Xo2/pC7So9vOSFE2nnIhM+U9T8BPz7aOdj7skcXcTTKuvv2ZpMrQg
7805J2mM6nASy79srpugTuDMUE35yndc5C0j+em+WGUBpetZQQUdINPuDxRhoJaORtw2jq14L6Wj
jqUkLjC7BhAeoj9blBbmT6589wVbQxn5vu/srn/s0oRpmYDlpM5AbHBg+NeA6A/5xNldcy9fGEhT
ywEQgWcx7XsnykFPCzLavKOsehYmrw9f+vGmdgbwWV0ANT/gx89Q2k/n/nUy27/Xn72w2Ewt9Gnu
FpAMAVCxs98FGPcioRvHPJZ0PhXly/V3LA3QOe18CknaMzANgKuKjASwYi+EVkjQOSuDc36I3iDH
IjP1eJfwNbdoi2XMvHu3zB+Tyv/JfPMZbgorY7T0+7VoN+rWM+GQ4kR1DHQ7+KDZvUjPzhLpMK9k
raWv0GI+ZW5NS9CpohipqoFH7ST6sBVjmDVf20F0DzTPJ2lHYotEREhrY9vCvu2KONlSIxu/+Apt
X0+TiaoERryRTIA4hr2AO7gha7/4dC2EfQcCSwWA8BG0/2VUQy0lCXgx98+0Znm/krMuT7Xpa7Gc
SfiMpr5HIru6G9Wz2b4zf0XO63IKMn0tiudmbFF9TFXkUoDqJ8szTnZXV8frMXY5jk1fi+OMZoYE
29WOkMhvsqT/U5vqpeXpGwhRv0E3215/zeV1avrnv38KZRCmFSgOuBAOrDoQnD2DAiIkALc7YCHC
x+Zrb9Fi2ssNSJf4DUDSNX9KRv4IMs4dLPy+TQVfWU1LH6LFNA7iPVWsxBm0fTRxBhXjvclesv7P
9S9Ymg4tnj3COsVrCDdj42m2kwvblgBQYzgVOOW7AfDCq3I6/v36y87D8r8p0PS1nTxzO2YBBy8j
BW8dZI5SHNQYP8uyUCsNsaW1q0V2Yjo5MIgofxUDtOlH9xjTdmXhniPr0o/XwroaKG+S3Jkjy7Bg
kErRR4qlfVtV1Q2q3D8ohjHwnRaMGa9aa0svzI6nRTk0TEwAdOHUjU9Jv3k+G/cNHOPTY+e57Y8K
MrIQdZjz6u/1+TlH+IVP1E3eqCpGG9YLcwS+WPaT2sLfJbw0d6AuGnHIUDwLZ05jnLxHBX7n9Zcu
LApPSwi20xuWl9h9lJJtXOXbojzSbi1Alx6upQFjBgvQcGJcexLTCuoB8vZGmj6LdlqpTC+94Pz3
T3nGAJcsg2pJfOp6dQt03y8J96/OML4k0GaZuqGbRSB7wR3XOKnB/FYnoKnwxOr2Xxt6LfhddHcV
hgQkbOPn2N7NzYtSK2lraVy0UHdUnDXAiRknUt4NCgSVKQtqtnIIWXq4FuWwdrdUzacYesoP8KyB
WsIj9AxX1uNCCvG0OO/sPEUNKTNO3ATauGQ8zLx5DWlg2+cBuBBjuvEIrvpVjKYJPx/we6AxwN75
CyMn/zGHPj8Afo3HYZnKy/bQzuCmAzn26vR8/gBbHAC51qFHMOeGTdyx9tjggHFKYIq35dlU/1R+
aaNdO4PU6trWrMKqbbxNDPQrCEZnf6WZCXDIeNqpu1KBSYfmlv3zvL2EccuHqJCxCqe86+6JAXEo
Kirmh2U3+j8ghCpF4AMUfxwNw4A7nRdXfQBvOwiCqFq8SX+kUB5z2/EZPCjrVuWqPEvRtAqMTmgX
/GFGTtVG9ga9b2JAGYPapgpEIUagCWUxF80pL6cfHMJ8JjJoyl5m7s7hoKoxpKMJClE1yVcCmtOP
gTOXB30O/QMH4jG0qdOjG1cOJCpi+9TDYmczM7MLh1Z1z6Zo/hYkgctVirwFHG46fSuyvIo3pp+I
X2lhj0HBTbAtoH+BV0Fb8QDqQwtd0qSBFZeoHuMJVCwQfH8pUH2gZzE4oNL67Sk3U+QV3psPnoe4
xJmffhDQHvcVsgLcpxjd2ZllbCELAWo1ze1j2xEIxIF2FILHJEN3st3dDI4hZAtI/9c00JC4LZoz
c77PBewTKyp3ZWyKgPRV98Pw7eq1MZxhyy2CDkbnjGEN4RSAilMgi4fMCb0YRCZ7stOwjsdhY4wl
xHfyOCXZ0ROAkcOuJRVlaBgJaC8cUPAfZj4BXwoAzDvEfMxxSxR1CxAODb+E0ktcgNjpzMcZbHG5
mawaameZD36Oy2x+AFXF2cJpzA09L3O6EHbiFLQBwFE3YLiDET7kqJskFJrFwKn04O0px9oz5Tm3
GePeYzNmrgV9F4gGdOgbHpreB8ut7FmRhA0zfLFVxBCA9xc1rKr6oSBb16JpJCUddy7nocJR8tBm
cICYkQZwTTD774UxO8PGTcEQLGgdf/Oh0Xr0QdNIcdJvgAKB6sRW5h4UhfIaWtCD9ECmakQbn7y8
YH9R6zfefRh2vdQ8R+CkVQ3ipAJl5ujEMDusM8oe+roGHdUDuwYkAWlBX7Lh85unoAbgzs3wgp4u
yTdWk5EmHJqmardAJc/bdoDrEu4cAyBA1DhWyixeQBP0vns9hB5sqye7NoYDBHCr07ekNtShEYyj
AtD1UeeCYVYKM3spa7QnvTqu3mKQpQ5dVRlbj0MFg0vwjISvIABESf9DgrkXuKZ/9rshZoDZhkvK
XHLw/6252EMOmLKVnLmQkHVfIMYzZ0QqkJEPtALmIt94LnQBknnNumTpBee/f9pmwTkSGctAI05c
9z3xeh4Qb6IBkWtdnv8KlJfysnbOtkG9brnteqf53oTazcPwMv20wQS9zb6P34wf9pv3Njy339rb
+I48Xt9+F472rrb9ppLVJM0872Sd/VDRYgDBguUzpCsa5smgSlcZNAvDp9czc5kpqJA58N3MrHET
w78UEhPF78pYK8QvHFRd7c4YO1POIVNpnIQ/BWfespmwTZI+io4Hpph31wds4TNc7ahYmLloW4gt
RGXLUmiqxeqZj/1oBYXRfHzhFaan2wGnaTHbLrxW0caCIbo8uWDKpu7D9YdfPFrg4doqNqw+SxTy
T9Tb+Q234WVjWyu/e+nR2vKF/Ap8Mb3GPfloS9nuy1StHHCXHqwtUvC6k5JLUkUWY4E33snk+/XB
uLj6MRjaCXEcekwnLxgUJNhL2UDWinbQX6twrjAHsOevv2Xp52tHRZqV4OZDxSky4iJkGXeCwXHX
CsdLD9eOisQf4Vfapk2kEhSRUsP6C9DT9voPv3jdNJEu/814NXW8ojOSOZIGBS+L3hHwecvKvKk6
B1JN3aazFbQt2VeuAnidFsC9yAlQLxxkcHELOZogcf4Cf7gyCRfjFg/X4taPXXRPLTJFEgSxwnCh
3Aito2Gt9bwwDfruA8UKCMzXXhlBrW8nKsj9OBwHw+vzsLBMXS1myYTcVimHnixQ5qHqNVl/qXqx
2rUFuvT880d92tm4aVZw6GnqaPLuaihSjWWUg0rSfS3l6HvMNKHAkxUQV2ElCGDm5P6mTh9+bWi0
CC4pBW+V8BpdMmwonKoO6g7Q8vBgmrDLPLGSgS7S2zwsHy2GITk2wrnSF5GqpIz6Egwb2HhmyZ5k
XrUf0CXZQk9xiIzatneMWPk9tUpoVLuGyTfXP3VpiWmR3nU1ToEISRgflo9n+k5Tr4mWLzxa1yyH
ca7d5KyFKZcJ/QkjG0IjqdeoBhcrOtCl1cKadP3oZ4PrQ1oFKkIGLNPJ/JCN72x6otmcQl5kbR0v
xLguTV7A8qmlHiFAe8Idr4UeXmjCsxhoJYhUXJ+EhVDRxcmLeShMc7LJyYcUQwbs2Qgdb6aenerx
+guWvkGL9YxBBBaeqAya4SyYkte5yTYW2FzXn740F1qkM2hWWpK0dVRChGuXTBa0VyoXWO4CZhK4
BhnORk5udixU4f6+/sqlD9I276FLzaJq8UGCbAfYT6AAAD38YXP96UsfpMU/BVB5GmNGTkZR3U4m
ifIieYHKyA44mC3kfqAfqzpr5WVLn6IlgUwmRhFDs+xEitFH+CfwwsluLJ58qQ6JUNFCHLBYCMW5
+Jo4LvY4pd2YqjkJ54sZROcjjO1gjcLO45NTm1uoiu18Oz9cn4eFodFJCAObB2uAr0kkWycg7hR2
05NP12rQS0/XNm9PVhmHGhCiDrc56NwHvDoTA76C6DD/RzLcbedWoP9OTrKEtNhj5/+xuxPkQVZi
biFl6N5uEwoiLoV/9snmx1LBbUYOwQRCl1k+f23syb/b92i1DSODO0aN2e0ZYy9QYISuiqmO159/
fs7/XEsxPloE1ylKQ2ZtWtjcIII3uBDy8NK1M+bS1GoBjCJGHE+mcCM3LSD94YAHD6o9zJ/XTgj/
4Uwu/XwtaicDyDkAj6qIQd0mdId5vHM8+BvW6DKG0O2DMiNcPADfIuNGznbyvUwhCVcU3XjjumV5
Dwkpvm0sCH5+bUHoIOAJt5gxIQOJ6qmmUDJNP+A9/gBBlzuINydffMl5NX460zVlUVaVpWgk4bzD
kvtxesyglWBXb9cXxdK8aakqAVA3ybABRqbRQ2b295AriGKvTdpCzOjkDTdtDBMXGhIlGQtKzwtR
Dg0FBBbOqJHrH7CwqnUGh0dKmyWJT6IWCtiZtRnE2jax9OO1bEVnluaNxI9nDLIn7zL/1Qy/6jXm
ydLTtYkd67ovc7MGwIX9Is13uOMFs3zM6Ve6l+j1nOf707qpVOUlMo5Z5E0xhZFcDz2WeY3Mt/Tb
tUwFsXnVpvZ5ZAagWuIbgzubzvspab+SqhZWJdFSFYIZ2CKH4xjAyjAnDkSx7pJybcmcJ/BCJiF6
rrLRaXPkBJv6Wt1LIn6VRZsHrW/5O5NBEDXu2pUtaeFYozP7ActjRmM3sPCxxgD9abilPUPPLujt
MiTZT4XW9fUoWBowLYxlk0lzQEKKaO0d5GB6O7RhNqSby+31FyyEmc7XQD2bjxLS75FZpRAde0qz
lQS0MBk6VUNMRZKiBcCi3kvV0a8hQl5O5bSdC1nA92wugjij+cpXLMyHTn7IYbEYt7QGW2qe/V0M
QaJ3Xg0QPhWyDwuInWVBn3j5IZ1T/+H6wF3+Plfvu0OYdbBAKACxqThYXbWvINUtml9l2T3l4nD9
HZcnx9Wb7QmdM1g4WDJq2szcVJCAbuZqjUO4sLQcLdg7u2Mm7pNwjIDfiqrZAX54ED1cOytfNNrC
ldzRYt3LnSYfDJeg0YggLOqggewupCah6Q5hcCNIyD30gwK7tsLro7V0ktAZHtyBTCJJWxeaZDzw
XQjj/hKQmRrlrclfHPVheg9V9mrK+xHnL0UfW1x2V169kDl1BkgBSUU7Rq08EjYUHpvyhZ3dFUQJ
MPgEidnSCZjRHscGbKKq/QMaxLBJe/Zspskxs+iua5qtJd011O3S1GpZg7TQAYwJEDtxBtu5iVRn
wb2jW9Ur6e/yuoR+87+bUG+O2Qi/DBqlFtihrXNIJvn9+kguPfoc4Z/2N9BNW5rGLovQlQ35CE0U
8AavP3phjnSCyAB7wVSWoPyi2QvOWAaI+w3U/II5X3Pq/o/IdWEH0iUIWljWCYpUF3HijLdpo/I9
vNFUlLawTzGnPA4n0RiHBv2DGgKGVg2HLBz+WD+SA+wJR4jm9cUmJ3Cygb6nmg5Om0A8VE3DXx8e
a5vZ9bNtQVLzqQKV4WVO0XJmlgFpiKFuk7dG+nNkj1n67iQ2/ZZZXQlxeGkPNxQqfrtk8Iy7xHKN
LW3i7FYAuPAcczaNcBH10F6/PsxLM6jFvV9m6O5xMJYMXz6ncxb5Cflz/dGXOT6m9x9i4tPqaImL
ckFXiqioZf87hgnlLoGDxgHdf/WRYAu4GyfoQoewYUV7TlljH6DeFD/MUzfsB9Wla2tpIcJ0mg3a
sJBJd+FUGUPnLPCc/AX9pifPctYK1ksv0LIznFs8YMw9CmvOIkwAnq1g/9oaj9cH8vLmBUHjf6Os
pZA3aOxJRFZlOEBiCGIHXX2GyvQU/XHSFNvShIrvSnpcep2Wj4wSWEfL9kFKgn33DvXRo6o4EjMb
HyovvSODXDkdnxPQhfjTKSzJBGcRXwk7yjsIvEEkq5MgrkOHsqlgcAMzybOPN4FoHSxnRxaa8Cxc
2wIuZxfX14Y0bjirZwDfIpIqSD8L+2ADMhFYU/0xqjXg89JLtIEsAMM0BgjsR3n82uUjMMMQ24ZY
xVcklbBn69ScGT4GpHBN1Mld8pIZNhBZkKoFusQyqLuSHxZWtnVeJJ9i2BjhQKB4LqIpnV7Orjwn
gER46KSJtfKGhQykt7IltluZjwQYfYfeFVT8bsd+DWx3eQZgU/Dvr4+pL808K4dIqvqjBK4oAIHP
CuvJfhtM8e16eC59gBb8edqg1+amfeTbyT1gW7sZdkvXH70UIVp2troZUC+HTfA/S3YdDLsq5t6k
8Cg+e241Axya0P902NpwLU22/e9wzXUfn1nPTtRU9Y1TTQ9tRX4lMTT0r3/O0nRoUZcKWI21iYBC
TDL5wYy0mUPRtva33nmfLeaGtJvrb7p8xXB1DGpVVGnZNDOLqnKCJaUd37ZJeuf7/TajCQPmOv0B
ht6v6y+7/Fmu3mp1PZLZ8KiuIihLOerZIzBrMmLU5YuVr1l6gRaEw6hETSlu+kIIwH7KfdV/9/sj
TH1WbvqXX4DDyL8TXzJWKFoWMprnO0CgyFQ/ph07WLGz8gXnWLiQ6nWmErhxQphFJiMWvzL3oR7W
6sGXJxpZ8N9fDoI+5BxIDbOIetjBhuYXNYwZtsTeTZt3H84sfgCouDLPSx+hTQPaVURBTJ9EXTbf
EokruDWqw/U19J+E16UROk/Np0Q78VnYPM1QpIOs75O0R+8BirHeA2+98TusWOkGQsPNXwib0U3G
/CpoRwk15hxiI2ieMMhEmwaxNi7MPbZD0Se72inFzgZNFOTfEjU/t6sOBsSNADIl3jebQjofvoEQ
m26ldzb6MqD0rrrbEkYAG4jo2Ssxf/k0AVu8f7+rkrMw84IOkZehHIzwy+WD47fdO4zAhrtRxOgu
tfD5uD6MlzOY62sJ3zJIU0LBHroKfnIoBth1AT2Da9vXnn5eGJ/nqMyTCooW2KqG8huV8SlL/Fv4
a71/7fFathc5oObMatH2QUEPAnabpH8r2zXb4aWhsf/98SV0dIeEJaC2SIju0ri+d0by4caqXNms
Lr3gLLmnj44J/4xyIBCtpUkalIp/B2T1YyqKP9eH51L4nZ+vDU82WQVp07oAZ9fe2//H2bk0N8pz
W/gXUSUECDQFbMd27p10p3tC9RUECJBAXPTrz/I36sPbxFWZpTLAIGnrsrXXeqLwEQmEK4rUrUev
2gZyhdoxxQzbuzmq7vLBsQcOb+Pd+y++1TCrZQ/83By4K7iWIoGw9+1LEXh76V5LOm69+2ru1kNY
jeXU5KcZxb/GjzPSXwndjSev9+e+U0QOm/FkXaF2GVmawAxXHv2vBQd9ud66omg+b3quAPWhbsrB
2SizfA838MemevxQo683rvnYClvOcDKNsF0K6OtobOwAHvj+0/81q13efzWrURe0lNyM8NvvPFi4
I9dbXdwrSno7iaF6HsCSQdlMQcYr6outrrgMrb9mnibTuDLMxuK0hPN4Z/MRzt0AaO3f/5qNAboW
lXfYXqBeBVaVynE7lIKLR+1BExC21/zQt15/Fbq0aiCgVJ44NWBBYeVEzbhzxc1lqydWoTu7ApAh
WI+eJqgBg8bfwyck9rFcQrWwox80Hl4LysOQhmLBN5y0tRTklfoCNBCWXFlYtsJhFcORYE4dUCtO
uXWhiHcPdVbpWCDbhEGlr1W+bfTCehNmq36Gj/ACrD0YQ4P+EoV/3h8/HKNwvXdBNKw3YblbtrJx
AnGSEyC5FfmKwvmYoI4s0MgeD/a3tOFRVFfOWxs9vhaOw6iZqEFPmKxL7zMwtNiuLPlt4Ux3IG5F
qeX22t5lo1vI5f9/RZ3jjbQYRzRYOH8pekC8vReKe4pxiK5MI//avV4abhXWOaGj8XDfcSKd+RV2
5nYmURyMQRB7RUNxghhuHB7WH1ugyWVc/PU5ZVhWbsk6RGFp7gDOnOJyZncg9F2r59qYR8gqzAvX
y5UL8+UTz4DJXVI/eF7G4YNvvwp0YznSkwAeHOfm6wKzYM0fubjWNFuhsVqivQHASmrw5pUg96Yy
x9pcU7Bu9fEqtrslD7xpUs7RLXmZeijnPvnVXCRIGXT7pRiCu7BoxVO+MHLlLPHvYRuupeRNULGx
jYRzpBZ0OjVMEuoNuIXQcp5T3Y/XlMz/7m6M3/8/nuYcMAtWcpiFQ4R14VcIwKoAPmpl1Xxo3QvX
4vKFOaYxjBenTGNPnNdDnnBGPzTr/udoAthnFTpAfZ78Ur0sNaqg8j66GUrfgVi6uTJb/Xtk/edE
UihQxODUVZxAYQWDOUgCyNzen3b/PbJCvopnXC4Cc+YzAHk7ldoG06+cEtdzAZdZ7qqIvEqHXgm+
ra9YRbbmPPMzDwu4B7haZZpfrFiuLB5bj17FdakntwXrXpyKynnUMMphVF9JMG8FwiqqZQ+dFV1m
ceqZPrLi99zgWiVaoF31r7TLv9ciSKD+fwgYD2K/jmL34cHId6geYMR1GvgnQX/I6Fo3bzTQ+u56
DLG4dgAInlQAP/7ue/nRAbS+sY7mrBeoGMOERNltjdvqGEDQr6QPv/uReLTMOVeBfH5/sG5MFuuM
HK7LwVGDwvLkZ7vFBonMHsphvtIN/xThYpZYq3zayC9Ha2fvNNULqROS+aC8BqQ/N4XrwACcmcQp
xAzxY9YcByKDW0WguywMXb71UTclMnCr8wV3Ek99RO4Had0U1KUvNM/MvoDRC0g9fbunRDn3yzRc
K4XYGKFrARGEyDmgVyw7opfJebZd88RZkf+ezKWwV43elanu3zs0ZCT//zhdeIFskQ87fJTefUXp
GrB91Hsii34ktPxeSfvYlj1EIvVwpcZ/68NWEwY4iE4NdHh2DNiNzUKM22+lcy/qIv3YcFrNGr6o
CmynwuwYeuU3WXu/ejWfL9Srjz1+NXPUPcxFfR+vz/P5hgkzJbZoTmHUfH7/+RtT91qTDj9XwVwA
SY9h2RxATJFJQQbYHPon0XYBKmHGg82utdXGBLJWHsmuhULVBaBPOKQAp9T5pOcP1Twh8tbJb79C
SfrgLtnR0s/znIPx24C2eWXS2Hrzy7T7146Vg7/ClXWdo200rucAXS4fvMUV+/d7YWNOWuuM4I5Y
z7O0xQlcHk/OexCpk5KxK3UXGyGwFhoNft47IcHK36njOI4JaOC7CWK4AGH4/vv/U0hzafxVWLvG
1wzW4gAagbW492dFn/OyUPeQHQw4iOXu3pWmTmsSCiTzO/EJpeXASfqdF7//BlstuApzZrucg/Ts
4IqY4jYd947It4LnC3Cfcpcr+9mtH1nFelvDIGGkPoIxQP9UuO2uwbfvlyutuDXIVrEemqoeVEuz
Y6eDI6tJG1Png2fuMFxtEMRIBS+Mkx2X5ZgB5elBB/x+02+89lpmZAev69zL0jFAiAIIWIaEU8uc
w/tP/1+e7L9n+nAtNGJOiONcV3nwYzf9I3xcvJum10C0jp7zMFRNeQ9Em5OAaTmAT4w8ryrY7wC6
/CLFbBMlM0VRCZEtPYKiGp6ruUPhTskLdmWB2RgUa8qBA08eaWmTHZv8OahhOXHrXgvcrUdf/v/X
rFP7o5U+6bIjnT1A05nTcqRhahTeQaHCv7/fwBvdF6xCV/Gpkagryk+TP+mk5rb4GdnCfX3/6Rtz
z1plAF6qRxsAso6L7CvwuuVDVwN7HGTmN/fJlTGy8QlrhVjvq6LOKUYgo+IWKNhdJ7orMbnRBWtl
2ADOg8Lclh1dAJCDbkfUgqFmrmwXN1qHrTo4cjonCyesvvMcXTA9oNrzGB4KO2k+v9/+W++/6t2B
EGx++sv7ty1cg0WZ9i1/cSp9TZGwsYFgq4m3hFlx07e5ONVhB7EAYW755ES6PI3GUW+AAUs3MT6+
xwrv2j3GRrMFq3l4iCKiKPOdo+87506Lp2bSB5jO/qDE/f2hdlvzOmlJKSNVz+DP6ZxUTn45lDzB
efRaBcLGkA1W03HUyRzGW2F3cno46XSNeyRFU14ZVhub7LXOghtp2qIJmpPMwnDvIaH0jUnDdz3N
h1RQ+IUwZeq4boiCxRFoGld+d2ssrPpFguNZVz5O0NLcjnLP6FvnVsh//6zIlPSgn3+ob9hqnWwV
EiNzjiR1CM2VLcDVVaB8uddScP8sCMZmZq3Xm1uv7szsXc4oGoj72RwjWUCsmddhDcgFyVOYKTdp
toTZs6dzF7u2wKTc1Tz1p0rdthI+nNGAvfT737s13C/d/NcyUFWz9syMEGOwAjtADRG9Dj5MjOIm
WHA7MleeuXI628girPV+BZsaA8k4TgNNF1fVb6GDhHngIY+3ZaTS9z9nY0pa44dGEzhRZVpsc9oy
1VET26hDOdTb+0/fCKy1AEj1nqVDkcmTN7PwDpjSINWwn9u///StyFqdA0QblODP0ubkF13TxmHl
ts8OY/nOQ4FUaiP9c7KNSmlGuy+0X64ZFW/0yxrrAiQd1PB1z06hr8k5dMVw8NSon4F7YQfWTUgs
AeLwseG21gq54zS1irnshD3TSdHiBuSmmABaVrAr++itPrr8/68BXXZAR1dBuZy1Y5s7Mwmo7gdb
XLmI2wiXtVqopopWYabIuZIHEi6HKfsNF/IkgPfE+4Ng6/VX0xwdh6plY2CBDOj2BniuKWOfPvbo
1dTWI/eum1qS88WUj9LssSyL7sprb7XLaslB8hrIV+7itadXgTmfhIfJII2d/3r/3Tfieq0JckXe
zm0Ng5s5GJKgfstCJxmdKw/faPO1Lgil0kZH2glPWnhPWTQ9sMhciemtR69iGg08VVRSepodCQGI
4ioer9Yw/1PPgsVkDW/puopXc+/g6bWZ7qpadEle0G95h/1STKuoRxkMNQBNgVRZB3l10BU4Ju/3
yEaP/0ff1C4kp5a5pxk40jjw+FdeAoltZ9CGh2uKna0fuTTrX8Ec6CIbDECHqLaR4D82X3owDLiv
IUIYvrz/HVs95P3/n2Au1aBz5t4JjqQmzt3qEJTTxyJurf7hlZ7GiXXqjOlVH2ZbTGlUh1n6/ptv
xcQqnlk0zAFuhwnY1dABF9HZxXaSjOHhY49fhfTsGQ1W/CDOMveTyCOHxYP9Uzl+bJ5eC3amwKtb
UrvzibfO11ZhXeuKP++/+cZCugaIVgGTVVgEE+7OC5aELP9jR17EgBg/R3mAumIOIx85OalTOFei
YWN3uhbyZMDSRZi159PgsoT5QTz0j/nRmjCx9hDVV9E7l1H5j4TFWs2zdCT0l34hODaEmu2ytrPx
mAHq0WV2ekBWPYTHHi7V+9EbnvjIFY4uOL/kcydvrDtHtwBnzBccsQHZ2ZPnET6I6NiovhmzZv7e
WWJ3tnHcY29G1sIRYK52cNHNT1ygxDz24Hj1OQ+DImG5BLdkLPQBo46nwDA5u8FzWWpmGh79phhu
BNSUkNeJ3RA0P5eCz/ugjvJHb6jJT3esnxWwJ07i+pBHes7UvZnCiJuyHzpYsPClja12ggV2hGWU
Crfpb5jve/t2qu2hiwioB8Zdbj1f4UKzo30KU2G97wppnnI4gT82RvtQU3A4WXrDNNw5pPPuMlyZ
7N4fYxvBt64CoBD8d2EoppPqf+v6LSRQDl6b9baevdoDZJmJctgzNGfqg+cQ90Jgw1erqYj1qMSV
EfuvqRW10OHqR7RTE9XbLDpN0XhyovKlKOdvS5nhnrv9kLsOfmM1Q0En6iG/RqOTKI9l+9bUv+1V
SvC/Guny/qvpiSx5BI4RDPcB3T4CKb2bWbbXkXNlct1onnXicVaofA7ZCAe2Kf/REdhmdwPxAFAq
3/oxvHIk2kB4kHX+0fOsGIKwQ7mqC6pNNrf7sNWvSKd88QzM/Or5gZXTi+ctOnYIvFGapngs4SYY
i/wj23+04zq/hY1brzzt1+dIU3HATsGkNTZaD0PQOWnBQ/fgDtE1NeK/FtvLj11a+6/13IRCLRru
c0DbR6jwg5lTcvm4l/djcuvpl6Hy19MlK5rGGA+uo+5XXJI16vfHnnv5vb+ea2wunX6os9PgM3qv
GMnh3CWm/ftP3xjI6yTXiJy2clDrc4740KOqH6bicY9k+p315fKBjcil3VfB7jDpZZGfz2dwkdvj
MOLmzbFM/3r/C7bafRXmDuo2FXUxipkJhkfej+Y4zvnwwaevAn1wlqVBmjc7+SMIZkKO94DvXrs1
3Gj8tb9RVMN6OOJhdUZNdIHykowdbU4up+3g2kZ56ycuW4a/Rk8tpmwqnS470aJIuMACLRYsWVdy
yP86vaNn1wmPwFe4GDGswrU6RBBeA3dlWRRhjEv2HxBZQGB4FQWz9SGr4J2qxeNLMWOFiA6WM8xI
yCVDofP+INp6+uX/fzXTXPte7cq6OoOMlkzLodMenLmv2RZsTOfriwhSRcsle2zOc/ktIhaHox+G
KuwEn95/+40QWF9F2G6GsFfz6SzmSqUBZ/Vr5oTNtXlz6/VX8estA7Z9LazjS9Uk5dDHlXqg8Pjw
rwXZVuuvQljhAg/qJZOhuLX8Sht+DHX44qNG42PNs4rhDm2De2IOGzGUtN4aRYACUfzKFfTGu68z
0mD0caoJ4D6NIqeQOd9F7Z8aXAnF77/8RuOvs37wVWkrOwMKIPiX0JyxWB6r4tyN+ZWD1kYIr+nN
qIQJwyov+KmrYUkxzeU9oMUxH0iCmqud0zov73/HxhhdJ/pMMwP7EsIN0i6wusnagD6RgYor57mt
Xrj8/6/4VU6Tj00zmTO2EGk9jmnZ/Wby7f1X3+qCyyf99XBgGSoalr0P+SyNyfBr5i2Mpt8qdu2K
/1/nN0yj67zekAeo8XQwt7UoNUzGtufPDRNjMjZehkwTy4dHsAf6IfWlveasuNUfq6AeW5QoVAoQ
DhUsB+53j7iN/dh0tDYDMhFtmwIUSNxrM5vgFmiIJ+Pu3++MrfdeBXNbVOXQZdjVO1V0t5jujZri
ymq28eh1mk+ZovGtcqpzqzi91Y7gic7b7ErydmOIrvN8dTdNZITjxCmHdz+E9skAdeN0VYe9Ecf/
MWnruKqGYohOtGt/duz3LO+EC/QCHLHiOvwYdJOsc364EKh1ZfAr8OrAMlx+arrpYNW1soCNSFun
9UrUh8+EXwLB+URzkRoFgga8HsbpShdv/cAqlGGt1biKBJAV6h8OLCX2He5Zy8m576W9htHa6uhV
Ti9XeV9MATqajHI3WXLTky/ddO3KbOvpq7gFrmH2de7g6YET+3oXKQ4aYfKh4Fq79ki3B0thRHCB
wKbipe5/IJPz+/1n/ysvhkluDW7OMtzzNNMYncCJULHLWRIp08Vwuz+OXrbrwuw28+DX2KgPcob+
k+QD74GgntA/z7lJowX79z7wUhY1VySN/yzgwSetU33h1FW2hF3wuWwhZ9Q2wulGCPXalChtBUql
Shze9Puhx7YjAD/iFcddYJB5cfHtdDmu7yYQw5FSc29Kr552pqYavg9udm3zsDGjrRODNJqdzA0p
/Oua9heug2UVZ6Ub/Xq/RzeG4jodWEPkmmVty08FipHc+ZsY3xx7Zc3devbl/3+tuWLOPN4SeIQu
jgtjlIb/YPDcbNGGH3v31URQj57wuh7bkRB08mH5XHUv1bXC3I2peK2iHcdZVvCOwZnLmhgwtf1s
zkCmxP3S7dQ1esRW167mATCIp1LkGTa13LxWhJxJW12ZJLfef7Ud96pBo4bD56jgcL6MfPlDqQxJ
vGjX3Lomq3ZVMeW79/thY0Kmq+W8M6Pb1VMHTX5ZPNKhudE5g9mKfCjDD3lzumStsYXNbzvnJcHK
aDKLfGYB3wgOj0UXIEUkidP3P2SjP9ZyW8B/gmKC7h/MB39fz/Lg2mur4tajL/30Vyxo14YFamej
kzYdi2dtxQ5OqT/ef++NQFv7t0B4G/Z8xGqlxjxFguAUSvY82w8Z9KDxL9/017s7Xp5plwGPly31
I248Emi+T41q78m1X9gYrf/Lbv71Cy2hnm5QsXzOInEuM+Ol5eSnVtfAInlNB6MF/5oUxY3+lytc
X4Fgyv+fEddfv9bYMfA621moHjTdUZEFLx6S2ccpU92BtrX+04+5fkP8FK9m6aOD9EQB7BHu4fYN
kE9fGjcIdjXwWE0coR7l29xU4sDnuXhWPcSWI+g24JNOuMBYsuKxZ1F+yzJpklDX0Vl7TX6nfB8m
KFMXpaTl9r6SwfJIZy0OWF6blJARunfGW9hTDOCxRLXr/lYVlztKFzC5Kt2mOe/MVwOUzoJrbIEj
qzTVC4WibYhHHM/OS8myOMAd3GMGScfPhohw2F/IO2nh6+k06MLfh5KKPxMP2s9qcLx90wj9hSMh
8whq3Xzq1RAcK6+wTw58IXkykNkep1FcnDTanBxJnU0PVWnbs4JX5S/u9PmeV0WeylDON3k4RriB
QQHZC+PBYJKumspqD1DyCBSUW5/nmnkpgQEFXATJ/FSPTvbFtrP7w8FhH/CuQTyHAPZ0cZkXMrG4
vy1iJVDssQgOlR7sMjwQ0hhMiwBAL6HnFzlQaJNezAlfbbMksC5p07IS/Q5ozCke4GV47oKFfJIB
Sg1jFmXBbdgP7mkMeR1XYRC9GL8tvV0IKQBLeqH0Xogo3CO86mZPyi58an26eCDjeEOT+vBmvXez
nkYJWF4wi6js+MpIa1E/rhx4jGQuxkKu9hoVhvtS9c2+a215clQ7HttAwItAiHE30abZwfFqSJd5
0GlUUDDWxmG8oZ1VJ9K0+kgjQ3cSoAEUF6jhDaczWAx0RNKbJYx0bIE7u8FmhMVD60FTjNHKn2bS
z8/c80MMGup8abCYHZo5ovsopE2aq8Y/LDNkao4co1gsdv4VRIW+lSDefWZjVN8RLVWKNQTWkkO4
vGXt2CSjxtWBO3njvvBAcR4Z8HMcB/e7VjXRboyCNukGJX+HSFo+qmgOUqw15lbj51B3L7IUqL0m
9bwMZ4LWHx+A8zRwX2lFovqx/eSycUrCXC3yYtpp7/K+jb7ks9vuYbovHuXs6Ie2gBdC1HtZ0lSz
Sr0FXnKSR/xyeTh89kc4SzXZpHYNiepdbgQanZhxhzrtFqUw/pTk6Ik7Szz3lvXutDc+h5i4Wtje
L1i980gDj8YuyO4VLp/iwnfrWHsFveGy6r75uo9iv+6aWyEaH5HYy9tAwyjGTjAfdLvs4u5dhG9k
caeEuA55mqjUKWpmQCjsRuY9zV1Nb1gbujcwnOx3lTvaezkiGzHD3vqHvdym8trPDk5Eh532/OGz
6y1fO4DmjoGG5L1felybDosfU2LnOycCJi72XHDdQKKqb8Js9t+iwdhdS3Tpgn2hmzgfZv++w+45
KRcl8pgvAUtJVf1Bnl+itEDzX5SXLM5z2Jj6PMj5Xgo+fq6L4XNmIxGHfr4PgqG6CZaWAFnoTMHn
Mp/yX7bK20Q09bycasb6k0H5XOI7bgsfysp+gpsO6xLOp2w/Sa9+pH7ZPVem+uUwOu5JEbbPqjXy
NNjQ+zJVjIikhtQ77oq6BXWGe/dhUMO7z1NkB3Rf/tXDXydsN0JMdeUYxksTdSn4Eg5UYNxL87b9
OskKOgtS2s8tceRL3o5tEs518RXEv9FLcK1QfOcztf5NX47VfU4Bt4OfqQSyQ9ftp8Ut6yMq9d1Y
ulP9Ao/7pt5NLMgO9Qx7HsqW/jvqHYc6EYPT3jNTD2cEGf+NUhMnLrA134HlhO8lE4t7KedkGqsg
mUOH7YVp3BvUk3mpxwg9R55G/ruUmYMCs5LsZwsYwz7IwvwgZN3puB+qEEXvYSES3+8L2B2w8iEL
pT7DfQ8N6WbwbuhYB1ii656WfBbJMHkKw5cXD7kfRJ+sdbpPk5HLq6va6EAAJ72NIuib/agJcegf
lkMQzbVKuJONsfB68cWWBUlZw/2D7a0PnV8/noelbV7t2EVxpPH2debSBGAd1Ld6PHj1ck89y6Ud
djB2Hn7kuP0/2AlQjJtaF09DA5yupq056A6WQ3FhiUm1nYY4cA3u1qOyf2OTVzy63eAf8qmeUJPr
j0nlwMk2J0be4aZ22E+FLm4XOY6/VNc295HTd3sQrupvtc37c2hKv0xw8eLdwd7JOY6l16JcwcEI
iQJ5lDmt9xMwsjupCEsCPRn4qmHehiPJhHKwSUZ714MUuIU2WMBUKAqeTMWiJSl55/yCLaa5UzwD
YGdSF5Kjb+/FJPPPNbQDb4LUJfhvXXWHClV2iIbIS6c5Uyfj4gGTVRLztzYw29f9qXDFxOMWC+9L
6HgAQLLMf5K6V3ACovUnlETZMslHQ/odV0X2pYlm99QiQQ20ZFUdPCnLL/XEakzMAeimC+sfaxOy
hE+el2SBGWMV2e7QK9G9NsqYPY+66rO/lD/7JhhZOobhcuu36KtQjeMLdhII+cwV4rhAfn/0wbr0
Y+X2FU/c3FxkWJha7TMEvNFXcHqY3tW1YElBu2cbdve14DDbA9ezxrRYeV08L34WHYOs8NyHQDaZ
AjpDz3vI35vPPCT6RKWD0NKNvPFQBqnjUAsIFuQsWH7Xg0GrEwBhxnHfY3q8ISoaacI1Vl9rmjaL
i4rIT0S6bgovRMBQy9r91FbUj5vZw7lAIhnhqWaOxwZClJ2zZOzJti7ZYdoiae5O0x8S9d3OW+pZ
PSxjiwtxaL1isGlxQx1w/SuygbJxLqv5qxu5MwC+bgFlwBiVnKQam5835Qzdq8tR2QRvGSr3xowm
GTFawOVhNCsTd/HzryzDAuB17h9VE/tpGRuOGgaUZcCQoSIeTaYpAD401EEXq7KN9sC0oawoCqY7
z3fMAVMhYKFtNB7H1mEJILYAYLQjDMESt3Pyr4HDq3NDfQJLUzWNYFSHbRxgl+akknmYEpcwPBZh
aA7gO9oHbMX4Kwgp5Iw8NVz8UeyXdAiFXwCCVvGyoATGjgoUz3Hs3R2EBdXBzoKoJBKZLdJO4AwQ
jz44uzGsJebHIBfjflYg+vW1h/ukC5qjYrbaL/BkPhnJKrBVvbxCHWTRngWKFF78EUDduJi1c+8B
9DTjAqrEdO8NDn2VrQz/GCcovxNusPzCsLM/CYvNcilxoe0SheqiIaRpN0TN4xxO9SELqHnRI9NP
ssQCUqPMPKXKt2EsFaugr4QNRgSbYGJfoCACvxYw0hqigmAcUTqcg7mtEG+vvZIl/Imhp9g12SIf
gMeBmV/DJH0Ipc8wFbF68naZlc4X2thMJ41ovT95CB66N2t1j5IOXKQJZndTWBuggN1SJuA/RbD2
grf5H18tfdLpLPhmBunDqmSedo0fep+GiM731ZDRIs4X64MXm3fZr56ETnBT4VEwxKcTn55Q/jI0
SdTXw95h6qbslH+2sFpG1tAX/SHK8urssIaBCDVXZG8F52DLUjo/9nIM0nzCURaARJvCKRhsYz4u
NiknEJmSxpPYzMyzaD4Rk4udUVY92HkK4ZdnwZGNZefPT5Mc7J41l3yWw235BjonakEdDSdax/Ya
MUBQ4NX32DS1Gvt7rZAlqaeZgqeiqpPGGgsqgjKY4QRcUlnis6x9BtIIEGg94Y1b7NOOjU9wvBRV
fsxDlZ2FMDjhjEN2VJ7rjDGvHbKbXQqP3bmcd1D4N3cwRIUlhVrcZAYNYT8GskP9i1ve67nNDqZn
Ku5dYXNsXoi61a4LE00+yJuCa+8uwI7028TaUR+jBWVfjhTtk4o43fW5YbdlgPUCBQ/LY1j0w2Pj
acNi3Zng3JFyeogIPAaTuS+XG6EEg6CTgN7ssEK9Egvf6tB1AM3Dsvvq1AO7872uzmPVtupQ8irY
exBKY23HFiRuUKaRaBqUh6wpCBhPY32YfK6fSe6036Ae4TetzVtU2Y2wF8UODCrVMquDuFwq1aZV
a4sk6Mj0Ff5H4ZvqALcGm7otYUQ/FU08IXDhcAhDcw55yM9qaqoe/rpVnxQ1ILjY2xW3kdD5zpFm
utQmuR1PhB3wj6rPXwmz8tY6Mv8NrDLZiypTh9pK9+DPNU2r0PhpYNFJyHsWj3M52HI3dXmwF9QB
NZi14uD3bnDLF/ADG1HT/TIY+JfJ2j3lJFAiod7YvsIySP2YndL/KiMRfMf7z2VSRx2E0hnI4I7r
OOAMU/lFVzkZ4a1P6F61yqSUNPzGr4LhjXWuf3RUZ180mVNu7TLFRveDCXGsc+fs2BeyeYbVY+am
vSwFLEYEGXlCnaxLC1Yue1V4Fmzsyr28VGvbFEe8MZ4KjrJHQ4XBvTmhb0QrfkYtxhTBICNvb3U4
9bthgUou0UOucffqlOJrW5uoOqixxSlGTB1OXZ5Oi07pnRBeEBMwoHF852PCQ0GwcTXycy169T2C
GeC4o0sVhA+ik1J/ogIlSV8LXGMVuxIHZpEQqexn1AnQs2xLehNa1INzjXm+0XmAqQQ8Ias/sTbK
drOhwa7zZSfSlkPCBejqALMkNEIVuwq2rrgqgJVFY4a3ICz9FNRq/4idWN8l3tSol3Is4REWOIsK
4hAXLq8gPl9kqybwkAxpuXsCEhyY5sJadtMDTwhvahxH9wPPflJbNY/Yq+g4DxdG09nJpzBRop59
6F5vDM4HzSMo7FOXWB827aCDKzXteCsKnmZdBR97pLR+Z1M37SfTcmxsF9kcoHSv42HqJNzJh/41
zGSBb6P86Dl2+pFH0XgoF13BtWGpnilfyIuqWZYOg+9hEmJec26Q+4mNBKgqVizrj+MwNPdLxeAT
XDXVHlVazpuR46WoWNJTDVj6bQj6VB03oFHtpykqUyMHcQPXeXkIVVDdtaOLTAvy6BYgbd+HAgoG
0wu3J4vddowEEG4J89be1zgbpd6EDWBc58S98Z1FYjTiXIQCTdPIO8kl27G81gfHmca4gP0YqB9i
vpvNMt1gAIeJa8d2x7NA3nV1k+MoEPIDuIP/x9mVNEeKc9tfpAjEKLYMmemcPJfLtSFcVW0QYhAg
IcGvfye/VXe+sh1Ry3Z0kZmApHvPPcOcROhkX4eGIg+GLmLjtlTeFSZSeL5r3ebYsx/7Eq2SGwvz
GAmYpHu+9nd+oZe0EIpturZnt2NcuDfahdVJQle/yDxYj+SyjRTcARE7g2pZxW9wYUBHOEjNjtCH
xrtu1Pq0MjCgBjXzJ2679Q3lY/O9JlDztx2O8EyvmqI+mRt7pg2B6XswAsbgOgxvW6HrI9HTeOwx
NcQJrapqs6IxvdfdBBmuIZQlEIxHv3hniE5mdNYZpMaOSsMiwK48oEWaIkZzbMQIMG9OBZ2BfHW1
zUjTAuQaBjdllLd54TQI0A5BY8BgR/gHYx0vm8t43gQ1bGgs5gnPQxdpDPtqg0bF9uV3h7X8Hqup
TC5mFMdI+GUGS3Qfteaic/fSliUglzUWMbiiyNBsuvuJeliKUo/9nELeWL6ihnJycOai/bTYYR/X
tj+NpLO7oRvlGSHf5j4ibrkdAtc9jDC8OgpPtD/jEp2TXhy2pUgBQQpabYstcMQIglwwtD2nMa90
8ZYt5O0GGkOvr88azuaHmtLpIaym4LkSgmZN2XpVqoXj71EIOjeSzPj+0Txs4XXqZyNZwiNwdXcf
NkuQMnRAOPAdvUOGnIEdew25SVditIeTQjaoCkj4O7Y1Ts6ia3Gwuf3oPjlqoGxn2oLtWmlZDrvh
Oc4LJRGMPpasBgYSiZ5dujo1p+iQY7jKWHvEclWgt5vlFA9TkyyBWd+n0a+2a1XRMyt9PLHIdefj
qFf/odNsPMjKYvIuSIGatCDGwo/G0i6dYAv7A8if/w/8/w1UkFbOmNx4wS1xMbEkZoqiBC4yYATM
wDN+eM3MH2dJVXAnJCJVsoCWY5jK0Oj3iDX1E3Cx6GTLyYfmwuXdrVCR3fBmrW87KNAzPKbgbqZu
hANTyPdSx+KBDZXKlEZ3g+GoL3M2szEXfjPkjjEiXZzYOXquZDvbu8Omb1p3I3mPVggZicBB44G9
wGto3KHK6e8KbKQ5A1tkp+Gi+bup/WjfTzM7r4W12yL0hhuvG7onVw8M9QQGLt/dCnhpi749N1Pn
7VQoxq2cuXPUzLE7cOrDJamQkpAyHMfvxHcRt9UsYygz8Lfdu8Kydudojopt6dDBJ45fEXyFFoHw
ZU3ovhrBI5482mx93NSTDeNYJ1VX1U3SS1aeRxJXiFnn0wYVofs6dLK4uIXFHnq4ASSDWq4Pqwdf
CsB7Hma5BG/81nNqXmzDcRa/YKRa7VnTRj6C1NlylCtAsXQyYbgxAUizcCpd33o7ChhcKAhi5jlw
vxXGynxF9I/JpJ5YGmLVP8xWoT00nfOGDChoAPB1UrJiqykG30li7rq7GYjeqTDhnBF4zv0Wirw7
zjhv5kotz1IFzYbEvfzezYv7Og6BvPWkXX7AiBDILIunfJor+dyjyMi7thSZU/UZDrHMGWhsdmwx
ZGv9IPR3s+ndb+EQ2jXpSi2X+1I4wGOVbaeEhhaIfIBxwHN0qc1KUjZ7FAksh0yhyQyJES2BfPCU
hmjt4NHVI/SpYeuTrlScCBI4P515jWFhR5t7KBbGI6CL7jIoZxu0YvFOF6jPJAeYLnCObftWs5x2
bQsbsSk0Kcg3/jao2n47r/TnGhXRQ08ahtMPv0aUQOsU79efMeLgT1BRwekKW8uTM3KS6rINcewV
Gg4X3ZhB7kGTeFWoBHqZmRBt0NqxOa2gQ4D/fiRfMa+tT8TDdu3Z0qYINUOoUW9oPijB37qGAlvA
QOMkRYt9HhqcGk+Q9wuyfio+pcCLu3xG+E9m4sZ7wMZQbNaA9Khdve50SY5D1Ys68NElJRhqKJy2
vejWm8Y4QYpWDJ2HrSeU2MDBvaVwt1yr4LHE9D9D1YFjVS88rwpotxNFojjF9AM5G7pqf8ARtE7c
KsACjps2hUIdBVFpRO5ZTlNXXuD7wb7ENALvOnYErry0L7avptullfSJrsHLPJIiL8ayfDHKfbcO
WZJ6mFuYlDM6ZKHwgwwT+Hdkbpvfyi0ByFkTAGmOdS6MqJbchwED7geAOSdZfQdIbxxNG4ZE1e9r
365PckE4YlprxI/pwavjpA5jm1cePEx9HUd5W2G7hEErXF97s97MgthjCb7jg18uWP4KdrxiroaN
WzjsRqNKyXGMdSdHseKWj2P/CpfqdVsKr9uODoivPuK1s1niJBxmSIhaVCXQSqN430Q0CjfVAugP
Bac4W5SBkPdEJRiDEF3m/ujFG9hIuvhPhA6EMJXIUImyPAo1WBitz9pkXLzvATc2b9Y+PgofyXDh
Wuj70YzdYa57AZCFIJpsUPEZlIgp1x5KbIFE7Azlqt4WasABPpeRSoqCrd9QEwbnEL6e79oKpOgq
CA7NGiwqIWXcpc7FN6MMzM+qRP+W9KoJnmnlPPqWNVM+dkK/x8TTqessw4ZHVJ6VC8S+Dmv54i9V
tF9WveTBwNosnKbL64XuxHJZZrwVLB0dxyBsBGeU33H+ownx/y1u429EBb+6xIxK38RL0W+9AsMn
AjzplXPf2ZWkmjcYSaNRKkdZHQsTVEcFHDSpGKQqEVOv2IMAFBQ9bmEr1VMj4mADWxayK/0wuIc8
x8MPiTB3EcSjY1ItQEi3FlOAy7YtrQWVxHF/gY1Hv5OpoLcFOqltT1yaFHqO9tWKQQ1vI+/g1sCj
MT0aM8R3BLCSxZizrsz3JpRrhkoHV517semIcPaTMPLGdaMobYFtb+spNlk8c5Va0rdZ0TK9qyje
etsBIkgW1OEP8BoRW4TzFAdrepjtx2u37wVaSUgp45vCX1FJq1o89WHzEyOYLjdtw/MY5lGA4YGY
EsMdyCNnPFZbwxMY5snjGW8ozWoUIjdLIwVkPuGyL+Bfvq8xo8sWhf60LWqNt9if78aym7eoL1iE
te0P2YBAjzpDZbUkRo7Vrhi52s8+pq3dbQdqeZSUA1M/J0D/6dAZON/poIv2lHnT1pYzDzCynII7
sIh5lfKpD0DQNNNvCaD/NvDqcX6sALCWCWeui6DUGQvTqaTc+IJ2b9Rf/AMTit66jYJ8PgpZmBot
MKniNaILgGqTBt9A4cAGCDw0yNGmM2ZnUgPNrMquTYOWIqCtR32SCxnQ7yye11Pcrr5KRhxGm86s
bhY10DC2FXbEuShkuCFIFHpzB9JswKOvM24R3CVRHr6YaQ3Achri+o17XT/nUMO1Xm7RY/+CmqVf
8+bi4h1fTHpDLwx/SHgf7cuos78URlxTAiPz8BTBjuIurlBUAqmkJ3fqfbzPVZ2g0T9xHpWneO6H
0zzhXycMg7Mg67BHjpmPafeh4qzcdoo2be7BFn3nTROqHcyo6puRiDrnk6hurJTrj6latE2bbhxy
01PzNjeRebFVaM9mKP0NaUJ3i8lUmPhU1qehmcdz65n2EMJ95BH2+QS5hNroPGrRRGC5q+0AG/Zj
U7fLvV1VnAfwdN3SHtrQFulrACynSmzWCaplB7sTIFrpov5v2jMQvCqPGhhpwuPMK9NKq/lNk2iF
8ZMrHABjFusi9rvihz9JL69nXm7h1cc3NdS59y0N5rwHXpJGeoGEMnK6e8eW8KwpBndTOnH8GJWl
fYp4F2wdyuqT/MUo0U8g4NswqSZ3hERBerI/68lqndR4/VLfAGpNDLDI78FSXCLYI3GMXGiADbah
DaXuchS1QPfmQMF7dsJZ/sTY27VoMdzwFYWO8pOR1d6cKTdSVVqXAlDHRMbmCEg8qI8OAghANlo1
Bsi+me+rYQBmEAZemBtBYU3Gixlbv/KanHnaLDvm2/J7MQRkU8hAsM1sWnKEU+7UJ7Sj3Y8qdvV7
1zh8BY8sKF7Q+4gMlCB6E0RDBT3P2OaQtgr0Q6u/YOjswzRTMoT46kZXeeCjIUIZam+LGN8+8Us+
JMFSryc2BetvXhGS9mIm+Uyh2ks7p7a3YnHXB+ogAoexbt2ubLVu4hvbpMuCESZ2Ca7PA9R3h8Wr
Xtnaia2Ng+YfrWGBDYhJP7vaC1LlEcA2qo+ePRWY75J3eD+Wfno3WHfPEjN+b4v0JbWLK1QIyojo
NjbcO7X+CN6LmqZ3xzoCSrdGbgjH9wMPRRDE5wHbBE4DUX4yDSby0KcvDew3Yfd1HpsKDR/HKQhz
TpB1tg3xqgl+IBGKssJxnDwIWk0wh2/lU6xRTicaCQNOzuOhC/IAVoWbasIAJV4jlSt0fXu9QP2V
iJrEv6MqbB8bBZ0HNMpqeFgRFjWhBV8kSztfk4TC53inqMPSXtrmrhUBGuEWEMAvmMhJuleLdkCi
G6Z8QQeBQS+ZPQS1jKyAfB77KSgfFEekrFsMvEDPiVMgWeX96qPz5bO3HBVGEa+CseApGvzmhKJJ
PTTR0uyGRbQZYlLchE3wUp/V6G4VQz9t8HzukE3d5jjXmxR54+X9sBTmLjLmFMr+n2rq6HkIEKWG
FAdMwhvI+Ed0Kgg49Nvc9nhLk3oSIgs8Tt8Nhvw3Q1GNtysOxiwQqt0CDu43ZWniw3JxvJcsDHJi
HQdh28EEXCfs37Ha6jvaxmYzFIG5c83KbwDpRHcuhh/pqOsqG4Ye2IE7KmDk2hY5JkbLbuGQKRg0
pd98Fja3oFOaQ1kE/A5jHgip8YByT+O2DTMiOMcFNIjJ66bjOLn+veeV/jt6634n21EhL1sZZ+vr
AtiUByOYe0PdenOZQc/gdQgIYF30IJiIRsBtwalJqeUNcprwbtYKCFQfCnmiPeBwiK1pn0EUWOzw
TteHPhzLzeAFIfZk0eA4MxoORXkXjYWbI+lkOgP1qMZuCRKNvniPoJ0e8yWcuvMAzNyvPHvG+EMj
S1XVrw6qV5POQdP+7ET3vjSF3ApehXlf4w36nDb3AW/xOq1ARGJoIoa02wVGNRjXOMEGJINjTSzi
KU3xdyzV69Aovy08hLuv9BACNmyhXkKPANC+EU+f/4oPyH/XcQXjRNFvxsNy4DKGbylpWQ/2lMve
K7HEXzA8P2AvXicXLCuoX/3szodZoBu6x477+Xf/SL58HVKAlkJQZhlMzGq1r5VAG1pX6WVAyhuZ
1XzYW0S3Re689UAUo1V4M4JQR76KJPvod13ejH8xAeNyWrG5BWA/t89j9CjB5P78h330UC5//9eF
W+QyGwFxzsFvMDEZEk1+hyD5f37xD97b64ACYGRCYSOFmhg2DhEdUxIIrNtHE/2FaSQIktfWBJLg
YDAlLw/zItBS7vgsAV9+lebw0de/Yj1riuE2Urmaw4pJn1+6RYaudBPAMidxnC74Qgbx0adcEaAX
WAlJp6zKA4iOqHXOjid3xRQkPFi/2D4+enmuaM9lPPoaD9UchAvXHP93V47Z5w/4j1dGEXeRX/zr
7QHuWlE1q3jv1O2290Tu2PH580v/UaaGS1/+/q9L964CDaoMLt3QcAb78J+phNfIaFu0wi5MuhY2
v5C1/God/PEp4OOuaM9UwjXcLVZ1COlrUN65lKVT/dCP5Iun/NGdunzuv36OQlcSk3D0D5hwqFM5
9DE8bBj/glf90dWvVrEeDVymiwFSGkQYCc1uGwBanz+Hjy59+fu/vrgFFY1jmhUjpYsVSS1z0kVf
pbb+cfPBTff+e+0FLa5dPZDlewaSCfXMDvb7OndEe/f5l//oA65WcKNmgHqYiSNvU549jkYBqtB/
uOO/fn79P8qM8AOu1u4YdwE8920LwvlSZabovdvSuZQUIaPeNoL/4b3GHOG+XyU7rb3p/iZvi+GD
r5Y0TKKneQ2hKGGLhkzUJWeDwiMV5tIH++OXoe6X6/0/BroDBtV/n9BUohLzY4ilQXDdViCjwJzl
FoQ61JT2p0UUNPWDx6LXu4GuPPv8pv7PavxPH3q19EuPdi7xmu4QR9Y7ExqjkgSvb80A/QOWYaXM
KzBfNsh4C5KZxjwL3KjaTKouEuPCxHgiSPSuR2tAoynqzSy5vgWZMdhi0u0jMnRC+nBRAUFKSOTJ
d4D3yEKrm7HeVWqyFQhEy3pylaxf4NykdhKelGe+MnuiqxV3Ey+8ra/odJzgS/XIJ46uYlSND+Ck
07nieIlzfN32iWvt9qB6MwbkQHYoDHoMpo9OVC/3SHmO0yC25aawYYh4OtgqJxjPXZxrR86/Fd7w
DPo12baCer9aoGs7zDubrRxHfaP96MI0Zu6BQqFxmItwzQbPLOkiave8xLrJazJ527YsvVysPuxq
Ye3Ns5gEmKoaZU9LAb51NV2qyKYJ7+rQnzf9EKBVskxF6N0W0W+FjepNFCzeEYRT56tD44NFGV1t
tTOwOvibVWwPVv4FHqSFvgnVF14/H2xX1xbwrTeDIgB1MSKezhPEnGX1lYb5g7V+bf8OU3+y1rXP
9lSOd7KYdBYU5Gmdyyl1UMkOqs+VX99QkLk/Xwcf/ZSrnTcQNXcmWHYf4BO/bGwLwTnkHu4XRcEH
T+E6v4MhFxgjIRLvPQyoGYOfXfCAXfiLyu+D736d3zE75cwGs2J/Ath8g1T67nGY/a+MLz/67pe/
/+tMGvXSsDHAmcRmjWwFzPQAi8Ok/osv/9Hlr248IVJGTg+HR/B+75BCAjqzo5LFDb+QrH90/atj
b6alh6E/vj5durQriqzpz7yOss9fm4+ufnXmORNw+VpjBRQYhNPdxCMMp5Yvbg31PnqyV0deIVan
bty+2K9yCFJAt/rWzMsmxjz/EHXtnK5wIwPnh3iZiv1fvJXtT9Pi/ye6QdNuFu/ZH2E2bKsLthdD
ZJmD71duOl424CpI/txojG0d0oxHDNHA+uwQpXUPHztwV0Ie3WIaOG39StFtQZXMPKdabkqnAj2x
HjlYaDgDn5yyYBs0YvZ+dNRbRVuuQV+azV3js2bDet28xiEczYANF0Dfe//RxtjfehZ7Gwy20M+D
Zn8bYaMq00nZ5oD8HAbynBPhiNVdIry5SgpfrFtNlD4UKwXrnpRLrmpK9uEMYgJgU/gYQ5XyBghv
fkMac7fvXNu/h1z1IEKo8HvFafg8EWVuraPWc9iW62UAEAjg5c26ieHF/ExHqc5mIcAqolZDJETt
i24i7/sc0/5MFo3xBPiy9XGJebDXfPIBx3D6ViDm/ZX5/gqD5dGhqQ9v/S38t4KHCCPPPXF9e54L
gn1yaX62awhG/sJcstOm57twmu23ISTs6CCiAdMyAWqpS8FvwSLjgPF8MMVlUOeiXhpIXBaQ+aRj
Ew6O1tNF33ZQeqCgsGMgmFhig6TiLuQXoQXMoovuN+QC5NGrqTxMLvd/kEANP2lV2A08m+YjLxAt
EEBPffTrCUQhSJ9uIFsB1EdBYxphqs8LEoC5wPzq2EQaG3DVD4mnB/FEZFinqpkQXvH5cvpz5+/A
evS/mw0UV+1IJ4oCOLDBAU7s6hkstepphYUV+Glj5+8cjLJv+Yr22e8QnwDpEeA4yExOovBtDgx3
/eJ0+2htX5V9xax8eLOZeI+4zXnRZycmx57OX+wcH/RA17kySEZERRk7MQyy3yBLSJcSPODw3Jov
d4/LHvSHyu46XKYJwVkH2MP21th9iN4iaVsMs0bvHVKlOVldOyWgpdWJN6lHx41fbFyrlCPt5POH
+aczHGNn93Jf/3VwgL1dLQPY8ntHexsbrDwpYvviWidIOl68NXA5aNp1ycMZlNfPP/JPN/XykVeH
CQcDxxusqw/9RbhiXMPB8QI5om+AICzIu/j8Y/5X4Fzf2svnXL2mnFRN7HJVHdp67g4DhToqjcTq
HkNTArRYTZjVquVQAfjYU30ryrwvJzBdPRe8Pybt89JUIaxhQd8Y4tXcmZmEL9TvSZ+agVU/wDLG
aTiBioYg08J9gzc3f1zgYgK9QkBktnCBMV7HVCbBiMoghQCQ3Suw9Pt42MFufaIJH1T5ArXIvI+V
N20m+BkkAevCG6CoUEqsYApzQMwg8Er/mwhD8Xv2+i5noYHBqI/UQ5JNpdueG6XYXdWtU4ZJtMlB
JzQ7DOTWTQ0sC8TjkSdxSCEOg3YGfC4yn+oZMlKwgSGMtfZ1wlg/9Rs3PkURs3umWbWtO8+/Ge3Y
Za3pWkz6e3urhzFMogqBHgtIDWlhvfmRhDNPnNU0GR7sL1MW/UbH/O8iNyPn6njt+2aFnKezMG6B
r1B5jCedQvH2FyscL4lztX+obrQxhm/DwY1acQaVmMGeUGwslfwAacT8hfvMn2oExDBew0LcE7aR
PtjgNP4VVxt43v/VYgqvQaGmr2e3bmt5sLreYFiDITpLPLtsBcRRny+kP22xl+9+1Z1MQ8GUNG53
cCqbNJMClQyERiTP/83lQQj87w7UMLy/srXYgeLge8yXe9B8XyDiNn91hzAL++/1B6hmhNPbCiYc
oHKXdepNFvaymAKCv/T5T/hoE716iVA9eWVTRhr8RpNxcmFEev67L9i3YelO/Ti6GItVQ0Yb7n7x
kX9+oaJrV4XJC0lVuA3E6sF0Xpm4X5r+iwfy0aWvwAZrRdGVQplDGJokhpoOvsKf36ePrnz1Ji1B
IZBg0fLDRR0T2hiZcChdv3jOH138Ck+sSA0m5jSZA8wbwcDLwN/64l7/eQFE1x4NCqU0IZFbHepw
uBec7yBBOZKp/4vmB1vQtUeD4/gCQ3a8oEG3/DBeA9slUHOjHkPbz2/75cH94SC8tmhQpHLDjsTz
AdjCA7ib+9AAsF9IfOTociHtphvocL56Dh/drav17CzKnabar/Bmype1LHHMu7sBKuzPf8xHj/lq
ObvEmdBKjxW8eanetBqj9lAO0xdTrQ9qk+uJH6FUUrhU4Vm0rz6Ykt4iQMqNs0p8+/zrf3B3rkd+
XCJadqywBPrxFwV6SJxTAF3Z5xf3/rf8//Cor6d9lehBfZz8Yu/4pEUFMMXFTgR6BNGzCsezZd7w
DuKQhmPGiuSXxOVlsC/sMI4QHznkHogZmCW900Y3qvTlo14U/75oZn6Y3ncOTDXlc+fX4fd6KNus
U+tcwajQ6xCOjHjebeiN7rFclb3rkEh6Z4dY7kGUC79JHICbSXjlHSjD/WZCekoKwWL4E7Ate2Xl
CDltx+MmhWV49IDRu/cqW12AqOcGAjTItu/PFnShzKV1veNj22dxVZGNH7jiwCmvX5EuH+a0rMY8
9GyDILNlmo8wsWx28EgqENlRLDtDcVjC/H2ojrU18YMDgHQPhqXcLpNx83jyybuYW3BBjZTOr3px
h9uKoY1NxjpQWxsF0xb2id3NuIK42Jgh+gnQorhtwNzdyEBDXFFNrDjMVHWPfWvGg9ebyk0iDsUP
1L2yvY8YGTaFKMrnRunWQLcfgIlQcC8PnSF4b+MeagDT+feAPfHzw66KE5CQwDMdhdqg2+v30L6W
oODy+RdCX6dHOusCOa8sGH/4i+tBHGnC5QjIgHVHBzLdOyb5OfALULHAqEqZDfsjGIxgAUChjrA7
QKGtGrwNzDPbE/7WgaQr/DSEPC5nihJQhKAzhhIDoBiin47opdGOrBLKnzAaoxREsjUXmk7fvBBK
IwUe624dQdzuZiiM+KgVGlHQEZAJsnqImoN+dQwonmRVQnhceOHNQiCtigLkzldVCJSG1+uxH2QB
Bf9S7KQcIM/BYtyNk4UoG9aM2ymcPWDfULyVkAH8RB9qTxjc+ukYk/hxHZZ4A0cPC8MJz/2JREr2
K165+Rb1eD1I6fBfJCqddEGeyAKvEdhnydVdfmOqkBaQEaWxG3RrPnA/Pl5og4FVN24F+ZIw8WO7
QJu3sh/wN+GpmMsO6iOENo5hcAia4cEt/YtViNfnU4j+Db/W23gAIS6ENPqmYOSeVy18EUw0sBNA
QdxUkN12VrMIOjVawzphjnJYZSOjMeihHYqgTPWhk52g25rFthFrc4KmxdsUFTGbsijlUx3jO/Om
7pDh6k1OOoIEelxAfDlzArORePDFbQeL5qMXSu/WY8WcwybfJC2I6eDMD9BX+y2Jfmtk86QVViUU
7RVIJYO/GPgZLuu3csZjchBSeRd4zN/RmReHGqzmlPhFdF5pFD34az9tJ693dmMIsSEQNiSmczNB
E0ZjvQs46PALRltpN+IOSkc22SoxmwmjCR1u4YQbIVskoMYhgglTOSH4nrF+zFfo7b09YoTh9SC9
0s1i4YLKM+GfVlPUHwjDS81FB08RLpqNwz0QBKFWzUJkYG8b7s1vPALtOOu8tfkxlTW4gqLrHyrW
TmBv9dVLuMTyJ5Z1D6XDhb3tT3BgXSBmRaSAgGJmM3YUhLxFsCJ1iN/fNiBt0iyGOBHjCwNUtJa4
N+mkubOmIe1A1WoH0d3PSMBtgCILqGNiNwShNQztN+iY29McO3jnR89ZHtg0hdu67sjj6vouknFd
B6z3OgS/EZoXf3ptqrH4QWxj94Us1yEV3rDemrFiNkECaXyHpQEmme/XkAhC7lbfIFmM7YJVI/3I
ymU0+6KbkE/Agjk4QwZXHHogM9EO8BmmQNKBS1pXTILmE+n4W3VJoB9W5qHWXwmEAWqcZZ+NtWw7
tEUUA3M9RMv90s2grMBWFrT6aubd++dH2Efn41WJCA0QpNFDb+EU4t0W4OnBJ4S/2hCUks8/4HKh
P52QV2Viy2TBp7gZDqsej/E4pSLWP0jRPlJUXli3f+P9d2ksLz/wX8AKgQ58Uj6AFTvze19Fm1KM
XwUufVDQXbNIgD04Qw1S474OOdsMtXecycRBDg6BwcbTDVmDW7/4yrTzz48kjK/uGFXAano7SHhF
PUJfmLvktgGj+PPHcbnI/38csJP6721C7riHnCTZHxyIot+Btzow2neHR79XgMI0Wf+yib2Uk/96
HGUNMR4cxtGAl0hvZu2rFj8gFn36/Fd8dIuuoCbMtjFXLNfu0EK3O5jJbOg4wocdru9f3Kf/dQN/
ulFXZbWK5hnUagtLBgvX4ModW0TNVPKbiVcnwfzeOUI3dgDTPi14ORy7xoPIYp1V3gpT3opV8HMH
XP+LVfTRY/v/VXik4abbHqqB3A4RTjsKiUvN1DMJyN3nN9UNPrqtV301GadBzD0dDyMOwMdFgyVl
1AAnB3BtS5wMs5mRHwdArYJ/w5IiDjZ+HWzhPnoiiqHWDmb9psI+xHgiXLrz2KGHK9nUPvgVuq6M
wtT+Df5TIKz2HiJ0YBMAuy8oWCKwG2W9pm0AEnNXuGhYPZ89N+Gii9QHxQHjFX96kZO/KAgMgewg
c7yVRWKNAnVWBpCYAZPBLB7RC92dJtTeg+3C02rwOEnchpZZPYHDDddg5uRkbNmLZ82Sw2aqyB3P
gojLRvLWrAH7QVeEYG8JHDu+MY/BM45GanmUfXAxHatXwIoOHLPmOtpNkvuneQZNQHSlvNUNQhaJ
bTGUcl0NOnytVRDnCKIakm50Y3x1yMJ0VumRvFTOSupEdkRtp6CHQ5Jfij6DZqMSCUzWi3uHBAVu
eaieabvQJ3IRLjoupI8uq+9UJP2d6+g4bXrm/vZaEoNQ2iEmIyJUPlrfWW5l7Yy71u1QOfF1b1ac
gu3Fa4Mi5GsPgDS+gfELsAwOeitDIwarbzlvOJzIILJe4SACCWB7N/oBRF+sjqAf5aACXEw4mAjI
SUGXnI2O6V/FvEKGvPDxdgF9c6MjCoOtibyJoeo3VehBOFnNVtTJuA5dUkUuBGrIDu6TOAbrIbSd
d0dWrGUNi9LvgoItn3aUR3f/x9mZNMmJa1H4FxGBEIPYQs5UlWt0lb0hPLSRmEFM4te/k16V9ZIk
Ijcd3W4HJBqupKt7vkNGmYlN007sS99a0JXX3EgeFB+hI63OSgOJTVyEvFvzAJ1NC0/iqbyTvClT
iDERoMNBVjkPEzaSN5AZLKB2EsQ3ZP+95HclpHMCRKfnqPppkA1Pvd4OG7+MPxSoBQErOju0md2E
hjLzjYEKDJxS/MR8MIEKxftRiQ82dPdqQbJzyDi0I1YKFEvrVySyZmXvuiKTEGJU+Yup3BT3jqYA
dyGHvMGv5IHTJg85IMFfIBxOACQZ2hOOdajrow2qpJ3au7dty9rXldGFShj2lwkQvnKn8LcjqN5m
ABkc636sKfYxJYpN3NFsw8HP0g84w5MQmycUIk5gbtM+oU8l+rcYIZ8BagOkyE7JEqUpZu1GCdb/
OxhNZNsWxWG/inqw7wsTVefJjFxaJlv3G3Wc9IB7sfTkx9gBoTpk6h4syY0HX0E3ugNbQPwECsvb
Z9h7fjW88Q+Ec9m+bnyca9rBCy17JEDNTfW96Prpq2IoqKkIjiBhMs7VC+4tfZBRoEiFagBp+4MT
s+FB5LDpDWqK0qytZKw+VIx0u1zRbgNxGSJxnsdvfRoDZEBzC7Le4QxTYz6pfxPQwUVY+3Z2cB3V
0E2Pk9prVVa4ZkktgFcC20+rV+w853bbuYMJjQfKCO8AIFIfiW/iv33bJiFhvngwCgf/ncOyQYQV
atghLYxHgAuw1waAp0tyXF8A3Ut+Xg/DC6FevwNjTuYMKsXVsHH+mbixoTEuwcY8rKqVwoulN2gJ
RwHmZRqDFXNq5g4idigbQ6sYToM/vbEEQrfr33Fe6S8soHrhFm5xWtk22PjlxfjsdHNEqu75+qP/
Xl1derb2BTwfzpxMpPfdp/ZOHKCZCncyOMLV6Rtq6kE6fJpP3snYl9sXfjrglj97n1Yo2EufpW2Y
SzgS4YbYLVGjnkOu+FbYazvYhdVXr1hRaQsqO8fFi+rMF97FTwOn93nh/rneaJc3sS7Tdn6Y19Y5
KVNHlpHvweID/oI8pzXIiTkFZWz85pv9jV1/brtPmz8sQdAgYRsQde0oN6qdE/AlbLa7/iGXTxQu
0zZ/0CObHvQWNZi0+YkQkFF9+tRZaj9XP5tizf1vqbmsf78hn0b44GXVCJNe+wg0DNCQc/feWupL
k47P0PY+wtigum23zLTtXYbDHpb2mUPI2PBvnXCtdyBy8g1UqXyl1Za+R9vbgd3GfWh3ywix6xl3
7PeovHovrW5ftNkJrMgXN6n31ztoKb5oU4QPDYpoklydfJzAgLkJ6xomXv0v0caH295wfvOnAUag
RDPtMQZ4t8VNfgJS1ZQfpJE+k7xc2XEvjDK92I6YuU+H0UkjaOxDMBE31njiuNGeQe4r06/Xv+Pv
lcaFQOZpMyUlhUGbQphR+0E/mof5NTuNKGqpgv5j+iG/nPxv2CCb36+/7fK1mavXkbQ+Ta2WmDKS
M5BXYCFVJTwVBsLAokvKE8kSiEBTeEYHeToY1c41xBq1eiFqetpsqtPUwlrbeNhBlCdItA6oLfx1
/asWwqbue4hSNsvm/uieBP+g/nmavmP/tRLJlh6uzRokpOnY9LN7skr1KlT5H8qdUBzVxLetJrrz
YTsMcWsNGWg3ttftoYh2D2NDq5Vb8IUxrDsejsBnDwaHq2zmufWetWn2yB0DSSlUg0fgAIj/CuGt
JXoWRpfubVhiY9TjRtA9uUUcVMMvCDdxTFIAHcAXTUhUYTVgX964xOjmhok7cVZB5B+JbGoDZKr5
N8ubvR/Xx9RCBHO1tbLyiy7lqT2duP1bkTmo5+6ceUSx4LQS8RcmhKtN/Eyw0a/LCacelv0pbPrD
noan6z9+qSO09ZGpCblKs8H1aZOeq+4i5MOfUByJy5vsFRUtGw/Qp5Hl/11/3VJbaVO781iDk5c5
nUAdwtUJRNS4LvGrc/b+FhMkVES42vI4wk6ux+ZdnVzTPQshxQaXTasKg6X20uc4QwWpg4LYCOT8
HvxK5YRyaOWm4UBBg5grN7IBjyye0vJ7ScBw3IBCBcM8Rxr8ofRw41UAlZbj/JS0790U20fYhJSR
ROXgR++M5W9QYoqVeLQwbP5mbj4tfC5weiYAZhCE+aZAwdG0NXK/213vyYVw4Whj0kSekw+WAdVD
Aig9bjKqwghaGClOFTlWdb7ymoWdiG7fN/A4Tktl9lHByc51yj1Sq+HUJw+MpyfbHL6a4L3f2F7a
4HTKrDOR1Ukj6Xw0NFLlWi3+wsLgaEOyHlrKlHdO0g7psayat8nyDwPjv693xVI/a2NyNkE7SifU
0wLigxI49mqZ8s/1R/+9W7+w59At/FBiLxloyDAIOd9bJXCGBtAF47c0hDwgtyMOdQyq0FQgv2mX
Cl5F2eTctnHTLUBNWjAwjvHgYjzfZqAoF6W94D0TZQZFOq9sdJZG2PnPP82SlgBWKgA5jSrkHsoJ
XCRrOBalAfJGdyhZcRLTSv3C0jDQtrq42QAQ+kwdhVEGGIDPwOrucv5yvaeWHn6OuJ8+g/V0LmjK
MB+zrA9j1J4Hvd0+qzlfWYTOD9JHAjRc+q4MdzPs7Kztn8bpjQDKXNm4D6yf+25lqF3qh/PztUni
uinP4r70Ty7K0Dae39NtDpQxQBepFUDdnv80WtoeZ4sN88qEv9Rm51dqEweFl2OVtgy2c+zBtu7t
ToaQzN7WXvpurVJyso0Jgnxitu+srY8JR9lNkyIJMN5WX61v2Rx4U7Mxh2wli4dwtO0odeqvsuA3
yvb0XZqyCscyZhcbcZkB8lebrnp3uGhfgbFSZtjB1OPGxtJGLyBGtQ90AnCCNA2qGHe0Xhs4drnx
xtfr8+PSeoW+1ndpqcHrySlQQTrZMnBQ3FGYA/DPH7U0AvzPlRG19BZtVURknLKiJAiXpPoJ8ca9
9Itm55vjR5/1APDQfnf9cxaGru5Njdr+ulc8oREDuCFojQLw5qYImWH+uO0F2mJo40adUyObI8Vg
/wUweAMqiLMSCRdiib5HQ+mC69UmuptCRJ4PFnaYPxIHF6VrS/lS82gzuyd+N6W5BA0jcY5mAiCZ
qpHwE/H79dZZ+AB9aZoNjpJvA80/F8IO/WZo7mFxBbhshUKLwpTx9rb3aIuTl8WoxkTIOzH6AQZy
KKsZQCCxp8Z/11+w0FCOtiaNKEjiEjU90cghTgPQ/JefOB9p6t34AdrEjpse3lmJ5Z/wj6DC9tAY
/hQt31bzygf8dSy8sC7pu1xQc5DfyVQauRB9Ps+u1TxCfw8mHLfooQUyChWVgKXOtpsAq9KIDNAI
R2xFT+MN0PPGvjWYs0fy2dlzL3Pv8pjV9waRqMmgRBXBAPlQMKcJ2EBlQg6xNXchavfFdm4NuREg
FD6oCcC9ok/8d6xQZ32C5HTlzL/QP7oFsUKlHBReM9y7eDZD89R+ywRtt3Dnua2DdO9h3JgUVgvW
ZdTz/D0epi85bndAKgeGvlzNVi+ERfv8dZ82J4aRZBmy1XPk+g+phSswTwWZ+UD6L0p4++sj+dIu
GAHe1kJvkTLflb1rIQcH45euhSvBlFhfrz/8b0H6hVGm2xBXjQMhswM/R+p6zaGlMttkdg8nLtk5
6lCobHiOcav5lgMxCzsVyL1m2dSPULnX/+H+KdkBygGQd28LeJ8QB9q0kdRegFMhqF6kTw5jQrx6
19hwqOWdB9OK6z98YfzoxzRcFHfAEcHCDnTIP5U38A1FQcDkOsfbnk//7Vkqq8Sfh3jC1SBt9oUH
Ey8TPNIDpUa8sqYufYK2EgGqN08OcRggy8aOd2ffJZF8wIG431z/hoXRqR/PMiXGrHTxApiR9Afl
lPFD0tpvQ572QZMgOJRQYt22rDrawoRSgHxIZixM43zP7Z8VzAQUbqtv+hD9sIYMHoi0cYc0dIsC
AEshbUsBH/ajPP7Ok7Wrp6WJpq1JA1qKDedcOrqchTHLoi511mgKC51ta50dm2PKBpiTIL8COO8A
q2bc1+Wv19tn4Yihm2/PDk4dIJ2mUcc6+7tZ5cP3ko3GGx1ap9kB4J+XAah4zS8TpeVrnbKwVdCV
big0RhCwsYmuxybMZ5psEEb2IBQ8iEw8X/+whS7RZTqzYyFgm0JFreURUE9QL+Fla8bHC12ia3QQ
lloZW64DFSJMgzirt4B4iW1KcNV8/ecvvUGbFMTtCa1bZIM7f8Dte310M7UBt/K2NVSX4zimyYxS
2mWUdBQVizDmmcut09/2dFv78XndKcvC0fjEYCE58t85AWqtfbmpZXTb9YxiHzugbOlEPWjsYu8j
z/qjyflK5FsYm7rvukmrqfByxztZ3ktfvuOScovSYDAF1/RjCwNTd14H2aTIyoGoiI69GdSwdKED
ZLq3NY62txyZzz0HxqEn7vLj5LCvo4ca5ZLkN5Q+YEehO64PdTzPkL2iNiBFKRt/8voY+Ow/ebUy
a5da/9xon3ZFbgqQKnzCUOwg7mIYDdH8ZXa/lMYtt5Ln36+tzUJCDWEAaHHyygFI/8mDLopx1CHk
D0DzvsRFcQvXDC+y/v2QVnEgFoyKnWC6Z4ZO5u0pGUsU78uVXczSMNJyQ0AWoo4WfgpRXyRBkT1C
Yn3jGNJmr4X6nlRSHHMTy7FC6c/HGjf5QAPcxHwz4Znyb9tASCEgxwE9gyNQvBYT4bjhdtUBMph6
d9M80K3WnRRMs1Sdmx9yQ9hb/qjT/Adqt1Yev7A90o3Sy5FDMcLR+FAx+4d5pNWmN3Ir4FxOp9rq
AZh22p/XP2VhSvyfbbrwCwojyTnyyy8kMeGic8dQP99CM3T9BUtLzfnPP805GItKGPGeI55dQUhR
QUvO4Ei5tjdaerw2pWOOkh9IHZH/6bxQAvXSOWbI5rX00sLjdSPtuBsGL5YDyDrIzUGA4JQ4YcAA
iHuAj15voIWpRs6j4FMDiab3k9kmZdTixAuWegomxm1PPvf5pycr32pnkLbrKBmaOGAdhbGksRar
l3621q85GCYeEP6oIoIyM2nejP7X9V+9sGfUBaCZcHJYpQnsTczu7PDzMMHHGe5lA1i2Cnr+wgoJ
Lw/XX7bUv1rEjr0igQgRZXCJmAiSSahKhhOusTGlvZJ5+7vtvHCQJda/vUCQ5yFO5Sq49HTpzgVi
IhBCxgBKWNVL63fOAVzyNCoTRp+SidNTNbrtrq+TfpO4ib+F2/Oww8WiC5/RpGZHFwnhDfR9KPWN
Oa9hTMTLD0QGC3atsCbAzijZQA/kv15voYV+1jWUfZzCMcAemiiFcnUHwC3f5naxpqZfero2+AEw
FxiXThOB1IQq8+Z7atgf13/4Qtea2ugffTZwM6XOCX7bO9uCZ/g8/rZhHXXb47XxT5SqbVt6zolW
Q4eABuMkOG5vZrm2BC9EZh3q6+StmoyBqYgP7y1sHrBND2DyFdgoir7pE3R5b+e5VQfvyDRSJv1l
1CRGybVjoITeXivTu3ibiR2RLvCFVrIBxsnGUoa8Z5iWKSyqcE+zayRKHGXjg9lujPnWHwtxSogi
8EAR3m27SV0XFHdGOTRTryIwdvIY7jv2u6zqUMXfrjffQgfpcNkWjkvwH+uaaJiQ6ITEpdo4bV1C
ZdawnVdnu9teo8UPCGGh7+4M55TBmcPLgzhLYO93J6q1gsCliaLt9aBaFrAO73CWjWXQlg/Ycadi
bflfmuDads/xjU7mWRafBJLpapJhGsuVGXh5oWA6RYSNzgT736xC/1qgsJxNo3viogDcMNz5AA0z
lAx+PD0PXTavlGxd/hqm80UaA8pd1vr+KSVe/Gi60H8RyGBXPujyvo/paBHax71hyTQ++Siaqi26
iZ0XQFWB/4cdMXRN18fT0jdocTEGXcGcqWOf5gaGvAA+gkYqrZWz+dLDtahIUSSdwpnXRiR5sg3/
v9lgv6//7KXGOb/x02bGJ2DW5bBYjgqHGg/IUR5wrjVD0GHhcxLLp8LNV/YES9+g7Ql8UQis16jB
c31wgWh/HI214uilR2tzOTehnPJT6PuogKODbK0Y9nXZ5noLXZ7HUFL820I9Cr0gr4GJD2ykXZgk
+I66d6tSqqAw8j/X33E55qEQ+d93SB9HKzD3YlR2o24wazbwAQzgWxYkaxT4hTfowgSokQGFqg0S
cdcI55SGnbBODLYBXvrz+jdcqihjJqwz/v0GjmTLDIk8TIHaAQBQaRcISiOk2AosMScnMDw1oZDv
fsZd+3r9lQv9rsM0DQUVC0njIjLmmPvhJFoJzvlYTCtdf+n5nk/1uOQ1iUlbD3TqMgMz1a7uJClX
VtGlR2s7tAmbfODPeBc1vnuALGvndmQli7H0aC0S8UpgbwnFYuRar7BSzvyVE8SliXBuDS0I2aAP
jQJaAxjcKjgMUT+gsOtx+coicGndOT/+/DmfIhFABJVEark6VTbnzx1YAZFS3rCBBQALLSAc4J0D
NZBL52rtDLH0Si0kcZiot0lbJnApl3AZKkAheM1h6whhH4NPrg03PFyWkiYi0qY7jDT+ADKMI4JO
in7LbZCRPMjZ9rSx4XI+y3H8ZhCBC+KBzpAqIpEqQqdKBPTtrHYT4EJG85i3ENRhbUjlvUNx94OE
kxHm1BveDN82q2cU+c5fr8+PpR7TwoqfgozsgCSJ6gHJnprWIlsGB7ud6bBqZbAtqJKgivu320zQ
H9sqy3hUqWGuQxjHDIEbG+9jVWXV0U0c8DNsnhvRaHCYcfVwUGE5cAGQ88EJiRMTJAAbqNANWFP+
V9LABJ35df+RoIFgpuXJ5qcPKQUkjFaWPwJsZ3yjCtbf22ZwxwcmpmlleF+KkOfxpy0icO90ZUvg
FWzOMxxQ4E796pWJD6SK6XoROMDwnLreLUtv0laU1EwI0BLEP1asjH8PhgMeAHw7ayPw+wamhrDC
IiuTaiEW6GF/MIYKJuwMIkbewQyLjEMXwmuRrezVFwaYHvO7IW05brmSEw72Pz3UG3SqTCCkALX1
elMt/X4tTCYe/JZKQGCPXkweYBTzxenq1+uPXugFXXkWjwOZBohpjwPwM3BHj/p0fkiTs8axJD+u
v2Pp5+uTA4WlGGiGh5/fvbQN25SiWOnZpZ9/fuWncFlIhT054+zIkvlkihdU5G1pA4OG1Flp+0sL
OiaELjmD3XdceMXoHS3HvwcCG1579JTWj8LNYe8MBl1pQVHsbq831dL3aNMPRnR+Wxqmd8yc6dki
9buyy31uw/8wh3PRbe/QJp6NSwTbYJ59TJt4PrjAyzcKiufCozM4L3KlZ5YmhRZ1z6ib3mrm+Di4
2Qvr3DuHTM8tc1fG7cLjdaksafG7Y7/0j8wV/gdAS/K5yWMflBhTjL+vN9TSO7S93ORSA1p+lx0T
Uo6QdytUEEgJ6y4rtRCmbnuJNrdhrOt7qczZkQDvAJurd25UR9GMK3Nv6RvOA+3TBAGbmkwzPAOO
xeQ8SWG+wTYFPn3D9rZff37tp8dnbddODizjjgkzUTYOe4MY/8o2tz1dm92DO8hu7Bg9tmxvNnOQ
gDzhDtPKb7906MPM1jVxoAsMpEZoOqbw00MBhw8FMev3E1h01tqZbGE+62XWsYzh94eZdYzz+DeQ
D6B5etDju16ehk45rGzhzu2hZ4HPX6LNaMaSktfcpkdHjm/EQZrIYOPz9T5YaiVtHsu54oB7W/RI
YJ86yPq73aEIvUydR+VOdVCL5uWmF+kV1h3qhYEQE94RDM/6YwYB4BjXVb/JgYr6Vc0EctUK6cTb
XqZNbZyZRjHWBTt2wEJMKfx1YaALZsY87wR9u/6Ov8nUC92iF1ynwlXCdIh7tCYvA5d0Gt1fc+XG
HerZkmTrZhSUqxpSqXbuuw3tyfTSu1UMkptn2MNKfFlYv/SSUFCWpxbsFB7VdX+ATexOFe5mJDwy
3XmfFj5Wlyim9cpIXHqbFm5gOR+XSA2gNH4GxcxgYBXGgc2qO0zbezMGdRkZoZTJ1+tNvPA6XQpo
MVkNDQxVUC/gsoMx2oht8Hc7Jkg5BhSzOzC6AsqGM7Hw2Il67RrpYuoZM06vP286A1xhw6DHPEV5
okOA/orgIwpSGsFFyRe/kMDsZTGsV2ozVptOzM5XeDQWK6FrAVFEdQ2hoEymDsvso6qn+dXipDKj
uFfU3qgcFqUnGyiiA3DxdDihFh+iP9ZkdX12XbcCYB1hLWqrfkOpqz7AA1kzwDtH/UsDXjtJVlK4
MifcOVJfPcVTNYdAFE6BkU6P1/t7IdC51r/LzQgHTJbgFuc4srIt4EDe2ztrsKo1adfFwtBzv2qR
tHQsoeAq5h0Z3KAlyoKBGX6uZQuRmggojm4FLpjnudrnsoDlEtx6iLGFfnDs3tJ6hkX2qwMDe9v5
ksJHuqDFgZm3FI+ff5oWiBtzKp0mUdgapnCWMESILGWZqy8le7+pcfUqeAXXyUGNjoejX/JW4SwL
dtJKv/3l314YGY4Wb93eNIXVJuyYAi2DvabtCfCS4L0zjhKSThDB4Q5u+xtDTs628GAcVIO9shcj
MNvl3HYbWHrS39e/8+KPQY5O58WNlTnysU6cqB9T2NBjwz0HvuqKd2Cv1F2tZPE6l4XYJJ2A+6tX
xhtgMyGFhEByV9fgCo11n329/mOsc/fpLQMBp34AK3oYDgOBOkW9wYbHQRXiANYRVgYoNpJ96vv8
rfa8QT1T4gpARBO7czZ531mQPhtYkrFi5rskZ3As5siO0+2c0OFopHXyG6BhFLHVZM6++dDJd4EL
6mC7EoIuTUX8bt3ryLcmlNwPkw2Ucv9QFi68z82VPP+lMHJ+9PnPP20qY9+XjktGNxoBuwWDNJwY
RsHalvXyD2f6zd0wsMoB0nGIAOryg3RGaVPPk5WffjEwn8eWFgKF6LqB8oFGfl3dtcyZA9S/hEzl
P7I4q49VL3/OMn8t+yzdjXELdOl86KsUm+cZxVCAF92wmzr/Di1SApvJVNlzGhUoQXdEF3VesbG6
0Q2bqvnZOO4taZzzi7SIiUAFgxIcA0AHdSbYwyIZCH8SQwGv2djd0/VZstRnWuyzPMBOeec3UWwV
JdKgOCml+Ypi9PKzPf2mL5nSLMlpRqKuoFnA4XbcTavlwksP1+KeZYmhi60GizMbdq0bZU22v94k
l/blmCT6fZ7IhZ3lKG+IlDN3Tyjcn56MvGmOBsXdXlsXw0PtZu5KlFqYkTpAiCUj4nRW2FGX9cCf
uoEaHqZx5UsubeLOEfDcdp+mezWYSAP23IaxfBz0/bMHZ5syQwIUzNe6VUFS14FZ+iv74aVP0Sao
KSqfY9LbEcJ8gCsz7BrJiVgr0+7See/8Ldq0y9MEmloAj9BQFWRw9UHFFK7hKETv1zRYCx2vA4O6
cjBAqYtp1MIPmvWwRO8htDTGwDNgA9/Lw03ji2lTbsoGr4XXYhNNJAtrNYaKlse+j6jC9XH94/pL
FppLz+KUXgzJq8GdyO/sLfeSYGp62MUUAdh3K/1N/gb2CyusDtqxbB/QZAPLPTiTRTjNJXvqqrQ4
ZM3UxGHex/Fjlnodtm29Wf0oa0ZeEj9x71NTov8Gpwona7YAwsRfBeHZ8Pdg6ADGPndWcYAVI4kB
2gMlaJrM/EAUDJLASx/vmGHxrV0UHjT1Tn8HiLe3KV1LHkQGEwk47KbslZii3BpV7wVp0YltnHYf
2JqA7df1wwYkQW9fitk9m2rCu8qP/W3JfPvY8859yv2mCj1elV+qafQesNGO70YLVnS1IioPAPQj
hxRsyMgscTfTuudKOhz/5k0/1TSw61m9TnWX7D0L15/UGcdjCyzMMe5K2we0MU4fMumz0KUgdfez
sObQNqn9Kx7JFLU4Q95Dx6O+lpSAuCt+whwqGqWFNM2UwxenTfrHzJXwAOl3iYGt9DAIcVJmCrdM
wJ5V4LPYP1LIXu9K3IDITR/jqncCtRxIvkaGtgc53zzV6bNiIFiamKspqNIGPpmbXvcTOTIQ+pKS
vRaWH8+bYoCWz2xyd4sutWw0O2sA8fDSDUyrTBD/YOraJZMLZgZOjNmGt1l5W82xp6eRsgr0QDNl
sHk1oB2zBiOO4Mva7lzLSW9a/v7PxokAA9qYMcT0Ih1DgMnigJSrE2QhIOopKkOmcBmogfeGvxAJ
xw6Wkg7AkOFUenV4fZovhCw9P0WH0hFzHVdRa2d7Z2r7sDONHwb6KgD8/I6PxtpsX/oYLWrVINIk
QtA+svtmOqLMmT9Jxem2JWx+v/4xCzFLz1P5du+NfgXjvcYyUDIq3GLvT0J+m4tU3YNPl63Exovp
I6wlOg+gG3qZ17KmEXBeNZxSm3ZftTX/7RdTZW8pzF0CIqt+3Hplbj9Vppn9SaWdvqcEuIft9Y9d
2L/8XwqrRDYnAV4/SsY2hVBW7Qqs0ivDYqklz3/+aeFnruGrTMCHb07bR/iD/QbVdQgsm268ia9Z
SC+MiL+Vs59eUiL941EO5MnEfg+WGXTF1wEX2rc1z/mlnx7uKqTzDGDhMOPFqXfTAzg2Ky2/1Dja
rghGYZ6Ucw7UYd8/Ado5BXB2VEFTgqqpcFd3/QOW3kL//QBYHLuiVzY8reoyTDP5YclqV3nxA62c
3fVXLHSAnrMRoKsS6ghUPFn9T1D6YXvXwoqllPkaieWvduHCCq9nbVoLCF2/AO5qMlO4TQ1Zx7/m
E4G1D+FefezGpHyM6ZyBRBgPh6EdvQNen7wkMR1DXiH7yWAcufczf35xLNWGjt+SL0idyo2Py9G9
DaeaVxYrG/YaEth0Kke4NyOTcUw6Bt9npmroWLOWjKHhUfgvXm+5hbCpJ0083JCbheshs2j9Hpgb
DCD3CQEEufFD9mvH4YURoOeHLay/oFuqMSJOl26nckq+cNTD/TbNyflDSsc/Xv+YpUiiReZpYkAm
815GTjq8qWZ4Ssp5Zav6F5Nxof/1zFXZ+4NRmLOMsKQ8ENrBAbABEP6BWxZYIGk2q0NrwjZ1Azeg
7r2Dpu97jS30XU6NYp9aJbmrZd++UUs6x6njxX2Dab1lQHLDnAgVjSGx5vZQMw64ctvZP5y54TtW
J+RX03ddBMxUuwfYqvED4XawkJ9gtS5jH/63gzHvWO6yvagmdbCbDJgroOQfmcnTr2beWe9GYwsY
jHTsMPvwFi8zFxQsZBgBmJm8oC+Is/FaPh4mlZVHu2vG+yyZ5kPCGjuUNBcnuNJhzMPWpg5R7syS
A/yUBxTztoUKKgm34lByq34AANyeNxmKedKj7/LyN2d+hwQtZAkBEeZXMuH0e72rz4fbC92h61dR
pqy8vuBQqSuKrHgFJPzGbscNSXyAoZNAlitjaiG06FrWDmUv8MGtvROK7tqTDXetDXP7GdByS6xU
9iy9Qhu2lprP2ZlRRefK2fpYzvfCXLkhX5gRznlGflo8uji22zluxihJAH1hTk/eBk8VK9uUhU7Q
K5JcBbPjOvOAF22yCBVXTygcOuXZ+Dx6Yt/l7I8y1Uo3LIUQbalqiiblHeItNgkFXJn4MZ3KIGfv
OVf76yNq6Q3aMtXymU1T6tlwIoPv7DQg9Y+75mR0qsDJWLsybhf62rH+7RAyFLnwEmuIOtzBWT3Y
HNsEKf/bPoH8+3CzqsGeh3HBaW5faxuAPZqAg3Vv+H+uP39pNGkDtTMMayx5C2Vik8JkYZhDIvmq
Ld9CjkZnEUy0Sq2iFecsNXzoUWQxjZsB6H3kNoS3sRw7eYQhgwjLOvPvRg6uTV9X0A+lgjrbmohs
l8eAmwbxVwfW1djj9RBlsjKwsoaGceb6YcPhj1ArFDrBlFXA+qRsWeiwWJxy6PnhhOLVT3xIx3vb
gWZ9irfAVAwPOR9hB1a5osQJeiqChKph4+IO7oVYlRsI1aDsVo0ifvMBhPsmDUoeLdL2d9mYT0f4
S3fvUxond6lR2SM0Ntmf1hiMjcUqUEunXgoEZNnc15ADFCEi94zNlzEdS7gJOZuurjPc4ipr36XM
+DJXcW1ur/fmXwHXhRhqn6f1p+CQd5nFS8s1TsgL7Io621RdsY2Fgs0S7MmdNy9+N1xxZ/evEikE
nBBW5sDCnkMn1GCv7CWiauPTaDZ/vLmBkwVc/+zy+ayzsb21C8yFCa1zapTMUhcm5UMUT3AfyOkm
IySs3DevWpNLL73hPMk/NaAsYRWv8iYGVrIPZjYHJvshz74g3kr4XmopLeoZCcFBszWNE4vNgCD3
ZpDyIACIK18NsQZ8WfoKLfDZRt1RUJnjU+O/jEghxlxtJ/+u68yVsLQQNnRCR8+dwvETheQr/E5A
CnIeUUPerzz8ckAFN+HfPqCd3fucJWZEpmz+PjYtrwKO4vfAnwbj4/pMudwNlq5nVmbjAhpArVOe
Wt6bQqH6l0zgOpFYCQ/jqnX3ccLz5+svW/qgczd9GlTciylvPHNGruS/rO5D7rBgYGuao8udbekG
4W3LPGnCCfrkzhQLqSvPpmqwL05M9TH23Nxc/4il12gDV1JBvGboCUha9OjnyJU4Jtwf+2xbI2+3
EkcujytLP3YL37LLquywHHXTqRPi0YfNxG2/X1umvQqpTqGMOULke0kMdfDJeHLm+pXDaG7l5y91
tLZaO7OLnQCM2KLOJCAOw00xHvlP1N9/vf4NS8/XVmsUzbdpkrv+qeyr7lCISd2hHrncGGU/Pl5/
xUIP6JwUdbYtdmNintLEyWD2Pv5qbLZS5rPw83Xl+hCjENlhvnVyfZkjZSvyt6qhZjCaVbvy85de
cZ7vn6Zak+R50jcSHmVTxU9Dj30CvmMXd2rND20hchBtMo+xYWR+YZonnybfYtDScfnX/S55sS2r
+V1M9m1R8K8BwKcvkZhmsoR4DSIX+7FFNVaQ0/qUd8MaOWUhU2jpqnYzyyrLS5R7cjP4tk97N5sQ
PgxcO+PGwHXhvgS/EvjewzceGcq1o9HFIijcMP+tr/j0YbMLOb1qMuuETvkCWj55m1A8ecKSVbwl
1PFQn2P6/3nZNL5Ll5wak6wBRpfGthYCWs/HltKiTST/x9mVNMfJa9FfRBVCIIkt9Nx2e0rsJBsq
wxfELMQk+PXvdFYJzzRVXrnKC9EI6ereqzNcTbX4V4PU72O7ZrbxYZACakjv1leN/BjdlvSTMGtQ
8vdLMufPPP41X7ZnXEckuCrXk74zY7odsjNT3amx8609vtDq8+13WFjYc1706GVWXHtgtsVNkezS
rv+EvgfQs1z/VmnxULhrTn8LJ8mcvo+EdzIN+sEnaCmGWfHWQdhD+WlYd2tY9YUoYM+igCuE38F3
oT1PGeh08KfMj90Q1Rt0SJoVyMbSI2ZhAANDiXiK2Cm10vZCCgLLIDO6m1IlP29/j6UnXP//13eX
YFPUidO5JwF3Ulhubu3YC0npfCy+zAEtVCJswd1O4X5ThQwdJtXzQPv24WO/nv776znjuHDIPXay
RYdbBzuDEOP4StMqWfn9C9vi/6Aq/YD71CTzkMHxJxWVR8ItA/NhB5rdA0wB3eTOOGvYoqUlO9vf
eZOJkpfGRkukcTe2AwhfDppCWPbNFiIZu9tzthCf7NnxPsGfrSgEq86xn32G8tRd5scrZcf7i4nM
4SoKwkyR0BT+V1LDlMw1Z8cukS1m3seUXcic71nEleWqgUEr2OqOHh32DVzrb8/L0o+fbedoknBM
HxG3NfCxvrWBRULgTr9uD/5+2CP+bCP3Nih4trIBEgKcZFPm0RdJs2eaoe1Q9RA0yUSx0vB6//OS
OQfUzk2V4CC3z3FeHOHTtst4+3L7JZZm6PrIv2JFnxVZrbPGPttQ56McqTP8kNfUgJZmaLaVK6CE
8owDKjzA9ZDE30Rf76V4ESBltpqspOdLD5mdzZwrxxlaj56EdB+7RF2AHMrRJ2Jo7+Cgi3OyJjbw
/l4mc066HnJBpmuJn/J+OwAFDBdRYYeTghm6m5oVfNjSU2Z7uZtqW5MJG84dD7haDQZPhDANgWfB
x676YCz47zd3UUUCeNzRk+X1/BJbjt548LbfyzRt9v4o0w9FcjLnKXZ+2TXwrvchzCi+4WLjc2VZ
9zwhKwfpwq6Y89C5rTU4BpDbkRXEASGVsSowvjTybGeXmsLEqLX0mRpgrWP4VsHxM9YrxcwCZpPM
0W0W5E97w+H3Wyn1qDye7KD1LmC1XZhjXhcNCoN4rB8zmqTbzs4j2HvH/i5pizgKWvh9Byltxn2q
1ohJCytuDogrchc8RLeBGkU2xjDJ7YS+H+BKeiJJB0CngxvH28Fm6UGzeJAR6SRoLqATENvFhoxe
/7PipN2ieJf3LAX18PZz3j/hyRwVR6piKrypxAtRe1OQFlQYoDi7DJA1SMPllwo1yu0nLa2U2fHu
Tjgwe8gWAtr9zcqcA4xCt7dHXpqrWRjwW/D+sRiQONj2ZtBN4HPQ4qOXJBk3t5+wEPrnYDikQDl1
bVljlWcp0N12XG3hPUsPAEKalRCw8CXm4siihC2Y28fFWXm/mjIPUGRDFLkOWhrtMvsKWF55mQWQ
PZlLI7sprWPajVCNiKZkb8VJvo8HM/4HGvMWsmgUwkaKAd2t1BOlrnyMmOj3hSPMISrt9JBNzpog
9MKa4Ne5+OtInTqSDDKP9Fnx9By1EeTY1u5FFqaTX8/Av4bGtfBgdeaactjel9g4Xzu4wQamqr90
iQCjq8iDYly7L1xaH7MomFOPpQJr5JS542mwyiq02ug+ttTT7fW39DLX5/71MkY2NGJJQU7AS9hB
k9Yq5Kr92UCfY5/34rEc91ny6fazFnbTHJPpOpVp+iF3Tk1yZG4B2ugvnpqg1mylqFiarFloS7ok
s9trcwd3oE9+r19lD4hD1XkfHH+W5Qi0sbno4EuGG4u9LgucFq/WEH0syZ8D5gg4tXrIogQsAueI
ewV01vqqCPw473e3P8DSppiFsySO0lQnejoxMV3cNDvA8HRlaha+7RwgB5P4rsOtLDkVmQePbuBx
pDoq+SWiK7Oz9IDZhpaiRZvRa5uzcfWhwu1h4MT6GA/ya1cAh3N7ghbS2DnyTfpObEPNtzlH3Atz
8gbT5MCxWsgi/phEuTJVC19hzl/0sqkocjDlT2lqv45O94LSfSWref/GlswZioAhFRI1tH0SSr0l
lfXs2pEX4ky5YBeEUpEzkCx5YE/wBL89Ywt3lmROSozysfNtGjsna6yPYzbAwSwOrK7G/eFLYsHF
OrMfQE/cQXQOPYRkM8W/bj95aRpnm30orBp5GcU0ts4jwEzPNKKb20P/ubD4/4tYMoevRXGTKTGB
euJGKtkLp29PFaBr6batTXGX10MKc4gCultwcoGkCzRsUv0Czv14JEbzPuBT5aMwcQnZQRdtiuH6
UbllAOz5z6Hu2wJlqfTGIPWIfixqKP4FQ9bH6V51UxaWbT6uMJ4XAuIcI5e0Ay67S26fSFU+m6hN
ghGOnF2erqHVlh4wiyil7fmlGXB82FVpzu1U6DdPjNWdtCz5ePtjLGz8Oc7LYdIqGo7vLDE3Ql8c
aPAb92lKV/bMn7uRdz72HHHXG0QToOnNaahUtLFUQndJKtpHdO+Tgy5JtQGavnvNLYuncK9Taahs
X++8yJEHk3r+pgOA55kAe7+xbcDpeppDRd7zAeGr0vLAlEe+fGwqZpmH43uq7jPTnPvEv2BJPUMf
8xyP/mlyqo8dEXN8km37poCPGznBCPMA4XQZlgi7H4t8c3gSJPyNLYxyTzV37tHTulg0OdyemoVo
MDdJ8X1TFk6D+8FCmvqb0zN14bxma77AS4twFmygXmnBoMgU5zyOTlleQR2dnNlggN/rVzKxhbNn
DkRyTFoI4jRAhk33Bd9Rp9iX7bMDpJ4rh5VovbBd54ieZgItFFec7dnErt4Ci9Y8OnbqbIveW5Me
WPgQcwxL49a1UD3U3Rwn6g5NYSAJBlnWlSbc0gvMdgCVNhPcYj24Q/uKxyHt4i1NPgZdIHOAipG5
nKjjZWeI5MYwtB2hLJp0mXNJ+kKtdJYWPvPcR0ln1M2h2NEiL+XZzhqr8dWDaAFsaoSfbqMsh1h3
zbv+YzQMMscXVCqGp1YG6TqwFz7l3PlWpX4dZpP/LSLNI4v7n7c3IL2G/HfC6B+VtL8qCRCjqByZ
5ZzKQTyrnNVBmqo89Gg0BMyLzKZrohiemfUlRucLaijePiPjHgcU/Mfht+vAVHg/JnLa4QRtwkTz
nbKdoNMNDZTb92HhlN0u15l1gKNGFfYT9KyBYqi3snPQVfZqEwJhRAGurWx4g/hrV8bvr2g+t5xx
OqHsIkMyUDR3HL9cAoR7e87eL7743HcE9CwL8m8wf8xLqwvHKzQjd7wzkf4BQPMYQDn5uZzM8+2n
vR/D+NyIRAtwxiChNKFVvqn08NR35q4wKfTdmg+FMD73IhkVob1tGRiREW/rAwNMeRuWMD3DxtpD
hHwlii18kLkjiZd7nRwbOoGSlm+5N25MvBJelka+Tt1faziDtYMqCCVQ9DMhb5EvFaP/9fb0L419
DWl/jU0GChQhVO7OInbfoEn9Vrblr9tDvx8VOb0+8q+h86YfRdm65OxluOZtHWA0yjrytmz4GDCD
z31IHCVBCrA49gB80qEfbqXPkypqyDn0a1bBS/Pj/PsSnrDgRBYN5dnW6ddW5pdMyc3t+VkaetYg
rFJj2DByoBTA65T17xIXgB8beZb/pg50Jm0Kkp5FAeP3zk1VrMSGhW86Nx1pvc7oqcl8qLqobjMx
CukTj5bZr1gVciVpWnrGNS79tW7spOMecf4AkurAg9G5Md9cumYctBBv5iC9NJWFBqA1Ogn3DBhx
wKYvlfNKijUh8KVfP9usDQPcxJts/+SM913MQpL9rtqPFel8fmw2NYdepHYmmDb29a6NiLWRvmIf
qsv4HKY1ybYgfQlWl4TrZcCS5kn4xUWIeuU67v0+AJ9DtWRZRDpG1YKbxIoGVgH6WORscjOcTWv/
QjKjA3eoT9LNVlbSH2+R/z/9+dxzhDAcLZWg/bn/0k2h/uq/eS0eHLA7OgZRoC72J/PtRT2JOJhe
bu+9P44y7z1ztgCGpp6mkcb6bCqPbCJYWbihgkjQD2eYov+8yit2HpMdrFCtQu2Mbr2XMcuynRqj
YdurHKyUuhltJ7SSuv5dm3J8gG1j8l9eURZ0hJguzAY97LPak+AG6Ey/4TZIOLtcXLHscSEGHUxj
nvwCLrj4IIZ5jq/Jq+vKiAtyrlU53FcjcAo6B9Pcr6h3yaxpzV93YXvOUTaJEW0bQfYVnkBD0Cew
5kbl4QP3uLLGF4Lu3C2jJak/ZDHGB+07AD9r05VrdeTCzp9r+YwRZ9CJtaHoXcp+l7KebSFyX+99
16y1St9P0/kcX8PyvByN27nnDjbse9JFW8f4I1hV3X1Nkv2gk5X2w9K70H9jMDQ7rH6SYjgrq8lf
LSGcsG8ngiad333MZIDPwYgwTLSN02vUNW1y6gf3jpT07fYmXPjKcxRiZsF9y01h5tIm+R2SkE9V
SX7dHnphgc6RhpXMW7csHXLm9m/f/xFnP5OOBDT74PCzfEOUYPY5XeSeeZw/OPXwaErrl12OZWCr
5MvHXmGWeERiENSykU8qRApBCuCaJtwrP6ETspKALE3SLAFppsYDzR6KTKVxt3Uyhf3wTcQFYtxa
IvJnlbwTZufIQqgn956OwcMiUF47El0nOwlLoG+aEP8X1Mnkg3Jd9w5qeG1oMi22uV3jWsd23QTy
EAXDsogNCMCDdHf2YMwKSW9h5c0RZKzWbllMcD22yB1tTQAw7MqcLm3J2VdTRtkefmx/rhlg8kNQ
W1lA2xXAxMIHm6PExtTWNHHVeM7F947FZahcQTE54gu4ymtggvffgM3xYsTr7XGiCCo6yftt18PJ
LCM9BEKkWTl83599NseLNazyAPsATbmxHIIOlQ33KWig3942Sz9/1uWBsaru68SyTiXUDANYsuQy
gD9H+pzJbuQrD1l6g+sH+iv5hRULXBSZm54TiNF5zfjYt93z7d+/kA2xOVYsycueyShJUctU0wFK
BAX6FarAjV5Tk72VD/bGdYX3NHHGrH0trOmbXQOPGvjQNA7LvIwPvh9X31Ot/Cfa++mz6+J/rc+c
D0UmNpd8dyMtrfZaqg8+VjdwJu6W1IN11HVUH9wuWsPyLuDF2dzbYPDqYYj7a1ln4mlDnU4GXDWn
cYx+c2p9aaT1GCE/5Z55MaL7IDqe+bNjtacUrWwG02zI5oBCB1soyHgHMW7Tw2Gq4w0gZN7B1l0K
p1RPHlKApKA03K1cVr6ff7M5SC2hNvPTyR9xj9i99b76lcA9OGhz6zKBruyrvAksoy8us8yHYhab
26iUWeRYaQeXWbQqA8+wgLhfdLTWAlv6inO0Gr4g5lHCc1G4cZhLL4ytZqvRnnOiVzrW26YaX0za
BhBHur2F3g+TbA5bQ28k0Sjv+Ml16i2MDyobPobRXZetnB5L489CDOkyFYHiPZ1tdYFD7FF1KEyk
CZpsXGmGLQSxucYjIXmVOzQtcZ1/n43QiO2/+y5dCV5LP//60L+CV5mSjEu/APEQEkr+VAcj7qEc
mJFPazce7yfAbI5Hw9VkW4o0K88NriulfnDc5EizF3CMN0P2wSmabdIxdlNX9tgmvHxgkQ+S8C8R
rZHRll7A+XeKhC5dL+EcbndDHPocsgrm0rlZCE2QMOteby/TpYfMUoVG0sZWsSBn16KHQkPnRGgG
V1IB5LE15YFL6pWQsvTFZ4meJ33QrwEAQgfuTaTQBPHlBmIUAez2PhZC5lA0tFUhwMcB5azI8Nut
uYFZ0nAYPPoxrBubY7Lq0cQDr8FYyrPSADtjqgOCtHykkxNvbn8PsiCtyuboLDCAGfiU8KwqRslO
FJpmG6du7avYWNsGU020DC0GWSrwpOh+yFS/i6q4TDc8KuOTBT3aYFSVtxVTnIbU7suDKvh0B+GS
uAo64ckLuKDqTKExcwdQRY+b3lGf+gkMr4mb6K5IECF107mfh6joHkCYq/Z2r9pPXcej59Fp1Car
G/FMY8UO2uRiAzKVCmBu7myg7DRtoPL7g/W63zRMxA9JW9cg/5Jhm0K9/MFpx6YF1sweH0wpTOjj
1hCqCzrZJaYfX0feDBvX1+kx7xPYPIjBnCrPyk4s4tmR0/6nV6XRzjEQZkP+E1/GDNoTXe7HP9pJ
QBk1qWPxO4mycc/SttrXk13fgfCTg6nf1fuSwHIvUlFzaSKoUSUjDIpNT2to4/rTG4R0ql1KLb1l
dS7vRZuDKN+CXAWDwdq+EFZZaLgo4QSx4+hDPujyrWP+b1YVfQhpFhYixvhniL4P+14QGo69Fuc+
85sQyiniBxtYtSvtqnjjzhS/tTSWGxCN29Af7QeJaBukdQkp3Glojl2T/lcL6MOBTVIcvJoAyd3H
r00TO5+B6Rx2gwffHfBJx5Am/Htf2PJTMTF+L9w8v6t5Uz4nvMMt1dCJne8A6KGm6b/ba3ThYJiL
74wAZMAhoMDibJp9dRUs6hr91Jlspfm3ECnmIr09qMpZe42qLpVRUCU9YlGbfjPaGTdgMKzVhQuv
MRfs7SHwBC/jFBqwtfUks+gxBuAuh+zfh2ZpDhZkJKaF7cJD0vNSWNo9lk0c9OMai2Ah+Z/r9/ld
l+pBKnbSKX+sSPYJgeLH7R++NPTs3GG9kEnlwca1LmjgWRfH/uDAs7MG2A8JDVBfnaXxXlkyXjri
rtx7LX3L2eGSFF3VjxCPQTUHw656D+bmhkUrpcbC4HNooCVzV7kQsz5DEjAUcGavLdzo+mvy7UvD
i3/P+XbKSDdVU3We3BLik+BV4KYYeXXEU2tlLS7sqDkssBg9yypVyU59VERBzuSba7UbIk0F6656
JeNdWDdzWGDNogSGBqA65OqrU33u2rcPrcc5JhDWsXCuKxAAIVHdPNhQh0oCZyrkyqpcyIDmgCFo
vRjLc/F1hxz7NDchaZ/z5AUaDAF1VnqkC8+YYwxjVsmRo+FwNswZQPMROYRBvabdtdeslItxvBBb
6TUIy9KKmqWlFlhk3B1hOQotllOv2Y7EOoDX80ruvvQ2swBBtHIinVguStNEnwB9qHc1wSGK4lTB
ATP3t07apC+3v/7Su8yChl3abi5bOp6Nfw8hMjhTPPlqCm4PvgD+ZHN7gkSqro0mjD7lOVBdANEd
rcjhpx43LGGUutHOwGni7FjJZyeNuz0kYIqwrww9GhlV29u/YqHYngMEWy9t2yKX+gzjnfTFAPO4
jSCXuqs8P/ArBm8Z43c7WvbpAVyfj9jLCZvNUYO2bcGY4uoF3TGB8/WhSdbY6O9/MlvMll8l+j4u
7VifukpAPAnG7ryBX28FodbbE/Z+OLPnzJwxb6Hd7rn1aSinrQvnQV2FNH6Y/Nfb4y+9wGzNyanq
QNmiyIqTuwIqI0X60+Vr9PP3wyS05/8N94WBL143lBq8qKK8QAFL71IZrzneXg+N/+91Q2H939E9
LaYsH4b+ZKIMaeqXBKKbKO+Clu+wmOPJXYloC28xL4V80XWAxkEdpQLVPWRu35zTtLJ2tz/A0ujX
yPNXd0AyrSl8DupTV/TNQxcXLgQDE7W5PfrC8pnnlyhm8tgxU3oStrUnFuy54rq+r+qpDqtYrPUf
FhbRPL1sxrGX+TQqKJnQQ+WhBJl4lAdEr5levh827P9LMLnLGDVteqocSDCCrY9EvKQ835YQy/mR
KslCUasf0A2VO6pkv4aYX1pis+1Noc3R6iIuTzB9FUGadz/9VvGwhudWgOtqufHrEk7ClmhXtvvS
apidN0OEi6cmbb2jb0O1PK5Eu1Ugzq400pZGn212t4gR+/sxPfUU9qe+rKujUlJ8KCmy+Wy3973t
W82YFaeKJ/G2tkj94PlusXJFvdDWRFP2343iirbncZ/yI9XmF5lcEwCa+JhTwLkT8BWGtIY2+nDf
T/4vGBCtoXDfTwCAWP33qQPTuQX16PIUecATm5A12U7TB2cyBwoRvdu7dGH/zHPWkQFjkuNsPLGO
ygeTJkYGfmJVFykAa//YM64R4q84E6uaDDYDHl0mn020q9sKUvkfPAbneWvVKwEfBQtJnxNPe+Wk
7SZO3PJeM9iq3f79C2t3nldmJfo3MDJUZ1KL+yZmR5+v0ZWcP3dt7xwlf3Rr/5ocqt0CdXgBtSdP
awv6xwV9oJHOpgCSk90jr2KNrsfEwslh1T528wEK/V2rwzGLYX3E0LkIdKGbPeRrna8C90Pd/Tip
UQUdSNf1wbFZ8YyOIMjvo5MWv2RDKh2wqqov1MnYXUVsD62XQuszYXkVBWk8dIE3Uvse7D4eTrUv
wzGy49DAfOeFla0BF0867gN6E+OunNLm0Y669IzmSHKfezU/UZJB3ZHQPWTJvacCXLWw6BzzRkED
2Y0DxXmcUPKp1WkHjtFo7yLXUyJ0h0F+SmXi3jcQQkLvCHBdSgr2MmRwCyN++d0HNe2HB/Bc0Nik
Dmxc3uwnZpFfrsmtN9Mr+h00inSXWJk77CzPklsbhfYzcbRXXUovMzJMlIH/ABK8i21VaBR1viFh
2wJREWZJOjpBG4n8zottLsK48rpu60QD+5zEFgkjDvPqAFq8zn2NI2GDyNzsM+PbA2Rs8wy2G02k
TjEZ6bbSVXUBHkg/T9x3T57S+iEanf4+oj3EGkdomA9q9O57I/wnabfs2HAErDaj6X3Uxd4nML8g
6Qcc0jk2Lt2P0KP81vukKEKaUxGoLIZ7vFfnxySvml2URuXPoh/sbeeP+YELLzmSUaX7HgzUPYfg
8QEegv4P4VrQjJNevM0JVJm2ELNRW6tnBWweEvnmRW31pcCrwK5M9z7oqrTz0dofYNhjtbAqcQxU
7agXkVBMyaNg0gFubKI0TNHMSwLYSwIG06JneoDCGxafmbqdmzfW3qZ0OFB8uwAmh9HeaSbklF6f
HwlAc9ushrmW9uvuDBNweelLH0m4y/ygQk9gY1cwjQgsWQ+vsHaLj/7omKdYTwIuSQxtdONQvtOJ
VzMYZ5fOhuaVPMORJguh68mDJC6HrctsBsqNLdB69OIQ/esBSUI/bQfhDc52VF20YR4OWKvLyINV
w4OxsnR879vSfG3KJAnTWEKZCX4hJ0UjckyTatChBrwoABuAgbVmeLtj8DLceTwbvzZFEW1UTZuz
arg+1lHl/+dnmbpoXQ0SLqIt0KVxNTQEgLum7UKjKiWCssrQnqinOFe4n3PznTMKLxhjNr2Bc+Cg
ZLHdl76J3UuqSLbt2FicM1lMw8kfvdLCIVG02zKR9rGpnCJUXeoEMAqI98DmVi8MKLR9UZR2iKQy
2w1Wn74QIvK9H8GyOJfxM5qeyC8mwTcsg+/R5HhWYKL4N2OMX/vcFt94shg3uejGi9dFHJ3XiYQc
5ixB0ablxmjSh20xmMeGjSI+EtqJ/xLqQukRTmZMhH0p6F6CAhX4/hhvzNQCj9dFDolCPhk7SPFt
fpIx0RuRpdZVRLbcJlnrnXkvu911a/l9qH2qj4wqV8ECqPoxpjXcW3qTHGsKxkpss3rj6Ur+F/F2
+Jra/vRJTml1KCBe859B5/+eidz5UUAi7FiBkxay3GUH2RXTQz41An42tdrohPj3CYDM+9gXzW6K
ppoGXHqowaVj2nsJnUS09RvnEKF9nz9k6AfsSA0hkwDuJbBlditV/4CSbcKOFv4UsG03zA7itE9p
kAxOdt/6Y1NtrGlAswVgydY9U57U3cfO3TnHpu9GUlkcUHI2tANskoTZ5LZfBC7K4P3to3EhfZhL
wmrN3VS2VX3OqniXqxY8+vHcqzV/gIWTd8604TTmMKgUkFrs4JUEq5A9GB755vZvXyhQ5hQbj8JH
u00jdRb2pwTraowg22uSTbaKulr6+df//322j3mjeR4DtmBV31rfv/c9sYIPWpj4OfU0vooTpukY
nbyGeVvTizbIbHiIVWWz/dD0zEmhYwMiqCkBDpba7N06+tHXtAdNo/sZ5XBpuf2QhRmad4ZY7dM0
iaD87wwQvndFCDjlygwtpM/zfo9LCqSxLjAjug/He+2ESQrboAPkgD700+ednbZILWtSnn8yqvjp
OL/djL3cHnnh285vftwe7bjmqjMIa5ygAvZE2iVUhNcKvYV1P2/FQs4FShpujlWZ06esmQ5eUuyi
ZvxO1ZoQ2cJnnTM44UlgdYMb1Wer/eIln3j54/bMLI0721DVCPNc4UIGRdXTk/HNK2nj59tDL83K
rN6Gf0ZdkhJKIJqyrSPucllAAPeihnFlvSx9VeffYNBWGXOmDHOCNBn2XgXfG+/x9m9fmpZZca07
JT1iMLTv/C7rFyc63h53aU5mZXWFM6qJLdzdDfwFDYEdRDqhNR7tvVUlhYVfPmea4oCH0OpAIKmJ
oj2AjgWYfGm2hoX40+17p7iaK1jrrh7irh6jYwsN150T5/GryStx6OgAi00SZ9tGOWbreRKeYZOX
yqe0AjBKOzyLwytze9jVYK6fRR21j1aaNzvmVuShZzH/Ckm5/DuFDd59JknyaVISAJjYRc7VG3lf
aGe4JKartp4apz1tIKcBMw56n/AG2HyIg+dOMJWlksHY9eS/sbLUtkut30UyjD/gPq42bVYn+cY2
Yqg2A2CyEkk23LFtBv0Y3GF79TXPEh1HvQtk0pSUw7GtqZOHaiLmIqWTitD4WuGzMTsKC2qmbTlx
DUsqCouSyXWfewesyqaFnRTGhrp+6dLeCgBFHjeWcQ3EeDJc1tjWxqpQYXbAoV1YOvEfE83N3RiZ
dMcZbOVIP/U1ROMMjTcWg81RxobsHroH01fNUdklooWej+qL4iD7Zuj2reXRb3kHmnHQKsvs8qRG
CeIn8DqNgHq78CiOLnJM/H06EnDIgO/cENFmFpSVUnnfYK/CKqSG0xz3cv1tAGkxBJCAH1Lp6U2M
i3wIcUjAGJyJ7ODzQ9A3M/mnERnnhkyxv1Hwwz6hrKY/CbXSs+8P9HPEcFFX65hlWySy7i6XdY46
Foo345bwKdkZKwKqjasxlGP1X4Ia+Ps49Kjcfdt9LpitDoDfuKFtOcnXlEFP3tEWf5UjHV5c0yTt
JscbbbwiQV7NewVxG9MEZZmZc1p0oLnymL94UQXpqDJRBwG7nTIYiCX8TVG78jt8kv3r+Su+1E4j
RYB76SQPrL7sLy4cZvY5IBCB1oMIrKRQlyipokMH+vARRBbUFCby0BiF1hE942em4KXHHurFPrOA
OlUVH8otj7PR3moBOBcOTn1inmeejIm77USyaQflqboOhNNqWFT4bvMVasOQOcta7b9xbCmIoGDz
voJjzx440CWbiXj5txTcq9+tHaU/YeDAH9AGBBbF4Y76zOrSfCKFDa9KG059+c6jgj0MPXdR8HRa
BbwDhgTdkebUedcVMHm4JFLUf+wqZm8EzN3DPlXpDsKFZOtBskYHXINI5FSDtWvKUR3sHoKw8LDL
T7RwcadcMWOhfqXZScODcecSQGJKre3QQ5W2QSrioTdR6wMHq/Oux77eMmJqVFWe2XvRlG4LH7h2
W7NrkZHBeHFsUZBnnQOvQoUimtvDHuqP+QHOKvBb93TrB3bWfnFyF/r2MVgPm36sahnYjemf0hHg
oYRP7dO1rHhEpJpOGSwaN3WbQmG4MJPCyoVBYSjytnwcsyh9Znzw+gATMO4FvHlAVITdzzHvnGFn
oqm5L0mTH1ERik9ATtmwZLPMrxjaIgEqmS5oBmZhXNPmm75R6rMU3PsGGLK76au0vy9sxrcw3IaE
oQWzvyGEDR8+eWFo/VSA7A6ICAUc5Sp2ow8WYeDUdqMFke9+PGTcFbD1dYtTVudwhPRb66nuRM5D
FNJin7V8+u7YQ36AJIuzi2gO5GkxFD9iCwEjR8DbZ749vWQyimByxNNjT6QOSgk1CzQb3PwuIQ5/
cgZ/vCTuVDxKQFY2GdC7BwOxi1NkXyEDKYsfANLpD6xqybZwRutgc3jYU/M/zq6kSU6d2f4iIkAS
ArZQUxc9j25viLbbZpAYxfzr3ymv+tNtinh1l30dQEnKlJR5hpj/co0R0K5+bj/Anp9Ptkgm0Jx1
zYMYmicHp6yy7aTM8sWYo2EDy0vY2hWlGx9zZOtdxVASE6TAKjcH3F6ZMeXbaiyiXZbR5CWfonk3
1/YIV/CRSh/mAwOOhrzypXBxtUTFtjaBiO1lFR9YhQJe3nrPrtXlPgBPp4RupgeTqeiqdJh3D4Op
QfkzR+XKL1xZ7xoIpoQWpCvvm56ihc7RzfYkFzcZEH/5ho0O2w2MNqi08OTQUBPTMsTs2iwH+RxF
pnzupET2Mwt7A5x3+sLMVu5tHovQAc/kxmrN+CEfUjiKFI2n9ooAQWUoGFgGNoLvaBQMdQlo0++j
IR9/w2CkQ92OqYDWDTnI2oh2c4kQgAmzCGQewYBeJenGTI1+j9mt4UyWmj61KAlkj7OsTME19EE+
mIHCUgYiN4f/sTnkHSqdg/Oa9cgnaXYq58N1FCI4J4xkGXv921DxESeoyN3WJdBg08jjoJzc6q1i
5rCFy20WuLHB9wNX8Y88msS15XTJvo3K/rFKc7qBRxY9DCNvN2bV4j7uwJwmLog6mii5hwYjI76G
uNOWM8F2Ue4BCSpiqLqgomrt6rxpgz4d5HFIRhrUkxPtB48IfyqRWwxv/mWBcwqCbD1uS2LYW/zP
yE9dzztC4KLBumpcOJ123rXAWerOhBxQhXqm0XwmshgObdzYr9h/SBgVFZ19q0cW2aHD8WzBwWwb
R2ZFNsWYjTD1FYm8F+0w7soya65RZS8AT+yB9KyNuv1AfLAfGbGMo5xyhDXrq8d6UOQqSvN555nE
Rgg308aL6PSI9skBNDm5x2mpx8qp2TVil92D2M5/A9NNNjCRzLaOKKsDCo79nSdpfciiiAYFTao9
GvjuVd+SadfkQDMllUHg3dMatziYWoeemfOGq1HdQfUjuk9BtXwCnrF+aVNLvnRjW0B3tLpPpEQl
tVTtBlsDvGyA1Dlt6911NmXzbsSSPDDFTFSFoU1gRdjWG7iRXsPu1n1vMmwAGzBXILxkFd5N23NI
WZkZoIeT0X72UDf1sben9wLiF3ez0aC0htr5a12W+YdA0Q9YIxTUptrydnki6AM3bevByUR5zweS
/Zncttw50P4MW8UfbVFn2ypm6b50m/I6noj1RK3K+IxoKZ/6Mbf3phjouGuQaW69tHTuYC0HDDaz
uo9ucslfp3PJET943JpNVF0lWcQeUSzw9t48TS9MzcYeLjjss7eL6T23lbV12ybaoRVV+MqqyE00
t/x3EbXixu6L+SVGMTZGY63on7I+Tj+qvmj/YpuvM0jDzfIjS1X10KfcQZd6qMkjF6aT+EPe9xRo
9hilQ28ehYlsVUm6ZWkuBj/uowKFo7JKDtiwFepeFivgnDdUt20jvNsiN7rrSTCyLWvbeKlHy7gb
pDnUUL1yEpQCB55vcup0x3J2ocJhysTxOQCrA5yGjfEFNNoSa72srgSkVDeJsvt7NC0Sv6hwBNun
homipwQZ3AT0sxi53Lu0dPdeAvr8pKT1UPSjvCl4S/dKUizxrKTXUZ7D37dw49uUTOiQAMewd1rX
vhckEi/xKKGwNfIGFmEMEBAPnk4bbM70o2fUwQ7ieK4PsKoJ0G3p3Q+tCf8hYjCU60eY4GD8vM8o
yZwn1K3HUzum3dqcWNewSAGYG5JIULXoPfMHtPw7f5CDFXgeIVcuoHJXvWwTgsmbJjhYxTG8aMy8
8WUDgO4YgfBRpSNcPiybPdqDjYVBUE6/A/me33qNae7sbBi2aau6bRmx+K5M7PTW4Ea6m7PO+TRS
aFmjlA1OB5IDuzMbY8MMEETz1MnuHRw4b3tcy/8oc5KA0CcV8dkYt1f2hFoxt+spwdG7GW9iHPUe
5AhJmwKEtgdlQPAVnsh0Qo5vqy3tpz11KN+TqHD3lE31A8oV7JlkjRFIYc/bjFVA8DRoKo11Tno/
ASrO96CY8aerRnafysSECUDHHyeaShlMMU3tDSu9bAXXunDP/o8OCxSB7TgiwD/KPFDTD/QGfSym
8zfipYdrN2L4WJgqMWHqykF9aspj0Xz22UqbeeG2rQuvKBSA4R+GZ7dYh0j9kPj23XjTteKyYpuu
u1KWxGxZD4UaABWhwJ3cOeNlOqqmrrVSN5UJrpiBOrB3i20fN5CVWthCgYCeButLCRVWDswbDREd
Ody0utl+qfJ0pZi0UCCkpzn+8miQ+dFaGJl7FADZjS1/E5G8Rq9A+t5En2uAxC5aM7rsigve8wRl
myZEkWYDJEFA+W22JsS2tGi0shXqsx7uhg7sv3HSHAhQTiBBlW4wm/H2ss/X6lZT2ZcTXEK9Y1zg
/khpsm1FczeYfeqff8ECPNCkWvmqM7gwGrj4wFvRz7e4QIkg2eQv/N0JWlzWNnxaKwhhZr8pB/3T
pPoy45GpPGdUJ5dkBTnICl4eyKoG0pFck5BZmA5djgVKloPrQjothGUnesBwMrSIDylgKDnuzo/W
wqrVfdNa5Q6FW6NiFjlDF8Ap8ggK3CErzW5jAljpOymKOedftZDsdGWWPBfUqQbgHrIeyKf+TkJW
WOQrAmdLD9cCO+9aePCZKM/X0VPB0CW2FZiV1WV5WtdlMZVrwAibn0ro7cZI3zhr/Qk+fOcHZiEp
6RpmZdJkBgQ4cKCH7YmBQ7py1thV/7RXvlmjukFuYcL1VaHeeJU1CiUUFLvnTTKKfvATq7d/uo3k
r7MXDVUgZZPfzmBA4sYop6uGwq97GzGgIyQhCmfawfgcczTxE+DX/MEF2iJRw2X68HB4+t/sSazM
HIWEMUE734ImGaRIDhPwFZxc1r38x9z6Eqw1IRUa/ZAKhg1kfh0Lq/Qrg40/wfheY8MuRKuur5PH
hOWiK+3jXJpBOVwVjouppLiCrJxFll6gQbig/A0i1wgDQseKfVd8Su8ebgG+NFbGaGEh6nI6MnPc
uIMb2bGBITisBuQBIP6V7XEhQHULNCeF+/M8deSYJY8KssCDdweQ9kpqWfrw00u/TG6vFHUM+Mgg
efUPeWE8wEb9wkefXvnl0Xk+x1bcoZIWD+4bOLugEeabi+JelxqhHXWGsWohYmw1286AkkTaWB/n
n7003No2q2rXBSWL4E7YQWdHNb5SWDVrpmhLC1GL1p628LOHUs0RFXxPOpsKpYq0fyqitQld+nzt
YAwZjFSNnUWOKBX4OVQdpfWu+MrYLOx5urQI9WIgaiKYZOFYn6FJMZ1klftnjzPQFou/0HqcLls8
uqpSjOrExOAcc/SiD2A8gihfO3wvzICuozQ7KeqFnk2OQNe2O7SM8oOH69Gd1eMWmqdRnq1sTgsz
oQsqQetKeMaUWEcCg7TAM1DAo1bywzG83UUrVZdVSge7yCtSQzzQKoLRfebz7Viu7X9Lw6RFbxdX
TlfxBuL/VdBwYNOKH1nN/brkl6Vkk/5veohjCSKQE02AChfeRs1iW0T2DmfblwY9kAvnQAvmsshz
1KkQzLGbB603+0bx6c3RyiJdCgctmFHLnbNaYlcxi9eT94x1KLKdTUofHaSVH7A0DVo4Q4JidM0I
ApF5T9EjjaEEmuya7jcuqBf8CMfDf/87DwzlCkjZwogwanF+ip+9LAY7928GT+7aYWv743fBcHqL
tgErWnR9wxR6YAZ8Lx3W06PnpZC0o079IqAF/ZDk2ej6kyPghhhVw9bIEvTbCsg+4Z97gIYJ4XT3
M0QgrkGAsa5KkTBgEV0VwDkTXDYEA0Te8h5i3k7i1ChLtrAgBHIp6KquupZKweijGyp1XcCW4zbr
LciTl7b9iDI23zpDPwWStMkrDjgd6plTBfx4LZL2io1CbAjxWtu3BtIdgZHtT/zl4tg5idsd0H5E
PbbL2cEuk/aVk2jNYeK79XUatNPfv+ygVuKSGm1XgkaOAHBS7LoCZPJ5+FEClNj0zUq9Y2luTmvv
62uo2zI6WVXYNIca1dkMzAbASFdW8HcnjNOPOL31y9NR6yM9RPGq0K7w0bTYjSW/4BhwerSWo+g8
ji5K2HWYxY+ubftz9/v/n1lPD9ZyE6yQRcRBKYDe488mRv0OndKWvV32cC0n1fmQxJ0DLF3ETJ+k
6bZyniG4vL3s6VpO6ufZQ09dzse2D43R2xjdazKnKw//1oXrNDBaOppA80lTd3avUioKGWRpx3bc
zNGOdUAWtkVbhV7uoXAsXJxsAjdq6i2kM/OAKNXedl7r7apkqjfKNtacKRdWry51U1Ng7utsMKGA
P/+UAkpmbm3uDfSIVxbw0gu01EWA8KYlQwo2CHQL0ycwfzaV+nN+uhaiQ/djgyVTFJen41ruFIea
0g9bVX8ve7QW1hRUL4ekihw9AFSi5N7q1kZk6aNPI/UlpN0Y4sVGjxGJzHHySweHp2L0Vvaj73Y8
LDFdyKaDVXsPKWEcm5zyFWD/FwqL9czNej8b1Mo7lqZUi++uMXkBTbf52BEGE6UbsCD8UaxR4RbS
ts7XjCQHGrdk5nGqf8mZbSvyO2pKf8I2Y6Qrk7s0SlqYZ0CGw0idjkfXeWrcn0J527lpAjvtViBn
Sz9Ci/SI5idGDLFPe0/9YZucHdLCNKMNVOJRa8lEZ6HX44y/zi/WhRnRiZztXCnom2bmkTIemsLe
inI8cPF+/ukLC1anb1oGEPtuDicrznq/sH9abOXBS5+t7dAMYPK2dZV1nEbb2aHjEtpqvE8aY80N
dOkFehAbBFqMeWkeU7c/zClUr6bYvUthVHN+ZBamWadt2tlcEpDYxmPclzc9TlM+uO1PpcJljma/
HE5WKr5L79G26qLlwksSxEQ7jWqbVPLGyZz9PDXUTzzjyOVa82ZpwLTQnrqsL4RtzEdYDMXb3LSj
nWd4ztaWOdufH7OlV2gbeJKVRMxRG4elHI6Gw95kH/1M+SVMQCRA3Vcs9wYrt5N4OIq+OqLwtgHz
7AVA5JXcR0+fqRc2T8/XIhtd5NLM6gjJj4E4Eyujh01mTSFY1ILhMQAcWPozzJM+HDVaIW7F1YuF
0/EWiLV4D/4diPOoGMEodhZeFSR9iToDwPWHsSw8byNYnAJLBXbbjZHHE/CXEBTxaW60d7DSMN8K
lySv82zPf+K0K3e06+FskCA0IWBmPGSk6jeDQwC4m/tp+Dw/YQuLT0fQw4MWuNKI1kcXDgR+krc3
InPvba/dZUMPWcNk5T2nE8E3I6uD6OGo4SQAmdTHsTTeoxzQnr65SkZ5n+dewKvxx8AuUcPEJOqg
eoAhAbypogYkN7IBISr2LbkmeLSQLXVAvTWMNZKC3Ry9uYPSomv6rTWvmUEsBI+OqZ9ylvdWBrEB
0Pu2NFI/RznszJSttQS+3xi5zrUxnEg4fDDoMa1/cbiXFiCeRYncxGRte//+F3CdajP3UGaO5oYd
c0hGbhSrmlthp+aukE6/EqPfL1iu0216ZfYmkgo9Fq0IU+fW5VcEBwmQzP0mWrmSL73j9PO+HOKi
mBsD0iM9gs1V4lopxLBxCikep5P6adnjMt33xlr+Xxo0Lf+3c1ParQtVm6Yqjx3InF7Pb4xBrfyY
pVnXsr4kAKUIE71RtyF1EEEg7XqGDsQWczXtp7KUK6l/6T1a6hfc4lXcouLT1bOH5BU9T65xD1HU
9BpOWRfOvna24zknHFREehximM5VKrkCmf3TbJ19N9RvTtas7P1Lc6JtBFx2U9/NqMTEVfeHQFc/
F9nH0KuP81l34fE6jGIyKoYCSQm6ISh4bjJBp+8mXRMb/z5HcR1CUSS1wCl+PMnU9kdRJgcjvkTJ
zPH4fyAUgydK28Twm0n7bsB6OXDE/B6pwdpcNjCnxfUl8tw+qSMlYB8PpWCIlz+2kAjMnBWlkqVR
P/39y8OhrFvyzKZjaMWw3hM3AG3upLFWPF9IGjqEAmzpJJvmsgxBsugOZKrMR2Cjy2tLKLahqSd3
bpky4Z8fqIVo011ssi4xxUhs9zh7w6ci5JpkIoULI313onlN8XjpJVpIQ+E4hXvICDmitIAMu+n5
CZchONe/7dZZqbAtrVYtonG1qVvVqxIOg96tJfrnYtXQfWm+tSCWLgTlS4BYj2nC4YBm+gKy1bP9
dH4GvlXcQDDoOArAKaVZWL0ZGtCMqDkRR8a6feyanyBbwOjCOjpzt4286dcki+35ly7MiI6s8FKR
xSC0wsvF/jUQAtFIx28yeSD2y/kXfOt7ffpVp+X9JUiIbIVkE9K4MYNX6Rl9fIC2Qf0MGmR3i1JD
81TMBkwyK0r3tcfhhVLMBM0VYr6akBu7h510saLH8v2ZEZn9fz8FKPpGzTkF5iYZAxuc6ZQPPlxM
fFBmbqzoT+etZJ2lUdUSA4xSMlKUgwWN1RnWpoJvOW1foml4i+AgfVnE6oCMOIrtZGS4D7ddOtm+
aXDvLhsae4+7RL5puYGa/Pk5XFj3/6xgv0whKEHETaH8H1oRGXBA7TewlnkndrtS/1h6vpYWlHIU
qU3LOuK2BBQ6tE0+iwIA97ho8t/nf8JCVtCRGy00HqauK+ixKevPxk3DyvQezz/aw+r5702E65gN
o0GvJKnyCN27EarGA9SYiBmABnfntNGDVZ50Wvs/tBf359+3sC/oAA6e06lU0TTDauzN4eCldGPg
uncKLluW83bZO04R9GXG7UIa6MzAYWtwpk0Ek/AMGiCE/00HWG5a3e78WxbmXUdyDI5dmkU6WseM
zVdGXEgfp7s3sKLcldPdPwDRN3Oj4zlGCufDfLAh8zKOprVJqgGaFooUL0mUwJJhKgzmt7Trqk1B
a/DyRJHcdYlF70dIeQnfKRug4+3aPpZAM4ZeVNhPHud2g86QKH46TifuYi+SWcAhKnQoHC8Nuwm2
kishvrBqLW0vG0hh5HbfwsfZym6gVbiholmJ6aVHa3sZigqWzc0eFeuJd3epsLKdSrJ0JdMuPF0H
L7hZaw2QcYJAEciBV23nDLfor0UrEbCQXnXPHri+VY0yR/h2gvjgTvkAAFN8EyfWM4UUxcraWfgJ
untP1Hv5oFq0jlzZtbdTwjgYcdnaDrG09On/Bhj8ci3lnnDPHfGuYjd6LtB6jOfu5Xxk/Quh7xa+
llIbiFoZBFy4o2KleahlnmxSdMt3VuH8tZo43Rmisnai6aBNk0l6lRQVO7AxMkCUrT8Fg1Zx7IkM
cI2+ebC9ij6X4MisZMzv92Fbt4AwRSlQJGqgv131IXfiFAzN+jkf2YMLRkAGyuWmGHD6PD8WC0Ot
w1u8kxyIcqYyLBW9bjP+OeTVoXSqlUvAwmLUMS71lPZGZcNXHpdiSKG/Tt4rh642gUbOZd9/evGX
XGzFZQ0Cy0yPLhruH+D4FUcF5PaRDpJdAn3AIU2Ht/RpJ1EcHFSYG9c8Kx9M6xp9/j1gKSvRtLBp
6Z5hsUplSiRH7XuaDh1/clwnSE03oEm+cfp+f36oluZCi6pOzQVct2JyTLvs5FVlHfGrQBCS/dFp
ppW9cWk9aaFlp3Q2hwjKbrPq7xVVe9MrdkUudud/w0LeMbWcT9xucNO5m4497ENPhsuqbLbnH700
CVrOL9w5STzrJDoLUVAl7N9cQUUVZKA/+cRl0DF3Jf0s7Lu2DnSZQNHJ+zQuQ/Kz/THu+HE3XnV7
K4TfcfuLP7Mnfhffm9dRSA5P8iZ5WaM3fD839n+gL3Nn9FOB9xr5c33ycnahqLQm6ff9zNg6RCQl
zigcaESHcZe9i8F+t4w1JOHSo7UY7zwnLmKKEgv8ne9mnj66/CJsnIPq9WmsvuQPkaIFYSVTFaqs
y7eJZf2VcwVWn9OtLKvvow4ak//7gqyBAwFsJIej3UqwPGAi8mgKMW0K+Gy9xRNfwykuvUeL7r6H
0LWRNjUkCUXoSfDPIIEKBtuuSIyV4sHS+tFi28xpTswJxjRNowKW568NrZ6zDJ3r8xG4sC/bOqjD
Gz0I0HQFThWs/xGxDD2tvzZ0OdJovq3zcWMQiBzy7jhA7iHgoM+Prh04Ru+3ZhU4FLKHqQiAtLoo
2UCx63+nLgYZb4SkTBXGYjg2nO6j+RKfNSw73aXIkqqlpYcTDoRD7go7vzdjY0tSelHF09bBHDGL
B6a6uQthh5QFjkVfpnwu0XBaWwrfJ0vb1UJSFB440bApCePpjvfXKKoePBpBWCMBC37Nk2Vhvbla
bMYNhL5kmVfhVHSfhemFcDq7m1q5Jte+kFd0gAccXiKLsJNQaFbvqGx8O1vDAi2Uq+z/aHGjaj7X
c9OFTcZ/Iy+GuWe8xJQ2QduJbd1ODzRun5vC2pX5qnbO0oBpAQqSY8+q3MxDdy63IBhcTyo/cLZ2
mFsaL23zzbIYCoa40IUVZNdaz+kC2JJfQi06RYS2/fYjpfMwtV04ZW/FBNNn5zdZ82T9vghh65iO
WAiQZDk2PlEN6MBNskp/Yas3A+7N1m/F2uTOHPjwQuseODVI+a0kkG95bPhROtyjtwBrSOamCmuh
QOuFKc8tqM6oHqNLalo7yubbtJLHEkWDtryzostqebbuZTQZVgvlgApqW6PKfJi5VHUww9ARNHb4
0UBvcFgpTi3kAV3SO3VcKpO5KEM1OuZLDG3aTW8b9HeRK3BostgIrKJeAwwsLG8dIjJHqIPRzqnC
eQhZkQY8bn1XzSuTtfR0baOuCapq0+np7fiWsTKIUW3zVo/4p8T43yunrfvGdFWVg+GNrQ3bs/1h
gNhxElnjf6G7AZ8puGqsTMjSr9BSgIS4Lxlz5J2BeMCxF77dpYCcRCv3uYUUoENC0r4CQ79Oi3A2
1JXZjjtByYo639KjtQQAO26OkaR56KHM1Bfle++kKwj/hfjX1bpFao08kciLXTrw3TC7G5NwH1cV
6zqeoUnTO8Z+nD14dznuGjRxYSJ0rW47QnN+SFEhsSRca8y5+6vSDLjvnq6JUC8sKV2oO8phCEWg
shqWMNqr6nInnZt2dI8RpysHsqXfcHrzl8MxzRL0OycLFtPksfZiP/IO3F5DFy3UOXSZbnsuXdBJ
VR4axc9RAYpvdwFjRpA1Lw6x9y5ZiYiFdaVrdXcSOM5GeniPbQVTI69cTlcKef+aT99ENdcO3VBY
GM0WqlKhBwHuTWeZWeAllEI9zIL0RgkEmx9larxxaoceAPOBrYmM2RtEX1ogSQfuQ5EXQjYqhsGz
lZO/MosUqAEn4nbKpqcojem7Ryz6MBWyvYbYTAcUZF5sge8BRzkVYBRD4Wc39GN2UoWSLyjCqpU6
4tL8aJlEwYoqQzGqCyMhJ+jYJbvaVkHEhndH8dAWFnSUx0u4btgodWBUP9M0H6cZysWFFzQR+E/t
Ic/KzfmLxcIupcOh3Br5PI+SLjRPYN4mrNGoAc1/E8ubqiQrRZyFdaYDoSaQ1jujwEta9d4muypd
g/ksfL2OgnJamM0C+9ZBOjOg5h/b6wDFkD5BnW5tZ1369tOrvwR67DFwboZ0CDMPDPXaNV9bNW8v
GnxdXDSdc6sarQkn4Q5CbMOYZb4FWRMIj809jDvZjSjS5/Ov+i5fnax1Tn//8jOQ/Fgxq6YMOWQV
ZS1+w9f2YMbRGqRr6fmn4fvyfAHwGYtyaBtHsXNdKIXCFippTmH+Pf/9303D6fu1dCI4sIG2EU9h
7LL7xGZv7uyspKqlT9eiubQa2UvbzcPGQhMRamQuafyer+SKpQ/XbgZ9z3oI6xJ4kxvTVeLQPUo2
KyeO73a505hox4LczplrNOmMutJLy/+qYvbd8p13a4zvhU/X9UYrC5iLumMwToGe0U3Jre6q6MY1
NezvYhdfr4MAodE/c9g25hApzKqgymnY2d7tkJVQrDQ3MaTBV7LPwvzqWEBgv6FKZmB+rbQKxgLK
qbA+71K68viFWdBxgKNHmkJKOaMznGwMAMEiUNNqBUsJKldesfQLTn//Elw18xQX3diHgDAOV5PT
TQ9y7mQgPadeKYt8t6WdZkOL36hUlg1lV+iR83oHRc1skxX8YxxSWKfP8tHj467rxxWg+dLC0oI5
j4WJurdVhIYo/Ki7Mte4z0tzoYXyVEa2hGoYTpY5+Z2MEHIEKnaAXCC5FmpcQyMtfb4W0ioqxgJS
puwIgcbnxp1e6mJayRbfAr9P86DF9AyBhQmiXEOoPGD8c3CaDjz3ElBfPAOu2gkboE4R12jdc2BC
08AbePvYVPAsiOvJ3A/MhLqn0ZtGuu+8of9UYrRmOABAQRD6ZcAX1MJNdx2OGdekVCnI+cbwULem
9Wr1Bqxmvcb7m0TQ/oWoX0r8Ooe6JqBKaXlrtrj1mdD2/JUCRQCv5LR5Pp/bF5a3DkIEMLd2Sylg
rjpXR8DKx43bRE91udZVWHr+ac1/CR+vRUOzgQVFqEgVqMH+MCfoZ1bq8fznLyw6HYuYtBNJqoaM
IYvkVQLBSpgs7BJT7ao5XQmYhejUhZ3cOCYQ9Ue5lXtTcmAzfaIEvhARPKuN1n0icABJ2/KSph7W
oK71lJidV0LODDWhGpJjkKlM5J+av5bdyiJfmg8t1wwRm4o0aklIrR4ymaiTvMVU2se+ttegzAub
i45KlB6J4wpKrGFXzcGEu0fevxXjS8L7QK1RcpfmXUs2BVjMaZwWFhw03dviNPxmZR/mpr6O41XN
/3+oLP0edZoMLdlAZFjQSeZNCCrnuEtvyZEFKoDUNeQzA+bDKU5tjJt+C2Mg//gUb6Lb/I1v10qP
C6lOF4FiyTQSCZuYcOzr/BVeLHTX1bG1xjteGEIdueh4Q+WanTg5YnxW0NGd6d0YyQ0TD+dDc+Hz
dZSiZcVW15KRhUntBp7rXDsTP1z2aO1eMIwpyWibEVycGghRmw8cIvXnH700Kqe/f8lXWQ2dz1ni
0YR3V7kFrQIbHul+DjsbH4JH9cqpYiFGdNmnqp5sq3JHGBTHLQR3WjG+pzmL38bM5EFFUhH79smc
6rIfpQU99CS7RkAgIeRANjr1nap/UreHNdNKB25p0LQzBYuzoimgBxsmxm6eT1TRHwyXQNKuJK1v
CxoIRF1rqiINHA8MykIzYIH7OtzYrZ+/tP79fGy2ImgO5B3FJvYEGemNcWW8d2/lW/4L2OvMdzbO
FU5rKyO5kD51SKLbl2KO44SFpPH2bHTnjaeKp8iu19r9S1Gjn0FUJ+1x4jSEvOt8q+IKGsGmNa1M
1MLTdRiinCAU0XUxxtGiV30tP0qnvSzc/8mEfQkcN1KVVcSChc0AofM67ounTnrQnTi/hBcGXocd
Ygm7lstsGuajsXfNHnoWY1r7UcsvHBot8HF2oAasMVnIx/iqacZrEXkrOWXp209//zI0kBmu3X7u
7BAi9/u2uJndKIC/88qSXJpTLbhNIzYGKCNTsC27TxC3r6D+v7ts0LW4rulg2z0p7RANCF+qNyir
+/GkLpxSbQ9P85aNLFck5Gl100LPvTM7ZytSNa+M+9LIaNs3b5IkJalDQ9hIXNU1HCyMHIzM82Oz
kMH/dVi/TGqmoM5smpYTjo4Nl7ExCcsyuiUih1ka8hWMxpyVNsHCz9BxmQPMNIY+auzQrp08SNtB
oULIVk63C2vzP0C7Eb5uHVT7QkGebSi+9TWswacL7+c6zq6EdUHMTAa3vH747ZrzD56wH1nk3UaW
LFaW0cLmo8tIxZ7TeFY5ILqoOz9wp0q2g4IijcXhRdkIVm/PT/j39wBbz0BoypfImoMVJqT+7bAi
P0L/Gu4eMWuKDYCn5gvMERWk4BtA4c+/8vufxv6DNKAFCHWg4h4b1m+LDFQH154yqOIn10a2yiL6
lu2B3VUHEkKd0YyShDuh0Yw49DApdiq2hq2qE2c3MoM1fl5XPTj8VbWzZT3sHJqpgwEFrENlCph5
prjnnv/JS4v99PcvYcVHMeeF69EQrhho7VhAtL9HGXpuK6tlab1rKQ3qUEVUn7YpZxxvICfCMvuq
nc2Vpy8kBVNLabN0pgbGLz3UPMXem14THm9x/N1l7l8n+31+hL5fFFzHGvaRUXCmTkeQ2vHt6iqy
AVy1hG+5a3fQpTnQziASviYoRSR2mBaxF8RZlPm8KlYKp9b3T/8PzHBMameKW+QEk4oWfopO8pi0
RQO3iN6Ap8kMSEKeDPP17JkFZHSKZmcyWe1nIHafBzLQxm9jEQWxnOv38yO69EVajcIRIimRQFgY
9/KmH4xHd54vfPRpoXxZzhOzUZcXDQllDbR7UfcJCnzJWgN56cNPS+TL040oqzJFcVmRCXxNutTm
uy4q7ZUT3feh8h8MYsqkw7oKi3loP2bjrq4gR5/+OD/kS88+/aIvX07SKWLSTnvQU5tdAUl3KwIu
IH47//TvQ8TW5alkUaAuJBEiDVyjEvM6G3J4NMCCSBorgb70/Vqgjw5vc1j5slBm7tWQsxRa9uzd
Kq21OufCbqPD7fOkzOyk9XAcdWHcbebq3WASjqYZtlJDwd0msfHKNd2qpZ+jRTzu04RAoJuh0WaX
PontbZPAdMEz4pU+z8KM6JhFx+Jl5kAVNxwGkW2coUSvuFLQZBgfvBEGDufnfeFn6PBFdISzso05
C9npsFdm/8fZlTXHySvRX0SVQIDgFWaxB69x7CwvVPIlYZdYJED8+nsmT76KGarmyVV+EKOlW63u
0+cEzy4f76jWG7NYG9+w5taBJthAMQvEAlFRywiw+yjX1wD/AvIPenHuZiubGskTPvAvg5afuaRb
9aQPMV/nwc9zemdxEhIPymvh5GZvPIuHIBFQpm9+buVRAF3bURSHoppR+g+6H5MuH0gxf/9b979u
awyDt2vE4YCywiSRVPlKxrw6Wa4b7G2QpG7s/toZM652gJs6awaNQjKH6FWoz1fi0N4U3ujHKM+9
XZ7Hiss1uau4qoWgC+7GakrvbCe7U16xkeVY+/3Gc8UuWNYs/WInPHMjPj3MaLcg9E86Thux1YpP
MbGMnGmv5OBMgFiyRAMvsBmQxxhV8ygqcMy46Z1qs43X9IqlmNBGsnAHPLhVm1Q23BeS8SjPoap4
oFV71avoHwzjrAK7CcvRT3zE4A17pfnGwCvbYIIU+wxSMsKrSDLVNfqqQ84/o9cLYk9BXx6Cqulu
Lp+ktSU6f/+dQUJEmYZ1hwlAeyWi1X2GPwvdiLJWttrEJOrBIzSoJz9ZXARv410KsQgNYIOXQv5Q
vJBui2n6Q0Qx/AozDDsvhxp4IJSS1QzCqnSgQHrRSnyeJkJugML0IG3fnEmD9RlJVXRDXUMvu8u3
0tgrP8A14dK+7xZV4PWolI/REMZEH8UUiSLSTQzRLWoBi7nhYD62fdcETw8omhfg/QQcJdBPY6af
qvYaAoTzKhq+yx9QGvPCUSb94PyY5/pHL8INoNnaeTZClQbiQQ2xcRTQUgK5mweSfWLdJ7fcIvn9
eFU8E3tpjfU8phPGZ6SKG95C02sjeF6zECMqUQ4NSFHVTmLzookXVPrBjeo5MYCF7eGyEa7YiQnB
RFZZzZlOZVIEfEfpU+qIz8R+6gd6tPpTcG1kYsIu7U7YfGSBl/Bgimtw7PPxF5u2lE/+1lT+LVR5
JuZy7tDFnru4ldodfQGLX9ychlf2M0za22HvPenY3Vf7+qV4Dr6Rl/AeLXZ35U39XH/n331nb+0u
L+bKSfANj9bwTDVF74Hjj3DIBst7pbdApWtDG9GLT3nKoH6Jio8zPNNOvUFZZONW/Etq8dHinb/5
zhGrRhEuu8BOBgjggKOVtWADzeTLWJU6BkpgRjNPCfFYkEMsjxxSn/tymOjX3PH7R+0jGC+El+2K
pQVpvaiRxiyC5ru1ILEJ6GMxRxVQbCC3lPRHLsfpMEAi67FpMmjzya4+Wl3GYm/Kgp1d1OqqB5Br
RimQlWsd0g060c0v4P8OS1jvBusnULkbrvBjpwKi+f9fs7q3AzGOgU5mcS/LcN97822t75X19fJR
+nh8z0SwTjPpxhFSY8nS7xwrwlMUmmnf8nmLQGztPBlOsZWzXPwJZXA7d0HO6h/Awfty+aevDW0s
zQRUyIiEGMq2C5TeeKeDo7PwrXaAtYUxfKKE6MKUc79PZEXe+pTd5BoqVrKcn9vG+355BiE28QOD
+AcyWmtAasF+ldiB50d0DiGimJXLfnGhMVe07jFvVb9Hy264k/38dvmjK8tmwkk7CvKcKQBB6NTa
34cm+2UX7u7y0Cv3iEmph2FF4y5wHo4SPwkIQ5/DVjRPvtLiePkLaz/+vFvvXAhL0aBRQ2c5yUPo
EEJw41HT5fPlsc+Py492w3B93F7snmi4p8ka4Y7K3VQNgDtMc72bzh4osDfeH2vLdJ7cu0kAWUDx
ALH7ZLZtCFT6YRXVfjPFdja0Gzuxtk5GmANlXfhZ8Ool0itemU4PfTpfuUyGRYe6kKlnL0AC8V/L
3EEy61tgiVgN95knNq6KtRUyTLuVXAEITuwEb1lIf9rtEI9D091CiXmLPWTFvk1cKbMAsA9bfCK3
fHYTtCPQ5jStxY0tuD6FYgB+8vK5WpmMiTAdSCcIkJkuKqope5uYyo4pVH1PI/e28nArsbln4kw9
p2llrYWdFBPJbokNzYQGCixfKkBrQBzVIlyfe+e26t3sdoYWdIz+nWYjelxZSRN6ClXxQvltCJYs
K/xTeSNa/yH1WNv5p0LYG8+sFds08acg2HG000MmPWSef+xFqvdDL/PdOGlwK7K8/2IHVv778oat
pXDc806+N1ASglYCKnqJDCbvxfNle1psDWp/uxhOaOnTr3bvf9NhXyThqAmPasVAdga5dfZc50Jv
5ZLWTo7hKIK6yqxyCbrEgyQpCS2kJXlcbmUp1tbU8BGVlE3f2aOd1PSPZal4XKrIQR5X+T9oWu4v
r+XKFeca3qIuJakUTcECyMunsKus22xxYgcNPp7j7pu+PrrF+G1uUr6RVVhbM8N1lP6gOyDT7CSA
V9qXPEgjKL430JJQ6spPGKEBJMoD6PaMSxLom5I/j+nTkm3ENCt7YqJEF648trTWnIwKUiAVFNz7
YedI8WPw+b5Dhm3DJ63YrMlaaXtolahVQVD9OxXQh9PDfCSa73q9EVeubIOJF/WJo3F2MwI2OesF
Vc9dY9XfhtrfuCBWSqmeCRbNKhD/o3oEiqARYrGg/tM3tGGoQ0vAdhtStzHJmgrElg69A8UNeE5q
3ysfPNR5hygcWnHsyty97kCYWNJJT+6So4CcsEpCpsvv9hTU3NEs2uvuXJPtEs+7xrd8UiVlPcbO
jLYvdzgMjv+mGv4wWcN1iRfPRJRKyuuMI3WVQEA64cD27xDwXqeE6f1Fg7/zqtOoROBBDiMBkBuJ
Yjw22uFGYbuEc02HOrI7Jo40rABSAHpgSYa62qkA90O5FZKsWaZh9B2IAlhQnLOV4Az2Smhmj6+4
dffzEECUfuNYr1iNCRV1O8vngoK9rtddPNFDWpKIbp3StWvNBIoWIHEb3A7QYHvJ+pMKRJjHeddb
GWD2RZhYSheHkEoGcQivPvLF9XZhAEbmSTIrhtLulc8Ek/SSqs4Dai0niWjfQvSP9PbR8q8hhMIR
MGksiQu5phI6hclQOVEJtWvb/ezJjR7llUNgokkhb7lkMuD45VO17L3WF/GsmiCqudfHCvQlp9yf
t9h5P/bRrllFmDR6qtoG3SoBQ0l1Ggoa8TMlmYRctl/qLVjPx08F16wghJAY6oRMfXDbjoDeKhd9
Q6G7EbetHWgjgunLspaQh8NVaVeI075J3wMPwpWRtUm9CUnXDqUtBBelcvZ+yI9KObfNLHeXY5e/
QgQfvAhNNCzgD632pD8lOfOs31Ov0jp2e8SicUYRgXbupL97wOrUh2GxiwN0UAJ357hZngx0BuU7
Vb0fRJ7MvcNkp+rUSr/cQwMEbVksBR2E2ywaxWWLqziYWndnzaPK4tIbhvsOr9ydhLjXrcN8daOL
yj80zLXv8k7pH8pZ0q8ggl5eGG+ReA9Bbj3WiHLOEMWbvAwCoFSceSfZcMb2uEJ/4bx2IXjbuTdL
Z4Xx0rRdEVcFU5/HJez2/qScn4IH5cvQtlB7sET7SUm5xN285LeUKkiijRQqAlntsf3Il+B+ZOWy
c/zQurGZ5bHIb+oQpHWMxYoUEyRNa3WYZq9EYjSv6JEXFj8OIodD6SE2f2qrmf5YKsWyXV1PlTqW
4ThugO0+Nh3vH/TwzNGeouWSLAr9rBUD1ruoaBUtVVnGYzc8Xz4gH5sOaOz+/53Qa7u3Ueqdk8Ev
8hiYEx3VzbiRHFqZgwkhbnLViVJi8GqEW26+6/wXy+RN6JH9Vb/eBBLjgVaiQx2Rspqd1yCb26c2
Z/OG4a8sjcktmlPUL6Zz+VZWI9nXHZqSILhXbgRca6Of3c27UKIU9lC5SD4kHuCa0ULI13yeby8v
y1/v8YHV/8VTvRvcJzRr66FHl2/BkJoperU82XazvNkQtM+BBFusmHdN8FxT5u19Msw3JCj5Te+G
SxF1PfOibpQI/4qS3g/OTCMx9fxRWmBuHe06uBk94dwHI0hYWhY6uyL0XOS2U25trP3KLfU3Zn43
AQ2OBr+vfQVR8wxAU+F/yWx5B23CMWKsPQ1ZzjaO0Ip7/xtpvPsSQzclgZgxIGboP4vKUD5UYaBj
5Mw2XPDaB4zXXI72PqubNRqLs3HZVYCFxn2f+t9KW+Jqv7zhH3/DNUl6Aqt1Mjzx09OiOsQ6bzUJ
j2GnN47q2ujnTXq3RKKFMOAM7wloaQ7t9/ymI1CE2BIe/Hh0728+6N3oVugNkzXlUNhrP7t02PXz
j1oFGwuz4oFMPHQmHCH6cUpPuSPjGZ1LmfcwIj3tWFuxx8rP/wcU7aScLmjKSZQLPK+Uuyn9NJHm
5pqN9UxQNAMTZQ3tnuDk4mb0+jurfiDTf9eNfV6zdwsvJmo3IkAWFBqch9qjeue7QsaOyzZ+/Nri
n5fs3QcqG6U4K6N2QiYasaU6ZXUaQ+DwxpuO103h7FzffSFr+nRYCg3/P32326+We4IVbBydtY2l
/z+2LYucwZEit8TETVsBKMBque8msvVSXVse5/8/IHWX66C2AS9mgToW0h4OeBvzQ5+1KWibWLER
8a9NxHBAk55LRDwAo4/8GyP/edDSW7bC1xU/TYzwASKLCtlMRClNkX/3mJMI10H7BHKISMzkotlf
s8+uSTfq40ncFe2yJLaDxv0utLMvivn82DQcbc+XvxFg2f+9M12TWnSZbOG3Ax5GuFtu5kUlSGI5
kEEF1MZyhpugs75bat7Yk5Vst2tyjQ6OXRZ+YHcJsWz2XeMaDiPfUmW+t8Ohe8zHRsX2mMs4m7y9
W4fV3lPz1u368clzTcozB3g9u0KIfSIuST/5QbacOpaCPHnoyE1QTlvqLx/HOK5Z5B9r1nZEI8to
IQ0cddT+WWm2EeN8fKpdk3sJB9ovQEy6JK6w0ShVAMSTV+d4Z4vKc2WRwvP/3/mWTvMGbV54mYnl
vpK/rHGIiH6o0i2C9rXxzxN7Nz4VU5rS0rUTVK+/+1CKe2ib2tp70OH9r2jDrRtwZZ1M8lab2N1U
zMiH1X0NXAfXw2lsOy9xLWcrQb72CcNTiqFTk7YwEyF+FWWw65wsyqHFe9ku19bJcJO8kDwjokH0
0RWndGRfxJRB2pwWe7CHbTVjrE3B9JGV4tztA3bqWRpN9qNCc45gW+HZih2YpLALJPN8vL/DU9mP
B9vNn0PNf15enY+LE64JlobejptDASE4idztYrvPnRvRgIAqY+FzNg3se53nza3dlO0BoizddcZn
gqcta7almGR4qqfywSm7r6C3fSRD93p5UitbbnK/qmzIOG71JVH+LqjzZ6tpv01lWUXeVTG5a3K/
8n6oOXhy0AzhoyFvlll4dHoJyVe5bAGcVuZgoio5KAbDOusCqIaMt74l/ii0tmsWHgmftm7flVNr
4ikdYpF5cdG0yBvPPjYp6EALiJ3tsibbsu21aRi2HbIZKvFOnp7QmhKluokgOBjlyBxKvUVJ9XEM
4TLDwEXXatDO6eDEbXdvLWRH/Lt0ealHgaLk58snam2lDPvW9dAWysE3wkXuG05ueVY/8SnYuM7X
pmCEQQGajATA8DohZUs+EYBpD1AWKT4Njari0F26G6th1ZfLc1kJVEwcYkWCse/4FJ7ytvzkBDQu
fApiwxYdk6MK41J5f6TYatVemZkJRlzmsobyuQVtlIKnCQu6JRqUpfckn8s+ykbHeq0r277useya
4MRGlnXliRLxJKfoX7UhFDU6ry6lny6v3UfTAUmfSa+2FLVfQ4hKJSgjQO6D4zizqGpC0G+DurHf
qkt/5PDPnzn//93dPnGACZqq5Ugd9d8s1hw8spW/XxvaMMhU1RW3Og6S4V5+kUN6KG1xuLw4HxnJ
+VcbhgixnLr3QtD/eXxp92jHJUfwnEw8EkqkV7TFnL9hGOLo+4SlFnhMievFuRUeA7TzZc0WQHNt
dQxDbB0GiBsFRnfQ9LggM6V8tXEprQxtYmAgetuFYZNNSdALFQOeyV+DsCs3El4f+Vmsi4l+ab3O
UeVQTYnXZ7ErxF6F4G6qVVRsFszXJnC2iXeHcoBisOc1OVhEJ75nUoM8ryJbr6e1wc/zejd4phtQ
R+ZVk0j9QkMRgTsiunwq10Y+n9Z3I6uiCWWXFyDxZOp3yl1vjiANPM8bw68cepNQTU/MHgYSyIR6
orufZl19hqBkmoytX23kQdY+YZjsoCQbqQplAp3rL2SsdhNMLVKy2ioYri2RYbihlwJ+bIPVHOzj
d3kqPwNw++u61Tfs1RJqSi0oMSeT70ZD1cT9lrdZ+9GGqVaZnK2yw8hZ40RWNkfCv87HmAiUfrYY
dOQleAqQvC8gDET68JVldH95SVa20wSeFD1lfKoJTowEfylJX+uzrqKutnT/Vu4oE3diu3zwxYhe
2nRs9rX/u5rJcQFrlVWUUc22emHWZmEYrC+gCunzCZSso3qQlnsjBf1W9dl1Z97EkxDSgEuzc8ek
tOdIFs5NJU9MjFeOfj5T/+cT0Pqf1+CTTVsx7mq7p5GqbGRH1VanytryGDYrxmHgtF+ycz/Jj7z0
E07Kn7oVL5fP0Iq7N4EkvdQpkwITGNLi0epBfTP51j11gxMr5efL31gxMBNJgpi0qdncyiSndy4K
l87sHy6PvHZCDdMtlD2gCxgjQ+TsRZbkAM6aT0O2HFNc5iOftwgePnrc4lI0sSSMum06WfaYAAL1
J9fFbTf3MnJo8dgP7DjJBhS8YLyM+iDfEuVd2XcTYDK33kDDFNJzLS6eeCrwvVRKO5ryfuuq/LA6
d56WcRFX1uRX09IPiYvm5ucSMlOnDC3izS6UffqJFgMuB/U8k6KtdgEYrHnUWucoqZNeBe46JEPj
lBR8jlJwze7rxclEZHWqQIV4rvmj9vruZ0aI0nFJFwu1dWmX+wYI0z4OGu9K/20WPkSoULRMQXYa
OtNn9Fc+1oCXXj5fK5tgVj0gRhoGHYhsAGx2ntw0uO0ke4Yc6u7y8B89oLD+JgvMwspwqBcC8Soi
33IKUZYUbHw9UxGoi0FQ7Za/nBFaKpe/tjIZE80zaD/0deWPiU1HDeJf+1VAFyjCy31/+QMrdm4i
ehZQfjlhjw8U7jPjp6b8dnnctR9+/t47Jwvd68JqANhEC/BdUf5S5d2gf10eesX9magXm5E+4LLv
E1Y6okXvdWW10UAghgn1UY/fp40kG5u9tjpGbJRRQj3N9AiZnyDq5ofF2pJ4XBvZCI0CSKNknY2R
W/7d6/+jW1fn2riGd/U7KydTi9O/OO0+H4t7OvrXvTJMQIYVnonwA1Bp1MucQwuheut5e/QKKI8W
nYwvb+7KuTFBGbk3MrQiVOkJrSixYxM0BGUHJ9uSB1lZHpNbyeaQd3SLrEREqoobNmlx10EnauPH
/wW+mGUgOAcT9VHQkPtjr2CujWI3Vo5SWRMQFzX7CpGGbgBzWFIFUk+A9Q/9XNk75YxNXPsVQ+Wd
V5ESy/RtguYXGFMhqhukFKAFi3ANeYiU7FxFxWPo1lsV4rXlOO/COyvNixa000sPdpRBiLeyCst7
Kcv+6+W9XDFUE0jC86KvuiKTp7D22jhrs+zWmha5yxloTDxw8274sLXvGOGWrcui6dGyhxcMIPwu
g2ZgEb7pqqVAlIVbkmVrXzF9QVfPNWLSMWHts2S/m7yNi+7WcTfeHWtbYTiEiVtKdhaOztD+Lsqf
YXNN/eB8Jg2P4NpkCjOKgQMvQRAQLzTbOO4rtmriI1DmlN3SLnAIQfNaEnuISz/7VKbe2+Xzs7Ik
Jl3Ywq3l73MpccmjPWaRD1r3yyOv/fLzF9+f+2Xxym6QEHYZ9h1eRiUvor65hrPnHCIY5xFh36xa
IqZkDIJ9PxcRJc4OaaXLv31tVYxzGNgs6y2C317VNJqs+3ncooVZOeEm4VcobMvSywR9zCyAYryO
l6nbq/LT3Gzdp2vrbpxFCdoigDuHKfEHGo35nX2W0dYbIcfHC/NPnb/LiE57OcCZ2QpkOY9Efrm8
4h+/WP4p7vdUd61f4yXRWeNpyAUqZU4E2lEwP+2WLt04k2s/3wjsQ1CBWtRH4oGV7GUowWrbN8+X
J/D31fbvveSa5eiASnClarA+pG1aulE32SRSHH2vaK/xd6igQLaMS4Y+T45cQcBdBRorx99VWVfu
cqe1b9ARNiQO5Bx21him+xZvKbD4tcML5M/6SEFiKG40pOBBbxA8eJ4WVdQJBzIMRdsc0joP4Cnt
6YGVLapltCv2rMncXQ3W+ygt7J+X5/nxAXZDwzQIOMrQh4LrzPNAYMnz/ABdiM9oGnNAz4F06OWv
rG2U4amZcLv67FRPIn2BuhhWc4sP78OuHha6Zq2XVdQKFzqGp6mP8l+APegsrn4P30DSXz9U36iI
0yYqNlZrZR5m9ReZdCFrgY/1jYga+yVdrkAfYxZmgbd0BujgihqnrTwFRR71XhOlVh0187i7vAUf
v+1ds8YbiNIC5J3WCRuyX8MIrWCVfYK4cxkXA9lnWXU7dNa9qNMNA1pbqvOBe3df9PUEgZcCtunq
b253a89bLvdjh/gP8abQtFeTB5/VBm24pw6QAy0d5tumpVsZgxWjMGlruqnuOzcPqqSpl9PoNUsi
u3n440G5/h4Z/Ws6rs+bblx66ZgvJPBnkcim3M9jeFu612gvnK3ivHjvVp+H0qNBOcjECziN6nAA
Rn/4LBd0vs7t7eUTtbLDJtKlrwOiB3BLQyWtfPKG9IflbIHx/9YHP/K+xtLoAdcqFFfGZA5CHfdu
5e6hw2bFHptGN8pdv06jvExFLG2q9nIR7KABhQHrW1rN0Kyc8mM5DOoVbJz8jpWFHTVob49EXpB9
P43Zc0O97hW9QN4uGzt1wKp0B6V1sEOxEtqbwskOZyWP16xWw4n6zgBUWh+U6H6abf7HVdx5WTqg
SyBLz8ZoLP35kada7Ecg4/foiJpiUATunOYLYVbaHMfaZzvo6ZKHUdn9bUtUfnA5rZ7tISN/miyT
X6ZKjo8OxjgO7QKVnNAJbhC3AJpYUu8xHzqUL/IFktAbPvnjrMw/PCStjWKaY8NAQU0pj1k+y9cZ
CMmd6+JlCl3ROuon6YNxMBymaw3LuAeUlflOCvmVZO4ndA6j+bwa+jtnmX9karzuWJo9UOMwVv0o
EJJpu/wJ9PR/S4Zy/eUjvxLWmI1PuJ21L9qlTjo9q7ixxGe+VEnO2edJyXs6jFdemCbAnOQhAAwD
FNDcOdtNyAmJgFwX85kcarLN0dxaOHiCTN1O2t9IunE5rtww/6Aczxw8i2PJpPF18LumQ3FAo22d
jKDefWoVLeK+1FZUBn6+UzRzDpf3ZOU+MIE/o1s4Pprsznh2Zw/14kPGnAhQrI0tXwswTNDPqH3t
FwTlp1SOIotbZY37ofGD+9mFvIxMudiBE6I4ZIHiDwtN2SP37fRYO0XzrEFd/1AJL329PNcPCXrh
100UZlmDwhjdVKi3oyVyPzZ2dQ8VyDZ2fXu60dz1dxa88b4F58m+rWm9nwrLBv57bmJqq/57Jliz
b6a0+nT5B604EZMSo+7POlJDBW60Sg2RK5Gl8H3nhlYEIX8+VLEKui+jGH5d/pz9t634g4vBJGNr
gHW0K/dcnW77PLEgfne3BFRBnK7rlq+EDONtl4fqC2nH4nVGI9yPoGZFukOHrGXvzmywsViaCg9M
tOLsaSHbhKQKNCFOkz6qsAIailB2qKe6++HkbLwP0OG0L9DYOkU+cfPH1Ia6vOWEzc96bPw2nlzt
3VaeJaJMLuVjKbV153a5fbAsNj8RJdiT5iH7OUOo+ijmRg+o4ljBzpNCf8tF2D/JtvDA5y2mt9Qv
itecTcUve27ye96PQZwBI3ws9IK2nNquyzsvbJcXt+XV3ldd++pL1IkznIrfgXAYj/Lerj6hzDHH
U7PMYHeENKBdM/ooFzSDlsiVRbZvo6tdZX6cqwxkg61CKo3zsjoi+1zESrQPoD6c3wo+2fuJ+Ozb
6HLUPdCscBDSt3ZKjuCmbPJuxzpbfl0KDx2adWDHXke8WI9MnErS8BivQBkPBajR7Vrj/qTjcj/l
zPrNUs855r6f7izhy7uJeGnUTFj7hnfeTZ4HJIYkOTtaMrN+Qlorj4FsyXZO6YLXVWe58xaowTpM
QFm+stZzIu2RPM58AH9w8J2bjNhZLCtwGkLlNH9V1VKjW7HRT8gIusAG2fyponSM0T4ojlRQsesn
ku77NkNWvKYqjwBE9uL6DKXmNPzTgyL/mKZVB+adtr/jIpyODEzcz4Cm1F+XTGW/6sbpoqacIKmU
K7QRXz7vKyGWKYQ5Uai/d22INF1OijvH6+i9lzr/XR58xXGa2Cwb/VBOr/D0Cx3xiFdtGLW8OFAe
XFeJcU1UFiPT0I3NHJ5C/ljXj7n4Hejr3kum7CXhPhVSc5mUi9h5IYvEIKIZPIET/XF5ddaW3vn/
CLrTvuuBPkEmi1ZABhVlCC7pxdvwm2trbwRCY4Gz1SL6SpRHdtBOgVIBmm7BZnf5x9sfjY9sualg
vDA99ZIPc5Lx0j4JPvcP3TLqn4GT9THeHb8IeH12ThZOCXVBhA8NYNAm+7i+YqdS+i5TKbRuARfZ
+1nr3lz+VR8t6flHGUF9w/2OLjSYkzSY8HBbTs2wJc2zNl9jt9IunYkgKOd7yxc/G0+T/Drx63Q4
cJX+/1FQPsPwUONMNG9vHZUWB5m3r6nv0I0Q5qP35nlhjBwf5G0Gt8KLBxhDfzfPv/1l2E3sv+5a
4LLJGucpS4mcljSxHP8JD6nEPzfkOVa1v7yzH4UBmIBJEDegO6QP+kInuSz6Z+HQbEELucMjmwIG
1NK6ealZVvwo6oluNVp8FIufv2kk/3TGMtcexiIhWfsK9oZq1zfqOAzyKxNZGvm03fCTax8679q7
tzTuPTssZnS+WOH9PMlYZBCrAVevWvxIgqbmuiU8n+x3X5lYt9iNDMskAxC7ing4p1/QiQ/BSYCp
7bux9aa7lFD6Db0f7vPlb65YjemgM0ZI2aepThpanupqPuTDSzYPn68b3TD3cqnpWIXDAtWm8Gac
5S1N1Q7K5BsY8LUfb5i8VVatNw5oIQG0fFe1x7CUO7vd8M8rruof2GxVhwgdfPSnhOqZV/OD3xUb
71P77DbMEPZ8cA1rF7Pdl6NTcKz6/JhV+QPw6w+0sI629vaBDF+k6B8su0Oat7PcY6+2oMwrbsZE
1PIi652BVQuoSAR9sEYhbxfF3F1fUOdmKFETjC7v/AptDAg1/v8wu4otdolsygnUnfSYgjnuth8t
fpvXzVtaVc3DkLZTNGnt3AQWUEWCBtAX8Xw31tWk2dbPWFlpk2bOCaTgAkK0yUz0neiyXchb2Fd6
qKCq81Xg2ow5ftxJLlVxSJ0yvQV5wpZA+opPNPnndNW3QKDAqbcjjcv5jZIQeaLpNA4/Vfkoi608
zood/MM8h5T0qDh0lpsB0PGyBAFHP6d21OH9eXk7175wNpJ3rolCGsVdBvSju/P3kfziSAcxlLqu
G9zwEqA7Kdshb4NTNb4yPwSAwYOiY31dyGFyyYHVsBrqTAWnMdVPVIa3HohTLv/wtf09H7p3qyLR
RQ/CYTYlS+VAAknKXJ8q1dpxWKHbDEq95LvDUf3ynaXbklFYuYpMFWS3CUm3ZE5wWpDrHsj3Ur+F
wx+r/48Vvy/PamWvTSwvGx3uk2xkJ5WNxQO3+ri0WBWD5Hcr2FlxrSacNwD6JfRD9BaTnr75NIil
3uI/+RDpB9dqQnkJ3I7TdDipxGrnHXKxM2r3XY8e+/F3xdgZ04uerQAMxjuX+PVRzb39DCqc5eSh
UHk/992XWfozSiEehCrDlIDlbsIrkixqDxTM+KWfinAvVUVuIHSto7BheDJet/JGmIHUYlgsI45q
4y0v1pwmbgleHjvzrhz/vOPvzitlfiaBcgJRmMrwoMmHPSHhgXhVsWEQf1+lH1xsJuXcgKwTY1Wj
E6Fb63sj818arN2fLIqeH3Bjqj9C6+boV8G94wZoA2y68m6GhE7s9ST8xrvAApE8I1AirqunNAid
7yn466OBpuP95Kf9D+EH7i3YQiywYow5IEKURg6v/3NTUe6XGkrAssLj3dbafnPQuBOj60L/AZek
OlZBOD57fd7uQca03PqjVx26eWJxCxDoDRQxOGrg/k8AzKqjx1Nxk4ZlUEXzuQKsRyfvo7bH0I5D
5yUCxdkTuBtOeTg9e5P4H2dX0hwnr0V/EVUgMYgtQ3eb9pTYjpNsqIwCMYhZwK9/p7Pyp2eaKm+8
8AIa6epKuvcM5mPVLWuw0FL8kFOzFGils+YOCg9W2JDR/wh14hLdWqr0S6Ikc1t5Vua32bSAfIJL
9Pz3evhtLUvy3/CYiqVNUdDuzrQZW4GvXXhCx7V7/tjjtWyp/Dr3J67cRGEy3Xn+5RvGB3+5dp7y
WAGoWMbJ2WDtcEhXl0Rul+/pA24YTds6KNpNAfg0TSbP8BGMPL8MstaKhuapUGbUeywQqr2BmGPi
W0gXRTmdxPi5XxboiK4htFCOy2Ie8oadMqeNF6ikcaM4Fqt6mLHRtUAFOtkO2HBjBnUode40FnPB
r0mMGkZRi7veGG35sSOADqFu64XPxkSXs6r7YIB9zzC+OO28lzkQY+8kDh2yOwCfK5os8xIclfK7
0eZ1gAphkaRdNRUfS386ajdLx8mtU1iRFMVJrZ9KK6noz+uxvbEr/4ucN5k190dHiMuj234MU/XT
nKAYVvZwif5e+x8ppmHx6xBeGEQNE5lNN7FEfe8N5Zduso6q3PPW3goebfl7xHNUa9e4CkoJb/sO
HtfrHhho69na2p+62pY456EQDbWkzPzRlDsRvzXw2sovoabRWWAzQwXFjMq8Oo3oV5r+Z7MHGJR+
zC/J1kG8MKOEKAmau2cIVQXMep3E325PDcv6h794J/Z19C6SLuzGGaqwBGKaYWO63QkUDGWFM1ym
Id8spsGPbG+FvQKE10hE4W12Kqei+Q6ec3am+c06r+TYQr3upoPv+iMIENDMHemlnARjCzMAoYxf
YDGicQ45hb1C4JZ90QR+bcMBQyhfHBVp2LfU7L6qrKj/5mDlxdCAgLtjV8BFmxnqgO2TPbhua6Gy
YsMTMrC6svkKJlwVejYp+2hJMzLf1pPouwvWvolHgzpPBUdLioAkHyyjWd72jsjPsBsTJ+rUXtxC
DvFvwT3xY4JqwtFzOhFP7iKwbxfkWMzd/ORZhqNCmqbi2W/5mH9aLA65C09W+RqMDq/Ok1G4N9LM
nCPlKX9S/dLfCGgnJqU7eQcjzeYoLar6phzL+oBWS34yO2KF4zSMJ+sCGaB5AaNyKZoqKO1+PA7V
aB/lYKCbgmK4W+A6QvwhVCrtbwdZ+XmoHGlHkhryzIE/eV4gKx6iKcJUYqbCPRkAwL8avs/iVA3L
5wJE+NivJ3bv1e7wJOusOtjcY3FLJ9sMGhRfwIueG/tRDJb7XHTCubOnHAZj+N2ngk30JSWrakJv
6V0aGDDm+1lW8wqnwVUOcHASdxA9K4Br6Cv4ZYj60NuwMZk6x0uqKbWDBtmJBX1P6nO6dnOM2TZu
ZyACaMzbUdx7qVfczXku/4xlL/OT7FaQ66ysXtrY81x5KmfPT8hckseWtdCxBZ6kmQI763lseQvl
UAapwHUx0z40cJ1/bVUHwLZlm2MAuzxT3qFfRt24lJXIAsgwTWE2CQPekoB0t7Xz7wrQRPOo5jNl
izpaTTvFlus0T2VNnF9Os6D9lKYqDycXfhGAzfn5S5ctqQSSjNFPjd/jPooKgzEG5bqqp9Vf+ljJ
JXAhWRWNiNKo8Z4MG3st9Q37FyAf7edyQNfWLKEoK9L8uUjt5UigQuPcuNlUJ5Jlc8jXFR0sXvUn
6FG9rgS2xRHDZz+AUq3gYbW65hC23aULCcFM+9APwA6HdgGznY9tjf8awW/2Fhs1tCU3IWshKPTW
5cqOJSUvjol25PXNa+PCpyv/9fY6prwfrDNpFO5DuBrwrotTSJLuvGCj6qQL/i1tSUY7N5yk4ejR
wGGgS/K6dALheerE0izdqatt7DL/ym1vRqqaF7flqxLnuRz5z4IQowpgkkx2JmLr8dpek5sWa+fc
kufWLkg8+6K+KcaBRNdnYWOQdFy44bAFFnCek1TW0ZV5yHEEIhbEGMydn78xzTp7LFto7TiFYydF
/UhQ6Gv9O7F37d569mV7fjPya9OWijAQUKjpjY8gEaR/4HNvwng7c3bO+BvFFp2EAl+YGX66HSSa
F8uKxMy+9g0Q1z3EEQvLeOgUP5Zu/7FjhU5J8SEBDSTDxJLc+eqiTd4tIrAh2D21feDVexSMrYDS
7uMV9E6zdWkv0hv+msgxLeJBzsOP6wG1MWA6547WHMUnE7d94qzqPFqZH4hsKqPa8lVsY3EAGjCA
IuNX3Q4bYyuEte+hnvQ8B5rzydCOt7UFwQDf6n8p1t9Awz++/lVb77iM5ZtIGyGWn8KFBH2mUjVf
HKIW4BqlceN4wolplhk7hIEtuTidj4B9FqXq3snPjsfSI4VVStx5Hg273MoxkqXKX3zh+WeZ1uux
kimPp65Tn69/5UZkmNpZvLbUnCo2pgmRuIgrjGTqo990/eHvobRwj9AZC4SXdtXNkF0mKZNB2oFc
pMzut+mn4cTwSpw2hSJ3Ik//XH/hZf7fOeDqkoUyq8d0prCepB5rTparTgYIaoGZWe1OVLz3BoCi
dEEjNJrsYhIAi2bs6Js5WBIAgxTP13/+e5Nxebh2efHHDJ4quHud817gPHhfVDsPfi+WLw/WNhQK
ujEgNLI811m5QuB64PyxR9X4r1yt7FPO8/L4oS/Q9YtyqBrazVCBYm0+FpJHyDw7m8rG2OhiRUud
9/MwDcOZmaeaDkEh/Z0ofe9md8G5aVtKhl6yrXzg4XkBsJN5YzRPfFIBL3BBSPdOJhtxo8slOpMr
nDkFkXcYFBQxyqC4aLSA53F93N9LwZdvuIzam2Q1OKsnpUmhBzD6KBzeWeLZEDYo4WOwgkAlxd6S
3hos+t8XKYvavDIB9h4HFq3pTQuayDTm4QrJMGE/fuxrtKQ0NBwJgxj92WTcAth+yVEC5yggo4+Y
tCUdXltTMlhI+dnOst4aP23liWmCM0uVD2fVidvOYs+AkN5yx1RhwcEWdy2eVK6Mrn/eVihrq1Ha
y+Q3OXIIrJADRVw4Q+70qTdmR8deyKxbaGpg+Tm1Od6BaNWF6SABPkvTCxTHLA7MVsaOAvzGmOlA
DBjp5dPotcPZc1MerqkAijud8oR5qgzhpVgGvjOIr9Zc7wXfRhrTYRiFZ1Qo3wHJZGaqvidg7D7y
pl8PE04gQSuGj0BMsJr05rXRdq1nzJCtdiF4GYwqXmF6GOcPxd4ushEBes/aajvVTD0HfLlZgtGC
F7P4fT22NiJAb0MvNZz6ugmxxVR1I7hzk+ftKSctOAqN1UZtOu68aCOh6S1nbjNhQB97gNBFcXCG
x5zBbcE5Xv+Kf1dOfSO/zMDlrW/yWWeiXzNIZzyjzDJDZc+aT1C0Hm8Lb2luxApAkTNgugsGfSEY
m7iPbZHJg0FJGbW9pWI5seHFo3LP+eZdIMXlB11m8s0P8hwO2l3q98CTdUtQpPlxbOe45Ji/2RTf
GqN9NqrqAKfMGH1TH8t67XZ2vq2R1lIuIWSxc4pFrXDWMOljM7+w+gMX2ctnaZkWx9jZKCUivZc/
Wf6D5jvXmq3frOVTotC4t9ELO1OYg7rypTS90FJ7Aj5by0dLoH2aqVZQbzxPKOKZxnzqvL3L8b+L
1zuRpzelidssPYFo93mVzhwSo3RCYJjlmbYAyZjO1BzWHLRkX5Llx1AYNjYHYtfxOHFxgxakCoHF
91EYbsa4GCpyzA2+pwe7kf70npxlU6PmywVEWzUX15CTg7ajVZ5w8P5YOOjSRT0xTRTtQKuwy6RT
kbunvPPPkua9UdXiwR4WC5gpPHgM+7i5KT7z8/RsRXVUHrLDFLiROsgbP+mf7Vt27o51uMd7e7dN
jwinWqxUpCvTeYZAW3ZLH9hxuHEOzUHdwT7TuM/vmnN/qG74o7oV5zqGb2uSxv6z3Lva/WvcvfPd
ekOvYO5aZlNWQni8NWk4p3kgWmd8mT3BLdAkcNLIXIYyydymfTD1PpR/6AyVlGXqrW8GR7EG7ldk
vGcTIKa16YNTZuAgWYdrXnXA+rh2cT8ZpEpU2VQXQkTFAzRXmBXUaQ0QkLfmYQ/l0mCuVvpphv9L
VNoZaMLmmEK0AuYnPJUmkqtt3ZitA5BYRaYvsvHJXzQZ+V3jDu1Xf22BfGaDc3ChmhR5kDwPHJ9P
94bk5UHwCWxxEN+fzYFP4ejQHFzSvj6XFxGn2ZnLQ2WaM4gNCq1uc5xfYBlNb6CXbMf5WE2/nJEw
NA1st78TS+MevK5Y7uDMS2Jmd/xXJ3MU8ybV4NMaMNeCom3q+8aSwxPK2QYaoQ41fqRG592SdrJg
A1HxaBkYQQVlHWFL4wMNldHWeKGSj/eFK7zAUA4Pxyb96VSe9UozlPnbNFsfvcJiMVyaVQDT5jaY
rUnUUVouKkwNq0oGe5iiVTbDrWGvaYO6cWkcmTn1nxew2+OmsIeHylXqlTtrnR2XbKJfcchLg9Qk
iGkDGopdmxWRJ601mKelfu3qLj1IkFfv4Xjonr2yWEH7M/ybcuY0nAAi4xBlzcx4gRURDao8h+5K
6VUpmq50jJYa1ntooEO9Ixg8VLInAa13BhjEU9NQeJCQJvMT2revXCF9IC9BzfHstNCHR/0SvZbr
+/VGQtZxNpnZ2VbmNX4yi5e57GKR7Vnab2wkOsqGYP+HuVXrJ+7aoDIm+1gW3s+1d08f++WXXPtm
X+8H6OXXF2bikqv6rqycr8XQ5zvmKv9Khu8sf10pTxS8X8iAa0XqUnRxjJT/WOFPHKdti45zVc0H
ntYiXCyVRdKsPfggQ1eHl+sSwqraeEQhsotEjY3I7GfobzoDeZh5tex8/NaGoh1q2nFqZe9DjVAR
leIsKo41vLmigQ1tlO16rG4Eh44VsA3e92sHgQ3mNwHL79Pq5frcbcSGDhRw+CxZB3hp0gosgnIt
fvY5Qj7v93wIto6hOlhAUggjq76jie3X5ZlRuZ5c3Gei1QBtqIZQr7QEvEOtejjVjogYfAsC06oe
hnKcj3Sh1dEAB+JjX3sZhTeRugwAk1qLxN683uT1l7LJA+7u3Bs3AkFHFVQ4BC5dVqGf0TxQvzn7
bL5RpXVMRxbv/PrLfvvOUtAxBSCCzrm8RIHC+npWS57fNmll3TRpY5wgtrtC5nrw7F/+0K8v2D0q
XBwtAe+a0gQyinv40/WfJIpAEXJkHqGV7R8qWbSn0rKssLdVfvJTOR1zp5VJ2rQtmoZc4l7C1tPS
r+PBQ/P4EzwrYMzezuPB8BozGqeOv/qOsSQtPC2PxVTWd8xPxX1JXHrKG5KFHsyzQCvIjLhxDBWh
LeZD+HJikddl1j0oglbsT3Deg7MiGO+GICcUwLpPWdVMMZCsdugvsOm6PoobV269gd8xnCiNEceo
KSrquGwi7w637qGOdi86G4tVb34MTLSSGyiz5VZ/X8xu0vT7+IP3Q0DvdbSgADqdjyjryDTBt3OE
HNxN7vL6icEToAu8vrHrAwfV4mtF/WTo2i5Yh/y1GtHDNzz+MzcLC6cko1/RLmHdwVpy71haDQ0t
BqjB9TF+r2jt+VT3o1ErUdNgQyWSdksTwWqtivMZogkdse1TMRPwPaUPqX8veyFD2e/ceLdymXYR
ExKs31miVM7X9Mcs82d7Ml8W3/l5/aM2plV3HCy7ppHDjLJdzj957BUIh489VztdlwXB6VYU4gxJ
1UPFl9jheyZ6Gznp/6AwAOxbsKQfzpAVD5pRhTCqj00xHd122EtKGwGppdSs6t1hNNRwrpf7yYY2
2UCjejQPHxobvZ3uSxy2ivpSKl3GQNDT0P6+/uCtkdEKAkC/VJ5nYo1aw5jQxvk1wPMXbLsImWaH
87hRRtIb6WObQSSLYyfIYUdd3xlNAXMviNnOYVdVOwtt6zO0O2EKY1dflTQ/D6v75C75n8aeb4p0
vKfAtVwfqY2w18XV0M9yM9VT6AmWdInB3Kcx/NydnfDZ+AC9kT6DqiWNrm6T3LeBSwGwIfSZsl8k
85wvK2ytdo6RG7lB76cLo5/9BfpzZxiyxoyfSiJjku9E6dZHXCLgzbHCVXY9cQtHVMhw0IAy9ey7
y2uR+xGZkWyvz8PWF1xe/uYlEzQ/Z7CvhzPpDkPNAhcW26n/6frDNyZZ16GTTAywWoJowuANKVy7
O5CLh4ruhNDWT7+89c1PJy1bwRiBnJbvrlG/HNXqRKO9U2/ZGnxtJRPDBREPSOJzsxy89dAtkcri
SuxM7dbAaHsK8gTnuH5jat0qwrU0bPckQ7YGRVu6wOeWQ3ahFPfi1cz+pC6Aunv63xupR+/hLiM8
SdcZZGh3NEec9aw8HiFtkcyogkJFGZgxrqYluh47730IM/9vsyeD8k3FBBS9iB3BgCoB+DgGAHAn
jb43v5fHX85xb4LH69rFVw129dnsvw4GSht5fTv2/ImycSc5vHdcubxCX7/CkZw5XppMyNjHiRbH
luQ3blPBw96uI8vwukMm5seU7pGRtsZMW8xZ15SCKpomED9Bo3E+yi6LRWfulI7fi9rLB11e+2bM
AFnPc7cDvbrzhrhfjW9u53/72Gxra9kuunXqR8tPGHtdujV02QTlkuPHHq6t5dk0IKbqmeDU5OVB
Le432vIDm/K9NfeuOMxlYLTlzKAL5cB6kSUzhcU3eI/ioYdAbGSn1gQdSGk+pFDgikFQGRNjQuGg
7isDCC+zO1UXZcDVnT8iFHn5Kdr6hzaR8MwGc+S3WVTXDTQFsuW+rqqPrkvtXFn1F3pVQ71kagGI
asYlDW2neu7NParFxrLR1fXUmAvh9jm81ewMur6WO4aDIvdSohqHa+IC7ZpwqZenuvZ/X4+PDZwP
1XX3RkhqWHA0vcyflR7yAYVwSQ9Z6/4SoDyi4Ci+jDjuyjx/nuWHlKwxVboWX2qZkN+1MmD5x9II
MlfNN1PelfH1j3ovWV+erucCz7YYIKuQlQONUhjZF9cmXy1hHisf0ovAdu8p8W1kUqZlhZ5aElrL
JdKck/5NzfS7v1QPEBk8o9a5x4rb+hgtPRSD8pisceilbgFJIeEtvwizAL21F+s7DLCnu0JW3ev1
kbP+yQjpFZHL2GkJQ7Smh5am4uesN8qfnuJdfmpclzqhAlN7vBFlKiD5QxsjgRCd/ULdqn81GsO5
gRt6fuvkVvWZyFkIqAGp8sn2qx6Ks/OUn0STq5/glIlXSHmyJsi5w1/ZBHk6K6vs2Abhm0TDaBaf
auYDRw2TkzvbaYwsGJsR7W7ozRRlMBdf8vKXQ+Rtb65wHSys9Sv0STGvjtd9Zy1YJzSfm1/WaoCa
BNh4CjT+IrovXBb+ScCQKO5RAb8d276X2I3M/le+sOE4jRkPO9e0Dl5rgng+FzgQ0p4dzIVbr8Tu
s6j1obTokjw7qyKzjrMxK9w8ltZ4zRzAMFKCm7nngeafGc7ntAJqH3Sy8sTA5lE3TmZAidispuGw
duXvGpitQHHDuMszxwpXzqA9SnISQbhwjMU8f+tVSiFHqiBoNTke/sXIARSe5nmt3GqKoZ5CP2NI
1z8QOLG/0czrPqnlNLEejY7S4UsR0sazf3dS/MlcAjTt2qAf6aBfYQar64B7xWEYB1sA1/lST708
wIOrS+ylVod16kCuQy2hezGXCxyEVAZmHcLiHL7svV0GaTF5QW4Pc1gqZ6wCiHXbsWPQ7AFycADV
FWbv3UI0CMKAKBEGXiZg5NflLeiG5gxZtIapmuD7+fyDKRivH/KCpSeQ0qvENSdyslUKoyiIsfSn
0RfVi71W3quDyvCpLV20qyCCxW5wCrNPdGFAgoO0gT6M3WAQILLk86hc++UXhzlF0jA/O5aOzL7R
ouQvBoRdDiV3bDhqLQswf0TxOQvb1FCBMzrGiH4JdPulZVbPtpc1ZgBZEnnXeYW4NyvG46LISxS+
yyka/Nb5CUIbpCsZnNaDzrMZYAAclAVg58tQqnx9ZH61HDtJ+nsbpIkHSQT5LNAgOnWDm7dQ2zch
X2WXPJuiqpSDde8A2zPAR8MkT9fX9MbRhWk7tF/RZgFvuj+DqHBe2s+QfPxAgfaSK7QNt01bsWbZ
5RZCDOiNVX8I2KksW0/Vrr3avyLie/lI23PTaobvI+TZz1xg0Nq+an/WEgqYIyFZQsaxfixFJiPV
WUMaek4z+QeuOvWTOHJBN7W7wCGp0ZK/mc35M9yu0XWE7xmRUem5lhewSkJY7EMjrYsjrn63AGPA
eojLTOiVFMA4+VAWu/7w96qsGGxdEDFjysf6mSGobA4kqNv0rPLqIVvH59Lxj2s6qXCCmf31l21s
bLpEYq2WEfaVa39e4WCPmz7E5U55dj9wGV5/wcZxXZdKNCuIjpkQ30rQpzy1KW9xVu9jwX1rZ7i2
vkDbmgWrc3cZ2h6KQh5LDBfG0GFbCxcSC7X8izRdfOyE7Wn7M6y/uOHlWXOeiQu5eZv9SD1xL/09
S+utD9E2ZGnBscSvcBuf/P4wr2W4uL87DqnBvSvCRn7QwcMDgapfNUmJDyicIF2Hr/1Y7Fw1t6ZZ
yxBet3p1NtrtOVuGJztNE5/boTlNn65H0dbYaMmhW3zfWEzfSvpiGcMC21PoLDUOHc3dRPq9/sbG
W/4PPsz6qoQyv4Qvt3vjmeQTz/ljNfV/CrLsZNKNOdBxxOgsLdQFzPfMPdXdLoznD+vM253VvHGt
0LHEc+YCZw0n1TMEHybPBf7i6+iXsT3agaynAy2zAzc/OlqXUXxzUy5WaL1Xkq1wfGlDGFuD0sOa
KUSn8vqc/+Mrv7Mj6Aqg1Qok99ygsmYf02N+mp9kMjyoO+skIiP0wilcQ3JYbt1DeeqS9gHA7ON4
cuM9BsbWVF3+/+b7KAQa/HRFSE9OHuTGX9vfQa5uhZm20CccVuCuOrZnMx+feTXmkTWnn1uAYVwP
0Jbro7f168l/f/28ZmPdt6V5HqFAB3Txp9be60tvbFC6SNw85rLImO2DVm6GqVNHYD0EGWwWB/vb
DFn6ovsYE5zqanHmyCqjYaAnrb6fjJSVcPnon9OV/7g+SBszoQOWW4XOgmIeZKKysFlcUPYelr4J
OrjuXH/BRlrUQcoF7Ruoezr1Gc4JoZ+CNdpO7Yv09jxvN2ZZhyQb0PBQWUVX2M6Md4QXMcVx/PpP
37iO6oKctqgGToFKgYbrF9LeNrl7Ts029Nfn1dlrO/5rAL6zxHVhzmV2J0C3CpakbvM8wV4XwZM5
dxbx0j+WX2fPXZeWn6w09cNl9C9+I4YZ9wKE6kW4xUNri+68+m17K2uo3Ug5syWgWc2P6+hOLQxQ
CicajPrVoOaeuMy7WFycz3QsLiPlKlIuzXNZW3XoTGCdBEBGEj/oDJVDxJxOXug4mIzOZMuTnVHo
zsDzj8xB32R7eIyN6dG7P5dyn1vX65wU1WvV3qJjDcL+Y7Mms5HtBO/G6tAbP7bh5uMyOM3Za78O
uKWZeR9PNKm85nA9xLZWh5ZhDZNIaVTKSiwbBYN1hjH0coAb5k4Eb/x+XTl1ETRPWxMHKrlyyOC4
f+FoHvk9fyFGu5NAtr5Ay7KFgMIlMEwrfP5A2Xab8qZGk6/iXRVdH6KNXKur86E6kS/mjNbV2pMn
ODEOkbGyr5h9J5oM/nkp1ygzzT35z623accs5pS2lbbQApTC+dFzlaymf/bgGBcNtEL1Jv3bWB/p
T1+W0eUM82Z7hejQ2DgS/emyrL+4bLhr5z1n4Y1Z0fkNhWUSmJ+K8Vx30gzauf5NUugTzcueG8/G
4tNpDiazUfLyOpIU6WtbPWaudeO3ULKcigMU4D+2g+sUB+LAryi3C1g05Pm9tZJkEXst/K3ffxm4
N2NfQACipQ0os8J3eWLALelkQkn0FSVpeZhnb4TGg5n9uh7CW0ne1s47A6SoMwd9tWSeqk9DZarb
jBT0VkIxKyZeC+oWZUScOmqsScad6ZC33R9b2S0AuCY0uHk3QixvFOOpqU1oT7sjrUJYSNCTcCBl
5qBc993vSXcHQb09wtxG7tCZCVPDLBDTse7aqYmgfA8TIxtyqF/I/Pn6qGzFqHZhMgA1RvXSxdFj
tk8QuvvaeMNP3+33xAY3lrKunweQdml4bW8mORo0UenkeTDzooyF1VSnEk7eIU9ZEVZq3sO6b3yR
Tl2whjrjVaXMhLvO3eCVx8FIn8Gg21kO76IhkTB0lG/NzIt/12gldTV9htzlMxnmeIUvQMIsqG1B
zC4LmXAEVPHd4cRJU75KV4kQ55AxMKjq4r429nQ/tz72srLerCCjAD3IHrmVoID5m5T5wwiyZjiv
Yifvb6xQeonLN8/vC2iuoI4FnahqCevuGdadAfUBby9vUxzmPxSDOj5YClHB3CMzz15WwwLlEYJu
AemOH3u4trkXnK0rtPyxubOOxCAdpkHNYGc++NZeSGwsUp2RMpTdTLsCc19UPnQbf0/kZq0hjvwx
aVyq81EodH6mKQPcrxqsKRkKOHSWw+DvDNDWFGsZgA2D46jVdxPK0Gn2/SBNSYCOScAEvNbEB+dY
29JLeMVZtDBokgrD+MKcrg7nYU5vxsz5CEYFC1NnmXDiwF2AO3PCjFtWZSGlx47stfvfZURdnn5J
cG9WQkpUWY8wwz1na57n8KGm9WdhQAy5cLMVAkA1a39K5c9LYNpgx4ecTS4JgPWF84UEPvsLEPvk
T9qbbrSaWffXqwucZZvSXnbqFFudVd1TunHHsTR7aidouYflyLIAQn1jgH300JkAFjvjcqpgEBq1
9XgL5ZObDy0wXfdCid6zO5GlSdX4LDIJ+A8IqCrgYi52gmfz07SDwpQWWQvtFzsRPpmeZqeb72zp
saO7OE0ANf05LNwxjeC3DLpKVqMEb1L3x/XvuySKd+6GOr4eXay2qsFDSHjtiYC0eDg8RQ/XH76R
v3VofZ2XdaGg9Zf4U/2Z9l2N2019Rz3ry/Xnb6QmXYNvXvPRMKGOd66bh1qQI7S8gH/qYgb9jI+9
QcuvdWdDETx387NfFl9XaHeEufQPAM1ByRXaVzvj9C6H5LL8tMPbOoxp2hBiJWLokqk0IviWHHE0
RV8SQgjVQzrCJ+A7Sjeh3S3xYtJoKL4vbvYKscigpd9xydu5zm1NmXbXEtDiJwBlzIksrOIbkAQ0
niYQywtmZztopq1XaCl5JSZABIsFhcumTDwY3RSdPPhs5wM2Ev4/X+g3maytBNg41KYJGFyB4f5J
Cxrk7KF3XSBA9nSTNz5Bxy2Dhtc2JfQkzkoMcw2VWDQTbNev20hJUEivx977L4Gx539zMlnmzrBn
ewX8ASxAyVK4wTVNGkFXr/pY4BFfi2/HBVTq4qNxrqG5l0HppFp+ShAOXySX9ifoHSPjG/5ir6FF
Lf+3je5xARYOLHkicLdRhmQrR2fASNG3CQ06uqEYL7cJs5zOReu1O7/z/Um19GqQ40loBi4iTWwH
TCqHWODrdXfm4v3hC3BSVc1ero/5htI86Lb/HXQp7NqnK9wgOwAUA6sCcMiQ65dctp/56JLYtddv
jfI/VRUFjJ/cpRb0e4Ff2EnH7885LC3++/q08cvazRgMQRsBjpZxURCM1byG1z/v/WwPvud/H18T
GLeQnIKrxsvPNO++58NuuG49WzsDOS6IucTKYN3FbPCimjtLtXua9O8neku/9Si3g+1hDfmWUtbH
un8a/SFoFqhOu0N0fWTeb+pY+r0HeFTfdCC8eO7n0otXsX6pTPoAfedDZnk3uc/PXFaPlVHvtKi2
vugS6W/SlJO1LMfdHGLQzLSiyVq9Z2b5BKBC45sF7ZX4+mdtxJN+w5lwalotAyorYxkpeLMKnOGJ
tD4WTv93tYFCYj5CBvzcsq95OkCG5tf1n70RS7ryd0sULgMeAOukpd+abPnSNs3x+qM3Uol+nWmW
OkX140KwH8QB4I37sfEfrEyRoDJ9EaWjOl1/0dYMa0sZ+qm5t5AGEdVxGMPVkct/587ntd3zIth6
gbaYjd5gzdhk45lALLwXXVimj2CqBWP3dP0LNqSqLZ1XT4DwmekFr2icpsMSpkczzsIqpieUM9Qd
jFiiNbxVt839cF+e6k/ktXjgh3InuDaOxZZ+45l4NkjqX94+BrKEVlNQqNiYY3lwWYCTsff7+mdu
rBH97mMszHWYi/fY/n07Ypri2t3JKhtxrJ+uB+65q92DyzfDU0baRgz9mg8++n+cnVlz3DiWhf/K
RL2zhwSIhRNT/UAyV22p1ZJfGLIkE9zBHcSvn5Punhk7XZJmOqqiHC4pk5kkcAHce+53jqPipwDi
MEFbNIIjZ+24D0k+hY3oPolN7ySBvNPtaMDGsSKwxN0Bjuhv51xpHQLJ6DdhwEl1VsEg8aLJDN/B
Ouho6NDZNQGa/BEs9mRauXKcvmTuaO8Taz5jdrwzbX9AJ376unMNGLmT6mnfgCwfDiCOQPN32dLi
oW+YCvOKJZ8EiB+buN+PRN5pH13RjolTBF1ytE/OYXhp/RtqNEFfM5NmlUAbd53S1n+sWfkdjKJ1
b4FHXuyBEpNvvaQfQtyA6ctkSH2Hs5QbIhDAThBcIzACYOV5//GwfWfFOuWTem02SUDfhr0c7Hw5
1Lk6dLPyI8g61XklpnRH/aKHPKE1+SEBfueTbek7T+LHdP35SYxtkfWLO+6HSu6KtpGroF12OS0P
aICHXODTrod3LnS6k8fdtEKAJbEvWQ40Mc4g/qWADTtvoc/81yp83ulOfimVAEKBdvtZNGfJBEBi
uqAC7pt6ZShzUW1Xn2Qw3vk6p329bRJUypqm308AGa8yWT2hN/FmCIabjhQyzmDF/Enk/DFP/2IE
/zhm/vSIPIBSG+TV0rMkYZDOpbbt1Wpm+fK9aYm20Dzl3av1l2RY0VQXBwCqvefFKHE15F6L1YoD
QxRyNGLWIXSW/jbgbLnSaTXt7JRPaWhTaNelbP2XkQv7gr7Eoo7zAisqnQz9BAD6TvA8Lb5qsMtH
X3sdDOyL5rIvF7bucpjlfjx93lteTguvIzTCKOyLdj/AqKoO0UIObogZIIp2JPz/0G1OnUNeAHwH
tGkg1j0dMlSf2rr7/vEneGf9Pm2V7h1WLzAjHfe2TNxbAMhpXIjOuQTvwN1W4zh8MmHfWd9+eDr+
NBoyQMHUJMZpT5jj3PFJt9EYeHA9LxPnk1j0zqM6bYOlKuUjWHHdPm2ZemZVgQxhViaPH9+o996d
/rrUGYjiMRRaBALL+HogdXBJ09b/JB3x3mM42adV3VIGRZK0e8W12rSWktvZhevFQgxQ7dRMT//S
tzhNYFZdidM2LEX2NIULkhsEM0jg5PCvvfnJbkCwUs3lNKRAwomoSkCfcd4+fud/HLL/Ipqc9l6m
WpE5Z3jvs69O+MhC+GmFryKWETzpw4uL+GsWrtvw4vHsLL5Y45+r3W69W1/E8cXF3dVNFaXh7iZ8
2WzeNjdvu7cpfBtW54fNbhdudne7cPd2LsNotSnD1eV+v1qt7rdb/PG0v422+83lPsL7xPHZNsLv
rKJ9tD27iNfrx/j6+GtRFD/G8TZ+3KKt4ZPp8m5gOA7Dn+YLbJ1mambEHQoj+68ZC/zrRM9jXEtY
jo+g71158F9ZOaIEgCmv2qhzaXv38d1+Z6ifcoLpkiYqQ9PIrpvFhqd9VCzZJ0PkvV3dKQZ4QVer
6uFBuFvSYGMyJxxKZ+tO3wpOo8S2W9+5mbPp0OKYiIvDg+zeZRz4o8+qbe/EoVNSMK2tP80LEpzu
4vo74yzeo/ac6sVRSfHyr92+kxyEi/MWFO5C7NwedQnywECS+vidf/B5f58FmJ6/jgrHzdKWdD56
Orirt1IXX4vAoC1BKIruNTf3vLfRgEaydfyiiYtJu3ejv5R3TZLx70aIaSPqBlKmDA5ybgjmUQ7b
ATj/GAbqZFfE2C3O29n4cB9o8uK8dZ3uuZtgJBgutrFZ6MBsioS+mPwZfYEEXzEAdn0O+nljUZ+N
GsFsWGZ9Dc9uM2dXfLANPFe8emsnVRhUHkWyaSoneIM9WRKVuQ83WF7D/DzU6eDAhkjhU9AuaMHw
qYPNAjEJuJXARoNDRsDtwgkAmi+4c8zzGeCWxSqDFdUS5pyMVyTp4b29ULsCm4xfumkz3UnUvmKo
KxKcqODmQBtWPnbTXF/xnk+Rb6RagRnUz2B9uOl9BbQozJYBZzDmyDzrh+6cO+Izdu5fzytIR359
eiidlV7vud0eQM5ahIFb+kCAFehK+nh4vPP+p03AGfxciQJQfp8DNXxI8rSIsrrNP2mX/eslyv2t
/3fqAUPFA9wxemPkjbU2ks7ezz+TMbyT9XSDk+WDoXyZS1jC7kzQXo6zsxFpueubYOd4aAqTdQQj
r7hq6CHt4LdLCi9equSTPMl7t+4YLn4KtymX1uclkmzIzIAfftWnDx8/k7/ecLunue3F9Wa/Irrb
F9rpNzkNli1S2+2VEAO5nFq33A8JC1YfX+y9R3SyR6mogsdJU1R7TcrubGny4QIgOtCNU56BOzeh
7f/jC/11FIVr26+3S8GjjvVqgq5Zu2+6amIfjQah+6mt3ztf5PTsD3cileZI5sL5mq+aitKYl1BG
deISlMDPNInvXOS0zZm6ShgcHMROe3E7AfUmAMC7bL59fIveEY+iY+HXe2SyAl60HPg1Foyuj+5D
1s9bGOBWfmhzrEBRNwwQqRhOBy/UE2iGYZ6lED2RAVY9dVaMnxmnvzcGTxakdJgnWve83OeTBLsW
CKRvZpwosJDcdKvUTtWZ9YZ58/EXf2dsnDY8Myv1EAjECbeWez7oc1fRa0ewTw5k76gE3NPu5mkp
XFvrQexMA++gsCR6TqNFme4L9kzmnKUZ2VFOhhtAfTpILIwhZ2nlLzt4GwxFBNOrOa5q48R+49AH
409wxEGn4Scf751BddoFLY4rrap9vYe5gdjaJPH2Sk32Qlvak9D2QfJJOH7noZ42RKMPMi0pZ+Xe
ZKQCtTLBIdIxRbXjXBSxp7BN1IADRB8/1Hfi42lXtHGnimUl74CtKMw28Zp+M8Ib4x/R999fzH+k
b83hHzuY/u//ib+/NHrpMmRPT/7697umwr//eXzN//zOr6/4++atuXyu3vrTX/rlNXjff143fh6e
f/nLqgYJcbke37rl5q0fy+HH++MTHn/z//rDf3v78S53i37784+XZqyH47ulWVP/8c8f7V7//OMY
7//957f/58+On//PPzZvXfVcL6cveHvuhz//8Njf0BKIPZ6EJpJxeSybzG/Hn7C/IRnMScAFheDX
Yy4uAsvnQeFHeBH3KBdHmS2yhsd8Rd+Mxx/54m9EwNlDUEbRCswhVPjvD/bLk/nfJ/Vv9Vgdmgwt
Kn/+8euwE3CHJFzieBZ4XDDJTosjViSVpgOYr8kCcCbQobyeQQb10eMbZz7kIxc8YOYFDMN+99Mt
+ucn+fnKEnHzf/e+P66Mu0Ik2roZmtRPq5Ni7ovcSRVos30FOqmAKPpby4dErFJ0xY5xMPNg2I1y
KN76asTU+PjyJyey4/Up4T6j4GLAutk9rUcMfq97zfMmCoSA5tjmpU8jyftmA2ZgcA8Acfnmw3qV
xE5hvSgbAJDdDL3r/7/i64/PIQjMLwnc1imGx/E+/bRlmdymbNvFQTktt+zMpYV69Ok470dQXT/T
Pv4azX5ci/vwZ4ThA/MRPMmv19LQhVvQ8PKoABcfu+pkkTEroDO7GCjBPZ+AsP7khPj7AKOCEOYH
BFRpyk57MHs04gMckBfRYGFME+resGJXDmhEC4fMMZvOZGB0CNu7nyzYv65b/7ivPlBvHg6WQYCN
zK/fta/5sWLmFZEDZ01+yU2e5HsKEFEHO41PGxB/H82wrWNQ0kmJweT/9hSXrBpN0ZVRUZbsrK/6
19wfh3FtDYz6Jq9YO4vtjt489Wck9r+4wYggmLmegCokOG1Y0uMAW7riqK82nJ1NkJKtUviExGWa
v1adF+yK47j6ePL8unz8uLeBCIiHllk80d/sYYx1R17StoIlJHO/Ma/BSMXZ7bPL/P4IfVcgdjLB
8WJ+am9TY6mVRJsSnoYID6FTqD5M6tG+gpVcfdaxdnJeOX4p3D5chjHYa3sod/w6YITjFXVLSBNN
uZ8/iKniaVR57rjxvGzsV5B++0U8lAoqjnyEg2U4D8Mgo0UYZ9U2NfL7laohofr4Vv9+D9C2iihJ
PAQsyKWOj+Kn8FBInH+HZGmiUbWwuHVhyRnVQ1DMFxm8yv/fsQgLDhQRiEVAcvunF7PIpShUFxET
9czOBgj4NiwF8z8ELVU/ffzFfh9Dx8UN5QmJyODT004+fnTmwBxpojkbgw3NZ4yhSutUf7LV+X1m
Cg9RnkOkjKfqspMbOEBUg7UR3fHdDCBLvjjlxs4zA4aiHZuQA0v+AkeA6q5KHFjjfvwdf4+3wsPw
9WWApRWLzUkMGmpkCIzGd1SCYHUbMwu5tsUhLuKATRQXoyZYej6+5l/cVwGyKBGICvL3SdOCrwMv
YV5FilhzcGxZPiDyyvjjq/wWddB5LhECgmPYgyP68ec/DUuwpCBrwTcO685zDtLPk4uklXDwy8Yk
gn2nvvUweT+rIR/Po7/sGRBbhZAc3DVyvOrxfv901aZzJjBEzBjJMlDBGaAncgu3UZgb9MrKrQMO
drqZClnOq7oZMaCW8iiUqKt628NvLtjlrijothhz7zMV1EkmFOEDD5oHgoPLgwzWb/sZCobNsEyw
+rRMNxsJYeK0yTlLYflOJglvPpGfQd+nDkmVojcyt/WuR/kL09gWb5kIjlbzBijiFQri2Wfz+rdJ
AI6YdLHjIccYx087kyaTWZnTykYDcjNfumGqvtpAemi9Xsrs2uaw47vISgcDE/tEbAM9uDqQ1WKJ
CGtsEL8wMddbMopJxMD4kz1qqTOs+rpRpHEPUf8Sa6sRkgtGuFl1OXAw4RjMfh7iMXITL7ouXpsO
gymaSDHZ9WLkMK/nGjkVYO59bAB9+Gj0yD0Y92LmRr5NoGSbbZ/wPF+bBi6Oa00kfo8sJBAr4hbl
Pl0AjVqDKud+69w8hUZcGXyIYBxuTOdlB5cm9ZpUWQEjjtmUL8Irl8id56qMpKkAFfJxTxJ0ik/m
0KA7fkS2k8ozkvotTG/1hB3RYCtZPOU8N5eZS81nUqrT54Kojn18IPBwvMDDf38d0KYsjALgATmx
y3JaV3VE0fsfN/yz+gNODCcz1vcp3p8IbPcD6jF5KnvMzdgNQaeQcfNxtH12iAP7b88sTR8RN5ua
0HZH0WYNfKKF/8MATSY9JBnMtkHPmvoQSVR6zk3KLnmd6jpOeaAOFmZKZQGnDAPTRp9wGBLPMHKJ
sKYlN7aobBtTTDy1UmADRLauyg3kWCQUyVHwPA/ZV0vgjBtWMEeI+jnjq0bPJfjJ2n2GWfK2MW3+
CKPntAtlUsy3mQ/rJjSfAQMkcTf7SGkyhfDdRBsPb9vrY0jM1m2T+NskEfrQWiKn8ywr8kjLhneb
fHDR+j5IhdgP3BDdIx6IGCf9DkaGQtQ2KrNidmGOLMX1rDt2AQVERArH5etROW4XJwGwSxun0Hyj
1GLWvmBdE8L+2n6habbTvqb2GQ/di/yeMxK3ygD67FC0JYc9Vp5u7cBU4w7xBP0jduyjXgNEM6Jw
fO0BHKVgy1DbZeW13OHbwCI361YWCllW9teA/esbYAGKWyB2qjcYQvcAPKkWKS+vZL0XpRp4xWRM
r8ZAt2jqKGWnQ7fvg+8dit8NpprDHpOpNmDgeBYmGhk1IhpoT0cwksx4cNGAe+2xqdzBpSY7B8uG
7Z2BrnkXyHVHDT2aILuX9VGro30n32Ry7GnkeGxACqpu/WHreuxNJctXJ1cLjpLjHDx2GFE3QG/p
sBkh+YCIZW5QAvDo0+C23nYOpA3rMnlg9UwOAFyB2W3Jq5en9SoHj32GMhi241GzTMs66MrADVM4
LV4sFc/PqoqxGx14M9jfY8qHcMppEeJi3XezQOsbNQ62pptJjl5xWSb6RSh+m+W9hLYNHp2b6Wh0
Evq2BPVLUu8BjiHoRk9SQtY61+41yeE2DDiZiSEZomGa2ZdunrAfY3ka9ROcvnVBxxtRwoazLIJ2
A22GLWIc35qN3+SwY8FAHGJErZ5FxYg7iLYevuodZ9h7AQDtqzpByTjKsk7ceWl+p0gypHscWspd
gWog7AJgZbghgWb5Crao5Rcg7S3uZMHgk1KnKZYRxy8jUzbjoYKAa1OaGaB6z7cXUBmj3Tx3OCZ3
9jShzx7Oft1tQssBBbs5bEfwBF37AFfvBwi1XZSECENTfL1bTAIvbqzj4YzAFRI165g7VbEuW1DY
V3YK2CvJ4fMSVSBjlXFPa3Olmx49Y1bBp9kUSFyl6JZawV+9DS380leTn/rXCr1+91LJJkrI0bCE
qXuY/3o7EaS3uh3a63Fps1c18WpXN+V5PvR3QcbSmFcEQ5Q9a2OfoWwo87Cvi+krdjqvATDHkXGm
b52BkipfrDjyvlAVtKSIpqm6MUF6BVJYfea2vvMlT+wVM+Lo1Jc9efa1q7N7mQavavYMFEfLfnHT
CwQosNHGaSWGHnV8OKEFvIWMp/ef0hRdfSUjV57TZxG67dd5be+pAHGtcs1Zys1FnYLv78HGKnU8
umFL8X1cWKwleQqY/uaq7D5gM4P5TsOjamwlivfmGaWaEdokDYigCG4MtXfSLdw1LGUb2C07BWSK
uo6aumrDvE/PNcYXukLDqfNuQGmSkcKie44ke9h56FYgk4E5cJOnMXqdr9A7hadjkSNVeXqOrSc4
cWWDFI/mBG0Gi3NZDT58Dqq5DD1fIoXdu2wPGLYbEznDRqZqoPGonahNaXMJn948FGigDweqBc5B
dOvUhRPWNL9LZ77BNsdic8DalcEcGTM4MpQ6vSUU80fWzVWxuFEwwKMcxL43qZS/w86NybhrAfML
c4+9Fth06DCvHPM6lGx4ZINX7xPMMViZWx35dbH2NJB8M5xvto6erorec6LJIebWd7ohQh8C+HjT
mRXwC++C4wEjzcYIRM3QaLvDTuICuvwiDFqk6gAOjdGA4a9K6BEnr3+sYRfdwwZqA6uXOnT8cTX4
SBQhzRcAE2FoDPKiWmkA/S5LUd4LZBOryPdcPJhK3LXWouemH+/zwVs7LL0usfcCY4IawP/m6yKX
LylfpgjxNT0HFmBYAaT40pM0iyeCaFjXAt7HXQrqoNOzOCBFepFr/UIUmDkK5I1goE0IJM136Ywq
xLWz7zgaKvRTJu5KLo16HRJbn0EjUsG+MQDpkQ3lvU1aPBQCr+VJO3bl6lojOHsqLlL0wBfuBjvm
jZ7JEmJMvJEqsBh1SGiM/ZJdZOiK2HV6uVHQcHrzdFvV+nwY9U3dm/zRmPboCcsiRwm4DWn54i1l
umpUSaHxQtP9qJZ8xbOkCFHsXSWl6UI1ZJcWkfmma6cbFwzAMJhhgYIDkmPN1Q/zNKbROlLgYCED
9Ia0KQRUat867Nya6ZrAHysex+mSwNCqEBqMmQm7TWQstsU8wad2aELkrs9V6iFu1PU5TLEYsIaq
CX3H/c77AK2zAbqnzjJao7hN5rOigcIRLlIEhknzuezTTVs1dYgdhtglvbmmNUb/2sONDMvjA6+G
J5FOfSyMv3EQcFpARVSBgjVa+qjLQxLU9X0wVC841ajQ7/rZCQvSjHGHpB/GovXHMBXLZdsv8K4I
7IqOwROCN4vAjvwKZ0yw9L0UCziFA1WsnPTcy4h74ZsS2EfYzLG6/Z4WDhIW0/dKCSCdKgxQpDCq
cCnKJVRZ0oBwkExhZwcnVg2guHWSr6cgW7VusVESnZ8+mvmRIb8pSIC6ep1+D8jQR7MTiKiw9aub
OQPaNFWwltCQSb9WYeWrLuwnelVjPx3Nc3LH6/aclzmSM4Q3YRXo53T2zmDAaq6KpBi3LPXhi64A
paAE09htrybNM5gnLeLoqQWIbpWsPCQbyqrYueVdItJtMi8xQJorv/XOMlddgFMJMXCHlRk2OtGc
wMarhWAUnf5oKivbVzBdXrjIdunxXitu75iLFsHFgqE0s66I+qrDKyqk5DpSenEBRnvYWr7RKts4
cwn5fkcO0lMhc29b5idr0/YbTp2HBCe4OR+jipIDbJfQu8m7EJCHGNkN9JFPexAYzqzrbDqXACsz
FkHYM2edFst6EvKADPO9WyWvee3D9ZKtkEUC3StbNY24nVl1ZXtWhrYqngBki1s6wwwgQyjHats3
3soHxxUita5YA6V0QC61XKPkB5p/RUFnpyVHPgwAG2/EIwmYFzd13l/m+YzNO0QWtUK8p8m8DQxG
QlbTjYKEMwSE8bZt+1XnOHotkVvDlMOHAG3xiztIHgrjnpeOe0NScelXSD1x45zBPS1flW4x7PlC
SwwrX0FIn545flZvGmbHyAO2p0KXXPAVEmUKbTMMi7E0sBhmBIdlyc+srM8LbqbLqW5exMKABJvz
/LyR2J1jZ/0FGsqDAH30arRcbRkBHdKVWMor8DuJk23pAo1hhhPKXSqDb3zUSB2J3eS2N5I7dyxx
ogENN5Hh/vdMyAlHUopjnBBfoW7p0N6jq3AWLXoaqL3IJPzVCBYFbLenJ6Tan8dBCkgGhF7xWt7x
2SOh8si6qUu7QftWvpcVvUOP/C2c3AVSHO01ajnXAp5Sly5hXQRhzVd45e67QZNI8VHFHRU3XpF8
F32SgDCjDyCVl1GfmBLJUrHDfm2z5KxfB6ZjqH+wMkb+/CoDVT7qG96uUXm5btr8W9GNPFwcddXo
EluvwZSAPvbtd98rr6vew1qAlBJgsfqhd0kVtYt+beh87enA32m50HvHG6qQzANDV0e6RKPXm/00
2ytwPkCnIem0hgsLevHapQJ1U7XPOZxTSakvMqxn+9Y6SUxxAAKTYs6gYkbsuMCws2cmm56GuuRR
XS0Ie9idWETUcwGbiwQmV7zeJqp5cYbC7NGEP0DelF21Q3JVwzBtnsYx1FUebGA0g0VoEc7K8Wf4
U3Z6Dj2pCCidHsRQxMIejvIkzrvCC4O8emhtvxUSlV9ovcbQbYGWQi/VOZTdFs3MJLZjfQ9x0ptl
rTy4aa8uXNku+0a0ZF1leMqm8ZxVyef0gk7t2i2SHVp2NqgROU9TjQsfTfqCSmACyTnZ1CWku7Je
y355SKfhoQkyBMgl3QnRbZzFid0hyMLegI8ywHBqJEcTvfacWjhDsmWA6q6GzlFjz1NU6mYMxF2T
w+WJ2e7QuuxxqYOrYKTbsYIrZydxmxwpTVwCq5ynPfC6zr0HFR/aoprrWaY3rdfcVOOSQcWePblT
u6E1pp1l/vlUNiZqQG3pWLC3gDPJVl8Yt8MJBYcZrNxrNRiEqEas/bHbzMaskNLYweDdwzrT15eS
AdQOyH29nJOOTat2CnZZlVx7PrRaE7icSJ4ku0BXa1rND1VZyTgtvRU6mDcoWUscmr3vgzbHqau9
ULmCr0QJl78QihzRwOyZuDi+NhNkP15JoGxr83nma2fuOiAi2Rzc4+w43AZuAi0cRGtFFTtGKwSV
PE90GVLPtZesxH76hmcdVu1lCMp+y4pJXbS9U1ybtGm/982E2Od0PXaQLc0ofJ87sNxgWeI7+8Qg
/ROlDSOvSOqwB2eqzNaBIupyoGg+28zDaB7aBjhgnUk3iVwvc8p1BsfJA3zHEqzd3pTwHdji5Wpg
R609ppRsY7efgScevbtmUqN3PrJB3HE9qANBghlAnOXKkuQukMu1h2T/N/TC+nErnxHudJQv32hn
r2bRobsYisk9Txewsj2V5+Xadd3hyeAGYYT1NIRjGcfhV03XjFSwKENqCwzYZzdXF4mT3hnfC22N
z21MeZPgHF3a8UDS4Bo54TpauhnrWMCuoDVEFgTCogtinCIBWKaHsyV8ma5UrldNLooI9gAQcuYy
Xlr/W9tJsapIMu9K1IsR2pvZx4ssi1wHYzdiHRaZbk73lubHjicDmnLdnU3jBGMYeHH2rTvedYI8
1VI/CCBZQ2+BEYBxq41KeuRI6qbY5oY5OIskXojSlT3LggEnAKG+qIK1yEh2oNECXgzfvp49lOir
uK10+kgqzFwMkoahoWuMfKehsSgHGmI32NowaepBIpng4TCatorGaoJNbZXWW9FPO4e2N9lIr6Bu
zGJlSHKGkvu3psibTZot5lZppwKO3Iz1M85r6TfI9eWh1EW7Npksb1JNkO3NTJQtg8NQX5hvkLSM
l1Tu1cztwUzAmDtdumyaEc64Xu7hhJWr/NytU3aLmf7cd+aQYZd/VQdd3oQyaIpVDk3LfVMOyMIm
KPbcQmJkd1geu7DDAnunK5z9SmvzgxDjshc2+GLd2gFRRxxSmn/x8UDOGr9uVkoE9sHhFUYENnA9
BJLSvS8bnPJHVaCFQw3VfWCRVOBZxW4BT8JX4J6yIaqbOzO0AeSkfAagLlAvUgr+wiY2PYwlBE7l
4D+0nivPVFaVV3nqYH/OTH5RygR+xxKV9TDL3TBvjQkDgar2XI2R0YyFcu5XrvJQ2O/NSy76CzwW
VNXm7hnV7jLumL6e22Z+1goZKUyddQUVIfJv6JxByaReda2udlM9jDvZlNU2mxK9bTSb7ilYYXnU
BfwRNjNk1WJzHWFL5a3lAtNKeBPla7dpgmvklGTkjqP0oiFPiluNg8WmXIoX2WioIByoH3K41IZQ
39xr5cSFtWLVGvgPtRW2bpmCiK1slj7f4H15c5vCetyJ0eHWXQzaIlVFKYzYfJZgFSA602Ea5E/I
jizIpHDXRKjMe2ckM+4mkASJMwd0XDWMB0BmkRJjvNxNRVLHA3ODMmw7M60nV/fbRTMRG5D3OgTz
0tk1aLu57Cqu91nqg4/eqKVZN5xCQiXT9Fa4Bbuo8/HcqUgVwyKgfCqHTD3Vfc7Qid7PC2ptwn0m
quiASwjomwxc3BEPLQrhmGbdsyxanMNQO4fxcd713os+ZpdxTmrzuElG7EgwN0AMNkQB29bAXFGC
YlEs2BYaePLStbYjLHhjKQb0W8LW0BHXDYgd8BgefQy47dJ1yFDArxiHJ5x5xigd8uDZutPCkVq0
KsDOWqY62Xsq65rdlAyqRmYa+dy9N3iZ/zZAD4fZOYxdEvLK1t3XHO85P9KgQ9D3ioGm3wJSZ+bc
tQC67zAG+3TlopTw0FfDj0oER1gbe0yfMCdSuxFWA9QfF+zuB+ypXW/TtgllO88I3uC4w9Ps1q18
/i2FMPnQ4qCfbsWPEkLXFn2+wzZ08bFzqIHGdyHrvy4n7ObgBToJuk6Gvpi3DQi5gFyVnorqguN/
GPQ45UO4GFT2kQARTr5XBNaVQOCPlKqoJ8Y3+xmNJdUlGgXNAWysvFvT0aVbNU08iDqmEpyjkGtE
DrurFvdb1VZuVFWubN4G4vRApE7cr1Y5q3yG8hhz07hNZ8esO9OM7Rap+GqKgCJ2nRUKlnAjxxLl
IMMz6aDYA8k4yFWOTGrcOSTGMXsDA4frxTfIwoLkA2u5DSXzJpj1jZmL+bEBxh0yyhcHJK+q6a+6
Qq+nrgeBe9AIJ4HXbiekla+BUCOx7JV3hqf9hIaZBzWNb3Jw7aoQs33qyyz2JTKQSy/B9bDI2eFk
hTzDaplxwhkM/BeWHImW4+Fdrf1GCxwpv3ZQN6eRyx2UitLeW+P0nlThRC3aiLrXLJDbyZm/eunA
Lxs+wQw6gKnulIJGzB3/Fmny4o4GI3twPZ1vR2a+ycHHGq2s2LbYVq8mGHSPYdkSMBfxWcO8EBKP
GOnJVd/RGnm6YgqCcuO7Q8Ov57KUIoZkHIHAdHzZ9P4kVVjrxWCK8Lai56Nw62+pP6dtVOTZ5O/b
fq4ocgzHEuvaQ6f9vP0v6s5sN3IkS9NPZAXjTt46nb7ItbgUUkgRN4Ri474YjZvx6fvzrsZMVU5N
FxqYm7kpoJCZIYU7aXbOv5a6+M9Gm2oI920+sgB0AQ2XMfshVX6uXUfHrguNe1+o0nSJ6kMvivOh
L9rEWZQfXNpC6JpIabttDjwwocZcN6/kiDVYx4iEIXv6ZHeFCBJXICtI282rHqw5k/5l6aVD1/oC
KHGyZtve9ulKXdp9ECgOS3QiMK8oODIa2dVoV1RdZGv2Otamdu6rVXIU+LPgfw0HULiTlGGOe6fX
Eudfm94PLq7sw9pGOj/knkvFapeGGS0PA4Fq9421GedLRRSchcfe0/VJFvW2nMLGq3qFl+52TMxh
OTXfZ99XxdXVTtk8kBYStHu5TJoOaKfP9IbZuJHiIfJ7u6ADgvYKdj1q1q0x9EAxB/WUuQOrlB1U
5s7rGq48DK9PPMPbeBhmZxSJgzhh+TrhZ0icYe2LXSRyfSLu2I7rGhjjWsl+OKEdW248z1c1aouW
k15H+2GBscwYMB83RLtn+Lc/UbC9c2WyTTFpX9TgmCfObeo2Xf/SzmF9avLIPyJRuKk9FnAbxxuP
jd1tSb7llKOIwY0tFTH7tO5yphAm3w03wh3jZctuQeDiryksxQGePP1IW6qgWEHc/KPRRb4c9IIQ
iW1+GMoT0DND5DyM5r4d+pzpreBZ8LSjLnXgAPrktR89NqtZT3YRararqPTYN1paqbvKlHueZUb0
RpPzfKNSDlPEJbwOVcRj7oTtTyUqk0yDd5+lVfVjzSzzjBPAfp51sRTHJayGOBDkvW5SfpnsFp2P
J4sDkgxqPFUdFGBdOo0NmZFonif7ruCIUITmGnG0p/p3nYlyXyHT/WIPpB7hKXEpvh/MtrDnDd8j
vrQvOZTJ96pol72sI70fKTqLa3xu1k52JLIkpugZWw1Q1jZIwh0parlrrXS9Bqyk14DnLo5s591t
N7uIYWftHzVoAWRZMNp7WA3zVkGufs0rp3uurODDWQBwFpr6kmad0+c0nfo1qUJzFVbvHZ0BOVxg
t/1DOAwBIP0YPlXRtFDRDoxNJU5dwUjqaj4P0VgfQ7+KfizIX4/9vHT31tLqRwcr8y4AmWTN9nAx
57fTTuVfLZk6F5KlfwyVXSfI+85Bka73ZlU+OTrO+BiNgXOHpKiHVRr6z6CoinRPuw9ll0N7w0ZL
Z+4os8mcpPZUWuyJBnB/TCLPpliQSWQlump4wsjwM5+K5pVlV6bCZr8viysmovAjd834sdQh14Qj
nwV/0oNjbf7T5MAGMVu0252ELY5wfWzV48IUctCinX+5ntLP7Zbrq6B7orRocYdCWYITyAHUnDc4
AEJW6bl5XHWb8y1XW7gbTagSpzPto3YzeRoCuP9diKCSjKGprI5NKevER5yTcfBs+fc89cODyDuZ
7ka4bGhXQpBiN5wQb/Ur+HBuE/RU2ZctBxu0SCgAD2nsJV56jyiisnddJAF59GUaJmdvEFAe4R8j
OLw8tY95bbOXB6KWcba022FzpXrIxDz8CIg2fsT/+3uSbaTYh7Yz6woGqC4di73TCHlum249Kx/Q
zKsi74ItsIEflt7RVcvNX7el7vNqB8u3XvckFqQUnT3Y5My8tNnC0EHJXrJtbfgISBPuqi49zd52
YkcrDlpO1a6X6wsSEPFq/HZ8HiDCGFrJjuXRRw0RyfKg6sJ5pzKO7UymnnPOPB5CMvG64CUtIPzD
rqzP0TBHp76c0tNUBoBw1H6WoezueFvPVZtv3xDPAWRnwIuy9Kn8cVO9z5no2Vp1WX2ZnMX6WDw7
o0ynoILIsXOwGt9+IjPna+XfIFSracrj5FnFXpKgFKO+y+lqiWikzLR9qorNOaZ5NV23fqqZMGqS
EGA1fjtLqn81Vfu7LtslHtQ0fc6lHTyqzlV6108ITgONu2yFxoPbXmMJAx6Hi50z05T1nQn0Iayt
eQeXfXCVOK0UeJ09P9sARL07215U7ARFH0ed+abtskzQjbw1TfXTG1GVEIvNUtu7O6+V950XKZdJ
AXlgagvGIeVXJTqgZjyI5jbaCFHvW9P2MdjJel+xcdPntuYvoN3Et8v6ZWZonsOm8PedZokQEwyk
g8r2rlslz6ln2IazRpicRBhVHKJ5zi7IOka+CI7DaIm4extwqnrevmxywUTI+ZnMS2ZRC6VRTsko
ySb3NZDljwZ52MEjPncPB5gwdllvo1WdQNPLuyYy33tt6STks/ktOq6iwlkKN/Yd84ZFZMHzUtwM
/o3e6JEqcOLdia2J3tMmbQAlA1PwX1glx+TcaBrvU3aCaeES2ymvFZdasDF38yJeV92PtAYt5pJx
M++GfKpOEYgZOPuqn7QKAY2CeohhhvNLWAVtnKPLfAzrHpgcZNm4oTyCG7J/sGzFGGwR+kWzjEvV
9K8FFkiy4aIxaevGO3RcgAd3s8vEiCbY9+ArD5nlA/dKIkNbusxjSwfRZWwHLkAv815kGpj7zUzq
zUvZTxvQyA/hi7Mx4q4zk7T3c9l19wDVsRzJwpq85jpNXnTxy6a4I+fYOqlB6Lc0dK3LoGR4T7mR
+rXWs7wUQmUXy2rnXepQ/yiyUj4h6BJpwlEGsQAz9rwAWsTeWDan3qAZjMLbuHjzcq6rUyWmbqOD
bQtvhJrwxuvkt3j/C5iJjJ3+taeT4UqzH4c6bpqTnW2kgM2m7l4IofwMHYredM1NeNBm7k5B3/lJ
4ZoyHldDxPEIqV+jod6x13EyN/bFX9m6HgxQ9ku25JDBW5MpK56Bc+/EDJx4mxbf576bk5RcBFLm
gvUIHGLdBcutVDDlb9AO6K3KBfTyUNVa3/nrGlHkYAwVi9VY3Hjt7rvhpFlPvNXRl6EjQSgu8eTu
80Brclsm0Z3ManEGFPWYGNRppyYwxFC0K29b4Q3DezowXQJrhNGwn+Vc6R3onLzcwvDuMuASO3Ym
Fby5mS3/5KGJTuRiIqI2uSvfes/Xz4vrire2mOyHoQ2Gu23c3ksVNg8r29WzU3rDXZP63YtoTJPj
fW2csx+oaQAqt7cmXuDA9k47s8/L1TwA39eJx04od7gw7e5c+y2nvE+fMhh1NszuXozZEPv+KKe4
8/r2p3Eo6UkiuvLecjVWf5yKYoVgEdwFYQibMI6Sx0ZHc8kjX9AgviMqqny1e+O5O0RwNmEgnfIY
fy19GbWujhxojGu1tyH5YmVcUPgG1kGPWwCKsKHb9EGR6ezpriJnUXglb9qD80EIBzrihE+qzwn3
dDdrsL66yCiYm0oiycO2TWOWcd85YT4m2rVvinG35jh1cRXOXrfL594ysUUG8285kjFU2QGqrD6v
7myntX44eiE+I9o4HzyH8rrU2e77CJovoxnsoVtE+m5v2498Bb/xPOjuyuMcW4rivqqC9dFZZXUI
erH0sH+3Bdntfrnhch5ln+5UVD50wfSt4CEHKMRqRfRmTsxR4YWAO27FTtP3TRMjsmqfPARSlMll
tF6FDNrE8Ai1K+wCHczklCrO7LQ7WllD8K9vmo6/E+ZiFEehu5v94CcIXXEYVHvUhLsmt1KXh7qc
8QnWlYShwpGAAtvfSQtBSzl40SE3Q3O22RdiZw1/RkGGrgHt5JFIkfG9FFZ2jro00/t6VMNpsrEW
5inaB/ZcsTNqza583siGkN9dqrVckZou3XzY8N0cqtwAEG98SSIf+/0GUyEukdya17lj7dz7zRJa
/MP2YXOtWyNe74C8m4xcd85VaNgAkpjhCagLCtSF8Nk1PHxhshZjedbkvPKiKp+GDw5peOJGSfJ0
UaWwi2Sn2XecYe/JZU4ytCQHkD0xxe3iviwwiQccE3BAgYvmavW+z47nCS7/29Nne8GJ5Wr82NoC
s6XT1wwOYbvsWi36D2fyoCt7quc+Bk8gDQwG0zzgv6W2Xa78Hsx7OMh59NtskjMljfLKp83hrLuS
77DttnMBtvpvhNd/Sctnr3AQ5vhSYs0KWXv/aq7r8G+589D9l3p+CwezQsn7fok1vkXH4zIicGbd
Fs4xIA9rCcdPOPkArnfUA36YiAX4tKRpzRO7tuhZOQ3XawTpyDRWrm2120Znsvc9ZdridzMaCJhq
6pr/snz+v/bvPRQ/h053f8a/Gvj+yfP3/5HLL0Az+393+R2Ktv5sf/2jy+/2H/zd5edYf/NC7HoR
CvDbWnCzy/7d5WfLv2EAQLKOLBm7jOPZ/8vlF8i/4YDDTO7ahETib/nfLj8v+hu2hYhVWfJUIbly
/ycuv7+YlwMJLMpwGGC14If4XHf/rDOeXEqH8jFig2kD7yt2CNTmvnaJFysXi31hW4ftzZiinmK5
IQriZAT82clNdu8ouv5tdMK/+oV8N8ATwQ10U9nwofyjkn/JcPaMfiDYPWdRx1vuixcu5HHduVQp
fhp7Wue4HEOXCbpHM4ZRw+neUSJXnw0li/+uJfhf/T5BKGnriixUXFH4F2cBtjReR+9G5jJD/bC4
htd9MRNztbvdQeVhqtX2nYU7VFDMAmSiFav13CjX7/cZzaHuv3GO3L6Qf3Q6yJu/wvas8Oay8nCA
/vPnI9FgppmD/CtvG8vsFTczQIi/OBtlGv4MR9aymR38KgyHXV0hFWHSgb/8hwf8+vef9995NCW2
q5AfbnEIWz5u1X/+LfRgayfs6eAZx1m9u+xoGth6CCdcTwhakXcs2RdfeHlxqNslqE7/0x+P/wtT
hSSM2grwqf7zjx+ntqTDdXNQ060ElxvlQTu64cDlJyfffsCQXa1QCMhOQama+d/FIf4fT4XtW2RU
hxbVFVh4or+2xizR5rBvBVviaYUmdNMCfVU4dcMO2M+AFGxume/qtdADmnVZowMvtvRCE8qMcE9B
EP+bO+Zf/UYkEvNNOHwyIfzEP38k3prhvIhWCX1X2R+V7AYbbGL0YT3JmEWVr4z6AWdO07Babs8G
coT6QVsR3gpaYhCa/PdfkY1TmR/5j4+qw5MqKZwJAk44z7f/8upsA071UffQA60Ipl0hBwt5J7e+
vJ/kEs7PnAGZtV9CJ3tepWm+UGGBVLJgVAM59afih7M0hO7XvBLgPP3cugi1Ks+inKPQ33NCkvi8
OyWsL6nuaF6YJxYYzB/Yh2N/Gq2vKDMy9CHlZIMn6jBfiJkIBETWZNPd6y62PcbN7NMHs/lbAYne
j2q6GRis8oxbJ+z22rjuSD9TFZGRg1LIRZHEqvJOAk1EGF2kShET6jfOD2YaCfX0Q+XBq67ubZtZ
4Fd3COv6/gT/Uc+7MSuU2vvRIsUuQ9Nl75tiCr5YVslxlkPlGNywI4RZ6xgHcXW61UU8j2PaJKGH
VCxKo+ctcMcMO0jeroCUUy/eLWEHa4wct/wj6yn1964uyKjvMrqN2Nz9MTtUc2YgqNPuCzrzTmEk
kdPt17f1SOLKnK63HWFm+DWAGLtio+H72Exlkx+m0R6Z2tj98QgVG2lli1ffZHOIxUYw3yEoThGP
ODTtNEdHNaA0i2+WuyqmcHqqLqlxIfqX3O/0fiYwgFY3Krqvq6K59JgLx9gHG6auIZsDJSaiZCfU
gCPunCHmiyo3rjfLfS0QPRZ74yBUge0U8D4e/5RM46aaVJKRN31N6XBD5OSv7m9Psu9sC86SYXAg
JP21+UlK6K3WYQzKX6z8yOj9Qlw3aOKkDyOfpyFQI/oit19pxkNEi2KwaSM7Fum8Dlc6k1HEohBP
iUfqSYfbmdK+QQodgJFra7hv4Q48MN08LudpYqO5vzkCNv7wb47lDyoxJtNil1qMyinsGnCJeUnt
FfWv72eEcK32ao9falfWh7H1H6dQJx1C2G+brWdm95vVBXE9Dy+qL/mSC63yEbZn8j6zIuWVh7Dg
LZHZ78o37X6g8U+i0VifMFSZZm8tFRh9jREy22WOg1+rzIh08buoiiPqr2feAAxS+rXHXw+zWwcp
qz6rm0z7V7taddfslFLrId9K6NmwdnDprI5zhl8mwBHPYXSiqeN2/5TOMdiIezq6fRM8YUrp7zJS
wB4oQwl3SGqao4CXr3P4RA1Kc+69Ahkaq6oVxuhAs8cFoh4xYvUSudp6byQ+5TuPlPrquFotGF5f
2ydeg6NcbDaQFiI6coGvJvn1ti8bdIGfnHANggGhP8HiWXWgt5oXvZT9tq9rMsjm1XUMG27oH+Qo
PvpampPjpQjvgOHuxJCDn7jOQ0fi5HgjMYLbLCQ9DxU9BjPOBWRuSepnFAsANPAn1d3tYNUIHnq0
pHq3FOjAlPlIoxH4pLI3mZ70kj+sW/WtSwn+VDZ0C3ovetibEzj70ehlPDWuRhvXX+bCIvLjrNKJ
vYlG+ZOLlnVAbWwLDvdVX+00Dy/FWlUN4mZp2ljS7j5Ke9lTMd2IhypsKs2xVhZvqI8EH3Uw0LEk
VPOlq+gvSRW3VI9wn+9jfkRJLa3Er/SzWwX6RMRKSqlXMH8vo8b5ZPH03+apQRKm/Gs0ueeovsWV
b1dOh3vZ1Bxs7mtVVW1idGPeVe2FO6Ak3Da19cmtdMxLTjzp5cSzQOEQP1fusxwyCfYo7glx2Zrg
UZPSFgn7KOe8/0A8sD1GXs6GKgfX5a+LPGVe32YHLKhf03CMcXlNV3B9VBsQg0cR9fvC5CAQHiLC
Pk1PJrWAjNBbaOSguAfM+SaiyxcwfqfwHCA+q+vse91FXvre+LN3jeqMNHloHAPQHzamfpZz996l
nfuFQsBhe7X6Pnhc8er/dBbx2aZr9qQUh4FX2nbxMIZg979qkYLVMjtE+WMg19r+qB1nCfYZkegy
DueeYKsSl90LEAcQO0SI6x+KXLNgO/6K9MM10L1HWm6q33zO073FQ9An1VytjwqedYadz02w74Q1
v0dBp5pjwAdeY2UkgHWbreAAzrVx+c35G3dZfpm7vpn2PUyvs4M5GY9Oni4Im6u+0Hsi2raTM+by
BGwqHTyWTfOnSSe/2ZfSWfaiJ5IpdrXpP2W7lAl/Z1Bh6pS9pGzC/tCLdUxRpvUy2iPeDl9USA+L
J7CEIfjIi3Af5I23Nzi6//hT0HIcb7l5E+M01zx880IFDY/fFd3/6tNr3OfWrhnmnjSovN5IdBuZ
aVS9QbZqEqJdY/XZ3VxKzBqEqX5Mm4V6alNyzFEiLuUFn3Gk4RSYseIJyzM7RKb1xXExC32uJhsx
0nn58jK03oawGm/9wxRV+bnDe1TtdTQWSNpHYY+nRdq4Vbk0FVkRelqBnPDYcDuzaPTdY+dY6ceW
3gSpq5ozMpBHBw4RLbeFSAP56yO8BvJUw1y465Q7/CoH1xkBm6d3fG71jrQi53lwDY7sDbeYSyru
cBktW0jFS1FbRy7BYp9VwKSGRQdR91Ym3S0cA21h1UhCrfJFXHU1GIpBtJTZEZirStTgl7/L0t5i
nTPOSGeL6JeYaFiiApQrcDltix8imxxTHFKHpvY9RlUsUTZoFXkSZw5vw5NfILJFRXwe6uaaBbdL
meCQYzRvQYTJpq1ORL6OCMLXySKeu+jn4NAh81qfvQD9OL4D7idaeSMA8EIc1qxEWOH197b6XkPn
HkudN28jRt9LbovErdypZ/ZLE8QXF0KxD5pGkljUwWs7Z5/RVLU8ThG4CcoN3z85VvcEZt0n9XJT
4nnJEuH9Wbftxcdnti/yWZ77+mbJgRp+qbbM2Q9hdbS38tN3QN32wvdFTeNOYD/aTinf/UzdvKKM
oM257t3MIt6xksnsaYm5ZCwDbHE2Hh1kuGoLtpUOkkgznS5hXhW4teul617AabzlKlvZRL8ir62i
LEmtfI3+WAxs8qmuLTm/AxtmeVLW+EUOa74oDyFE22zYKLWPx3XahD8kjgmFvdNjJmVw4C9t1IfM
GGluYyU1tKBGYp7Wx9ZVajmOZVnxamRuXf7e2hZLVjOlZnwZEMQgFsOLdFPcazSSmNHptrOMePaL
9ROBEYUKiwc/3Ab1u4TkiCO3b+8LDJKQvbX7xCxufWl7GjHkqH85M18DFtaNxdz2kmgbgifbdaLY
ynWddITgkHrY2Dh8kPPvXBddFH7L6MLS/iSVuJ/nArV6ULHNhyabk6qmzMUO6/XNZqne9zoEuIoC
59xFtZ80uBe+yx6WlUjMs5VPwYM7YuWo6/w5tWtiwKDumbsgY00JkThyC5+2lgjSeCbhFGBVF2I/
u3N1NBOcfiomdXbGIbx3q9rGQgTNSZ+ll8xjAcyOCLClvfTJY4pgUmrqj2gS6mnxUWqgg5Xfaul7
1e2nzInfUxIbhk29R2JKeLQS4XUJTHf1cqyXO2QVKpGtc+rxEh7ncBDfOts88sab3ZZmpY59ayES
pPAWutaaIPsZMTSc0NDm75E0F1SWfkx4jYZaaYmH0VM6x6pixhiiZuHU4lewVPorQ44V828ci3lM
YPTVGgMc4d+saXv17LIOk9mRHU5QihMtZI/nLe1+DUP0JLCvHHrUt6ETNNBejXM1Cu4QCTwwpMw/
dGWfm3CW75AhDmHeYL5rbcTPuVhusvCcEBm3+XRV2FL7iovItnF3Vm1AwWbQ1y+FLt65cPAj3GwA
AlUlHaEvvbKOWU6kqOd3v7LMWEnnWlHi67n92bFHxqvx1RX9xfpsIK33IcHVTZtOh0w41qHwgx4H
WFUQDeelH01fvJYW4Gfb6IfCGl0+HO29sIrifEotNMMRqCs5prAO5KeMD6ZSy13nBNUuMIt8yAus
ljCi9x0y1IfKrIm1pHskmRZOhQbpXYeXaV2gbrups49DMXyMES5YEP/vecQyuqy+enBLufzM1Wpw
BTuCTjWvw/mu+jgoWNAWsZ1qq/zp0yuzDxTFFXMNRE1yJwPq3l/8D2csFSvFSiY8qbWptT1ZOHy/
5F44n/wOCwY1dJdAZ2LnC+V/ycLhfdVwQWXTPZL0vsaBSc0ZOqo+2wNNNbUvkkpUsMAbssx6HfM/
kcFPXblpvE2Ne5J47k6jNfl7bc1WMpZjnVArqOKtWuIisi+4PXCl2SirlLYTnMO/dFeYcxV6d7ML
xNFtTQuLMIcQOrfc8gCNTmUNV2LdZ+xNE7QTEUA3jL1PAr8SRwv9C8L+S+dN60tkTeagMvsYeK+F
V93rvviOYXY82sUo8aI1l36YinuSf6xDBXbJ2o2a/ur1XvjVZ5Tdz5XzrZzDA7P5FfM2ZFr0kzRc
9HwiSUeecwo2LVLOJ4zpgIzhETDoylWLtZCYO+Y/3kH879h1M3lw+77+xB7JyThk4mvegxtVVP7h
8FJJ6k57AjfFfisVU8E4TIq1PRvATZzmiGwMU0ymnUOgmvSPCVfaWJ2h3pl8OHeUzV5w9o0Hp1DR
JSy2ZxC19syJtBstDDfjVGRXQjmgxkj2tSpz9mpMpDctCwnwXgxo9CBN97RN61OQjc+K9Z5og2KA
yMd4RHSFc+cY1eDl2gQkkXzR0bo9+5iNts7/uqTBKQvaV5PPT77k1Uhb/HyDNZ6QtEW8fltIH00D
fmX9sTdzrXqD83w8lx2i6mWbjqvPV7bqM2P/vR04jAKyyJ/JIcLarihsXL3Y9eznevg6ZPXjuJ5q
Vb+Zbn3IMXIuZPT37m/HCOIkOrYyzfQrHhSbwtA3T15RnYe1gRlrEijLHXqindMhjunaOenQfqW3
+sF5HX9tefitgR2TIdrIiBV0hjnbnIsot4e5B+Hh/BEviiw7G8HhNmePGS1K+a9om530CfGtJ16B
N6qWgAOnhievQwODXzY84cVUheUBa4xn7pFFavesKXi3TwCoBVYVbY39MRPpWAF5gEK2hzTFd1FC
njaR/6p6Tip4F7TDKcuVww5PELLpowflItJ/6MscNx9O0yWyEQ9uqBB2xg2E+vCMp/r3QPVd+pQt
/WB/pOkaNG8yq1J0k8KrJva/xSZZebLXcYRm9JvHDFV4xglS5eN5bIBk+TdvUjHG/EwUv4uUpWwM
pu9upgimU/qr602/eAqwE237dVve5pthM3XSZp+2mfO5RoLPwGuW5gxsgqyBPJVsv5Jn8tmb4E7K
pT8CY8BEpvOUNN6Y/gEL1XvkG9Q16BIzpc4nKPZmeB594x8M9Z6MtCmoczHuU1VHD66TL08riQ0n
Isjqpx5UEiJUoPOX7WdtZe1rtBaoF1RZDXsgq4wMGfHmwpd+twPkwvLHVuTrxTPrO4Et1LGJ3CdK
QeFLDIvxu5+VL2U/EXHAlvTd6vXdoCPnQHrNs9v63lu4FPRQBeV5BgQUQXuigxvTQ1V+9osOUA2F
9sFIAJ2osq7p5qgad2T/J+qrh4Xh7YVmjpLr3tX26+BH56mNtkMLM4ySHhnBuJBmjth2BI8qElwN
XNNQ2HdZXS37aHSrEwkYLJMETyglSLMhpIYoMArtREx6+F2NTOHOCgzzVPZT8JDZjstSW/rXYkP1
GKfDpneQilB+YooupR9+INc6Gw8RQeqi/LUsDvUNVymq/HXnbGWF0IdLpXHaqyYS4MwfCD9DU6He
jXq6YBIJdq7FUWo7xRd0IPVuFc17Ns0o5QyW4qIC0pxqccBGce1FnT6686Tuq74h+YyEbzeLrpm3
Yocfwcd2cz/I+wgrWoyzdgYuFOqc+cO8WzAqHPKWAUyldvGhkE6e7HB8dYcxQ76zTudNjIbmNufE
MroerR5slRQlxBHSBNdgyYDIBgjNuI6i4RGDo/jMQztPBkdAqph+3pVczUntqgm2v/SsY6WBOtNI
tgjCPLNTpngv52bezy0BRfEWTE5ij/b3LiCyA9O7gsrW5y3wXmqnxF7hYDBCqB28OrmeWj5wluzR
bd/qMMpPvFqcydv8IvKZ04+ezjjPQ+7RMdzbouOSrydz6QNE65DoaBNrDPRV3i0PXaq9g0dgLi6M
b07WhPdrunQnIEkdU+WdI+ObNaqCtbrzy7k7UniDSBEt/27wNvWYghoeq6wW9zyHjFxL7Xq4uLP1
bTDBF8qXSeWMfBfT8VZ/Ftp+Jsbn0EDe7XUJ0RAz1YSnKcinE1aB7x5L4YJgG6NJFF7qqC7f9Tiy
Lc7FY9r2y50oBfBk4J7qqq/uBe6VbxaBIAdLWt/qIH9ykH7O7fSUA5jhzvYQiPjuhfhVLLSZ2x17
u/niLbbz2GO6jKeATw1/IHKcFprflF2+515ud6nBNbqa+luwNAwU5F8wtnV1nHqALLO/Z6a2T8VG
02Pp86aXlHGfvEg/Ymb6rexxPQTctEDxCvs7T0dRNT/C0s3PKB8W6ruqe9/1XP4fT2gdWs0O9Ka6
3CD0GJXSp/efPhTvpnsvHvG5nRQK/MTWmHEQ/DsVEEYk7zfMLxs0BQBitsvD9qEJSSWa3WU+EBlG
B3vH0mlwWCkzPC1D9NXpF5/BYUiLS9qyVsTzRkhAPg07lJnBsS3dT64c9ZZG87tZIVDxURChHyzX
CEkxGCKxCCdXOOjyUtaiRgQOmSH+z7k1qCemtP4hh1zGU4TZ1sfpkgwGpYjfdyST9qmVTFIdtrQq
j64e8hNCbfPQTFuUEAoNe1v7F6dv3GONbnEkMmDno5XfUZOQn+ZljJK0X95cW33Lw+DV7kg7FUHO
Ll5uz2a+pbPgD+eFBTfW1nKUPnKcxg9OLo6lj74S5XXsunFPPNNRTdt3PPtR0vTVLx93q9sZc8R7
2BxEG3EhoOUDxO7SxKMFBbRLPqqA0J4VnGE/+F3wgXhIHCCsAxakwEp6J4iN7mmp2ET0Naplurc3
uuKd1pXXqk0vbP1PqyCG1R5nIlNmeXMtER/T1NHdfzB3JkuOI1mW/aFGCiaFAluAM42kzYNvIObu
5pgnxYxvq139WB1EVrdEeElFSu56UyIpFW40I0Hg6bv3nhsb2kcaGfmWgA+biDB87YsWZokKqQKo
BnFrWf5smz4ZcSSHzQum6xSQxsSIK6JI7TK+cbtG5OM+G7g1Czd1ccQQ1+1DZXHEtbqHriAtTozn
Sw3SCMqUVuveojayqZmP0jJvntOy7xgmzF8ZTpmN2XUgPOx0Q6RzYEwq9XOhkpfKbU6DNtxT0HtX
VyMGYsvVrsj1Xw3pg3NtyxczXo56QfcN75QI6+5YjJl8avPul2UkhzpytB1eRXvT1gLFCw8Kw0Iy
9nialm8aezq/XCICMSjSfigEMZFuji8kvNvd5IbFaXREeXSHXl7HEABOkzwSGGi3Xe9NdOANySF0
GoZLtB0DyYh6gxyVaNrXZeudJNmIgxeRV5Md78Jo9Vw9uJbmjawGbmZWWoPpMYmbR511zxhsv9o9
SDFCQelppV9sYNvS6JlqqtnYQvO2YjCnB0SY5mxOZHZS/mtGkPgu07ktGJzlX9IEwkkeMcC63Clr
d3w0JpMog8aYv4CD2kydobacW8xui7XcO7DMOZmLDdFkGlgz8oFuHQvWRWK6od9DBEJJcJ2rWVvJ
drTCbTsRBBP9HG86TaU7M2da8pSenfMeNLngKHCnKz4pT6SnKa3yg2GzL0sj/SmURvQ1qAE/mDYw
JUP5ChA6y5+AyeQZpPmLC4QkMBh4/SEnGy9XG4PespAztOqase3dMJGx4sr1/MbXJnq0UmtHgYUk
Gzdap1HL9nrWRveOXQ2IvGPm21wrgYTjpG9gVl6Mag1CsOxkFhMP/UIvZ44zsKx1RhkGz4BB4dRB
lYPd8NkZ882QE9qCU/gr2DluhnE3DclPFEoRJHl8tvWZ/dlYWiMMKPbNwvJ+kHAYgr4niBzx7JVz
JoOV+3SAgtQdpXLTbepoI5dAicaRtYv6zCPq8wbLuVRufYlAHB044FQvRSOmgBvVj9ykd4tmNyge
yZhdZq98dEMe6eWYP5QR5t4kTpYdSAbzqFS0MTKMyWzf34dSpRuOU/OxKrPmgRWyulbe3LL0yYhO
rkl8G93vwo2M746WxJs+tZH9OI77faYZVAoT7pPOhGmYU9JVptjb+K2JFqYO3DbmQpKvv0KzlsEA
+AyDohczbQ9YwnOw+rFIGvYqIgaG4Bo/UhwP8SZK53gHve5QDXp2q+wiDZrcap/NlQMSDylwK+7x
4+DWNyNNceV1qIlpBVentlfsnzcxApIpuvViNUZ7OjVRmVffabZcjoq7kG+s38R+kXTVitgi8ao1
EFtay7hr08LYulFFRf3CGmcnnaJFN66SZqMGO0POwh5ZAa7KO5BrrRi/qmqEhiOIn95lbYNrosqt
/glDC/mHNDQUyT9MF8ap0Gf6JVvi9fcL5s5yV6QdulOrV8NTJ4vkKcVvmjM3rjtIoZyCnIiWO88p
wf0ySK2+1YI25+CN3TMqy2tYQDfiRIm6tT7Nq/elUckP0Irxt4HbOHT/nsfjWg6yckj6lGp01Ebm
qYEYEWda3XplbJ/eRx0KLpmaitkokS3Ov7hIxks3lJynpeglQIJaV/lPDu7VeMvY5v4kpcl9qqM6
HgOiK3Mdx3xWouOmFuN3o1I53nALeJ4/m6P3NImCVZOFL+SoY3I0d00pPDZebZKg3eM/+pg6NbCJ
1Ag8+7i/x3MRotHiURkTfqFyVq/wOPiuVCKmNS9ndYXXHb0DaguIsdtgyembV1AJzcG7rIfVAYXV
OjHZZoBCYAuOvXrOPizGyupQNI37HcRGQd39ElVvlEEuoACgEP+ss17/EVWDQWarc2yPL4mTeoG3
+pTVTLV7O7fLTxtpiuslK5ov0I4WVJA6/6ZhjrRAw7CB22Uttu0jAAKiZhB1TGvDvFf/iLqeG1cR
KTfZikTBFFJEtaC2Rdlq0tKrCXc/d/ZfpCllfnKabtB3EYmHg84BwW6Nay2KJ7ciEJvFsjhOUbve
WuusIybE4LpZYiv/NEysD4jlPUgZPhZRsDMDakadTttN5M8ysg7SmZf3JE6B1/V1q7nHGKFN+gPP
nJcxHmliscLJrnZ9xcLaN7rQpUtMyAF9pyZ95POeNk+isTs7IPeF4NoSGuqPXpmzFlty3f6soR4A
k+m00Q04Fc8c9NlITNuOdR4FZQr3w8bOJvNFt4w4DiR9mF9ju85npaL0iIPfakkyORFMu6SYACrk
Lbku6Rnf8BC4FAETU3T9xCswHUTp2H6P8rRfIPIQvSCNbc930+g5cDL4yNpgJi3wWPXxWO/mqM89
P0UvZKE8AcN87GyLDMqsO+o6eIvtHjWzyX5aJll7f+rrKdpohVXHvlXEc74FVu08gmYHqaKT+7i6
s1BakIxG+pGNaniLJaq1Pqz5qDhKUm7Q8RpKxDiOlsRzh9SX6MP21Grs8LbACPEAoBdwR15kDKRj
xL/8WjeN8UHRSZT7kF9Yfi6ssH/VdQKHcXKIuwgL9yFf/8J6oO6V2w7/sQyaVqRw903B5gQJnehC
Qzyz5OgMmo45Bvow3LkkeZuW0uh2ueqabJdyRTwbE5XLMtZgInijsNqtTcJIbXDeO5y/Iyk9EGEZ
sZkeKXS+pORucCQZCdYH0Sp0Dk5M18yzzRBgG0yOAB6XR59uWbk/jc4iPGZFZFT8ukvhbogR2Dnq
orZiX8K4xUUEwO441D2blJp1OPp34rWU56CYfFc9TBPowxaI+QaT47AnjIDN2SIokXIc7JiDIT4M
7On1qi0Cl4B96E9URf9I3IFFbK08JTbLVBjgiMwFwVcjJ076x8AFt/FaAw8EE2UI7ks33MHPc5Zl
wC9Sz+POW5rPLE1IBqelY90q3hbua3ZWIv9IQ5sI4g8mEuaUUUq5NK39c417ntI2zDdDvyTC5xe0
nKCrc+OUcbrC1w70Z/L5aW3KAyXHmyzLfIIVoDfZN2+YDThJTgfAc2rkjBZpSPMjUWGfbCaS9cve
Jo74aNtp+r1t5PTWsLJofUFl6bKNnM5jLloYUlEAc5LMi1FZn1Wm02o2hgCnHL1C0Fm6WhPchTLw
RFaUsyHNbOHA7zJS5wPAm03GjcwM3wLl8W/cHkUxLjPjXbEZwe7CadzZprEBJYnTOWAIZFzg0CUA
DZ65PXdyDD4NyGwtVOk3MkfEaqrUXJkrJZEBn7jvcovbGSyvZbjqeW4TIpp6XvAKjtGz5G9rNplV
MhgPWqTJ4hSWoZsTNOyqlEbbyh58KTEOH5eGrZwPMJDplwUYKQ82O9j4C6xrcSDM2GaX74aCdI7M
vGojab74Rs43chgwG83yYy/itGkZ0NJ8MXTkoZaCMhpSihnrCKJvTgtnsoMsF9JE+d3t3RAZNoX6
hYlnnv0QPUKcaKIQTZCbJdo8sWpLHfjr5gy5S6bikGlO9JAaTrgwsUdN+TV0VcuJPSVSSZqqzC3/
/7DZn+t29gDVzln4as8l9rNO2lO8YzCqQQ6F+vAx2TOfzbAa4Xi7DOvH6E78hdIAnx9ops3xwhng
9Oz+3pT4P7o9+PsNKV2JW5HuCfP3jjMKnuewQpneUt8x4zMguVrhpbMdplDLQzxjRdGye8oqPmKp
1jOGTpMXJ20Zv/z97/K7kZdfhd8CAYPWDYFl8zcLrcgYORB6oR5iXfBgSK6lsGHRIILpJZHLYABS
4vmlUJ3AMlHBAh4Ao/63wfnfsvTf6q/yqVNfX93ls/5bz/7/6uz//7Cax1ybPf531/7zf/6HypL5
68+2/T/+yT99+7b9D8g4jpDcCaDSGbTp/F/fvviHs5ZP4AX3LNdGiPp/vn3b/Ieh8w/w+QvTpsMA
Y/J/t/NYlPoYfM5SCsMGNglm+99o51mts3+y1iKpO1TjrK+uY0bV7d/w4LieWryoFnHrOv1gIADx
5Z0LVmLFNH7+6V25/+cP/bPV23HWH/b7i7n8MP4eyRvxe+1g1rdmVzZiCFhdF8tTQdVvfWoZGqlD
7SqI6GbN2fsSCy/9pRZVuvsittj5GW3P0NcWpFvigt4Z3zX6sH6gnbYXxyxCBb83G0SxA97TLt6J
JSu1Y9MWznQ2m7BrCJqO8mIleQMZNsZpJtqki64l+vGMtqum5hyLOWLzBecixgrqRjMblgVynsH6
Eoh5qkCGNCZC8qTy9R8Jk+nUJsSc7bu+6+4TogbGbrCY+099XWD0ycumKA4YtQH1EqO/MWjxkwDX
0gEBKLD+8DLXafBRLBbQ21Y2qM5DzFvBksK6TzHdIshnWCp8Ry141chMcZ4FBxntqMTUkS/1VMcJ
7OqxdoG0ph/Zx67oz27EuBfgGM6afelURnE31IkobYBvOr5JShXC7gg5NA2DYiY/6pOk/OMJY3hq
HwOqgkwzaoCE2ogPkQVj6uHmafvodZzx/hwXdjGExlLbx1qrfYfrtzUM7aEehLPhTln7sG/mIGtr
jTZ6fJxmu4AasZHwLSgVZM+BD9VQLIPBlXs2SzymSkyXfxxC6QbxnU5cvVo+Rk5cb4ywe/U0xryO
eNdWi813zBvPzpw+gtm42LNTc9jMfrLrWXxO6TR+mzCHsyWFmq4fm9kVR68QEPijQjBz41nJeGn6
85pTQtTUm3Xuj5O5syAh+4bV0TlK6YwmkiCV2m2YxgPHoXGTjGyz21Jtsmx8YEgGx8mJNAZ/ATuZ
tP2E3pFMIShdDogNn/MIRItVzNcKV9mOIIcYwNpDsRQmQDTxaJdYZmcz+oyB6c0yutT4VzdZi324
WcJizyRGQlzcuwNSEkP3JjW062DQ9uOqx9mIrtmiNPwA5mlhNxO6PS9G9hxJijotOz1YOsZIUsp7
Oc6HZS5vxsKrk7q9wxSFbhN/wccIolipZ9UPT1avb0U5X+FukrPuwxerG866HdIOmy7bHpIy7114
hL0GgihHsaNud7OYzKW6A4SAvAQLIHwsJktJFS0vhWffyCKiKMkJD3q3qMBwYYSzMigDhNtmgxX1
zUYo94GJ3QaQwqz8NIZtXd947C9KzfuJ1xSCvjddJcgZdiPtVztBPqQqACD0HD9RRbFR2PnCxZgg
pLeX2iienQzOr0AoR/a8K5fkvlrdJJbBwmXRrwTuI7+YmWZZg9i7okxLwj/VtAstJGE06Vez9vIN
/I/J95Z27+YM5073zi96Z7r8KV6nYy1F69Dj6h5N8Re70CcaSGff8Ia9akCr5P27Y02HDrnetwlF
Ys1pv8cKonc84z+xetgWcxVqm1lZFw2XhJz5o5caIxj1lfY2ztL00tXNsgHAdW8RQtx7dX2/aLQC
svn/2Y9wsBXrEWKRy2FN+/lWLL8My9kVlVud5yx6rA1Q4fHkjFsT1ci3GdJxeytI9eVyZ0eWClbQ
S2BZ2a+B/C8/yfvOkYOEgMbfGl6yaRZHJAYALCXMtrz+qtZsKtI7ZbQaUhTAapYTmj8UTO4gJTc5
KzUGHfM2LPjQVZec21iv94nGirRg8JwluvtYsJ5KQSLExSmeSRyG2VlPWTxQbLLVwZi0WU/nZcNX
1ZTFA3VaIOlwNgWDyKFcWuI1cjkMm3KIg24k6aAv9rwpJucprCT7YNwdITvkbVeX5jat5LPNwukQ
uxgrtOm1bcYp6KLmQOnt1h2b47zwahbIpJX+loCWNpbHjMe0j8/z0ruLhzmiRqzAJwG1sfxFBP61
cuRPwrD70tDjzUJhJchR8IRWCMiNu8aPBfJvXbp4+9l3k2Tquy06+s7mf97pbcMW1x7SYzlop8md
+U2pPWwDAHX6a1yEMSJbvwsjmMQW4Hcqbx5yGV2dQv1oBBd6xXKrSmLscjBJCkhVvmSvGehz8lxg
mjXbEUVmxL+qhGq570ZXoAbEBZTcgjSYtjwkyisXfQUKGd7RZcoXDHd4zW+6VbQbr49pvshxEVl1
w2c7wOJ32pP0NApXwlD4QKbOwM1OTY2+pDz5yxozbg0Gfu3NFIGDSVwDLXPRm6MLMLBJUSWECyY7
scPs0FdTjNEneYhy9WGbeOIL47mzCi7rSu4VPGsE1kW+gS+xvtg8atfSZG5dxvwi8+pCSp1KAgtL
HnjOnds23706fjbHyv6ai1xnp0RXrtPPD1kz5/vJSnY8/L6zrPzAY9v4XtHMx1TTD/j9plX4OJCb
Nv20pBtdjdWxdHDlhjL8Pk/RASvlrwFdJjCH2j0gCtb3rLAoknZqa5sZLuZbvA7PUcgTE33SDvo8
t3ij+JBKfXop5RoCHuItddcg2Z360RSztbET47JU+a+iXEDy9niQp9lCd+RLhVufPQgdzAFoi461
jeAxq/obztCIBMOsyF0V5VvJrEagvXWvAH5Wl1r/Gno0XjuZBJgck24ui3A+SVWf+8hTR3pNksAr
knPKteGXWECRCtOPsiv7Y62LdxebCby65VtUFw8a96nQNiwfHVJdzIJmESvJ7DsKA5fAnPCgDHYD
04XHy0Kk3q2SB1GpiyvLJ+EmFse0yFkfgONWxKb9uHgzZpxCz4No0fMn12FLM/WsNQd7H0JW5LPU
kwOH2WZjDEX/0EDSOtuYe+q29jauo39EfCP8xND7O8djCc6dWG69sdB+jlb+oyeceDWm5JHMR8YH
x8jjuZrxKlxc66NIyIzgj6gW54NOmHqn20LuutgkP1fwsTe0f98s1e3bZerYBGVQ1/TwCNFv6xbx
0aYk3PC8z9GeLlzh9p2zegCcMCelGQGLFd61pw7dx1tbBVnHU6JAVy/oTfe7LNpE9nI28EBAQxt+
VvCBPMs4I6BwrPayTyezbgvGybRLnuvB3hgYtNBkse3V+Q/qPRAY2XNFJKs2yaIfWJnco3k9gEfY
z6b9PoEqCiUjBoMct0G3cSH165+di/pbQZXjr4Xz2Uzfcf686LJDVJdskJXxzO7rsTB1OuHJdxK8
GbVNr6LkVhQFlyLcHdC+zUedssTpiSddsfg20zFVwNbwFc55v3ehksUPiZsWPF5cjbDY4IzlVzIi
3B1j5B4TrkNePEY6QZ8LN+aRWkt2rpCqgQWc6wQpeq8ZITjEKrUk0i/B3/IzU0v2NqZ9hUt+JudM
33rkWZe2t3VaTiywkfAh+SG2LMv2pisLo9Tfn03WUONfTyaerZs6r7ZGc2k34///p9qvqDR5+zBW
B1UhmXnTwSSAxUV3Vw5xCPESVitGSRG2/6JvbD38/fbCyNIe8UYuQHONgf71hWuKsnppOZAPjLXi
0KyhnQOD77B95q6L21FrPCAW6ewYJj4GTFI+K2YT0vNMRIAIZ/aE0X7Ya2hC71lookDYBoQzWXRs
UIly5Rt31oCh/NHRGOs8rgsrA6+hzaVl+roS+nMPvLheNcbp/t99VznZOiysdHQ83V1z6X9+V5tS
xjIfZB90hQKJKbz8ddDzA8RQnsKoafId55urb//+VY01tPvbhwneglTvmmO1/6jD/fPLZtoCmJNw
aIAXZiU8lrX1YjUGSQA1TbRxKRM5xK9EwjepKCZOGRMeebHeX2jX9BpP+xdX128dXKtv3QYoITn9
0ItqGL/lV0G0iEEzFXo/V/O5kKV7nrJWu0DqTe61usbQWEl82doIE/Pv34z/cb7/Y+lg24JmVFew
N/jrR2DADOk9q+5wtoEXHiKy1tCLFrRwFvp86koujvsvmvt+v6YFr0TiXrBRIISLxeKvrzkitdPe
ZgOlzpdTIQ/Yrrd99f73f9gfv/mfP2XhWNJ0peuxhzUtsAd/fRVBUL0tZEUg8cnb5ZvleCuczb71
v38bTuWuerd944GHBlQr3QwCLMZ+s/v7X8Hkav7tUqNXWHf+SG5L7sHi918ig7xElUQVBl3cnL2s
eo6ByHJs74eNBXntiVQGZjSNops4u9WFOBKkHoLCTeDt5uwwGfPW5zLCU9Nxm6uk154mGf9ytP4Y
osxkQYGtmhu7lT2Yaok3Rotx1FLxW1fjPsfiVe9tJ99ILw6W1iHqkgZirp6qXJxk4tzXyGCOgXCB
H6BT5qHLWY072morpuGlTrsghKzvd4PL89pCJk0ZEe/gAZok/KZ1Yh/veyt8V/qKmifx11Y/Fqs4
uyBGN5xirjDu35SYTiLnXRbz8IbM8GG2E9z4+i20zBOCwRktMMERmW7x88fEHJvjUAC8mTSPMh+i
yxGfUajvssTZk4I96kZz8wZbnglx/EhNDUkbNRt6ae0v7cptytMnLMfXmrjbjOemBY9aWO7GmfBL
evq3MWye4s75TJrwbsyiwzxaj0mFQXpAPhVO+1EYDIeWeuNdwdSLdGLq4Mk8Y5/OyanQxDsT2oUE
5jUuZmq1+I8xnGA47t8GyWEFvRXQbLOLbG0vYu1HxvPVNJKCh+TwVdnVM/dpz8+6ZY/94ISZUMDj
ERutCl9KtGif2vstFMIgS+QjPuF3kcXB2Bevi1ed8NWzsdYznWxiu5NuQ/+cg3KeHcnhb8DlfpST
OEY4l4u0uZpz+obJcZ2NDxleC1jAnwVhBShC1aOVjE95iuuzsLZ6a3zTsFq5rcf8ygc75MutbfNn
tI1TsRoTuoGQpz2MPB7cqkJnLTnLpOUH4WZq79O1LoQxLZB6/MRA+TJ2bbNhI8eOX+cqcoRuPPQa
64Wxu3VW+Rz187gj5YsZlBDCD9QquVO6cRdCPl/M8uwU/Za0RMnL6RiJteTOXuRpwm7N6prP2NVp
q1lrGJBJ95rCcl5m4Cnz5W4WiYU3qgX8CG0SlDmTb5deCXufORDfcCxzycOtQRuxT6lTnzmenryF
71k/S9zkXoVLnujZvle5tdUiaK1xkc23rKrvBoCOoDQXNhXpQCvNmB7yId7JnhI8jeago62wFbMd
O+IY1R7Y0vxK4d+t5+a3Lu++VXYng4Ui5kAvCgjkfNu2SZV8AJh8po62WFMpE8EQuQP5sOd+0AXz
DFg+5qYBnfFOKxHGwuzG+7opqwqWGCiYwMFpRCllNfhNRWI6Ucx9uolxA9Pg1s6TC/Ufh7xazNd5
WlJ+Yv/s1TzhmpmODEHu1K15GDas2e7U6GF8YEyEgtDh5elgJiBo9+d2avCliFPZRw3blyreNsZC
vEXZF3pQH8e2f9Pa8XGMVUDdxRLI0EoDSTqD3WaLCSy0322FV0hr4gMtLEDKYxFQ8YR9HQHHcp/1
FQ1nGhIfz6LRBa+jy4ib7gxXiBMfmEv83mj2ypwORiH2dcgkjffYD9k1YsO6Jr1xCz2xo6XlTlXJ
ZwXKL1fa1tToFGdHoREor8kGlXN2o7riO+bKbVzphyS37ydHD5S7nGE4CNIjGI28at+4xke/fBqx
8dYvdXry0s5We7vItfitpQlg340QE6XF8WBUa0y710gUKFR8BFl+uaTZ9tLbG4XzhTsJkrrt1fou
N2aJ3zFZjqGgXHrrgFX4lOXqlVPRGDgqLZ8AzorHfkwVK2HedI97Y2TWZ0MbyoemS+qrriXTfvbA
STdt9mpzNuTin7NXT8bjWm8OY8E002cE9AZ0k/uz05D9BvisGRwDMWq/tJ4gZugOk9g4VgJGYKH+
bwtm4R7wnhsYk6X/mhaWJKeY9EiQhhBu/cnVSalzUnAxxGBOJ4UQYSkgOb1c6kR/EeZgPOo6Qq5f
JPKlT7R+m+IRBk1MpWKZGqROTP7Is6sqxllLdt+jzG5OaVrPFw0+X4LNDuMC3WPmJiIdN7JP2Td5
e3S8BCKxbgfaGiKs3IVQYMjpah6dSzJgKofod+eO7n03mjaIuBBHImJxQAVkTMVmeioRaEnWVwbb
D0ZbiPOvXWu90w1ANFXhiBeyNQNFnOdkuc2Vxnj8qN0dkiKAQFS56oc5dz+tAgsWEQkog422uqQa
auvBrYTdh0d6O5hQpbXveWy7tF8RbKP0oWPpXDUfRBzq05BArMPjy/H8Eah0wqqjyJMbuyr7y0B1
2LUGJp5t2tgQQFs8rawWMxCz59nuUmsD3LKvNi5MyVczIXHCoUE7cmuNB7YxnlFQgrtiGQai4jRN
hPb0LYntH32ki+LgydG4dh5tHcAxy43UipCcGwuLTTq0cbtLyPm3fpbV8YX9Cf0W/F8fTMnDXFMW
WoWQXvHe0K2If3miOGpYWKLmrlnd5qXt34myN9eiNwg/EJIh6G26lOxOlfu97QtJnjyvH6e6CI/4
O+5EyDBj6dPVjYdEO2L8wL/I3O09DswXzx00tRP9WEuPLJwUD1k/cyGnxmZib7XBgpzdcTF2fq3o
PW3j+3mY5N7VqteBzfbkWhpFnSbeXb1MtilbShiT9d6NtSwALT6+xUI9Gt5ahw2wzicJ6jw0hIVw
hkjvXetW0By0eftXyab1eSnITG9na0H5Tm+UjwReCp28bvStSsGOVI1LUQs9MxqXYyAVMNVGTekB
5L9kBUvrwBOjCPFrOMHHGJrJI2D++EWf+3l+9io7Gnx3iI6C7P5lTBr7rcRbRixWD3dmYUdbON8o
NKmXgSNUY+Ca4KBp8BD7bPHGg+31GYZfe7b2HB8anB1o7JCU7YTWKr7Ph4ECVnJq7EinaLgr3Wl8
RxdzyOj0T2iJy3lt8/ABEVOKF2ae+8x9/6YkpmtX6Ph3Kga8QJFkpDbMcdO9W7Hvs/RzJupP3pqP
KfauAG92aF9HtdT7dCFhEZF3aUjH75o+i3QW60oeEtTNL2o2y7swWnapxCbAzKNPR2xN4T7iulyf
nsNi7yxzyM+TyU0Uij10dhSxMxoRuME25OMiurCxx2E5uq54CLO1Y2ch9NlIUd9Xct67YQLAWRAL
WwrjgP9qWyVgP9BGMHPYeXXuR9JcJR8W2UC11ZqxWz1fnzz9iwOkoO0cN+4uqbLPLuLDodpHbKBn
3LdFvYmh0yINSHAh/VfkiEfH1FqOLupklundaI5Yvuz+PnO9Hw3u1I2W9nS/JWIzCMIoyDHQbiLj
kFJeoSxWvxrgcjir40UvSfKlo3dKNZbJGDYujeveRxkmKTyV4DhoH5kG4KV2MmynCEkPUYOnYaIO
oNxXMO+yvLhG+NLkGcCyHvqPKsfnPCxJ24iK526Zl4Q6PGYIg02D37a9+W1kCCNUxkRpAZg/VA6t
18c0McZt3dgL77UnkvseyyLCDs44genez4R7TyeldZG9RmXGIPR31pXdKQRObpc4Y2rTo5OoYX7F
YBpxhG7yskcQwHMmFyXkkXcBgovdzEFbysM4uZQd94v+Q6k4JquAkPSTXtx8r7GuuHWl9QBCZbpm
kHSfCLhiZ5rc+7rNi50o7PKbM7aXYSoGf/bi/Whpy0ODn2ETiewF3OZrJ5LZF2EKNnyxbzLUVVAa
DUYlaz5Fiv0vYKFvrtO120LvSH9OrmxvVT8PvzD31lT/TR/4ZbEmuSvfVB/WUk4OC0uW3BXU2oKU
bWaan7xm1yhwv2HLyDpGCF+tmaQbO6zcXWHhsSuG6H4OPWQNTV4rvcIbCkL2wTQzuTEoe7P+2DaE
FSAoUjjc85iykaEhNZep9rqUtJYMire73kVeH9DMZLD/bd0Abl5N+nkBz59vW51GBOp64m4PH8n9
3iX0RjYaqNaqWoeSaHZwLcJH2AieegnUKzt6gs6TP82ABF6doSsJIbKH7+8Hp6qgdXelhrc9X52Q
jPP9zK7QgZHEJp0bPYIpD0tzDK8GpI6Vx8R8XR8WK3lAx/Tjqr05S3ObVEpEuH7soVnVrHX2emVR
f4ifMlBrI3SGP5LYTvdmjxoGc4qgWePpZzWF2m6GP04HVE0EaI5yCDYggswKd168YFGLxmIfdVTy
OehF3Fo+BwN3WKabl8q0z0Zfndgs/UDKoOswITUXSXvrOjyvR5aTPvFuLNUj9UzxpO6BA577liug
GtKnvKzuLGTPwjXxbVVY3pWgp69GT5ORujadqe4n2zt7UmWPdk6lhVkyO9AMexya8T53otZfj140
dSBr99lE31Wtv1HQxF0yso7TsBLG15ChMs3PBjqA0ELgztJloLK78UMaM27ENWnXlRmRhLGAZG0C
hp+7j0qLKXQwc/uYJMuzBkPrgRAqgz628e0ogFV1cxnu+PocRevhvjejemetWVInjBvE2Ekn92Aa
V8nNnUaR+B0XLWakoVzNy+kd/YbFthfM2GN/4cFn0rLQYDCAYXU2ncHamYjiWCzNh6j1HkONt72R
v5RJqlOm3oOcAJMljWAWqkDL2xpHdFFevXI297lLBCzXxwCf1n28AA1wquKYMNvgKONAlFoQ1fI6
mbfpEKUnvrslxoYOqjr0LCJGn/1CxaEwyk+rdc4N9Ov7rGI3MMjXjkcwRwrrqJCkCT5bJ+BNRB6t
yOXLq16b2cR+jXbzaLvpPbjS6TLgwmOJPOLJGjGva73YRxlmzpE1KjQXb5HnZlTsu+P6NDs8IO25
Xngqk+ltVZkfQH3Mh3CInlA3qJ3v2MMzhOxCEDbRTk+1h0SJY0+Zz7snmJQBcw/BrFn8vWW4UTFK
JlgHv9OHp66BcUa4+5rnrfs8iBSVHIjIBl9GsoUWZfBsIKDb2O3rBBrm0Lu9cwIjw5mqncuDEiQ/
/ou6M+mNXMmu8H/pPR84BKdFe5FM5qxZylJpQ0gqiTMZDM789f5Yrw372WgD7Z2B7kZXlaRMMcmI
G/ee852kitbolA+xVNOvehRQ0JCMn2Dz4OYyieuFEFwk2c+mEbSBXPmztACNkb8bdsgQj24JDAQ8
Z7stc/mM6uYrwvWN41hUYQWVCdkjtmavW3F4+m2bjG7owYJFXYmVX6anpG1wHkMBLlJsO2uaht1p
2s4Rzq2LBy1YOw+mGJ68qb/jChEy7JSkDvWHFjwe6k5MY2YyB3bU5HvcPCGN5zvceOS4NtK/o1H7
ps8Lbhvhvcy98c28EUJ5XR91U9wnxiAOZp6+FvQB95x/tTDtcffEpVMFk206+3Es7ucYoWxMCvLB
J6Z25cUj49SbD9nSNcebCMUYWnkrxD2d6iaoZA7uHS52Jrj+tmZ/2G7GS7i4/6CXodmX8jEfLA/P
ChsOOU3nqhz2+RrLk1ABEr5mVL+KojL3Hd8yONlrb/JwxqML7Mrybgo5PeUJvXYiFWnGtPIW4yTv
hCi3bWLKl6bRX2afOLUSXWhaE4YtzGkb2ahKLWE+k5Bw10seaE0vHhh7v9kdtRAGobO0phlfVIPM
ok/PxgQ4bePkheKBMVF3TsadjWEOE6W5TbGigkuQ3D2UiGCTER+lFk3mwSeYD1Up+hsCMOZxENTn
UTgv7CizIjpH8Hfg2OcLqCaY4MXT4qKTAFD43A7Fj1okB66ivVK48N2QGSurV4rfo0/iEzkraztR
Tfl2Rs/BPeJP28aCrUAbjRkHITd2I5+GUb0UpPVsYM89ZKvDspbqnEHAtPSR3IdBHaKCuLpE7++j
yDj7pnfj+e1jlRFMrFr7KtAYBUpLyiDTyx+VbtNpJSZuSV5cwfhKpsMOx+Bxiop34U0vWabvHR9R
VmqVrw7R7lcdoxP+Yn2XcGEuTAuwNkti0B12bfgZ2YVIPkQdtBn5xEV2RH/52UwyCxKIBFZX3ae9
y+sOrzYFKngmjhgkgWAbJXa5ARuC9JQeGh2lyd4zNr9zYjQQfYuWJsZLJaZ3gCKHWcP502ay3o2F
P/BHmrO11J8GmVybZPni4RZnIADZlilUEcZRE+ZtHdEh8x7yYnhyuXMhTBqr8nrYeQMO/z67c9Y8
O2A50caeSAnWmClQfzHP52C/S1R6z8FwtcosWD6BzcyibGgxFfWOiWlYdk7+6mc4YBsLOt3IEpRM
TOE9pVmh5ZQIXjWYn4gIcGG1F8R7GLaLdCdN9BDl6leqpuG+IXYKq4F9SwvhEerta+Oj5SsEin+W
vq7yt4tT7oqJ/l5N9DI2Q1p0GEYonR3of0VO8SiUerMn9Vkkvr3nhLWwKk5aIJaYlkxhmRF88sru
Tnhi7K1pwYijbXPvcfTeWBHoTGyad7NdXMixuDDyuokb2lOW6kukUpMH3GV+GacRPlLRr2SInDmZ
hSc1OqHpA1KxsBHWBgV91LsbHR/RbbIMGCV6593roczXLS9bRpIEhX58MGzb3EBNYI8vGmJoi/qU
++NVr+PnuuXQ6jflBQ5zuk31/BnJcsQNUR2K0lFYyCIgHQgJFnO8iXU8iKN3KwnZ0WuNNMkiLRDl
DZ9dyxKQ9PBcKn1fCOaAy+BRMDUDyJblRDocNVTCDHiIWkF6eFttl1q/doJdHc87FTtYlGCcG1rl
JlL8lWSnebmGnYmTDDJDcHHMeVdrie63h0lDa4IK5AF6xBQWTJBugL8+zc0IuEjE3iE2Vql8WhGI
uwBwirzpquHWxj3x7qdkb5hEN0BqonsmSDK3hHUf+4kgaa3SH1vBdof5LdVO8xT9GhQKCLNZyg8s
CdqNizUg6EkPAaJzRpeHJN2p5kcDZCb+DZIAFY7lgYN5gPzfPyc4zPaV1LDXqPQOngQ9MoypAb+u
Fs5u/9xG9BPQ/kOCjqSx07CnMOSVd2TFQqdJHTLeWhfXCfZstW0TTV6Ry7bPTlS39zNG4ftRM2pM
E1U/XSIHHYVh5D30Rqcn/6kjH/Uc6+yYLJ97osKZzuTDLvVTFiBqubr5ICpLBBZDv4uV+P5O1ZbY
MHddyq07KHWZVfKYTvoSNKV4LzJvhqDpRQfqPs76+ms1RZ+tVjvHxrZflgbVKbKsZmN4xa+8xPKW
IO7e5M74cwFRsoFyfU8i2rwF/X9F2/AjhUi6ZgAMiJrW5wbPTMjc7BcphEZo9M2dBOwYWAuzIQtW
2R4Hh7vt2ol+4Gy+FbEBLQjLROiADxmT6VFpqXXUmXSGjmV+wbvIgsE0OGaTdKYNC4u4h/ZKRy6C
Br/50QBqZNBfh3rsnWfLXE5Si18EB/kdIsSwIQA+ZFxIpggolQ2Ukmzf/Na50BxrI1TIEd5Gxai0
WohTWRzcBGJAIFP4xrFM+KRylxXSytKwp62DZo+iTjm6t+0JJMV+YX8QFXAriL4L6Mq6W4RT9m0H
kOVGt32CpXCxbVo74ZoZJ+k1yS2QVowwsaLNbc0DGs28ys3AtRUbhIXppariFsmGbO6asXpxapt4
GhL4SMThvRX5TmF5oekaN2SaO7AYAwMOHz7XIS2JFm0RK28MtU6THM7mhCrjMjm1Nmbn2GiQfq1t
7MRoObbmEpanvK2WFctJAEiIoRElHwlKQedY941kbMWqQ1Kpu5MJVbg1RMvOr7zG3wypTYCypBAy
aKsMa+yLy6lw22tzaJbjiRnkj0FzPkoMRhs+HSiBtf9iEmIELfxJo4VexC80IUiNLovbGbXttp/9
5sBCD//PF4cJ+RvCLI1aNhH1+svkidqYC7VgZgBlWDSTXODm2PmSlkb50478Pf1wek52cVPZqwUl
dfHdabjPF6RqfgTuBw6Eqv1nZXFYyRfzpzYOV3+sbgaHk4XDWYmuxdyT08b16tBExT+iZHglZZyz
HP33qfT0nbH4L67VPo3ct7iC5i39d1q4fjhVPJ0JNWXcvpUJmT2LqARx0oT4dQgJM4FHq4nqK4qV
ELPncc6im37QPyfLfFSTcZFWBMF3aZH4zlCTC2u4rRAZgQrajsIKe6kACdf5Y1EC6s4hwwW842/k
s7cEJ7f7Ihoe8nE0g8rJEXuWhMhnoggb34Ku5Z0jhUINrxoBQvnwbhE1irPX2FpTdYwai6nbRPdJ
DvdW8lZaDf5AiC9wEEKPkCfe2Q+Gzs9R+zXOnHo5OIFDCoT6jLOOrcsnQhirMoQZ8TrWyWONaaXW
cWGzR59jOqit2Z44VR76Sb0ZywJ8bwnlagGFOYXb8rFvIJC7XXdDeBYSz+Ruoj3AXXPk3LK3gW5B
LZcbE0HJsZgIUwOrnVvTMTHEscTCt/cT92nBDk5iR33uIFDuGjRYHCEXtBlp9gWo4hsn5zc0xHvY
HXcU5WQ6E5wo47WXbV1jIvW2YIR7pGSC0n3RUK64QBUunusg5bWp+IQ5vmTl/EAR1hHWBdoxmc8+
VD3R0OrU3bp2dpD9PC4Mrd8g1xdwg2l/Y3TEk9HCGX42psOpoO+bR5tM2CfWKEbU+ZjmwSxwqknF
eL4jLj6FgLEVmUavf/LUdiWSF2Ghdc53W5jxix8rKNlL0yMz6bqg6vVyPK7m88WuYcfM1YuZLjAz
CKXyTWa+Ck9aP+pEdFhlNmwrz0DImSfVfnBIqlyP8KmXREEUuZ9RPDZPkBOI1ekTJ8JuZI90nQy3
JwgM9mBCvLHIpBU4IB6wEI/ckrabVgESmSlwY7oyxSiHvSX0N7ql8Neo4D321rvFxQ7kSt3YU9h9
toXr33mWfF0EIx09Sm+7pMWVqXUt+jRQV3rXhzEBRo9pbNpba3YuC1oDpBDhzOinEy6Ka6nkU4pd
GJF5yZMnRnDHiKEtqf0yJSzXyomY1rdo1SYbBmoiDXiunr9HKL3Xp2UIXXNJ0NXan4oT0y1BwM9u
BK3RpZJTyyedTDs06kYLF5HA+EgA2UEA5Tvc+FePsH2rtW58nBPzDhzV1Z3FsfDlE1ALkL5rFHy9
LpN6+V6VSdCzTi+paTFEZcSi4j4/lUq+chSfd6S90AmgL7u3sl77yEDW0bg3m51sLG815mopWjp8
8RuE1DT7vPZBFDMvD9riPObJoSBlHu5qcsH9APUNUbRWI7HNIic/JB0Wk5rTYIAj/VXTtJfFkXew
i8YAiDe/UD8xfXTswK4ngwvlhu7CBFZkPnlzI6wr2+SIsfgPVAhbRiuw8RPrCWQJkulp2MZa9SOu
2s8mL6nXamaD7qVcQLjFNviNnOdVdPd93Zuhiz991xZ9CCM9C+i89xsoq2oD/YMlpNbOmcTmYcUz
bAavZDsXJFVpZA/BgsUPjZGZSCbCUgFbtTifZ88qQz7zUzY3zVHVdMjJcLxVQ3bShPUDsCXMQM3X
dynwicXqhxttzn6qtHupR3c+di32fOllcZD0QJik3T26ebXzC3JJizaZgh4gKjMgsVMyd0ObdglD
P8F2GiE4AEN11o3+FaU5txk/psapSA6IZ+BlHEW5rCR995x12k72UITRrUZPhufC+1PLK2oacFFp
cZ/hXB/B7iLrEdMvvdd+zG3PO+4JmjKYs5BFjUec81Sy52qolamXvU5C/0qU1T0JwAWBW+FEJutx
YSaPPISMzFtZcX11WZ7tjFOVhW8wmPPlPk1i65HISur0vLXZaZhfBwrxPoQozOIscS+jSi72slYg
LYV37V1bbOPMyTivkinAGL1hV2xoYTB0mnv4w+BN68RE7dWcHG1xjnNKlQKU9plj70NegmVO/cKE
FcXAzq1s8BWIi/Bfqn71pOttEik6vxJ6iaMZgi/sBakoCb9TfOazX/xdKl0kzRHyzeqnUTAB3IyN
Mc/nQbhA1zeeZdnnIlkbXXqf91sLsTvGoLxUhDEWug2Zw6l5kWqZcM1oMaQp2fR6+jyZ9CbDKceF
cmLQT7StYVddkA46VDaUS4zHc5xQyZYiaH53TXCpYVcb0gkNhwNTaI9Dxn0wO9h9oVfkd0OulV+4
j03kIZJFu+n4oZfUhqESujYlHWabnEexBfZhc4LKsi+otll1rbDEptgukBVtiQTv+6+yaNnqDcRg
h9kQi/qh6LQWzAKv9EW57jEYRv437tYAOmvOZ1rPNtUSwaaadZhKX6vBzuu/RG+ZDHAy6vG6ZfIb
DXVZXqbEG9SJmRAKIyOe/Z8xdGnIOg5MBnpehf5BYlc2f47mMHifE7qTazJGehoKngHeltCdwxJT
mj4Oo1GLrbmU+Y1lDC4RYllR7+FWRvON3vuF2HoU6dXeGWMAlYiBsYEgxEKt4XFKIkFsDRN7so0B
nmbk9kCr+sTLDuyZE9d90cdolytndu99j+SOc77oXv+TWg/IRou0E4xDQYDdZvS9UXslXFri+XcY
K/KgdqR5lV1C/01rl9qiZmYcDLbPwfeAZCxHrCEjajJlLfuYKItiH7Wj8SzcyE9DvB3Gsh+KSusa
Mu769EY6rgZFpR8hYno4AMtftGMSUPG0ZRAYZU5PYZuQl2vRiM2rIToxVc+zYCrGRt3ZeKfKp3aF
OCNeKYvpoSYJYj6R9lpW26IRJjl+AibYzeh6ZOc2FrOOSBLRB3/b0kh0n3Wg0ZMxDp80sCoC2F1P
woQdXGp5Xc8zWtZ6buqPhjPbr4TvjXNoNT1iBfzu/irr04oKHV027oCMK2ahSQuFSjWGue1X2ehJ
h1qkkMIU8FlpRkosxZ4YTBeLBycM885AzD48OgVMELKWUz4ZJsU8jD25I+7F5RB3XBDiqoBLCclV
myRYI5Ila4/xVpFpd2lFxX7JTdfhZyl3PtfY6s2jrQHSul2cgu2DBR1dtG8QpHnIlxblqD609FVB
2U34O+qIhQMFYfJE0h0dGD135Eul4sRmWlYs9U2jS++cIe35pc2yZ8e0Y2IgM3+8INaHn8DsccP+
h+AEfFX3UMqyTYJ6wmYdtPbcvSxaLSgScrRsdPk0tPxEbuPCoG19GiTBA4MBDXlHRnTBBHSdWHoT
QZdpQdOZjMCOsSzSiIoyyI6JQOdeNMoPxCLGR5qxpWysNSt6w8KHKF5YnS2u0l4ZYJzPfHljwtEn
znUeQNTFkqtzX7KUrR1I+W1V7QI5J0XiDS9hQqWWoeW1jl7rmD80GxMDgCsXe0cyTmh04tbrsyNR
QBzbwUYUa6pnN9gH6aWYGnpHmx5tJ3nO0wld7mRiLYMWHo2mPFVOOX7HvG5+W9EsodOWFJxWFOym
iMPwGr4+CPHc0uWAAdLmdheactYWfBGpol9hi+TTnRrP2YAX8wmpM7z3Mi/k/TT47b1NdhzbmZkx
kKN9RXtpiucXN5t4lP0278y7KePtBMy4iqOdjZ5DHI7oPmtzDdRWU1+YNwMqv4MoSjw6C5E9mODs
ksRVAiQYxpAR/FXqU5yfgHEDCLZcoEBbSmZt5T4SLcXaYnJ90Y6wdBpIqrA4/Ba8Oyk6/Lk0kCi0
VcTYQ6169jmaemJJxuYWWzNLJFOVl65rMbxYZutA7AI1c0hng4/Fl9P64Xqd9mzjF4q3mWVZhwiA
yaWj33u/RrJuBYcDNzDQHzQ7CETGszn7/cCb1aEdGVpxbKNxfuqT2rinkUGvXDY0KgOlV+XWK4j3
PtaGxaNJvAaU3AH0Vbp3+oqVrSnj4Q5NVv2KzpYlhH4S6A7QKlSWFpnRpN+MMesjp6dIwkGdrS+M
JxYUKEUMLhBfYyAwZibQGrxUF/Qpkzy6PZXaSd0hczBdvG7j+3N9BPY1vDqDh4KdOFj2ITXRV64J
p7gza4/Paaqd8Q0+XlYGjihJmfGpMUYwrEZ7k8yODgiIigQXQk3nQiTxHdIavg0cPLcBjaUaHaZP
4vumiQb9u0RyHPgprvIgGg1Muh7x3GIN7PBRX9TepEi8wzm2mbFWZpui9wcnlBV1yEn3Sg31CE8D
hMtWey+WbPhJigkqXm+c7nE5A3Cnvi+uTAuLORyNFqGnrqEUZcQbi9u8J/A4MPRJRFvZ1t633soO
YA1uMUpfiRyqZeO0jLmr8FOU3s+hnuQz6qf+JnWxLSuYGXGAOYF7qTQLjKtp3DpPLXgLchJHFwef
mL130q3FK+I6vrYyqSDuPU5ZJAazsDN0gSP76CtJ0pHdusUz6JaL6Iq2CzmBU6dDGHquwOO9+m1D
j0t3S4HIJIdg9d7qZvUwabr+YRcIDoqhLz9SB1DTJrNxbGtkvDNHWSQ9n6IvHxmcILTTNWmtmXHQ
b3MphmPbK+c7lZJCatapSrpyNHf03oorqtQEC5KdwP4aF1Q5pT7ogNeMyX7qi6bVDoIpyy29lyE0
RwlcCvLO+Mgp97kjWJbFSoxomDt7zp5nFVVfZGy89y6NXof+20I4yCMFf3xvshs9eIwM83PmKnTh
E9TkjZP4mHGVo6CjQhSxZZSFFikO900CSsyqa3+bFy74SBRK3e1CJiBKc2KRPtPYj5CMkPP0khYp
x8oFWU/AlC/HBDxAgNGNRT2gkPB+8WvHD8KK0BZ1ca1dbNnqL6p3088asQm8E7Fiuwcmwkz4XLsT
Wzy+/TH16JhTDWjpLonp6KIk1Lm1s0KwpZkQsbRtoWZALS0miduMA4UKFyTQ076gqcED9dsvAVtu
6PfgTnwal6UBfnvhvqTa4743JuLE0IbCabO8gmnD3PqxedK6yv5mNq/dGaCZ6Ofr2Jj//L4h9Znb
4gVptggpljPCLv+tTzvjU19wo21pysnHJOl9hTfeUrROkBsdc01nzUinkhWmqCxu4wiB6N6KLJQ2
rYuWv83AiUOMHSbkRjZfpq/PUxGDHt6QI28fTZ3B/tji/t0gdURyBatsE0cTBXfSEmzKvo70gqh3
A1xMRTTEh0JPs7WNzD7rjcOqO4gCdBm4LDwXjeZRtSLW+pzmwWp3XW+DaiuxC3xxsIhuaszHoCTh
2+uxmxPq3vSA6TKmgO5CoxF2Zw6KqNQmLqWkZm7ojlbZvvTNod20+HKrFZVZfBCaw0VhmoClaI5a
d2fUs9aFPq3ubzTKpgPBxwBczoPMUmYUxFpUhisA85luMj21pmsyvbMqhZS0wR4CO2YwfwHP52J1
3ZIsV3ooxZUHGGCU5CgCTgdQMS3XCD9WtcC344Qkto7y4K6lBVekM2hp8X+96AaZOCSa0UsDgIvT
vdLTOSO9GjIjkSOmA2ogL8naDcoMmOSL48XxHqe5eDJrZqYT+SPXBGI80TBUXSDzOMu9CihueBqF
h2jJ6ZKHpJ2WW8RV5sO4OLHa6l21itUxjqYPDhLZCDKxTjq8r0FL26g5SR7cnlTKk9WVy65vaG0U
jIuuie/iKEjVi1phnsqD8mUsTcxujICavq5zQ+efij3VkatiGFMm3+3g0gUdPBcAbJnoI8kZuF0q
sLMS1S5nu01dMwyE7V/3j0Y5q5NUIr1lwPlpAP0g/TM2fC+MB4Ab19rMZyfEr8EHWpQ5+0iuOhMi
sp9oCuzjancb0x6ZNW5MHq0UbftWinm6X/okkaCtFB/aQIdlOBO0gtXdn2xOlO5vy5u/bjU3VQui
a1dypwAUrxKay79/AP1vnogaYy5qg6xup3uniSm5LH89uTm9zSY1mjV/I6aJBz/Pfe5LvPNEL01O
nWhdgCRL/8jXewWBPe5GW9fnXUe2jnnjuL7IbzoAw9FugfR3tvvOd3DJDPxGedTwQ3B8skGN3Tzl
oPSLxic7obJRZCw9J2OzG4f8IJOJr/9zFWAUEzknD5pAzAEpJ6AD+SpYSpyyLGA4DFwAyBwEgAhG
HWkRD30iIpojRWryYqhj0cLUNS/puHa+QFhfGNz0gVf1tdAPyDeR0iNVgM9LhUI/LT8tds5ZYkBZ
R3QYLa4ZLhmnN5/r/rsgbFl89JeyW3IJvVlY5T3SNJ9M9x4xYoA11sx3MVwc/+AnTqf2hrNKIUce
1P0CKFpHP8lzgci5yK9amTZtQMfXYY6LsIe7Gonml6/YTzcTMg4IlUPnuKQcUEgRSh0telCRUKmD
IE35JGddFtVFrmnth77gtQGM5lWy1bRa/eAecmhnQuiPw6mYCG9RkUKAYjk0kQJT+PFT16qIYqbr
4pNMKyIcDafVsViDBOuOjWnO4ANtJNEb0kRsbU/EFTb0DZpAs3uxOYF4IWUR/sG+cRBJwRvgzsnc
obj++Rkq2u/trmhJtTgMVa7bm4avrgPOq/4ns8nB2tMDYhysW217b6Z20bOqeB2Mg0Qn8mzuJzxB
gNxsb5dZvr0ddazrD5wXIpjGU6rjSxjL8tNyaG2y5s9zGRDHQKPVHjv9Oa6UaJ4mhDnRiZM9t59Q
E9MX9FD5tbV8bvmUzku1Ld08OrJ3jeYdEguYbZqTAOegrVi0zAVzLPx+P4HBbSfDeqPK914BvYWZ
pyGfSnHWrEJeLY4fNcm9N8bVNU7NiS2kuB1GgceDNMqMVsTGn8v4Mc4YYGMy6xAqdd+m8n/iHGRF
tG02612nTz9+O/ZWZlT8Vd//aQ9sf+OQPms5qzSmpfTXP/7bc13yn/8bnOr/a+z0msb8zwFW++S9
guX0VXVpNx9//f1v65f/Ca8y/mBhdSxdN3kQsFrqWHjHr7b7+9806w8Ay0wjPDy2PsbpFVFV1apL
/v43g29zSaSmCtYdQ7dW4y+K8/WfxB/gEDwKCwMagi64U/8VehXNlr8YMG18HobOfw1Xt3mn0M/+
mws0lwMCkfcEXwtCQ6mLeePUDlZpA13hi2pM7UICFFzEwYkxo1fofPFs+A2iPZxXknOzZY9bmz4X
lgbQ9+8Mh9GxVhqqapIVTE8dm4Yeb2iDMRnuIhjDw6nVADIhKNaLBaACVrrxEi1YI07WBDmZVh9T
vHM0mJiPpdN3ZIhR8qI6lGv4GnWUfpwNvx1Oo43p17Zru3vuAB091BH7O6bu6SvzROSfU28ip8BH
U5thBUyZo+o23ELhG253NpNa5oclo1R6L+Zl1m+XZjHlwfMHUEvE6CFq5xnFC5GZxvDtKZ3Bn0/v
Qz/WWdpahz5KJokdy3JXWcvgaQeEkPa+prAaMJQqsZfuQGSHt+CQgS9bqfZA1FoVs6cU0mS43KfN
BvK3c+F4TcKUPUQ2CNhKO9t2RY6KVjAaCiw/Q5QNJZEcjbYUSE5bqF+1g4p+40kY7jShGuKG6S82
LChp+a5n2ATIxGqcfRzBB8KINJePzPYRCaassqyGichfLNaRL7p0cY21UtIH5Ez54DL1leyYa9Bv
ikJNXSa4mng1qzn66gmr1JggONoLcSzATqjYdLoPI0IrrlLhkiNbN+Ry0I5Akc3aaOwqABsN8gfR
fYhMQFuRdeY+6UaGWEYn3VLbRvGEbc+vzaEMF7d0cWag7TNp7nvUyqIl34lANfXRIbzpNgufSxeY
QIR+orgr3yTNS4x9Vsci36SzFQwcNmhW6EnSrXBcurpV5RMXoBnMEadsnLcWE3T6pUDO7kxb4aab
0hSRsMGdxcSJ9ZaDMiCxI2dE9jGHdDfGL7Ra4ZglcHk3NB8R9yCMx4MAKq3ET+T1yf2y+NkH9UPa
HmNhuF+0EQSTC9vsPhymtq9osxCwaT6qO3afJMrDKWnGs6SH+4H5KrPCjt3sQQcP4dIVtdMvNl0H
Yya5PmFulJgisL1McI2IMSMmV8XlL61zUYYOs0u0SFoAtg0sa3RfcI+T7AZ3lCZglEOQOdvMXn8U
tlvcIrBEL9sZYgIlxREO8HTU509StYhc0sSp5d7qozPuwvbDGmu8tdjQolc9i0cIkx2o381E151Q
4E5Z37qO8By3acL4J19EKgBhEHeGoibrMR3oqfqV+kPOu4OPAdx0LiIVDHmHzxOhVSwpE/r4G5w7
EfPxYGYd6Az0BWvN3Fxg5iz6Prb8JTkySI4IO27qiI8khmq69XN4jvtaDeppwZpDYAfNXG+H4xHy
ZtOtqgeaqRFkaD/9tXI3ASSLfKx3qoMWRqUsxpAuBhOvcYiQQ4ux+o5I8EXimVfmL5QzWf6UEg3x
7brp+I3QkcFRkms1651PR5spmme8erlwX+1+xOCmINtcVaoGMhB1t3gTdlbfOzUhoWg9jOwbQjJe
6Ggx/XfWKc4+LnYn5OJUeDdOHMVfVkv82GOEQVKSDJGAftEsuzyhPUVW0MeIiiJcJe3RzMmfUYxY
Z+Rhtq+9LZoNQM4z/fkal8J7JcBaH7bLoEhiqASrN/Qxhwk2YyXkL52fpPvCn4jJAnbiqMfOMp35
Z0E8E94mmBhHVo0IemntEuVg17XlrccR94cbkRB4a7k9SYik0njfOR0a1uuePgeGiMW6MfJUG/Ze
nvofhjl61S6m/Fl5/aO6M6Qfr7F5GQFOaycaAR5tVW5HhmzUhDXGzwVx7Ers7u49wvlgQ9lYfDax
3dErznsaA1umXt50aNUgx207uc4zk92IlI+uie/SIQIPbU2ReiRTByvSosA+4RjUUNAtWGUeZFZN
v+U9iNiTji2HbhFOG4BlCAggDhYMwOkVl8hiK9U9Zx6IV4bTLayguYUaV9jw2tfPvb70jtem3Epl
84vNABlMatCr5mplOd2sWJH5a7LQLDvbEHMfSodFDYksCWKbGskapB/87GvLJIVzCrwvc19NT2tY
JVHgdjdzieD8GHN/jkeG/Giqx7rMrIDMJXAFbdWIK90zU4bAjM38PArQAa45EdWDOKfwiMwwkgJm
qiTxjgRkpiURPCuG3Ux4jetEWDERfyU21U1XJNbyIFWU6duaDQa2HBmGP5ZsnkaaBzW91Q2oEDQi
rjYiKbN03HJx3rAsW1acvJFNTqxqYUhMD904f08eh9hAJGXjcLRcmvKNBqR5MAyV9reVoRn568Tb
sp4LQ1ty7grE0NvKnvo5hNlofTVyJYqPqNVTZ8oeHCI+AVaOdt9uedYuqJU7SxCFURn9c+viQkIw
SNvsolhz2eyLho5L1HkRJlxjmb6jwlrlLZgEEi52hKO1p8DyGS9g2w2MKkp+oOYpPloCi/Ui0d5c
b67uVadcBGRZoZ4whkjtokljXfIir3pFpj0tdTAPsetbaCLbfvwm43X+6VuNjTCwRMg4NsK5xFA+
aI5WfgoXXRDJHfzr1fg/5cD+pdT+X7mya/X/X6v9f5wGtu/d+7/9LvM5Gqx/gFFPffvQf6n58avt
i+4/sKn/yj/+o0p+nuXX3//2WfdVt/60GLfVfy2gjbUO/ecF901dvX/W/+Mb/iy53T+oiqEQuZ7t
MK81LPApf5bc/IvOJMS3XfyPrjANyvR/VNzC+gMcrMd3wW20PEhC/1lx808mvFVf/w8C7b9Scftr
Wf8Xuo7umRCFTNu0TF8XnAv+WnG7iW7P0YDSrDEfMIhAeTk/kMocEKgRIFQ/EJuO+rLaxE+cXU+A
yrflPt27d8sM+49247w5X9kpg7IO9ta+Cwe1mV8ntTn1OwqLbDe+4ro7DSHKbvKaHKafW8CL7e21
DXFeHcoDWtvdsupmiVS2wtI5IKMidB2RMb5ETF4B6rnyZrAfKdEH3tgcTLsB9UcI5nHcxG/2tg8e
et7FA/3HEGXZPjk6YbJPt5QS5+TBwqc/X3pCQjb95orj46Lfkk94BLR3QhywM0/y4uzNvdzaP8+0
i/khdPx+iIM6FaH5wQ4Z9ofrGGhP1sbarK9AQ869Q6dhXSJSHEOU1/rj8NO86YN+8xAFbWjc0faw
N9fTw/Xqb27O6x+w0F0YOoVvIqg3tMov6kLf4wTbmfdO8sbmdff8HG8+pq280BwJy0cMNZv82kic
bFXAXn/W95SCfBwpM0AGftdkV6VbCKz8uLd088y12mRHupf8HY3wT3+D2JcQmc2H+kns5SMBE5vq
Um7i25muTvpimNVjCn9in3WUOTGRLNQA1kPzueyJSD50Z+KI2GmY6AOWt/m+i/2Q3seB3LcHxKp3
HXCPuA0JizTvUn739t/ZO6/dyNE1y75KvwATJH/amwGGLowiQhHy0g0hpSR67/n0vaKqTndWYc5p
FDAXM40GymQZpUJhfvPtvdfe84dh3U7muX1ZYfhYXnKIdrwPnmafTcgz3mANkiavA4U9w6PLqZzO
rO/5mQw0gkh2qT+0ya2YK3zRfpK52pceNJdhM2wAmvw0aq/NHAq6eNmEvnubqVenVa3xFl5r1t31
azxCxM425G+6DYrcc1njKXDkR8FPwxN3HKmq9tu3aId5lmZvMlnx7lzGu9cWf+M35iys84bmpEHk
9zfyTnji0L4ub3iFZyqXsZJVOP+3sYYJl9gDTTPTppE989Bx3Rmf2RT1/GRfGJh4hNif62N8UI/i
vj1Mm+HRMM/Sh/0B6teTmSaTPZARFBLehNmJsdYtTT+UZR+pAoBukR2IdMp6UPBXKJ+EGqEqztDG
N9PB3JWzhyRLiwcVHguGa+Uouh0OpsRwhm8Goio3AzDAelA/DO/sI/qhv+Xc0mLxXPYDU9J4K7xw
H5/THQF/poTf4YXf0vvAx+icz4c9j79x5fvGk1gCKLKjGj1+kQAMUbnNLusmjdt9G2/GsbjBD7oL
rSAnouKLPfXTvMFaqlkJBv3s+GpUv40X+2bsFm4Ih+ZSreCJADt4jCfnF951je4kz8qZA4r+6kkA
5+/ln2nggPFzxs2w1Y4jlyhkRFf/yQ8G+DyIgyE4L1vVdrgL3Mi8Lqh7LYtDdBK34aMUZN71EyyL
x+U5prodm+sHjwsPGrm4F511g9P+S3hJz9HN/GlYfvMlfXDx4OCmAv8VQUPN56aMnhmeq8sDBSfK
djmWgeYG8AX8MXH63erd1oF+8yE5HbgeByTjZ3Yy9syUjffSw8L/BceRRks4AK/5B+Jou1Vfz9HR
fhf0TyPZn9U7cU5srr27UX2FRUPz00Uc1VfrUCMuRoQCB+envFPWo3XrQ2jZWC+hIx3BP7uaU3+o
552426Bwn+JvcbLOoyv85V7sT80u3VYBcoscYbPbYTTRnrSWH6g91RhntpnHsuy/v8fbtHXtnezc
YyY+75H03Ge/dmLntHi+fsHO/5OKEi9yu0/1wK8csqgv5furYDFnHEu4LKBCy5uC+H3wuHPxb0gc
+qRLtvgF/OlwUgPFPZVO+9TB+rtd9/wIMBzcYsdx1et96xb/Nv9LzdfS/uYanhk5Nv+PvcmBWpyw
dno8IP54PgCUJgSzZUBhi51WutnReM12Wrjvv3Xd4Zf596u5+e1RnPqnhTrGm3xDvcGTSZIAIwWW
YKc7NIcpIMKIYAh5g0PSvvMoFFAwR7hLYHCR5m+9X+z45cHGlMQyw1bV74HJhbd54YEfUTaYSAeP
rzEcfZPrXDy81XJn3p7yUfsZ4fmu9UD40VnfvEpHhZ/B1jxuEZETb3hXeuaGbmvvXbw/0gq2v3e3
39KuHDz1xrixgkcCAlRduCGglnfd5VbFvmkelRMGi+Wc8BQNQeORaNhc/+x96cI9QXpjj+Xhm5sC
tugD/EXkTnvTHXhQ1gtth6fpgGENDu7kxEe7eVtCV/qEVGn2Hm2xiXYb+hebwTLbV75ZktsR70bN
Pqe/Eu33JM7YqdNZQS1txbi1PYVuFK3aG//g6v3fHuduvqrTe/HV/XXm+//gwRF83z8/Nv7v/OO9
TP40qeX///3UqCo/ZN1kGIrZRZjX8eo/To2K/UM1NAUQow1+UCgGI9R/nBrVH/DrbIvprsbfhQnJ
7485rbB/GJqGDYkDKOR6i//0j+Pyn8bs/zl2/xX9/1cioMIsGPQhYwVVUw1VZR78K5GxGZqkKXtU
zzCNCUIANGgcc0whKpGULf8L5KF6PSH/6YiqcNa1dY2JNXNpRfw2NP6F5tnoRapRmgMdtYWPsQKa
+WD4GUOhx2l5tCRt6AMu99DgqkKdPjomdYQyI3U8LYA2xbYo83BFENFTsg7ACTC7d4MNH7lOL9qg
GYoHXi7B9CLs4qbTeo6yRVlPVFzLZUnzuZ5h1iaFBJATNiDZ8lCfndFQ2wVyjwJ/zFTT4onhZMH8
qE3FJTPa6gzaduSxNJTaR6DhWLX7XMOop1nJSxviL6IF6zc8gkW2vbveCJ0QFwRW3bZUbbeH/vlm
k1FqcBub8VNHYFpxZbBMCGhlwRla1yX8ilTmCqCJmCZN7JD1eKKGvHru5rC4qaY6vYto90q3qViw
4+ZKWQNwmBpiN/Koqfj9hqY5j6OpRj7RCWX8Ss2sMfxeWfu3qLL12ziMVxGAS4Uu3BE4csY2R5LH
aTwZBGjK5knGhZJspY7QhbNm0XIxsx4PFRAB+gStWmpeEeRCkmvUijEvsWgI0kuZ3F0kr5BFSAhP
b4zIOpoFYsV6VrlCC7zVffGBdSqZgkq7JosxfSKUdrJlje4c2cplkqJCbDUc97pnIuJf0kkYzFwh
7/WuGBJLIsCpjfJmmg2aA8uptW541yJTWu1iP1iWGsOfLixE5qisOdcYkmm8xbPBSLtAtH6Xik5S
XYxMIvKNjO72oGyX5rxM/fiRttPAKdVee1KlWGh1F6oX1CWN29ajJjPFdbN1xq/SNGu86aOJctBq
mpbHvsbuwM9ProOTpjHejhTgrQ5NV23jhnGlU4tnQzym52HeCBBmXzhtq9LXEJC9TOUtc7DaeMII
gXXjM6K2QXGw1MoPZaR2iSfTALD6Sz128laRWw7nClakF42Up+GopCfIh3GrVinLNqe3KKYgzAln
4FscDlu5h1xuJsCBh0Vlx9Mmu9iBUNDynUEGInZRu5XvjNlc5BoEBDhml4n6pIdJ8ZgTsH1Nmyqd
Ad3R9sDEOkx7L6NVXUCIzMmF2MbS3EeJRdyY9oaB+jW+Q+arGVl5UjyqdVZFp7KFT2jtbtNkcKBr
XW0z0jCCBkM7UWLMR8xQgejgDATwv+riu8cyhH+N9ibOkRaJiNLMqKq4hvVMjsbAXCEjLTVIRnmx
JUI2+EV3eALqHtBcaKy+IPdxNPWqFiAUsnafKKpSUFSb0Om0CjxirkLdnAGcEy6D35pJ/14blpnw
G0YVzhpryt+AfaCp4J4K6eBOMKT55Jqx/TEu7Y9pvZgYGplow0pEaNb3Nj3eD7g964m0JI1wgZ40
Pcno1cAOOBaywGrQZY1bzaM1OXkbE0QW3crEnziDgaoitehKaaveIqEvT2bSyQ91PpZ3uGg4R9Nn
SCkENCTa6hpLbTw9E2bxOxX2b23W/02nPf9SXXWqvpv+IrBeJzd/7Nv2D4yuFpMbVchMdmQwtr9P
e9i3bWIFOtoqyGlNVvkvf+zbkmL+oHyKZdDE0C+zBnIO+GPjllTjB9ufLNt8kfkbivfv7NyK0P4i
sWIHuY6VmPgIQ6EpT1z/+y+76WT1HFJ7tipWKUJFrSDG+iHFGfxZLVcgS2pGFnE7pwzHusUNXxnX
wAo25zPbSZJ4OrB1xasUxqhexJMgH5Pi2sFiR1OEvUQots5MQM2HQzREmb2Xe1B3jjWPXf9ozrbB
vRpe8TMEyLnbGuvSh0d7ivJ3eWI46wLo5u5a4Bx/F6IgLBvbMCNmS3s3UxH7WdhlL4lZ6YGBqcVp
sjh7JZujl1QAFB+2zTh8nXFJWGaenqTITl7COVQchO3vlhJDbJJxHBiEbL+TLmdZbYYcRhaZOlNR
el+TZ27c2oKtRbRpfLaWEV1l4WVNAJlLkssrlyFH4kdyaIHTHtS5bm7bQgq5GzRVdEGas24KO9E3
cEdoOinhyHRriueFFiBiL/EoIDD1HYb5ZjY+5aZ7tdVIcaGm9044tcq5iyaT+dDEXbmCD+MvEFYr
VuRm3qx9VtC11ITKXsZ/NDq1UVm3nRkmHyDCmahjWdVrxhkltTsPdkRvJ7hxK9oKY7KojUisR9Ri
vq4tutTXrfCbYMZrAVARlAV3A17eYd9x4GSoB6GUdLu+QzTNN4TLs0dDTJSNVl5cadfs9BopQSXl
MElAH8IcHJqbvk4KTJSF5K2YXh6zvlE4PihHAG2PiYAzgH+qJec1J9HTigv1poh6NtsqHIvPa1WS
J0FK2yqiIBQvdXl8NCZpBubLYQpckZk79PFpBUcgMnVdN877zuTVovSCgXxV07xL/TZoBo4196Tk
Y2zuCtFuLc3wKBsVudV4DahebwBUyfo+zFFvr368QGTsh5g2+X7dCbDa6gyC9pOZ1vTIrJVdJ5i5
WaM4loiznpHZy8FuDAJaJVCHOMTimy+SG3ct+Bj878cQB+5DmZrFKaz69HPVWNbRa4Zil/cJ7Y5i
SfyQAsonykLlO45QcAhtK/7ZdRTpgG9LN2XJQYAO8PTUGApvQEm9aXnazglxxF1XqKYbS2uzB46K
5EPMaM2Kegs1kwMIaQSwJRMhWUIYkG8yteZFKMyGOhyIE6mO+GNcsW6xHXcPmm4pd400qZs0jZqN
mizEWXH8aiwejpHiO/Jyq4RirCtkxOLao8LjbSIys0P9ju5CAh+LE2m57la1kXkTx/9bq5xjX8Qi
9eRrzXVuy5t1lYvbXtJLDkSpOOqUGhILXke0O304rgmmeaemZOiziiiZXzgc7jrQCDcNcifDx+5F
aZXIJwFgMcVbymOqREA5hPEUqRalYDRL54ghIF+tYOZV30eyhF/WbpZ6t0TaA9WXDA7tuDWDENny
pV85xa+gq+h84NWOkzB/s+gi4jrDl/Ut3Ajk6J62iYiP1ayQ95R1rPMzntAsnryyVbn6kMQk40JS
cBeCIqVNIsqfJ2MQ+2ZStBvYJoSuukzsKyX0ZbP9VMfsI1Fq89wsQxwU106qrl4wrnRlBSyqSNeF
tCxro42KX2wpoY0iDLiZNA0fHcTR8frZ0vvKw3tWcfpPyphW90hXtvZ4LV3QOJblPRHfJtWMYziO
oN/SHB84P2Cj3JmdbdZOzbPGiSobTeWwEgbl0ILK29Fyyat2mbuIewWGZo4b5M082h4DUQ3HeYy3
HUemrdrWO7AItxLN4deaqnSLdVTZKAXz5WR5qqNxT84JVAITTBn+oR2aH5pW76lcCWpTC9IerHij
LVukrVOkMpIboW72gn6mGad4lUMOb7A75PGmU+SgmEL+udrmxuxY5vJTS+7lkEXN0l+blWFTxPio
HTfVqB4tlfP5tYsoJ9daMPJJrZua1CD87RtqZG/CudpUBQ96hcwSNwABahJl5clidsgFycW54heR
wB+y3i5i8csJoikUdviCxDdxnyh9xwB0rklKdR0TIR1oh0CSyKSQGvaZlUDdZuw8QwmlnJuOpC3n
XgLm2cuEeDA1gbBRRiKVRsyEeSLqRZ6UblrC/8ZyEcWEtjAggKhFfCHwV/qjVd42QhwgM95nBSiK
vN204ADIn8jqVpdzDQaZHn+CJlrXfZJNykWBlbEDnspYywqNR3y97ZUPnj3SJUpyuZ1Y8Rg6lM5q
oGBjdFqDdkrAM9q55PdZTfwlMnVf7+1vlbq7zVjYXDBL5VBq0c/aYP0wKq6p0Is0TB4rlcjz9IGJ
pT+GMcabeWjFLmtiaDhzVXqNSTEVTnaqkShtJbQ1+Kpu6IGdanvWQDh1EyCypAbwLbdUwzGWjgCI
VSb3amyhsZdJJFoaQjJ+FWJ2IifCZ7cfP0MCaEoy70wrGz7WEsxQZd8W4O+2Ie1/cNyre10O73Vu
cC6nlfc+ZcxVtNzPoDtlLgY5lwUziPMmmFKJ1hl5PeYmmco0ny4jm6AN3MKlbo03+xw9pyPT/hmy
5LB0+yjsLtAWDs2ksiKO+daCp8+VEmzVhH7tcWSYtvQOl8emXMz3SbP1fW435Sbsr45lPORJQDM5
iB5sta9XKQFiCwNqkUSDbxboOsVYW994qtQDfunC15skoyRPll4ncz2ybVB/PVglFv/K1r4SHpJR
yuqub4bSZ9Wb3FInlAL78Q3HGsZseVAwbsrURg8mgOYptl6VOYKwbYb3uLgpR8FbAOKEfkG6fMba
q1qq7q6Un7OhoqTLDFdSwS6U1OtzaBeTa7f5bQbzoB516a1fO1Y9ce0jEwfgHemeQO1unKRXJUkC
S2amGltdEM8NiIxOXODkqCecA4diwJxTqIq0kVLwALYqfQPZ047ROt2tcnY36HbNkUTh/Vvf9LkR
SKRqYdhm3ykjM0YPEkhPulGdKFk36dV3ljHH8GLOpSB1FlID0AjJL8jLY5dwfcxyTl3k5yZmuOLV
UopvWKOUtReptV3q+gbGJI7+onkGoKPj/akgk2H4dYawgHtWZ8CecPI0/EyEN481yv1+zWeF2cP0
oKqclwx4P6FFd13SdOsuG2U0OFjJEpjtuLNu01QXIEkIVB/a2OzOnWm2QdbH3NEW0O24J4xNRl/6
Z6Su1CPQR7Y8KnJP9N9ow+gdXwgKhwXq+Xp75lJdSssBGCQuQ54xLsca1AFplp+gDtuObk3CS1d1
3cEk458hw67SVslskGgEs7Nt2IGT64cKnikl4xNWZDrl5X1uMJGh5xIvHWxdjNk0XItL2QncQ1LE
N1RX6zZMs/ZIpJIOy2kOT5Exr2cYT+t10NasE3Foozx2i9q8yTM13lgKlV1movum+TzumhgW96KG
DBgUyTpIEuAYkgi8t00pE5vCoomBUzblAWb6khY9aouqrMqmGzXlBtOL9tItMC7THI0g6fUmmJOi
84lxnblbQ8iY5495GpRtls5zeY76XkbYjVtrfFJmS0o3NWRJFm3JmPZr23bzRob2eGqBPN8MiiLp
AATmRR6ZNVWl2W1SuCbK54zxZyvZSTxDGMHB6hWVdRdqSTFt7SRfAIhAW3mMLZkPjN6XyjsU4Pgp
FyEIHSmf9QM1wbTeO9oIk7zAEt1+CikzQNZlEi8+ldhxTuhCSwX6eJEYhGuqsrxhrW6lDct4whg+
oTEBaa3iMrFYzBLddexlJmPyIof9pqUmUg4IESOnVYnRIH6SDe3ucoBSE92B2MPv5i5t660GVRgD
3FyqCVJgaxiNP0edZO7XIanVl2yuFW3LhCOR6J0LTeR1GAFv81xb8POLIqE0c0yjeGey7ajnUVuh
QRQrILCBmxMXMqdZMdv5q6FYOFZjeKd4/nT9A0528YCBtx13hsFKc9+MBa1U3CzZps2GynJSoUOD
BGQuWTOyzbbjO2mGa+diOGjJJS7sot6LWNJh77b4ELdjcu36XsZk3mdjVg83U8jZWrQFP5eAIQ+/
GHCdiJBqWyrU0TGq5GspgXiLXsk+8hhyXbyq4wUWir7DaGOcY7BDLrTtJOD1Qf40IfeGowG/U6ps
esxmKT7P+FkfksgCYhO7vC13gBdXBOWVZg+pk73MlB4JXt4K+hHVTDF2oejMbQM/WKRdBe9mhKhd
cn0lk/SS5lZNr0ADxYehGObAITA7pbkbkqSv0FlstB+4pFVFeLHrrC1DQzAGUC8LyYQ2p5FfVcMm
vg9l4z6nFdBp6+KROA3svxCXWtjs7SKy3XSYzn2ieaDtlUDkEmlCiIKpJB46lT4urS7w+uekrOqa
EpY581e7YdxcaZelEq9tYe+5EoSuZZMFkupqo2b9V09J+lwtT9Nkn+Cz0xWzaBoq2kx8VU+feKlf
e1KCTDW520nNe47lv892sB9+pnK1LbBlrGuhb6E7vBopL8Bsu8RPPA0CzGhA4opqxMyG2WEaS0/k
ku+aDsLjqNySnVOIR5a0sUxfsl0bTh3Z1UmVunstxy+Sy8U50ghArs1RaZgvdiMszrUej+CObyiV
PPezFDmV3H/bKpOQJqO7fl4OQtCFQez6JoOSl0i4WKNmvEDNflls642r+LSF1b4zGgFAHj8Cyodr
gIC5boJlsi2a7zQEV2yE59xiKxN0ZPRDwOILLVnG/tCvNzD/Zrh3oxcSEwukMN2sXDCi3ProF54P
fdlZqngFke2URI5fl7ib8QAmtFuGr7mV/tSqUr1R5PKNgcfuapqhsLf3iiVafbUqnuhtlP2BBjFM
ke8Sw2VPotbSaQ0m6aNMZGMR1bZlF6yj/mTW2kjnm7q+9xpvR3CwPG5aYaZy0HbDDPi4kQ13MFaB
FY+HfCXsqR1wEJm2oYVbKpCU/LNNpKDqcSwLFnQSeukNBXawnCSPQmjMEGtt4eBRiDHK4o6M/iOj
2kuXjhsQeO0loZsNkwrPsmXsTCgnKqdbi2DZyr/H8oxo3Of3NfD2PoGSY5YbUib3Mkd3wucn+IRP
czOFj6Rq/TwJPVNdT7TyPQoMp3Vv7bEf7oBSb5K13ZqrsW1bCLBth/fARAeaunIjq9PN2IfbNlz2
1tBzkc8ecxVKipX7ihbtSru8Vy2k83DKCdsk1BtqyQGhbQ/IeCMn2k500mOIt8yth+Rr1jqNbukV
+KQGax1/RqTad5Cau2288AFnn0csizW/Ic9LMI3GnaXFXypZtyOVlwxNsNJ2LyA2PrFAOvhca2zO
WXhKhDYc5GlU6L6sXtt4ETd2rZZbWTVBFLNipCOU6jReqIloJfs8TYD7x5SG3JrAn8896mkmQHAd
tWtOMhFPFGFfXPI4ohSawpKkZftt+xyDspyjdsv3RgdJBAZ3anRHKwkf9EwP1sm27wAyMaQgpecs
NfE5il5mYW8KjBr4SbX9Wmt7xcQNM14tz72EOJSTIMxVX9X0+37lfUt8k70t8hqpuWFGrQUZRJ0N
M45LKIY9kyzu3Ywkt9ccLnRxny6BrV4WFIzg9VWna7Sz0j9gRb3AHdoz8fev4Tw3TEzF1TLoeXhT
W9neNRHLFbZgJzJMEOMrdZCkI0pKBizbj6x8q82ydJTaU1s1h2ICLjEt3OlofSQJbHmZbbulFn6W
GA8gXmBdItGuk/Anvz8+tREGzyZ67irBO7bbdGzZxC2wCWtn1muCIy3N4ik6O+f4Aj7CUdWzuzCk
34xI8dLf5bW5axvrUVZXb1yLO5UnXKPnc1C5rV1bcGgLwk5LxA86oLySEyfegWEYrBp383UKuILj
E8madytefRB6D+3EVTzJUyNQIgw2upTViGbNdqzUr7KQtsA8iI7Akx8yysFavLsAwa7fANJBP48P
6JTHSOGhdw0n6Ny4i4llwQGw/K7UGQDKUFoSs/kcm3I/ZdNblsbHnFRhr8wexJLnts5fFTsDDo15
r60NRjGAkwZpOtOU5cN3vVnK5jhx5jCJCFOG/DSvlMRkSvKcFoB9FKy6Q3eDn/iUpJJ51AvWDtJj
rGAZoVUzRItb9Nel1W4zvT0hMs6OotoACGUqhdte2XGQeCI9FMgoaM5QvTI8281GsQmHhEoEXNy7
MMQPYXdUKBnMdVWJK+E8qI9RCHMLuyyXuZ7mGQov0xVWLLryvSUXr5h9bQ+wZ9BNHSRhWGPXBuN9
r5dKoKiR2KRN8Z4rBMR18s3DPAzWTolT5qiK9qrNHCgbKPgBqNfUKROugstYE6YtoA2SYoUmnCUf
Ay8BFKfJ3JB23nIefM06JF6FgmMjb0KPI2ntjp0NFi9/pIbPnl5srlEcZRONgiH4fpT35A2/KwQX
mkM6s+HF3FpFJOXyPQiWIld8yarnZYAKAkWE5q0R5SxYrUKtPbUG/RSAswjvuhh8bkC6PqmwAYKD
BHmYao9rYaAGwK8EXaYRNnwoaIAr3BExnnZccP+vLWf1PEhYYSHC8s74rMxwGoMs6/XvpOzNu2od
p7tGtqjxiama4HPO6cnEXwJFyYlybWCcWUNm9IlC168T2e/MrVsCwNykrJKdrpiy05pO0l0z6bi5
Vh26GpJ30+DVipcXO+ywoNpdvCRBFjGGh5vPOuEm6O6P6gym7cqTERDmSaYYLmGfNdxmTcPLaIOI
4h1Ra3pLkUu8mt0utSuD/oZZFrM/ZN3A9L60pM28EPVR4aVcJqtdb5U5gwcNyAiF/n881b+HEpGz
/pU5Zv9evCc//2SO+e0rfpfZkOJ/kFNUVQNLi3k1u/Cb/a6zSab1A4sLChtim2koOKj/Q2hTrB/6
VWWz6JokIyCU/wwyIsHJ1Hoi3Bo6QUh6KP+ezIaa94tnRUeosxAi8LJwnZIVW7narn9R2dQ+6wkI
KilxcRlCBTn+5N1KNJT2SdM03mR8lK8RZFu5qxQ5w09LiIKMTCaNC4vZAnVak3FCwI/p6hlSChNp
MJFreCzz2Dz0pBQKr7Cp0/BnYSEbG7m0NUFvgEcZxuURWgF8ZdBBgwphdcye696MSl9XzD2WjuJu
yVOB7tCbBglLNsLUhfk+M5FZNRAdOYfh0lGvbgAycJYJ8yjSxVPR2lBHSqGJQx6q1UuT17bT1SHj
WfTO8NbKaUim3GzUdOJ2ZMc54nVoWpNc0NuOsPNkgDilzckm7IJ4x13XLZpJk5ykW5i1aJJ1qvjA
zx5Z9vkLssBcM04p5kclteQtk/gc/YfzMtu3TD2WWi7KM9kP9cPE0t87umwm7wOCEbhz1A/F1SNd
hTF2BRH7yjrIT6UZWjQ6ZFSAu9Oa2R9m0jQ32jSxoCV0QzDdrYGEceGk6jMwKyP8kHoae0FnXEHq
jNWmXZkuCvrBEPPqdMJKX2qTBCkDExxTzqrKHZE8JSToZfZKhVXCVqQ3lhYObmHCzg1HfqSjXLTm
e0WTJkdjKelf1ELEP8OQN6hTGXV4SxG6kjjhorZAw7E8vSnMgnEoGHRvcgrWtJVpW5a+SJZhu50x
WmwcSpYybat6fYYqIyVvrSbVAH4LvdPchPDH18jdLCF2ApIJWmabBh2l8y+jGoqc5Ra3C0NrhJ8Z
BQu3K3LjNXVvT0zpw7iNEU9G7WJ0Yi42cR9Pe8DnE5d/MBBkAX/5sP/hOPvnDrPrxwfOHH8iqApN
x7j2548PAAcwCAW3cF2NSz/hVXT4ZKtBz8Xyv/hWLAd//qTy+ZTR5DWDRlTDtP4SgMg5F0Stcq2S
1JuzZK4p1/pJci2dOsKOrhOvb5LxUPPLs5LK0/HvL/D/Mg7zaxrmf92OX20/tF//dnyvu38LhvLz
/doM9P+BE1JlAfznVkjnK4+Sofg1QnP9gt8Xe4OcjOBtzFvblg0VM+LvK736Q9euRkhbpqAO/tXV
N/iHo0JXfpBGN7Aa2BZuDLaD/zBUaPYPDWukbYo/bJLa31no/2JNxJZx3UgY4qvEewS7zp/fp7KW
znlTUM+Y6YsMf5p0TDU8D7lGXrztA5VbwS/Py//hg3F9Gn55u16NIHxHZmcqJeNYIvW/fMekiqqJ
OLmOIw6rmZK9J/HCHCeFiz/cq/Zwsa6J6XASz/ag/5RFe5cm9cdSNHi8JOCMg/4V6/oBj55rNN1L
JRbaqEjT+1pnnf71Y7Xsvz5Yjt6aamm4VHX8m0K/Pn2/7II0QYUGhXUsIxFoYwGOkarEhsBDghp7
ZZqVgUEedNtbvfpAGna9ZEm2aeN2op5ufVwqXMsAjph8C4wY2ghbXMz4jvGk0sAj4ldU0NpJRbiw
EjfijXLsS6uR2zDIFIshVvfMq/Gc9aDpBSd3Nri2NwXh9Gh8LOkg8nSTTuAqpN5RttPRD6PlY1b7
0zxqkBWLFSVFom8ZzUzCcgdNqQPohwqquegdzWa1abFCmo8OmCdMTx5gZLVm9VasFj2ma67gOseC
Bx25s7wYRuyl6UfpQrjWCKgdTAC812I7QDVlampS1zXIvg1Dy1QMksNFE0OQTuHHhZmUfXWVlgZD
JM1er66zo9NgKhPRdPGi3XdWm5O3Kp9jFGCEMRPYc32vc81gP+3dbs6ZcEHn3qSDnG3MZl0PMiam
XTqFzMUjQjIzNTLNzBMkg7z2YD5Im6FNau5RTQfeR9rbY/NIcB/HAmFXv1jH0lekUTra6AawpMpn
GwbZJqR1g9fQ3jZkoG/pv7jaBksdjxD48Dj9nBKpOOfEeQ+YQAfFK4FMbpIEqG9WxNmGJPdmXCaR
serK+k63Q7Y70r/ajbVgHE3yNb5vVCoJKtQ0t4lTv08lxhlqiDsY2iSfQu0RxgvVz5m9s1f1vbQZ
BytkL2mysmemSmXhK7k462sCD7dfS6/s2itoua1O+rXSb8wqZrE1bd4jzEUaO4b6mGNKddFUv1NI
Op/RrL+Di8xdNHawYIkR9wzMi+qyhkXqFZEyu9LVHZ9aaOiN2Qo3wobi4XGJAo6eP0tzTd5J1z5N
kLZuRZdkB7SLbqPWkrhBwHo3rxPHxujk+2xpZ9BCpnKNHYcddPhIO7aDoCnXpFEWyHyM4mfW5R5L
8cmWw/qtmUNzmyomA0QromcUBMxOSuqSbI3CPAYblMvF/DZOFfHQJ2bKk6Pj82xLE1xvlZ7CsK+D
jH4mzkZr7ksNTHkZeSPQ5vgMULv3Qeyy5KBVbln/osdGnu8qmRLCUVD81vbLNq/CbYJLFW2znbwW
6dwLmQz4URQzgCtm32Jkd5dranbSh1rfqKVWnSQqol8X1Zzo8Q21S74orT+1MVr+guC8URNG1CZo
7LIbblqDqUShL9NRsxdtcMKYYbxqhpt+4CBKs8PwgepyayjQ1eq89WW6AkgcL8cEGgFnnE8O4trB
LrlpwxocfD2TV/CrBOEuiBLCFRI9bK2lbWSsU840mU3DPV4lspho5AqHmQnIDFkxajXjNQy7pwKP
8hbyMt2/yfVMrNck6yJcXE9aObyvalGflMzStmZrPKdCTR+BU3WXDrLBqULUOrIMJQyeO+TOyCr9
TtHV27KnEq6tln9n7zy261a2LPsv2UcOuIBpVOd4Okkk5TsYsvBAAAggAHx9ziCZldLhLbJuu+q9
8YbulfQIF2bH3mvP5ZIdnKOviwU9jcTBeCs7Ka+hGlXv3AIPybDFhpQjOWYQOVquKYc17SbyW6Hr
4dgWrfpNzzCH2CVM31K1AziShyN5JUUAL7OvS023Zj2qO7XYDpoI4V/hMh1uRst+i3L5PfqCT7Ow
P4pyrANajmV6U9LVfCr93g22LnHt3UBECQzLdS4ExZxdxSL5C8hZeIUAMTnhWoG1CkqqPtw0soaF
TP0Iv4+wYyRO+F6FCuvfXQjI6OSFknmNlpwj0tB5J0xqliNWVQ4xdVLSHt4unXwrO0Em2puxfWxx
zvgSqh4L+Ioq0YoSOBvLbZMo+327YB0nMHr97cuxPq3K9fa2k4TFdZg6RxUmO4xLqp+uwsE4x9rr
ype6Pc2Ux2qKUEhXqKS3B88irTyhBYG9XTn5vobZd5mKHvqMYcUlbSpuIq+Qtxijl2/9qlpO6YzZ
b5p4toefsftjzfNuRnA3JnSIj842H6lh7Frcet8k3ZxdUkNvbtOCQj3D+oK24KLclgN6ZITkCzm3
dqUGB2kuDbyJso6gJlfHK4qNTMTv2h51E2+suqT1Hj56LCgrUcX0YpJgE4rvm1LGyW/wmNM7kFg6
PjgNgANmzcEeLVo43UKDpPUXUp5tOWZYP6xVfA1N5re2hvgjcoB4b7HPf1NT2F65o68p/CIAgliT
lfKNHE1XYlVgf4MHHs1Q9VS/lUXif7cWOu8ST6+nGTc5t4P1mmHgc8VJ0t/LnJOrjMdfWZ1WWDgD
oQ9C7QCt15d9OJT7wivVu4HT/GEQ9ae+pwkSTptc2A0Qiix5Y29TuDX4U0XFTWXbKa2QE328+QIk
WqA6u+V0pfbosMCllBHsFk925hta8xfR0h8i8OgZq/gQ193bbFhz6mxaXUxlco0oUN8QHaDNmEVN
NWlioxzZ42BJVvpehohHLJVrPKamdXiTxOWdgoQCg8tNrjkuep88Yo+tXJsGHnXnn5ZRnOqp7Omo
BkmQ7ZVl03MHgPq6qzyK476T/B4xBaGc4rRXFnjok+PL/gTHD51qhA+hCNqrjt6Pj/nAIGXJtiit
74Zx6eBJF3Ka73JU32IbpbaCmeFHp0XNeDqSOeU031BpWtes2AF4nW98ku6oKn+7FYyCTdZCfgfV
8m5BYkBLjYMjsLLTG0oKNOZVbrzjdDkdsJ9eNn45sqtJ4bMlBeKN7gXdu6MFii2fk1MH9uQ0+Lg8
ZTAvrtNpLj6lVo6FAFY88E1AmMJcQbGB69N8iLoep2+ASN8xwUkA3QTDLwsrknqjQQAhg2r1jcYG
9ehRvb8jx3mrNJogDHvu9eA0NE1GGtcX2z3GXjNt28RkXrWwd8g51QkdRgOiRHW7sGiLqxZY+9sI
yPE2Up5/zSl7uGxwfjmSPXyXJ6TZqxmwkh+Vv4TfJQfy5vYpzJpTGWE8i9SXHh6FITodIExAZ2l3
o6eXLWzhhupl7qAhqj6Vk8ivgfQh6ezD95pjN/WIqrn0wVE2rW5hkGOtI2rvo5wmdZtO6wmuebtt
7f5nn9KdvVLUTDjVU4BBZZxkxW1oTf4+l9N4O0Yjog9vjaI37KTFx2lk84Ssh/N9QQZDkaLgcJpe
N3ER/KLeLG+GuXc/5nkaf4oUzF5RLAgLUx3RYF40FLoBvr7TME7pqk9hwK8wDrNNS/KI9HQhr0RM
Wb7Ni89hTx15cHW186KOfLlX9W/wWCAotKqCtbt9lzj1ex8sI7U/wyTuCgGyR1xiIZPflzK4wRTe
UF/pZQytihrrQnUrCzYqiCvMnsfpgAoBKrU9HYQM71npchy9MPkRQDW2U1b8lv244vXk/Syxa6Os
/R7U1+3KeeymKqMfMvC+4S2fvaf2kqBedG/KqH4vCbQv6zz7jDufCrbcGZl1Kq0PLM/Yqogmawaf
pq3ogNxAXxQYV2+Fg8APWd14wiee/mu4e7sWJe02xC3w7Vqv933bRAc4dfCPhzkw+Evel/+OL4nI
e+lvSGPLO+lCbllqdlB/lHLjt8lPK6DJXYL63E6EmyihuSzF3b2w04I8HJ++UItR1CeWMWWQ7wO/
zK4xrLCOIgC8iJ+KoBh9gfqwvqlEVV9ALh9IQ5mOejgpBKOR+87OK9SFfuYfaFOqQAYqnEJCfSik
pkk7rcWdnuVPj95CcksKPbAXbpVNlWIWMB4Rcl1OlbLfIBGBWQXrdQ+k52toqq9zn89v/Tq/LHSl
DmkRrVeNJFuPEKnPrhest0GacujCR29bogvHW8S5rVrWyDag1dS3fPqaYUrCW0ZqoFwYVgVm1EBz
xgitBT1rytQ6mny9Luc5+gm389NaNd9tJEU7CKohQN6QHnjt2tP3tDSxb+hV965KKYFhbs9AnUV/
amQfYVgytmAWGheOZKVIqCrfGzeNSMfT2IGvHK3T0sjWA2M2IlsBj0gvt+SYSS3qdwrNcQ+Wg+WY
pB/9BEqwJ07WQtnY/tINv3U6zxdTTel7I/P5i9ZT/HbO3PiHhSpuR48iCAMiJGoQVDQcJ50Pc9kC
zRD+3VDT4eNL77Yn9dj09n0FtuzSb5kNuIcXG7WEIJ4KdaJ7w/kMhyw/dhzL5zr4oOKIUp/Iv9ZV
t7yxzUoXxhWi+CKZj3R8QIwAtYQfUsyJdkOo317HNdKUBfe9wgUIRHnm5wDN6r5MXWogjbCPfoo1
GJNvx86ybtpelBe6HhNURtxZN8aX3NOXYPlYLelyaJz2LQd2/LPCmfpURadyPS93gJLqA4iw4Qt8
UE7KmB4cx4SCkW3Io4iSOG7OgkeLkSX22J9tub/pYGvzmrBC2kjZFzs3pyMFUnRU73vshGVd1gcG
0D7IivIYz4TA9oxre0XKkrP4Fm/geCnLG420G/O4lBy2G3xoQ+q5qeKj09d1Tf+WPKx2DIiLddEw
v+89OK8fibmxEPaC5aJu6uRHOHNmp9Y/Xnq22K2yHD715UhJucd3FAH8NgTYt0MRhKWJ0EiZg0K6
FNGlja5wkscEjPfNSo7jQuFpfQj7Vmxg/Wa/Vm+RP1b6SA59gcHrv08b/r9IviSh9EcOypB+ngg+
piP8f/3H1a9m+fZnFvHh7z+mEX2HRqogZPwzeXyHDOB/JxI9jz9h+zBkTIeSkqCY89+JxP+0HXxt
TNYNNCYNyPzRALwN9KVl2Jd2wM+zqfT4Yez/u5IRKck/E3ukuQUVq0jA4XEiOsjOcmVJZuULNkHf
xdwkjvsZ8O0c0MQAe9H6tC667+5iAwK+yIaWEeuXbtNAmCQxuQXEnMqfI54evX05NSTov/zxEv8h
6XjW7/1wa1FALpXeNRrUfJPm+yON59InACx7/DlnAd6RnpXQhiPqirDLmUcZvpLiNBnMR9TrA6yU
XveA2UrbJWnD2Cd9+/fVpnXue3/EtDVPnXTnD2v1Uc6lvH35mf7pKp4d2YKW3NhzzlOT+DCVkN4a
UnoLmA8AZMNF1YTTaynQf3gWCvyx64akbSOTh/7zzUV2G6eh23GScOriQOLMfhPP2XhqApFelZkV
7+1M/vKHdHnl8f7+ZNHDS/Q8IUicu7ZtR2dp4g6F2cB+XGwWeuuOi7PoC3w3y4ODZOyVAgrNic++
F0Mk8gPhk5ewzwYuJuZUTlaSo8LBV5qUmtpka/cNZvVvG5uZx5WPMsf/DXuAB4scn1kdewTpMZTz
s9ER12g+C9vJcAxJPylUz/vIH34tAQm+lweIue2/hmEE5iCKfSZ+6FBbM2/4j0HPxgWSsaMRLHEc
a+cWeb1vfI1uK2hwb7R1cxUjGXv78kWfjUoIvDSA0nYlAoRYMcvNnxdN/CmnokCkWOo+hD+q5fgb
E+isfOUt/uN1Ai5E3Yv/2WdFrymGRobQnQ5nP2s/GzwzOnpZfH/5aZxnQ4PHcQLv4b823+7sMqIo
Fle5Eb68BZ3ymYRfVcSTf8zT8r3s/ZsK2GtV+Edg3XR89yeGy6kMpgukTjfYtRAokpUlmf/u5fv6
p6c38gEB7gzz3/BsDOGn2rSIT1CRr6K5cDgabUrsVl8ZQM+mIA/vUvNgOXccj6H697ckI1pH5LHw
G9M9WUTbacmuiwF8In6jCyX/lx/qn961wXFw7DEbiXd2ORgL9MsUSYZlaGodtB99daboaogEyao2
fWWN/ueLGQpI6FGWc87eIEEfxOiOi2m/bk71aqtbJ2/9AGW95+4Tt+teG0rPp6PLLHRCjy2SLdk9
uyLIDaALDtMRT5juTZFFnwcnuoyhKqDDClDHHS31Oce9Yh7c3ZrIdVfb5akeYipIuK3A7OVul6b4
mEGQf+XVPx9PrseXdgPB5zb6+b+/dGD2Te4ZwBzpPs7QNFG7Xr1cvPyBn48nruLzFihdCtQtZx/Y
SfLMlDoR5Q52sFzNMksRShRVouEq5+CXX77cg0Tl7wWQ6wWUGmk9Zw08XwA9jOg6zkycWu1+qC+n
KQg4xpOivE6RT1wFUqnvBfZbxdaiZQiKlhdZn+yMLMquT3T7WCj/P677//SOPdcxkZZNnd43I/KP
5ViNTRrVPU9fI5EfThoHvfk04+bhvvLcr13obDtrixHr4syUT+BtnlqihL3jAPR45e2ape/87bI5
A/d0KWo/tun/8TzVrLu2K3i7qWUndwrlzmAKXdnvviGbvsF6HM+TuRjzk3JzvVz4quBEEo+lnb7y
wP80rjy0Dy5FdLNMnW10rVOFC+bq7KghbQwLK+OhTmFDxXKyTi8/NTX288c2+wGfDzEX1+Rf/v6M
9uBRxvCA0jWIr7sTFdKEvpE+BudR0/Fq7yC3xO9dnyMvHW4D2Bx3Xjg5rj7A+J+QOGhir5PGQour
sUkhfwmNdoHkhzqw/U6M3zU4zKZj+AYjp9FQg7PMg9YjseTCzZrO4y9KLqNzCewYdsoMwcTaDtqd
y1tLO8iLxr5a7LtsztmCGt0NPeBDhb/FkR5FQbt6GtGzs3MWsZrcv73iYjenlIML7omuNFP1j92x
A4Q5B2ra6X42TU0x8AA5FvnPFCiBouRopcGV18ZrCskS80RuQZXlcYilp0xjQwuuxVs8umBQcvYk
ZOHh0B0c9d0lM158JTTy6uuSnlD3WAch1nheR2GAFK03aTqjZlpTDHu35lgBeQyIuE5u+gHeb3Wb
ITHr4yubZuu++FJgwIgprK6yEibhlNUThuBL7NDoss36PlqAKVhpP16EbaK++ZDN30mMw29xRQzJ
Cw51i5tZzwFq2+W+XHCCctZ7HEy79Ehi2sbhQzbl1wkJ9M++tyR62JKOvh16L0zLJp3E78o1TL7k
deEQB4x46WxwqK7ySzejCenCqTBH2UdknwLUt/Tl78DSTNllkHj5F0xf7P4KWHPkkG5TC/2mExFh
/5lGB/QORVpZX+hdg3hPpr6oIG5PkIN5wZnfXSa4WVA6DhPLfwcoogkvu5o0LKYyBFy7Uc4FlnhR
Uh3XpaIZsMD5CxKa46Xf8N9FApz4Cf3EbWkBYoxTHOOuskkuH30kyzi/d3497cY58U9pl9Npk3pt
7dFF3OrOQX9WYyEqPWkkylEA4KHIxvku65u8RvS90C0Ibea2jsmcHFZqk3R+aT+dh12vXVkZPgSZ
p5sibC0R42Bi9TPGmHGE8WkC2L9ixIW6/5SOTgxRQyl5a7XVZG0Rd/XXw+DH+Y7IyAnfN94623e6
LhBW1NQs4qP0Hco/m1ilU0O/wIA/D832FKIj8iT7yIVbTz6mCkLSVn5rNdEVVZfByi8KNq38grNN
E5xqqy+qrabVpT7OSPXehZZdfIc5rrKbFksxbLYnPHkJFqroDZVvmlORXCG2SOm5K0gjO3SLDumK
toMaLwlR2lyzXwJYO0RUGmLiPQL6ONrMs6DdqnALp4KG5a/xpo1RimxYH4KENjWJhj52lQ2CFHnF
uglwjATQmOIFvslBpGicggpe3dhhesyEm32S4xps/SlAkILd6hCt14U10/ndwfHN6ACNRY9dajy8
5VTXxnuJlCLdFm0PIqwLqX9tBujNdO6iKt6oJvXlLpGVBELZeHrmmJk7C5wndOvbYDaMqjpX6zcn
XsUnCt4Q4Gf8Jy7y1HMxkmwkJSfHtuSXTNNj9YVuJhqN/KTAsU65SfmjqyKHWbD2gXsMUr+Jr1rS
T95lBC0a2kgY0rragwtHo1LV3tcpUZggd3Jl1/FirHB3qHOKH1kUV9OxXjL75HL+aPayIAfH45To
mnhL9I8OpLC6A/EAiumM5AqwQSY0BRA5LhgUF0PtbWWQd28GB0JbFY/F71YFmL5qMo4jWKku9DZZ
7dSfyxhjK0o8LkSm2mtYJbzMGzI806cJTH+S4BlgqbZWxzYrxV2KNVewrQKvFNtglQUiWF20AEGX
NKuumkp1y73C2MF1tlGtOv9I4r0hhW+prKeYWPa2MT2ukJdoPedwC0InpWpPlrmk1y1Oo/JE+E84
u+/yEfdpZ9OH3qjUr7BIRP+lzqSg48GZegeVlVh6ZthIVD9ispm6F8bv9qtOC2zX5kQ0dHoIvEIu
aXjzG1acaoYjkLd2Lrd9EOMhtCUBrgOx40iiU/8Yu4tddo9R4v/nMv2H92LqbwuT6edfuT/z95/k
4gIyIgkljqCeyWI9nB6e5OJkE/53ti/y/hNEd4RgDboh/xQQvTxl+8geBiE/wxZBYP7gX/ET/b+D
P5/MQhyg32NXjCAbolz9OwqK5IrJF2PgHs73ui7fh4wWEH83Dc3UqQ9A6UaIBZScCDXAno6ObN7R
cht3itNyKgfTyicECm3lTgUQ7nqtSfZc+AQXoX3EsswrvlWqbIf8uOZayfYth+4+dU+eLXGqudA9
nqP1jZdixtFs2R6tyr0N6O3O721WIS4jSphp631CIyB7Sj+6vfOmwPyZM05BPoF/S6dsxpz16bYG
XBG74uAXTu9Vu8qy4r6/j+i9oXQ2w4tsq53TDIW9bPomHnwQFImTUDXA/Tda6dSlu9nuk1eODAFf
8o8Ym3O9z2HJHBmIa+kE8Eww+keMjVsduic/Sj85AU7OyJFWlI72no65CKR2yeoDYcUaMaz7btHi
PSOTztyqmQ+lpJXv45QHGtItRZeIV6JqJ4FrOLLyNu0+5eMUy8VkqRQfR6ytRY0tgBqjuN+WUcKx
5BTU5cAX8AN09JSKKhAfcpuSSyW8r1I6ftM96q2K+0ptzpY2BVXtsgUPaeHReh9jYOhOl/WcyLLd
k1q0w1uP2ngUbsvFmcKfSCKcFgloYu6usWzzA2El2VyatuuJvQhbj4q/LgSkJZcuvDIJ7y2vDAfw
Xh0KGaA+3tqM4bFM8GMWBxIaQtY38BAL+bO3PWfUh1Xpdg53hT8mALu7JGLhO3UdvhrTdTRXyBMv
SqXAzVz7bKZcrWPx47E76djcQt91iGGO1Zw7SBWD0Tb3j/F6zmPjPyJeyxMwx88+OdpIVCER0mAB
OvXsk/f0GQVVofuPVF7mNLzwhJ+sGo2Enlh4MSzFcXHvpmtJQrQd25VBbqlSq+Lk1AmF1lcOPCYr
8T+nPEYgYhwnAq5P1iJA1H52Ozm9gi7OJsmHwQbo2m/nwjbFdifQi1XvZTCbVzXprJbZreVW2HJg
vsRRN3/tuPl3+sTcCKsfBgQcnD3eznn6ZI10XoxyCD+EbYne7w1S2mYqjn1f5oF/G/NBkgCxEuMR
HCXeyx1JEqubHIZWDm5ALxjFIP1ZDpNeYqQnNbo95bwNsSb3rLf1XE3R99ZTEN9uZjxxyhtcop3g
laT231knHoKEkxMievZs1uJnUn1OgKxNQi4fZlLqGd2zkCF5jf6o23g5Ekd03gRcsRlaGhxePrnS
wnz+KU0FyAtchpZD2vB8za57B3jc6qUfgjoYl+Q9oMYyxFsaQTPfkBYKc3Fsbc0c8NveOJrY1gAI
4qZZkdZ4bySqXWZElhMOpQDjnQxwxzi0jhkXqZXBdER0g4n623asXVccsZs2y4mespafGfQdvkoG
hhGyCrfTOsVfkhrMBXIDVB/MYj/rqwbpGspgZFMeOwCTbECLFXSHxW2FmbjDYMxdl3kJ+cmxh3rL
3i8oErijeojMrLTy3KxJCZaHfHwwwz5/E+FOqYZtHkI/MTrR0cxtzw0X/ix6/ClTF5gfbasi57lm
jLK4JZJUNb8ZIdsxjzfTVUfQDVK3+z63Aw2YewAGOFP/QCkz6uWK2lWCvqyFadN9ZxFteMPGkJ3b
W+0ho0kRbhvAXkfmAFJgi8ewZCDLQTyW9MinGhDuLSLikk/ScNqdkltZciSx6LV5WCCrMO34eHOn
qll+mRxV8aO9peF9f8KwVhXOdYWLYVmeCjqcCqSRK2V9s8CC2+CvatqDuGv83CTPFRcoo++hephV
rX68z87KtXXfyMHso60I6ZWmM9Hta+ewVNqGc4t7ZcW5rbGTEecAtnOv+x4Uisbww9OPSo31SfAW
wyYzmmYckee7urYHve/ScphwVMyrGcn82Hbm4yIPc4rqk5p0FKEeCjlpJZdl1phxptUYB4j17GVg
jWkSinnd4ZW5YVax/1nlkCLE4CuNzN9kZ30KGPz5H/usZUUstphHnRq9yMi/yLxGBellnFjwGXZD
IsYwOq6u3zu4W60j3vbN1sccjbxtoOqpd6/LMeclKJt23/KtBJan5Ss5/wco9Z836RLYxQ5bAtBL
6mHGxPDPm1xwtA9DOXnHp6UYGmzAKCQLxFBu+4LwZmNHs6ysw4h4PkNRBXcyjO5nNUkpj20105S/
cet+tFABYcCawsdAm42QyPfJ9+6fPl5Hmy3CDD+vLOjyo+groGpZn+AluK/bQvNRXG/AFFZU9OHe
v/wtxLMNkB401kHCAcIeFqqz0DILEhtSbKQ+tjBT1nKb4APX4R/yuP9YXQ/Jeh9M5cpT66eHbzpz
U09/xcMxrgMvD1bCuo1pUOO9eK3bM6OUDnt9P/WJXQ+7sUInEYJVdM0YlX3gBEdI3enQgU70euHf
F84scs6aNFvLlsb/VrhqvbN5jSkypELMwXUX4nTowLx3ZYc01HsMZh5fT2uH5PGOj//ieOB7+237
uPI4E+pwItKoMPun8FHnaIh4EAimy34RGKK/k06LEiugk30CTvHpKfJwZnfhwa0U1iUZKyu2NYgm
iRoouyVUMWMAwm+K4i1F2m7bMOWy0Q1BmUb98MMWlmYRdZRwiXc8OgolYB4OoQNewCUVBhhytUNB
9AgwsfECbK8Ss8AKGppBL7/8pR+KZ/8zoDk+mOp4aLMXMVHYFc++tGkdZ38Q5X0YrH4LLQ8bHyJy
GhzsAf/DxzA98Wk4z7dqxomq2EROkTniisyiZodc2w58xb+MNCJDhueMZdqyqCI+C7pR3bgiX/L+
g1Awwu39OrXml2rokiG+UVDD5B0bIcbtB6XsYdY/4go04XKcUXRm1o/FRpBW35CBHD30vLqdugg9
N/krIApzowr6VHAH88Mbyl2Bf0GugoPO1csv9yxcihxXBGB3yRcjxADJe/ZuZ6GtUbqde2/q5am1
zSd8J/HDLTlncM5pkkJ03oVraaXlsV9s6jbvX76Ds8iRO2Ae0zfFwLbNZDZ//seaCpvKERBx9T05
sTIUn7RNtgs1eOzUDPky9Ep0bVnQK741tU7zdcn3eMu8/7f3EbtCBNwAvWb+szdBc61fB10n7x/3
KVcMZnNk5hOCHVRiz3wWjUzYTAhmPaGhympzBnn5Ns5CPw7uNqplF40Bd+O754O9KEfVZ4DK+SAD
/nn0NTmxhahvhrviRr8DVdRDeUV+CMPhV46Rz74EFybqROzDUHi+cawL2b0W6vg9Cp2AkziLRcjW
PiUx/ni7p8XHa0a0wRdeNk3LxyRxBG4lL78BjjF/bbPcBN3gglkVugxPvunZoNTYYA9lHcv7lmwx
y5/3OMEyqAVBdKqUYjnH7BBBnw3S6yGgJEnX6Ok6a5NC2xsMyUkNHICJmiW7tGzi9Pxh580UYD72
LCkenunxB3sE9RnZggp4DXzVDH0lGxn2c2p+n2PEPRZvVVKrlj40coWxexEhPC2DK7eBuIkdLt3M
3XdhRSaI68OltXqadPw07+GUR2YUU1gci+WS0yr83Y20Eg4AhyKzXW6F/iEThirat/gFXJvmN5+W
/wLDgu770K8m4ByoBxfD9SRmL0+OpWObTcNxyaFiU8AiKuKDO5Go+9DMa88e4zSrT7z1uAOivV4U
XFTydoo/K5uKtpSD31Ld0VfAqTiyH2gZsRLnE8jPqnzTwPR15pukEi7bkSpSnvEgPMX58hry1or3
kVqSxMY2LEoSKirax5Sho6GuoQUcQf1o0JtrEVjyA+8FbMVuzc3HPnC2L7mFVYiMW2gf40fd164g
Wb0+GKuy4ANfOay07vD2NP2AvBo5IXLsOVOvPjdWYWjAkTyIgAyOV2JeTBuW+5g2sJhd/M2n/4PD
tGagNOy5HOyJn80LTjyU3di7RUFOvF5nDuHthA0BSR1UwlTlTmz0JhpvNOEC5wI5x/ziPo6ooQlM
0KvmoGI/rSQ7vL13RMISuicgMHs1dSWLy9FL5vb9AQhvkmQHr26WFEB0U/tlNX2eQxdxz9U4trka
t4g+Qyx787ElHrFpAF/LwzA1Sv/uoILykwniF96RBSi7oIWiKBObjjuKgxxsrbRhjAdeXkTDNnyc
GisJMtYnfO49qehQoeQVYQ+1ptSYaLMDLwg7KreKKPtdczZzaZFBORgPtz78rjm87GM0Xd2haPw1
TE9ErFULYCiectaOj5Zvr1N3CaeVtDC1JLvgwNPPg0cRIhnqdL0KWuxA5Js6WeZ4uWfGrO3a7WrK
STGi2SrIzVHC9bsVaBr28PTmOY/zyQ6V4n2i9aM/a1dMXstzEqZRxN8tuVdyoTAFRax2TyfNp+/t
BJkJj5rHcAo5kPkpT7uyNVpm5Qa5Z/FKHo8zLy9bz1ZP6tvUkoxfoe0Sep8tWl3VOdpHbnP3uH+Q
vSHypWOjnm+FBgqPljbQGffuW2XGmR6TV+b2y/fwbPPA74ZtA/4+TIHgmaKwAxhfTL013dou9LXb
DKZ9ebMAsFo/Wo3HufPQ4JLNtvbyZR+e7c8IDQ0VXYEcOEgo88/u2bmoCGpyh7Hq70BMU52Dkxzn
cUH6yZWztdc+PTzDjdNlA5hdDFK7sN0zF8tFXMVlomiAxhy7H9OTlitfe193FVVXyE6awPU0IHPl
W2drgcst/Q1o11FiOIA879JF9CSQuwI1hj660qc8Rc9CSAV663Lshumes3RJbwei0svsV86D/t+K
AqNo4DRBrgYGCmkaeCZ/xy5O0GmdBtV4Fzcgcfpvxez3xHkPVCB360HEJoPhRHpkQWjyxTV5ZGj3
NFpTG3Sj94qKOr9HRs1kDRx74ENJzr/8hVbOIOR29pJ0qiQfQStsvad8OZqBZGVF0V8C1p2ppMVW
T7IbkBP9c90VKq2gzveZSolfLoIkXghf6mmgu/VKNZCCWZpAcub+ry60gllcOWvOnQDRn7N+N+Sk
u/TlLPVSVnvbQhkIJ1uzC2Eql8EqoTe1S2xgTLez9Eiinsi2xJN1CNl9Te/iEI8OTd6C/WYsm828
LOYrwyJdH55d5dCumbs1jKuXx+B5IMsBMCBsInhA50pHhIkp/ggji4Fya7LQFu/5OXTfz2RXyvl2
zbDKFTglY4XTb6FUCd7GjOqCu3n5+udTj6y0zRDgLGrC6GfhY9ux1i5lHd2S7K/Wj+Jxri9eFTIE
oJ5OXJEAnjXhX18XQZaDPg1hNmqps+cWUkM89Ff/1vYtruvLweTUtYtRvdoNs0dZI8Qghd97+boP
qr4/57zRZ5EP4YljU3A6j9urLG/mXq/r7eQw9HlG1dVY/j2FqyxQmdtetjVEbmtP9x7a2XddxZkN
K2rYfRCr284vwv6iBZnsLBt3IA76TLon0np8JbR3zDz8615dx6awYETv6CBZpv8eHPEMRCfH8Pp2
Niz3HP+ozAwEn5px9JUYoEixayjqpP9QTDTndNsmXebiB+e/kVj36SiSSB2vcpvlClPznefh+ETP
twzNi3753Z6lNiKMxgjXwDSFCPEBbpx906GziwjrK/FOLMvMfMfjx4yi2fcW/k0+bBy57uJiJ9zR
rRckO7mBI5ewiTiXvHwzzwa26wbI7Tglmv+E54UGEyaolrrHbROMOXPJHn0TXHliCE1nZrSywQ2N
ztePL1/X4KvOPhqW25yGwlAwtZ4d++N0TjkcwsOdw85SF00/mVQ4ygYapLeuEiaVawzooSEQe2Zt
efsUc6WDZzYMFQ8J4YCOFhNYCydfue2n7Ggtu2AZSRPMJintUmUf8zdOmq1QWUN6dAkc/FaXIv/9
8kM9UEv+Gomo/dko+baQTUzi4Gwk+ku2iqmYbp+y47Fs4+Dt6HRLlAFmWsHSmkbL1eAaSggi6Slv
3EFJ6KvQ1dUuHXTH06jedQgFaYXLqpZxTLrqboUhmlhbMuSBZ21xo+HouvH8OQas2AWzXVmbkI7p
EoUTFFQYmL6yCH4/TB6yaWv/GCy4AKJ4I7mfmSpOT1Ln4RcOw8OXDHKpIE8cDkU678MFgpR3DKzc
F4iEmsAGlFGVGSray7GblHW/gnD21fenzwG+2GSk1tGwj/cDZhAexxcfchQPl1bonw7TY42ADFvN
aH7K61dzxha4GynYgZqUFlC/5brycOuBixFDA9BHznlRjRpfQh5oaEivbdniNVPORMPbcHJgXryy
+j3bbSiNI2UkyY60+vnYDESWrj7+b7dT45kZurZkweEsJ1A+aBzOzTsMnSpRF0Av6Gn+15c3kwIF
vTBHZc7qf48iYi2gkcMkb59Smb7b2OwvJRorrp8/lBt9zLC4C2zA+OivXN999vyCVT+AfoiCI3ae
zU3gK0XhrN30Lg1Sc6oqKuI3cqReOoLmEjpZ5xh8BBX38aoj5cAHdFefMbK34q7lUPF0NrNcbfKG
Iwsyv5lIuqgJ4B/rM0/h/NLGjCU47r0dGqXRNILaFQ9XfRpZtV+ZelOfjgrIMny1pp42sa1GhG3K
WUKMPTmjGqzCBgekDN+elyf1s4UqIBfoeWTajWTCOQ89EImV7kAh/d3TEsVxxOeTPwkHPI6r3Xda
YFnDgqDxGC1LkDXzra77Vw8A5wGpD9eL8UD5LgRH5J5XPxPas0W6VPP7ulFWimH2XHMNXY4oqYY4
Yjy+/OjPcrN+aCIAQK+mYhmTwvt7JGo48lhFjri8+UkOZhMCGQe2jbOQvSJkRGM7fdN+aDi2gwIC
salY6yoEYjY5ih5RK8Wz1ybnM9UJBVRegYkHqQ0837KAAKmlbevsfRqnZiVZvBJ7ykNJPZPw9zFA
0xTs5ltpjbyTeqbxjTTxwz7DtuZTsgAvbHZechS8xmAVnK6H3DJf73GhxEOlXj+GxeBisALSyHXh
dCZIAbZDVZvS92MA2hE7MwuHYCEafaox5pBwuCtcLxgSFb0VRb3J/oux81qO49ii7BdVRHnz2g5o
OBI0kC5fKgiJt7z39fWzTmdyRuKNkOaJARBAl0lzcp9thnmDClH5NE0PbWDGwVMX1aNJ8qYRtN5p
8BCfwIiHAcv5tZ6yilPcvHQ3nKOPpJ613Mri8sLJkMPmqsC7f37dv9YCTHoaX5AjEO4hHzTlDPyX
InsasYON6BN81idLeOojqvbMnOMLR9MtRxvVMr3/rSCS9ez/7ZqetHlcWnuoGkMW2/+pQeyWTK84
aPBuwDxnbX/UMd2X8o3mSFVAlfq/fmwf1R/9qyEfeOvfP4wxg4jNDxDlhbYlePDfb9Jddzts2FLx
c2+gtOB45s6OeUg9BLzEr6VYiePpjtyHDbggf2W8Jklr5d6R9p/805Zxww/G9Jh5Y45JIsFnBTjM
lrPJz92aqV4MscZDiG/CIeItu77/zbcnh+/lrDKc9oAj5fw44XQVp48uxWjuPIyLs5r2aZoj+VNs
jTuXEQKPG5+tgcZMf7TyaZrfFgvjkfU855AJRzz0gbbE3PJ2oUY6yY0Fqy2/HCdmUL6kmFOAbCLh
AZmF+bnTA4KDui8rTgerM0R8pmrC1jQ2eqwj+iSKcOdVD2LhVLRuv1UrRDAXYus4mc4Huuhztj0g
OfT96TJGq+d2j/460EB+TYA7uYHa7Tp8xMlRghR8yoZK6CJpxIGJlO1uxm/jfjNz2chm6ne/uvfW
oXVTOk0+3bWjS+lSkoTgrTNXnRIQMBVPCV0+Xtgu4B4xQZQBOz71rp9Z+QXPezJyjyNlK5Aq0ZSA
gq8xnWn/W1yGcimZU3v0bwpgErYk/Q6Q4YNsHSixcHf5pOdxZJJsQdu+WIa0RRXi7I7zMpkjvsPH
qLITCGhOYe0wNow+kevbQengRFlRibE3Be0or9xY5ZaB7ZacTHYTkBMjzAF5EXxT6g/uvPEaGu1q
CBlUSrwYu7YQ95/jcXPFuIHmWJ+ecZnueIiu1Q6M0GEqiai7LwgC5pu6gbH2pmXGD5lJ2b3eQ6qg
o3NKJiMYkmdzRmmLdJ18L8++w6d8RlzQmnilpV/S2K6G/s32CbgwcAPYR55GG0wegg26iIzMa9Z2
Mt7JA5D/m50tco9j1o7Wky5SYF9QMj2vY95590YerQmO8e7gZx/yLi24xinzWn71X+bzbQv6y+LB
wZwli1kNXZe9Cnj+7/OZT4cytJLJMFMJuP1ph8VkOIe+wmaiPnR1s1I6OqMPun5UjA1N7QgViWtL
J8urwCpxqZE2rd8mXfCGGQRAx+8LBoRsHYRR4x960ogpDBJ6xJ25lQR/9RGEQAKBHdOose928YWY
rms7mDzdmYaU9DeGTjYETZKLzBTUbvVitqGMBZn1fle0Po8/wc+l84De5oBOarW6c+r2hoHFOJ3a
5C5ZjIIuHh2GiKMP5wYHjDyMt5JfI2tS4NxyxP6GFGTVWe7yuqQLDC8AXA+sN6vbGEY1l9KOjyVy
P2zk9S9udtkh/YhHRmyFinEOtg7H/p0wlBNC9DGsDjsWHPVvuoxLnHbGQGglG3YW3QqjHraNKvFS
XGu5JNWi0OwcO4yFgePtfdx/wJ8ARtshjIsWFkudEzPDVToKfm+GNGuqx15WYvQQ/ibFo64hhz2J
8Zk9GtUkmBprZ9UkH3zoFz2js43mkeaBrh81cyTHN3bvPhLU51ndfbEN0j2xu006RBxynD4+eTOI
VnYHRLDx65oAg3usFK8dKSW8RN1Z0jQku6VcYt83we6JAEhjGHyH0ez8/D+DBSJZn+3B28vmWhcU
MAF5AjdAO2LIbQ78TYOG+sM/z4S/1+xgRPTP7ZDPoZ0eWLYjm/tfNm9ckwCokmh/ScpGWpsKRzBx
yF8BrdydYaxxsiA1/x0g+3uVzMfbgHIM1wCI3IOB8ss0nGdjbTDuWF8wwZOT7NS5AmroYpnlPFtf
k6wyuQwyY2RS1VUgTYX/H3DhV5IM4BW1unipIj7GKe/XSgYoNsDK3Mt5be60YTQDPQel2iljNTCN
40TyVL6c57ZpmCvRMlJFp1krI5iDjpCE9WilBYTP2kfwGdpMh5TfY7qiUJXeVH7rOybBraM3GQzL
71ODVeH8qShq2dJ06y9jA/arc8LCvf1bgQ4A+ms5AzzHLihOsAJX/1qhu+noU3CPyYc6wT+vPVOO
hHVzoRRh2J8HICjeAi1O2WkI+vLLF72EYz/WVgRRDuxg1dUOuwJ3k9acpulpjD2jvmDFh8LtwHRZ
oTc7GOwfHOyT97cBbgj1Nig8cOdUZsJIXbZePkF6metr4EINg50TVfK9yCV7ncUgzuV1t82Ih+Zx
MDg6bOd5AmaGejf18kf8qQWZOBR4jXbvrj1SgVduVcgkZPMAjqrDQI7jOWAHDWzopsLrhDPnUB93
Sy6IlbGYoH9AJzdaIqdrrjE3WeI/sDzS9T/UgCPbkx1g2u89hobRs4GXc3kjP66Js00odtYYJVqx
zpyrLpPdCrhregNkP3NJQXheHVrDxed2gTZ9VbX/WhVCJMiELiNDG+bQfpn6pGqqsyatFyPkQ1JQ
J2Ogh73yGtpHdVhpXVNu31sNIWUgD/Wz5mFe2O9IyZyJtHxtjCJMF+zJd0AsrOf2Sk40Q45xMK4v
BR5Lz67ZbnzPL01qR9rnNwhUA9R9NxcsCYNVkh9yzf1OTjDjauNNfQ7Wrk5P9C3K6L6OYivaHnIi
TXhV+oKDzgq5rLEPhaA9wKLlM02zGOTB2UMc4LZelyj47uu02YhU9FL81dAPkzifTB88s4bFfRcu
Zl7aF7tLXToGS+FKwyML1oTr2tTDm+poplzDdnVNpmMAO5VEHptcMmmvNMEGVjuymjED82RaooTM
naVN+qudN356TeGsU9i1+zTxAQzKlUdqGi5kNzx8cmG1KqrcjIeFbzbHzEyIPX3rfXh6Nkv5jdgc
OnPdFY9bENdcmIUck4/TDxOajLsjHpuslowKlnR84q9k6UoJqH/dNqehxz2K/3Rx/6L923yIgx6i
QYStJG8fQ/+W61pR+TCsx1UaCxAj/aD9RHLM6vsndXIN6lgYKWySDDH9RVPuA78LxiFvfXRXllRN
KNLds4LkosS8t+xwH5HkbbiApZcZa2nzcwuCWlBDe3Yvgggf27T5qTEaSf/1EqtOCdlS0gw9Gc0M
G5Hg0BK9YeBPuZkyXxL1wlbflUGm4IeopRlY3PdTKWA1dpe3sTbNu3slTWuowkeSPf05wZ+4IJKV
fV5XCSU5izwSa4RXfJlLSIgtSYt25nXHIcUM+TNdK4K8HzDKrTb/bLSQJwhzVRQqb+lbwqbXaYUX
+0LMnCxJIADFaB8bf5rq9/K2jCxMS9YD9v52XT9SiAUBma/s0XscPuL7Xy7rXZAmaDwOZKGkxUNr
Gy6GnCUChDl6GamjGJPj7Mn7ykMfq9HXRaGCxtYJmSvyGItgMSFSCohNC6/pzRxx9/fTo27QzbMp
nQbNZbP3zWNhZeOS3oLFgkJvsY46Wak3mom8Y81OL/pJ1h6jQGQD25575CL009txA+CWk7Yzp+ve
DuFHeCFegha1lsuxclfg/OVWZ1YxgDjgXLBMFgVmUHekayGYhv0LcxtGJ9F3Rk8y32HABztvPwcJ
r8wks9KGU3wupikJpoef7QogYa47Dg2ZkQWOuDKhVUcKKwVZmJy6tLZLVvlr9N0tepvVyS5IrTiM
Pi41JE0PA76kAPrp7M/5UU+zxUAj6XiHbOl3MMYDTgmZVX5EXZqCQxwsNZfnMPPh1ZHGLSPYocXj
BddsDeUGIVab0KF7m6Ob+ZMIGux09LEK88gQ5LvtHGUy9HOTnehCekyA9OVA+ZdO186b4GuHxSqw
eLF1FUtBwt2yhCg4p8/mqC0eferwrv4YR7ssWJ3VxlzRyoGZ/9PluO7UoewtSCIj2peAvLcN/vF4
TanfeUP6eiq1p9m37jAZUdiqfdLvC6qvYD3oeF3OxcAAhizYKW1oEdQQ6+OOl6XCLnt81tS1MnE6
WSYVn21uUxmgCw5t/NEm6jrDu2QdVNofyWJS88SZdCxJc6dGXG94Zdonwl5YFPQ0wJpnTLM83x4y
Sz9fhXnSzMtTVU2Y5dy3K+dc8zwHPgjg0RsQrSx3flrJpGvnzGY0JKLFei/BA7p34n0axMgHNU30
DY4hTUZGjVndiJ9YsjHoyRThCvUSQ9eCCeBEuaCeeruMy0U+GQKTy9PXK3Y1LT63rAgShULquzaU
WWRnhsnlzz5015rAxzpnE5ybSqYdeWiy45WlI5/TrrUc2ie1QfY1hsZsEHtzK1cVXQEttDShkp3A
YAQSSl3QFa0AO149S2cqQVjCV41P4cA0z9HjZscpJANbKAE3rkihVsD9BhhjBs1r2FRLe3en26gL
gg3ufkeS+x5ebCMcWRy8aRG2pK7mcztJGZ/F6gJ42oqKUq1kjEBG6EaZomWJBD24Bn45M1Mr15Pf
9qF07G/4nUJrvw6smlgfY8Mcw6LR960HkX4YemZ7LvZ4kvh964uGa4Dx+0/ARC/CUcA0dA4jhZif
nxKSeivKGAsKNXnvNrS2K7mTPL/Looq/evJ2Nu7NAyhtHtexNYLyyeurYpnQgHTx8gMInsXyVGLp
TU1Luljgf3P5JrWswtC6OXac4VwgmyIVtR49QbcSKn9+i7i1DSQKS1rBLyDOhPxaPMmrsROQ9m+D
9PS6w171Hv/MYbDwIYzqHrACx0vsq5+XrMsFv6odnCJOvVfKP5GbQakD+Hbj9bszQ6n9JkRXbswJ
SWPDAZBUkPKF9iSXOzoTB+wT5J2ys4mkt4uWrL9McDoMugWnG/ZVRq6CjSggBr7QQFGiYMAW5wbW
JRI1BZsc3Vgg438+RP56mqCPTuuHJgOHJk5zt9PGXw6Radn3dT02zsuSsc1gSFkGxGLjRcujeUef
JCMHD9W9wU8yn3MnJyBext0/X8X/nCWheWA1Rr+F7hONqF/6X4GZGr5rDDZ+1BXDRU+dImU0cOy4
9cfzdZYKBI+Am4pLdcZTVRn988X8HRTnYEuTnl4DfnEWSq3/6bnkECW7wYvn59RbhQC+zlRZrDC3
88C+ZLepWC+i1PnnD/6fd+GZuNYgRqHf4eC99MuJ2h5DdGyROz17asMNeuC04lG3cCdsi/qvuhaY
sylKXYKGbnX7P18GZO2/HzEZCJYP/cXCVwVRDIZef0cWsLgseSwzqTVeSr7jIciT2kWRga1Zh0hi
hJfUwWPOIvz89iVaCbdDvZw2H2ylUvAdiFD2fRb0lvFuTdAAJc4hhJKpRRcaVJkbiEnzoUKT36cn
ZFL01I5pujf9M3nuy2Zip5sSNU7z2xTwtl7KKUBYDJeSKb3gdogYCUbTVh20BoLtUM707owFDFm1
wJA2LgmiCHvXrNOmbOvOICk02q35roWwOWQQiTC+fxazZRIYjMge7O9ICYFVzhu2x8FbsccenXLM
YCccvuN554T32Nkxm8HdPkFUemF33arktLPyEo9Ve0XW5HflFtXxsyXtW85RXmQsZBDHcxttL1s/
hE4LpwH7VPsI13hPOBbNSBs3nHJpYK0nfIwyozgXzSjbkDcMZPj+tm2QUxtCQ4hCAISDLWB8cRfT
9BDFNFG/lZcCdqUd3GUhmfHmedlA9GBL7Hj0JudsHgbjc3iDP6p8kpN4TLsi+AMyJ8mYCZZMXXBI
i5oO26nvxgUB0K4kd5kPz5cP4cyKyzsWySATp/mW1HccnS1N6iN8G6r4awUpduq/sA/s9DfMLoKR
RhRtnmcdXNwmMAm3Jz2h+I43/GK+Rx1hUtep7XGcPRZrXIoDOWgMIJrW6Y23Dl4WphMvpC9I6y2e
5rAVcq4CHLV4kQO+1NcGr5S5OXZs2O/z3ghLYSxaoZnOoPnYFbXG4uHRBuuzn/9UMp0krxmeaeAv
YIX+BqeeCEynwSe1z0Mjf/uXKQaX6+9zjDY7ilAXDQwkS+b9r51d+m41i0HrXecmzZz5wMkkafIv
FmUyCjg0afF9gMjeI96WcLISUyDIdzYJGUuJ6PG0WmtWPDYjLcpTC/n2aVnGdju6k5V8KcsJbX3k
VsnybAfVMBCj7foPeHPTwT+AiWCf+8DhpcHl+FhGI1YkExYSU3pX2YXRfMgLtPkPRgun+m4C28xO
aZPNpDgXW35xvGyhlWVb/Se4TFlz7trRLI/9HnobWI9vL1efmry8NE4ctacuTnDbycaVA8bJGovV
eoyiun0xAvr6BxPInsCGKl1OS5h4+6FOyd6mHm0izN+AxRHm14TGRUMdnTFCakNutgg+l/VkPU/g
xRga7o79DT/O7IHgjAE74inIX/oqmk495MS3tRIX/bH/7qdp90YcQ/FSupLeuI8uKzkZ76R7z5DJ
UySITx3wjB2e6GvtGdHTTl8N5hNAuvFnNJOUiXqmwqOXyFLOqckxIAL8nnu1zqaRsgY1VIxffJiR
h4FVHBp4tD/hwOSSDI5T1VezdPfL2OE+c5ytcvgwZ137MXba/jkBPMdUe/Q+jaHh3MWR2ZwbzPHR
yeCi+gjTARcnN91O1k4YCfzQ4Bn7guS+RS73xWw9j/iRMP0aD2P/uhl9/JRAbr+WQ49nPVWleyIN
E5uXfNnP/ppjdh3t+Xo1nXF6bIBpPzQ2+R370ufnIndtSPEzcTJgztufLaZRnzv00x8r1xwfoMCn
L0tgVqSz4axyLqt+f6QtEuFQbBIynMTex5DTLlbe6DYPnP7DR5PDzFeMyfuvEaKJO7ZN4zh7fXzv
9VPLblL7lRjBGu4BEwL33p39+nM7LqSvCqZycbbZ+J7YGa7QTZsdfcseP3PStoFNeuduCRr72XYS
47Ts8/6DaPDmPfEzCLZbbJwaogsos2Lr3YKffx80W3HvZN72YbeN8dlPhvbOSuf5mi45vYh438AH
spBgnL5xP6JJDtcziuaaT7His8Fp+LFtXRJkQnxqLmFZxP/l5PgW+c30brG9YUWDmV0BW4tOjcd6
mBXmF5cF+GysRfjBS4Lg3tkzXGCcgRtIiN/6EkIKg/+y0Cw/NWFTf5+q3MPlpsubJ4ZmduT4uTBP
7JoODZR3lJ6F9ZTAEv2+Zq4BVNLTwoHcdfVYTl6bhsBf9sz6DaIoztj7nH8nJzXD1MiuQUO8pT7G
bSxRzAgNOPXNDs3kBbtyFtTKOdj8kx/YeIojUl8SaTbb6H7fjGC6eDSer8XUElJSpnvxigCGFFE2
GyzOSKOe8Mo4hKtTf/YpnnFprxqLUBcjm9MpGQ5ru87i4z78xwrG+iVFvHM2lmoOTvEckF2aFEty
pon7tuRi6j41v6WoRa54V/wxD86bT9ADKv9ivRhTUBx3ToqXAgzNuFpjV0RPQM7VPTdWOke0FO0L
FQVucCWgwnzqOqynDqmBiRP9p5blldQeGz16bn6n1bYeFwCdH8RTGP8xkpHs8LbPXCJ7saT/08ej
654Qd/cRs7buG70n46HIx5nJ5a7PiessD1M25O0BX9zqBD2t+8/C3vFobZ7/FRFE91rFnUnocVqM
Fx+z/zfbGqr+FMdG/xCMXoAvBwyNH0Za4dNTT+0ISc/GjeScekP23K3OBDM1HtpTW5AqQLoL1IHw
d7daCCwf+g3pCU/4AUm/fTIbYkDS3R8+NUgEzpOdp9llxnLzU0I1TzpCWMXcUCOOcJb3CU6Ngfdl
0PxonI3lJ8qcJ5C2HGtVezQfFkxVzqEzEUjg9h6UgT38jttq8rVITCzKGtxBdpIE3PazFeXeJV8t
/BcyomTukibMvrlQc+4DY0vf3cEZrm48BtAal5S8zx0z1TWuY6YmffML8pHuIbOz+gRTHu6/W8Qn
kt+yP8OWeCAkyOFrbzURHjNuco8l2kou1zAClNrJY0Wk12OXbS9c+B+wEqo/uh2XdT9Bg4IBIms3
tm9njlsZv+W1EVFiY/QCCO2et8zrL063JNXBW7L2lHuG9+S2Kw5RrfkNgqz7uBZrcIxSFqFqMk0M
V5i7p6xvSzLK7BSVv0eOQVWM0T1x9P0XHyIxcoiiyF4MyaRkE24+1f0635OptV9NVrO7Zdvie5fP
xnJpdo1PaTjPSEdqch0ua15k9R0xSmn+Q6El3RDLCXHPQuhexW4J8S/DCRCsQbUA2p1CLTviQSdE
JjtKMvB3mu/oUTU9rO1maa0o7qAmKg1LTSP5k0YmChYU4BSFQhPYngKD02dBfnce0ZYQHrKWhOBl
bwHdb8orTFoXfsRTxHSKKzmUBjeSPAnKPTmuJqFFBVHTIwKhtzUbk+632IuqdT4oKU2010DUlP10
Ga5R7dXuH8xNwY9WY0RodhwqNJOnbZrn/RkRZ9KTcW8YLRTzpMXLjlnn1y850U/zdEgib8xJTMG5
/2wMvdOfDKMWfUxcb+EPE0Ef6T2E7VaA0gUlnoGTyXLpAretX92li/PfRy9pxhYO4tBkn5CKxZZ1
bNuitM1Hup6rR5KL6WKGR4ptTsLIYcEqYzvHfp36T+tE2AqhRDHOJ5d4ydm4DjDoBN4eVpC2UjHR
8qik5TJZVDonpOT8d3STMxBn124RLbmsGn8gZy0m8fgzB+/Pn0oSuw1RHTlQbR9m16fECrE0v4uL
mExCOgLF7n9fYPrEJ8PdsY3tOquoP2r/jWqna9rwOpJ6f1P0tajdO9Lh45THGBDmNPwXJZ7gYeaG
+yJnXa8S0AQcDQLBiyqNMzJ8OSikSrILSkN770DXoRtetQ5EI/Sk3ZW+f44dNr/+hVoKXHzR4DTp
UoxQZ7J3ghT20Bi25A6afstnZjc00tjRAV1BSCjaiwQG6Ksi7ukDP9AsG+WFcS7MCuQf0irsJuFB
pOp7yKHkZK6B9GaxRfGemotQrlRTXJ0jNLylGpea7ttlNXS9K6cgwc3IqJA2ZqAwTeydBNNUV1M4
IS+vVujDwJGOP664c+NsCYRIAzCuS1l8wtW6psHszca1hHCWQWENeDTNHafvrbc/xDOed/8dIz/o
80fOxbQWDjMma2b7sCeY7WAgSmOvBZXE5YBJrtxpaowABnSfqcK/wyZopW1Fnh3TJ4aZy4VvsWUg
Nu/tubEt9PQFLb47jQI2XSjdtS5dwFlwzuYxToMrMItvhjx03RIa7SoFLE1sTgfjOczQYf3AHiBp
4JzHYe0FjB4inN/GidTHaxclYxoSjJYiZDs0eAPBLdoXEqSrO6vppw0bB/WsOlz5VvPckw9ko22B
Cs8bU53b2bZ3IA2jKVJawrVDTUT/RQGaEYFKMnzqXmDjumn92xu5tbo99Zo0wJq4SygAdtzs0lVJ
I3mhMQVL6T3lhduWI86FyEqworxBTbo1yslCEGN/Ta01v6sW+ufUPnHRb1SDaLu4FFy5S56xVYfS
dV0GA3CbXqEMx24DnXjflAxp2oMxaECIl5QUQ6Zd535FzyPirxGlhUmie87Jge6Bt4YT6qtbA2Xa
8PYEllZNHL+bZ0mYd6PUbA8l4oj1bYXcP7zrtlwTZXSAS7+SNvIAOyPjKpah24huIllepis2RsRY
O71vfM1ZFswvZHObLatzlObVhVbhPH/j1JZ9r0XDuhxziE3FJzMtJwStq9MzD4e+y923dE/y8inz
sQ649JzH/Fe1lox+L7B9c9thxoQ06O+GRxMwPcyjSQvbgCKHNcrt8N6pxoDmiMyqzVHNmTxRuxxZ
KHTjWreg59vhHcs7hmTdTtKhgItFjwLKUOXDrA0zjyZTz6z1vi0Bqo8/sF0E5SH5Ug76vY19jfdz
0t54GwoFGmLTY7eDQiEY+thCOvhUbYRwfW9tdAbTAWuTdTMPm4tcNyPXVNYjzSfOb18gkJXLgZAw
73cbDrn4Yga123IevJGz2wgP13f1iPqiaKvu4MXhFjMWOD6uvweAyt27NeBii728ch7Yb1ov1XFS
O3YRBdIyrFdXdntbMR4cABW+ib+19C5wHaZ9oNZovc3jTQsHOipIXh28xl0IHacTvr7qXjRIr7RT
ZjfhsdpbIHYVJfJKez0lfVN6X9RShuxVOiWaolyGJn2DQQEoJhonY/ywKPJHNQ7yg1NH7ulzjD1X
967JE+BeconWuslMJQesozDRDNq+gstDquVKEQAbtqWKxedDsbQLCHKwV7pWbl4JXfHTkO1HA69k
I60NjdXZrla8jdRCTOT2xjyg5SttPAunQEEfZ/h06SmKNnldaryMLh5b0L6yZWFJdLDZ29/8ecMp
4UpuPJZix6TAiqeinm+K3A/OpVdtLCcdZrA0HWe/lJUAaFBqnoQAnfG6tYS3CNNqGRsMN8smY6Wv
fP/WQeJAw/vQYsktFsESLsWykS1hJtuFem+an6VftmrUNFgp8He7nig5SB5LLNtzVg3CrAmaQCo8
sStYX2HDTFxijVLHwOyABiUuuaxfVB/9jZzj7sU89fdxRsDKdIb52ZQlIXJ72PV3Fq6vYf2xjvx1
RXbmVwz+Oyj4hUkXkhR52o5EAkkXaUYfSCd8gp4AJ/hQOCVd2Xs64MLK28mK5yodt5eVFXdCqUqh
XDik1WPr245/DKXVwDN3erciiNQz541wL8vahMdvou/iyTiVz8Rp5kgabHhZSQccqYXDP35J+fjq
37YcoxzkySkWTsIBVFpcAeXIu+5RaXUAkiJ5gJBdpALA5JXtKi5mj2dlKsmb2rz4vk873JH+6HjS
ypu52Wuc1A2IWE17DwMfRchDgzyXS9vLmGHjjuYuveuqKt3yREhTAySx4MRsveC4wtGURLR0DQrS
HW+uG5pmBp06MuyvOYRlIhxnNZP1MFYTuk7n0Ymfk8xY9/TYIVpuum+DBZnt3GA1NG8neLnSltWV
jqPef1YZgTO+46dzG143NUSSNESJXoto9nhifjBkPCvT7WXV1T1pTexQdL1MVeFwHIV7pR9g0efi
lOBRZvJrzdTLDCWuQUhX2RrINtv2NynfgI8Vj7A3cviuyMmGPOac0qcMl/SmlJ3caKF93ie1LA66
edOzlfIXq5KjKtI9RSbUbB6t2iDOU/hLWrCo6WWtiX8keKRrcnR5LQp4585LQ9GHDWadG/I3LbZg
fi9pqh3OfJGXExD9iuOFlAZmnMAQGivOULA2fVjV2OOMVEdILkjyw/d8L0rfAHGGo1thKHcro7WC
jqYdXlXX2XCyYDj9lKVge8d7sZSRXEfRwoU1tzJY7YhzBGnSezQ88B/vpJvgHtlq3PiG0xRkgnwj
IKn/XhTejT+iSltAmJ4XiPAEykLTbwODTI+ZvrVFhbXgKMI3x7jHm+EujGJ6DHcZyotbs5+g6Deq
Mpk2qx0zD0JyR7lP/VzR78tMiZxNpuEajzJ7zYXlxDtEA7Qs87T27VJVR7W3AaWLyn0DjFzOgWPu
dXPKfSdH3KjHjD55YCVxO4AMSLmuetnPlKaNoMrbLloF0jjVx6QNLe5AtDbNYvof6kSaNEjk2anz
dOSZqU1ez2mcH9W9cybOL51SzWxWgLkRe1wMi++iWB56wTYUf4CbFz6I9gms2jxlHEw5GAMEJ8Wi
CzdHVl2tx3E3TKOgOipeoNJ/0TOVLUcv2bla2ycTIYaHw8WN5lTm0NS8kxKHZWnstnfTsjuLdW1v
1bfm6Bqtgy/XY5pZrHznCdkBN6MetBpyEZUhz0h9y4ZrJTvAjcNnK/7Ez7c52bK5Jf0gL990V/Am
rOTlKLUPMIGgU0zCkcXJlq16A8WbDP+w7VFYgDAixsC1PKGzBYwP5ERagx7r6j04YygvXXVB+zAR
enFwUzzpkltv5JFibkSKUqO/Aj6QV6Sbl7CVZIO2Bi8NMfQI3cSDqqQmRUd8MD/5U+efjrL3Q8yU
4VorkkOqmp49lghSMYO1cGva10lf8tiuQACax6E4rClER/6U49Hkk/QXKYHw0JChrvYBXwEaYJQ3
x7h9Rz9wGZxOnr25rUL/kYfJWNHdflMdScU+g+ed2I2cxLRd5UyMOV9B2heu1N5DkkEjCbyBDnie
VnkZm3KYbECw+SDtKKC5QfrQu3ulnMy0Ycak2BMTNjb8TTmuybXcahhdLZIwA83kJMpcwvxGggIG
KC4KguD8RTWOXZEs/uOtYlOgTeKEIJhHD3QwSCC12Q3vhsOo8Ek0XaUyGLawZG7iumW1pR+pil29
dePCS5Xp9ihzOIekuJNRhimbDGVj0IFqMGD8GzSimE+aFKeqqMFdWJYqVeknbiuy91ytFEU+zaQn
15Q3sfFgKZM41Cucf6YE1YMs3krI7ng3tEyNdf3sjNQhffmg4BY941StuWY35xlNv9EOnw7Zj7xv
VT7F0L6797roOPIHLGTyehXchTP6DSZTvC5t5mG2xVxT4BWDsQ+oBtOpeIF6aO7LkaT5yKLqkeNM
k/ciQVSlNj0FYdV66smRkttuQrM2oZSiwpTdFLa5lLGWDReUnUnhc56T3+ZFbInByK3WYyPfRJyd
4Pj1pnlTmqUEcCPruzoKhGqV148aJv0NwugKeeuBP4jQNVjj1F6fQ+BE3z36yqvWIs6E1UyTHl11
Et9ts2Es6gUIvxKpSxT+pQ5Axgpx4BkHJcsDI56cpQn1JlINdgbZ7ifL6K+OKTZ8cZl0Jr0hKH5w
gHhEg1O4ASKyjOhrGIp4AQjaoxFNfaTnLCabiv7KxIiBH9FvtlDmqExTTolqOGgIE+PWDVowXh94
a1Q9xrSvGnJpk3wMbPxFVvOS+obsh3ThbjrS20BWinBsAkceHoRaeSfglVSx1IkeegDHGAZNmu3X
cBmeCdMumleO7dX2oeywZwgP7uowynYyRnjbeNwELE96d1RuQ9rlRJPws45jiuSLDns/P1htRa1y
wT8F2viVtXBgkOp1L1ga2Q8087hTlHNNfm5vNVrCfGWWazyl4VAnZWU/y1TVRyXHX6RsIKFYbIb0
YqXpyX1cyuG0VpVb44XC8E4r8J7mapuj8JlwfXPCgY0Uz7n2DsqCXBHEefHZs7wwHVeYcXEBxqSv
dsBoiAOmr5jxdJblhhJ/W83+DoOO0NpOYHQiji+twGFeIlvnC18O/zw+RZjG1I1RBzbGq3aQ3nBX
TGIxzlluwKHC8rTjRXGbREEO9M+htHOlzOhNXwibkKbkr5K4Q3vnRIalMLm7jqWMjXpYpEjGEktE
uuClO7fr7b0MBV2YzIr6t6tKSru2CN1L/qYZTvzCoMoarYwx8AgO6IiNOcLjo+JgxTtMavt+8UYy
VX4a75CfKFek6gPrdsSfJguJ4jntLHcsPoMuS2GOcFoeeGhif4CobaMxAhiKXXAYw/LAhAw6wA20
SEvD7/jB8WY44Cr+kTozNy4BLiz+BR6HzSGDYcMo1zJoPSmCBF3GewSmy+xzcV7kwWAgIbXf4HbC
guzrdAuYmYUzFNRVCoBQrGjtohWtQ0IUcDj22UDf6VaKasjZVOCxj4ECrzBVVZ9mIi4KPKz3TM6h
KJIEU1gmJ3HNY7PUwza/GSnsbU6UYW1Z68Nu4c2EY4xfldP+3GJJtXovY4S4MxKslAC2Mv2BrJIa
6hIUtZ1/GslVLv271PZnL8TvzEomsgoCdNGQcnrUB8fcH7fuB+ZYzbyeDBwJJeF8ssqTTx6wNf02
oKQiXAw3uxRNqLfvTnBuY8Chu30OWv8kaJT1POTQtB/nDlJUeheVnMQ/buk8Odd6q5vyrWYY/dcz
aOu+lf4UzRcEs7vEKEOVB46HOvXQLN30u9l2ZA+i2oqru3jm+mBROcOWN8w7GNzeecDQ+A7ML50+
rj1j61LZ8WbetY257I82LL9TQXI4zKDGJtPGS1h+oZu4UUMctRd508lcVvhfhJ8sD703+w1IDec7
66ne63o5tZC7/AtkxQg2p70vzWOYlbvZX9whGseG3CDc9bKLWy4GFo1ZY0zPBtYe5XYMS3uLGWK0
AFfj4NXxUji46Jm1E9CtNdB8HKe9XzZYSCS3zFjeQSxz12OTYddF6irhFD5HTdYH/2QyDZxTF7qm
9xRT4dvNwSAoKogeYP5mo39wZstc99NMz2ohS9qv+u+NV8NqIaTJWx4tK5iaC2pcu8bnsDTvs5zY
J8ZeP39oMc1urx2Ip/sclUNjPHoNuqY/Qhbl9o/W9P0cDNRwx+1btcN3Ks7ptM7ufBgmnPtAhs0w
ePfL/8PemTTHjWxZ+q+U5R5qx+AY2irfAjFxHsRBojYwUqIwzzN+fX8IQFki9SpV2bs2a7O3eEpR
AUYE4H793nO+Ay5cQQD8KeCb8Mm5XyXUus+QiFtkHm1INu6AZCfFnELuakvPv8iJ8iqgNh/otq3k
q6VxaKm+r1ygjNHMG0QyfDJuZTgjIdDsCnSD4HUwhCKrV5LtNFsWR5e5Jl3UfFmWFUQsPKqr2Hot
lJcSXzvKQUn0srtPNp12DgdLiZT73txJW5xx2sJHW+AKjubQAx50aDWXi+FjeZE5yYxNg9Vv7pAt
r6KqRzQ8YDTGEessI0r13uYJ4znwxu1wZN6tG87S8lxGpB5K3uPajF6am9Wy5we/zWllh+R1Rwq0
J22a5IPXlZWwrwdjIu5sFzcq5WYYWvMRaSI4Kn+tQb3lGSO1uRD968w2F0eDWrK61Xae5/dNYXvZ
S9gQb/+tJwsC56/oRHrbJI2Rf1/Gm8u7Hde+Uz1D0nvF4QQcjn1Ih1kmotEYBtXJo8VONu5yuotk
yQNz9Ad9i7d07k/Ei9A1PFYlPm9SQ8MBhT7MLmQbFfZhHBqkmZ7Q4Dlel2rrJ+MBsn8D0qqVHCdq
4NdqX1NStKDJTT3zps8thQfBJgTBJt0Ggxj9gp3exESHPGsJaVTKIa+TELX/R6vm5a3yBKmP6nTn
ASZJkyAuNvwgJ+FxG4Y+SNRNWXRYzIdUyGLXVmVVuoimCKYrOXHmV8XglIifSPKNKAGkHe8RMld7
2fRBcnCaEXkSrk7L2cPE1+5ioZTiqmZQuO1kOTAySpKnuAnlIw58ag/Nbr+y+TTF1poEA1hHegiV
x4CLEhrXnNNEBFtRkZj32oX04E441+UfA7qYVykMkzM76rodNjIexIb+svGtgI2dbWuwp9WB9Krh
a2UgKXPtSevDOQCqeCn9QqsuRjRAW0S71l0l7eocX5txAU1KZ/DbR8G412RaXpnkfL6MeVles7ol
fMuREWCISfWHoKiUE8tjnUdLP3YnWqL2FVAhpOVfALKxqiV4JD9RhvhnNV9+UhEg2OrW1kfrearR
/f5GD3o4w1wXoPqoHKQIjCD48OKi1l4YQcTyUuOYl+Hg7yN1EzDQLt2qCumQq2ZnHnyLSs8NGWuZ
p1JOYQys0vYjxGBa/TJlKQokXzNn9TvzO3QUSdBvRi00XC0S5SX8E6bFmZVo8TbigMTcrsxPrTTU
t5Gq9xeR56ufbZFbX1ogFV/DYE6hNzT9uh9U7jLH9PZOoQn0S4lxpvV1bG8a+vaDqwmvOlNVLX9i
b2Nn6KY6flJUI9sHPs8dR72HNjWDzx7nIVjnfXSTCSfdN1rjHKQUw14HnfFFS7Xg0QuluZFOHO6J
Y/M+BhHaHavXEiaxrTZslMwsrzJDZ0kNlaDborBLy4OeWuG3IVfUu9qug2EXd6L6ivaV1BiUjTQA
DRIHC7eIfVYWD1fSpqxwKQFQw9abKHFxZTdDVe9Eq6XptnMycvIaEXYHy7T658jhLLbN/JpMVcMj
cRzh/DnhXMqlZI8/n/wW3WAwyjs1K5N9G3lERIDbOMW+QKxh2/S9d4p2s/V3rEv5nd2O/gXmvdre
FVRwt70f9t+0ovEZQHc2E3k9KupqyxvR7/SZqXsjBthiTKLJsdsUOFwvuSwxb7437cF5pV8TBcvw
fWR38OT5F3t7ng98D9kznwnlybwToXRm++CMiJnkpd0PlhXsOH5Pjnkvbb4hEs/mHwn9AxQEBL1g
mBmgKvlGaQOtpV+Te6q+m0ZaweBem3S4nmI/bi61HjPAKfKcQj2ljxarL+MITCTa2E5vy0cf613U
upbK08baQgAkmZ4DcPb0Wggtjdn4eSDFkG7jUTGdSXe5aFpH1yFUD5REDSca6sEz5Mrs70k19ts0
81rrchCRYBKdCyEu+tFntJt1eKwP2hhON3lT9ZYrYlnfEElr5AksEkKNKgSKSNLcSDBgPxkByeUA
YZgVbQEWNeOBdbcUp9wGiX4TtYmcfsskfasTJgnB0KVOe4FgYhWg+jstfmmWI0FvQXiiE4LKeGQ5
IDbscP8MNgv3jOMMUyxLxfyAgf49pZCHt6t9tICXRJPMPTKyKedRAuia+aBO53qeOa0nld/Iod/m
Xc2X1qA58k5BrlqW9d7TznTYBzLtKRfBMuBKLA+/886OyqJCEXMcBq8nrWEZPbZ2ObcE14LfoHXl
3asFNdrv4FPvrSmaylEMbIfOCEvX5XvMgUm1DLrNExers349mi89w+JoTVnmNj9aEcvoT/5PkAtH
B8jP6BMNRJxjkE5AOjn25F+QDyZaQWmwJfEQGBOw6OX0yeG8Ex9HH3Fxi8qoscRzEpvzuV3Vq0x9
LltQ/P7GKUlmAD/jW0Son8guoSz+HZnzPZTCdKjoNIKOTNqpDLPeQSmEJ8g7KCfjok9tewo+6bJq
ivgUCbOB8QAfF0Ymi7S39LPGJ4SCf+gihylj4w8USVeDhbSx32U+ytD2h6mjT5gskyA3U8K+IARC
T7gOHHl6PKXZ//3d+N6Gg4TYkLZmaki9pfELXBS3VAcF37Eu185RtPSbC4TVPBXLPGc9GsMPqvfq
lEo+6r//JeTb1CbJ5Umn4SBALwGa6y841oYRac8BeryMmMxjMevKOrerS6dzEu/RHwYFY0CjjJwV
b6fFjBgv6W2rUSOGXmZcNZYci/iA6ktQnnqNHz8HikpEiO6atdqBibRbnKaEvY3skViEjy6dXtV8
XDR5HUChout21JMsJtQyZRBJ8JCwZpL7SnrJUStxIMaHR/P+xTGlg3ljbcWvlA1uiZyXbHuiqHpX
sZnDxlj0MDDknNJKjYojFrOmlHvatqnK11mBeYya8W1HhthC9M6quh2iXb22M7oJUcChv4vJpLcO
oiuVwucdBG2bHuJl+uvb9XzMSLQgCMTOklgyi61g1NA0Z1UZQNrdYeYPxO/8Hb/cQ+RvsG4IyYEY
wcB7d4dl486i9R9eroSbYnn7OBhp/Z+BB2F4SdBVnzgQyJbmr1z45itKpNSmmYFI83tutxCkO+Pw
J3Yc/rScf9a3naJtzR/EgJGhpzdlm97vAGrv+Wkm5QqIOBPekgrg9D1sVydTD3iNqC7wNBcy+8p4
n5yk/dLonJaQqdV+xeEKPSHl+DyOX5btoKMAF797Ot5uipoFodIkZ8QktcTiiPBuU+zoRFcWiK0L
a1LYtxFQeqnub5VFUvJ/5Qq0BE1UqUORs+Yst6Nn7iejJKwkzliRJLt6AYmtJs6yOlo0CRkMOUuw
W+Me+w2T8f2SyhKAjtCx2d81S//Fohl35Qxs7IuLMIgsFpqUDqL55cf1EwtA9I3lEBkLo07FUve7
/I5frq+rYIbkEa5jUIy8W9KzZAyakWLgfGX19ywIc5/4TYxIqsp5FFMuuqu/Xwt/+QX4muk7mjB2
maWxPL+1I5oQRIjQneozCLrH1cM4+qzXzc+n4TavyxLzfsgkJaytT39//fkN/rzr2jR7qEtmHijW
8l82hHjoyZaGIH0esbhM97bdYkwKatPD588vXSn13tRIr/rNTa69r4pwgLKOOhBIOVxyz71737HU
O31K8+qcqIugbK8so8jHRyetoul0hehlsZrrnxq1qjm9QWk6qqeWEjH0tIgBIV1vmjzb2gLQO23I
boD6sK+0dFZKrZQ+ujfzCg+TLOUeYsg5zzM7na2FYyr9xvxBb8hpk78hrL+vrMBic2MbbAYSySt7
3duv1eNINSBQjc4bp0PN7NI3DmPch2xzcYnqNe4kI+MljESOkHJeWlJdOtSjnMJb8zdfsnz/JfNZ
8zXb829Fc/S957XHVOpzuI3Ol45XeJybL5Xd0l77+3vq18uxcnG44HxvCZ2S7u2bj0IpYZdN8syf
5UEvP+ROSUcB2yw9899cUH3/GLHp2sJkESPXUxDk++6Sde0Ns1C3PFvnpYuccfBRwKABPk4z5pC9
LjkPRrouKk17E3/HldbSU0r2pHZ5ojpHtBujnliBFWvCh/QZ8/4QqAxHfdQy30RZSX+QWEmiRm7k
1DYJkiBelcmAnEWzRLV44yy1KBYVELu8xcO8ClsDj6kEqSDHHtoyrV6n2bLt5qGEFZJX3iOZ9yta
Zj96ilk/q6AjSMEIanIP69BtuNRwzHKxJNRdOueKpB0z1UdLDeey7ke1UnXhJGhzlejLNkhU0KSH
C3upy5RZQDBZ2Xw4ItFiHgdWhLVwkfVQkPvZLC7tinZ+Szw/XHn5HOqIzG4IIAtMYZXo0k6dZ7pr
V3M5USTz6OVlxBtW7+1KMfzG7SulGs1DnZLE4ZxG5UQC2jIbEqJHMI72pkdXspc+mW83y4e1HlbW
5TiCHM5JbmUnrLyYHK/W9Liy40BbHBWFxz5vcBTk6/oc9bdE3YpMijE6eMTVjOpmQeWuJ0Fbc+YP
0yq7eaa34rCQns4BoIuyf/kEln+0ltRGZoTGbYLwpENKDeTCoKrph674TnVpk/o+MYV9XnqxsP2S
sHF9Pm4CRVKMxkS8L3QwL1PnCa+yCF/gAlbZvuCxcswzctp75xwzaN3eRwRIkk0DYkZOznYpS5wZ
3ZztMX/WKUgs8up8HQm0YWAsx6KZPjetCK1NA3PHLHedKObB8qqXX6Ta6LYVH4g+QObONVUczfou
T2KiOFz+ExCLJo6EPKxitwyUgEP3RSWi4/O0gG1QlzX6tR+bfTJuVw7LKlFApTWLLNZJrteCI35B
aIiOzyWZIzauKoEpAHng1MbTwzLV1Esmna8pugGyNINoCuTjovaKa0rir0AMVOOxZZ9ur8nOTQtt
j6dGGR8tY0KYco1/YlZASbRdjFxj2U81GONoUutkWy8osBUSQ9zdLMnCeH8EDi1KVqtk6Na4nJVN
lZNbEeW0yizQU9N+FeyxGs6zgikFG9DdWnbcKDhlF8jKqrtYtYBrAeeMphF+ogGuRrfLbd2aA49s
fHxwkQTJEsd9Z2t1vkNgN9+Gi9bHU0DenBSKhm5z0y1Ez+WoHpNSxI25iBMiTYukgMFM0OK0LVA9
golZ7R6r/8aM8CVWO6Q+soXikTCroZVFJOaVFevMDt165Thnw6wiW9/pcovhE0CKsQ4vlyn/6lFZ
HvXYdmzlE1bYTt857XEcsuKf1vHu8uAsahUBx2S4XT+mH2KnCL8+0qdFlbQMcjF3z4aMxVSwSLfX
Wa0BNXyelCe6Lx6HhuoCbcXi6WFwVDZ3RarR4Mt12aVQXBbOzSLVMe1hvhtRr6G9OKxa/mkgXwFA
HZ+M42/LI0hp1YOsI93Vn+PY1Ku5O+OBy5c1BXidpVfwTVng8bUzdFmE8SJQZ85OqQYyuJRhbk6M
9ZeFMsw8m0U0HXLJwxgTYRrTwnMUsiBdRzGC6bFclKX98npH4E2lj6P9QIA4367rIdRDGUWGl0pL
eT1iLl/Nj3v7uOrVfAos8qu4YFkpCWiYdft2NQ+a1+nYaltbFHI/pBVHOc4qkPEx2U+PXWvOe8a6
S6y4tUXuvC4Pi6xuFSGuE/RVA1FBsuS+zDADJomPMy1EfQw0ASgHsFsOwO0mU6pZWq4u2sBlzob3
zqBKJ3pvPn4Fyzn4R+bS0YL2182GHCLY9iPddxDkaAP5eX059DMYOgpElopykWqtX9CqztEgXkzh
x4gBM0a4dZszcMAw9LKnedK39k1WjEW9UELHZb6JEEBjw9QpM7DprBKdZllXCgazbFotEikyp9A8
S5GfqFoz466o02E6fS4WiRSiiXEuE5Y/qYuCeFiuvtRuICXng8OKI41JKuQ+illQeSC8NuPmI4tq
lgJaSyoHJ85UvYwUexQXJVNdNCsFo78vFakqwScfvhhUEVoMymsSMXJeor+SRQezcqkKCKxsiCvK
ZtEbLoL9LMIQTXi61nHHriIUB3uWQvwLATw06jzfyWJ9r5iwf3OmEEfJUb14F4yin8XTsGKMxN7g
C/T8bGvSAGzrXSsE6bC7ZgHWL7ctqt75amslsG73pCmzApyGpdZCACZEfsqcjV8yZwigZqW6Mu0T
pg7cCItUY12Q18JxvdGXoaYaj3NtsU6N8VAgn1pPiKt5YoUpOgope9ioFtPXWuO2S1G1Yj41TZ+J
kwinZxU2WUPzqrNYcGSmzfLobFHrMk1ouWGm2gyGuwYEWYMxdwnrqBaso6dxmsvdSIV9RV7jcai+
4gdXTIixviL1ISs35qu5N5ouIq4VD7q4M5AlzNNkwVbAb1UvRrZlP1qG3MrR6BQsq9NSPFVLebja
I5iYH2+/xTm0GECrI/xrvT0X9cqiyjSXgnRp8tRLZQtv3PRhAQRofHDVAKXkk2SRp2d0GqGc50EP
FXuOqV3u5lUYGS3omGgGm88upE6H6VzVeIetU7vJyjxk8uqZxku6fNn50STRRMT0Ea0XgJm91U0x
M9f0zvfr7t7zu0zmZBHMCXSJbc3CPI4AHbX/MvVWoqMcSlLL8VnRoUkTWLII4zTMZAbV9GbFsI21
xGu+Dz1yX5B1LBZEuHZzUY2/ftYMqZQXfP9ljQg2vxF9qKuARxfznrkYhZYPaX3GwOVPVbu17XBK
zNO1WaH4fROrG5/hemC6ZdQdm83skjGz/o7FiEmngOUFqG3h2uqJRAM+Xwd9qGuNfoJlcP2lf0gJ
B2W+F1W2ZO6c9UNeo4fYofPS2MzE0WC4qheKJGAcnAU7DiFDXmzJ1/br6Onvj3fvexSOrVkkMoBl
kgSaG++bdJM0hzz0s+QsTQpE/6sHfBW+jwvBapWz/6ML6yCIDUl7hpa51In7fNeKS2K9Ke18Cs6i
JCjtl5GTgoUItiASlGjEUiFefZch5GSZP174f30d/rf/mq/JDvW//pM/f80LZMx+0Lz7478Or/nV
c/pa/+f8r/76qbf/5l/3ecr//vZHLsOvVV7jtn3/U29el6uvv932uXl+84ddNgfb37av1fjxFRJ/
c/wdeB/zT/5P//I/Xo+vcj8Wr3/+8ZX832Z+NT/Msz/Wvzr99ucf2tx6/CsBY3799S/nT+LPP+7y
9DkJ6fEuL/bXv3h9rps//5DqB0OlfKRf7jhEvOg0XWBb8DeG+EBkND0J2hFMATlQ/PEfWV41wZ9/
qCp/JWdrH0Mn/p9OM6POoWv9+YeifjDnnhwwIxNwEJJN648fb/3NV/hfX+nPYR1voUg0N2msIkVU
5zQtbuNjkPBPTVYzd/raJmgLd/FYvYS9Xrt0r9LfQe/ePizrZXSdDjK8jHnE87b5ooVR7XkwHCjo
CeBV7No/rfpGxRPkF7sAMtHdT9/Av8kg0d4l2MwNRAL96J2qbGGSOef7XheynN6rFPoGDhxSWKr1
OBHEITIi9tyAkIyGg50oGSa7PY4UAs85s4LFMHFbxxugFXkZbLLUbG4rI0vtMwMrmrM3DHqu9gFS
NG37TUPRMPHoNejkO1zLUd/ADkbF3RDIagS68LaDBalAh/ubVLTpewT9XXUAkxQZCUaQ1kCvUekt
bmIgGDK0+vOKKUP/VVWLrgPPyi3Sg4sRdCu7TSf0oYPRiC7Qmjac91NTf6pgL4bMIUKICdZmEALL
ACrJxGH/mRU0lQqlIrRT52Qgp2CIZtaY7n0m9KvhAEC+Z6VvhlrVxQk6UH5uU0Gn8g/CKPEXuU03
WU7qUhvlXoiiCKmG2EqLyTSqOi8iusrNc7SEkyslwUmuLXorPk0mJghbUelmpu2CgQlM5lLkyAHr
MWpjRPUKra0IaXfVGluMZJoduoZNAtatXaFMOkvbTmGoEfPGPTaGvErPU6kmn4w0Kc1TP0J2souK
SWVtT0n58r/UvkjrU5B4o0a4eZVq+fcxaqp7NW0y7RTpdRi6JbE01XYs9UAFF6f2zsaMpK/cJ+Qc
jCgb/azdRRYb8rfcj+Ds4XG1xIHPXMEXDsKw2heYvIKvPapO/ZXerpGHgK4mVCoowvT0vCl1VdlC
x2I6CJ/X6OyXGElDvC9CGhh7Q4O9WpGsnZe9wqkwH5yLEJc6PS0r9rzzwRi69CPBBUp+ZtLzqmI3
FRxE4Ej5pZJc6EPWtnfQuIV5mRQI5j+OEd6JbawksQDOJ3r9PGeOHW9qiZURvXasESA6TfidkPky
tJiAC/WdAQhEijDfh7XjmecmtBDzevCDolXhgGRFfk4+sgMyho5p05yqYywquemSNIfZSV5DUe1I
5u5SnNuRVgSRm9Cay8kkHerpicayBgewio1WfExjKp9NU+FjuixTvrYbPS8156rym4IU5tyO0zsl
RAlzJZlGqPcGlVIK6s4mgk7xpvRkxHMD3aNwNgEkM6KkOwOt3NGbm12FnZ2Gl8Tj+CYf+igRiA5W
6peXnW/0MzOJwrQEKoEEMDkwGi/GU5oKunmGeHiCB4hv3nZb1MDqtq9b5KSu9KcpSLZTCehePWD+
D62TQi3M6skp67q/9TsB72jLyS/r7irURQnabqXMo5bcgiT+ktOLbM5pgcT2Q+TbJn5W6Dhe44Ec
EiVIpHGmkraboDXScvrYd4OspwmRKpiH7g6fLjm0d6PT6KFzxZqVV2Sf9JqftLeegrazPS8La6zs
l6kpkTyfZlrgVfctoTXKeIeI2SjcLkShtTVzWIU40ToLyRn0cxFAF3eqst5ZkRmRB0HCWF+4fYC/
FzJa0eug1FhKnWtyYMJOc0GaxQ6QrBTN5KaOYWMAr9YLfz9VIDEPVo3g4dqxIiU6m5RMUXaMd21v
W9nSU05ISkjKbRUp4cinI9ri1GThUB+UWCklONHQSpAkW55xFjcFoxZf5PEWcQXWMktRI2+TUG2N
Ntg3+NvBBmBL5hgnuU7mkwPJtR4Qa014+avoyVe6sXLOuxFYXHLrZDZqsUu/S71A8d0ejWL7mwnK
2+2SXWVO/2ATZyIp0Qgck69+3i61sG1AvaP9ahG17wA0o9FO0Ar/Zjbyb6/D/JGJq9Cojedhxk/X
Yd8XJD+qDNli6PBukRTdXZRXjvv32+TbbXndJJm06XPgNXXIu03SikIEIh6XUZiimqd4589LUZ7W
lawuiBuHR/r315tf77/mevPHJ4QK7hXNCroeum1v35aXI4ucTIBf+jS0LspamJCTzBHtWSqm3tQX
YK5G8Rx7Rf+bb+7t+Od4aWoCVhEiXPjqzHcxe5jWO2wv3GON9JJd1MfJvilzsRei6rd//y5//fJ4
k7qBcsy22aA1/e27ZLOWaSdnp2RTedcjST0XdIj937yhXz/L+Y1ougMW0LQQTL29SjuOCS4H3CUG
feOS3a3gzXip/GwYTbaxoQm5GS2ik05P0uVr/EcHgf+2gH9zLrguXrO7pnp9bS6fi/8XSn0+5f++
0ndfs/DtyYAfX8p8/YNtSCwZDgW+YxrHU9lS5osPFoIJ6nXmypS+HAT4Rz/qfO2DTuYF3S8mvMgd
5vJ7rfPND9StlOXU5DZjUnT0/6TM51z45tEjInEeqIOepgYSAjvofNP+vKKMYHDBqlKCAlmmFybZ
lQmI00s128sstvbUYEZJw2MqzRgfP/f2jkZ+/oq8N1FdOjHDV1p0PYTMvh6trV5UOTmlA1Yyt7YB
Ym0ShSSsbZ+VtBfKqdTkjhlGzF2YkioMOsNW7xvYXleBTlm+o8s/JQg7USKdV0OFtqpvyTu/BHY1
GS4XLiwc8bzkyRR4Yz7TEBBNWzLB3pLLPBxcg+wXknjrUAtuonKeAhVNFKebzvRjsbEUwKabGtD1
Jy3w2XRrymX7rO77wXELUuAZgzWEObhQZfaDWlQJlht+eSgpxng+0HthT9SYRpAGGIbfiY2MPtJn
JiSDlzDqTUsnT2584EXBvtSN8h7HpVMA06u8B4/+JTWQxILK2FIalavVVX2H1KFQNogG8dMYBeme
LlGP/TP+worcd0+t9B31e0ai2gRcYBsatfodG1PV7jq79fWtnKKkPKC8NfLdAKafR79tB/s6hWFs
bFSYN+zpnozaPVwOVGGxZg2U7rU2Uo+NUYKiuy0eqVLT/DC0qoAUYlAr4aHrcrTaGlG/sN0Cydml
U5CF9XambSxmmONOq+paO2g2dpW9rhiqtYdBbX2Jyra/JCy3fe1EpiXnEkRpcx1SEdWbQasAy1mK
TMZTp+ys5gRmYtvskYRXIREjdE5daWP34cDJCXCrtrZuHjK79b5DEh20w8An+plBRSNJoQlSqiuw
gaXrdFFGirEoreGhH2o00Ni4dHgFWhP5mym0mngfh7UXbaAdVTWz/S69kQNpMzuMFNHTNGp151ox
EG74cpgkXMoZ/Us+FtYz3GhVHoZJL2+QZnWCSHbyS93IsWmLeW0BurC04zzdpuAyLpDUFclW1B1T
OKT6s4vAplHoOnh7LeKXSGKhTrB07xpE2dgRTLPn/NTYLkh6+6vwUNvLqG/v2k7Pnf1oxxQ2eRqz
JybDYH8jSN34FPV5P2FBsDh+eQVwR6G2yhUBH57YOK0/xNiqOrx2Tqdmn7tJ0z/HhLEwzydoTlwS
9ayfEDnqfe/9hADMLvG/4WXXPjbIMZ+bTvdioEaZ99JgzP8eJkX1pLVdeVaHlfHgYft7EgSmlyd6
1PkqT03gj3tkP1q0q6hHz4RZK6OPnxQ7hmuQu2Zvm86iKDZ4HvsNVW34hBZtJGLIG1R8ZpVGJQrI
LsVs3eHKB8OaOvT8RGQWG6+moeXagLk5jZlli4BfDfGhlw75sBY15YY+CSaNiJPgDdovvYMXrWPd
KlQzeMkBO37GWN889Cwtd0HrhOm2DCro/7Cg2lfz+FU3allfIbnWbvh2s3k63Jym2EVeqkg26VbD
kvSiRCVvquI0r3Jr6BSdVa8ozsauLflKtlyTMTrOecAD3Da1G3ehSvZA3pw3xCbE2yA2MCAEtu9Z
/MIof/exCpx8A+a6vQ9FQ6ChqdS6d5ENFQeQupw6Z6tG84mTJWvgw1OaZrzG6EA87h42YpXsWhXa
HLkztRWGN5k09ANHtPi6FiYhWhZ4nnLfB3X1Igz0wXAVi9rYAgiIq/3k++kls07DvCBzC9WFUVTG
BpqjGn0MaY2oewmXrDjgKVTaUx2pA2mFeYGLIBpLxgw0afN42MGb7cptIw0buw8ZFjscKOZDqha5
w68VqWb5YE9lKrZUKsGpEobBcFnWnRMcwPvaYK69sVI/MR9Wx68jndUnHXNYsdMSVrcTB0DzDazh
jMOxndbWJqehMqEFSdrroDApceJ6hst7vWKCJVC0UnclMYTPvi+0bDfJEmOQ1yOlcdm/UZ36PdEP
IfKjL74XeY9aYno33Oo8LJ6mpt97awyu2HJh9E5DZ6kXWtDJq2Nh8P9LJHqTf1sjnTbPyfhzL/T4
80uRpNof0HIj6BNIWxGez+XOUiSZH9BrEEXxow6apVRrjWRYH6ibyCDl3EAflbPDXzWSLj8AHKSs
MumHYhWgqPkHrdC3ai3CF9Dy01RH6CoEwj1jFgf+VCHlLGJTw73pwsTpzyMk/abTq5sE69TJpLGj
BVINlpY6NfC/b7+i531/WQ2DuTRUtI767Mp4L1zWSN+rDLUhDBa+wvRQ4LTNTlPFLqyt40VQ1buO
Ie9F7o1FcRVFeOyv6WyqTFMNA/dylCmyOtM9LQGu21W2vvNqi5ZUJyDAnBpeX+FesrRvqq+pYH5j
v0o2OYSofB+BSBdPBKwJ/aSgO1CcCaioOUmkEeGayIsGWnNgT8+LOK1D7HNa8Ym0ufGb0kV6uZlq
EWLGp8cCBbPuPndow7t9b4TTzMUN+uqGaNzizoxIvCFsq5jMM7juDfDfOvF0eoSO8Vkq7eQfFGy8
I78azaXIpSC29B2pSLyHjNkWlVE8B1it839njPtoM5CtO7PZq9A6D7rOpHhrrISGmVZVRk82Uzqk
HwEbeNo2p2twSNW2vY0CVb3WfGi/G8Gx+ylNxbVSDkG9VSa/vyzCGhtcZXamS/CC9TnNIJ64AIdZ
nDyo5+k+oWWn3IFOG/Vd0+ttciEm3KCERkUgLNVAjZ96NTM/kUzj7TKtAuUhi7R4sgu7uhaQql6Y
uoU1rVKMA6RbY8Hd5X3oFIDfRi19EXmd9juj5NTnJnpAZ81mwcS7p6SaeiJiWPpupQfOtlXSAhRY
iecYEq7fM7/W9LvOiy25JxcMx7Nn+s3OL4xmN7V9opeuEjtlexOOY9fdkRfHNT0zLZ+EZP6M4Qle
qF7rBgZv+GJnUdjkVzHBFcaZnafhPSGJariPYNtkO4Tf0VeRMoJyh7CU4Y72o2YeBp1eDmX/ZIDP
HNMsrnDao/ajf2NPVEC0g7r+m61Xg6qfOVAFssk1/An06ijaNMe9XrcpRTWDgpsUAtyT6CL+b0wp
GjHBLHF9NGGihb7bWWGeU2Me6RKVR4ggoWuOV93EdLHjm1JvmxjdXDoU2UYbMkI2mkafSf4yFfXt
UFaKX7hA2uAHbnuGB/0NU4AsekCeFRCKxG3PXUhKMz9NZFlN585d/6M90Rw7GUibZ5efoZ4Hb8Ki
R25HbJu1jqnUt2nnqdTg3bTFIs/xRKKDIUkJLd24XTSGxDoFyiesEHxqE0UJt3Y4FU8dFSWA9rJH
jkpCHe8602v+co5gAMiZhYAbu7qsn0ZJYbz1yK/c8qTk5ILaVjPsMCs6GfY6g3+vtFUjDjmQzvgB
Ox6PiigGzHdGmyfRo9UEVXzTm0aR3jdhnta7Kg1ZN5oa5uUO9FwYInCM6nvOg0p4WpJJDwFvhHr3
lfFOZG3Noa3FIbPK7BXkSPg9qVTnYwONST4FmT1Rz+dqs5eqehbHarVX/Ml+1CMjdva9rI17wM7W
Vc7547IckxOQrW4Jjn4QDFSCsoq2WjenGagEqtTWaaK1hpuxjReuSgL65MsHfYy7EySKF7IBqK+X
SHSarrVuSPNIbkp5zJ61Q+HSlRvOiQ/3HrsJBdAu1pTQuiWV8Z5m/fcSnSyhzeEgDyJp1NN26jKy
bcKWjz/UrwJW42RTOkZ/l6mshEmo5d80UBRklgrzNsnTE1LRKyIq5Sf8VKGL09/YtpP6WNj5a4qY
9BKtbbkNDPVEGfr6MJaFR8pk+5I16bUupL3TMGVvhQcgO6LX2tecgUCfxzfOWOIzssuzanS2jHMf
CEA6FI0I9nWAJccOe+uyA8bD/dAd2sqDaQCexqnV0DVbOBQZ7dLPtm0VxFP64ZUTBY92qu9CY5o2
ia8BfiEeDp9LWHxWfZXZVPyYceS1Nd3cCNU/ayf7YApmYY1ZbSszNk5Hh9BrQi4mzbZdw2Az0Nvp
HE5csvfxYh0MDzllqWMIb+DTGW30kd2LLG/m40SEpWdgOm7Qm9l7lin5abLGez1BxENSc/ndqtsT
aY2tC8/lwvO6LwxAcoTQnMzL0mhcbVayqTH0fbTAFYkE+oFMLxeG2lbP262v6d9oNJ4qanKSUfIB
PE/HJzDCTUBIA19L0Auy1AUyVVW50CL/HlITZ5h0Am87RmTtVM3ICSEtje0YRkEMzzNo9wLhxm0p
HAX8bVNeGr555seZc9V68lYUhKAEKXcPwI1PXWfd4lRVXASaF8QknXS4el0n9q+00GOpHpx0g/vr
4BdjtNNjbTxV5fiZpbOH7BbvK0Qhw62s2ZSUOAtPlcJ54eA3MMlvwijbEM4hJlewFro8R/2tA+Ta
Jfpi2tEQuVWJRkU5SCq2y9iu6TaDPWbPTPZYhpTCSpUtIRDJ/+HuvJbjRrps/UKDP+ASSFwOUL5o
JVIkdYOQoYCETXjz9OcrqeOMxO6Rom+nLxQdFFUouMy9115mq1YwzzBrxmarccHY0yuKwwRD4HEx
44lAhDmRXOR2YkrmeslzsKwJb8HaDfhxDlj1Iy7OT20864eq961PAcOcj9gLaS/CSzvIt9air1gl
lluc8Co8gYR89jF/OWGEWn1KY9wTd6QtrBuiNvJ+uzD8GeY22SS+uFgN5TEcmQzVE158tnzo9ABO
lWZTSsm/ugaAS1BvY/aGa4AcWsQhWZONCd/lZYY8dGjN1P+o6am3dV2o+5xKkS0hH/FrmRfvdrCC
T6Zoiq1MmDqGjYIyvCf5qPY+izzoraug559hj0E3gY0sxSGWbHRE2sPrfoL1FCWrkeL3kMzfgkYR
Skf2dxPVi6GehNT0KXAfPYTqRK8iBRWdGeYxwoqtGzveuEG0Qjtum8XCDad8eyKjt78pVTLBIkSR
KXeVmZv3SdnP0wYROCeN/trYJFln3JRryhg31q2/HzBOD7uxTW9Lw+r2JKf7nwNzzA+rSX6rzHOC
E/zE2bZdj3AzSYF7vLlc2AKzGUNrVQARY1RKNRGIe2bNXRUuw+psaOHz5hoZGvPCdPQbJg6d3gkE
Ie+bZlnxTkjHOZJxbR1NNds02xgTh0uSjF9QPWDp22XWc0PDWLD6FcUaVe6cNlhUDemBeCX3uRu8
EVeqobd3CVNd8huYVX/wp2DfBMRhq7LpD7HblkezNBlPo+1R6CBjgQ/O5BLl1finxC6R48/+k2Km
t+k6wnxCc+wOOSmTN8pFbd9X0PVZAvcisYngbR3Demi72N6ynZLjElc6WqGG7QPLcu5V4aqDy1p5
6IEyjsqpix3hV4KVTxF9ydZ39huj3VcoASlsivHYX0IWHJV798TMrvdDC9OmShrv3AvxjeSw4qiL
y3rbyDFmLDq09TYr/ToIgzqB1ZgP5snrhvUmJWq53BhBpmhS45LwDNl15RZrneoog7G6of3eDcz9
9j7isjwiiBpov8UwxH/XQzlNo8TL4r1lQNGVdWZ8ZgaQPptth/u4CHRx9EGUibEaLQyEwFYh6RJa
AHetPnd+aUazntJXts/OCmXfT3t/mtvTktJASBDsyAHZDMtFTPcsPYMK2W/EHj90MDrJqP5Aflux
BxocsJQDItr0jp/Rm6v5FEPD32X22j/2jgMXIs+M5ZB1JlIjHN3wO5qcl4Cmpn4l7tHDn6H3guFM
Tmh/m3fB9EHjHuTuNC7ObVi4QLIhpM7+vRwbee20vkXpUmCRwsuZhivOmnszHmnIJBATmSYDy/Ti
krMSFmY3P0ymNWIqgnbpm1eaPNIYNtkfE98SUdcCDkfmEjgRSK2edoNRWND8JjPY6yrBHd4j/mQz
NoyhG2dcPuvJ1tkuyNMxjVrPnm/JpZXOicwQ1R68HjiaDN2k9s/dKu6LHglAOOdB3e7bsfWJwXDK
B7RIbpQWZXeCwDqfqrLIQpTF2bbwsy+6AZLarL01Xok6wAGDQzX3xrxMpww/pjBonWJrq74KcxNu
akgwiLVb3S7OI2dkUa+NBmDNVlABoiG+oLl4TsTJbcrtZwSqPRktGS05UrUUrNBtSrW3EadsYp7M
g+OLT91YL++U1xf5bppI5dtQdvUQYHRxPcUM4nFaSK6GlIy4YVQfYi9VZ1Z16yzLVdyAsFphy6q5
DwDyd+Mg4muXVfyW2CN/y0jBYM9P1KOYmirymxW2+2Kn10BI3abLHPeLHFb9JDyzu8LQYbw3YjMn
iJzxuVM0RxNj6SshyuqxnZtut+pZbXsz6faGW9WH2LbbZMcapDd5NTQFbAkP7xBpT9d5b7NFE5hH
qpdSFPVEBjLqn1icmvndOs7eXlREoVF0ABFu0iLuhrOgedymBE5vHMBfHSo2+/1sN+PRrEanvzIR
R+0uyMZJVl6PltrzjEODxcsOyf8cMiwGxEwXRTGoA018pzPU4oPXSTeKK3ps8rD7zSB6m0187S4d
pAUgVXDCeW8ld/HseUi+bPu6aCr/QxIv67csMHzUaaa53pZme0uz2GEdwrfdBsXoRuZYWCMqPiMn
39wYgjNoVx8aXl+bZykrUhwz6XK3SPFqVbu+60E5NxBivGCPF1h+5/l4f4dInmD1m71mAUsEmrzQ
R/14Gpi0zFHrz+sWHLCP8ENXXxFzLdtycPUO52C3JRrZSPtdBVdojGphXx5IWsrz5E++EWrayCuj
r/zj0pVx2BCOG+maVx4ypfvZWwbxHpud9VR00ERCk5Rs+AuDu2xRPtk2jjsVtKC0lWOyzWoz38zE
jj05Sd68iALInRxK553lDM1WLEl8xLFfnSptOjyQGOg8DFNnQfHBL3jBV7oOvgmWogcMIF/LZGbX
JV7OIyy3G52IOx8QXQBc8LQkMJBw4dHOl9bsGXP1bHCUAUW2a+cUx5SRYMMzSVk5U3I17ow2bcow
L2SybfBYJH0Lq/sw6fp6x5HTCLsIYOU+Jt2tHZyNIYbuic2tPHZT69wM69wfsKGERGDyzOCuMVXF
+yBLSJrA7v2B4IX8xl1mMnN1v3L15dnntpzirM2ZOi0E4cVeTr6ixxrPRoE842vRFZeod5ITviyD
k38qSuOS5LX4n+FTzicttN5nVVUfzTZQYotwL7NChAiwNRT5hffMrH0mEKlfzsdhtMT71Z/s8aDt
vnrqR256VLOOXU2YR8GpGipFw0cxdc4Juyh2K6pOwg1zle/tJm3wrO5zdZ/ZtD/bOLe9j4UFnyUC
n7kE86y6w6gKphZRcTBnrV3Rd/7niQy85uqih/IjCWvPOaZdWn0qqqX5hHf1+jibA5F/+AgFLa8R
dSlXLzXaa2IUQO6h35TuOYdGtyszmT6lnqb4YQ8110NLxfmN4qzjQSVDGYs6ZahrG8YbqV+CVwzQ
3XoBicJvrRdTcvaVEz81pf/A/m2yc0xdjQ0ZU8UIVkojeLKW7lOO2vQ0pYh56SQuWBZMa/6/NHX1
hX1hTI8MEPx76YC0b1gt20eVDxloVepkzEqBVxhyNjAJe6XHEwOQZpta5vSgMATbwptjfohCPn0a
tCxg/VolStFYJJ96zYRyL4z4EgUQjwa4wjxppzgOjqyeRs8uxS5d8WCMjN4HBciXdCbB0++6PoRl
RMTV/D3oCsGFApJIXRCrvrTUR5hNbDDtUIM6pAGav1CWGNQyhxKWPsF67zVej2n7hZgsin6MTSQ9
WqFf+tSIz1WHmzCtQ0aCxZaujQ/Rgi1qYySNSSadRlYdxktXMFYo3UdpdWvEzsSv8U7iMIppO+O2
xCmz8rJj8fPsO8ZEmrZ+gUfoHKVMTgmMvSUMMs8ujioW5kXPPLXs1qEX47KnoxKMYT0UnX2htgMD
6voWDhoXAwU0dmbYFnpreS6CcfLtUC8MdXeOrxFi+GWdG4TqlEl352HPnUVLQOR95RJHs9EwaQmw
kzF/QoO3yzP4tIlgGytwW9LuOsVjay3cfmxYZH/o04FdyMgKjIxDtJbkdnTfjaHLygduKWGOXlyR
LrANWBUXiTEmsM9Qtqq4SiFRYXkOR6feBtjzZQdG4uYceRjSYfUXN/oFF28+wBYZl+kHjgNPi2+F
tyAmylOHR/LW0wkn5zkzvxPUU5NvO8H8Zr+ItQHemsihWQ9D3nJKPbJ2/uQ+gbJqXdW3JDJw/wHV
CPTCbo48wcIH5g4THaNT/6GSY7lMsn0HcT2/NtyWhzKlUc+vy2V2UbEvMsOZ2WLpKa/GIR+eKPy7
/kPlzXH7SCDGqncTRreXDS2J+/0Ag6aJWqn5tLJb+aLtVIviJvh+qkQeDN4RyM9o4Of2SJ2buSOc
rO1YUUa+w3xmikZ8XUZkSLaHWBgz8DI07E7lEShBuBqkzNC2h2mmQGqTvRpEzZ7hllfMl/qwbWeX
1HZp06XK7FAKa5dX/lo+4Ck2eeF/mXZaAa25RDP0MblMlQlTjc0O0eutC9GtPsq6E/9KbQDnDPU4
rBLJiw4n7G/+GxkpC4GpHJ5a22luq9lRVohMjUTiAPY/Q3mSzvo/MIzsX+lhF6IbZgg2ngH4ITCB
8S6ckp8mIhTTcNIpnkLPN/QLSN1okl5s2a8t7d3GHhDTu4yHm5CgaUwJC7RFxg4GLmvnlDf3ZA1m
msm0KbaZXQ1E65jljvwR8bGZZD9tRDrRGjerZrNfeqeqaFx6+eh6xvgeZnK6w3HLOvXYxbUb/JPa
8g/st7eUGE6PpDXIOtC0GAa+FVKshq0tto8FYx5D8WzX7TFJ82bTOWK+ayd3unZgLkd4UDQPP9GG
/oGe/vcLCw3NdBxEHCYuG28NPhpetVFVyxqOmU1hSerFEYQ4fU0F7ByyYu0s+8O9tC6ks/+h3l3u
JUWrxPnhMnzD0fMNXaytVAf/AhipLYv4ZnVHqC7CCE7oTJFpNnEgr8q88W8JlNIniJQXqiUGwZE5
yM7YGX3NNDzFvupPjMpfeXmX7yUtoGPme0wGkdRcLtVPz1jVtHbesKGHBQq5O1mW8x0eQ5SLrZlR
G/z+uv/KzPtxMLJ0gDIxneBtekOCCpbYq+sOtfQYYFAXpoV2hiiYE/f4++O8PSmmfMzUfAs81MRp
QzKy/PmklnHNMGr0ccE3O5B1E6yowFQQb+EIKIOl/veHe/sgczib58h2mIaC+QeXEePP13CxVMV6
hKfD941HzQovgwW/YZa/OGfRhyFwAaHYGACRV2qsze+/AGz3N4+XxTPFABcfL8an3o+//+krqMlW
M8IkJiuQk4entCtWY5tBRfSYNhrJLTWHOxIXmWgmAymukzEWsAYYTzMA6PmtCThoJiAmhESvN12S
1nEYV77U297OPXg0MlNZFPcOWc4ERkLNyXvWj6hJJkWPsdrrYXayCQINnro10C/umeFi1rZ50Ik2
0o0Yetb+HyMYMfZstMwMLjWo6zBOsvsS9kFFdQttyJi7jzJZXHWuKGTtG4YOnt4Yhbcsh7bozf6u
mGZuYtBBanmkt2BDZUrDJLDJYHTvevxp042sTK58N0Dz2c0mjAgiEWL+rEcC98iYj8W58R3/PgkW
ftoIXyAEmBx/CF1WPGs/meKyE2dEJUf2CIeOC9lDc3J6biXrWvIp0bOOdyqz5IkEDYBgt/eHq0zm
wTfCRdjAucaKGiBmonAaei+On6oghqbU4s31AeP09d43lp7N1Hb5CqKImUDZIO9kz7U48e8Ln/CK
q16Si3RIUQUPr6JwqaLxph+M93Pm4NWx4FEF9jaIAHBCO5m1qYm4Kwkjl3yOgyim2tprg/WxG1BS
RUubXqJVUUR1O3AatScelGsZM7hZD3GHtxARxDMbdIlAjdnd93pEkDisTjNE93mnEPxNUUc0CZIV
azLL8+xPpRf2qgG+HoJF4x7x/RMG5XIQDE27DE/eidzzOVEqODDH+34RfE4a+iBHr42aL7tS42fR
VI5pd0fkln7pCDFiTqPnGKR5wjQXZ50n2yEp1c5M5hqLMTU3cd9X5TbWecwE3yCyN58xFq+YKnhV
ttxYnksDWXTZYpx+VGnzlI01N3Z0oV2P5cYF2fxm1bl9vyQ5gstE+q7AmbRaC7yEdPWnbe8N4QA1
G0sFJRRMVVKG/mbuFHhE5DlWZYcK6uR8ofn595wj65R0Y4M83Sa9wR6ZW/D7ReLt4gtLGQ9aE7Yy
rlow299UE/ZEfxjLidk22WJxSGAvDwJ07/nu98e5LK4/73SwCAC0ELogjcNg03+zGoKrumMPWT50
HcP/kAZW+ZqZTtsc0iwQZWhXPo0r/uimPMdIiJ57Xopvv/8Kf7vEuPai0vM910G+Z3/fjH9aDTG4
sw20YwxuJjnf1QtlPFCTfw83HgKEI5avZYKO/A8X+G1VwRnDhLkIDZ0LI/ztiTNzQ5UGbBpWrszO
jkV/w6p1GW0XVfsyotmx/rDu/22f4zzhSgSmC0MHKsIbyszEuzuXOSPfNVXB7bzg8rFJZuc1WFqW
kt9f07ePj22idjVREMDM8SzYQm82OQgqQT/j5p8EtCIhXX1u3BMjvFaff3+gf7p50KQ9iW0T3Hr/
Ukn9dPOwhq9wpfbXcF7r/LMQMaRTNy34QTDWhPi2cv76g7zx++Py5r95cm3TdjGpgvXqUJvigPPr
kdn08H+KLVxoUH9gvdt1p8W9JNPkS1HBlnNr76tCbfcNlw7rqzD6sUB6JrtPWBArMu/l0ny1Sbux
t/BSxBknbyb3Og6Ke78cnUdd+eVVMINuhgpaxYeAufOnUtmoI/H7kLTZoHtstZj9adSMetrYyTii
fZUXeo4K5tNF5VqTqhAsnzAt6ZrIyIwmu2J1ZsTUePXnqccJZr8SXXOEh1HJu5lYJtIKVJuo5zqQ
Zd9HqdvIADdMwy+dvf+9vx4oDIxIM0grGeyUfnxEm8F2E9g9y1CHGYk+TQjufMZp1WgcINewaqcu
pgRhOxiqZip9wQmCVvPz6ju4hF4JLLWk15d3qDb5hKTQqrpBVxW/y/3EYoC7Tr1ZngaCVuW2k72G
KTSUJT2v3UFRdau0ttk4g/Uu6ZwVCol0IaasmiMVzBevm7Et5U6t6MA2eBYbtx1UgPfzdyAIGwHS
2pnZfs366oKwqcC87UTZcyJQcsCcF4qEIJPzXuQFzHuHfDmcqcdvReGICgbKmLDxL9JEgYV9LHa4
ArliKAhU3+hWD0iiCBQA4TRE/KTSqvJ3Szkg81wT57nTavogJJXFRhqe0CcDfde5ahM3iYiOIGi+
CmS3b7PLytTDvDswqJZeROAAW+CSub1LJt80tucuXyGi6Umcf+wJAnSwZV2LjfzqByhEgG7VvZCw
drlVgaQm0ImiHvvx+0yCZHI2FQKHK3WRAl75QJbPsyAlwZferA89gWge7vud8UKcuPeAaDUHPXLN
eP0IBQYLCpIoShBQAwFbT5m7F0sgdtOCNHZXwEMnc5VMkPg6qwCgdy0ZqQ0mq21ZXiukCiOJ9p5L
FhRkHgzGHRIONz+oLmu78JWJaE3gv5IDRgGzsHUCf+vUDFveEfInvt/crFXOGiEErINzvczz/vub
/6/Iov/HNPNsyv+7jua/K6g4vwjm+fUfFFHb/Q8WvJ4jpXBRqnxne/6giKKJp7/wPTQ0Hrld/qWp
+osiarj/cVyB4BuwInAdNgf7/3NEDUinJpI8hGcAGJe/cv4NSdT7dcuTF+lMEAAX8B1N/Avf9lpY
INGDuD4xSDYcqxYaI7ge2V6kZO2lU5h3ZTwy1+gUo5ZsXvvjbATCiOwmWL4mhucz9U9l+Qk+FRkr
Q5fPz4x1p9tFjMbHXrn2ZXlNp6c28zG16MACb+ihUnkuhr4tIzcYkS1YZWt8GV0Dt8gA8hA8H/KS
sgiHIgFZPVsKlB35ELzPxAydCSEejYS8JCEgJAFE28cTvnZPpjIq+IPW4D7UAo3vzs3T+BuMTkK0
86Scl61VDKikTQIqPixL1tRbwHKO4CudPfgC078IggwbAvG2hRnO8TBkm7Flir+ZoTjCfiQEpomk
Bk2M6FD7D+6E7fhJTzkVcweZPUfaXIsAE7N5mpJrI2+LPU4/WKrijgS3osSqzs7UtqSxqP5Qo/26
2XIjBXG+nDru3h7CgbeCqEnr1V4876jMyr/NTX96imOK/j/gLm8fFxwegBuweWBhQUQfXIrVn4qJ
oKj6YbSt22nMHcY/NQPYA8KpDl1eskLm/+k1+idc6TtJ+X+KX0kTzrPJU8kBL0bIzpuKrCpXpORq
+Mw4H1IsaHPxXAV++UkFQceUQRl1egqIdG62fgcVLrK9FALvvJDyg1Jf6TPO0peYjT6dXjJW6xQG
G6qb7rXoB0mxnCRLUO01U5y7OR/qIeyTXprEWC2xPDsLeBpoWrcQNeHFPHvJzAAbjp5TMF1qZyI1
cHSxwrgsYLcSu6CvmWsY/Z3TW/UTYiDlgCX2zrRhr5fbdU1cCNiQdCFSrRPFO92+JR/wl9N+WLSu
U25Xf3XanSl1u3EH1VG16b7VB2wNpuXkK4+Ji6FLB51DVg9facz9Z4aOWDwggMtWJJLumB46ZXoH
ko4WfWiUMCRhF4V47WUqTpOAM7G5OLkx58oNNQb9tunmdQapb2jAgXRqe4GpBb1Y3LY+UA9mivbc
kWKxlp/zCyU2xOxNlWE3g2xuXEfP/p44DHE3V1UXYDmhHHz04ADgnkTI4ec+GZNqBxFZyQgv/Nzc
+MKKkb+4NTqb2HTsTxZKnCka8hJzSM9gq4KrYcRQlBcCtN6tK0pFwp1SH3aCrgeyscpOXEG+hjRh
Eg136gSOV+BfQx6cW7uQZCwHLrCNE5R5iN8/3Nla8j1PriYCPRK8/VcrGTLlMWuN4aEtBNQ+Iwlc
m4lf7jzB9e2IxqEWg3GUSa8nla7z6yh3y/RyVhLjg7lrpv4Es5FL4Ylgfq+T2FZRmmgcOcyhN91w
cSrqIbB1eDjTmMVdhFP5VPLoLIl/cpApXtV4bSHAQeZuHFMMHwmEoyBjpMkQS0c+8g8VEf1pVohm
iJAIsVyyPuTJ2LzicZW/pi6Mg3A08FrhbVy95oShQnkkQQc1X44HiIcMGbijN4V/JQM1klbUmkXE
GO/GBsWuTloxMN1JwndPUIrIPsJYRDw5coWoCWv/VJpTv9VzP73Ovj08Ka6iTZZNCxSO/ADWbkJ2
O03wSqkZaeC0blvYY3vnyXzBGawg0muLz0ZmhyjixnTT20Le9tbqfvG4xk8ZPvDvxKW6PLCuAFfZ
rUW+ywKz29ivSQsTUTSg9lGsEm4JlGnpb3B7aBEk2tX0fjG7cthpfKlQGkGjHyJMjOATm8PUkti2
qHzXT7489t7afCtYZSragmqyNlgOtI8rWJC1rRwba400n1/FMDl2ODke5hsz7pz7QPiYRSxsiq/c
ypxoPfjpFz6kkeqtXMbahUrsxfc1UQjZIVv1SNVerkYHoa7ARiTxKBI3o13LzxK3p2sDLzrrDElE
foM85d66hTe9pmuNCYXRUCfjMlIUBi/YZcqIu3u1YhDt5I8wp9prX6/zt6Fk5Qtno4yfdTleNKRV
quQmsTRr1WpN9vvA7fS7RS/8Gm8SyeQ24jHo2kr7t4mZ2wl8uqn1GU77RrWTi06+VImrn5yUgWrY
+ytkkBY0I9is0umnSCDOU/DeS3WgbRitXW3WwbsYQBAnFV+BE+L8AOxZ0Nw1FyVk8xizR+aQ9N34
1cNZihkmahEvrIPCZMBVjPIKFUpNHBPGTnkfGU1DpxTzzPI7E3z+K9jk9T3kJw1jooHkfgiK0hyc
MEmwKdk7pFHY6zmGoCVxn+jrOlxNYYynBsJiTZtiN8ZG2DT5l6GS74cuzg/nvFhWAwv8Vt/bi2YS
4rAWjACbtrpdffzRI682kus5UwnpevjZf8wTs5QHg271VXmJI3Zeki6PbWPEXmhJAzlpCr3iQEQi
9EPHyzPIoklmS7h2naNvggVMFkZihWNH2C6LtS/yRJfR1NSePqUOBcGGGPQ62YCkQlEdUml+mLre
em3jRn4VpeCq9uDet1gCGc8EXWA1AKalvmXo9tYw9opmOAF7uV6kuZBoC/FLUxiODGKILOQz3HuK
G5c1QIz1dvXShJGuGVCI5E5qJlsaNUixUqmmIjwpXruQZD5Yi1bhYW40xl68MFsILnDPslYPqU6M
L6S5uy/B2ve3fJ7/VLet+aWK4xgpa9ppah9CaDGRwPVEbYqOtjSyWnMk4z0xmyWUXPgu8ts4e8KL
3iAdFltjtXHHcaojx8xiRKp1KRr43a7zOcUc14brtUwUctgEho1h9rcxi3AVJVAzepCMzDXPooSa
lJi9et/zwGPMuYj8vs3J+sFrwoxvbTeRMIYBIuMNTB/uU5oX04tORlFEg7Gm9WaZ4jXduKUuT4Jw
jDK8JDAkG7ZCxAVZB0NyXoJaRCpP+zsiQ6kqA88qvpROpdsQHqb5rRmH6pk+N/4qc3JHQw/TlGc5
Dtx9i0Akb5PGJUQf2wf3IEQZvEHOesFbJ4DEtC3y2Xsg6Nn71CdD8lL2vHVh1eETQ6hQ1zBnIH2I
qQfGqnOkDMN0QryZqGjGsRqR98TeM3Zgq9gFKWnOBt06g6jinE+TntCqYjRDkTCS4lHia22xlXX2
zcxr9hFpuvNF+NCsmYgZMWJiNIrJhvw85J9lkfvjlZbIkdjZ4UjcdTLInkdaAdLCVJ4dUAqk6RUO
K/ES+WMKzXNuRjg7fjzkxTbI5bhG8Pt89MpYUSHUgbw8MLxRq3UlnHn1935fGP05WDutISxd5tsz
PJbxHcgDNlHJNFXvhYEk7IbAx7mBYISRCpfGteeWnqNeYyIcMaiAdHjpaYX1uYpRFGehaSeLqCKc
CkzKM2RBlRj26Ilh74SDDegKN1mbyfqU49RXnBrm+QsmVZ1M8hQ+7CTgU1ZQj3D6zttVfVYiTd0D
hn4Ow4s6jsVVoS0PP8UK49vLlBgZc3nH0H3SS2RQTNgRZoACW9OCyIdsikpqV8PBK0nZxh12WSuY
wxAYcYLRVbemX+GjFMaurNzMv8vbVHhfcXjjfIgMVMrdEmxXyqMpRzPA6oD0LHOI1qnCgMoOJFaM
OrZbnHEagMtQKLnQ0ORqXPx958M2f+wC6JzFJsMfe/iwLg10BzWkpb0jIteMHwZcGyGb5c6qvB0F
id0eyDRFEh+KspX2vUoBE/wQvK/13qmVFiSJ0MVSgYdTBoFgawA9tBty03NI3yyRdfe4YC4bNFGX
evidOomx+lvLhLxxbaR1Wl0xLR2n685vfMLbtCFz+LfpTPt7hEHdmLdD44o8IhnCme61HmP7vd1p
6V2XLdmB0eKQzRoYq8nrl8euB6xYUuTIaS0jK85c52lK5+VbR7YBkErejmTVqsZGWJE403Nn6SHe
4mkwnhtvUSiX8xgw33JatsOKIfEDmmQk3VVmrt5WxSWglwfbMbnKPB9S/ESTQUJskE/I8WzHiWB5
2c8w6TRmQR1OaAdSJ4p1i7Wh0Ed8COBUWRPRvxGpMRCq0fgPKc8X6FGoe7+jdXUXQjoxramH26ZH
Mbft42zMtwtQ8bxRhIXqU+aUCV5hgU6+1SQiIO6UFWobcprbd6Yo1XrAF7O0IeubFPiLVfR3TEL4
ZvU5G8vEZe/GIAewEpf6sMKbgjY7TkvMGKRbvJssMXyxs8D5utL9Js+G2ahnVPTJfVJXaOuxdcp7
5IRdO0frOBMfZ0J9vYtrlwUbRi7cZB7xYeHUa6J4PYvtG5ZE99rySOAfg4vXQbbrCskTbyVaCnMp
6L+laOfjmPrD4+w6/QfBNgiLjiEbc41ReQxBVTfd40PM5MmdPdPep52Ddy2KjUuqKd7yt1bm53Jj
kpj3YLZe+bJSL3mQwoLe2MzQeYpdkxopr1CarJ9XPyMXTs8pPDqo+aAJozkr98g8S35pSAK7R442
oy7V0OFCMi5KurMAy6utggaP1ggx51+ZUf8KM/u/6UGDBvinrv9vdpOnT/rTLyY033//L4G1cDCO
ZHAADPEXambb/8FujnkfsxPwDv7iL9DMFf8BC8NaRkq4KJAigAr+8p6xzf+w1kIkMEEuoC0zqPgX
uupfgRYfhg10E7gdrnMhofjfWUY/QSB23LRkBTbGHT561Uok5x/GXv/w+RekgxPgIMK86MN/hliw
7PPWge3rnnkx8bfLU+V37366wv+Aq/yK4nw/hZ8P4b8xjwJGU0bvDdm9lVlPQxYc6Q9eVjQhvz/M
2zNBE3+5FR77KzRyuBS/nklaTXomSD27a+Dyv1aYV/7+8503JCDGWQzrmKAFFyNO8uLeHEBJNFpr
mmV3cwJE049jfd2ikAzb2dcR4aCsQUsFljDW5nZi3IaXjul8tAcXnMeon21zcuAv4EcMI1zco5Ae
icXxXmcq0jtVo3Tzg97fVwyBtxbmKPg8MoDqoKACnTRTQuHcys3KAgE4wry5I1D2Vo7Wxe63W3de
GQtCZ8X0w4vhfxXZv717P87aBm20XYcB2+Wy//QALuBzJAr76m7CmlIcgvrGqf/wgPzDnePCXoaG
NgNDEJhfD1HgrudMXpLdJTcxorjxDyji3z+eOSTJ2TYhXIDf5pv71pXZnAYTAm6GYKF88GvjD0/G
nw7wZrgK7xAdzOUAWKRCiNP95vdPHo/WPxzC5sm2+c+CpfSWEwUbMzMTA4aZn0MiK6oKY1I/pxm0
s/lAAnu3Kdwlf0YZkkY9C8l+QllGc5MGMY8VzJ7KghYfkK09NiP+R9ij4pxCEafSLwJzyztshMSx
hdIY77zJfsFfCIvpGUe/DcQQ99jWY3zlG217VNNk35gqI/B4QCHXwjYnsFvIc9JkPrLaoavtozCR
slZclJtBuPPdQKd8XKYZsXHqJN9o+sr9ijf6dLpMiwhIGt3DZZi3ayfi32cgnk1igJeQ9w4JqOwS
+kWFqXMU1Ot0ypkq7ZyuZKY7pv3Gk/pFz4HYj9oGE2I2jHvSHNxghXqB4lvoyzO08pCWHb8ZZqxA
D0wdMng9e8d3UwKDG5cyY6xv5Ww074AM6y3Yovx4EQfQZeg4vfKglT/ClW2uU4LkTr6Hf+HQVQHi
makgJjp1PyvWjZMU1bDxwKv3Ar/xrwiNcfLBR2uT6MnczqBl8HktAgnxLYOIXThHg/Jw18rlS0l7
E+IU8+Kn4DxuPvToVGwvIs+s2bdqkDRj6TvT1s9oO1AjAYju8JqAcyOz+ZwwAyYrZszFxsbodlc3
/4+0M1mOG8m27RfBDIA7umkAgegYJIOdKE1g7IS+7/H1b6FqcCUqTXx5b5VlWg3KGBFo3P2cs/fa
GVcqkNWZwV2x7cyhxt9KB7MLS+Q+eeScy0wu13U8FD4y1YQxCPbAsJnrPTHSFT5hq+MEQtVCoki/
5ywWbbVK4Axi5NdTGpcjJx7VOtcyzQ51pheeY2f2hXxSPiCZ9GS/FN0TbA7IBqjZ/VYgBdA55NFv
siGj5olzYkYir7DOqleNCUsqJZD2iCXR2RnYj2niMotZJtX2amIzEl/hOC4/kt44wxCdObtycMMB
VN4hFJU8Mr38wAutS+Ijmv6jzZfnws6Cw2Q343E2hLxaghaj5uAsd6Vw6hODHyr93n5FIEZoYdqY
fuuwDouomnwutHIDS2i5pCNlgR2a0V4rsOvaBBXc2OakcU8tcTPX6E8TUEd+VJrwny2Ik2ZYC6+A
VOE6efiERHLw55Z1reymCLGxlf9EgoZs3kCdluOsoladzNPE63ZYIBYdUzWSbkiM9YGEA25wssB+
Znjrt4kcDgWP793UT/ReItmKSzMMeM97e3E1xSDiLRgCF49xtc0Wo/OZsDCaTTnxt/Papwn1F4gp
QM4FwcOdrNp9r86EcaAo8rjI+S4nReyDWK1mI8o1BcTO5w0z5cBb4vrFntF0wUy/EHRCFGQZdgfE
6uU1UYb1AUDkgFF4NvYpk51DPYr5qkGB7tc4XA+aWYT8n03V09b8Gjw3WO7nfuSUvcyZVwgrdzkH
jSenxrY1k17oa2ED07LJNgDtQABXZe4mJv4Nq5vjY91K0+uD+Yjft0CKYT6OAV+kiwF6BHF5Zc52
eJWKiu4Thjc/5A5ubEA0SfFgj4YH0G4L0Zlw5nqMt0RIvTdhcN8Js1NYMUv5Qw+nxoPN8jiac8mg
O9AOMsLsGrV2crMQ37BH/NZvtHZuj0ZqKVuTdPVDM1CQEGpU7TJCPs79jMc5G0XpjZltqxtFD/Gi
d5j1ECG8zdhF6MZ19m1TD9KzUc54lcA4FbemOM8IhA4CO9pGij7Z95nibMcMz6YaWJAMimbwMkYB
ESiRifbwaIWAtzoWL61T1BeEC+1psad2W60yiSbqapduh8WoZebVhC51KM0632ZZXvl6Hpa+utqa
ia4vb7XR0bcEplO8moV5HgZj8aO6fl+SyrlyEkU5iphgaTUGP0a6Dbb9rNTdsVhK14wr3CxZHPvG
oIXUY8WbPqydA11C3e5sFkYSKV+nOW9hauflRavH4QPILulQgtwoVzX74WGo6uTEElgfOpo511al
VTfMOuVmhLyw6zTtDhkIbJ4lm+i+KffGqA0U2qHlp0PR7MeRrnYr4LL0yNZ2tLMn+gX0LHoxJ9dL
EyuMRrmGPeDW7zHp2NsyCXNIDYywpDmF36m4rK1ZpnDr9D65HU2FOISKKdLqGgO6GvbX84jAYaok
zi/iYBVQI6irCrgBD/hGQzcrg3aPe4YtL2Btcw17XCGPefcMEppOcWzDeMvWvQD1/vQmYGz7GcXk
nr5zeg91nQ4i8D8SL7RAXWcl6nWX3SLxTZNzjkPwrc0t9SFdQByBDZQ7s67vCM1dfKHPg69FEpRK
NALaZjoGpM45NklOEgbVxln2A+iHqmbIZVrDKpL9qJyEx9lc4EXjttwrUaF7ON8GKAtKfDtZ4pWi
OHzXh1HxRBu0N7aVlK8Jcx1aKKYCsF2fqmsrETpLtZHtiChpD7BbNVfRxuQ02SqXDteN25fJWz9J
iBoNwBnDQ16aXiLbpEeGBijcpcMc6xt27dpTuz7e5fghbgEUy4HmpLr4JdlX1yXHgq1FfD0jfpsu
rYPDP2tLsr/z6I2ePWrZqdaPiSK/jU2pncsyfFX5EV4OeiXHMZdhdk6CBgi3U7TshoEo76UMcJPF
Gfs1FG/mhYHZXQqLnnjTGeq1FnfZyVbDaMtsfKZ/Qy7YRpV9BeYu7+RRiazQaydLucWijU5yWHE5
eNk3IT6j67ZgD4fn2TIQVkMfN1zLPCAgya0c4ueRk/4hx63qw5biTxv6D3Xu0P2Ype3WKyGa3BHN
16g/NsMQwasfILIAtvqZyKB5gaz1Ma7/jEbj8eB0x6jtnJ6piu2c4QC8JCZNRY2Ox4ZZZbafmjr7
oHrVOEOAJKGX/AYg76UchfIyoD31e8Z8MCBU/YFhk+32RgFhpFKH+T6TZeMWOHng6Itwj/GKiVBn
j27s0Goa46p16QQqblvr5bbFYevZDfl3fTvMt32mvoRlCUGb+durJpYPxmPKoeo1MtPRJs+uGlrx
acqKeGvmQ+OO5vAqwGxtBpXWkYs7Lsf63rM9QkO6NrMQvAhAeuK4hqlgTk20AAKPGyaV1yKXDCHl
tpFPTfiMXoMwE3sAmGhh6x7kdCPnyPRgUv7EEflBQHN3DPuW1jdJm+6a7nzilFH6RL/ZDFdRNc3l
2Hs0Lteer9UCrWoG5CQdfSg43me82Dz4c13sOQOn55KV51rlTaKJ35XusBjZau0NSleZzfq7KFSV
Y5ShNQBoQoAiThB7HP5DL0+C2e8dPTwIQaAlupIfBc7A/YwDzAXcUh9FKvodI3nnWJNzwy4Zctl0
sGsinm0/m4xlJxd6ZxPgCT/OzLc1eohJB80t+rAm8ZKjsdOMOnqEiT5sKsFhPe3S/pA2MdPtJKpx
wzrOVaRY140DkKIsFoXUxVkyEZbaU6xltLHIP3JqtlWGywkhjscenxhd0dnkqyFTCHOtduHP2Hez
LduNLpTpnGVT6Jayeyug71yN/SLPkCReaNohSkefj0dy4UCA1LHcY6vssTUQtU1geeV1vZVuwfcb
+5BEidd5KgJGCXZ9FTFXwxJSaXeN5ACrlb3BBhsdkqm88MQRooCi7iaxh/Q2azmzkjnzOEUNj03b
MEZMlOZQNOIbRkOJUYKespoVP9XZIO+iTJ8jh/WHuEgNyX8b9V6Zy/kGnWbiWhIHrFrFwzYaA5A0
JRg0+B+1/tRKseYHautcNuYRbpUyOIGwJnhOE33rp0zJPISBwS127hHWvhGeWefm/VBnyh76LDoi
xhnQZLLSp5/Z8/hmUCpTrOlnULfoS5vKPOAW1p2NBu2WYWPn1Hctrqs3uGEJYh9mNGlR9Q/5rEo2
zXrY5VZlP5Q8KlsbBkXoSqPCT2brxqFsVekSzT4fMR4bu7blLaw12R011X4v9NDc1kVu4P/Uo11b
R5GXDCL0OR0YhOQYyibAU+NKGTvevOj7gHkS0leSDoyurM4Eo6Qe6sbMNeo69qd6fk1poGySpJqh
m4QfRm4vZ6flce/KyDnAy4iuZ8RPG2qSHKkwR0UhB8WPUPMDhtBDV69a4AuLHYVk4+nL/cQs8Qbu
kVaDcnNGXClS3ffExr4JzOG+wFOzg5tQgJILkn0GrPM1LsRyNtUy3OpMNPY1xuhbG8TZUwIB6QhP
dPaksoDSC+f6TDQJVfEs61M1D85zZtbJo6JgvGDVgzgTKQpObWqrXZrHmI0dgbhgZsI6mTCITD1t
7sU0PUj+GdL7gSbHjgNahBJY5E+JCuuZgi94HiwZAk3Kip2BZNMr2kAgaI1pKo0KJt2lB2kVzYFf
qcu9YfJUYmNN/WXoKDfalI5+wGluPwcBtJJYG1+KtjC3xFu2N0tRdhuhzXBaNKphAFVvYe3cpwnn
owlaKODP1NxnIjHO0GuSO5PH52Ayz9rJlh2LY2hyjWlpuq4XQ/qamL4ze8KQ7MSRH/X6vHPMpkJp
RLU/aFHk5qPNETDt8w1wD/M4xn3rxSZnUHW2xLnptJ9mUuWHkRd3ZyqL7aFIyv2GVdKjFCf2NhwP
kQ15KsvG5mSqU+oPrVZ6rGb6lZU0nUudG12j9G4uIJPFUSsKYzubPVqskigK7PvFnhBPlCvJ1Elg
lAODBxPRykILKyX5wEFrG38oyFk3INcMZgecN9ZmQ5fXiF01+Q3ibrZneqcxCHXaky6QAYe980Qx
VW7qgbPT0EXOFvYBMY5LrXnBUJTuEgiJVYczuUns6SEhx8OVes+6YAte/pjrQogs/h5sHhs71FQv
isw3+hkPSqxzEjPYnZGljOfEGWj94XI+DrlhPsp4HODyCGNX4U5njOCkDwnUl91K0oPwpHDyh+Dy
OHW57oETCN1x1N4DRaRuhf/gKk+y1zkwmgPJOECUl2C66epw2qnp+NFbvXMNT6qGCuysC2I5HcIc
UlLUsLJH4MNPpbCcfa6jbwtnzkewyytccQmFUiTtI4ID+TzOYIWnWDe+605vH0Cl53dcs5CrPaVv
NSM7noj8hxzEtEoRr3lDAHKCfPZVxuuA3AxjkwlRMVs1BdgzCs+IVA63L3TgWmXb+b1NhUZMh9yK
ou9cfFmNG1qwfcBJBGSl9RnQvmjgdaFOhuWBUNlaYGgHPUm3Q/cREIHjpVVveq3KQyHtEMF6D0In
GPtw72gFZBHQQMcS9K1vx1jBECgopdYe1LrQ97wdbjzKg+xT40bAR3gAMoAGoqueUqcJtrKomO8E
CxMghv1+rRf8Fi0b6DiV49ZSWnmoEu1ZRlDIC05uPvl2xmapUtz8ORkiTFbHc0Xzkg1Kf06bRtmq
SU6esirGnYR66tM6pp1tlfq0o+Pl4HEr4NEsFMSHUUXRAvK72AFEGXCag20a8Fi7WrYeUCOolJxP
661Y4HZj+DKu45bwpgBvHx1AWOCGHioHq+x/ipYZ2dz0EBkzq9222oJN0M4Rlw8yvSsTjk5W3Ra7
aJzrgzLO7a4tx2JPiEe4N+vB9gcJUSIHLXzmJxRb5F3ZWSJsv5qCqXvB0/l9wDKMCqFLtgawCbRc
ueonEG8YUloSEVpGdR6E855GFQV6zBidBxrXRRtVD0hdyhtV05hEUjNpNVB6c4gyzNJNcuNIUPd8
T8fNU3QbBV3SLRKP5lon6meD+LmFed2mp1H2rxb/YY2jSYK8K72hfJlBCNjhNaKTlHMQz9mhTlMQ
JMro7NOqLU9hR9N97DrkQQGXO2vr5GjpufXswFB+6cjP2SLPJJOjneE+1YLgm4RXNIkqZpRkiypX
QcjYvZoMGmeszhtZDY+2luhuQcQfccWdvg/bOT9YXKUb5gS8EXbS7NSk1i4VSkpfBxjLuTJg7TcT
iAiaavohAaI+nu92g62VX1NLhHxo+fdmmA1+Hdvfa6l3u4LW1209x9PWiWvhTzrP7tT10U1ixMOu
hC2+CzW2K+aUpW+BJNqWFA4UuWilOe48D01T7vXBmDc5JQuqgjm6oCwtDwL07LmQY+sFYqwPC/IO
z46HzIe+He70CPlQgGbjAN6KrgPOSq+fddRBYWzuQ5xr4Nr7asszydIIOMOvICr4BVrU9zGoo3vg
PSSF8qAiZ6FbHcRrn5gqcXSVRvhLREtjhOePZ6oGvwaVo4SQJ0BBruYOkelX6QD1nGwUan/Ekpzi
kOqRhKWCUuu1Z0hRqhsmgb2hTwNAcVzAqqcKvmY8TKBtED2YalNcYTuajlYk8l2gLLQcrLK60m22
XieTxa4EWr5Bc1+el0wd4egS2UQEhHaL9qncjyE7PBk/H0uYgmhLx94vC3pyqBfnI0xP2rYdaHor
7CCDkQGErHktEY3W8arFUJ4F2jUvtxRKJmFOxxF+CgIsRX+oI1bpRQlTX9qRCkiofaU/rtJ4QXMW
WiOVQV6h8cILb/g27S9kR6m26yWsIgSKiGz1rKL325D3XCTeTBm1nacEGibDyEMIpeNunJtNq8mR
OKNqBJPEwU2TKE1y25kRuegdbTyq9oxi+FuOZPeqEsoDoU3DtrXA61fhiLA56HUvVK2cw0ZLI2qp
32RGy2BQWms7qrWG3mFpbtc2vuu0SHc2RON+jO3A2GzQ+3sI8Sif+zTcg8BDkA1S9VtAnXClN3Qf
4zTj2EBJvxGTKrGuNP1dkt6qxSlNpPJq5yDLFdk62yZOubRaZV7TqsRDrHFvsTfOZ6DDqa8MNvQN
p7cOU271D0YUCNYetT9NsSp3LSnhfjAVUNka8rAcNVvHC/hToeVXniN0Uj+gw+0CzmUnOByKN+SI
IBNpNs9xOstTk2nNfV8XRJn2rT0R2pH2Z2hPhHqkqXDJK9OfGLQMm9jiRLgh3yxkgFAALhF5vA3y
8hg6eNi6LLudlPZbM6x9/nGpIbyXAzd4bK6gEKGEtMfmPSVN/iYA+3ejlxSxFui4nb3ET8kSdKch
wPJQZgWcL/rNJX34OLE8izYtvGWOO7IPy0ew2PpP9Bx2x4PihPgSlJ4Jg4WV3CjV62JyXma8kbsa
wD/tqIyjIQQ9z5hm+6SNy+LprHe7RE+gWVPOuzRW1Q1BB6lPaSePOSYwb4J7z8nXAMgxk00xgNgk
XG+DNq+6gRUYfu/TUmFyxFGrmxZBVh5uMF4cOPRUin4W5vq9EWg9dg2LNhm9A2iYEbZgW07GqUM4
dm2YWuuTobl8a3l0bzq1QrGrQBy4EmP1rR6K0LO1piI0jWaR1r8FSKsYSbDZCMj2L3ai6gctwFpi
wpPYgL8f9kG0IPNsySsgO1D9SXn4HT7xeM2ITf3hTEvylJhlr7BlDc7RBHEHJcWK7mpacDtlVB+k
huq7FtQJlWX7mtOKa568J9GW9uhpY58/qH1VITGsMhzhC6rJEsnmLqthwXvoeysk/RWJDkrPw5KT
YLDpATLdUF2+syD2NwFUE7eYujtbCZN9mgDpsfHubwadofRQ0hUzRSc2s5GYntM1Cs8UEQeFLZNL
HxuvBNZmJypKZjd1MNw0akwZWgMEinDzgQQgS7Cqx1eDefE2MvJo169AJgSPkGFnRgue3aEbanlK
bhN02LwVxkD5TNWPIJ3jVNKIq1ydhxdtHf1nitS/W6H5ZpkBX9TKh+kmbkxlW4kI5ZKwaGtkigZO
gBZ1Szt0zTpm2dfA0v1ccsjyKJyyO3JDkvsYVNajKY3uLNJ82XGoGDwNytL3jim5bsXb7IeioUqn
2lZOuCjxAY4TFoM4CSI2J/wenZZJ4rzj8TbDwsR1G4VzZEHK3NRqom9OnFZHsfTdaWR7dOtkKT1U
+coZl+Ut8Y/dXgeX7NlMtLZUsg0tKYVMTKMsZresdBjwQ9XuKhsOXCXUjBogtXYgEwAVhfo8eU42
zo+9ZidUIjVt2caK0HDpzkJsdqftyphjWtmLzlvKxv5Q5qHzzTJYt2jqLn39VxGXys6JS36vYDJW
pdWPQEB31fTkfRLpcmQG+Dw5y5OdlO8W4tCQzrgNvqMLFZVzYYQkHW3gfVlOarfjSc12SD41d5y6
dsLDpMqnWtHke1Lrc+x1oW5fBWkkOD3QtSpjM2fPT8OrNivFZUaczwQL8qhtsq1udkFtnWJbr3Yq
dOIz32vZoPoV2U7P69RVLBIuRFpq+3ZZJXGUPgOKhyQUOEzTad513KadSZTz9ygRyRWm/hq8OoOY
QoPCEudm5gkmgdc0OJZqm5rYP7Y2s0Yo42N2MGOZPLdoOrYgIsZ91xQ1IdKO6oPxZVAYgc6AwhtS
mbTKsbNneMsYSPYqwvtd39s1lY2VusUSKVRFCFkFDqs7wzL6PQo+bZuFlXOpy5GroHFbetSQe4Nd
xVsz2znb4nVDWhv6ZQ7UPBxYAfpsIVNZtRm+zeWyx1oceCjmOPOTkO4OIeYaC7cTee2B6Q0j/SQm
Ij/iZDB2YWmTZiIjmm2CnBo3d5qfseIsFQw5qdPS1tG7N+tJTRQhAI9seZF1o77T1calTOp2cz80
hb3tib5x0zLr/ChFxt93Of4zNWrOXZAxXZpH3VPssfCRCRona7ImV5qdzsmPtvjUxrikTd0bF4JM
0vV41jp548Uh7Qvyekg2hdW8V7v5xdYiquwcyjuDPidE9JjCenS7fn7F7QpLhyxOWj3hPVuefArm
OecXmek3rrj25tR5t8kJTPTNVMRUamRJMQFVNizqb5lppbeCsdI2nzLTTR0tu5t7x3hOoV88Ka0B
O3yYaLo6KDe9dmgrTIZDu6k7esZWaj4bbQmosaCCdhDZezWnjdNCSjioXwXDjk1gAawNykerszif
J1WsuioTnBdlhnnpJ6WCLaVT0wIB6vRjDHi3NwvJ2genNYm+KsZUbCbOH9dzqBH9o6/IXc1sfN0e
uz3xLOjWi37YQwwMjxI3GqRFS3+eM81Q8fsQflc61oggtTI8Yc7RCTuA+kPJJOckow1KMsfW1CJz
FN4EVOgA71Z5gLts4AfK7RNsSKQEGM6+OQ1PMLlb+DFM2cG9I1SX0qFF/D8mRxB7MH4zc9ovzGFJ
SiBjCUU72tqx7HZ8m2k3K73tm2qgfuPFoReuBvKYzLK6z2xNPoQ59vQg6VFphgwf47F7DSYk/vjM
czetVAJmnX44RRXhEAnwBhjVcXRU4CfRudI5K1mMpFGL9w09V6uaswfcD8k7Y0D7NQokXM1gGn5W
FXGrlO9IX2Hy3ydz4Ow1tKKvU7qq1QFJ7pbAGCkdcxIbYIk8WPnc3zFRZFY6KLWEJFSSJEvYECJf
HV72qA4jGPYlni9sgsxgSSqA0haAQPkPfI/WLXcNwg2Hw3n1s1W17/RC3dr0Pvqtpoj5RFNw8ZCR
MqGDuukbIrvGZjncTEpluF0j3nOrUDkg0qweRQHdfcmTw7IiRh1OBKhqFONN7SGpTxVBucyYXudU
UbdWNC7NpsrVD5LiSFmbldDFCIplFk/9gq45gp8+xFhXhhweUaFM9OPWjAu8IEFyH/Hg3GE2SN5p
yvW9b6BZvWWCGLhkOuCxtXTY5mQsexmPd+Q6GvFmJUyWa1wsOGGtRT1kuP++aWWGGV5L20tRDzr2
hF6/jVXBNLIyb5DjJxdEy/RisIjCku15TRcdBQhnX3ULbak+lCR6bbVmryvGKYyJME7xDXKYyKvZ
M4XabmFd5lBOLYApG5UBxVVc6Jab11F+FH1QvkuLpvk0K+Jkwmn8Dkcba32Iz6HK1jMb5xOfrj/T
OStUt1pvOcdO6yQlpv2CmxRqt+zn2q0alpIKwEKdhCRSIwyMQ15zWQr9hkGE/j2n2DK8ZuHM3uIA
wKjASkNVs6I6TXucn6qqa/d4/Gk1mGoc7PJI0KBvNOU6jXsUVlaEmaprDcZVbf1QEvAV+IGYu53R
dNnPQZPBc9DqyyVJYvPJSYG8KknI4Uupuq2ZWXcj4Q6ty4Gz/UKVpq26yv9xs6J4s6DU4GnljZWM
KT6jOGpV4lGBEXUbW/rZYgTcQwA2+vxk1PONFMVjFwY/VOQFZTVs/65Y+1Ou5miQu2BysmIhWPtk
pI1ijck6Tq4b0lHRRc7m8V//fYRwKuw5R0eNqX5SrUqG14UBOv7GCOQ5dWi61on/94/4BDJBC2sI
LAYqXTaM8fJzBLph0i8dy1DBBrKx3+dsp2W7iSGT+OI2reLAX+4SxzgL4Ixm8F8kvv8x3/+qr0Qh
FmCOyoJ7ekMcZdjWsVDQIfv7r/l0Q9AhcxdUdSUXIR/kDfxdYqmU9OmVzNLvs/Y5C74ph3/55zGe
qCtzBfES4tvPaDjDmKQSMxC6G8hpjy+IZb64Sp9UqDzHlm4jwSbPE/M19tHfv38djyCbyW268+f0
SY0Efc/i5u+/4Y+P0KEqCQhAmmEgtHQ+yZQjjrHCmrrmYg0zrcXtgJBQ++rF+Hy3Bc5DXeNqmcx4
bOMzxmmq8yBW9bG6qMa47eJtPaiIJZ5yJAN//zV/3HAoUQhPiUzVVgH555dfU+qIzqgx3Onq8mJU
xnNU/ztZLblygmBxA9YEMwCu3Xo9fxEGa21pkPyTlpeKsYi1tYP/49//rKol94QQKv5+ll0cKtDq
v9yQ/09hM3p3ZremoZPsyurtiM/AJ2KmYC9NCEXrYhePzH79Lv3irfv9bq8fwfOkryuxbsIz/I+i
/JdLVPRE3szd4FwvzmZ6bxYP9ng/+H+/0199yPok/PIhS56VhGXwIaC6iQ5nxiRi10i8/9unfLrb
VDgZ8bCjc80mvYzXAS4wdDr96e+f8vtT+x8PAnpy9M3sWbwp6qd9Ax3FsiIF4nvA870fThDiknkI
v7jzn68Y0ExQUSyE8L5M1t9Pi0mbam2lqvVyyxCE1JFlBiJPJCYB0ODpsSKnX7yLv+MdbQ2Imbqq
200AXOC3Pr8p8Uj8CWpa7TYnVjP3SWELr23w1udKt8PH3jKL1yEdH7TR+tIUof2+qv33sy1pszaj
q0dk/+m3BmU/txKm6W1h7VOFcQ+m6XR8CbLbbLnNo5ay5XFE95WGHW2D/NRyqGwkI8b4i3dh3ZL/
Z59bvwgmE5KUhQmylavxacvWxpDU1DLKL2X0DTXoMj47LR2CW719DuICadZXfo1P558/PvGz74QZ
P/hHvcgvjt4EbiuTq8YxN/Ucvadjy6CwosJkvATdqT3BoLn8/VHW1mf1zx+MYcRmqQdp+umNmYGK
MbgM80tSN8dgqp/7BSUOXfEhJiNswO5MBhXK0rkyj7hjHhQKwi++wj9dcyT7rHPszARrf7rmcdoI
raP4vOiKuJ6U7jxkGEeZAP3EJ/hsVozQnOhlmppzORmegQVoBYvRvE5eEsXcQ11guKy5U267mt6c
mOH/Lx4KR1MttkVeeuxUv69d/RAi5Ebuc8lycTGXiQaps1JMmX8UKA3NcvYas3tDVPXFQvOPDweF
tcaWvzId7U93p61aLZVJll+gOPgtmdINAWYTB+TceGS3FMMPu71Spi/OrZr+Dw/Frx+7Lk2/LNYz
NVkEHTS/rC7iggSM4XUaf8zhBcemF0/PQbDiLm9orCMMj77YUdes9D8eyV8//dPlVsu4RIea5xcl
pf+BXv2UWbVBUYbc0cxfoSOlNPdI4CIPN0O3VbzRkPnIBvPeyEgTEKpfL9ZVhdKSE8VBqjR2Jq1C
1VS/4dVW6Cmqt4YyI9zuiy0+cAHMJb+1a5FTV1N9km3Oycv2IRX8LHPUjEYBUY3BHSufpxXo9xRz
mxRYQhi1XUeT3BK79owy7WSnDAjssUJk3Xp5GfkzQcJgTIhIW1PH9GnfByRAoAl9zILwwSzU2wD3
N9aRaYM6kGEDALqqONq1tpVzfT+ajg9Rtd1Ma+bemJtAaAcQKDg5fImuH994riGvS7y61HeNqX8M
tXxBkIkWHUJJkwu3mctTzBSZPjViCaygNZBoN2n1b1pL9IH9kdKYy6TzZMp19N4Pu2rhdR8Zk+Iy
1xiPDFdzKR8mZbwqEvK3GI66JH1viXW4+/tCsN7XX5YijvtQJm3YW7hVgW99tsal4Oq1vhzmy6DZ
hQtcs9otvapvYVRUW4f4Bq5FK67+5YfSxOTs4xgC/eFqnfv9UQ8yPWOw2pPcQD6MH2gO9yma09Ng
jJY/cao8psSofLXk/bm3cxp12GM0Qm0t/GS/fyor3lKCrMsuqmnf0uQC0Ef8APMV5TiFWHlnJJs5
cktz2YlkOWlT8BjFo0usHKRE/aXolQuKu6/2gj9fe+ouXYNYzimAZvOnayFKWmaxLKtLWr8b7Hk8
kZLGuqI9Urc6NHqV+aUbHkS/8oN2f78Pa8Lwr3efnZeZDOX/SsY01//1+yVRGfMNRKFQcwCaPy0M
qXyh6M027uTCAH1Sf2K4n14Xpyt3jdVUN122vNL6jY6LpqpbJRPmEZRZd9PUMxraOOyOMrKlr8J1
ev/7dxW/9yzWPZvvKikgTYZjkind79/VRizG5NgoL41ziIf3GK7Vgm9tNZ07gCgXL+nPofqDmfqm
rK9pxq/Z4xtjKa6a6SbAJIkY0BP2S0FqxVD8nNb0NgV6EnSoIqP7gastFFcThJlJTW+d5F+ZJf/7
9emZQUfjXnPo/7SrxAk4JhPGzWWR3SmY09sUrjIGKjKG/n6h/mH/orrTqDDos+AL/AMeC8O00Zll
XooM8UhK3+ydmUK2J/TkfYLheRM7cjrjG5xPSGWQP8WT9P/+Hf7huVpB8FhhaTRR3ny6V6YV52PQ
t9Ulrp/m0bgDn8aMgLAYC37Om1SzL97tP08z/GROChzYDUFx++klUiCcE/rIxQ0Lx3yT45IxEViy
bWh10d4oJ/0RcAbgh0lbvfg0X/8XP5dekOlYpDToqxn8161bUXtGmnVRXRg8YCwZ2DfgFNzFXQ5e
c1YPMiy83jG/eHs/V0S8ELYOINiy1jeCI/zvn9qSm4XuZL3IUeYGbeYp1vTvz0K/fcZ/XspfDiWx
FRDcMnTVReo7h2ZvN0vYWk/oKxD4Tt7gbAstPsx98cUDtF6xX7al9WVnZ6DJBnYSh/jnE3IlYGVo
gc0V1ZyHwdaYgw2PC4PBv9+4f6iBDAo92hWCp5R/fVoA6xjZB+Dq5tJqxk0bFI9KSdgnTogwau9R
Inp4vh+w+h06QrnKEYCMbLaTwDDg5NXdmH4Ffl4/7/ff/fv3WV+sX653NkJ+WWy74ex5Y7SsTjw5
6EA2AFz9MX34+6//c0NcP8xiI2br+XPvnzBEL3FroJeN44NaorvpuwN4rT06oC/q3H/4KA1vsWGu
dxNvu/j9d8VEwIYzczb0BMm9aZTOJdUqxw8T/SeBbF/FJvz59Bh82sotJZOU3IRPy89sjTDq0EDz
aRwrK4D4QH9y/YtF589FjgYavVnoCCqt5j862Q4a5i6a2ktlNNs2718s/EyGsFkF0m3StVdI5754
Lf585dePtOkJ89LTo/j0yitzY2WTxkemy6gfEE0rJ7VWxm9/fy7+8VOgAlEeqgBhP798woE6hYWh
vYiquBChdC9E9MW1+4cSmLR1qTOEIFrD+KP5gNhFIk9d2oud/2z00q3HGYXD+2RT7FaYOyZPFpcF
KWviRN6//3m/fvSnd0z8P9LOrDlOZFujv4gIhiSB14KaNZVlWcMLYUs285TM/Pq76Lhx261WWHHu
eesO20VRQJK5c39r0UIYue563VqwlEbHfij41k9u+A9uQer3sJt4IfFLvn8JlzX9nbTe2HfOMDRk
vy15TXimOC9Jvnwys/j3s8XMDbQFwCNK7P+6XFo60Asn0+TS287CjUe/SWwR2J5HaGJ1ky2fDZrv
3rbsFOjUataaO1ldNuDeve6shtJJPunaxaQt46jDSdzhatCO6MlJ+raRcas5yfjIgpIgMxPIkxu1
WeErBHJPi5PRRG3G8H48cN2XpCbNViATu1uihPf3BEe1co1PvvK7n2iltKymJ2aPVFt5dN4NCLWO
7jzqKo076ns2o9HbTnjt50/elp8dZZ3q/zZ4i8ZeMm8qtcvoufd6XVf3Mqa/coxi7UrXK+s/Gwwo
HK7vSGHy5oImQ839n4fDEwj/NXGaSz9vsmkDa+s/ek7+9fnrMPHb6TTIHo1G95pL84KWTsT/5dd/
dxfVWAAQafP1EVM6Of1Cnzzmf8kgfnuX/uv7r5frt+9v2pqjE01oLnDm3W+ecWFVzd4+0kaSSQNN
5RWZ/o14XLQv/90Pt77kfztwRyqmqnvRXEgIGVNQ95+c2frD/+nE3g1gdV2MMaFALgyPO02On5VH
P/v8d2+ZeQFPqS9cmXK5EeILysb/6vex322nOV7fORW9oBcmX3QO39TaJ4/7u8H3f6+8s7qiWO2D
ov7nBWijbiLSoTUX171vqv0k9kb7+udzWK/hv6/B/x3ir0XYb9dYR1OQO1WkLkRGt+naIoK8WbiP
uM9o1P1sy+6TE/rrbfrb0VwiV+AmeBSpE3s0j7dHcAB/PqHPDvFu8KIt3rPm9WmHA1AK3zSu+uWT
Q3x8X/39m70bsIxURWAyOAQ9hjQoIzb68yl89vnrn//2K4VGZANx5fPH7KCKbX//54//7Bda//y3
jzc0QloZJOALq8ukD4qB3Md/eQbvhqwxK3KZ5G5zUV/NidHpkwuw/vN/3bTuSvRfOyTIHvzzDGqW
sNA/WnWZinZPDgdilT9UT204X/78U314JX470LsREGhh0ZlSqYuH+E6CPY8+mT9+eC2gYjD9piDk
/TX2/3YtaKCaU6NN1UUvssABsSmb28K5/vNZfHaQd/cTDV2oo0suuEyiHamL+2xwyHKXn1T+PxxK
PGyJDm0eFlLIf14VGr0GMdMYdXH3buyP0r+z5uNi3/35ZD689is7hik3HRnvS31YZTT02txawjil
4dn6hTRbPv35GB9ddpoYWEp6EPCQdv3zTAqz6WhZGdRFc65JfZFn+H88H78f4N2bjy71Ti2SA3gt
hI4XYs+fHOCjX4n1IkQwarKcwvszsFXEL7jUl+J7O26raU/8vK4+KX9/dF8Jg70/EzImxap3Bwnz
LlyGiKKK7K+0/GlSN53xyVR0/SHeP+libfEQSCDZxHo3Vrke4uyhoLBLFvur6TVXmu7e2PZKvYpO
eRIvG7FWmv/zy//7Qd8NL3HdD02kUcq2ndeN6f3486d/eGl+O6V3v9oc4ektwD5dZjeQ0REwAt15
Xf9Jq8+HRxFMG2iJWvuh3r2jyshNmZlGzWXexsmtG78K1izmJ2+Sj54TdtYp3tFLtq6k/vmcsCnT
9XVtcANkp3pnyU8u/of3128fb/7z4xcXwgEBWi4+ZIMUYG4f9Pruz1fjwxtMSmRe1CBZX72bYi0F
W32mmFixuTZCL7V3jXADTQiP0t7MDrb1//rJ/u947+eMba0kDgaOlzMtKZb7uTH8P5/R+7r5X7NG
NsMci9LKOka+e2acjqxaR3/pRTkH4ABgB2x31wKeIDtLevWH8Rm878Pr9NsB3z0vSVzR3KU4YAfi
PL0Fk1JUhz+f1Ie3s+dQKaIbi3rquzvNthU78yWH0EgATtgRmrcGtbJz/PNhPrwbfjvMuzuOx95e
nILDhCVi83YfqX1j7mcLbQ2o3IgD//l467P+fnij4KELe0Wv0sXwzzu8KWRll3lcX9ryLgvfinCL
wQLeS/5Zn8RHT+pvB3pf/3bkMGaRy4HcX3DDLPFJ6eajO8DWKUtAjoZE99eu/G/TGEDJBZFlRkzX
2rmSwDR29k/ugI/P4O9DvPupkAh4KrILHlRwZzLeD58NZh/dYn+fA9t+/7wWAlSCO0g2PyLSgyvo
HheHDzYbauBnRNoPfy7YILwF6Pqk/PTPQ1F7jwe26atLtRC1emXtW0zJJ7fWh6fz9zGcd0/M0AKI
55VaXUgXCvEIKqYR25DUzZ/vYMkO60c38d9Her9p5eiTnMPCQi9hFBXxEM+9ydOiD6aGTtmW9ONx
pNJ2k8VzAjObPnmYe8TXnIldzUalQQ0AkIYc/gUsT/eooLPADGzXFEOu5ckBhHVEnFzQpAzwAphY
VHIXG6U8VKPzDJ+GjsB6+ZlpmnPBgCeDdG4aO+hjBzplYtkdPCTTO5RFDh9VRdk2wvWBf5YCCkXF
NUQUGwwqhrOJbFZCiiQr4eiHXPX+DGM0gA1Q7wlXvLqdikm4G5UfNclLRfBsNCjBpVPTgZJr4fHh
MCYcOcqfKJU4TzODk0KccF9kUDZpxzZBi6XxBTnQqVwK1r+d7iNPrDTiUjO++AjCvGMp4SfSxeqQ
p1UsDzBUEoh6StCKP09QYxLRbRITVoSZSW/jGU2JAAiIDCVcD2AVHK3MnMKDtNP6zqzyVxDnYktm
yXl2yM7vLfh3+7KJ+1uSccQXTKfxaTwm1qsjXW9daOdtQu+CnmUwnBKZbjXZ2V9aa2jPek3WHEJF
ewXLqz5m5cCzkjTiYBhh9ex0Ubu3xx55lMmiD7uDvnFjyzmVJFmDBRHLVpGZDxzcZkGohpdWRNJH
ImD8CgWMHFPZ48PcSJMmvnnqYftFuj/jFwmWZQ3CqDok8Oda2TYZ+iRYmsjYTGIesQ9oE+GxBvSa
55XdQ9VJEWQoHEB7gg68ysfYvDKj4lcDLZ9UTOUeh35AbDIDxFRYfDd9CYCDjJ0J3pbnf0zc6SUZ
POBmMBu2uhvK7Vwm1qEW5JZJy6jrJHPxKo+qO9jeTGiFDneupTTOcdT84MbAB2PO1nO0SCJ7Zkua
pY+cY0PH/ybq5nybqvnNHM9jGG2Gcv7aoHcIVEzHUB3Hw00Y1uHeTsPUd73FPkz9/EbuRSPs73I9
3LIJJFyZVRMJ87E2+3LvGEa6dduyO7ayq8EzE01IrobsBJNUG+hgJorjoI00zD3Zj+hQtqM40DwJ
cRASD7EgAPnHcBSZb2X9LzVqL80qeyCBG+5DR5k3rShoeWrhzkMEdJ6gXc1yQ3EVhEFSkn6Z1LJv
cwwSutUaRPwjMDJJrN2VY+WeaXXudp2dwv83CV31fTKdRxBcO1mD7OziJkJbIH5qnk5Gx0VPZDRk
SQdUl1iInJfJSGnQY/vLZ+037nINrUmIsPtoJMVE042VXIPEH47YUcMvIea0Y1vjYq2mprr1ZlL/
3gKrl4Q1eNiySL5rJiQQIYBEZUSrt0WeYOBkCXKTdLgWEmKArGHtVwnHlzgxgcWscX9AcgX0SeLR
dzOT0F0RsuWIaegMGYOKvx5djyB5jmXo0mxGap2uiPjO1YcpiCu3/Abay9lY/O/OEr0dTCA0d0O6
4Cmwq4XeLI1scYr1JdFGc1cjBWbLr6yDZtWdJB70iMRck9UTecYiX6maBb0qmTFHV5L/9ZMWalvc
VwkwSFW/RhrUANCEwF6Fo9Gv0Dez39nOz5hawCZqu3ZPVjzegrrNfatzy02XZhOZJQn01nWxdw1R
FcSdLgkLdu1Zholg/ggeboya/j6iZ2bXrZSAvl6qU+wydR5KCDWyWppN22BDVVkTbvgbIXYXQrJ6
XD+nfWL5GUugoEeyw1fGXatZ4P4A7HRgLsnS4D6BLeCF4VZVjbetktkKFhiIu0LLII0oPXrtVW75
DYFPP2mcF0Ve3RdJ9oYH52dNIpHGyvRtsLVHq+6hwU7Waxky4EOLInyqmDVyfV5tmzYOxwxr30AN
yqCbpsHS07VadHV8z0YzyCkHCFbZaV9VNvE1G5n7qREjuir0ZYP33eA5LnhuCgx2s1taewnwZjM2
TB0GISIaTqGylcMMQRTiSvvAX+RJzBPwmgJhBUQYPX9InJbAIwaXb05RPMjGsR/7XivOY6Y3p3mp
onPEhhCCYQP4XZ/wxKOEyXGAZ9orDh4vKEri1sSiR2B9kXUaPY0MJh0AgRF78lRGzk+BIYJzy6qr
1vFgI46ttmE3U6cBsJ3AYbDrG6nB4p1Tp3tzFGI7pBQFdZ6THVAX+SXtjXHPIrO9Bs/Y3dS1SE+q
YOxd2+Ku6LfLggz/OQl8+xeDUB0MMnIY7rSC/+ow0mVuuqsHb94XGgTsmHIYt/bY009CtJWkK9Fz
Yc0+L9vlZA49dr+2Ne/rNJYDC4q+7zcrRHefaGRbR91Lv4mw5bVuMnl+1bDDEa+zw4FJguLH1Mfo
kk4rJNwciBd7dPh6lfvdQ7m+gdILrshbxA0x4AwKW+7IjUnuG1CxyK7Yo3pyWvvZ7vtvsw3FSll5
8gXSLs4QySzQHuCtSjl7G7JGCuWmFt3ZCXgUL0+hN7YWu/QTqhs1hlOO8EYV5CcTQ1iHME+5CHNk
q1NZCxpPXRv9px1FtyZXjUZLL945WTmxnxfZuy4nL1mutLEy5+Fn6zXc5LTU+o7TA2uKy3yTd+Vy
mhwx7UxlpceWMPHNkAn6rCPk8GYofhYNrb4tKeqT3nXddjRy9ykEjudjMosPNXMP3ymg5SCFJpmK
rfypBfcItIJYAUHBxf66zC6Ihl6khP4iY/hSwFPjntfLa0NkxmbU8l812NZNnLId1epSQX/WUH9V
IILwY2UH2kKXW/yCPCWt1UZXQuIESyupnee1kwpcXhTwxgvv2y4X+8huxR7f8rTNgWkQoezrb+Wq
l+mLxiU2iaNRI/Ow70oi336ldQpU/ODdgs3gPp4b79VVTrVxlWYEkCS9O6je7lboIxnJqeNpzZk8
gZCPCeTX38xS675L4tIESvHcQIVdCioA+sJgb2Y9tBUx6hejacKvmFvAIhF832elEQaRV85bGdFR
7JULo3LoegBEtaLfL92MLgXk0hcR8wqcuxqmijsNqLqGcEs/av1VrHFy3AbuttMYfGDI0Q09WelO
poO7TxC14BMawBJ4dLulvXsvyxZKXsj8MR5dvFPO0vy0SD3uZ5gKpIagg+SG/KkLWn+bkulsq+hu
1nn9RshesuoHuGh7RwevviEPJHZJiiStxud5q3eDBgrD41wxPVbFOU2M7ise2u+y1VtmP/0bqMLo
ep4sdT0oUw8y3Xib7PWiTXTbyNok7ju6ro9knc1vm9tqmqjG0Z5qEMFlWK+b2LiJac/caCWDqdsl
y65WNv2CZPp3Yjam+3Caa19Da8l3yB/GxkCRlalfrpmyf0O3+skVxMQLIzDJMBW711qPv5LRBgUw
0eiL0Hbej00r/RF0zkafxn6fR15ymNIZ/yJNwTuQktMWaGV+npMw3zqC+1S2EQwtlznwebYN1g9p
3p2SJG++2E2RHppJWn6lt+M1QP3uOz/8vDeHjCjuiB9jmzp/dQo0LT8BQrAGTB1Qhiz8Cg0DOAfI
tX1JwQzYqwstmymIwU5trM5mavSPXeWaIMSSDGl26V5ryo129sLUyapldwfYj8WAjgvjpU1ZeOwy
NY8X/KSRYrI6NM9ow66myX4hYleTsXfjkuSpjT7UCsKa3s91HgfpHTLAej+yu7cpWssCxWEP20Z2
w7p6sj0/7yeIyoJ7c/rWAnG7liNv5kEKZ1NAIjnaHWF3E/ySD5GJ6cciwSmUQm49t64O2ZLIjW1o
zzk2NTyrTXV0a9k8Zo3BKgZzZEKgGw6AHyXlmnBOdaZUHva1tCOQEuZoPvy8s7IjXRPzdijS+M6o
h5RG+VA593HiwRxX4n4Y3Y7mdzpjGfjdO5k4doBdHMCYagqs53BjumfipvQN0AvpnmqmgUdr0JJd
AxHnmOYEEDTm10FutXWQDOMbFCXkkzEWWK/FIR4JWMk0XBSQ6JkA6TLzyOjX1jGtnUdPOjw3ropA
PioIAX8p0uLwOQ+70heZMGFbmylJo3VQJBG/qSWyUXDDgO+mOb4uOodKmOmExU0BWy8NvNDOmOK7
Gt/UyJnQQFpi7LTT+Rp0lQ2LJrWXa9eo77Imf+4hmR9GSZp801vkxLXcU4BfoIY5k66CGIDKlkBs
sYO6y3sCMDiRbu5RQADxN+YE9KLDUX7DUDi9Ono43A1zau9toyqhfHXxDShZQqDRYhsw6Z0h3I3K
aa+KivtSQhOAoV0xytJUjfKwdK2jk07OwVxiCxMZ/ELmI8PRTHrUyKFiGChXYOyAuQVEYVMEqp0B
ibmhd0trPCBIu32OHOenltOgZLI8OU1jqT16pqvt1axV3705hFZD12tAf0jtxx0YH62IO0LdoUab
tEUUniHDt7VGO8D/oL2e5uCNjjcjaMJIXckR0IpuufiBqRRuapb8JmJSJoCgWLW9GEcNaQF8yju9
ndwNu2DmFmeu7tsRlt8ig97qtg4NQJazsP/NNM+Ly59eBBCpxn7tGxg9MeQhMEyEPUGwQAAaF50X
NLYmgsrrlzvTns3jkgCshT06X0dWhnwTYzRNRUrtIdJGV6q1QYgUNt5e0n+3GULKPYCt/mU25wVe
v26yEchChxl6NlfMah9L40x7CWxLOJ+7AkfJU8xwhKnTy9CHZ1CvueHMO+bAgIWqGKynV/X3php/
DiMqk7gbvA09tcuVGd/3+S50QfKwUuLimJnxzFx3YBxiirQsC5xJy+pvVFc725jjBWZk2hujq1kh
AgMAdBvHWaDPrvckKtycrJSX8oe9RK8AzceHnLbmY6XPvIL0Yq6SI02RENjsxkC14cad/BVn9gR9
cGKomtJ8m+v0qNd1SLbEIMWPWqitbtrOfJOWpZ2giE5IcAcT7p3Joi2GjpeFAyPDUoMJwu34Ukqn
O1h5RUHFEQYzRQVEo7LoUS5T2nuhL3zz9PnRSZZ1JTrDMm1rJoNaru2dXoR+VlDQHUsmt2TWgL1l
VeUrNCs7yZYpcN6uBQGzXKh0DGc9IlZDs7q8tQZBAJwc484YMh4/1+32iQijg9uU6ktsus49J2Vt
pMONmrgkrNrxBdgi3jQBikJnvoXMM4eB1A39lq1y8dgndbKdMdS9dLFp3nhpZiabpo1cNjfzNugY
b8+DIJ+UdzgucQs+mlBgaZjRSgiPsLU6gKxBmSvz0HpDFEAs+LGobNgC9YJY4VqMrIs37lLPCbej
qn9Mg1IPlKKAdEVztKPFDw6l4BKjCRZfSid+WNJxCqgPgZ+zXAzu0VwEFCmtjZD9z9F0cr82svoQ
90owNHH1dGC5x2q22y/2UGpnZVfOOQJyeOMg7dsVmZttF3DuFHiRz3fGWiDQnr3Kqm4zZ2JS25WK
IqCgyhGFPKj2K2+gn/if4PrRPOazs8wKFbnwfhptL5BrrCpKEoeXLEqMRo7VrZNozdEpeSuWHnCb
2pAx8h9M5pHufaf1vNlpfTmxjrTb78tAubIu16lYO+5MxNk3TCCHx6mECWipMN6wvqzgtdpqHxZ9
tlKXWD8stcyeF0Abu7IcmJLMdrFl5YNxRZ/BdtRdnh6Q53qnyDF/NfVMErFeFr9ubBCdwv1V13oD
SD7PTrM229fkrMpAdCPhsSiy1JemwI/IH3fgYZUA4k0keecOUe9rGAl2ddGGGystftAwFPPYqrd4
AqQFxsWwTrLk7u8X43VFl2yIwFQ7N1xdiC3ymp9ZiJSram3jtmCHfosTgLqdGKyg71ZWcupeOQuU
cwtJxclzGRQogPV3To45mnCE8OmfHzaWFmvfcGbql8Ey4otqrfIaHanzhKKBQhYL2A0/LhoLOuJ2
kLDsg3DaOQDcYW2RXBRbIWHW6mbaBVrUmyD/qrZ47joZnuGsqkMcG80hNNr4DgxtG5TGAgOYy+L3
6WierYFLE8mIYV1v7G01wgwswnTZV6lnnk0QLxBKjXqD3ZkKhmdU+79ESCpqd0u5fNfi3qFAW0/y
2I00AZLTpeWMmd3OaKHQtLUGOmuBuMukjcuRj7QV4AE+jpM4uHXytZEAaeKq7XH8dqzdMKAeaaxv
bjz8DieT5dR5gevMS0YZ4hdNVfWzdLunsM7jswHocJ+1wN6mJH2L2okt+ZECsVgaq6SO1dugrjMQ
qE6eB7RNU9FqWDoIJ9NvMWnwfNsQXebI07dFZXUHHk5rh6lJbFEm1ydNTeW9GabO07S4P5xy4n7R
GW9Ak3a7yoFyN2mle8QpWTGWNOVXWijaAL0cI3WJxM1AW/88mE53laQryhxV7DZmguhryzIhbcw9
bAVa/bAkHb4YChjYMGQXhvdcDIMFYl57PqL6euMY9bRVkpik0Ur7GXfucKJ7p4fGOplrr6o+PvDy
E2sB2DwSCdFv45oaBpOk4TAPzgqo5aUJLJ9+aQHhqqhZK9jU5t+IrMceOMemeI0jCFNlnxe/KNCS
KHMVA/LcT/LaxRD3JUZQwFtUwIEVwCFSSE2BPoQYlrzM2YFEgG0juLFvAUjHJwJ+WBKiTvluOE/o
hrrBvu4lNbvFhNVatcZTqtZYwdT8NJtsPOAoAyQldUccO7ur6fkECrLVx7rcWYYVX5uqGqFhO2Df
PdQRqjHFo5zFE33GOjO5+sXO4vaWj6NCAKKrO6LcesoGy6T+IpJiYxWeEdFGnkkJ+dOIkMzD3CtX
VG2nd+rJpDslGFTRBqtq2SyfVljp2N6bleDV0JX2L5dB/8opxmfSrfUJEdmmbClJUel8Tgoa76YI
NxkVhs6fFB1HOZ6rLcR3xl9mxs+pAwTQLGBn0t2Y3g9GpdhJaKhCqNLZhWkZH8baMP2KTr4jdqni
1EpatHnk7JigaM/k0TR771x7Rv1sL7UKUUm05m4WyUPvxSxjrPE5rletgZh0lllWJe5digqbQorJ
9psGl+K+KAoB3L6wwg0K6y91PI7XzrJQiPFyGPwPZT91HcKjaX6QyjW2dRfWQR2rxdeb2NJP0Jnd
4wTk+jFUehvw2NKtLdvwGM3Ulk0v/saGg+6XboTJybDdfWhq2oFFUHiEtG4EdhqND26F2myh4drX
ojbfp/1Ioc8bqhXtbQeNW/8o9PJHVhWGD1x5Ap3pUIg7Dyw41TYP+7vchbNbUXeHiqG3O6TsMQXg
7EdvMCIOdZFTjxBst+i9Ez5GU2lRPhRxv6yunq2XvlBiq8Krsuwhy0PnH8nYDl2S7BWZ05sFLzJx
KZHsCeQlvgtWbFMiOWb2ZaBBkZp8WzIg5+VodSdNVK9hHq2Fy2/qsUjPstkZ9+uXJxke8K6Q8iyg
QiIyqRA0TMVx0WHipjSLNY3gC4X4qwyrMfbSgPjdsd8EXg8dQSQNKhv17G3nuu9ODpH/JRq0zZxm
D4bBbp1QytiluWt/wbf3YzaN85xlXxce9r1OFBJXE2X7HFcGeshrMc4GTrVW91s9+QmDvvQL5+wM
d1izNzbYXuqhZiGZwBd5+ES/mXdtFmwF+c6sxb9qMfZfU+m2LwaczcCbO/TLZWosvNvdVGzTohsu
jm4tJ9dMXlyr/RbVOtaLHIRxZwwUyhwNl8VUKS5umfieqBleMBIzYIDhvO1rfTyLChgl1eMRia4W
BrZGzbpMKF/0ZRVRIO7ULl2XrKDm2EmxIBRbA3KPKEZrnZeI0HKD4j8lpZxNEEbgmV/LFyPM3aE2
BxwvfbIDPkiWuy2QS800ImBEx8fC/vp+FE7/tZ3YcmmS2Dnn6fzMWG7uHXZFfAuZyi3CiTQIidb4
JVltFM4a6LKNTniD1CBFoo2weJY14MgUinjxbPJiaH8W0HU2VuZW26plohYaEoveGP2cnCne4hJc
yi1bIU8Ng4/PJgzIvnD6jm4m3ViUktiw0ZmPQL7fmZpghZjUk/5maG17rjsd0iXusE1EsWejBo/i
d12OAXUwBxF9onHnJtabEIvLbgiIpy9Qx0smx0vd+HM5vlgMVEGOUsGHAPfd1bA9KFM2M0XdXmAW
SMV3M3KNazZ4qmubwYRvY/+oWC6f00jOULRtwQ6LR4C9NeIAxxl7uEWYsXrPn/UoahCTpN6JGvWP
Lu5HPjalhpiWTcjFpKM0yLuhu28A2sP5wnbBqnihblxEvu1EMRqvqL8tC/Ud0QeW6MYjvpjysmYm
l28yiN0DTHJHzezW9I+iwP8Cabi41npV1OfCzIprnS0nhxx+N4EwH1L0XlwlLV2Q0EV6cWNNuXlb
U/SHVFoyW9T77mGETBRYqTbh46hXMY75rRIUAmdzHLa9baenxfGyk9TXCbfigrDzynrajJpdg4o9
UB6DpxocdWBnBxlgU8a0bUz5Uas8k7Gv1DcedfggTO0no8y/4RZ1ebTbeLskoXlAUogldTKZwYXd
5O7Y05y/DBYpsc4ZrSPy72k7tm1xVU0KtHHrsrTlr4BghleZWZGH61FyPwo5XWuL556diH+BPfUF
IXWKBsVg4wDX/JYWX4xXmkM7gIJqbVGLusSGilWgh1LBRtaz6FrhkGATh7uJjXd8A214x5AikPyF
xkkaeXYYOpEcVr45yxtUs0bqsURArrTNJuj85Olrf5ypd4HMIwpq05IA10CxUekUh8HG9ZSseryJ
ku8OI33u60CjXkwmQ2yARJmPO7Y9T/RjnXU7Mb9n6Ps2qCio1ihojXCmq4MrhvxiMCfbR2l/yZAR
71PZoPARuXHdpWvUW1hDEMt8ORO6FicpcZwLDRJE5YYYGFWiXuIkqbdU73JfMPv0F68wKdYx/s/r
i6ML9eHeGtizcUacHnhb6GULu3Zrl8vazGQQBjfsis3ipVMbb8Z852XLcvC8SG6HQcT7MR/ZhV4e
l2ZQB2RLKNUH0X9hkJ7ZUYIThro+P1hGmFzVpqrPs1GDx7WG5kLh0WXja+6Z2C1s2DZRetuq8V4w
2TxoE3ObvNMEPtR1A1vo321PtdezAD1ROp08tlQ/7uuhD3c6kwrfYSJTQnu04rS4VbF0t5o3viWZ
HJ+isZTxZpYz41HGSFCP0VsxzHKXuUnIinnM2PfW+QfDCnhFx35hERF972yr3GPkRB3XZez7Rk3q
Z6kz3JA4xleiNzrbaGEDLCLyTnj5vJM+Y42KsrQmJVzcz32d4Xfhdby02byn9KoC5vXNncrq8bo0
iuzguG6/zg01EgHsIspemw+GVpd0PUjmxHOFH2Cc441M7Ye87r09u0DqVMt2VWE2OiveAXSD7MAg
h96xdarQ15JxuqmnqEJjsHoULK/Ct+b9wsT7qliHsIX9atOUcZSulj+OlsguwzyPvq6ifgu2UNyW
lJC32cDur2lH5Sn1MvsESDPZp0X2kAonZ/Fp6OfWNid+gA7ZXJmJjcOmDjtSwDPkSBCPDa75aNph
9JhF81vZNc8gR2LfKErgI1Wb7Nhl1XeOzvxJaJinVhVLMNmOfhuFBJ09J2t3lb2YG5xeZpAw9lyX
eRtT4JrZQ5fTw1DldPF7MQIxtldvRhkWuAUM7RtCviP5zZu5MpIdOwY36IBdVkr2y2B2cWDPvGFd
g1sclGd85XFV96zNjBsPQuuFxGvmi2mxAnI63i7sc/eNSZqx1/EbsKWUeTSNuOo4t9oSWLP9opjQ
HUil0nHihTDz+8nalKyHd7FnGzwK1oubsgdY26qBzL2uxxr9aRFjcuWVYX9iIQMHgf3yhLetNtKm
RkUgIanvG6LkdqlT64LfMrs2asDISwxAZYnjZmskNZLbShm3BOSynVeyIiR3FW9siRoWJGBBzES6
kLvGx5GC6Y6bLA6odWGUM1r7sIQeO/RSE79C3fnrQeDfs87wQy9FoOBobzaLFVjB9bM39dAwxr6/
zhisD6nG6UQWVZ+6Fd/oNYhXaMuCOBPOvFyKizsu3aPkqwVUpLjiuhmeNbS1QdbFz3T5wLYXdGUP
iRMYUTx+5ZXu3DYxT6idUVBKCcYe685Zdq1caJ4avlUh+43piOTOUH2yGcC5BOyJhL6rhmLrxUZ3
NPu8u+v1sNu3WVJ+9YbYCpCEmT6hGDyx8FBLP2xG+WKbensY3Nl6igDQPWi1G8EvrpDAsqXiwsvJ
qePRSeS3rKe2bkyBcG6YCoFgR7VRy/6irHL5MgwDWBIKUHhk+k1MBvTakk37HcdjeUUtStAG4IRf
Z2piG9mM8ICjkj2RJGT/k+0ylpxKf81al2UOwJUfSxc2T7nhLocpTp2dFVuUFNmdrDThVx4NXJD4
mKj/7KrxMdair4gUkQ+tPTxTTg1QuaFLo5ocv7kRR5jyodo2LZuM8cLrWNimdWuno/qhd83wzdDb
wU9Z4+I6mPstq5OMai0v1tbV9BtWiBHWk97x+2yMDjFku8BzemMbeTQoTGEZ0W4mza9Gb/0kApFC
BUDNPplW6htGExI25C3Z2pVxSZmPbTrJvgZaHNxkJhMdKDfg6tnFOBhWzYa/Rt+vFY6Djz8VXHah
0n4zYLB4olXK3CWD8+C20vxiido8sNyig0dmDSN8zavFtcOrMG2W3TwWKR6s8D4Bx3xmT7F46Gxa
L8rZza8MeaJzCj1cpqWP6I7+h6TzWnIU2dbwExGBTchbIeSlUvmquSGqy+Bd4nn687HP7cREt1qC
zLV+6/p15VLIXLH22B6Csxgm58nK/iOTBwznMewemAB8xduqgzgnmXnNEAaMb2mxM5AcQTRem/J7
MNJbuMyEu9+T/EI0pm6ewWY2FShBFv1QrsFdCd6b0zKw8v4efbevyB13jlAHW7zQ2kXnorHNnOfa
ODvOxS0fovjkJQdC8ROYJZ3kcOkdnIbB7kIjUEhHkyxK9h57UyQfNn12lsbXe1jygyh+pPvIvrVJ
dFaG9gL6aCzsQPq5A+8s+yBR3CpXDfiKDjT3sdJfLZap8iFO9q0LpOcc54rKs/y3GA85yFOr+SbS
77K6zEBJCTbO+0pK99CP+dDBjQDCcbep7q+nHCY2flttSwWC6i9T8dMTEmWGNwB+o1DEwlISJlG0
xGoXVS+R/aE1F6NOjw6MtrAf3UbuuPYuVbgqcKqg5psn7X5LjfJZ73dT+zMDWjgZWkcWKn18m4Gj
2igYByQIbEQWExdwdj4ejPRkz2cvhoi1861jH/T8saxfSl4dxXZ99TrQfZKPhy7f1tYF6s/3Om9b
DT/rrybiP7ZL+pKJflsoFAoc76FS7zoHZlRnp8zcj8aZprNjkZMBzfbMydDr3ynx9yNSVaNlmZT+
MD6HEYknPVjq9MMJtCmMk9sDwNn1SY1cPNSJZITd6+VbJcjgp6vAtDdJOG4a6xSjRuKJ4SLZ8qlB
9hrjrtEAbn9G1T03jl38s1ZlkEnijw5f4FUzacy7ymIlwT4BVkb3UdL32Dqnwv22jZd5eiM5ZQO3
0drX0NvXsFm44jUEO90+RWNTOEFn/OQpifJcqxQ3JItGQeO1Cm+JTS0geq7s6nGRC8r57FZvdhV7
LnUi6MOKSlMQu4P9Gg9OeQTS/TIzM7uRTRy4CwtVdh2Ll9ijYpSzvVMTcin77jmaX1j0zeeUjnPo
0A4hLqHZnGNKboz8kLvlZqTJL64TmmmoKSN7EgUvjNJqdZuuFhV6NkeefB0aTl4JvZaDnoYbe3il
eWFLgKXfMA6m2T6Bbh4Jo0HpepijhPSj52m+e8VV0BQ2sdk77UeqvWO5V9C+nnXNCNSU2ey33YMz
veryqQn3KSLNpf4DlNxr6k1fnkz5ir5/yf9GGnWiNW3JWHP5DvqQoljbr1VNpkMLx/yZNK8JXbWD
fgij6ShG3c/ICG0qgrYknSMg9UwL0AbHGWWOjUROUsWiyufWeGutrWVrN9QiQWWu/UB0ISW/NsUu
OYxKxWcCYNjUwwp//ZsEP196Wfi1+uRYR2A5c+jjEPB7T7sjPNqa49uE+0nKH5NTY7bvrvhBIOhH
MW0ibrIxQNkXc98TlJpy3M5Q9cdVKQlFWcRXORuMJByIPAPsSVstL4Ok1d4GJGrkk2+88DFz7lOc
HTLrPxPp+1ySr47sIar/GyO2uO5lVA/rVTitq7+NUUFDKlBvJB70NGckLQw0LC9Ua+ssh7TylPOV
JXdXj3RixuEpJC7eDTddQkMHxVBWoKVn6gk3nkMkz3A3aJEeFMw49BDDKgd+sx2r5awW059pdo2d
bWS9ldWnrvNVTKw6CAQqQZb0DoqTX+pFRC04x43YdZuor8j7rzNXjep0y+ZuW2jhv3aotyDJVO9d
xXzUivd+/Hb0w1zsDcalTJ5K+VU5d4LD/ISU9MyqOJtPip2wdPYljXcj/YOZQVrYIxdqku2BE/NR
8yf3e+GwHZtvlb24zoXFYuPUn1H/ic4swI7HyANTZtyWFIX7YdSu3nQgc6/zeBHuPW2DxYdWfYJT
bWubfdb90trniFekS3ZFsTfTt3b4dst6P6O/RXyA+O3ZJoO6QXxYaj317ClndblRxZcd3d229svq
CBtDzuFzW7/P3rmgp+Z/6Wa0lLH48QevrZr/aue+tsBK7eCIp3z6g+qo2h/EtwdaGNiVi41u/hQz
jbdyPzeXtOHW5PjuCPl30TBa6X4pXnoP0ezyIJw719qOSdon9TH8a4BH/ohopzL9t9P2ZfSWDo/6
/FGgGjG6s8Z0FbmyO6yqY+QaCUeRIFs+RdoU0NzXnXIa6Pb8+p1PG1sVlJaIz42V30fSVPjh4x2D
iy/Gx2FEVtiDChY3Q4I5pmTXvCUjfcbOtzv9tghSUpoSnIlw+yVau+8CHgZ/Tn81WAaPgroO4fUY
29vS/jc72h44kb6ld/RmgQiXGx1q+0JnofIoT8ucwMjItEMHlYv+czasXRsdC+8DeoAlOt8Vznsc
/opbR6azXhzaL+/YdA+i5j+c2ZI3Q7Hv4N/wTh7H+CjogqmJqI+Xy6ryGeZXi+M0Kzgs1pPB/im4
oMIJliK+uwXJH3RnVk8eHUQ1rS3VJ6eXpEOVUOQyy7eC9nkOFZr3fLl8Rs5z219S+UtXTD6coulC
GetGdNf1TYN/5iU6SkZt85bUT6EJ/e64AVWS/Gm/VR7MjHfgImP7T4J+wZlw5yhfRWT7J19pdq1R
GhAIuYigJzHAuZnmw2wcVcsSqx/syd0N3BeWdzI02Id2Z6c3ASUyLo8oVxGt32b1NI9frsET85kn
/2mxAx+L2p7ms1q79s0Wrj9Q6IL04XN0z0t1F9pPBQ1YxyRgUBz8Bc6jldOhyo9F86JbSDK/dPcs
7KdwfKWKrYqOi7NT8bkonuhNIq3Lt4ubBIqtxoc8vdvIcJPuvzzpeAjOjvdKBc3E9ZVE+FheHfMl
Su/9cNGj07zqp7qPVJwIy+wXj0ElSAi04gndZOJJmvQ1ExO+E4PD+/ixGA+yD1jhtk73zUUEs01m
NfWX4e8ksp1VXjwK3p2c2hg9D1Sxl2z4dvcYZ0aQmLSzpfbG0HeiwUGDTirkVtbXYsVrQalgVB17
9ynVx8tg/hf14T43JeA07YvqxirjC1ex8JSbAb5i0veEEFE7WwfM50zKoNWM/prQqZJnH4lvlDRt
XG5er3wiIQ1l6qs1r6ddepqo/8jb7wRJdVFSTVEeC+M3HtxNY76nHACmnpIXlfqg0AWT+wR3GI2/
/RxvtWQm8mt+SNuCfFQQW4P7jX9+TW1SdcqjD9jPfS/vGC4YB6LdsjZ8Mm1MbuDWSNjEsynyXTK2
T31EE8pic9BEWxV+Tg6i/vE1rK956PhaQ6EhONXi/A1tsV3i57H+CmPiW5F8phwJFYil0raJ/tBK
577I7NLVlDvb3FZRsQk1hNR87yNV6tJEvCg49Hrztcl5oKucko7o27agqNLfZighIJD0o5/hNlRb
tz8NJP7AZXPs0l8CvlzyR5aIWUKazF2Qo1Q9D8OHXe9F90DbB2oLDu1wp8ofC0ZdSeRw9l/lBaIn
1yMMXxHFsIU3R1rsd4Px02AKDyVFq4IQ4x4JUA3iqePb2Zir3lf70NLpWJX9EW3JCu5Hfyrce97B
QPCmUc02T9xl8ctsLtQYqgDU72Jac7WHeyKI9q/2qCZWb52w3sys+Vp0scn11retn6b4ix337FD9
E5HWWeQfo0rYzpHAQftBLi8Dbaj3WuPujd8S+RqbRtArNL/LvwkhSPhSzn+yoVERN47x2dNs3fOJ
44O9HEt8MDMbYi7+i+ioVtt00Q+DO1x68TI2O5Ewp5DNm2obAw6YbUdXP3T09s2XY1FCtXrHIGjO
TbXLjYfe3Q/i6LgEAdD+43gBcgm/Yz4UZbLv6RgeEfqZ+mOnzr19VvDgIv4pLMefQIw77WhCjdag
uKnx6mL014w9itCNzh5FKKWfIohkzVylAH6ybmOgNv3bZNEE1NM4nT9O3g/1if8WSoPswvYL+1ZZ
L6hZN0k1Afr8cszb4U1pZ8M9Fum+z+hA5rPBkzvLk3T+emrrAf1ztSvi99ENCZ3nQMKmdNJ4iiAI
6HG6wDhbzm8Z1UhIX2BHEqRuGFvIdk3zP3266s2Lg4i1vJBKAm3BA63fRI3O66DWNijvXLfsPc5l
KP4sGOWI1iYFWJW8iB6KidKcurmH4jUbHX+Yb10Twu8zmb0bSL1mokRdcHUWPh6ANry6CW9f+VwM
b1rz7Kmncd4PJMeUng/0C2R+cnL+h/qu2k+T7cWW5zbRjxVIRjYzBOFELPI3+sYfpoSwnDOewU27
POXuuRAfKeU3y4wmXVBnTSthPJ50qkEXgocW/HkWyGrBOh0z2unp34Ayte4PUX1N6QBOKlZcLvCy
/JF0B+UwYomxpyHWMmMMljdETtsmxT0S1Yc+eRsqKgZ1BVv9nYxfEtdyjMxAsz5K81+jhn1szVtL
P1KDg4iL53jx+sdeo0idwH5RTVsjjwNa1oJYG3YLvWiiwZ9hUwCYjf9stH2znhE/3V9wfZ2AGsIN
Xr83epT8hcMawXV2CiXAvubdcBT6S1Ze8mqGIMcGCdZDw1UyB+bQnlpyzfk+XMXCk6EItNXdIh+2
NzTsck1QhIQBNrafRfqfp9AgmVOg2fqnjDAXAcSWsvcHzlmUFCe3mw8dAUv6KmSiKxHtPOYS1DU2
6unl2wjNB0XQc4ko1h7k3mq7IDHWeqRh25T2oZl52d15PHpV9NFP1Ydtawe5DAGFAJeqolK6Xnyg
sI2Y8ztgZmAN0wmA/9NhRhRyOFEB9EgZ7HYc511Sx83GdCtSrwWdGvqx87RLkUXn2NJ2JXT/Birj
V2li1xfTUzTrMPfwU6PpL057bHlrEklGUWF9InVhnKC+iwtZbZJM8wn4fbZdJF+xOJZW89+UeSIw
K0IGZS5PBncuQnBf761No1nBIjXpO2OG/e9vLh679lnYA1PyUm5MuW5y+Qds0H1Msp0xYSVw59NC
BAzyt3suoYUsuS+VATFJH5jRXssCNq+Eme/VYQrDu5kMxLQSR98v7a1finOpDdsMEi/UKZcDWaYG
/uxxQG+iJbwjIbxOZP+WkfNu1t1m4N7sMhMnIEIcMzpjX6L6KX01yAyfzOW1XdpA8v/oyCH7OfLl
lAY2B0dDNe0yLyhyKB+L5DYjAllzjEtbFQer5T1FQ0nulq88N4Cp/Gw075BV41UZk1/hv2yp+oTE
pJJ+luMbkv+DUNMTUOT7OPQnOwu31kKTgUH7OZGqbD7rTjtWjHctmDxJWN5coeK1H/T+pw+dvTS1
Q8J9EutO4EAz0+sJTqTvkLoTLMYVLHh7SYU6xzkDfIZHrhPG3dKHQPyvmI4+A7vdIifz41gdmraj
iK/b9/pEGRvlnBB61HUfXbOi5bDEu7i+P3x2LmYkzr+SUs/RcE+tsWwJd76JiqFtMMfnAQCpc+td
pIHH6aA+kzNtcxB4YKlffZZPCSHHvjPE/KNE/qsqfm+vCBAkATRJRiBUZhZTJPX0DrBBOAc0BKGm
MZmXu/SYjflWqvyo6yXuz3TfTOUnJHK+DZc44l+j7ZSCh1lFhmY5XyAmAEXGiZqEcAdLbAc9kYRx
Gulgd7Q/htwGgtXUFMk580Za1qJ9OEzz1iZ9qgWIyKf6XEWc5d7yaiN1HTpm4kaTis5OuK9hrW6X
IIG6rs4Iio7ZrAUlVr9Qxuwkal2zj0iFejY7KsWF9Uwr6JYOvgf67/JNij+hUNF7w8M7zwZhuf1j
abl0GNhFvdOM9Nnq3rKBRa/FNG8InIN8nRwZTf3sdNlnOgvEf7OPDvIwFRFFjUxWfc1Yh2EUxWOJ
yqzYTjBKoZFfFFRY3XEkM/3weKTcH01fP8zIJNuYl8IofQ/pA4pVXN2owBdO+TChvZE3oW4YMNhx
HBWfyrDbpOiCygoqG+sDDZtoIGtfVVxEpKGjvAaYr4NYeQcTcJUuiyAdpiDr3I2ZWXvXK7amU94Y
M0+4gFm2mIs7zY+I2vZMzO1K4CXCielikkxKsDCbwmTIAbQFaeU7OYatrjnJdNhU69oW0+peGO3B
ZupVffHntDjxCmv5MEa4tmG+DiyHC5Bs7SJz9qho0mMYevpbSk5Mgbeo7DNQPRMXoBkjNZMewtom
mMLq3LIT0hjqG9q442Q4ruLzuVVbEzGeHPO3uk9P/ZTqPgLZhyUOKam0i6fKQZeIaILlEGdbapcf
LW41VjZIFgsRbGro12YAKPf4oDmCKe4SuFlGMoe3L95j2wrGFNp34VcEFMW/tA3DySetfGeF7qYX
HuIBOmZzgcWMHvMRLbgLHJ/VFrAJflV+zxldUzKm46ZF9egrDQ37EgY1qql8GQtfaA7QRlpsBc7l
WulcuziLYm+LRMuPpnVlb3yrLC+6hwvZ4GSp2hKFkrmRsfixcJv4c2b7sQ3fr3tIpblK9czAd4ib
v21/Kwbxms+rLSM/aH2ehArCRQ8soL3asK4GsH8z82VEQ0t7rTLPpb28WKl1QM69r832mbKTRyjh
a82XM0xi32vBJCvw0HQ8xLN9jDqxx021xWcWwMo96h2jKiSkh3OQhNJH4iM/6xFRqAftZ+gLCwfO
DBFDG8streK+zQwX99qTtNjgxvLYMbHT7UuvrjP1p1zR36mwQpvuXk7/bG6voeafhnmyRZS7Cauh
2HYCvwP/1SB/IekYhe1oQexuf8/keqOw/+LZ44DFW2wjN+7c7iN3nJ2Vpw8jGF03xTDCJQaw6Jyo
Zo/PH3qn88WUPdh2dTR67HLVsDdF+oQ3HCwUahbW/qgL82jY8q8RCR3mGX6cuHyuKF5Z+XVLl8Ay
vBST7I49XHkR2veKeBrs9XzKtqCAGXmhxYHkuB+zBgjftS5RjtrniHbQD0lGxMg0QQnxB5YmpJJ8
z+rwsvTY18Yuwo8fvchyunZ5j7MQtb9Td+Wmx7eAKqvaAy9DaSTYCOniTlLoBS4HG+MiSuuVTNHI
GcABOY0UQAIDm2lGRciAhsdxSdzH2Y1oM+8ZoTv9VMYtNEBYk9TgIOBWsKtB3E0UJaJWC1lSTbkc
Vq3m7LbX2JR78o7Pbj/3B+i1H2+ydk6SXiaAxsI2gzoS73o07PpQ2bdxrEAQPVIuKslO421dCOVQ
UNU7UBfiNt42WlfHYmadx7Oqs04I1d6aPGQJNy5WnfxVlvcrveWqqD+pqfq07Za5sDyNKgtoSfYn
Mz45UX5YxS/MvNvZQ4W24kDASgIsxjAVsMm0bCwnooAZ8L3SuLGBwzowymi9DDUMNwnrqq1mtEYd
y0cWM8qNRDcJojSKJgpQNOwmU+L6oEkXzn435JCuLWbzclLV0Y7JayRtoZkchm4bhIU4hcUCD++G
vZuXiCp7NOZpaROKSAzNkzbj3U+x2d2qWlC1QlUba5L+KHlB67xQdHp7K0U0mI+GV9Xejt7mbl8k
MXbPIfe+09b7pytd3gghhX8wSC1/WywoLNO5tG3qqtcK0cc7sVH5fpy5DUanRwstEAdZVL4cQrcs
mk1TZV8pZc8PlUD1hWyIKp59GEflxe5pD8C6oLHtOB/9YDfnScXfS9b2e7yHCYbyUmCQUxmFrXH4
4BkG/s9oiXmmrdhEhAeWZ5JkoXtvda3MD8z+3t205yLz+0mZextY29c82qONEsQhG8L0NJjOqZbY
tmyF2XoxR+N/lb+HqcJLlERASe1iY3vDm3mAhe2CJnMRLLUI9SaB5bjDK4lyCBsTfrUW+P7XNSSy
2pSqb8tzzS96lBFpDYjgo7qD50uj8NQmLPVF1k94VaUJ7YTJ+gkhWnxMFaYCMJKkAZBt0peqAKkT
mMbjbSJBjw1pEe9iYs15TEno8Eg2icb7WCfutygcAkzmHtDTo3Wb1ELnwXDs0F5nWwed0/wM47+L
IjqE3dkl/aGVCtu3BYdN0Ezx7RnLsutTfjg9J9kDJ9JXP2ljhCaqBdcZyCHAWrlNcwexO9NUy8k5
x4/u0lV/2dKx3iZ8aUR4m0IiunbJIPE7vHwPVa7qw9jrz8U0/tS6Sk+lY1wLJyezI3YZBdMyoyhy
vWo7D/+xQ+7KXSa1iwGvk7tFjcYHrLN8QY08vZEA01GlniGAxON5Vq0adpFZ22ddiv61a00YYFks
eMBcPDzIsR7TTFv+yjbPP3RUkftmmYZDCVlKf4JAQ56mIYQOEYAM5qOl/YgWmb7U+hcrwljkSVoZ
jQy3bp+wW+Al+N+jX5JZwdGWpQ3G5kbnL67H70wnL2XNgj5Ys/WceI25d0YUJMwvdaadUKvoYNQt
uLUTFRxUBtgwsGD+hsF2FX0upbOjES65oIsxt6YJU1HjWGUmK7vpSO0usg/R96/DNGDHkB44oC6r
VypbGVEHjXM6w8+ib/LUxkKXYoxHvNjaSEKcbl+tbE89SvefTBS14bi+yAsYGoyJGZUp/KuTbV47
E2BGxFSdxJ5v0CgNbssRVBLr/cxfwRFlwoBXetHfzJ6g5Q3ZOXDRIsJaB7iwb4fkl3auBF3zCDRU
ZhKHQgP/FRPfBetR05KbV3waw2o9amOohM6LmWu3JQ1ijlHbeqCiadrPD5q6wdHh/umT8SEx1Jox
RSFZ6jJduLI+1FX2bYXLS5FNmFeuQyLuXkx2PE5NIjvkNCP1Q1pziFTFcW7Wzymz1LjpYo7TYvVJ
O6FTPmaT5XEplTWdUHTzHumDXnMnDOdVm3qQTVqad07IN52FEkNIK+Z75xb1sa0GD7EuMMN2MrXP
QbLG9szAH9lsVPgtzeE4vpIwEA87Pro6Ju3ScASAwTIV9tW2SN2a7u08+rFk9B8zynI1prL6yAGH
7Pk1yokIZDKPCd4IyTzAgh75OFE55Iow/FN6kz/pvRf+drMwIkjxMDm6ofcQcg8+j6OtzraGrrDQ
KK4mF15ypqwHR74YweQkfhuS08ZYa3sYUXPVDkcyJWH2Ixs4hMkndXw9HqVBIVUv+qBVOVkHeGDr
g4WLyKdCB5h1jmaIkrTRFcZc4NZ0MhE7Al755RLFO37W6KglTbz1Ei5nKzV4ABfNcM4jkQ/IntgW
Lrn6KNTHDtfIdiRG7trYyIdNZjQUzhC0A31Nmpj0TdZpDM6iWT60BbrbHjWLZ8L5b554WjozCQZi
lhDDsrjQ8RSC6Guo2RUwV221/41rdAnxca3fKDvctxqhUbmZNjvKEAkYabyQsWM0CsZvdFddYox0
3OWMd9T1Mahj6qN+TSfYKg4FllwUP7z5erZDFss71BdYiOC6N8pMuJCoDUcMLcxtH+nsMgWTcqS5
Xwt2h22u9xGTrZNtmOQkSFWID6Tv8tKvk5kco1UXGEp8uIjtGr+NVYR4QTxG2EUiP67RTPSqCzcA
XGlFQ2kYqu2w1Nd67H51Gn2GJ8FkhgwhTO9qtPJjq2z4IixKNmh6fLM65NIYFc3xr+A6JxLMMv+V
nvsDlCWDeixYsZj4M1+GEIAyGk6D+w/9LvqCoiHjWtdMDXkt7UXc6sV72TjmI+aG/oOkIN0fV8X8
6Jn/dV2VWkGSjwbDX0cyWUTq2RHioDt6C4obm16Xe7MqH1MToMplvwncDntoHnET48jCq2y38t7k
JirG1jjn2dSuDqQafWXSANwIDXNNnX94S052j1d/sb326JKirObVZzoZFCXbPgQBHn8vjbMrQQYK
crb2/Fi12UO9iL+wT9b51pm+Efj+1DMCqKlxH6TQpmsYhzh5Dcm25OrN0AUk3tncZ7VoeTbwVwFV
Ae5Pk1iJc6npB6tKja9wCusTgS50Ts2yuGOedC5FT7jDZpRjDBVqTs5bgRA2IBAA/ICGd+1qxogf
vTHR18QhdpcJDGMxcinPlRCpfEwiCW1taxNvnADo1+BKBLkt0SQ/mw7NJkEWYuc4yUMEut30hh+Z
H2HHOgHYElZ0eo6TNH+z3HkiMuypsXtAwnq4W6N2KVXWvIWhkyJ7aAAG+sHi3kt7mJB2+CnMVoc+
tl/HLoYKc4s3Khjjqx1H/avDHsIuPwHYWvjU51A+znX1hKfqJfcwTtmYJbnLOUk3S9O8d8Qq34qU
CdAWGnFHCck7mV2Nn42FNPUbL87LgjeweNDr/K2JVoPY7EJrlaNmuMjd6cEmSqnwm36BIPC4LTwQ
ik0xdH95WfzqdloCSiEREg5sdENQFe9KGvWDX1saQQ06j2m4NxLax4Xn2uj4LQbuscM3PTCX+k2j
lXuR9P85pJrsCduQ57mL1r5JiY7BTgl2UzEA4syW5JPmRbRaa5mH3qpQ7SeDrIztlBaWAd1qG/QK
pu2fZrlFkGcD8Q0Lqut8cb8TELldWSWfdV3iJplZgOpcWzYpGS5+P7sNIMIC5+ERiRGUc1x814Ve
fJGjtiq5M9DJwFYwZ022aqdqZfQ3Ydcc3OYMG2n1bv1kmKnBiq/H9AToXvoCtsH6yTWGPKEVEfB/
PDSH1YST7cJYA1xNvck4Vmk5cgSEBnJDNYek7kRIxd9YRMRR1Tj3hs5APLgYqdiR+tCj+KEFbBMu
9nI3orH/znm/s0DztPch1/5bysndkzBX7mjjIlfKHZzfwcr7yi/N8WEc2uHNMST6Z9EilFqjiYuM
hhZ2xfYFOvdFxyG5zUPNxZJkdrsmh9Zn/o4xOOhvhGjJ6WjO4YKox/sdPG4Jth43GArW6F1DctPR
chb8v7k3Fw/tDBDXuLLlf3JYo0h6hl4J02uctY+LwtzHMGcymWWN/VjEJeREMeuQpgxPm6wkBhbv
M2IByQ8TDwiRkrZzAVOa11mM3qNGUetuiIfiHIreDJhsGkBPquc8h5K9jWvHcteEUv1ma4IbMhQm
xsHV7j3hUz+kaE2XzraHs2W26hhNXrgFAwKvlJ17EPZib7VC71hK9P7Ce1b5uc0DR4DWeBCok66D
FM0x8RLvmCsFSG6neFfHrgI/M2wYj6l8UCPnSzGAtIFZWit6jOlIEVwCrqeh8lxPDwKhhg9ib4Sf
ub1zq0qz+cz0tj01SmaP7ZSGV9Ma0nedDBn8u1rvj1ky74Y5g4Ai/OrkQmwwHfZ2jP1EzSfb0b8X
pGoaOXEbvaJ9rUildhxwmx/syOwDB5jMT12rPoCVIF4wdc50j48WxpZ5GstEfPU6eb+zk4xbk6SD
ra6lr9n/67vQCeJhwL5HN2gfTIkG2CaNcGcMxu/Sdx9ixnOvp/r8nweGc7YmzNuw8tWJhrzsedER
1un5NF3Qc4vOx5gCAd0WL4uTkBIjACttDS2ZJtJ/ta0Yk5i8Nq3s7D+3c3gxmaX92BrmJ2xcpj/B
WG3wmhkbiH3A1uKUyHkNGtJqf8qSVbA+5NwAyxgHLfJ/AoGYz7oQ41Ab1caOQr/yX+xm0wELNToH
5C2F0wW8/YR+hLV7Vq5h/o0m1uZ26lmQukRbdgnz909m6+N9Jm98W8UN4z/ZPpd+Mu65bv+SaNZu
VNzBUjHjSoaGTJDHNpThbnIjGyqi0Z5rN3O2mZjwyYRWSev8aArvS/R1/MagIT9Gkzs81RNHHbBG
ju+qsNN9hZcGox82YtCgpnpfXBxiJWqJbUtu6a4fDPGXiCe7yg6hcMbHJidWcldEUIS1jLgrzFmd
GktLyQTQNTyXTNvkruUf9tjoAVskEk26UZN3ioxnFhC8kD4K1XoD16S2lAOYZ6GVICoxMifmbRZu
UJNTqZWfxPBl29FsX/JWezcktbPIqYcLaVbqFfVze4OOtnAfRuBXRhaeJWY+PINN9A2A4zDC4E7x
6lB9NzMRImbPM90DM3xW1aIDX42gLItyLjxa9S5trN+8UQ7mgb44xIW9mGfHjKruZ3I1keBL9dpL
70YGWLuZnBUKrlPiInsqBjEiakrLl6LDR+rm8+SrdAZt0mdzYNrFwRT6km3bOpTk7OLvLjK0HGAs
Q75TxQhBQN2Md4vadASWNqxzY+N6nItwPixo4Z9t+FIk922+owqaPlsMBxdqLKA0U1FtTakZFCRK
MlFJhQ/ypda2i+uOLuiSjtxdzbW1cT1BeFOmOwhtZ++9S8DhM9OKsm1pLW/WYkEfES1lAZaGEYrP
GT1SHdbZoTOMrwLfHoEs+Ko3bTMv0J5prT6WLOkR0psVwoFiiqmMr3sSdGhIuHuGGoDcTfsWp2BS
oU5E0zSgkZl6mDgyv5aAcnK1T8do/Rvkq9vl3T/TAG1rWwwBJqKzLXRB4Xe9LYNiyfKfRYbqktVp
SLpcmI/Cby1YQOUK42Gxaw8vt3J2dZd6Qc7idirquIP3g45qRcl8EBvOjTJh+djoTk/OT0dNngZa
N6LWmxMiUqclX14J5a0OSzUad8PShC+9tLtjty93tbkU/twa0wH8P/NrYYf/8oGZA5SSiWGx9P8j
7bx2I1eybfsrF+edQAQZdA/3Jb0yUzZLrl6IMip67/n1d7AbOFfKElLY3RuNRgO7kSGSYVasNedY
W+yvSDdqtvcwCoFyZU1IEk4k28TJJa528upYxhFsOY6kn7FJ2Fb3P/qoLm6jLDV/wQ0A7WaSyE9B
QE78ydT5pqHUtkFtB0uLoGFVDZRRrUGm1/iOkS0YMdMJ2mFBrgCiTEyfu002yhDvuu+tGtvyH42I
WhwHhmY8iUpLr0y3qA+NOc8ojoUtCTtq4bVIN+GQyTtWwVx7IqeZBuRDYaPRwLBLXdBB7Xfb51PX
U9bPydxkLUUYPA/2KPapaKtvaVuMCITMFH2lFXPp0aiQJkpoyDeDAjwqNGT6CYPxmCiHxVn1XQZh
+bsf0+FEJr7d4SmJD6WfFjdZN/wSluXfEEakzCu0zG5VlvijpmznWkV/NxWZdcAMDE6PAuTKakzI
MoafYRzEG9c5bOlFRbUj70qDqw+VOTck7RU2vlwleY0vpwQPjKZv6lEig1IGU7xopmxcjJAcNn7N
YpMk7FeyEgSWsT9PYDaycSSL0WCvmV5iv1WPdUCkRndsgG1dY8GCdNxNYqp0J8hdLTC7vVhJMHdp
qUJQHJYgY0FT1RUtwYrHYYg5lYhTKAUBfsE/P2wVSMU/ATqyRZL33k6k2EbNFBFeB9aDEgC3GhnS
Z09ZMQb0wQ031MWMbduDboWGlN/O+9bCxm65yDhq1/TqoVbX5bCq2ur7KJDmhqZ341k42b0xi1YV
pCl0K8GfkIB1YcnhZexQF1eVZ+yCPnkkTGqWjtBOiUHEtkh7VT77lhhu3NIXxykLfytac/JHOr5/
kzux2AxDz/x2g/6OK6Pa0Ku3fimLhBy1MlDJFZJCVxC+pZNDeThs2qeCE2Sl0zfzSoxKu/I9VWNT
DqgBCQVbz7bTPUg/JCTB5OvzwcaBZQ6O+MkFljySoaFTIW6eKDrRFziwiNhKJa2tk3MN7g3ZPflR
5t04dVsd8zDr1lyLkPX1aXiirIF5vEIeHII0DhYTfqjFVIU/3TTMD11eJQdEGfzpkJO4+PvopPO2
kcckLkiwwOol3PAhHBIOqOQEkszYtVMm76kDIfCuM7RoHRYF9Drzd/BlROQxNWZNxrU0vpu9yG6Y
c5AWguANdgaytdCA5uMZCCPCXJ/+hGFjrGqD7CmpjoAbDpYas9D0haOyZyJBd+U5qbEecF9vu5Km
035ZUWW1c1LrelYu+bp0Um9rA2qjrh8mgb7GCBAfI+BECNbkmC0QJy0G2FlbfWoeEpIo5ETS09Cq
u6T1i7UAzb0FASp+2LOiHN6XO68eYkZlVih0TXFtddpPmfTVJqzVUIKALap1FMluD3akp0lg9AN3
tbdMU4GUV6dDDt05xIY2UuMhmBTJhQ5UEfC5blO2uuDOBTjXboMfQG3SjY+4AtpZPBzzLOdm0bjI
mTRi/1WgCgJ5gY7CtfR0G061vfbHpGo2iNIoTXOvWBqWxtVRR73lVAOFzKE5uJhjx6MzZnC8POUG
89Yf3wVk/H/SA+GRVBXGr5rQ6VDkuZ7ex0kD5ZziKbJ+am71Todq9ibrJrgPLce58wKkxBUdmG9p
GD8TqbzK4zyKow7f8Jjn6NYR7eI74sIVzMryBqXHb2rG5o2XDcGtdPACZmSSYZhA4NKL5E0E1FdJ
YmPmo6pNgRyMJCgC9VTS934XACzZ4onF0m/54lC4LumaAlCq5U9qPRKVbzUdH1AtSdoinrVWyvB/
JKgqryZLVsegNv0VDG5IlW0ZLnt25WU8uNahy2gjbQ/Zs5/UxsZ3cfimOnk+DUj0Rndy71uVTxji
eoIrqTXJRh/7WYjJZ01V/hr5DqpgR2M+dywpQ9a/uc5SUp10Zy21Eh1uWtff9a5xWdtidiUgxGd9
gCnq6w73BmGPqUgbJx4o1AHnBy0I3CS8Nsmmo3NzBaZk36M7jRZZaCZSeHOBir8Z2OO7dT2F4wv+
jnrp1vidwS52C8+aCedyJPKDlZJQECTk6ZOYSLLpo71rDONSZe2pt7N4Z8CPX9q9RlUYaNROtzvn
2CssAguAgNTlyrxmCkW+PlDsroQ1HtJQBy/bDdE3r0h/sx1DPs+suUSURw/t6A0nM21z9ijayy0d
G8G4FegvI/S1oxrGmDgf3Y9L8A6cMggfszIC3j+h6/DsIdgEgqS+sjyB3mMy8i26BAJ9x33z7fRH
w2VznTYy3E60UzgUQxmvaPpL1FdUI7MFBB4HYYhQgLyjePQBUyzsEbmvALKN42byV8ZAMWoRUWtY
+eUUklvWjIakapnKpTB4Zc1k6ycMnvLBSCNEIAa/E4XfSR24XKrTbpX0HvEBsCGUrbm3m3AYoP9F
TTcUZPE0j7pH1FHeFXSkm5JQoz1GFXxPNIvqARmzna4N1d6lC98K7QWy6gzm456elQ2HrNYMfBoC
XHiG8XHQALsHXW1ueEnBZjTdN80K0IWXvntIjIorNysI2ngxcQMPNRK5blIRBHhwxH0PwyoZ7W48
JF0Jdj/M/a3kHrYZx44U5uDPTBBoE5SWoxKOt1+vlVHn28iJzFNvWMlpDH24CnYRzbgKY2HWGC79
nopPS7xi63a9CSr9taup043wZ0FuS5zHnuIUM9SmV1ee/gZOtFuJrrVA71m+PPlDUD9JJ0adib+H
HHrdkEaqeapaQw4hmrbaV0qLvimHiFlvDIuESduuqwypWR4mzesAXOchb3zInpzmP5wQ42rccVOE
LA61tEcpEKtah78LY3FykPxlnWVsqQkQJldAJSH8DBQDo+EezLTca5bZ/PBK05z5YvRX7SRYEM2J
66VMit8kGYy3rpVs7pTj1pYecXt2IDhMWoyUAysBxhhlLbySa7Jsg/SHlcTGuu2H5iVruWLAIiHi
7p1fEvDjsg08Y0NAgdrFMStS9fXQ3gelHR7ylsypRLY2GN3scDHwULVCxq8OxX2u7ugWmrHU7srA
SW8TxyrvdfJZZFXJChtSYfixJhSZw2ghlI9DGjVA2ccVwirfOAZXQUpwLV0uensVCH26cU0CC1yD
pHsoqyBvWg9wZ9ZlVISrVifjFw1vKM2znaM19gZT8biFQljtupK+AwKl1o9E7/sJEbaqdzk7xkpN
NburGuLjiDcZWaz0lnUEw94radKdJOQzDZQe19ydQcz2GHLAU7EX5vKNQIiQzUzmQ7mq9rVGeDHR
i34NM7KXm9rRhwfPQYcLZy24k9jN4ffDbLtqjcihMGgGOy23261XTg0cDnv8UdFBYoNZnv0CKCCH
AZZWKgbNUxKMcLRUalERmK0mBAs7Sbnp29AgIxe9mK4FxykgCEttYcLCDRYcxr3UtRvdUd2Gi5i+
66sm+Fl4U70zZZsup3z42ZnSYlKn4Z8M6B7ax6HeyKgvNr2M1cYk17U2kZ2RcTKAXyrC3ZSmARtF
3w4UquZIYC5rtU1Gso1RqG8H6N2L0cCl3fkmxZ/Ia9aTUdtoTWmskTed9VIVPZm6ebMd8fZddYbm
7Z2BPPgiHKrvsaac72qsqCjmVpFfAQmuVpZu8j1ACPj+a9qiQkRBl60pRXg7O8KC49FLZZ2JPDrg
DdJ2ceBH69BvNTZXP1sbIxLlUnf+NEqDCDVzwEj2QO4JYnAmEpROM5WkDMFu8D9JNFDxrLUHX+Tq
kI2h8zAAsAK4AJIEHwqahdaUV15MHa+3dOee6g6Hn2O9EmfoR3oGaAcLriAhC5CppQF9eYVh+I0q
3SylomXyMhQ28KU6p8NHHLcAIGM3ukpMlNwJADXLPcwkHwzSUfJiZxocxpyTNOsw4gTuJA9aXBTP
ZgtxxsJ/tm6ZTrcGAdE+ggWwrCzUKUkU+dc2Valjz9TnkGp6NBA4A7KYjl5dDjcwMH9SIzLuMJ//
QvhHZm4a/G3XW82q9A1r63IZ3NOpQh4cfaw3nL/FNpnY/KIqc/F9pj0CZhVuwrh2X6nI0btvZijT
8xJRqUVzC7pG1suwIoHCBFyCLiN7kqKrLACHLCjDRD/JvYJDwhBwTcAYL7mbY0LTKBcOeY7+UoNe
CT9bzXGd/Q1AAC4JkEFLxwV/iMElmM3pY7ANrD4leqf7c2RpvzjkQwVfjI2pjya1iTzbP6J4RRM4
kSXVjAiRrczVRhfpM+kvf12SUlyOna4RfmrhgUResB41suxNWog/U+A+VthfHq1EY0l5kKnv7XYQ
13iMqw0xDxEWzjcM9Ya99GAaw7NA20evcmdVTQhsgnQwd76OzMQHqFCB+LCpw95QhHSepQ9WmjtK
d9AFs2PKp2IVRBNYrwDzYCb8B4Aku2m0MapYJTW7bEiJyMaEVBh2Rl3Lkm2c4rAmNMAvUGtiXSfA
gQNb9MtcZOKKVC9wiiQsDsJmH1q6c08eox/tW02gDmrID0ECY4HHub0VXtkcPHw8LzKpxRE+97QM
JckC1wrznUshY4fkFr6BJJzZpDrAgCHMnuqMcjkbbnBlwFC0EfuPhNAFVMvF4DT2qqeNzdrIyvBZ
ZSPNQkgdot0kk793NNN4Rupkbuo5qui6rtg2Ouln8mLqMGEn30XwuDbpgJ42DDuwGz0i4kGl+VMc
2tmDZmK/5QI9ot0i/R0nxTd3HPQNuwQsOOovuyYW9n0SaPkGNYf9hLgTnkfiUJRCoEDVM5e4WCnT
DEkLfR4Y84Z+w6RMB0qmK2cuEFmTa0yAXGNkzJksUXrULllnp+FsQFRKP4VCaI8qTmFWJEH1qKUD
cCzKhTdgo3nFTZHeg3qHzaFASNZTUa88sy/AhAsS8HGVHL2kmL7lBGBHMwjvRpgVqyhr39hUenSH
NBbE7T9uPZqfwBUhyjWR/SwsAkWaapBshsFGhoLmGk3SXRVQAo9eSg6nKslQ8jK5hHvleNPlxYya
awMYx0jAvKQrxMo24z+wPvNjWDgt0U9cbesa/S5QDnk/+P0PfCXfa+AWV/0UjE8NmfIVFdluM/r8
WJg1LoFAYF1TU8u3tddxP8ErDU+BTjo+/ZH+pcnCIw2OzSVxsQQp4y7imLJiWlj50qitErwwJ081
pM6vGOrjsXRCqocdYawQU3DNxa7kioLs7aFw4nTrdK5aeSM5olmJg92Xnhpjkia3qP36Zc+WRqCM
4KfLnQEsJwnNOgtRhOeefRz0AstsfJzK+1pAPIHyL17NojV/hvpMz7KxBlkgV5bRENbX0qPTldXG
4yabPGvjCLd6jvqapILNHRnqOMR4MxiOCM7lLxY+ttMosWlPE9OhgyvBNeBGzlDuZTh1qEInmZse
kY+mBFQ5QUdZaL+qWTicl7BzMjR+2wBE+iFOAGvog1H/8oI2+K3lECij2As3sgy7hV/OoEtgnDmz
KM6vGoOcVle0TyESr2dBrIYMF7up3ZG2WrgevYqiog0eKQl7RONJ/NDTdOTe9VDdYlFv4FX1dBoz
S+uPpRDc8F/RUw88YWeii7gqW5KWy1jrLYTwSYIaNoSlfyzjrCRvUqZXbFLTo24U2l6ner9Nypad
hRhF0gGHEFJxRYxsbHee+AGl5rkW/n0L3B3aP0mmxH0s+sfcJrknyeTcloPtHGg+SrzboKdD5wr8
xUAiGPtxfh1Z9uwebzJUxlMurvS0pbsCudqtocfhN332gglbBkfyZfFbalCFFijHbkSOypSi7bB2
myE5cLvI76YhVRuNPmgbqCx0LLDip1AzynxZ76Kcji/w4VzStA7ZddqlrEwfZvIuddYGSkd1FaTX
eFehkbQeVZGi0TF3ROQhHDA/MxeleQq7ma3hADWt+hQ5CSJPqgAI+QYjnCDuV/ma/SNcN/SPYAja
X/TcVFej1hZMBaNCZJ970y8vTxQff1Z0ZGG592s/QuOqQWkXc4UoctS9OU3GegTHtHJV424dgy9l
VdAIBKwj6mX5E+ll8YN2R+bOivIHUdblhnTvv0VzGLXhMC/k4NL9KB5end4prjE4Bb84z4ZrtCAo
dWCBYhs18VK1dA0A7NSmd+SEx+cuZyug8kqb9MR+LMuhWlQ2P9JJ75cxSb2kFQ4XOkjTqAfU+Dxy
8V6YxhDea5RktpOhgzBIGiYKS+wQtbwGQPC0YsGB0nIDUcAL594rZKGKg4+QfhFaBFW0gFm3tbfO
MM32OrS7sgHv65LKXDb2HZTi8jFXMHgWgR/4B3eI1R4FX7GyxpFqpzDG6zICYe8hcr+RGWkyOvsl
W791mTCd7SIDouZOHZBOHKNbHUuSznfUM8JlbmQ/Maz4ayjR/p0VlHI3dFDjIiqHaIn0dE92FeNt
qufbzoAp57WVfzuU1i9Y9Nle5h2uXqN3gOzPVXTuaTf0neJYQUjOTsH1XA6592BZqCR9uwCRmgFx
jKlenjI0VGudS87dYGMsCCXJBqOHPNREhXNTdTWHpqvmoAzDRzSImKQhX20UOJfieIx2THZtTfPI
cBc6yKm4q+kz3DnbtazERZ2xTfWNG66CEAuK2RT1gznCu2QvAf3i05QJAaOGBwdEJrfUkPPTKX76
c7iclWX35uhd+yu1Wn+T0AcMpBwIlkDzui25y+wkutGnV4xqqG3RpTSK0ObYhhjJVgMc9FCXHBob
s7Un8bRJHbCAovVwqFfNobYxCZiuGp9qu9TJLXpqjw4HX7glXx1YElFkcw029MYE2tYE0LkDd2sK
kd/A7QpxYyHioOldv6K7V4vioiCTliAi1rBRSw9nmZMUNFXIvAHYE+iexk0EDROl2hdI8TeW0blX
ZToVW02inmknrdqx8Aiha/LsTWSHK19PnUOCHHZFLMdu1LQvBVLCXY1i5qF0Jpq0tnRRhKAQbUhF
91ewPVmudk2QPgrn0ZPiwU7MfhXlozpOtvmidybs+IRDtcmoT6CydB5anHTHuOGoyxvmR2kiy060
NthRWIkANtD7Z3QVPtgS/RXFVRYJCVMiLc0AWEvJ6fpfiuY+NrDdQNfmIoMVux7rka2+zg/SxSJg
tBhFAWi2oB+ybAdISyD5biMqomb5gyiV2AYFKhCYOGnZApVorgBrMXGBAmlolbiwpj+VqgSQwKDc
mZEWXjOvjCs6t03QoyYbB2FQ07Qvz34T+GCNtZvilS5JWIY7rbUXkusoMkUdj0mF7IMkHldy25Ds
lWiMhrjCiBTjmNEQnj8YLC62QKlW1oRdpVMV/qrQq5+rqqrvRU2zR7904q0/DnIFYc1cocr9UY8F
FUH4msecI2dtNT6I9aKGvIA1e4mWx94lERABo3XZ7Ef9ezvY5bGmbI+7iOpPLREvJ+i5Fx2tjFa9
7H/QSE1ssdk7GydV7RttjKy9dCMKR674BZkv3VQgVh/c3v0R2A5qtop0AbWz34h65ZrCDbfSMKlJ
HAF2c4oeCYhq6a3VWST6RL41FfgoiQGcTKrpbewRK6CipddK0QZ8a7u06coHPWfFF0a6azXDv9PN
Jn1QXBKRjDcDOXuy03sm1a+yoURRpDm3BSfgIPI6se51gYy0lmJh21q2GnDvLtSYQSUkelsOE25M
pID5uvU5+SBZN7R/giAUuuGwHbRAR0FH9oXUzdjQQwv0oWvazT6iwcWKT8G9OxDj2kmyPzp9FVeA
nZKfzVj096bdaj/KnqxQqhsN1kP1UBJX3lBbAzwlvOE7wd4r8jKLDCteGHqgDquqJUvUd8gUoij/
zcOxpPMBf8fcXSSPKEQ5RVDvh0SpRV2V1X3AtrMLCtCY9J6hOEFJVc/wrqO8oaMKNQwdH1xsRjfm
FHJxSHHOUkcvlvZA15SF7o3elU4rE0Ire0RKzJkmJrAzLT0+EEihYqrtatq7bgfdOHDi58ZDK+no
1BvqmKPBFD3vkLTXssk1jURbVYHFr2rkOP0rTSjJI8eJDVhEAO3HPjIM+Y4KjbaMY3yPnTTokJ5k
Dj4SHBSip/fQlGGZdOkBtWq6xqANeI0tvRpphUCZ8YDp5DaKY+cR9U+0LLPS3qJrgecE0WNJpj/A
NNBy9COuxykjEBnbWn00G6uk3oCuhgqB4lbRjoW/djr7j++2nU9xdBjmu70GuwqbFNYZc5X3I6XD
0kOeDP4W0Fxkje3eQpzuE/uZbVNBdvbZ5ZaWQyhJZVQ+ozJ6Lo/0kyQJZcj8pQYGPnKpMjuqrCbg
RW1O74VuHb/2LXos3dIgm0MtRKfmm/u68EmfoNX4bfVD+8e3QBUqmL5aUrw5ZGG36G6KLY3hxvmv
S/9gLFCrzqCOH+isbugQ4ANnWqlgA16GDsjuNID3I76V4DIXeWXhE09UvyotEW8rdLhXiqAK7jlR
26LmuMXsZse7irZPgEyhmoUOZpXW1QEBx1Z1pH41PVl0QTjx/6VNQRNo67QNtbVqgxH/nkvbtaIW
v7UW6SXZt/J3bBkh94NY50Ja8mqMGXqgOurRluFwzmeGebAt5Ho1xpUrrqAdnoKovopb8jlw4521
TrUOUIhhQwWJzL0u45A+ocPGKPEfFxRGgdN3naY/Ub3GD6l0Z9tatrVXHsEkJwRmJmn46yIdq2tw
4ea6mtISKgTNAOwqxMvGNpcOBkQgkx/xKmLIIp+hH2SjUZuF4VJVLcgay0S76UMncmQXbhHOUDHA
347Lsuq/Rb3XvOpwucCokka6Lw20ZDQ5NpdT4UFXNph+VQjDhd6TTw418I3t3bqYFwjr5v4jYkLW
WmqIZ0xunUcygcCGsYSh9JyLpFmrvvuEBy9llvM8XSKOfZCZd0FK5lVDY/8gigJn2uC62OqRsaJ9
rEi+m5RzKXnjt0LkbZtSHqwemyRU8tepndWROgBaEWIh59bYrpsmfFWchIukIytBDp2UK0YWuJ+9
AkCDNA1ieLQFYIc2QsBgm0GsmkbYEQmXKqvEa0T45l6b9BtBCTNUT9x75bbDD44Dmo4o+1JKlkpE
OzpPRsNO58xC/aoNNzZpbLEbSnTHdByL7eI+H7Dueiio2IJIhul65SycJIH4UDh8thQzTeiaEO/N
LH1GQ/5kNxa7TJfS4jikvbDlxtUbdF50Tlx1a7CxVrya0hGSGM2JF26JG3YM2MC1ATxZwx+6jErN
fJiQQyG/C6tn+sDoW6dI+lMcmBYHCdOu1imfUimbqCCDj3FCXR10HQU7x7VEo2K0FFJJWakZhBDW
Wb6dGsP5lUcNbTcd6gC+h07qchvwT7uzG46jMJkqm3/+5/8U7xrAo3SjlXIIoBgoGlxC6/mf/rxp
6IarmwZVHlMXZ83MW+Urrtdjfo/1+Zs/Fctcjt8vD/F3v3SGMF3Cc0O3TCXOerKTULPbqOzyezkd
R+cJX5wV40vG7nh5nPlN5PAV8+zq9//9H0cXJg8hbVfnVRmCRtcf31RIjwpzTN3svohuSVKowl+Z
7Mtt+FpiK7w81vw3XxrL+ThWhZEpnHsl3o/Da+b/cQHEutS6Jen1JEVldkAPdnnEz96iY9hS6q7B
fxnzPHk3D1TL6VUiorpHqYvLrMlvCIiRVlweZf67z55LCdu2DFayi0h57kj/bpRWUt01Qy27V8be
5EQHTvMyurtE35X978tDyb+72zMZ3o119kQ+HTqZ8IyV91AWEPu30z3uWZSLb4iBl61GVplaRv/b
dU9DTDa1/uJh/15a/AGO7Rqu0CW74fzK3z0s7a1SF8UgS2tvE0pmu8sP+MkX+/DzZ/PRpWJcGWM8
t8M60ilcRFvN3xfW3eVRzM++2LuHOJuJjutIx+kZpUz3frCa1FWrflwe4pMH4bBg8iklDUprZws4
GUinIVDI7n8m+fcOR2LmEiitLg8i9b8fBBeXTo5OosoFj/rxa0QkXlWNz+w+/mEv3rjGhPadk+y5
d7faXrU3SCkC9+nyoJ9sGe/HNMXHMZFvGCmQpezeBuyOcDUu3LVPdifJT557uDzWJx/qw1hnO23k
ufpk0Hfl3iET2mPhVHBS5PhyeZRPn4jqiELxpVz6JXx8oox+fTHyy+xed59mcFu/0rq5iS76kOnn
5aH0T5+I1WOZzA2Xvf3jWGiS7V40PBHRLi1T7qHvbaw/Jk1Flt9K9c00vHXXPgbmFb3fKJOS71cY
vW7d/JqDPvTIPdwmkOyGK1pEXv7T/lrZti5swTTSDWnO//n4lw1J2Wha4OoPZle/VPojavU//90I
Z5tX878jGPl95t79l79+9mbJqbpYwfn7K4kAKF5pxH6X/36LN/Bhoz97Q/O/f7f3VZ5FZlkwgk1l
IKf91yIxD/FXa/rTURCY6da8vRL1fxylkziCaHxmPJANQYoEo0b3oA91SNXb/pemI/Xz63t9SL5L
qnmDWZ5mYacfJVvL4TLepVzyuKRtLz/737PDwlKJ+8ThoHN192xjjnNvkELQjL51ny3rMdr/dz9/
9tAK5GLcU7M5VSBO0037T08tm5c5H1eG0Amr9LN9BDdXgfrGJN867dphGw1fzIxP3g6/7yClcW3B
oj57O2FGisfTpPdA0jtbWM5/8OfrlmVzoEDVV858DLybeKhGZWGL2n6o6usK8PAXu+xnf72SSuHL
0wVh4NnKiZUB92QcPPCW+3FTDf/82+rmHDGYylLsfGeHlCxys4i0xD9ZEPZ0Fs4/XvioQhzdQUZk
sHkZZ79vBAqdmGZrDyEYPljwpXb9jyfn+wHU2YmHTV2OGZ2Sob8hNdxm+Rdh6vx+P+4rFhlsuBVz
x1ZLyLPZg9QNh0aT+ycX1x9N3cjsmf/BBEUNZAliBXZ4Z54C72ZQIYqIXghoXWr/t3utY1W//Ir+
3rQgnBgWc5NwWxfnVyJTaxptpLh1YgeihSv6OYNmPvo/n6gfRjlbB1Ibq6YyjPAUglSC35V98RSf
LIQPv392BHJvwohAd+dTU1014RWJ2stv6avfP/sK/OWEtqEKT+OTDUOw/GKP/uQjcFy4DnY05RJG
n22ioUmHpWkwklOerZCFJwduWHQ0u/wM82Q8m6wcAFS0LKVTtDsPOeuySijJM4hoaZ5ORSM7ooOq
/A06zMsjfbIsWBGKlWELiWD6bFtKQzo+IPqqT6lzwz0RrYJyby8PMW8NZw/zYYj5jb5bFmUeROzq
ZX2KEZhuhozanAN0gS5ok7hz4/ZU1yZwUiBMZIZTUsz/fHjuB4IkgrSUcx4MUq0NcMToFbUxzBTV
BP/Zorn8TaHbzW1U0I5bTGGEHEeYVzVR9/Hy8H/PF5sNRyB7NU2LD3r29DXWCtyPvg7PYuXfRJvh
j59+MVv+/obzEIZtGqYhpGWcrah+zFKKzkqeRLqCKYuiO/J3l5/i70Vls6O5wqBXogHB62ya2J5H
XyUzmE45uq4UgxHe4f9gBOY8k91Upq2fHTB00CuCKc2nU4N5JGiixe/Lv//ZS3IN06TSpbN3nr8k
RItGQ3VtBE4YrTGSeZG21rr/4DW9H+Rs76FFkFCyKcbThIvYQFK7vvwQf38Gy30/l88mUxaISShN
VqdNSQdZ7eXyr89b1/lCVfxDLocvzSH/caGaQLhG1NbVaZBP1XQqAXTTVhSsiuu0a82/ujza3x+E
Z6FHGrggnRTcv7Iw77YFB+Ebyhmnokc94mNq8KX5ZhTpF6v/k53UVY5JwDjH1Nb5Tpo0Gb7D3KxO
uCi9LlwN6VvflwtI7ZQcLj/QZx/HNNGwOCxz1zhPiCIoKUunH6oTprSHyvL3vWl8ESR99s7QHFPK
J+dqyfN3VmXhMDlRRUtKsCYPgDz1u1g24EAj2j9dfprPJoOt6zwOGp952n6cDD6lMREZeXNCUZwj
LnjB1bDrLXhZDarTxJa3NJT6YnrLz16hzZ2MS8S/TtezTQAjY4uqmEFTdCTUZKxNQNk3+QPuc+Mz
ftd2z33U3vXYXDoXumG4S121KRv74fLTf/ai3/0h8iwabcq+CqiCNKcGAqHV3Y85EJzy+fIgnx2M
7wc5e8VlW9QYe6vm1DarSbuNx71po4oAHiBOdGavv1rfn75dtm9ullx8pZof+t2KA5ZhxsXIQwnE
VFVzH3neP97ELZccz/+OcLY/2ZnXSUVbwRNiSZ8aCYigwftimf3r3Z9vU8x+lFcO6UUil4+P4dqu
6JU51qdau0PmlKPNCuWdW75KI9spbweYbkG31C82kk8/1rtR5/Xy7uV5dp1m2TjVp2RAqd5dZerJ
g1c+gf2l7NomixLFz+X5IecJ8NeTmpy57JIED+fZIg/NOgDfoDnRPXEl5FVKG23vrvC2gBXT4KoL
ESNqbyjfv3jWTyfKu3Hnf//uWf0Q4G/hh4wbqFtq4c8encIvP9unC8wiDShshwnjnK30IG/qXiu8
+mRwGbauU8Cy+ubyEH/n8W1m4/zyHFsoB6rgx8fwHNT+ITsKjXY66tSQR917q77T26N07aWs/+T2
T+nfat1jUNykwRfDf/YSHSEdqStOA/M8svahuEylwVqA2SowA5ZfvMGvfv9srTnR2OPN4vfR7iJL
Uu0XGYXPDoD3f//ZMkNAFCcxzt1TO1IG8QBtrkrlw760ZbNMZzVskIzBSZso3V7+cF892dlSUwHQ
yMThyXJ6Fk00O0zzq8sjzO/mfGHxYbhEU2IBWH82++SIJzFNC2aGha/+yakJcWiY8vvyKH8/hy3E
3GpTmVzl7PMkI+Vnl74qqj7JjUarX7xSq8sD/L2I5gFcU4p/H9JnG/oEAAXZf8cAAxKZrQ7DjkvU
fzDGnCFFLkm4puaHfLcX0KZ8iPXAr089TPF4ncy99L44Nf7+GjwGSZn5eoG45/xccv3B6wD91afc
WeGXET6n4TqOv4idPv0a70Y5Wy8pEvCqpV3tKVUvkXHrpuvLL+rvA4KncMGhin+/qbOP0Q4G4XNh
ckCUL5R8iV62CMgwQhzTejeWN478Klz67PPPkZntSF6ec76HUltLJ4Qq9WnE/qAZ0FFRLXRffJwv
BnHPIiHZGUM9JnZ9Copb+ui5gKflw+U39/dOQ+6BCSDJjwqHNObHKeZFUYmIhfUOI0lr4B4vO7QQ
Ef0S4B9/sat9/jj/f6yzvUUMTgBiKiVCaba2TlVyEzlfrMr5z/24uXx8nLPNJYrEMOEa4/SE1BvR
Kq+1qUqa+kKndWFVfZXf+CRK+DCedfaFBigCPhby5hT4Dx67ZajtReEvarlqnJ3NTNSSQznsB/nF
gvps2b77bNZZ+Bp55cA/hJOGPHbxre6vlLtt2i/e5lej6B8nR2e2FQpeRiHaG6JXPzoG1QNn0eUp
+MW0sM5CBSwHYesCPToFEG5npCXtRb/YSD/bf96/rvnfv9tIB6vEXDUyLRzMchCF9C8e4avfnx/x
3e9X7dBMXl3yCMPz4OH2ubv8ij79/VnFopP/MYzzz/3/SDvPHbmtpltfEQHm8JedJmnEmVb0H0KW
beacefXnofy9dvceniYkA4ZgYABW71S7dtWqtYpCL2To8doz6jG7sHiemz9+wYCqW2RVqXLJYvVL
ikNNHiqNVGT8OTzG5adf+LyGp+TCtHg9CEtcj3Lc9YPSnCFLRBBT3XBiq9Nz8fnl7xfTr1NDt+eR
z8sqHPL3Upcdb//+1YNA9grYBLflmwc5IHJtohGkPlswwOXzp5pEJtmGQ0fz921Lqw5sKfc4JADU
N+/EzpYriV5LwooBfJwZHBUTzqBaRTur7Wg+SOe72wZXnnRL9plhAQckyyjeZEkLE1ls6qinpcgZ
68Munnpo+k+a9ZBYKNEurPySSy/ybburU0qtjET+8hR5k9UErwvRLanhIYHNGk4IvX/Os6+2sRFu
rnmXpc5MRt+gMCru7AAy3wk2LjLgCS993T8gTX2fjPqGmbUtqFrqgh0CpfKmACvZRkfLgNaeTShg
ICAfTmk0O7+wOS6NqNf7vKTpu5XSheCYpGAHkwRdG031teiPZb0Reqw84AimLgYkHlmrouEntrCV
e6H/AR4JQP3HCdlaST7L1hPpH7RSp1SGGtTfR9nGBbc+nw6ovSWj96bgDJUM2EmADmcDiOncdO9o
OP16eweumaA0oMq2oeuEjoLThmtDSbQm686k9VwPHuWN1Vrb4ZffX/5+4ZVCVOv1Ruf7lhbuUnTW
pOrZ6lBVPd0ex9oOB9jII4EA2H6TzE0rywbzX3RnXUXWnH7FDOW3tBuOt82sDsfgEbJU0B0ecNfD
kacGDl0J3hreEW5gIsi6U9GeJ0d3285KRIofosiHjI8Kg6uw8fph1IIAHrpzoZc7k27/Wbkfqnsr
elbrfbUVk65sAog/eB+SqFYJ44WAEVHHIS4zShNm8Ee7q/NvtwezMmkKuCvVMLk4SCMJg6lpIeiR
KBhx3KgwHefsvp3pcN+Ysh9pNyHsxQwpF5VmcvodBccAF56VSv3MnMFepAUfY/qpc+NVSl5061kN
jkYRLjSobhlbOxQ893To7nRw1bBZIpQKzPoXRq3rS7aciMUS8QSFLhdm1UbTuctO9EYk6F75D/Fv
t42srtyFEXE/JnqvDHI84aAy92Mx/8LjW6Ei9s8ghDmFVytOjCCfzjQnDFD7ZYhQbpzc1d1xYULY
HbSktAbtVAwB6U6IX58kdJ5oAv9vE7VM5IUfikdpmhEEms5hc4dcbdS83P7+1igEP6q3oxK0ZspE
oXRJK3f/bnaeHOvw36wsv+JiFPSoa1YcJdM5Mh7NUNoZPf15zoO+VXtZ31acVkIGgwYGYTSF2vuT
HBYTHFR7xdqpP49CBOui//t9YRwUk5XIHthWynwctbs43XgqrNwGV99fAsyLeUJ/KwPBUk/nYD74
Co1y9Mwcby/FqgkDMJJJ6oP+A2GKNDvI0rCDaAwRIK08DKgqK4fbJlZX4cKEMEt004xZkwXTOauf
0c6eq9f/9n1hlsIa4cJwYAiIdiJ7yLm7/f21KQIUrZkAlzWuZOH78kitsG/V+WyYKEd/n8qeRuEN
sNDyDdHpG2wmEDHckqDyrld6om0yH6NSPoOQRg7qHOQw2sR3lvUQ9ePGkq+th7G0muiE7IxI8FRK
U4ZZMbQyz5LHRpZ2TT9teKm1dwgPRAsMHUVISxNBCDWkPUXAG+Uc6NAXcsrzRJFdo4UxwoIlOkZW
U21+p6/+YY630JlrMQfjoh8FviLjDRIHSu4WntlYOTvNAvm34wdkgVP96NBT6G8MdG0qL0EpwunJ
oFKdybiq506X9x3AVzhvb28+YWPoMhgvbamE69SuuMCEm9FPK39SRz188ef7GnbxcN8apzq5t9KN
HSgM5W9D1NwV1bQA6Iu+MiI5pEXwE77U8W+dgqbrz03Vj+9T9lOZLnYFAc71Dp/7Vvb7sg5fVEgp
tUfd2MAHrf1+3JdC3mPp97CEXY1EAro0MDG/6MWjtHA9bfz+5QRenNDl94MOApBL2EzQLNbxkYzX
gr4K4HHox1PQy+6oQO41vrRbCNRVQ7YBvN8iCjQUYU/xKqyVqh9Mzyf5WCjxPWlQWj6gPdrYWisz
ZtFmBKKLS0QzxRmLjIrYTm4Nr4uRl4d7b5o35kzwnD/mjESUTeiIN4AR5XrNabgshjlWDU83Bq/S
kg+DVH9o0+Ln3pd/myHhsZwSesTErTvqCbQspES8eHisNfhXNi6AtYmCxxp0DRGwwr/Xw4gqJcub
MTI8dAOS6UR28/YZFzzWj99/+X1h68bo1Kg0eBuePByK37ImOTR1fLBtWPZoqbabnz/pFqh4hbNu
AksR/X+rmgmvZEf39JMf3OXJ6fZofmxQ8aTQBMhdtsDcdPGdJM1FVpa0WXvKnMnPoz87X20K726r
V/1DUODCrIF2ZDtPbE/Lcpj0wVGdaH+PoOnhaQ1pnHSoHHN8cgaUIm7/urUtCTJO1XgmIhggdtkB
Wa/k2Wp1Lxjss1TJd0ZQFHtL8reihhXHbaH6poAu0rlpxWJclgL88c1c9+BYR+GtcI202tVRv4dx
1VK3rok1p0FxlKMsU8Y0beGamFNnokc60z1V8lR6orUCxRH946z+wlYFmyWTF6Po+6bEBOdCowf0
inmqcw5h1VDld7P8MdGfCumxkzaSOmtrZeCXwLVxB77JlJdhwtPTSQ3PCAYafeWs2hsRbMRmhUjL
7W2xdsQvTQlHHCl1E5KKBBcynvXy1YF76LaB1e0ALTvPaK7YN0l5+BV7e6g5dENqo1llT4u+njxB
hAcFaN8b1hMS3fbGUVw1CmzP5tcvl5ZwlZhZ2qGO6uB/EfbxU1R86c/S7ac2fw3j77cHuObEkBGm
dVwHfAoS+tpJGrDs5wlpJS9X8790JJtzCxbNWvmk2+23acg/+BX63rdtrm2QJb+OkwGb8gbBJKnt
BNsHu7GAYqmC/Em906x8w2OsbQ2TZpCl24QSsZjczv0sD4bK0L0mfy5pfTe30laro9Ad26BliQBP
9Mcdkbo2BpbulajaFMcKLVjneHuilsyX6JLBbP5jYhnjxUMyVqLamsmcevTc0rIhgbSHXbj5q7ee
+/xbPwdwdny5bVJdyqVvbHJ4ZZs2Jp181rXNMuqaLnO4BmxHa98jsxk+RGFinnSl0vdGCcM8Cg2Q
NsVoqcxwDj/Wdtc818Wk7sIk/rO0ytFLgj00ScjpFkjyBL51KgeoKapMhbast+32Jys2P25ijqJG
5w93w5unnk4Gp7aG5TePgJrdVrsD4BRCp6P/yqbigUKwSsXmTciiU6YfkhB/HVTQTmXwdOgmBYDb
S7B2/E2iVd5CDMgWAzxVBmRuVZ3uzfLnCYZ8Qme3r35Xa0gVlH7D16weEw4hQl3LKRHjYzW1OktG
xsCT5/dwl0Afd3swa9+3yOoCV5Q1ug+WwV5s4UX+A6lCgiQYKz7WyfCcyv2GibVL9NKEEK6G4Si3
UuPrHlxOs+v0EqhZnCUh7CFAB/z2eMQ38o+9xlYzCFzNH53X1wPSNCmFlsmwPNjzTDK56V6T2scw
zg9Dp/0mpdq7KKsOah59QhJio5VkdaS4TZpiCE9Yr2vb5ZxJylDL2C7aGiKksTlAlIof1ZXhCFtE
tXE5rLk4MHALSgwvQ2lDsAdLVAuZqOVJ8qIrqp2GCUoeZ/yFPbi8+sFZ0/APYPDaDFpRaAaYjeWZ
ledL79KN5OjaFqRqTGOjo9I+JiZpxkqzwtRixfTpBL3rFpBf1fh5ose8/L4wS8oMfY8e8/0UOWQD
Eeo486p5Mt/bsaLDXBv52qmSZGTzDFn/0vgIXjtmhryMRQ61QuvllKrAL61FNCNRRm2PHlj/xazr
+MUppngHJxhqC1Ph3KGd2LuaAxULUuL+/e2dvRYJ0LVH8Es0TUFGcPwQi6JTHla21wyHLN/L99kX
CcbFZrcJk17bxheWNAGxE0uxHUIJbANall5QYz37RnkXzNr7WJ3+uD2oLVNCgG1pvhQmWWl7VoZG
RWrAhl+iqjC40fT7bUuru+zf6dPU602s5OooQUNkexOkcDD2bjGArI6EcJoLgcBaFvu4pryvtMrP
bZ79xkMF6bUMORMkhWMgbWDEVjfChaXll1y47BGadhkVGTZC+w0yWrd3vtv6SH8Kb7zmjzg9/MLE
XZgTjg9S7qjz6KntwXwGC94SMdzdtrDqxi4sCG4TGYoMxmOerWjZoeGpDp/TLSewuvoXJoTDE8RT
XBPj2F42vFotjIUbLnJjCJZwZFQbtckwZJJK5+No/CZDSm6lW7k+kerjx90G1P5/e8wSTguk13bd
TAXv+2Ykeis/6vr8Jbbrp76gu85uz7pd/Vn60kkzooPeWNAp9xu7YX2gS9IUrCqt3Iuzvdh8KRT7
LVIHlgct23MM01zgBF/LQd6IGbbMLOt5YSZIQk1vpMnyWqd7Shz1u644R5LiG0dp1QztfBDxU6t5
w9CiOGOp2rBQelHwuYh+K4O/0mgjLbTqFyAwQcqPRwgZ1OuRIMmBQlwf2F4ovTOKykVLAbHkD2r6
4fYhEnGWf2+OC0PCKUrKrh30UrI8fwIEgOaUbcOk2b+HQc1Vp89B9tJCt9nACjVlX27bXp1GkOQ8
T0mqU5m4HqMZKklXRpHt5f476vcRJMZbMNLVA3xhQtgQaqJASt9iogEK1Z/CaqOfbP375JN4aTts
bOFoaekc59BxsxN862sZ959VWFhuz9L6CtF7v1gx5DftcUYTloqWqqYXyF/Bb4yuVNLECGF5Cr17
c2gR4Qut6X1WIOE6t8dxTj7d/gWre5G6KuNbwgiRtidVIwgUjNjyOvokjL35JUXqttjdNrK40jfh
1oURYSb9Us4tScfIoMIVspf78vdWQhataK3hFXrU7hvK9QMSXA3k2bE/b8Tgq3nSpSEJnDssHKrY
f5XWCXnArLQ8ZTQpticnC2UJ5P0geq0/0JADv930vQziP0CO35tW9BKn/YOd9S+92j+gI/7X7elY
zvfb6QBbZwM64XQsZ+fCkw1DMCOI4JveLKHLGYctQqlFlHly3EyvTejop0BFA+oXjC79Cjr/ARAS
Tos0RYkMKbS1EEFF2iOqCUm40/W7Od24utcWG59mGDrQKsiMhJMfJ3me8iNMD/JTCbrucpFZ7Nw4
71/nHmnNSS2OqAvcheMWKn9tXsEe4FFZYlrnhW0WODYU+DOFozb/rdW/l807s6uOpnM3GRuXxJpr
uLQkRI7x7FdmNUmmhx6B5iNWsb+9WMrasXTgXiGtvaApxMhe9tMZBTvF9CwIkksX+TVwFVNdHeqo
Kb/NYfWJOx/2gUqm9Ip06QMyjOnTYDTlSzf0/X0bh9NdFWnlbpJQra1S8+X2L1zz7xc/UHwQmGEs
mWrHKk9a/NAWPJRQhCvNX3DBl1aEFQ0TJZEsSl6eDySq3UNc8Quj4JLHw8OBoomZs7TRZWSvueyR
sf2t0f0H5Da/+DAW3zazujFpqQLiSjs//JPXBz61O8uUTCIkxyj2WVPuwnJ6rk3/u5IPX7QaNfrb
9la354U9YXtarWO0EjzJXjDLez8rnv1KPt02sYQOog9jMGSHbMuS3xRdyN+2Cyza9OCGjv09bLCD
eUB3Ua0fta131Opeu7C1HJYLf4n0VDQZOf6yTGzXLL6ZCmD4rXB99cSR4lYdUmqg7YU10hPbz4KI
jIZU3kNc7o55fVfFkqv16f3tqVsdDph+5g4mT5L418PJZsRbMmOwPGRkv5cTJaTZAgCtbKzQhhnx
Zge1ESNLhhlFn7xKj+5I9h0QyPtwezSrew3wKiV0SraKeK9EeTLWkdbbHiJIf0KU86Sm+kbVefX4
XJhYRnqx/lWbQ+haLSZ6VzV2dnKQJDiWd+VWzW3V0EIYZVBEh+hBWBnEGouAJA4PdifbJTCC1ulL
GabuaAcPeuxseIXVHUd+leIwIrcUV66HpamxXDfBxAOxuNOdT9NjlL6o2sZtvLILCLyAN8AESX1A
BPI7Za0o5ZIZyNJzmg8uugI0qm0EWFtGhJHIQdL1KQK9nhpmJ30+IUx8zJyNkaxsNBuHQoXDJhNF
T8L1dGVmbqtN6eBE5f7j5DR7Iw1/EvS5PJgubYi3mh/MyljPtuWNOZojLdqzyfzx9nlZWXVM8J4A
QA91myPMlQlZb6fXzFUaflRzpFnObf4pOt82sjpXDhVquoaodImZJ8msu3jh+/BGToy2U3/+WoZR
zVooZ3H0b0DtAWosAPVqLv/RzSFZNzfCq2Uphcvl6vvC/YVK6lCCBDG9vkS1y8oe+2Z4RUQWEnfz
nWTP32w1+apqW1Hd2tKAa7GJkAG3QPl5vcP6cBoHSmOmZ8YRAhmkzpBCPFT6xg5Y8TJcMboKEwTR
MXWHazORAut4Q/MQiSf5nsSO7pqk0JWpO2phe6fNpXd7M6wFk8udZilc1xr9UcvxvfSfYSJ3kl0s
UZT6qqufy/B78GSm876CaerVl4PwoU1RPJudTt7FmeIhZHZEX7U4hHoqf+sSObsHj7112Na8hgqZ
OigKlQl3lk188bNUNBxKFeSIh26S5H8doenTqADeHvzqZC/MIbx4OHBip0IYazGsWbrpKUYUuQFg
9FlOP8659YlVeAAnueGlVrfuP/bor74eVFnZBYx6xEVBwgtyb8OGVqIZYu0m2mXQNavn+9sDXDvq
cN5AvkZ1CeSg4E8yHFrUWiNPEWuvNW7++t8+L3jdsU2sXJb5vNF9GR/kLdaa1V/PRQtBEOATiv/X
02XnBQStEp/PrEeneKY6+ws//+L7wlkbeC1NDeqMXnqvAuvegqWvrbbGQxc6EIq/bxpVpgp5a960
hodmVes2JopFc/MVYqdDjsx1Xkh/IhqMsm2/9TBac1WXhoWzg4gM+V51AgNSooOSdLsesVVd/T7Y
/v7nZ/AHRyehMcTwYrSa5INuAm4xCPQ/xfKLc/pPnxej1KHK8kGt+HyMYFUdma7882hVuLqokyO2
wtNLzE6bjdr2KCZrnm7V9q4BWXoypqTdsLK2HvhXeQmxSDOJ6c42DEg8lJLmoW6fzsehulOhUIg3
8mirVqDSVCl9Lvx5QmpFsdHaSPtC9UrygqNm3duIvruj1OwJvrbc8+I4xEt46Wxmm6E2QHh/fTTj
MM7ogWlVr5k0FBaL4YEWic9VV3yty0RD9MYJ3Jq82e39sHailn5hMBSKrAAMubaaJfCD6MmowVxc
PlbANO0yOwZa/G3qUXfsouKL5lCo61IUYG5bXnNFgO14w9B7ZRKPX1uewzmZzCbQPLnrPqCV85jM
2cZNvHbjUa2Frw52H5IBwuDgQqvS0A41L2/upGlyfWnfhV9vD2Nt2RaoKaXzhWlKDJP7CDo+zSnA
OAUkFV1lyL5nTuW7am4ivdSOyV06hMHeR2LmcNvy6ui4ytkv3Htvnhp50RhaKXMGlGbsfyvtevxk
l2a6L9Vh3v2CKWvBWfF+gmhKuJXS2ZxUS6p0Dxm1d5Gd3SUKWsXIP982s7ol/jUjlvAo4I91GdaY
yU5VvkvKjS23OmMLih5+XAc4mnDElNhqitHk+3P9rpoeOv+brXy8PYRVEw6Ycw4UdDgibxCa71FT
8Bbw+qL+ZOgDIn7+H1Vn/zczPyA4F7HcTJnbH2pT4x7XEPdWQ+cIHaxDzhJt2P80oh8llQtToSl3
c5jbmocCWUj7cWRGrmVubLBl5kXnB1ruf9P2o+x6YaShehXJUwCyOjIr1SUBJd1lVqEfpqZLdjIC
GocBreNf2A+k6MkKmdS1QHQILqjx0wWerntydpD0uzB4FycbT7e1/QAifSGV4EIHE3VtokS4UR8z
GfjynH4Z/OpZS7ODEVeHn1+kSzNCXGcqKGoZCE15k5RVHxLIjfdof0tfh1nptkypK2uFUg0JXFyq
TOL/ekgQ0GeaFgaGB82ejlIiavdNHDW7yjLSzo2CuHjK5mk6FnlV7O3GN3dlKY07xIoTDvYE3hmW
+bvWkrLDGChG5w6ynJ6abix2aiE3D/akVKiatShKWV30YBbVS1wW5ns5rlGNzAz/LqCZGeUvLUZl
uINslnaSyUR1XarN736jFblrzGgYDkNhugQkqesMQ7cbUCP7U8poB48K+TdDkqUvvBjVgxROzVMz
oXHtgiHQjz5qcwfqZ4qbGLJ2NvwACcAIkWU979v72iiio9z7WznrFd9HAoHmGPgfgPGLvk8qi6nv
m1jzJvVBrf8M8nLjiG0ZEJYNYhathUyS+3bY+w/mdLy9A1c/T0hO/EJ+7U3PTW/qZRaohQYkpvqr
0/r3XbHV1rPiJOi9kGW6DhRY88TGg7nKUM0tFZWN59+hVlrK1l2Rf5zqF0neQj+shX7cExSDgEe/
Jf4o0Ctq9NbRyX5B9oMWGlKkrkSSIki2+DJWXcSFKeHsIpmrV84QGl7gQMDwDqHicIvocGXmePP9
UMJhOG9yeZBEzihlc/EVffu01HfKwg8OfWG8z3vIhnLD3shQruwGGNCpcQNXtOn0Fdxeh6xn00m6
5pEp/WZZ05Hc4cvtDbc6bRcmhGlzosDv+1QjuFOQ91OMV2dU7hYc4G0za/EdNA8EPtDpO7R6XXu7
uUhG6CQszRuH7FOrlA9zPZ/MTAcuH5b7NujQJU22gPOr04fzoWJBK+sbdveZxssE7k7NM7PXCW3W
bmPuVr4Plw5Iz4XAgtBVWJ50gne1M0ucjUnPInTatR9t3K0rB4jYfgFZQMbxlmqmGP1OKkbCBtN2
vgdqK587LSsPWSnpB31QzI0H4eqIgBuAJFr6SsVQf2ibfux6up8sLT74qrGv+o3HxOqALiwsv+Ai
RBmkdHaGFAsovr/mhnPXSeFj3c07q8u3AtXV0SAw4lDWR5BCjLcdqejmJYD1rB42TengG8rx9rZe
OT3czv9YEK+bxEQ3MVZ5PEyx/y0wAeWOQ/nZHvFyv2DI4PQs3JDWm+5VGEeGOvV9zRvaEpFeBWlo
tKTQnt0kpVp5ygLC/teSsEAlHaGzOrHjpC8QuOufkN+qrF0X78v8ME8bKfPV+WPr4tsWRLZI5W1b
Bd0tMwGr3rSf9Dg52MjDDpN9d3v2fiQyhMAYG1AfLl4bUKtwa0MaVreROaheO8op4uIZZSsdBVTb
bjovoiV8nxed7DrNrL3S5dx9MOQRvgPC5talZ3t0fdOqSDW3ErwdcRLdxVGagHXy+6NqtOOX1B7N
3Rg39pNW1s09upTFB5jfk50S+OWZxUsesxkHq0eNsZu0CvHr3kc72J+y7Kj6ev7oJ1TaXavMrZ0V
6uZdVrf1e0Oq00cn8JEhSe7mtruvaZO0g72d7hN/OAVjiq4wsp27MfD3uWk/xkGlvyOsIleclfVe
bvX2NUTFZldIcv2o2L3xYjR28BfhpH0wnLg51jEc32XWFPBlNcO5aYJ835koVCycv39NhRWhPByr
rlp20h5xvvGg+XZ6pFYWvY6Rpj048Hoh5iv/LFfZUtUiTqFTH1LfpUdNWLMCXdFBTjNeTGp74Ob9
gOjR0YydE9CLO6Xr38f6ImiP0Dz4qA+3N8yP+0jcMCCv4GOF5mtBql67qbFtEmB6XItaldQA4/XH
NrRPKucuHsoDeswohyclvVK29FUd0SkNneBE0D66WUDv98avWdLvb34NfYEUQ3WEFcRyqBp2XTiz
AT0zeajBWPlG5ZbB784iPO3Pe1Rz92H5LpJ/v2137XTS6g9pG1fo8hC/ngSpyAylUibVQyZene+D
9qHpNxzAmou+NCGEH2WvlLMxjKonFx/bd2m0cdtsfV5IVczcKZXmcO7D7otmffn5RAvli3/nZwl6
Lu4yoyqVntY81VM/GWO7NwNtf3sBtn6+kDDS9C6dphYD2XhnQv9MQLPxnFm7jnWqVQ44f8oBIsZQ
KRJHl8DDUzzsTHeIMv3UTkq/M2RJciu7TTe28uqW4r0nkwUzFRqEr6esyqy5ziHTJZdo7EOUdLNA
3vXJ4efnDQZHlBvYuwvNyLUVKVGDJLDoBSuVw7QPyo3Pr00apxBhIJ4DZMGEZamHMqUNazS8qnmS
w5eieGzquyizN+ZqbfWpfOJobYA9byquSVmlVhxohpdqO3N0S3njVlxbC4Poldue58ybdqW+auKk
GhrDy8pnq/04z24bnX5hIeBDo8pk03OkicvdAkBuGjq0M/2sPvXxxvFeHQEYIzYw+xci/et1noIS
tmk/M7w2/L0ajJ0Jq7Uyb4xhdbUhw0H3Z2mH0YVTrldzXNGISvMbkJpXpL7z+LBxzldN0JXGa3wh
3PhRCr9wJI1fh7oW+YZn+gcLHdyI10oWf+/Lb7eXYy22g+fqHzvCfFkl2u902SEtHkPFfwibw1we
knjYRSNSDmVL4XerHrO6RBcmhdkDTavBaGsanjMc6SUx52PQH2+Pan32bBl+Awu0kFjrqwwqFKPT
swsWOuaooowZanfzEH+V9HQjjbt6JmEO+j9bYuEPZG48kekyvERW7sI5gkHow+3RCBag0OOpQobz
f/pJwpFp04n95kBSqAWnVt6Nxs/ttTffX2bzYq+lk+obcQ5nmANFpUIwYagvrZEdSu3nbsf/M7S8
+cFtgxkX4jdN9f1qSPrpnMTzIVYb2JV+figLURA98WBhgW0Kfhieu9EatGGACjg5KoX8TiPbmY7G
AXmgjXUXA8JlNBxNilAU+GBBEi+uLAu11NCq4Tz6DT2LZEncohh0V89t+ZCrWbTTerXZWVLdHiu9
dF66Zqw+qGYu3Y1wku+mXgbVdHurCBv/zW8SlnIyZPSIWn5TlUe7Nvujl14r9dmWN7yG2In8xo7g
NqKRbLis1MMZNhZ3TF7k+GMALGUsvcp+6aXD0H4kDt8YnNgj9rdVHru81xD2eNMCbyjwX9dJ0J8T
jR40B1mHmgfY3qoO5XiyghRmAGcn5x/02au1rdTBMqSLiPtv49TeaSjn/9+0xktOOjiSbXVnxfkW
K4k7Ve9yG2jEo/+T8K2/LSHVDEiQ2uebzFgzJj7yxXl/ntW/UrtxF12icrLcuPy53M4PQ/CFLtKW
vIO5M68Pfpw2c2fwbjoP9VHK3HA+3N6Ngqf/+/v2EkUu3SE8t6+/TwUNtNY4DueupkVF00+zUu9q
bUtSZM3MwuEEgxt94m/o22RtyopKr8ZzlO2z6K7RXxXt/PMjuTQhnKu6jhLkwDExOm4k7yTlwZI2
dvfWKIQjBbxrasYZE5p0nKJHlO2VrS28cpFARYtXXEi3yfcL6x1mc0EzagNfzSmW97a08XLY+LxY
Ow1VKy9l4Dzn4ZOtP7fJz4V2P3bTxa8X66W62WbkPvm80R5i6ZG0SD5sxL9r7vPShHq9YeWCl7qM
uMI5+FS37ly4XefmWwrYW9MknIp5bnOnCevx3Fn7IY5xWn/e3qxbBpa/X9znkRI2vbWcB338Tfo9
zf/6hc8TYZNy5A3yptUvbEvdptw/nKXcTbvGjf2tCHF1ABcWhAGoehXITY6FqNyp99pPvgX/3kjW
wvoA08BC/Hw9P9mk6vkcktoq52onR9luSy9g7aqgn+R/BizhnFV2SvHH53a0rec03Y0oEAVztpdG
t9iqB61GIWD8F5pBksBUoq4HU4zx7Mzt1J3T+gy9YNDfa/FHpzz16lNraYdWPQURJFjGYeAVEVuf
bu+FJVYXLsUlAML50jPxFr9SBlpe1GpUndV0gv4Ezoa02y1uMgxJR8HcurV2K1MLNSAezIa0DCoS
wUuaU0xPkOKUZwVShca/08N3Uj26dRW6ibnVr7Oskzi6S2PCS6WyNT/INLs863CrFvlD3x2l5iVI
/0jCjxbQMXPUNlzo2nxeWhR2TkqI04URCWI/T780LQ6IkmXbTA+abrqVNLnqPGxcbSuHDRLMRZ4X
rjE0bIUNFDVO5YyyUp5z1Z3+KDa+vuJRr74unDWtl1SKfHy9f5+OnybrXklOTv7x9i4Uu4+XE31l
RXCpzeDkeq1hZZruhiR29ehzE0T7zvmrRsfScVxpPPnNQ6NvJa+2Jk/wVEY92pk5Yrjsdh243F+4
Uq8GtgQNF65capoqmyu+j/BLm7nBFtv+StABgE+FHQmgIjAh4ft+mPUtyibF2bC/RtWTaj/Uye+3
F2dtimB1IXKWgfFZYitK2vZWpIVpeU6fpHlvjBsnZuvzwvaVrRhM05SVZ3ly+/5LT9n4F34/LeXE
47QHkjy8XoJugBpAkrTiPOnPTuP59RZN7JpLA6LlEJot2H6xqpFPjdYbPGXOEWnDMYqPbdyAkCnd
oLEPajlsPMLXTuSi9+KAB6RjVPSg8IPnbRuildvbr1Lh7zLgJJ18tjbeFis7a2lT19Ek4GUBuvF6
2tJIKgP4/apz9FdQu833zZbXFVdpwDfwAwyh0H4hnHnEvWepndPqTMNW4taS/lAMySHuuuPgKPsa
UF0i/WQ/6uJnrmwKxz1ZOHh9O6vOVfanL0n7MPgFeugrC8K0ZYrl5+rAqMrJd+3smNj5xn5e2W5X
FoT9nA120cUVY0jqxg2jY9e7cn1CtNUyP98+OWtbAPWWRZWZ6xpQ2/UWaGzJGgc/qM7GeLbbd2B3
O+N028RaIoKE+D82xOzbKPXVEOtcmNRY2ybcGdLHFAZcmnF0/33We3HlgR78eZ9DDzSvZhvLJH+E
gclFDx+upRIX2HvfPlFzuz2qFZ92+X2xfytqVRxazfdT+52u7Zvxz9vfX3EBV98XfGbYR7ViBnp5
DttFJEC190nyxGT9NyvC1R+EfTEEdO6fw2zXhPc6fKLtzt9qsduaK8ENJKpU0dXBWPq+/VJpxZNf
xne3B7JlYvn7xSWMgkb193SV4YFifdRubKet5RDOfCSZjU5huTzPDdz9B6l6CCR33jqNW6MQzr3v
+61cyVixglOW7tRy/99mafE7F7PUFZ0q58ESCvH0ROU96J5GbrJPt62seq9/j57YdVo35Wz2GaNI
ql0vP6nSayQf49iLt2SVRK6Vv339hSXhkBfUsIAncggdGPqp45+GOU1dW2n3qhbpB9rsqfon6smX
k3t4llzVaT6nkXxXScXT0FOW7UPr6+3B394oitiTFxeK78c5U1xkhzDftc1T8hUJ+ttG1rKsF96B
5pXrhQQNGslpwonyO/ApBD+AUsqg2ydNNLhhmc7QRBuvCYt9iMK5du3IHt3OAYAQ2MG04eDXdy3R
PQi0hVxI2FVKaDrVUPHe8+tjUhylLY3Ltfczo/3XgPDGc8pSmYnhy3Os1a9W0sJ2LJ3syHKrRjno
anwn6c6xH42HgVEu7QDkME91Jb/cnvX1pf33Zwi7bZYTkN0G91jRPVk9MK5Sc1GV5AH9k42k/7ev
/7EkapZSCBtMo8bSrH+aw8dC9vLwrggeN1WyV6//f2dWfFg6ll93Xc/M9uo+qZAKczexCuvX/4UN
4Y5J/GTIISbkfVRMrql8NIvnKnuO5Hd6+VTLpyH4HUakw+2lWg08L2wKN47SmpmkBWzJ0c8/GM7g
ymGygwDpvkmKA1oAHwY13DgFW1Mp3ECBarclOSUCDudJa54zm3zAL93W/24L4RKy2spU68WEpCkH
pe5eDDO4nwrgYIN1vD2B/x8P86+t5TBcXBVzMKGQUxlEBuFzq/6R6R8t69Pg167cJq5Tfu/Vj870
W2qcaNDa8G4b58wU/IlF32RK8315bpRT0x5l52PuH5JuY4Sr62UgkweCkUSgSPsKE2855+3MelnN
Dhaurttt3LaLPxBSU/SL/WtBGIftGxCBBdxORn3vdHc6vEXlh0Q6VuEhUB6nZqPYueqGL8wJXlLr
a6czrYFr13SnEkrojWXZ+r7g/so0CcrIZMKq5PS53bpENiZLTEGguZPIk8JkheAtTbeGEvFPcNlW
8RTsfkXg53JlNOH6TK2oRzqFoRgq5Dv/j7Tr6pEbZ7a/SIByeJU6Tfaoezy2XwR7bSuQClSWfv09
nMVdd1NCE+0PCywWGKyqmYrFqlPn0NhPJFeFZHOJbK+MamZjdxNOKt118dFSX8b+7voJlSyH2J9L
aD8mWYcJK+vJD3tgGK9/f30IAErZ6O4EJEtwoZWeZ+PkIcQw6gOaDfzO3cdAfl03sj6IP0b438+8
jDWWnkFbHlbX6GD+NFh/8yyw/nxf8Ji9ljddUeL7k7Wz0rtc+5tnwdn3BS/ZQGQeYQEmSWteiXLv
JF/1eO/kNyru/BsPnJkRPInjoTzhEj5N8Taz9oWNME6yEvwTS2cFIiJOLQBOIv1yJSKU7oaBoUrA
OfKH36TYo1Ev0J1vJV4K1xd91b8Dmvr/poSd1aMYnA4Wcg5xdpjM97b/0pUoFDgSkOr6Bv5jRthb
haMlg5MjiGriL3YZKPYDIZI7RDZpwvbSuwIMhDbCjKF9ZO4Wiq6+id7gxg1s7688yp/RCDttYoVt
qx+JGs+nDJWiQBn+Zl3QvmYBywaadRGvnA/oVMSLCg6ekU1sQMrnqWSgNZR0ha6deXANojkGoAYN
jZuXO20E8VXVZSOcb7Ltxr0qW/fVgPPcgLCVHW/2aBbhIuzqR5L/6Mo9VAzAhxK2DnD0/zg93ZS9
ZFBre/rcprCnmWnoY+r21dG2dkXhR2SnO9u8fr9+ctb227kVYUujsASWwg4j05V3Nu2zHFKeu1Tb
zLKeOdlwhI2dt3ZWN7RBosCLjnk73DNW76iWmD4pJklUuxarnw9K2NmO01l52WJQVukjSo/I/Txu
9XEzqJ9c/e36BMrGxSf47L7Rxhj4jR7j0vTNlEK38jCPT2T8i7z6+YiESKzo1MaYKHY4FLmdamNM
8p7x9YGgmx9ka5D5EdObGlNHj7i4ETrbfrSqKtTcYZ8isgTT3F8A1kA7858tMdVZdlE8ajxaqu/i
gwohy8yfJAWPdZ/wx4TgE5RimvW8Q9bEzfda++yafxEHnA9BcAldnNJ5ynhWhia+yr43tUy0SDYC
wQHMYzt2WQILztGYfe3r9X0r+7pw8DsAswC2QDyZl3u7gUDhX7j+8/kRznuXA3mPRghsJ/WgdJ9t
8qmufqSJpDGWf0WMMc6tCCfdSuwu0221Osblp5x8VtNQkfHDyyZKOODp5DhAyeLojROYXAJZIX41
43g+BOFoQyuA9F6EZe4I2bAs3cTkcwJUZVE9KPknsB3sABL2XeeHOd73+lPi/TKMXW7JnsiyYQpv
sbKB+IsT40h2AHG08U6tj9c33HX/AhzapaOMq6ozYv6A0bXX0USbxG5MXrTs83Ur14dhiGnMCOEZ
ZAVhxcBLzzgYskZF2feFYw/O9oHWFd5IOgua/o7KwJmrG9oAmBnQyQ+C/ctZUtGJ5tKqxjMP/N1q
ZvjuWP+IKl1yOleHcWZGGEaZavpkG7i1mvpTnb5Hlgy1KzMgOK900jOWYKaOQ4W7qv0FYuK/WOiz
EfAfcHbvzm47tP2IEeQjWj38TobBWN2uBvppPcDKnUWDUq9lwF9NiCG0PMhq8EXtNWVLB0kMLrPC
/342Cl1xkV5v+EWIrvFR2w7W1xIhP3VkxUuZIcGLeX2R9kmE6YohpdbEJ7M49abpT8Pnv1gWhA9o
T4Rbgjra5YCmAYx7cwa3PyuALpvYv0BsXTexekT+MwF8xqWJkqg0jWb4fBXSkpo/R++1rD6wunvP
TAjBQ+6gcxZIRQSQ/8y53/66PgDZ14XDFzmKO44TnvhtHAKdRySOVvZ54ejVSm0yvcASKM6+MA7S
VNfqVjqbHOHkRa2h16mDPVvYe3dXfn01ZMUo2Qrzv5+dirjqc2bzSrhFgyl7RgG5lN1G65PkaJqD
rl4dLeGXJtSp5XSUGASK4QQqWLJ+yvVrnQvboDNQheikcK0zBKA5JQx5ohyN8ylEDIeH1H4eEm2n
pR4omSDwWoZQ7pmtexI9Vo0BnbNHwC3/5rSc/Q7hQBpDy2jTV/gd0aep3dnNF0BMbt/P0IgD2gss
12CgFU5LkUVtYfVDDmyRdvBosTEbyYlZ2xDnFoQTU0ZzPnpdnx9n43cMnk12Z6gyhMzChoukngNW
KQcNihpgcZc7wqKRPvRTU76RSkkPCai0H5Dtce6qyfaC6xOm8cW/CFs/bIFDHRZBQiAWyUbigKOp
nMu3vNGDLEMf0RgUebPp8kPXPHbU8EuFBM1UBWVLQjq9pLQ6aGnxaILELXL0oEkJAPGy/vJFMgA/
C5xhwNWAqwdNFcIU1LSbJ6Xq2VvcOL5ht1slO5XAEmvZr9aVvGgXXkSwJXgR2tcuc/KRvbnue+KB
9cUogwT8Aukso05ZW9jzUfG/n3mTSbUJYygnv9lxtJ2SzMdW3Q7SPqXVyXPRr4f3MFe3FQ4aXHpu
dSVjb5n5EzI4Qa69pDGYtGYFnBLx5voOWrgvzJ4H3iaQMOO/Fvhv5kRZqhtT9Ubs8rPVpg895FD+
NxPCmdPRj2wqKP68RW35gyjuoYsiSZ5mZRQmQHxoPbYMzsQtrIw59WCgzYvqrSVqALqUopGMYWWT
XRjgfz9behQcdE3JyupNzyKfDPfwGrtx8LaW7M5dFjdBy3M+FCG+ilF0QLMQwYLML5aWPGpe62cj
Irm62czlXRZru6yFBAhN9h24P0l9a6nO5erNFrTaeaPlgpKKWaXTQ9y4fDPm4i7BYDtVkvxe2d8c
Yw/5D+TyOePx5Vw6eaVZU51Ub+MY7ftMB/vEMPu9ogC20IDQtWyIxOLK9vDQRqaBwNUBuGRBCqO4
cZJFsFgoOm7oH6Ms+l4zwIVTPph70Bol7D+nB3lsZlnlW9d+mxK27T3r7vohWtmAaEnnJEoQNwbW
Xpi0lvRtGUVm+Wbhuau++hB1/3zdAncrwlUCC5DSxXPEBjGrcPlCnKgnYwnWjNTKA5MNIKP5p7Ca
h5aOgTbYgeZux0ny9lof1R+bgmsgY2tQ9JrhqhzRb2qGrXpKtSKwZDKtq3YMrspncXV3l//97Pjm
fdW5fdthUwNtNYxzvQWtbrIdKqcP8kxaRVq5KKCegqYIA9Blc0E0nzQdpWyi5G0eGMotdAuSKp+p
7a3hEjrTEXPirH7wEImXv9KRQvEiD5331h3UB2R9kWub+vzzwuLocTJ3oPDO3ipaFy+1ZVb3ji1N
7y3n6gPnDbUR3j+w0FCop1xX0GCQvLVDslOSYgth+W0NwpDru3sZKKFDFToD0OLi7fDiCa2NsQSn
5Ni+oeVskxmHiXxzknvLelC9XUF/XDe2nDk4A3CSQBKIA9hFFonGzrvZjhEBTlMcdIB5p5LRLF2o
jVgP6sYgDAHVnoiO78Fy1Q2zUgHnYu6s4XNJHzPQZBrzN2f4evNYLkwJR2cc0qqtIY3+ltu+l/tM
1kKyMleg8gDXHYTpUHATo2UoERCjAQD3LcujwXcVm/pQDZbM1/L8Y9eAWhiu2UWAIJIvYVtlU6u2
3VsL1b1qZ9dooQ/cWmJlZSjojOBRL5qJOcvKpZdpgGbU0mFO3qJo0J9rCHVsLTetJJnqpRXoTHGE
JYIdcBSIADwLj7C5jlh0iuvW2ngAWzXm5tY1vzQhXAWumiiDlnTRyUrCfDw2h//t84JjiRQyMRA0
RqfqY9dScnNbFd6P6FAB0RfwU6gYC9exWVh5P7bMPUU9207PcWNubx7BhQHhUNhG1vV1XLun2cV2
BeX8eGvNVhiBEAXWIHM18dpwT2PZbIDW8f/xcsRJcylZ6aX35eEE3hoa9PVAeCNkL1IyqCAcdPO3
YnqYioSAoQ75bv32PXtpRthQ0JMpJ81w8jd9z5JxY6oyDpLloQBKDp1CSLDiwYlMyeXRMyZdnevB
I2/oN/bdQ6/KAAgrEwUDPBOJE45AT1xxK4qI0SnkzaIv6BPLtG9pd7y+qZZOCveFhuAfpPvoCxGv
86LRypy4PcFatOi4DUozaJNt5ZGb3dSlHeH4ZVpEJy+Gncjy/Op7msmIc1cW42IgwmK4xGmqZoKB
asQ7eTQDTaYcvLDgaeDi4j5QcwyEw8JqkJgZ4BSzh5NRbfFU3rizJjnhi/WGBQv0ZZrBLwxwi11u
qNz1QJJKh/FkdiCT3cTOdqj319d7bRBnJsSzh5dWVtgZTGgozL14Mr6DxXa6HIElnLmsjZzYHfD5
SLvvfkcZmg+q+/Lmtg1uhcvdgcIIuSaxHZBaJLezCVbSewVEmAMa+q/P0tow+DMUlU14qkUj4KjO
TZMac3+aXnv7ro/eoum9SyQ1/mUHMG4KuCiuYMOLNCJmoYB5EFgOOjgPcGMM1kPes8Ak7ae5a7e2
OQSKEu3MyfxdojtMVWQX7jLJ+2EfErigvYfkltinULA5zlyW6yAIoX5laRvDOICpL0AJLxjM+yp5
6qfHtAUz5bSPLFR40oPdhp3MTy8nm08DZhv80JDkEjmJKEvwAMx6/eiUcdBO/aZJ6MZBi18x3hoD
8AGDQVcF6x2mW4SIMrRBqAmb9KP1rvYH1bo1iyF8np+9swffPGjmQCt83hjGLZD8Scskp3d9y2C/
gLIPzOcLSJrFlMZ1mYURDHjgDaVfonM8gri8h3aILaDClb0rBgeyV7IK+9I3Ye7OLPO3ztngonkg
EOU29WOj3tfz0xA/uOnr9VO39E0wgXcyhqeDeEfE26G/EwI3ia4f08bvHWhAbq5/f2WjQUMJp1rD
OPBGFtwreFKiuELIjqLGtmUH+tCwgyNLPK7Mkw72Ni7+AuAoru/LeTIjxUhSozCPSj3cpUr/mBrj
E2Pz7vpY+G+9SJx46E1HazfEepBeWojnkjpRW02tTYDEvnbmnWX8btGBE3kvjb6jDIAk9eaeclhE
dIvWaBxTNDYJA2PtXBReYVjHMk2CWn8dmSSfurI8yGWBnBDo6g9xvsuZm2unHlmU2McmeR362S+/
1YB0Vtbp+syt7DL4W8MEIy5kWDVTGIcFwVenpIp17L2drgSGZBSyzwvnhOgeQ9IWn2/UVwvZFzJL
Sg9rBqDszfH6nMlRrFfVzEtrNYqso12X/k+HyLAPKxuYZ/wgNgbGMISEwvwQL+rroqP2kYxvdRqB
IkLbeI7k7lsZBKRXsYWhQwASAZGT18tn1Kkgv3NUgaT3oHof/7x5lSHwi6c3Sr2QBBO5Uye9SLVx
YM7R1HZdsjHp/ubvIweC2YfiOadZEHxJoauDkSCVd8zRi4Oy4jbb3moACvXoFYITgZGF9JvdeYyO
nuUdDQg8FwG7kQISzuPi+4tAMMJFRZFOOKraQ/uLlhL/tDzMBsQwkPjkN7oBzsHLw1x4Q+O0thYd
hzz1mTc/e2Pz7PTfHFMSqi2366Uh/veze8ms3aS3dRjK4m15r4xbmTTZ2khA/QjtThuSPYsk3qg7
SR8zCtCJVwRa9tU23+Le1xr11hcSp9OADTwxwKexYAlq0a+tZWYVn2YzKKKHxJS89JZHjn8fFTdI
rXMqS2GiaDXqDETw8QmJQdIfMhkP2dr3EVUhiYM8yFKr0B0wSaWRxidlKEKwyd8TcFlKFltiQ9y0
BWh54maAjQktvIO68xzZvl1aADId73nXASE2D4svt5OXZ55SeJp7bDfAXrey3cq9/+W1ffl5vtnO
dquhp0WCpIh7nMh20MfAyNXA6J5bwwkiQwvi2597sIdoBLLaiHcXsXUbpxXr9dQ7xoW7s1tvJ/Hj
y9N3+X1hPLY306aoIoxn9g22ibon9fb77tKEcB9ZE8jzodrrHnV7p0DQVb+77mj5/y8uCYSWEEWB
HI7rulwuSTSPTTw7RDnq8xiUE+LO8uDGhyF69iKZTM3a7jq3JWRBxpTQepxgy21CZIW9QoYWWDEA
BIuOMj4ejyg7ioNxeserFCs6up+zPkaX7810jIg5P15rgHKuMIqqsdmDZb+Njs19aXrb2Ri215dj
5YRcGOAjPDshNUAVTR010VHLyD7unPuy31n5ptY3tt4eIsPdXbe3soMv7AkH3lZGSm2CAVFL/ZmQ
7pAm+WGi9Nd1M2sLYwJzoGH6OOWdcFC6kRV1mmNYGX0F4YdMknb18x78FkpAqDUtWFEhQQSsQBUd
k+ZrgX7/4uayH9Yd4CKQPUHDB1GVsLGGVGuY7UKYve4BlNox/eaoFsKcOlSIkBdeSX2lZjd1duNZ
R6Pe9FpAZXJha8uMlxJPONu4/8Q8Z18CdxBXtnmkcfFMTPqoG90+Zt6tRX/+JDszIx7wpC6HDs9D
UPts1H9UWVMi3yWCr7r4vJDktCzoZ+CON48FWCBZSoLZyYLYwkUl4yxcnS8QBsBbuSiQisW+FgRV
WZllFnoS5x8q8Z4aNAa1WXZzGI35spFXhf4AEhpi0bKv2s4BvbZ91Po2aMrdQJ3N9YO3OhBIE3KN
T7zGxSo8qDLSCoxO2FgzNNcrBvrS7SRzImvHD/yO/xkR7ihTzak59DACCmiUZl7z9Nb6G99XZwaE
V2WVFS6JYxjoJggTOpn/F4HChQHhPaM2JZo3+DSBvGzjPTne7e8ZE/tIh3NCdRpZW75OZ35dLWlm
JpFjHI1yvhtSZTtXkpf3ykpfWBBcrG72XcS1lI+R8j4125oebt9KcK4GvBSYATXAiC6HgJNa6SoE
mI5xNN4pThSUI/N1mQ7Ayl6ykJ5AEwVwjKBuE/aS3qScRjyyj1XyaL6YssbMtc8jAwotMZCAodog
FN9yG4rsPfSIj0P22X1RjPfrx23184AQIo/DwcPiPZGUWlkMHfYR0sXGt3T6cf3zKw7Q0QDt9Dhc
yFtgPGPDy+lcKcrR/mZbfaBR6IlaU1B6srL6smkWIDFIteIJDtZ/4LeEeSo1h86z1SlHNZ23kMIu
igeVPafjPtVI4BgbFQlxt5RcHytb+IOoHUlqqL2hJnC5w2a9VhVGZu84xO/MtrZmVR1ofPNDEFJv
iN3+34hwlceGOmcxN1JYL+WO3gyNBT0xJg6ISE4Dv9i/k6EqyQyC36NDuiezq59Iom6bPn8Ch6zk
ycyPgnAdAvvAJd858gGacpfTRYaazGkXeccZ/fKO98O2w4jeGZ8zTQaIX1kYvp1B5gT1KmMhYqPa
aVvjckHg3k/7Gu8orUYbW6Pvr2/v5ekBIbLNeUdBqomONcFJgoccgtfR1J4Su/HDQZXp761939Sg
9AjkC5CJYtZqVCxrLvu8PRXGz3xvVf/c/vMh+MGLcpBiAtH25Xp0ZeyMY+E2J2/85CaBVv6P3xcc
cFTNpVE3+H7sBs5b9fnWX287cLyYd/x+vJ2E+2Pw5nEeIy9+m1QI++6am69w0Pxj6pFd4EBUce69
PAKiyUnrU39w7Hzr1TKOp+XifoTniNKh5oVEj3CuFX2KkO6G4jMQ9l6yVaOby1uX3xdi21aN7ci0
KBSlFfKU+2nBJAaWhwwzD0IFpOuQ3dbF8pxLtHh2i7Y6lV71ve2mwOt5r4D57fo6L+8QOHTuoICT
RAlFRLUm6CJQi542p2b4SkwjgBKOHwEwkDNZwWm5Ih9XB6SdwOsABBj/+1nM49V1MlhVi+Pc75nn
MxkJo+z7grtIm15JjRbfN+INZBfTn9cnSvZ54UCMlts5dGjak4IasPVtsmRd1isGAFg0AXSwkKpf
6LTaQ1OxyFXbUw6u8vpOG2S1jDUDuLzR2PNxIsTcTln0ZjpPDT1l+Zd2W/Rfb54gB6cNpVj0MKCc
LMz/bLuTnVdVdurcTQOBB8ltsHIeLj4vzH8aK4iASnx+Q61v7K7o/sefL1yfNG+MSBnwfR1EMN8r
N9ldn5613295CDQga6YDnCg4jGnS9HlWSHaiydac9lq0HXVJ/nGZLQJmDaJyOF8qOl3FvEfn5W48
q1kGyNrJTcugrZOgzUCt7DoAARX+IGusXdlRwI0CZg0vBREa8V1s9iWtZzfJTuqg+kVyV/en65O2
NACZMV45xlMFxUkRNTo0EbpTFQsNruQ18s325kfS5ee5+TOXNKUkQ6IHn5+zcWdBHbbUWqjD2JKl
l41COBk48U2JxEJxYn6ZbaB3dH2S+M6/DPwuRyGcjBkUinjI4PPUnHzL/Kxsp+4LsL7+dTMro+D1
aKSkNETjqIVeThawf6CwSOl4qsvKdyiUsSVX0ZoB1PjQwomM4BJnVFKoPnb62J3swOxeqX5zpM9F
c1ACVRESIHsgrEKjzIbb5+pw0tLHMveCJC5uX2f+mABiQ+UClSKECNWMepoabzql6X28T7ybs4L8
MfHn80JAmWRjnMQ9Pq/b711+srfX13fpoBCHgWADPRoWXh/i9VBXE1Msu1RP4MtX7ktVy32kulyg
kNpaSi0qrjWKuDoQioDQWnCGCyEjk+LdlTNjPjHt7hPVDteHIp6Ij68jvLNM5FGBPjaErapNw5xV
bD65+eS+gCu/CjWFNnubqb0CUfqIBdcNLoeDobjgWeH1dcB2hLPRuc6MPo10CJMvpbuNmeQlvBzP
5eeFuyMBcj7LanzemKBe1X7RTTQc7xJZ8Uc2CmHaiJrUWmzBTG8GlevPnmSHyb7P/37mbvHgiL0m
xfcLD2Xw6aGhkleFuIURWQK6i7MHFDK650RMkxbhdd2PQx9q7KR5G1fFIX+9eaXPTYiZkNhIFFIj
vRlqul+zQMYTuzJFXKgC7TYeP4ZiL0bmGR0jRt6Hnbp3i0dPVnJd+z5wDChacKAAUJ2XS9AptVa2
adKHyHCCKS7zb58eIDQ+evwMnAZNeJTqoFJyDegShLypMEUvcP7P9fnnYdj5ZYclRlkHj3Vc/CYA
WMIebdO+SS3AJ0KrulMidIH6kXuHu44op+uGVmYKXYSchw7RLJdIupwpAIMpTnTUhqntR/FGk4Qe
ss/zv5+dBeK4EHKr8PmBvivDN/NWUoSPeTr7+fyonH9/SvtiGPB9Vf2q1WEWXp+dFY8EeANyssiA
8+5lIVpWbEjOT6ToQhC3fGNVs3MGxVc6ZwfZA0ncsXKoL0wJ115u5AaKCXkXpmyn9T8p3ZZdLLEh
G46wbUurL217xHC0ZBNlG4VuPShzy5STxfj8Y03+TJroOyAMktZolO/CsR78tFR8sPb4s9UEWfpb
Y3dtKhvW2mFBoMcXCl0Ni86+ya6gDxnXWVjFTvRNc0doUCYVMe8SGk0PY8ame6oNVEa/sMBSY6Cc
pgKgvH8Z6ITpVKoM+IvKycK6JuaLVk92hNukcECcMUBKxvF+D23S7SJqs8cKU5/4hdJOjT+69rBT
6g7SfVE2F9BOafJdbTmx5J74gO0JXgTxKhfJRkgITLtwX3uU5TRLchKytmJ7B72iqW+3mn1fFYOx
nXRwtLauCVJDNnYH5qIdl2pavIO2y1dgKdVfPZ2hgqVUylOBJ7ufUY8ApZmzX9dP2crWv/iZgrfW
0BYUMbSkhM2UPHdm8UuBBofeO3fXzaz4Isg6wWvb6GgEQkYwk2Xt6E06vIT+6mjbmyWwsBscSMjw
FlmAVzwxsJzT1rLHWq/DdqdEJ68Kb//1qJqi4wh9A8vibKJrOTMbVocUEvd0Yw3B7d9HMRMRBS5N
vHsEV5cPvaOynjShmT5khy7/i8k//7zg3qKssUqjwecn62Tl70ySE1hZW862wusCACosOiKnPFXa
VFGbsDY2braNHUmaUvJ9sUjDGqVIkwjfH8jGjPxBEk+snIDzn+8IB7Vo06ocQOUSmk1zRzvII3pt
MM3OzQ8GDdGi6uDdiZy0/VH/OrstM1ZPbaladVhYhzm1/LkOU6sOvOzH9b30keURHA+aFWwTZB82
OgjFemZhRDaLtbYI8WuMwG1dI9AKmwReSfVdoqReUIGOaUvhuR4Sr6g3Nh17+CZw1v4Eyr0+Osn4
1Yim/Pc8pdkL5C2GU8mSdK/1sfvCMmfcNRluFDUec90fa8OROfflgusu6gLISX9wFCwaVAB9iXvd
7ULijIevin1rWwoY9yEs/sFKAalmxMCXgYs2jLU5l2Mfkt9KslNlNCLLDYWHGAJIDjxCAV4VPq+r
8QQ2zrkPx8jwne4LBI6CeNL86+u8MknYRpx/FaVlDkO6HEQ9tlFvVHB56Wftx/z9+seXQ0B+DzgU
3K74BzX8y48PSm6qsVvQsO+GOxPi7wdG03lTR8aX2w2hKxW1cUCcDKACLw2ZeZk7XtrQsKmK/hM6
HtQHBzz8r7NWyTo4VgIwTBiQpiYwuUvqC8MdaZpXShGS8dCRu7h67NPXqZK8o5fL8gF7QcKSt6NA
c/VyQKinQNI0d4qwSh81d0dkbdVrKwNYzX/fF3w5g1am7Zb4fsZede+JZc8ukThE2RCE0Mpg3Yj+
YJhQtf30Yteb60vOZ+DSP6FfBw830JAgaLREgJCXd3rS2sYYpqavm19R21X1bZz8mH9et7McBu8L
AuwezWcGz+9erkQ7p7ljgVQnLLNDuiW1xJ+vfB6oNi4oDhgrymjCQjQ6S93GbOZw7H4nh/rWfgr4
KB40IpQBihx7SdhHY2/1RI29PmygDmG8FzcjV/81ACYlgHCRIVtEZD0IHW2LDuHQ/NSdn/TmkAY9
CMiD4omOaBVJxcvZr6cZlVFlQroqjgKyB+O/xMDyIMAAf3QAMoeqjSHs0sEhMcC3bAwtYvlxHbrq
McpvbXLGJJkg9gOOCiB7RDYCPoSigy1zWGqFLURP4f9aST566ZOgeAg6HiQoQSSDktzlLM0dTdAZ
lduh9dion92KbolXbi3t/fpRWIBr+DjwhMZpwJTxGFOwE5lRm7DUCesk1P4Bx7Vi7urf/fQTPEmH
uJS8fVaOBqxxEibkNJaoh6FIkEaeYK1LwOYalsVfLAsGA+QASpkIc8QU0Bx7bqmORRtSzfafPCbr
vVwZAL6PuhPqaIDViPF4D1WWOknaNgTqO9C3UKmSbF7uHAQfyGF5qNXp4AAAfvhyPcDA5KRo3G5D
OxmAK31p05emfHDflM8VmbfXF391MGe2hD1W5EridRFsKSXSiWmgsFtRsthdqEUA3ga0Lx7loqCC
OSqmPTVzG1rqc9cYB5f0/uhoflPLNJPWxoLyATiEgCHnDZ/CvNU0xyOyRm7xe2vvY2d/+1ThgQrH
5aHLDKWKy8/HSBkocUZ4jsbvnK3d3PxSAmzq7PvCUpRaAoRblHVhMT8oWUAdCaHI2rbCAwM9TXiL
LVO7VWVAmKsnfZiZv8rpa5P8rOofVP2Wj78tTSbHtKCl5MuO3gMgpxCQgKeIe+izF43VK8MMZsgu
9EbPL8ytmh2a1wlMm636btPAo3cFva9+MBZUUzBEmyw/opEZL2j0s15ft0WbtvhThH1Rlp7X6YrR
hZNTQQL9uVe+Tem3THkmlKthWG04Jy96erpuduUKwgEGjwcwtggrRdJW0NUbdU4SuKEvzTfgQYDa
uG5gbT1B2IgKEzYNL/ldzvBYqYZigggwdJx2y9JD7dV3/VwHunnIvXRXul+v21sdkMVB+9ZHm7Nw
3akuS2mjeU0YWdZLrUSbsZre+pu5Sfhq4XmBfBA4JbhnuhzWMGYF0ys8gEGzoFR7RQZ95v+/6F3R
5IrIDBEm0k1CaGDO4G5Q4qgO1fqxSezNMH3q3Ee7emlZu7t9xgBT9GxezeT4y8uhFJUZdbGuI7WS
MGM7m6XuJ9PAIPrpyGhg+WILowJlI+/YRrILAadgyoqs0k7HoQsHsGl9KcjYbLXkvYwGY6OzWEaY
vjKHHJano9QI5AWChsuB2YCpODkozkKFAVCagjH93tUPyQw6vZtfTJg7bIePNhpch0IgnWROYvYz
T1nHW9q2Qe9atz+V3Y+CPwrBeHmIT+VGi9I8mZw2jMoIF9MmqWVtYHxHiWsDBCD2ATb0Up7dy2g2
lkoxhG2c78AJ6DvZ+Kz22aGfvBfilE+2wZivxqpk+y3vQwB+0SULH4QWtAX6mzdVuhVKnWHfkwdE
FA/Iw0nulKVPuDQh3Ild2bhRA28D2sYhmEv3AMXuJygcSZAHOvctl1PIsctIBCAjgyebiKbs2GhO
Bm3SkEZNCVmusQdXe2QGztw9O155Z2pfYtZsGj3eurUdP7KITN/jNCt+uBBA2HnEHvwRjCD72jZj
zq7S+2VZmJuucOOdR00Z2Grpm0H3iVuWA6JRohJvv1ingznNcRqmWb6PzTpwtX0xT3e9O97ZiBkB
crzualZKHrAIF8OJ4XgeUbhvu55RD1yaWUioqgWmRvxSf/Q3beVtMrUatg6NB19XPGOTuTaARrHx
T83MERcg6bdDm3aS22nl1sUP4hxWDvB46HIW/OzcMJQ20REVZtnbRFH3UbeMPJTRvTs8Ja3hU03d
tvUPz5bV65bOCY3COGkfJI/2olc/mfVhZg4hoQUm2bka38GR2frJ4NY+aY3Xwmg2krlfWW3kjZA5
gmzYSqyj61WVQ1U5C6GC50/Nw1yRIPEOfWJtzPG9c3em8gRpp42h31NwRRfaF88DK6i1QSUsnQI9
/3L9B60cfIDiIXiMxwkarcQkL8nBKDFHPYEa8a6JD7HshbVy6i++LzhlBipFTyUdCVv2SprCbzrm
EymFqmwUwgaqiOUR9JeTME6tbcW+a1KOcsk4TCGiGfPJjq2pIeHkBnV5N+p7R4aNWx0EyNZ4QzNu
TLEDJzbw1MnriYT9z8zdeZrkzbA6grPPC/63QaTmUZABhXhQ9QBYgs1NxjSzoKMGZSav34JmDVsK
Xk1Yh8GyaWwrJgnT6X7wKr+1dnn/iH875qHIyYYUgdO9mvOXMZLx1K0cZfB68KZHOH08jgSnVlj6
aNVuRULde7TILp3zwEGcob6gMUByWa6a4qlyHksjESyYMvUetQyTYaGqTRxtOuJH0YFEftXfXLAy
QGH2xxCP5M4eRp1uscKsYMjUXt3qqbm7/ezbuNiR2URmyhHrYeNQ90xv6cfZ78hukGy41WmyDSwH
umIQPfO/n/36emjR2mnVJFSMAPLKyrPxHYJrhS25Pdb2NR5OyBBqyA8iGXxpxk5NVlETl8c0bhwP
JWcfjefXJ2p1JH9MLEpupZbrvW1nYVxssdql/uqmQR9tqTT+4ysqBC+g6/5vMB835dmcZdEUDVCh
z0JP89tsR/vdBG3JW4Ur+TE9tyK4grpqmFv0bha2qT8Mfimru62OAm8MROPAh3mOsCREdQdFtRMS
RnNgIH0z+kV+Z5Xh9VVZXXggepCjAMIX3QiXCw+K4BLlUQurAslgO/7sjHdg7rpuY80ng3aMc3MD
gQFTlzYQG3XGZFVFCGUkLd31Mpjh2kydf18YQ1Gjn2zWmiKcvTcLRJ4pMl4xwN3Ek4nbfLwgha0F
TkRkWZDUAZmeOF1Vnkep48ZlmNGk8Z3B/EoTFzIYeqBWgHt35cEGzIcYyb6oWr9lpt8Y2bZxZN1I
wrIh1AX8VLeRQ4Zyy1K2Rani2kiJPb+A9FxH9boN6OgWPqsHSe1RmFtuCHsQb06UhpCDXWYTmTZP
0aS8GPrjXL2T+tlovzdZsrm+RcRL7187uHBQpQMFHuQyL/eIwVrCuqFVXtRSxz4Z/RmpV29+KCAD
auZ1kPVasanr0XpMlKg5IPrutm6vyGJZIbL892c46D+28K+luIsyTqVJ81x5mTsNL8RtXG77NPKV
6Iiw3a/Y7vqwV5YR73oUQHkOwUXb2uWoiWUrqqZj1Cm9z9x7Pfo/0q5sR1JkS34REqsDr0AsuVSS
GZm19QuqFXAH3J0d//ox6t6ZjiBQoKx56Fa3UuKE72exY/ax26Ku2DCxFEvyZa45SItosdCfNPbF
JIfGft/5/u+k/d8olvWMois7x64HLS6K/QAQ15ZXsjWExU2LzpZBODVmqWccQktd4LdFYG6pn60t
PZQYwPKMyAKv4KIqY+u81ErNS+LW+pF5RWj4z0N7Z2gPPth9vPSdaZA/kwYuEbwhQP4C97t42Cua
mVbqm0k8qK85HipZb/Hv/8m/n11WVyYWYcOkQYPBpDCB+BsZt9L6xIbqfqBOFmuFKI/NhFQxa3ld
B+AFfDb9lAVjN32zRifSBDiZEuvEc/TiKq/bIrFdW1MDY0ddFe2yV8nU2qLCTpMkiQv1wN1HNZZo
Yd4K0tcuL9Tx0IwPZAkwLMvjVaNBppl0L57SWN29JQ9WvZGPQYETR3Q5yWc2lkXJPuO53QCRGZuj
Z8RTMbGw6vUpFIOfBo1nFkE5ih/I3/n73rOGL5xIvmtGy72DMyQi9MV8NWjXhTlNfzZI8EdGY+iA
83ASOtKnUV86PciGGuvepKU4St3s7tKq10JUFmqofZpufwDcix+MEiccHNN6F3h6RwK7SLM7Jwe6
VVpwsaayRzwOPOCxLQSk3O0cSGon/8ftibEbu76K0MJJImQRoJdoDVHTeVpkz6iANJRGwBP9NBAS
eFPPQdQ1ZoFQfljqRf3EaKoFU8qRcq8rHNAeTPxWbpOAmUYTCMMSQdmN9eNAjfLRHNzhqI+5fqA+
4eDX9cuQd772AbCyL7JyIV7FvbH80oBNXgfnbsGjIjWmNmimWjtIJdpdb1Fn17JMPEOZBzKhueN+
LtPMOvjoqo2mLm/vhzrJ7ytOig9Gp7X3mgefWS9zdCC4ehNnmWuERi/ScOocesg1F6KthXWfDC7I
s023urdVQ4/Md+pDV+pi52eyeQIYy4gaKyd7XqKRYcr9JMwTqNxJWWE+S9JGlYaHGJKw1q4mVrUf
nErft642RsorVTSO6fDI28y+zy0iwrQz2HE0E7EbWWfeqYzoAfRS/LuyGCFH7dtZOIlxjMa6c4Js
dKdHMUEsscEz+Zh4IL4c7YEcdKV3b56miYBQN4lrlyb7AXCxuEG3dYDejjwohJABVtIACbyG3IiT
PFlJW+yahNVBDWqV0Mh0/ePtl2316OFVQ8kZl+pVAhEZvrxvwe8cA2EZuhlLw8EoI6MfP9HO/Hzb
1trNPeO7kBMCCOGKcyH3HAEO6TSJfbTfB7gIHuyCfdBMCE5UHj+wiUVGsZUiXT33yMrM7UzoFlg6
RqLIO9YXbRKb/3giqHa3h7T19cWTV1u+4hrH1wkvQpPSyOk2wuJFOPbncUAGDcCfOXd3lYYHVq7w
lTMmsVEW9+hyOaA5JKp85znJ4HJpOTm+f0ToIgRuA/wxEM9blDA8d6Cqrzoskip/dVACqmn+F0Ny
8HCjSQR3/hWX3aQRs+utIYkrELe2tv7ocuT+jZ/SaXeZ5m9c/WsvGPrNENbAYwBscfGAj0mV0JIb
fow+30hT7RNzEGuqLV6DLTOLR5zSoS+mXvmxcuPcRJPCgO6XrVbPtc1wPpbFQ9mW1uB1E4wYZcyH
u1IE1vgohsjcqrmvHdUzQ94iAyg6qsbegyHwjw3uy8BPpEwDnllIHP9unA3oy8bcLVH/irRanTco
+li9/9HS6KEl00OCq/j21l41g1oJ0ljoZgWu/tKLb9ICrzDoauNJhZw+l1akaRsu9tp1CpL6mSQO
Ce+rXtxs6ITtKRMjAYALOKhA8HuP09A0NvIB80ov3RmAn1xIuQDphpjkciyJI/tKuKkfa+ZjO/zO
4SVY+X2d7Pwcnoy+Y+BVvD17WxbnoZ9la8xE0i7JYNFv5F5wEbriZXT+6SDCN/BjZopoMLaoF1a3
4dkoF2eXDPDE6gk2pV2GrELja/mJoHmtE+W+KWQ4gBDj9ihXF3AWXJrpI6GauNgjE6HA8GZZEsN/
UAaLUicLhuQrzX/8hR0fPDqo3mGz+IvrYurblJWa78dmQ6JROYEU/6AJc5+0G4nJtRdqfj2wG0HV
gy7Yy2UztJ5plg7KdVHrgent8m6rx3ZZ0frzRPl4mgD2g/9+tReRhSmsuh9JXNtWXEn7UHrkTQ4j
lsk5NXTaIStbBFWTSYj0ZgefWj9vT+bKwUZBcW7FJagmXyl1amxIHSMvSWxMbhOUfcrRikCHyJPa
Fi5s5QaGKYCcZjEMpFsWO5KxRu84Mjox0T6r8ZhCxYAzcszN752pNvbiqi2MykHeGimsZQW+IL5s
cpRt4zF3wizxIpZMBzC6PfYJOEgKZmxlVVbnEbMIGAjArf4SvmAYbQoIfktimntBoak3W9M/gN77
918sF3pdcT3aBIHTIoLXxUQBB0hIbNoSzYmG+aUzrfbATUcc/8ISrnrUl0zw0DuLzT/okjV8Mknc
0DZwE2vvT+5+kH8zbxbEBubiBfbF8mGBNmUjuJeR2O+auNGRlbes1N73dpYebg/oPzCcxcWPo4aS
E1xocMwtL37L75ieOwOQRl7CXybN7UJzTIwgT+uw9p6cvg/FeNL6IsxkvZMk32kETSyBVotfpd7z
zzljMyFgWxvHym+sQDplTcPasF8kS4cHuOXjXpM8jwgthzAtBqECeNdt6NjcifCrfk3MGD40BjhW
056PEZuy6m6QnbjLs4IEjV+TA9AE/mMmEyQFnR5dL46fZEGuVfIJdDHWs5lkXVil5RSS3GVI2ynn
kJhtFifQYobITJvuTJHV8KZ5v0tL1YcpWoJPZZ2QO1DUkqDW7T4SPEsD4vAqVHanPqR0+F6V+AUe
MB33A8pZYQOn4tSZenIc7JHdW0jyhaDaVMGQ1v5BSN360PaN95jL/i0d9PEwcngFqUO9B6+qswNg
2HxmXBof0oK1CB/SwfxM06Oy93QIdG7IBwfZGciCeV21yy2tR3DqufeCGRQZZoT8VId8GNoy9Hhy
7emlhBLXm5Fy86FJHX2naQD+UZPpgT1a+n1JRvdXlWBArLbUfVZJFhWiKe7lgKlyme+/sbpF8mcC
Z0JRJWIPYRxUGXth3OG/QG7NOqgqiryLCqutAtZYaYALA1h4r5GBm1okoK2cwt5uzahwEXC5iepC
HB6QxnPaRoaS/e9udLVDleQk1K3cuy8z4XyAirB9L+tieCIjZJBTabmPsq6LMLGpdmT9YHxCjz/o
KExrRIN57xkfq6JONh6zFX8AXCGgg5w7tEDQufB6BscTdtkQJ06AqaqKj1r3qx9FlDAWiOG7QMl9
47gt8DXz03ZhcOH0WJljaxqYV+K+juvy62h9r5KnPDs6FqpiPGh0FfbTBrRr7RY+H+TiiYHfm3od
OPDiUh3TPqqdwHkn8c2fYaFiDXF0lAzmEvKlU5DTDi2hTuLCe2yjHpdwIjYuqrVBAFwFAkxUk677
6VhqWmrEdo5766eRWDtXlcFEthQyjRXvBj0AaKBGbeWP1sjlQEazg1sC/E/MKkfbJ73gR/ClZOh4
59/HrrMf/MSyPkNIl4aQmDdDZ9DrqKhptQfWUEBKzm1eaNl67w9o5taEuRIDoMkVAagzMLMYE8yv
4wVc70OJW3oT57o6xRD0BvMMupeuasHAgRTVyOaxS/c3ALEp2KIJ3VmMb2mq2mvnDrwds4oZUhFo
Hrmc5hRZUZYp5cWpR2WUDWrYA1j1We8KFNRy92cz8TJKzNLdeXJA+6QEK3pb0S7oc5Ojw9xOn0jn
lAHy9TRUOc/3taG0xxxOI6o35rjrJ+bvy5Lpd5pH0f8na6SbKeFIxvngu89L444LmwbIu5GHlDTk
4OdAPo64Xj/lKhM7omnd3k6Petk6KkiRrwSGjeP/EX0hwcfGl5aO5R3SgrPG4mjvcD/q+153VWRn
noYLrcer0oxQbKitrWtkbaVwznDekPiCK7KYvlavrF4UBaZPhpoe2nlgn25fVOsWZkgIMKFz18rl
Apk1VyX4CL2YVE/6UEK5+VQ1G203a2cNpxmdkzjWM/PvpQ09afUez4Ub10mQ9fs2vXv/GADbRkME
uqtm6bDL72tdodG06R3M0u8euoJt5G/17a8N4dzEwvMUomit0YcJdA5BnjQft0BB8xxceWfQDEJ2
AfVn3OKXYxho0hU5KZxYL/hXMgASkHBUuJNc/+TUDWJ0mka3Z23jaC65K8hoWlORGF7sDk5Eh+Tz
0MsoJ2YaABVxqCfQD1e52IhM1rYbMOjGzFEPSvplnx23OGmH1IZRaO9Ngn8ikryl1Hc37Kyt17md
efBnOQc/1eVYKceLB2SfphznRm1h9lYCfhyaf4eyOJumX3g5NA69uBGfTIitObhB7dcMTuvtddqY
sj9I3rOhuO2UVnaNoaTyU0cM+HAfef9828afQGO5/c4Gs0x2S9uYCnjoXizAZ+fkYJ4jGtpFGzQY
5T8Z6LQxWhlQaR+ZlX+gVA8c3kbAfGz4aeuDxesJ+AN0BpZBitZUE/IajRf3WhFqwsB91EToTdpt
jHfNPcOlioAc1QtI9VqX+8MZs4oV2uDFOkuipJL3BXeC3rCPQEV/rR37Z0unI1fDnavyjdtqCSz+
40OdX4eLvelovqi9dkK2Vz5R7WvpdcD+HB33UWdPXrLrkCsd/OMAhcjO+dCJDyNrg274+RczcP4r
FttXlpqWjwqXsl4+6SMNaOaFmr1j/BvpvLDKfhnJoc82Avi1Y3lmdIkPZaNZI/rT3dgteTwU5FNT
bJFmL5sv/zO9wG3BfUO8C6HFy6WVJfobTLQ5xHRksQQpGeCOLLS5iJ06+eLkxTeE3a9tnfygprcx
q38e5OU5mrMT4LacayDL/Zu5etI4Bod/3FlSD1u3AJu6Spo7r7O7I5EiD4mXVh+LfEriJkPM2qm2
2hG9Rao3SSs06Gg/GjA/hICj9FGeJtnR6E1376lxiIrJLSFebH6bppqgjuz7u84nNMikrn/qiQM4
C9WKPZs86FpX6JYKBrPcOjt/gJvXY5zJNWa54KvOGBBgA7OUuW5sMlwB3W8CxpDHfiDm0TWFsee0
ZGEHCqBQKg7fva29vShNjlh78rGftfLFRWrxUGZd/zLIhKCAqVztq86ASqZNpzXhNLcWo9STHFM4
lXB7iH4/jkl9MJBtCMGxrIXAM8h7BOn2o1+Cz4sCcPucJB3fCU1aj9JBIbUgk/zkb3Fa/rkKl8NH
Iyr4b9AGgszQ4uCkbeuwrmiQzq6Qj5D+93oyviiwdJYtP7ktQw4sedG9Nkbq48XQ6hicHU++odLA
LBTSINaXUmd3aCzoA2nLx8z7nfX5GGjW1klYO2zopoVeCkgyAVteuF2EtB11HFQttGmv28+T97Jx
hawZAHYMNT8ESij7LU6aLgzRmhlmoiqRBgqHIrDtOyQJmP1qW5H8qvO9sII2D8E4oNqNSGnL+Pz3
s2cRF+hUC6v1Y8qV/O7LtthL6m0RKK45SedDnN+rMyul7XGAETBEJ7ODTrmB0T376lgVTwYlgZ+9
3p7StUEhr4lNgNcPSN3FjI60bVQNbyjOFd9ZTrcj1vG2hbUH9tzCYtry1q4mx0CAqXd5VLIm0soi
cKuN9qLVcYBFAecETYdXuBwnyzQ0uplu7An5Zpb8Hro+GybW7/l/bSy9fjEYJoQ8HTfmaJYrOoJC
AVG/PNGCdYz1sW3Q3Thq91Vf7VSWf709jWvO30wT8d8BLulB7daGlB7u5XhE91NqfXHJC0cytEo3
UjpbdhZ5aCUBzTQKDFJ6IQRw3fYJyuzmlr7PWvAxp9WRbkGwDhz65S53m0wrNFl5cfeJK0CWAOiQ
geVU0RbJ4Pq++NfQPNyz40SFQ0BxU3oxRCCtmR1uw6/b+v7iystq0vR5i+9/6SY+Q5Y20npr30eX
5txMi9TJVZtm4ikImjLugQEv6YLSb59ajf2FCwwNhVkgALRSV8Aawx4zK2U4oRU0tspT+qWtNmL+
1VEY6M0E0QZQFMtYUxNZmpHeclHcMAMCwYxAg4ji30wVinp/eNbQ3L+ImIFiauCfGTDSV0dltXuf
RLfP4OowQEoIOsRZZWvZCWSiT9YswWcci5TvreZbkm4xLaydizlhMfPCzDmsxVOvSx0qEDzz41Q/
+uZ3JGp2lN3btTqydOM6W7uXz0wtmyeyydIYSruAGKQfDFB8NV3QWn/xusBdg9sC7c9Zw+by9Elf
517FmR+7+vQMnMHz1LobPsHqmqBPDslTYMmvQFN+Q6bUcHovznTkUutAbTJgbllY3IiMKreoU0Ru
ooR4RvAXgG30OaIgjWZe4FaXiNJMdQMrEyQskVEc+191fjS3VO5XdxXYWtDaCP6+K2BWIozBIGUC
E1KnISt8vBtDoUdGyfWwrjs0zZlsi0B7dX+heRGFbpT+rmiIe6dNKwskdDGb+qB3Hnj/MHob0d3q
kzx3lrk4LoiBltHPgMBKokMBycTElPD3gfedb4Yog6RmVLPaCLyiaR4qXzUHw5TeHTzh+u32rbA2
u+e/YfHEIInWeHnfebHT9gDWqQxeto+30wwkM18KR0a37a1NrAchaJRvkUYAIcvloerBLQPaUKRo
bdnsKiqDPEmiOp02rtP1uUXxFnUl8LAif3ZppwVBq9knsDNC4TF1piTQa/7Q+lYR9Fb23HH3G+fj
P23ihHZTbkzq2qGbmyL/1/ji0OktuCi5nwPsqbwPtKZ3Pi03PJ21BhFAMMDRA3wnyu5LDAGTtlax
2iWxoz/7FY9Ucj+ML6aKGUfZtdyZ3bBLTD80SHpojS3ujzVHCwE7CBhmBi1Uhi6n1/faBilDWAeK
em+p8rfr13vlJFFZyK1k21ry6dzWYjYZQbMv733AXtDTjTq0fmhT+82s1Fvb0gydTfxOiG7vjvpB
tXCTbm/YtbWELgCaX/6MdfkwA6KUtCbVSJyND81Hq914yLY+vxicnkBAhGb4PFo/g72Df93++dfn
zUQxCdxHqLqhUrasKKG+g1z1OMDtFz+rdgjH8uhov27buB4DbCD+Au8f7uirgkU9OUjPATcfs4A6
d6B/uf356712+flFApBMJk+Zj8+Dev5rZbZPqeSPGqCYkoi726ZWRzKze4LHxJtxmZfbmlrKBFvJ
RGIFtB1a2gL287aB6+sWYwGzKdxVoJoQEF0a0NBO7lR2B1gTaBkyXLbqnxFBfy8eLG/rql0dzJmt
xbxJrnKoPgNlZFbpjNGPnK1Gw/kLl7mdy9EsHL6sqdsxIxgNbV4yN6rAj9IgZ4W6MOl+bWah18aD
9DNYE5FCQUfSYnFU4baZO1IS99QAwYZ/UMPb7dUBr+fKiJC3x5GZ2V2vEt2phlxga0/pM+G6dMG/
bVXH0hRd1OK1bsLR6Zy71PLUrjSH+m1w+yyigNrfiQYter2fqudRk86dLovyuapEtk89Zn+mOR1f
edVOB9xgAwgZNOcE94IdeyMpjsIiYBNRaJ+QekOjOkcrR5Agl7ZjuiF3DCWN16ZqsIZJZh+SMUse
ZSv7A3eL/lhUZhF5BBRtVpN5u6px6d7q2RAonWX3rGCQQHLHjt1Tt/9a1+S3C+sPjVHozy2p2b40
mb9DN8BXJfX2UBe0BwENE49aZ6s9Gurth45Lpw8S2SM31fMpLkaSxk7ZQG4YGNhQgpd672T0+wgi
g8DlGXTrhdVFtky0J3+qhkfm52yHFH4PfA4DF8qg25HKBx4R8Ny+WtQuAlnoHPqpXRKYeZbt/IRa
+wnp0VPSZWWY9cz9lGiE7xPalke7d7QDB8r4QUhKQiCozTvp2l8EyhQAT3l2MHGVviC33IdaCkCV
0QCr69VG+aBJ/Xs6gOO+ajTUnjr1C3wCt/fQYpcCmIYGdEheAiwByhv4OZcnPC9s5qH1pDqZya5G
IpqGt7+/uND/fB+FYVBrIKJGcL34PkBlnQSUrDyZhXgSSfKD+e1dOeYbaP61YeAcAP1mzsS3S/fC
LBuIodAGZrIf35wtGuitr89/P0ts5KquIa5Yl6fMfGbuaUvJZ+vz8xyefd4awfldI59/8tVnf0eK
j+9fAhTbQEgBt2uGw15+fshdlU5tQ08OgBfVm+a8vVd8ct5E5xYWA1BQXzMbOVuwd6W9Gz7fHsDi
Rf2zh84/v9xDvZXnrYQsgi+Pzbhr+w/EwcXDycZZWLwP/7ED4iSwTeCxwza6nKi6VZ7DGkpPpH2k
Y3ZXaQCvW49ebqI774S+57+xBxgvMDoABCF8urQHTIMtRiunJ1S1Anuy71322RyfNbJLxJ05bLVT
rm0znHQUNWYwxVUsQydWOqPK6Kmme8QXW5WjtZMO8lj0XsNzA6BlsUqpoffl2BfgoChFVHkPTfWi
zNf37wRQKVhgbJppLpYQ4aYRdp1BjPsk3DYUdRom/Ru0TULGtOi2pevRgHAXYnKog4EeDk3el2vT
27UPQh0QK5isPpjVx85EoJv+vm3kekUujSw2wETqthrRW3CCmElYWG823yI23xrGwqlKxkRr7BEW
in4IpiH2/ZCgR+P2MLaMLPwq0jQVqVKwj1j1MRN3ij/o7+w3xtHETAF8jn8cILaXC29MqYLIO5bD
1fZKGcEAAWvf/HJ7HKvLcWbEvFzzMfUFWiJhZKCf8+xnnWwET6vzBEgeIlAcE2R/L7+vqO1IfcQ8
aSYL61JCghsssgDk3h7GsvHiv5P1f3aW2B8w5gDbrECg0n4B1s5mUSUPY7v39oMbNp8BlwEKaMPk
whG9MrlwdpG8UAAXwWReNQGFR13Iu7581KgfgliWG/ti4OhVf/d1MO+Kfwe6WDBrHFQ7jLAKbFPS
RWI6uqhSvp8nF/zqyBkgreqg9r0Mgqa6ddOWa5jOIQ3G5MnIftyevbV9586IAgfZiRnDfLkvNLvm
XZZrBUiCssBI0MK5cZmtGgAFiAU/bA57F6ujksH3bCrLkybuE1+LvKo73B7CfFOdhVZ/1h99woC4
zal04Hsuh4D2ZlM5GSlOXRsVdhF69FG094rmoZ+/fzAzOyNIN9BXARTIvBXPvKWyhAASEUN6Sg1U
UbMHV5GNwaxM14WFxWAQFk1Fq8ECf6qtnXD3t+dq5fOIhggKNKB/mdNRlwPQqKST6PUMUMw7Hgr2
vqTAvBTIWM4MgtBvnjuqLz9f2So39KwQJzl8K/Za+/32r1+5xC4+v3gYk9YSWSPweZaHCY43JUNE
tlBx80cutxPEqND+5YPWCLWGpVwZKCL7xGt6/orYi1cimqoscuixNd8dNlzaWTyPaP4QpdbBjlu/
DgIP5M/bk3W91HO+c45HUJgBFdzigfdJWUChgeWv7Q9CHlR7uv35lWnCRkUjJA4DCGiW+Z+OuoPe
Q14PqgzeV6JPe/qsZfWBWPLrbUPXiz5XFZBpQJsPknLL8CqVzJvysktOjfZcdftU7YGcv21iZapQ
oUbrI9QTcN8ux2Jyyx8FGMNf03EnvvMtSc6tzy+eCruyJTd9fF6Tn73vYguvcn3/oaKEUiIokgHn
vmKfqeqmMmuzKV59+tGyXrPyi1+8kjxK3n95eB5eI3BY4zECN/liHA7kp4DobctXIK0CQKUC1929
eyE8UPvOwEnkFHHWL++P3gYYvrO96jXmhQY86lYufmUlLr6/OBPC723Q1yTVq6129nCshvdBh3D/
AeRw9vsXZxryXAMogvD7zfHIxv0WCGHlKIAIG8+OhSoGOmUWTpw0UNaTJS9eqfdNogbqUKhB5Xb0
7kU4t7KkJWyqsapLQxSvmh/wH+Tz/+/riweO2Y3HS1IVr5B+V+PuvYxS8xKASnU+zjOh+1XauJcD
1hfZtleFEi6Npnd27F99f7HElpG0rHCy4tW1d3WPgCAEKPH2FK0u89kQFss8Kg0kv6CifjXtvZ9F
uXcwttpnVm7v81lakinQvhiRE8UomOf2PydqWydbTlPoNCLZwcVSx9tDmmdl8ajOcArk+zCB19DZ
EcrsmoLy4auDVjykHaJ0PHDnV+OwoLK+1Or9qUUgsHULFS6AFK+L0sxMSprAVXittW95M2zLwV/f
JJcG5r+feYJdlxWWKSS2Wf1C5J0c9rcnbOv78x45+z7QlSmfRhz1RB1VdbepkHG9xy5//+Km5SmV
qvMxQWkZCSvq/aeie/c94uMOn30Ex4Jvbi4u2ypxBgsMWs4JFJTQbuDlxjFZmSLI+qJEhLAFAdIS
UOFmKS/TMiUns34SR7IlEH39rOLn//v5pa+vhKjtiqH8wGvx5NnaL9+l94BWRUhpHLyebszW9Ymc
mWBmZAtADlBFWRz6AqyEo9El06mIsu+ohvRVOPkbNlZmDFKCsxzc3KsNpM7lpipzQEIap9dPTDyP
487aUjbY+v4imJR17pqFhu9n1km0z6a1seLzHFzeIuB0QNwCDWH0/6JEe/n7HTqHZAXpTxV/sfS0
vhvz+qnxnV8ANfyWY33f2W12v4mdvVoaFL/As4cKPrYaQMmLpcmMXptUZnYnYOkDbgcOyNN091Pa
/7x95lftQEYD2Rmgqq+GV1vdqHk6lIVzKAo3fVTKSNgieLlt5erkYxQoPZuzs4vS6jJGS8bOlSXl
EGWsDiBQRjHSEvvbJq72AUzMQs9A6oB55loJwjS6zBhlc2Kap0K0fk+ZP23shVUbKB8Bg46mNuSx
L/cC7b2CeIMNzZbkULbHT+8eAeRhLaBh0DE0l5Auv+41QlBtKqcTVI/7fSp3/6/PL5k1tb7vm0Lh
84P3aBw6+l431AAE499fv2TVpFVikbrH51ttn+4c+/3Li8/PjTCAJSEYWEx9UQjIUBFzOvWPBj/2
72y6BHxw/vX/fn7hIRYmSfrExecntvO8Dzb9kGvv3zwI7dGlDG4WEOos4WREy6GIyqV+ypskKO8n
f0vIaOWQwQCaF3CacRCW5ZyWj6YYpkyHSGwSpJoVjKUM+2ErV7FyCGbwBXzdOZlzhbt0fCQQcJ71
U0kiMUbeln7a2jDOvz/bP/NCxl73BfgD9VOjx2X+XPG9yjc8Q39+dC4udTiE6Puc1wHl0ysZSU6p
B1VgS51Y2qk7TRdibzao1CdoVspw1wIv0XgH2+u+4G0ZfkpTUTgTA3hUAgaayFOu5VVo28ywdzx1
M8h0eyzwm4be0SwtQiirVk9Zk+U/EbX6Y8BsfdD25uCrqHMHcg/gdb8HiK86ILc3htbEi3+gQF3E
eTWIESJAoGdzR78JDM1NQ+YNzolZZtPel46IfFdGrTVJJyT64JWRW03gS2r0aUenVHtBrGztu8LI
Do7Di0joA3AsFoj491map9/NMRteEhBWaU0/Bg5kPwKqo9K+E40LfR6wZ+rGWByVD2RSYJmAckCS
VAvaWrUirDXb/ZzxrNiBLzF7qBltwzormhfBJ/Uzta3+gWcQWmYl2DS83MhCT2v0fZ3UImz1Qb6W
Hk3DuuBN4JVGv6el3QQtVNl+6IPr7ktO7NNoCTUERuok4TRxIHF8ZfxgnjfSUBSTfMHdr6cgfXd6
B4QpCVhv6Uj30k2/t3bibeG+rzcjHn1cDsjKYcMjmLjcjLUq7Fb0uX2ybIjAJ3s73yXkx3sv5ksb
yw0/dGAQAaX9ycgj/ynbwgBfn1d8fk4yIUng2WQpx+tZwgKU0rVOBP0jTcihsvIXvx/UTLNiNNiS
lhebZvO6alMsXQrHwTNPHd24+8nVacUIzgzMfz+7EXpoBKbG6Ngn5fwqPCuoaQr4K6TitlJBq4aQ
u4TSLzot0Qi2NATx6CKR9ol5r8N4sJKP0/TFM2lwe8LWNpWBCgt0pXCNXoE3SF+Yw4D4F+KWTZDV
9xRyN7T+eNvIVSiB6Afyk1h1NF/hsluMRbKMdXU9Wic1WpFyy4CPT9K+M7qPlP26bWpth4EHHUx/
UJNBxX3xNjdcH1q9G4yTJd9G7bk/3P78skcRbwx6x/Bd5H1xY18VpApzzA0j6Y1TV4yBP/1mcjig
hhRm7N73fprNPZWPg56GWuPuhHgY249QOQskqXeqOhnV09A+VfKHpQ4y23B61lby319Glmrdquk8
sGJj5Dl9lgqkxSAh2nCd1yZ31kIFcBPPLcgzLvdkQUZa0qE2T7px1KcH9Xx7cv/EeJdPIRwf4PbB
mk9muPIiYtb1TjfxpGHPW3roci8AYi0c5RuYm4qiCc2piKT2wfX2mZlG/bAvhLc38l8JpOBT/g+v
jmZ91LbcsetBQzoXIuugc5kJ35b5d5cojzQIxl50WocB8+oNX+z6oF9+f7Z/dqMIo89pQ/H9Sf4e
LHdnm+1uKu4AgtswtDWQ5erJxLLFAEMWnqbeDBlIt24v4OpQME8z0huqGMv1y+b6fgqpzRfb5s9U
Tq+tEKAha/+pxy3cw5qpWakSt6ML2bglKKFD8JXk6IV+GXrwX7XpoalRwG18UP6a6cfbw7o+WXiz
IA/mAYuP0HQ5LNMUqQSbgYJcyS4fAOoMZLnBv7tqAhlCzB3QFlcdxZlTZbYhlUIN/wC/p2fHfIuY
6XrGkAuEKB3YgtBcCUTg5T5LIUYrLOYoAMVIaNR7pj055ks1bqkmXG+zSzvz7zjbz+CD44pBX+Nk
1BH5qd4Jsp+jIxs9gmgLMcCShSbYy8/nnAKRptVQY0YfTBFBo+z2Yq/8/Ivvz+762c+Xo9fC52/c
Eyt3aCUMxmKLz3QpLjAPARccCiUO4MkzpubSxNj+D2lXths5jmy/SICoXa+ScvGalqvKdvlFcNei
ndrXr7+HbsxUJpM3iaxBY6YHMEaRJINkMOLEOYmW5FYWPc/oXf/o8igKS8f+KDRFfy3HJPdzvdIg
OA34E+jflXXLZCU9N9PuItD6jZrqgx/sV2sqX7TF+Xp5+OeOqAH2+mdfccOvoty0swL7KunfdNxc
U3xXX9mLjfGDDgn8WEiIM2ghn4HJ3WkyIvC/h409QpCi91TJGooG4eLVCWg+WqRR/z2dYJpkZQFF
XzNMjNlTEdHU0bTBRXF5qs49BcOAxhBA5ti40DE8taJA8WTN0YwWugBOqx44Hf9mGCxkAqUP+iX4
DCx4b7vI7FcMYwDl/KgGedZ9HZRZci+cY5bYehzZ4baUrY1gVsSlHKZO5JdMuKwkG735MkCot9iM
4+AvKoj1yjfdebl6CjFv6JvDNsBzgF8ol2SJSUZLDRv0eiueS7aXvy9whJPvsyU82sxJ3M9WM+P7
yuDrbmDkfvp62QJb5NOQBYnEoxGwX3BkwU4BWUfjhBpO7ZY431PIJ/3IZNJ5Ak/7pN9CZAQAHhKK
p0ZGHKmqM0xqCGqQIjnIxFdFs4SLDU6AXWnjZXb6eSW2mmTQRzV09cZvxk0WOaD92FyeqLMKGAog
x0a4jGI01UqvRhhDuoKLJfqnWCrftp5Is83SfddIlkUyJH7rtK09ErWasSxpc7Cp9eFMza3TJpJB
sYCUX/2jQfFkBeCKgdTYgkGt450e7dLuWU0fNDRnOpUs1SU0BSQcRKWAwDrr/101hcR6n6uhlf9e
ytdVK4NpHndp/EzrQpKTEjk1npyf0mmM6of9/cipIQYKltaEqiHYNAKqfkQsBEd0RT4u+4TYDqNH
AH4NQQnneHbp0Fq1ejUs4h2xUzDAbxIDbR4/L5sROsMnC8O/ZjjXW4xFGzR0IYZDnPilknYemCm9
icSS4YjsGIArW7h08Pg8K89oRmbFTUpC29nHWlCvnvv1+pEcW2C/4GhhTOgIE+TySNhDocSl+y4C
8FIyCtFhc2yDW3yKHmJarrCRG569BKVMx0A4SwiBUCBBtvPshR4vyKiil4mEq/FhFPeI2N1R4r/C
IaDJkEWIyDPxStxlPFXumFAS1gVasvcOMnuX10FmgPMojaq5WfYdCSfzddj2MlrHcw1p1hH0ZwA8
M51RWG2jDQ3WuaN3DerH/YBXgW5Pb3Yz7i0HirwrRX9X/1oOdpApSYBwaKOmiV9b+SY3oKuYU9dP
sjlIdKRouzQo0Kn1F5OAdICJdCTmmK8/L9OatmbtknBMNk4coI/if/o+f4bHlHG0QHYpTMkuS28a
2YkqXERgZND+gdT7WY0LVYkiHiMNv9/65vRfv13+9aKzjZHfI8pl70Y+yLdWt1haGmvsUr1ZZxdk
t7thSjbTNAaXLYluVrCZQLMdHf82xHxODwUNdCB63Kk4rZfsxnbLDaHmzWI4kA1SBm+ZIUeMRrfL
NoWjO7LJRSRm6XTpksMmCmSe4t6sFCzloLNuf122Izwsjuxop2PLIqtcimZVw4W+QBHeNN/j+C+y
Fvbx/HGvhZF04N+OYAPZp4dhWh4GgqJYjZpLJMNPf8LJ+YDh2BbzyaMDvMwHO1rGRQ2h4xVQ81Dl
93azSS03cJZ6s1a1F1ttQNu3an6pVcRFXy7Pp2jdwNWN+AFpGGQvuRsXtLernjQ65tPE0/IA3Q7V
8cZsd9mKyCNNaDEgmwewgsWfv0bVmahKYZRT8pBnh7Z/UMavXfI1m6uN2klCvU9mU35Oj61xh3HW
6NE8T7AGDdVbc3U3KWRrZqPxEcNsiFrfoCl1X6V14LStrzpoo56LoG9ARKyTYCjX73Hr+H3TSI5H
nleCPXPto9/FH+JLHfeJztbahvai6/7So5vcRpZv8NRin+Sup4JIK5KpHgtX+M/c890AiaOladRg
Z2rGEtSJ8WJNSlCnHQgMZTR4MlPc5uwBiLWKHBunX7Z0eoLoUdXsdZlwrPAyPJ5Hbn9OdFkb3cHz
JFLyh4zM2wiMZHVZ3YMqCkxU0PeN0YWWLs8mLbZ9QZ+62bpdGujJZ+U2i9s95LL8LMkDPS68LJtb
vyljScQhekNDcYHh/+HugM+zuTra2FNau13mMpcvbqtqb1vKlhg3Q3u/tNCcLiMoLyD2pI03owR6
ebeJ7rFj0+zlcGTayYfUgvurYdtt0LytbC5/XriZtU9qfwulR96hoMZXKngO4MgqfrsI0sty8FIQ
gs/9uz5/JIkMGyKwB4wvriRE0ozok5vJPB/dTnEzPBQjcKZu1d/1vFvQN04gB7G9PDR2MnAnBx5T
aGV0GSOYpbGfcjRzSZGrrpWUmDlr+d06q5dZrUed9NmJVHRqjWUAqOZ2BsvjZbuCWw12MTycEALG
GXTQJG1UJmo4xjsLrMCJr+eSVRM4xYkJbm8imTSag4GhKRN0JJpXIOuud7sTC9y2TNWxtfMS62Rb
i+eqkCWvxv/RBHdbFlSZJm2BiSj/0nW36dUoWQIJVYAn4dXYQOjRPl1/LY7joswKvKkzLRjXDTAx
wfUr/alahSDQBqMa84QjD+tHMxlyV19DaDC951MRAB34i0oReiKHckBiD6fCv84SnlmbgO0gt9dQ
cW9da9coqbei6e/yWNjG43fLsRFuNaAUo+MRgLE4du1BYREU6t5M7vNU4rqywXBzVtCJZm5uYDDG
Jul8t0QPo8SEIJnCyO1Q8wZCmtW9T5cFcrNGBaLJNYzJzTLfIuQaXybz6poOqkaAayJ3ywAbfANS
0vZWYo/qGi5k17a7lu4A7bm8JKJ4Egx66Pm2GUsMmlNOB5KpeofraFnCTNP2kRp7aT4cBqB1xsze
jBXw5kTbld3wG2xHd3Zm+GNb+r0uWzLBaYOfAZwC8lLQ+eWhKao7Ko7R6EsIjg3wMoOsw788UIHv
nRjgfC8hxgjIsb2EBjDIxaY2/ukK1StbCVWWaBxA3zERFpQNzmpkURfXI6oTS7j2PkoTeXB5FKIo
4VM2DKk1pnnAdwejkNyDQlBZEMqMfmFn+0aHhq99l+vKFq2u3kIerajwWvNJtX9IbDOf5ravi/5W
LBIWiGExTl2F1lTr8jXXQ6vodD/VyG0L8jjPBOmyt7T5N9V0NjGxbgoTEVUHAZF1flzd6SU3Esks
ixYT7bYA6AALgiue231DBHWl3FT1sLO2vfPDrkFuVG51CZpAsMdR1GByL2AVRUmPC4tGgCjXJid6
mBX3Zd8G7ZJ63fybVq6PotblyRWOCLIyeKkaFhJO3BNEK0pIPgy6ETrTYY3A834oCIBqmQytI7ID
wCkgSAC4CFIWrWYkRTHDTtZtDPO2qzx98NBXItluon1wZIfH53aLVtgjernCyXm008Yb8vDyhMkM
cDcvagGAaukwoOa3aPYtZN0EPOcde3zBs3DnssoSYE3c6qcTFHGaSjXCSivUXWcOrVeTIYWmrVPe
6zFSVtHaNbvGqj60biIeXrG13wHWAOrpUVZ6Z1uL33qfFMAgyEGC5lPL5ygKKM1IrxJlMsOqv2+0
fUPviYwcTmwC1z+rqaLLnE34kYmh72MAIGoztLr6ozDie8eF7pJrbv5i3QDr/Y8Z7hCZ8jhZexVm
UqPbEGcK5r9IreL0/WOBbYGjgZSp06eWVZlhkX2dN7OMxUTwunCRlAOVJqp25++0lICxmtZQ1oPm
uBndGSnipW2W3zmqL0X2CNfkyBbng0s349bCfRnSQfMgy+TUgNzKslfCnXRkhHvDDEO7ZN2nkd7/
pV4PFMc2QtOJaSEZwgLM09WwMtQexzTBgYO11ivlXrOXm8suJTzTjkxwA7AnKN0pTYqdmlTOHdp8
O99SXCh3gALIqw06b6+3Z6P6YAFtjfyUyt0+gI511qBS2OuNwOlKTzcGCNlCHv76NgRMGAHzE6ur
gsefO+RsaNBDkaQ2QqXZ19l+f3kcooXH1YabAM8wcoYiyXWrKEsS4wiFkuRHKWMyETnv8ee5fUir
wVpStiyjsTFzv2/vHUOCWBQ8vxG3/hkB51xOXEbTWGIEMd0Bul9RFCv2VNmgR7zyZhnDlGxAnJ8p
IEKLQVsE+FvtIBn/OBECjOHu8qKwj/AnvQ18pA2mpE9yqdP9AhY2o6fgqQvT/Muo5F6JLuXYBL/1
S+085TgGLpsT7R2GDGAUhC4kxrgZBPVA66o1fBm9KugGeLFGJUinTE7/zj50Pq4/hrjJi8AYWjQa
DC1oC7ztsvkwJK7i5UnxUiKxAllfXRbrCP0bbARgxyXsH26fVm431TnE9MJ5fnISiCRLYjbx9yH9
hiYY9PDwoIoKkjng01qN0Ex2deG50+by2oj8DQIXOAE05uN8AQh1/MYp6loLdSjz0S2qI3kheWGK
lv/YBLdHi2SaCnQjaWEy+uYazNptlaBFQ+JkookC+QQkIwFMBISbDfToRh6gfdlamqaFOYjgvJTo
q+/2jQyzJfIwxlMIChvEbXilnFpR01rX5y7VQofom3S1btzCDfRFwXM1AW+wLZPIFo4KOGZ0TIK/
44wQaopisEQS1OdMsEa+jrKnnnBpdLCcGwACANXJ7Uytbd11IeDFtpc4erHLWd+0VVumnrkYiu9C
LfgvrgNkG5DIBBOQcdbSNa1KBeGvTkNZ/d6uH03ZdhS6M8OigV8OLbomm88jL2jRCUX7UgXRNymD
JgFR0i8m1HJ5zwhnDZBePKJU4AL5vExrD5pCoXcU2rXpqasV6JG6NXIQlkqKMyJDyL4ycQOkQs94
GbvRchcnxeoPIyn83My/aZPWeRoB9EnPSS95T4mc+9gct4V604Ry88DMmd8T51tRbqNiS8dvuvt2
eQJFq4RnKMRGAIpGVMiFHASPgFx3FdS0hzd7eo/WbSuj+xRP3R8T2qkjNBoQsesIE3Z7k7qber0x
uhuS7i4PRBQbHA+EOw4I7ZysrDBjwPav8za+A9HtZO/SyNN/gwb+L4zBqcE/i0I9MsGnQ6praO5C
JUILy6ZfblSIRX7J1M7GAwEip9B5QtmmaSYLqj429PmiaLYlP0A4p+DrQOSA2iy4X05/QOM4eZQ4
pRaSeHho2vyfuYtQKkIC0RsjmTMKfeTIGPsxRzs5boCcXZQCJ1+7aX/SbF/JYkfR2cr6uFm9CMUV
kxtOaRZr5bKzdTSf0/TRqiRPBvEI/nyfG0GRQ/ioVDMtRIbN67SfLd0vfwG1Qtj+xwbnE+WSrZ07
wkYXrTPYnNdXeL7mpdX4etn5ZIPhQqtxiIeMWNhPwAPtkDH2DAXydDJOTdmSsP12tOhNMmdzbcAK
zvcUqrr2PqLO3xyq4AfDcwT/ddYnUY6LXo9ozYJjBfEDVHXbh1lGqiGcrSMb3GzZaN9UFOQ5Adp5
T+ZtT/bD+PsvFgTEKcCmsX94wYLCpXFOKkyVVtzS6HsFbWB1iiQ3nXAcR0a4U7TutYL0eoRxQJi2
db1s3kCMT3LtCBf9yAh3iGZDk5a6CSOa8sTIO67PDugMSwKZb5bUApPuqVOh0XfM5gnC612FpPXH
pMqCjvMBgGcQvI+g18ddhqz1qYFV1YAwUJDDne/W2vIotBwvr7XIAErMqAIBfQoKFW5bRGSZWyU3
8QjI1I0z536ySh6550c7SstoSATRC6hgCM801MzzCup7JCL1eonv44l8Q18+YGBF9exCA+fycNih
dPpMQ8oTFGigckO2BmQqp/MVR1Nu5UNphE0frPn3dsVB4qvxO1hbLhsSzRt2MmwAyIlkHXPvo+Ok
a8Fokba9EUYPAFtEVHLAiz8PfCiks/Vz6Ze510DQnOFtpuZ3ENFKuy9/8fNZBRAJGqw+Xwtp6RiZ
SopWuG7xi3HXa5L09vnuxryguogaD+vX5gn1EruYncxNzLCxURDbQ0YTLcJXDwHU3+hJRFEZ/IY8
oS1Egt26QYNUSMqZfK1Td3pX5kQmqPH57OI8CtExKDNZMw0CE26DuJQ4Tt8vJFRmFyjU1gPr1Mc8
24hLXhrT8Jy53LXpbTcfFhCOrfXPYpBsIIEvEGA0Wb0IHT0OP1CQz9SxaShquI0MdVeBEPzyRAo2
6PH3+ZrcCgGAQdWAd17Iso27bjPTxNNaZRNFV2cckL0EeB/YXqDRkV043TRmvbZKRXF3Gd2yeRya
eXN5JIKZ0qBVhOtXBz8hAtnT7xODZlU6ocKnON/HcJBhB4Wfx6aHS6POf4aXBc1GSQwgaUIHMOPp
xbg+4kL1+M/3z4pOcUFtq3V0oAZ/LxVY4IGamyWLLRoDLhSI8zG+XPBNnU5Ra9IUHUeTHubYk+l7
Z8hesOc7H6VGVMIBPMe5gu1/akDtZ73v62wMoRZcAhOTeqlMXv58DDCBfDyTxYLMIP9aiZOoGGsD
1BlF9i1KMr/rJQHQ+Y6AAcwQSLJAxK/yp6M9QJJ1tpUx1Itqi0vKb6qgU7aFI9kPMjvs70eXSA0I
Pcln2IkRxrdKoIOIKTL3pbTDTbgo6McAPgG5vjOSg55oJfj+tBH9LDRoe/XHONiebsm4pGVm2MId
jUdDtnIxMzKGtDe2epvfFHX1j6MXH5e3uWja0IaM4jn6J1QkSk7NEIq3/1oPQ5hloa2nwF2VEFNa
gq69HlmOpyCCIyaMhlwJX/1B72Fv9bbeh6a1o+bT6O6tuPec/OsUfyzZ2+VhiWYPQBa8FpE5Zxqg
p8PqzD5HclDpw2bdJ3YIyRu9k1wlQhPIl7PEAlpveeAB2vi0YmjyIUwyw6vVZ1akd+rNX4zDRnuv
7TLifJ5krhvSKgeHWx8isWTMgUE80wmuNwEOa0gZwwvQf8pdymqijIliwJ+L+muPUhlVD4aseCXy
MgeoIjyAwKF8lh/N2oEUum1POI3zW7s2Ht3K3NZjG9SmI4n2zqNWRJAQhUQRA/mCs1xpmts1UjPF
HDrr4NnlzZRuwPMb6NPXrJUls0UucGyLf7K0bj8B8jmHxvTNcV7aCvQt6dfLyyOeOuZkSPyes2u1
Sa7NUYOpi+d3km7n7LZefUeWMJdZYX8/Om1MElOS9bBiKPOOxBBjQqePrT2qnQRII7pvkPgHhoJ1
Lpyxckzx4Cat3s0hsv7eirxUsUhuZeGiHFngFsWcazfP3HYOW/3HXN1GGSD7MlyBAHtlAKGjQ6gL
UTkIDbn5olHfOsVC5zDKXivlpdRu19zaGC7rcc+8uKK+ot222n07yGRJxaYZpgFvcUTsfKnJiZ0k
G21tAuCpfhtt/Taj5EteN4fV0Tf6avlLo9+h7171LMDbV6v9ftkh/58fAL5DFbVo5ywtXKO5fJw0
+IrTPlPtNxnHoC23jXKjDq9OthnqfU/uDf3qfBBmHC1+/7HKxaN06ZeutGB1MWuvQUjUBEv6T2xK
jg/RRjg2w8V0TVYMZrZYU9g4bxb9XlfbGqCiq8m/QflzbIW/3JfKTFRmBTSoXlKnXvJ+eZFEpyA0
qcHFBEYTwOzZ34/2c1uuIKVdJjhJm9W+OndBvBY7xXU2qRp/B/na62V7bFOdvuwwIDzr2A3yyTd+
ak/HCbUk0QoGNjDJac0NRHK9Yb4hkxZA6M0rKsm9KDpG0KOGE5GRl4KJ5NSeW+oZCIriOazfsuib
IWMuY3fe2XCOPs95QZFGmjNW+LxagyY/CewY1J6ah2ISCOMgKD4GqnJ1+ZW1UOGpxdigzt9bepuk
SNzGVWhU39xJ84xsk8a6X6cvl1fqfOZYIgS6EshQgbVW51wPHId0GA1Cw8qDCLTvSmnhz10PH0cV
DEVcxBRnZDrgdqVzti40TLYu2Vi/3QWVsE2xuzyM81OeWfls+lWR4+If8mi3TNZ0hBUIDXqe3kCo
RrIggok6tsA/5at8hA4zs0CcLSMTNP3LIxB+H0QJSISgQAnxz1MXTjq9G2q0RyN+fC59PZZkjYTL
gBsW2u2gGQMu/fTza2muU6JP+Ly9eGVKvHz8rigBcYMKr6PLQxEthg4hcQZRB8CCT+DNUwFapSSn
6A/5YuMdQTdA4Fw2cX7AQEUWBRTAqVGQRiv26XDa0bTzZJyqUE3zgAy33fpmonMA/UqblG4Vtdpe
tieaviN7fP4gs4a5nouuChtt9KBT6VVm+sUoXeKpdbmPaSkLKURzCDoOpOHYKQB6i9MB9lbmQqFV
pWGmphCPyxAgZf5SuJJxibyO5b4YdhREM7zshJFRpxxSG9sfzBk34GWQrJNwGHhJIP5GDRTMxafD
UMaldMpJoaGjOYDB2L8IBcPoHE2yjiFBMhF5RMDPCTik8T94uJI+azgCkqzCFVd4fX2jNDd0XTzV
Ahe3sresG8hrrwPBj6g8bT4UdHO9hxzb5+NMIx0GusK+ldcfrUHuS6iEegA9bOOWPhnUlQDdRTOL
mjJw7qjHE8K3smlZlDndEoPBtfCp3SLIWvaNjJFS5B7HRti2OIob1iEfunSGEaoGSuNFz5fnTPB5
+AS015A9wYnHn3ndog8oQZdtaHopalSyc0j4eXxcY+ks6OiwKTz69YkLUeuILjVQjLHXja/V97/4
+az3CpqLABd9su8efb9VIlCytvh+VL+UOzX7dvnzghVGQhTXv46mKwPdRKc/P4qIHQ9lVofukGwt
td3k0ByWHWyiOcKFACQ7shaInbhzppjqrkGarA6z+KMfU6+fr7832Y3zXwPsBxxNkjp25ojoqQ41
67Uxfrvky+VZOo/QWT3qz/e5Wcq6MYFuzlSHSxl5o7mbo8A1IVT4dtmM4AIAUBD4JDTbIfPKo4eq
qRwr0GVVYam2aE1rjcbTaBKisPgajc6bEss0oISr7wAVCZlKHGn8DYdOkKroHVKFJtSOkaxGkaeJ
7TvFbWXa7CIXQK0VKSsQi6PDiju5lgr6xXTWmpCRyX+lk+QKEH0efCPAKTIm6rPeIDfKi9KxsEvi
mtS381LOz5DFu74nFSXQIyvMTY7cjCYLlMVSuFmlKrf5ZDzUgwwZIhgIEPUogiCKBcKbJ0E1rIgk
Y6z1ofo+d7czvToVgqrB0ee5ZVgbHDBJis8PVpA8rerusgMLfz1qICDNYAhIvtxtGToSOg0+H78b
w3ddkXWKC/wVdzhCMTQLAmPHH4ZZ7ShNshRDqAKWrKJaX1SBLUNuiQbBCM0ZBI21VXN0JHaqKmMz
lUMIgnA/30SpjLdFcJqgcossPjILLCvNLUJVpWUymFEfLtbdXN+m890CfLpMBUo0V0DcII9LICSP
usGps7p918SZgrlawL0Y01+d9ksDoPv6BT8y4nAn+wgoS2WNmKvOfGv8gUouP8EY0HnAOEUhcIkV
Z0t1tOFmdB21g0q6UIl2mea3q+TBIvs++/vR90mtOmVl4vvQm1Tcr5Pur7Uk/BCc6XjUQ8cK2DiQ
evPLoCWI32cn78MOK9ySJTC0t44+z/Q5Hl6vXgwXghoOcKfo2D3Lc6pdS4aZ1m34RtywWCRzdb4t
ADOw8KxzoSGH0g33uBs61+y1VDVCgJm7fdRLQk3B5xGe4QpCa6DOkCbcUqyaWSd01nGCx14Lzomr
hdJZJptxwUGYC68svnYyqIo9o8oEaEn863ZMfl479/+24wC8gvoyysunP78Ym56QbDTD5aHoHqNa
EoAIZochlNBxiqcu3lCcoxp6YU8NwMWhW2hbna4v4FGS1JbOTyXoJuK1C80UxtnOp+8yanapQQnw
gq2XmH7rBlG7NwdJpHa+41jrMGq+QCYCYMK3NS5p0qvlMJHQ6eNNYW0yW91S63piF1jBBcqoq3A8
8Yj/xmhmJ1IaDfCVyavsG2XZ1EuoGpKMp2jKQL2AQxwSM4hsudOvii17geCrFlaE7lUTL8E1Lh6R
Y0Vnt3N9izoyqxDKAQgeBzqAGKce5jhxUihRp4S2R9vXJHq57MCChUGrhwtpQlY1x2BOP49+U6ch
Te2E6dh/G/IIRnTwmSrfLpsROPKJGY0zU5jGUtqNE5Za5ZHVG2fJmggMWKiPIAeIUsV5W8Rg9dAO
JNiIRvtD+6rlkt/PZvk0S8uUGQCBYVk0vGXYNB7dGJGeaRatNDMsix9xv63f1Op+1rbquk3n31dP
Fdab8WGgcx0crZwp9BF2ad6ABLjZqPFtNu2v/zzoI3DmojkSGXsuzFlNPVlHVbFCqnkZ6ieybKlo
IY6/zzmUk6rZopLUDsmXNso9J5Y1JQt2H8IaJK+AHgMeRufmByw7LrWrmIQU9FQT6DzyJPOauvQV
GZ2oYCiAbSGmBUs+8uQ8EVaWK2W31I0aQh1hfIoWSZlJ9nlupkatyVIlB71n7tkRxCv8qxf65Ndz
W67W01YtZ3w+NYMs8dPr+TDRJYRYFi16DHZjsgjoaEs02WCuWZytYTk8D9aTkb/P2fWHE65u1kOH
TYfzllvqRalBGF61ABtnjtehlcpebo1ZsgxcpAY1PZbTd6EAiN4CVJa4K9zuIRtjgFT1KRrNrVvk
d0B5eLlmfHOWbkfJKDHHfvPRSfJpDvsb0RSIEMAdy10evd0RcyJm/GQnybZUKGSH4rvCniURutAM
44hB6Ib/8GDwuFetBI1I8ZMxkwEtqsn96qaHabC2V3nZ53AcgHp0thfBFsM7cZaUul1F0aFyqh8G
hJO8nkTXxYifNnBawQpIygAd4lao7bVSBTeMctAWxdPQsNkWEkQXz3nHm+C5KAmwx+1iDsphtIDX
jiE4DN3LfB/37jetGUKrtYOhW26smfixYkqscyfav8ZRY4LoLR6IeECf7qQ8Wx0ztevoMNvFNis+
6j7fFMtHtkrmUWiHwYgQCrNWOM5OCozfoJZrdGjo4uXdN2gyeoP9bNC3630CpVlGkc964XgXR/Y4
7hZzgYt7yRyBokJGMC8aCKJivKGhpwAIMXf0QHw9UpO2i5+yqPcqdfVsJ/Zru/Jyc3d5KDwC4XNt
QDKPvmhUnFjsero2bhXNC6CR8RNkvPZuNu/mJLqrwYiAPIWnZGrQlRNo2IyPvC8fokKVROeibXxs
njvE0WMzpDOy5E/W4nxfTe3FTPrdNMr6sbmr6F8PRM4Ad6qGA0PjzNRLUXcWBB0OUbHR84e8Di5P
o+D7aFVm7N84kJgW+eksYg1TFILd6DCUz1DHKZ8vf160Svg+qlkshkW6ifdsZXUdGqXKAYe5hj08
6j5V9Ph2BZPtw6DnKKJ3peMlSd/tQaJFAjrNzh6wSxlRqnCgSFXZ6GFgTOScu0wr5IyoluMc6QL7
wZRJHnwy+3G3B9L2LLUDpK7g6WG0kz7renRY+qTeaKm1+pXpoosa5SEvK0jxtkyUBhptnB1gg5Cb
G6NsV6eq6S1VlPzs1TzZznlc+3bXQA2ODMUOYnHfnTZ2gpxE4CvMcxRxKwXPtHr4nSLfnY7mLxRr
jIe104ZgzFIILZiLLJUr8HSMzEStgOkKGg7ngkZDaJqpTnRQ7AIMbfomLuxQpdV14S/zdJhB8s1l
hOdnqHwAoLXV7uEpuhN5VZH5jcQAT/vJW+CL+VNcF1OhJMohiqaA5miHNLTKr3T7qVxN3+np3dAp
XqvRIF/JzrCHp9F07pbJ3ccWvbHMwVeSdufM0wOeApu8TPeklMmICycbb0rW580wAdyNSsymyWLi
wE3rB8sJ0E/uNbLwVhBXMbJ04HRYpekMT1q05rTUKlEOy/Acqd9oUQSaCiCea26hcHr5AHDOgypk
qBjcE7UyJJK4C8HKjQkI+SJ+SmusavNDcZDnzndDulsUzbf6m8vmRLsc9vAMAXoG3IXccZMNtOkA
fVEO8/KYgQzt5+XPC10IqRLGyKUjacJfOp2TVt2oTcphmk1yp0SW6iem3vlZjQJ3tiKxW/YuOuar
NruPbKffGatdBHEfvSGBHgfroEebEio4X0DKFv2YC5v4dWmMaERW+q3ejPad0Tbxl8u/WuRTKBV/
vsk+qf1Oz/gGsaU2FZiU3vkWW2B919BbF8lYXQVXPytI/8eKzT1f0QCc53VqKgeVwLH87H2Y7rJM
Ui4RGkHmWQekG5KM/Pr2jtlYM6U4JDrTDZQFCqF9OkXIjEFgxmlaGQ2baKughoVDHRlcFrSfTt1a
xBMQVJVyUKzMq9fEm9zfRf7YA2o0qJKtIraFyrXuIJuEF8ipLV1HZrqrMDYlAYHEEHukHIIKWM4a
oHLQPnqXvUK0M5Ha/a859vejV2JhVFptFhjampleTHbu0nu2+4LOtbTVvJb6f2EOaTLwLjMyBh6x
qk/EzbqaPRUolApxgnqABO4ME8LfMopUwUTiLkEaEHlfwhj0TkdmDmPSNgTR9JBMUO9L38dI301K
umm7FMQsq+TdKDhzjs3xjt9OaVklzoybf/UgbTuUb5dnTvZ9zgcLuyvtxcL31wpxklfKWmJ5kUR2
L7KUKe4DsNeir5SPAXvG+UkHDKAzfmp2EFfeujNHBCcbHNNJ7qUTrr7J2qil+0XLmne1HD0TzQiI
+l7mabpv6hpUoalkrwscFD8LHNgsc2irNpuXIwe1lllT0woR1RptR6X3iuZWAZFeniT7OS5Bribr
tBL6zZFBbh7Iko05upiig6OMD2bu3lKKcbuIrJYlWBUi2RE8eOnfeQfGA9hxcFOevZ7BUhbRfJ0w
76MJcTY6POgr3ardu1V8qbzG15cJKq3jvl6NHQgKACmvZTUY4RxD3RR9BRqCV/7MWZQ+cQyFPTzB
g2Eoj8MMBfut1R9c97WgknuI7TsuRIabQfoSbzbIzPOv6bYGjSg6M7AvVRoYhblxyH08/2Tt8BHO
gdLxI0vysDaEa4qTG9kJZELOiihkdNRlqNrokFjP1Zx7tUWCFPptK7po7D605zdn2SmQP8b/dzMO
rjd21KuX1O9I5Su08/My9qoEr/L1IbfVwI0nryXGY+ZYu2re9xAAKFfd70zo+kV7ZdL8zLizm7tU
XXBXJJ7SH6qi9NRo55iPGbIk8fSYph9mtDfzG0v7UNzXxbxZm5tknoLL58ZnAYKfb7gXjlyNAK3E
I6G6ZMJjY0yjA7pGunFTLgeozHh2siLP/8NaqDeQvWaNT4r5SEHxVeUJ3szLRoOmd42KiYVyfg/h
ocu/ShOtCPtJaPSGlhUenqfbOjKKxSIlcQ9W/DBrfTAPry4i/pyARb/RN8uqeAvZ1utdVb/rGu6k
ZfCM5ruirr5prhsj+yfuGt9Ia3+dw7F3AoNafrdsl/53lN27lRFEjewV/pm6PptKJM+h06yj5MOH
5T2g7UOWme4hx6+hWQ1VKVDMxr/ptAbgvVWmF2r0ePC99vVDVdqbXN+MyLhpyU5Xt6WRIX2pe135
bloUbC93RCl2Rfu42l/rcTcaB0BMO/dlMvbr/D72xY1Ff5bNHKyps68TSYjME5myY4clH13QXiF1
ovEN2I6z0j7pIuNg9sQbk0eluy3zuwV4PLh8Vr/0zS8jvaHxNm9kuU/BVWbgSAd3IeuYQsnmdO3R
5D+1YwzaPyt6GuqHOrzsW4JAF7A/hObAWCCZxju80eVjMtSNeYD47YM7QyTeQk5mvVKP9HMCEa5j
ACz5dMaNbnfIWtdNax4gnh300X1PGklsJpynIwvc1TfHwzp23QAiD1AZonEp018vz5TIgEOw+Gwc
KL9zVx26lOk896Z5gCTB/5F2Zctt68r2i1hFEhxfOUhyrNiWZDuJX1gZHI4gAXAAya+/iz639rEo
lni170N27apU2ALQABrdq9fyPLsu/sUAAGPDAxbgIyB3yPlCkxI8CTUykY+ASDc7+vtf/PpPX59N
jxC1S9oGX2f8udQfnDpeuZoXrsWptj9p42nTcs+mx20H0sUltx5ZZ3w1+vYx650X0N08Z3oUDHa8
682arthccl6kPlBZtMAyfVG7tqUutS6D83ZZjUuxtsWp6vo4LDuDrKzOhampGwhdnrjxcfOjOnC+
OpmFJEjK2+Kgki+ifLW6zXgjrAA9Jecm9HMTulUpXcd4cUjKobtrdchRiDYpHivdWQPNX1woMIX0
5ZRfQIH5Am0+otEuixOYUmUccNkAk5vZnmtVCfiyyZ8WXKDX3e/iEToZRLuRgRQNajjzeFmT3CSR
y3K0/H9LrC9a8lNgA6Vr+aqlcU2oNBAgGBY00aa//xT/xjTWadu6+cEaXLFpErphTn3vMPkbz7ad
2dh/rw9rySuIDmpBQJbQwDU/PflIZBy5Vg4KEwsKukn+XMfGI9PXcC2LdgjAMxPhOICVM+8rdIrX
9jjmB7CMgzcKAedv3ny7PpaLDYwlAs3LPzZm7pfFYBjOIjVH3472xzDibyOxvuRuh0aY5rceVw/A
FJgru2rZJsrSQCajIDaPEUZUqoaqN3Lco+CFT06WZEFD3lC6Mrp7p16TGlmexn/MzcXslGLowM5N
cuiVQyoPb0O14378b5wCyAoE7DibMJ0zJwTjbJy3hSgOhZ77ZW8fzME9jHIt7bm0pUA5A4IbXEeA
Jc8CA+kMkUYyxg55bSdHIx7NbxlPtl37jC68NXK+RWO2hlQVIjrQA8wup8Es4wLpgeowCBFUBoqJ
VXrnSuoNylonzJKpicV/6trG43pe/igMFPtbWrNDW+M0kq9DBdnj8TeeCrf7+yQ6NOHpNNBszJaJ
mlWbE6KgU6mItY2Sq7GvjObGybQ/lp6dELXu1cZogutWL6II7DIwrOKeBIwSpA6Ti346oRIlq1U7
g9VG32vK3l1JAKx9fprcT59nedqWKY/ZgXsyC+y1X7+0gT7/+tmcWVlVK3qFX++8VRzvtq73rZUi
4doIpiPj0wgyUxStNY1gTEOlXhWkWPv8fNdkhqACHNTQGdwpD9Blub680z8/e/RgedEhBgg/Xu2A
Ic4mSJVAvgPQxQ6NMm4r+qWXG0a/Z9Wx7HemvuXDmsGF3YILD6+TCfcGZqhpvJ+mqxU9KdtMlGg8
4vV92cTK3s4F+iAqXQniAZJK1we4aG8SdJiQnO7FqdOLsYo4ELqH0t1kJ5Q/38tVkeoFL8M9hNgE
XSSgbJ9PojloqQVyjfJALQhDgd0qU3yJPeW7kQ/ZoyeRKGFWSWCk3JeGKqEw08cCrC+JP9S55E+6
iaohS7XMwzHdPlfj2N+3TpLHUBOL2QlLCNDe4BTkDnZ6z2Jg72AdVfeMmGnAuKWGrEyFZ+Gf3EWl
IT0LhCL3cZJFfi9k/lRzK/aamET2XRt12bdSJFjmyrdiIyiQMLXGMSyROuk86IQUeH/H7i5R1XGP
l5xy1zOC1ptKzx4hfFVqGyIJEtfAGXjAuEUZ2sDpm3Ra7VHl2ptTRT9Yqgz1JqNN8xCnuRpKxdZj
wATqDj3VtlF6aOr+qxGQgRFF1dECE1taiBf/s8Xq/FgwIzuoGpq8gsxKkTcaE3GXaWTwEi3WvgCc
Fv10cx3tmm2cub6Sp7pfGKX5hQKvG1i1JjyNKfSB9gMJZJXLB0GpjXmRYsW3FvYmqI1RDZlymKi2
zbe+3fVgO6kLXJjt/p3W2krWecF3oUKCbnsU7gFknwuFm41TUtAM0kNsVF46vmn511R+6TCB1/fI
gv9OHeKomyNHaF808mRybEXUpCXw6z30i/ZMOADcrOBsFiYLlz+eIrgj8dois3At0Qh03JmgB5rc
RSdgya6PYenz6HcFBnVSFb6oGlWDOdYaV4qDHb9IIGkJI+G/sIDHgA5h3oXEBjQZ1FRJyvKQct9s
X621MuriCP77/XnpmtEUjW4dvm+4oRsi9/j/+vnzVoLYzSNTHfB5+57gwb6mnTNdFLOLBDBNdAgB
jIjMz/wMrIciBoUNKw6j1fo1a+8IeURsjqPuTl2l5lqaqs/GZhvPkYVJc7cqwL537+A40U/X52pp
403QKeQH0FuAJMf5JWXktLccQAkOwMtXee21WeVRLVhr0VzYdyYqj2DKwlMTqPnZK6lLGoKyD8WW
GOOAaOWjIcxd1Otv10ezbAbgHBBvgv1rvjQIELliGik9JKQ9oMjgSanvmLmmT7kQSiCdMr3Q4QSX
2MrYHWtK1FgcBkV6utuGlsxCQ/sKclQLDdNRJ73oRu6GKQUxLRFifORrIRw8i44yo4TPaZU4JE8K
LUGWfyP/yIcB5NeBDMQigdRu5gnUBpmUXVX8QBgSdZ65Vi9Z2DbmRN09CYpi08zFJNPKJXne6Oxg
6gE9HvtX0QdrdLUL3ow2ZlRKAaXG6TVvfeMGSLmyIkK7cTGcOhYOaQYsquJ44429mv+ZrUm8HF6N
/86fQnapGTzrMZqeMr/Fn5Xk78K+B+k9wFdIZ4JYal6qH2osUalmcDH0xg9BP6xN1aIBNBmgXRoR
MRJ15xtfVXDCm30iDigE8aDAn+tbcen7uM/xUMTxhXt9tuMLrXJtSQUmyNZ3bZNsiHZ33cLSYn+2
MLtm0QmqCSfu8ByBbnFs6wGCplDpflVrnGhLQ4EWEji7pwa1C5xpko6DGHqDH+KfPNm5ayKVi59H
3I5azISjnvfkgkgyBnGSxcES/TpwX7dv7KL88FV0YPxjYLbUmcxZmxAYMOhWU7fRw/V1WPj9qLci
T2TjjEIlZJaAMFpODYsr7FCn4i+pEdXr5e0hDyJ/UPxMZRCcHzNngk7MCJiSZAfSAn8LpNtKWLjg
Smffn7lSralt0oBHAGR+9V2uyBckbzZWlO6Q3tvcPFtnpmazBQ0XJIcSmBrQYiw97eX65xduwLPP
T4v16dFZtaMOMhxsCtBp4NyLUJZaE+5ZWG9kjMGtiP43ZPjn662kgiZN7ILWyapQZgekR3EH5l8f
x+KKTJ1oYNZ08O6YXXfUbpXKiiqsiMHDsa5BRWts2oaGEaMrPYOL45kQ//AslBHn2SattxOgeR3Q
R+T7cdfmK0+bxRX59PnZ7rNUnuitZeHzdX5nq2GthRLcp9ena20Ms+nSLNr1SIKzQ0k3TrG5sZlr
OkGQG/tniuYk7XgNSF5kNjtYpY9uKGUNuLG02siVTK2hYAW9wDXoUcPypIJL8bJLH3r0kitplD41
eazeGUSu9WVPUz6L4BF/oNEKfgzY3dyDq3roeoKXJsToS+3r2NiJr+ed69GhtX0Nl1UQ5anzVpBU
X8OpLXkDwdsQGPUpHJ6XCwQK/64bpeyg1N+Vvgns6thE8cpxtuQNn43MjrNeJA5gtxPrShNyUAXd
qGvw4Q6fvz87wxJlFBKtJHAHAnX27pivgpcWpwmNiRDVQpr+oukrpbSDHJ0DqhKkg36w2st/Xd8w
CwYIEnOoRaHbEtHubMPUNC8z2vPyMBjUL5qdKHYxgIq3G8HF6EK4BkA04ATPD+OCgr0HdLcTo9s7
ZW+RROf2t+smFlwZoJP/mpiNw8m1An8JEyz9aZH0rnC3TuT6vRtSPd60yc215KnlAB3WYDoiBsQJ
Z66V0NEpdQUJlE4BRdVo+AYUIhUKvszukSW/lez2gw3HAkIjBGATDHo2vsEYFGKhNASOTA/NI4E9
/It3D9AVU2M6Cq7Q8ZzFFkrkSIskHCQ10SZW3qV9e+xy9v3ZjGXMyJuyr3Bd5gSsXe/5GFx3gYXd
DjcGpzq6rab2tcnVP135bZPpFegHJrJrX2CW1sLHpa0yZZTRtoO8OaK88+8jrakBOjZmh9z1o+5O
UUJOdteHsGZitgYijkrVjcEQJyUPnVYetJY/ptxeSQwtmcGTBPpvqAkjCTg9UT/NVMqsVLVRW5qS
HS5uyWZLjX+x5T+bmG35pHX13k0kysHdyLZOVdcAO2ZRmNdEXVn3tdHMtgaPiszs+ZAfsG5Ptkwe
rP5u7I7XV2bhZga8DV0VHzW/C94M3jnuKDqkt+oyzMhutDxV+NHKYbzkwZ+NzNaF9UhLxK6eg7HG
/TMq9eBFmlxZ+yUbNiB6BmhG0IE7h2vq/ahBWiIrDrqJZnGfdivfn60GoDXIy4AyCLkHoLTBdnXu
W4mh5qNVZBqqh7GX94e+JoC5P19fjUUjGAUqWdjn4Dw9N8KI0yqZiNQDo4+j+Y4cKvKzK1W+ZRsu
pEQmqAbUMs5ttBm2Orh8oYSlf4nzxjPHRwng4vWBzNxqmi3kHJFuRHg/kU3PBtJTHmVRnqnovPpb
6fsIiXIFUgov163M1vzCyvQrPu13dbANUfFEPRDzvVKf8mhz/fuzy/c/3we+BHQ4GM1FO2BSZFB9
KkoV6khHI3tV6juX3hEA5xuTe+WasODSaAwkhKBhAtYohEXno5Fx7tpAL6gHNJCHtgTUtl3rUZ83
OH6MCOP46DYC6GMOaYw6sDdzKtSDrg6/hNTDlgLLPEZsV5gMvC185/RGaFVWqEN2UoCsYsUxFrwP
vTAQ7oAeFJod5oPkcshUxXDHg1BezOErSe6K7raQ4mOMIAtFYQOp1GntzuexSSOmlLE+HqzM3pOu
eYjc7tt1x1hyb+TtJro4EMVc6CdpkWbFophM8F86JR5zS08igvkXKgSA1yG0REfa9HqanzoNVsFk
XILbQa1Gj5W24alDH1gpSX3G+tfrw1paHGQXQJWFwha4v2Ye6KTIejqowSJTlfpmB3609BSlSXDd
yjT/n15nH+vz2Yp+vj5OlSqm0E31QBXzK61ar0Hjgtn9VNJma6krR8TlkD6YddCvgPweWBhnpx0Q
77FI+2Q8ZC0DEbbmawYNdeX79SEtWpmS6gidARS+2FaJBY7awh4OWqTEnpuMT6Ms0dddxSvJhjnB
ACYP4/mvpXlprVLTgUGGE5Y03aP0FNnfXPrXTJ9rxOlqC6HO5P/AQnbp79BvAzAARwb+e+Hvba6o
RiH1AQ9qr81D3qK26qEL9fZZhAE0l6BWjErx9Cs+HeeRbvUQteyxq4AAKIYBPF5Pbvb7upHLUxZD
+WRkdjqYLa9Ruh3Gg9Kq6OuWezRErjj4kjd8XK7ga4MK1dwbIEDejlZtDgfb3dLxURke27VoZGEU
Uz52an+CEhJab8+naswhn1hndXV8dIThaYh5bp4lPP7wJMO2mciDZrMEkgzU8N2kOppR6Tla7t1Y
npj8GMwOSAahljcllWfhlC7MjILkqjy2RTCUm2Rl2y/Nz6fPz0kY84jjNLXx+UR/iceNlTzfPj/o
MQceb8L/XdQ7014A4+Jo9Dg2qBCCsrm6DWPwMT9QHkL9YzqMEX+cL7Ae00IMMaXH3Kuj71W1Uki9
nB/wt6McAZYDSDJePLtHtWS206v8CE17H8LParkmVHoZO8GCjeTu/z68Zx5Ugi+m0SqNH9GInqhe
5d5nmqfSfZlB32YlpF0cDWQ9JuZW+NX83iJdKlmlNgKCRns23PNR3Lwd0O8GsASobg0wJsyrgXoC
JY9kNPkxGfIA0CgvWZNmurwUJwuATRtTXfMiS9E2SjmCU4Ufg9p9cN2gbX3L027saIFXwQp2NPJh
KOVcpMKpaqd1LF12NKgaRKPr49K4dWOcW5i9j3unAIlrDwtFW/oyVQO5piZzeRfBAgg6PvqBkGGd
nOHTLeFS28wrV2VHnn+hFRQndnX7pbmxCDLNFBrzPyogSIVBxPLcSjzUFhuxzY91wzZo/y2RPbp5
pmAERX/w6Ew6GrMNYidZ0ruxw48kfSmrp/rmKBhdRWgAc1FWAy/m/ARXomrUijSlxyF66jO/vP2A
wvdBMTwRM6COc/lUbRrbLaLi2CQ8iEziNcru+gQtLDS62FEwhczbtBLkfAk0Mx2tobGKY2tsmPLV
El/cPCj4StCxYGWipkcPC/glcIRMl/knd4osrSgc2ZVHxUMW9z13f68dHosWAN4G+xi0wPH4Ordg
taziKuuxEuQLc34m6TPEu72mXZmuhQN3ojebBEAc4JvnRPU5SCZ7E9C3o2Lm+0yagSKNgDfupleh
ruzx+vv15Vk4dM/szSauSHjUiQz2umQILaMJ1RtrKdMeJFCVgAdAYxePxtlO79Rs7PPeLo8R3zgR
ml4djxvb20dB0LONtxWCEPQYnS8OQV+R4YCH+6i/SenfnqAAcgTNrBN8H9jkj+bGT84VVxpQdpFW
HdvhTdffwa1z/ddfRpr4Pto8cRiCowAZnfNfj9qA3RaOXh7tE2k8V9ynxeFfWEBt8KN4h+t8cu5P
IyiAqOxrgyOQgmSgk6a+a6LfPlvLQS/tkQme/79m5pBKngP1LEyYqWholE9KdkLH81oL+5LHAtaH
hQYQDqyVs7UG7oA5tMnLI3ff6aldE3Bc/Dy4dfECxImCW/Z8qkTR2SN3VLiri3hHFiGgSivrvfD8
w4JDphsbY0oKzPNqqs4Vp8608uioiqe1O9OJgpi9Z1kWUgWwYjRCS6Z6rF+r1y95Goq36IdFazY4
P2a73SmSUtSjSY9sfCfui8Zf9eHvdVdbCIFwm0w1GiD4NZD7ns+fkaRtTCViaou6vlaRNzvOt6NZ
/nE4kNVxs3LwL41o2pfg+0J3IcL4mbkGz6e6juixAwMbYah6cy0k7r+xAhXJKRkF/sl5aFplSVcM
HFZ4t3fsbdcH+pqs8tLeAegO+tDAxsEvZlmbPi6UzOa4wVp6D1r4MOXUq+VDLdeY7RcWCFkoZADQ
jY2QwpjNmNSNEg2NQ3JsaP+9K7UAgaanxopnNV3YS/vbzf4AhTbAyxDAICcw51J0eUPQVFAWR5ce
VPhb9sJ04g34o0bP100tbF0IGIF4AWfD1Pg0/f2nUy7vQaA5diZCDfub5XX67VcldObAE/ZB8gKQ
2fnno2GMRINlORbPaeuDK+f6r1/w5A/GURygE/fPfOOURqJEKq+ANNCDIgpMOxi08LqJhcQxUp0T
rmFiqQHeb7b/42rE4gvE9Zn1K7Z92mdbp6F+3m0adRu7YB/Nwqp8iPS1J8uCd58Znv7+09IIy65H
m0Ts2Cvya2PJwO7JvqLRHYnW7oc518AUcMAWGD8mJAxi89kJpFZJwUEIwo5Ea/w4e3D0r0b3NWM/
aOuGlvPTcp9JyoLIavx2bRcvhG/IJX9ARj66dWc+gu6LWBOWw47M+NOIe5fsIRMX2sM24rtYjivH
0kfe8zwJi6FO4gggBkClaZ5YFtztWdxLvNPGJ1RRfOb0yCwzP84BlzDfrXgHXFYNHTY9YR7jTy4J
K/fHilMtHChIBONOmaoB6KSahS8p43Zu6FIcu1F51CJsDJTYgihJN3pMngnVN21NvoO6F8q44Coj
atihLy3Gi4YOE0Mseo20lKaeINXP6z/t4pfhjT81WwLAg/+7oKONqdMlIzbVSfaPAC1OHB9ChEay
VeObU20wgGvPRSlp4mdQZ2cP6ZlshWjZiVDqb1mcryz10lDwSJvqcEhM45Q730DWoAx64jT4vuZV
OqDGpQjq3zX/mVS/rk/axSk6TRX6sVHuQ6SAQZ1bKvKsIX1piJMFspOQJpubP4/ONHPqMAdG5ULE
oE8JL5hI6lNqFoHScx/w4JWs28UmxJMWHM5YeZwEUwr3fARmqQ/aKKzuZJK/eXlK+60qwMV1jEzL
K42V+21hulzAXqBICz7iS7JBvVWkIFYlTiWgnOoX7enm6ZowNehgQUYMnKyzAwUIqKgzikScBPkb
h6T8e/vnUV6DrARqeSArmp3LU33DyS1dnKBU/btZC5uW5ubz1yen/nTqs5ZarZ0SceL0p2+Rlezn
xYWJnMvnr88idSNr4g7MoeL0lg1H5U22r7fPDXJsONMMQPsvqt9KLYsOD05+KsofDViZWs1Y2QuX
jjrxcOEtg+QzEunz47syGRi+Uixu4n7tewT/1l4af4h9P4w7pb75dYZYD/c+iCTxEkcqabYtFAN3
r1Nl4iQTJCVp49NyY9ov0Zqg7OWqww46b8AFbyC1NA9kQPfvVl3cipOWhlUaypXdvfb56e8/OVWv
qkVdFvh8W+9T9lKku+vLfnnS4udbEAo3LVRHwIFx/n1muFkSR/i+Cp6nvoofOae+plFfdQCrJc7z
dXOXXgzcNIIUpPBh9IIYoHDrxo7HXp4ktz1Nvsf2qyVvw/7j9kOVG1VNaDjimQQZovMhyTHOERxn
/UmiIdWsRKB/uz6IhTUhU2kRU4bvIzd9biCO6gLo7FbCkcFC8TVRbv8+SufWfx5fwH/PBoCp44Oj
5uap2dQuA5XYzTIS4CBBmDDtdqCPLkT3RpoXg24n5snN38zslNINOLTWZN0Wlhp7DxsdmQXA8ufd
QlD7GhBCpcapPhLSB01Nw8RaiRMWVuLMxiw70jV2A2+DjTTVg1S+crJWG1g4tCZVOlRQporfxUPV
qNoWqr6wwJKAkgdcLJuifFeHO8UIc3UNBrIwZ3gzQtNxIg6aEojnnqWC3R3QHaKfnFHd5SroyUBv
F2+vu+90y52F0Xhz20DsoMg1qevMT8Y4YRQ03Y560rT3HpwjskefepciGdOuLM+CJVwp0/Nken5d
QOhlCmAOMkLDqRl0V/G4FN29Htn6Wy5TN0CEF90cP4CEEPgZPA/wbgUm/Hz+nDEacME1ximpQ/Dx
NWtESB85vdncIRzVET6jhDrtnXMDgtgRYLMlOWluY4aQQyh8mhYOHh6i/jqikbQHwIFpNHASFiPg
0+SdIQ0bqGSN34+ak9+xkqZHTfAGPIUi3eKVbT9EQzPsCR1UZYumq/ZRU5v8gfRvQ7WHNJG1yzWz
2RRqLMNSIJ2ZqswGyZ2Z1Y/qaMdhb6rKr7rItWOWWf2Kt+D1MMXA54MGAy9o+UAri0ZZnKjng+ai
HSMZWeSUdvarnrTlV2hel7s+BVMB5Fv0Y1Q1/BEUyNTH6pKt0AerupPo+PHckfbUd3t1AP2Ha/Ft
b9Jiz5vmV+3Yv9Qc4i9DVyIBZPS99XPUkvQlKSKFQtSmBVVM4UB/zTMk+W0ZEIYERI/c8by0U891
+yzIhMJC2ZbK1hVWf0z6tj8qg2v9zOmY/x1pHHuRUlqbRmOap6rxX8aTTWtnqZemQApxruQ+CmnC
72IIKIxur92lUfYrU0AUzxpLeHnZIKlrPJUjrnaiJfw9h6TIvhdDcl86DXL7Qk/fkhKSfV4yDDqO
uAZXaREbm1FAGtznifkmaGOi+mqn37HqVu5Bff6kOfK1kHUVjPaYf6OuXQVtqnUbs3AJuCHK3u+0
aNylRa564HbIQxYpiJKa/CXP3HhfD4oaklb5NQ6GI7yuGfXEs2OH/lWGHsTJFrazkTPrgQ3aCxr/
8xfBmLLTmNB9x2ztwo+LETydCajCSdh6mca/tXnjfpcoFNehQzN1q7H2Z867b5pb9p5WDfq942IB
vNIF9Y1oWP8jY5UtPLsyR0gYU/oysAovcl1xo7uBgLKb6hlAwKkEfYIjSloEZUmcg9HqEoU3NDbE
cdOhlWIY+b1NquF3qnbvTMT1hrP6rRyREAYVr272nogZtb2ic14lK1772vmmj+OQeBA9VQ+NnTMP
INfCz5UhDtSxdPDvurh3PcvtK+G3ilL+sZwJrB9Hsd/VUXlMkZzcGa54hjrbm6n1h7jMEj2QdR+m
tfreaFJ4UWX1j249yiaondasvtZK1W6lKP8W2NLRhjeaSKB/bD5bacdbP2LQTg+0hsjIizundnyn
H9ITIEjfS6spEYooVo9coERvSvqmcfswZA3aSJSs/C419rtPOM7IPDH8EjTfnjRj6UdGanspS5xN
zSxx5yqtRcI0ZSUUCiA/E6hQZ71vxiTlHiP8xbBiwjw1jbrQsrJ0W2Vj7HVmwwIN8tl/Wd6zuzyn
L2CaiD21yg3wjsTfwMlPXq1Sr+6Gof7DrabuwHISl19YMSh+25hvbUxGO1BsUjs7mo7an84Emy30
m3r0GadNqFuJLQ44tVIwjIIehcpWeiPLK4TEaRoUMVIkKIu+AtamNluFg3H0C2iPW+MxUgHUGWsx
etxsqqCPSI7LyLUCu0j/WhkvA7vO2iasHLPwzKatio3TdyNcCXywulT32UDU0jMGg/O7eqCGZ7em
5luZ5H4Z8yGoi8rY21qR71TILPrIpTaBCoC6nvDca4z+V0oJ31oFjX0ZGaafVMSUm7oWpgHOU+cP
Afab7mUuvuaVoF9LWWY6XEO86JTuh0w5FHbFlO3Y4WD3a0PtvC5Kn6O++KE5mQVepdQ0xsBM5XfW
SEt+EU6a7c1OQM21LfNO8xRGXmvcw6mPjCHY4IgKTc7czeVLqdJY3jWmEu+kyeLTkNiDEgitZYjU
zdLLlZhscefFd7yhZRpmit1GW3jqYy7UbROBvaXV8++2ClV4RGoigHB7HjpZ1AMQZxiNlwpNfeQU
HHSij/JAdl3Hw8GU90MMYtIuVXcx13bCaN+LztK6HRgtnd86Qq4NlGDU35HYtMWmg9RZqEYSWwFi
LY99ZugRUHCgvCkb1XkQqU7TIK9M8c0RZHhG6f1Xm2nqPW26Jwgj5LuypMN3blYJjpm0TnyAfbU6
HGXR+wXwdfvYRPdgYar9z7YR0ZZ0Dn0BqcXLWGY/oD/J7hydm3u9sMje4fAPbGfF78wu8oB6bLxM
UdMANYLIS/ty2IwAIu6VHPfCPbG6rvcKOv4qLLdSthp1y+ZZisZKfhqNoQe5BGVwi9PeKxLDClCM
N4LW4hwwv8YcVb+wKteT0nA94hS/cxAHohklK/wsq7roDrzBZQygstY5kZ+ZSm1Bip0SLWi4lPmm
L8fIa0DA7aW6JRHn9Qc+pgzktfWOtMOPaiicAD2Uqcf0kd7Ho9jXMmm8pisActWKXy5iDC9hyWNj
j3oAdh8SmmbivKgSkEpTdoZXG0z5gUvj72Ckqeo3VdUGjj6I0hs7PBC8slUZ25I4SrWtjTswD0Yw
EOXbYSgpfDQBTbkxNiTxmzYtvKR00QxhVi96PYzM63MaBaSJ+gCYrF1mK/5YQCJaK0svjfETVULh
UoUk20ohepgmuuOnrZN9JfiXXgHxFWZGaKrAmjQdfhgKHe0JQH/1SRdx6UPbGhvU6LjNvAwU+x4v
mvIV7RLFhg2qHpppHgWFIQYaRMCl+ChuDp5ZjJ1Hkj7bA4Qcb4seegJOI/8OmEsf1y3zHdSBn6yB
tNspsx1Ql8iQGBKs56keyR+80NKNqmVPQIFFYalkzQ8cgvIH+KKGAOdz9aVykvrogL4JJ4NtcD+y
Zf6gF8P4PU2KinxVWk2+gahQ90YhiA94cuUn0AX7IQT9rdWWubFwInjqxJvU9XrkM6UFT3WN+XDt
9o9BmqMqtVedGRywKsU5OSwjG6dNLOGnPaAkBJU5JPasaKcRUQcRSyo/NtXUNyJX3w8JZBQgplLf
dapofV7ocCC3hVCTAQIdUGKPODd0bItWr+zMp3iqb2VutNtIz+U92kBjz0l6R8fjphm90in5V+hz
Gz8IeKsa3UleZQM2FrN3+H0RIzbTswxqpjUiJ2ZzbJkeMd2TM3KXgfagJ16ckfJP3ah2gN+peUZd
g6t7iNQ/cYGqdtAx9dlo+rrfKVaXN4+doSW/ax0xTEfEFwGhj8ag6Z6PQ0HvjDbLc08zxk740P/Y
q6l9zC2Zw4+1wrNM8SN2mieW8WqnuNCN0fME5Pr3jtkHouk3WRJtRd12d7mlGIGm9NZdMZSND3A/
94Ta6d0mrRwSCm2c8H64q8lAa18vIa/emvQhHkkcRkYiwl7ROvyLGlzlP0VtU7/ligjhHm2YWiRI
Gcu83nXGLe7Zv2TQfkkmN5odl+jFQB0qd7dG5gQ8Mv/E4PEFEQikvEzo3Xq2SEEfnlHkctPEczOw
QOoWa3xwl2CWSVH5hgZeMiaTd+gFF5uegR6n0+tvJOepX+jWj3Ew0y95Yz5KoicBuq//0qp0HrJY
bf9A0FHdp07UPo9OFG21okSDoSKzlzJuqpBG6rCLmSXdcDAKNfsatxlHG6Ub36vcHTeFA+1ux5YV
Xm6iNRuPVAoirxwNNaErByC5HdxmZtlWiN0UZqKeW2bf2YCrzlM5SU6G2vSDD1pc8rOVtvih5/Ub
iCZ+ytiKQPGe1Ijash+JI58jsHweuWiA0EpwwuzVuulYUORWoeJslb3wHdxCf3pndLa9k3U/ETGI
AAk/06NGinJe1ggeJrHCQzMqhhB8Zdk9VODFo06l+lRDKWvDLWZiKaw89yHZRl2PpUP0kjcMwNhI
rwt737R2pXux0Y1jENuKvlF09W+UNN1joZcvwrJoiJMX7wYVxLRaCb0ZINYAu+sUGv9Ma1CAe72w
BGandpMtWDARYQD98mYoorrHm8HGEaGAlH5fGpTrzwWzynJn60UKmgcEtv9D2pc1x6mr0f4iqhjE
oFegR8/utp3khYoTRyABYtAA/Pq7OufeOnHHlS6fm4f9kh3UCA3fsIashn3VWtS9yEVVHtFZ/ikF
QjwZ8iwI9ZwPhUYyQZdflBqFUzzEaRPj10PRJlw1IhEvwDUm10vn89XEQSeYsacPKloQvstefav8
UB0d4tz1gwFYkMYKeRB8ZdoR4hkraOrLddeW3hHgDNjswLuh4jAYaqFJd+XPTVvC4sbAuwGRKXpa
Svc94kW4KzDrgmWmneirwQf6WtQ0ZDehQjciBo5z61aTJLvOeLdo2Rt/P5hAZg2BviKog4FelcmA
0iCb0cYDD4Lc9lGVwMOz/uHzELFsO6tbj1Y27WHfu4c+n+xT+J6Uz46WbFcFBbN558s5Rd5H8WuZ
L/e0b3DodLUoX6aIJSlctjAPwLeta/x7kHm8QK6o736PwkW4oHUg/iVTct8pSMqOQwn9k3GpMsH4
0fVgXAD9xEPjqieJ3tIeQuUI7xgk0GeajFlRNs2ddJs2m5Dav7RRe790JQIxFzT+SLvY1aUsdx5u
jE3ldcmG+crHZg6SHBj/du9SnNuPoIj5aUKKvr1htuybW6mBYIjcb7C1HPV1wRRJHgrXHWqsPg3P
sL7+0YT66AY1PBuHEOuVmJfSDbunpB69LnX8eXnpiJ5uTT9cJw2LcsAw4Q/T0eSbqZYXkry2ZYtb
sHMQ9UWh84233E1RbgFroop7v1xX0M55LGJ4uEcMv55IGb+aRSepJsFDUfJwNc/ds+S6ylqOfdEk
49toTrxGIV+IndrMW5AKlhPo/zE0sTZ9VLfZGIA5pifqHhH3PsEro3px/TL+HoRluV9Cr8cVOsZ1
Wk+FvC2kP+lM1khga/CZVjWAKtfar0t37S2seJRJS9t8GVTbbReiH8c2Eva6Erz1DnWEnK6kYEJq
W7x5Zn4TSl+Znst8jJrvc7wcJEoYAvkS1B1vdJn8CKDmCENo7drVwmyNnMz1tEyjBFiyJG5hUZQE
E3aXVBIffJGLv6NKxuCgkX4XSvfVncJXQjXPZIsDMmzcV3+EVoWPoyhdKkwGeqAN0AhTiTnrC/W8
AIuVzYkH50hdm189gVdDHcYsm4d4qVFuKNm1ao3ed4GjYdVqu+tiYQ4cbkPAqbhvQi8XLHqZOrBR
vGq+n+oozpHZI9OzFcfBQo+DW7w4EIlM47Amm6Wqu2xegnq72KRcS15o/LSqf4hsa5DCdyfOTsGH
b6Bjq7xaEGAjPS0yHc32GjBbvIOFQ61YanN07FJ/F7Rrv8AhtzXbAufwHQdoP/Vx9ZjMxuSwFDx5
6kEZ38aof/HML11xPeOQeOoEq7DDo0EB+OlG0Psu/eBrB9TobvEnq/NCOnG/bmUTQba4X4dd674g
H7Z5A7DfLQJvvRobOYLAEnjfa6n0vDUMYoTInQCUZTgpcAvSlCq3z0ZwiDfdlHzB1BcpohKwkBLE
qvPiHmVN7FZUSP5jsy09b00rRffuENsMQl6VvlVKDARGGHpZ6bDy99WYDBkAD0NOrHpGYT3YRo7/
lZbIoiZJn0qDFwtECInQ8Lrg7sEWCjG4YD/isftqYdmyWsqA7uyA/I8CLzLFwh46Viq1Gga3zgbX
DnXmuHB16YOiyocE6Yyai9dYmyILnbrJAlJvm9rf+n20lc7cDBmi5B4GpMuqR3hFo3obDF+SYKui
MfXm8M2f2LAe+867CsoS4F4U7N9CFD6+l7FC+t26TOdRTet0rts7pJrP/sjEShiDgLsb+drSGBIY
eqyvUeE8VHPvfp2dqruC2mfc5LbovnvOYjc4V6vtUC7RbQGr4QdRdDTnmoQ5dI2PjVp+cCbDDaRN
WnAFfb++NugLP/FFS8iMhsnR0Om565XLcBIXKLjVlckFtkUmlEd3fe00OQ8NRJ9RmCU/KtuGX3Ef
W7ldOP+BLk58VQMcdlOxqM8nOxnIrifkakk6/055DUGppnHc1JACdiyJ84X69p4sMCccIOS6klxV
19ZnPC1AZkyhlvwrKZ23IZQ4FxJ+iEWNaAzxcg7v79eiaGlaF8DLFUsV71jYRNF+AvX/mSwod/HA
Jl5mYh8iSxNyWMOGJMlC5ikoD3I4W7GwQyxAHSi/FKh3ac9022Dk3VPVMoxXxi+G+iY3deI9Wht0
b5XuYS5R4PSEq/yyfOlwJWxUgKx2PSETfBiiU/QfRV33YwyEn9qxfxw85a+XCD8jU7y0ColTe2xF
NO1x06LvO9N6ujZ1Fa8n071OTOBAiozVD3r0+y89TK/TRAzNig0OvS3b3sV5Az4UB0c3huddM6FM
SL8h8+cZU834sgDGeBdNPmNZkhQLXgvhyj7y+8pFebWI17aYbeZqTtYAUDzP41C9UVQ872dTvABm
F20Xfw6yskFql9lyJquliF48lOzqBQdrpCLlYW7EDz34Cr+ewyigI3DqzG3nzI8iGMVbfELAVIXF
IUhZ8E0h37xylqT/WejTZ3fJPX73mE8DCvFZjwJZDgFFswIGrj8WFLmsZ+ijb8oiM0TGKQ49bMa2
sWlNKpJNOHTWikj2HXr4/SOHZPxbQpr4BWhNrlPrV6fMwhEEqyiYJpyuyH+DzvJtNTrAPQL3DphL
hzrUHhr604a4zXwPwmlyQ2zl5HMTtpvTGfGoBkuXnLttksJr0KQoMAM/ywIbI7kQJMp6LxAXmvYf
daQg4eGdel8g1p0DGruOeAip5uAQm5clXplgK+3n252QjAVwBaacgMiQsyaeiBMEFY0I0K/NPQ7f
6QtQww+ahBBthw0HcID4cw4DDFGfCsoRPRtoP49h5l2Sn/ng+SeAAVBEYMRQdJ3ft0ca4RZUjDQ5
qPAVp+dFp5cPPsGfzz8H/UZjbFFUw/PrzqA6tCXtDh6Tn5+kd4Oc9Xi8gc0JCjwJYAzXuEGcC12k
j+YIeBsIdANSCgrl6e//gDH4qOvAgTuK0U3Zv7Fk9++O5t9PD70TYwEwKGhpQJHn/dOTmQYOXACC
A0CIzi5pLmAkPmhjvnv82dwgcyP+WOLxbndN451ZdnbexChF/P+9xdk+QB0S3Q1HBYd2+bFMx+r1
/+/xZ71Rvxs7BihBcOhgF3TTBhe+8IeThOY19DnQKI/Cs28QmaaNKhx9h9ZdJyKdu5S8Sfo53SJA
O6C9BdgFYJfIDuPz/njReRCc5UBGNJBbpLNM20/6Qv1nhBjUeyjTAc9/TlKu+Ij+LKfhgaD6WJFV
Iz/L+zy9wh8DxO/XKjwRFt6NGEAHMKVN8sK9RBL4aDeALRKDmALWO8Z6P4LTmwBlJp8cnjuK2x8S
8Z9fSJDeg04ZYAp/0z4tTUQVdDo6WFyDCNZj61wY4TQH7xvOAI0Ak4QePugiUHV4/wZoTqBbSlR8
MPYW2swQMLGb4ZG2n98R74Y5YT/+OJSchgtGEwzToUGQs/rz6AcfANnwZGEEVN25TFgvUekoSxkj
Ng5vxJSHzYagMTyg/vLvD/L3BQFAB4AU4ACA9w6yzfv3UBHE/JuOIq0gS3UN85VDH1hYd2lzSUnq
g00OEu5Jng6RF2Qwz/ApNJ5LN1qG4JBgd9D6OPswZVw2qMn8+43+RrWf2L4YCh0anOoAkbx/pUmA
QaYrEhzQaEwDe68hUYESxTyi2oDWJZuutd74zQ5BPYqGF5bfB4AHMNNO4BjQHqC+Sc7WX3CqIrSw
KT14d2Mcpn4LHEH4oyNPtIJlZZd5MICgF1Qy/t61wK0AXwHaDQb+S1y00JFM4qkrDiVjm8Jx1g//
ntIPng+qOegQkAiHaub50RnPrq2joquOvbS3rdfsA+9zmqU4Ok/eOP8d4bR4/thOEr7cox9iBI32
mFo50aehkHg+sGQnTFl0QhG+f74Io7LRgaiOnOPczy4SEz+coQh8JKw44OPOqXZUd9qttcBXR4YW
Nxtf/S+f4I8BzvbpWEykm3sM0Lnr8ej6F46Bv38/QlB0AoCvBS0fotDv58c1qggkSh0H8BFF9226
RPf/8Pn4AtDlPiUD5zKhwmOOkrZwDk181Xobe0nS+u9jDADU39sOERxgSGff13dUAhheKI7Jsmvp
kUfr9pM2FVii74c4O/HbqQ9d4BnEMXRycLKaS1I3H0zRb+IsyHmIUv7aZCxxehG2iTgSd9fs5SWv
9I8eHwEaClwrqF9/oc+MLWvbLA4/tj9KAJrN5xcQqPcAOuKAONnhnc2O6Bu/6WcqjgFc2P1Uvnz2
BDox+//7+LM8yTdDpGKDxzftVaJvhvjCzz+tj/dRw7vnnwsCE7SEhCF4vncS5EaL2U9RaxUV+qZJ
fSEl+GCtIhcG3huouJM02Nlem3gUlTVt2mMcPUlt0mnaeJf4Tn9ftuDw/DHGaTX8cZ72zQitGWDB
js6qs1VqVt6pDrX69Ed5N8jZRZtELfQQCgwigx4c6aul/fS99tv0/KQxBRYecKdnb9GHxTTytj3i
QF8tZN4Xtd78D+8A9a//N8TZx7BjEbVFUbfH53G+mfinrzVYNUIVCaI/Jz3I82NJ1GaYGLp1h0a8
KpkF/oVY54NNDVIb4NgUEwXi/dlnriXwHJMsosPk5nBr8T//gd89/uwDCwcUXCD8o4OppjW00aSY
L+y7D18gOFlCnETRAfZ9/4Vrv4oWs1hM0ACsWpzK0F4Y4fQbz3Y20B+414BDRYHonC3Mi9FDZS2J
D3ZYA6EUiXVh1v9eQx9sNsgWIWtCIef3rn7/EhKYDF+iW3UIaZwRfiudq44NWW0vxJYfTBbSAXB2
IRYHNcHzIAY2Q3UFxczkwHh3Veybi1HSB6fguwHODvHSL8sBUuLJQfwCJExV67DK4hoM1Aub7jxI
BsUCnX3IeSHjPyGhz2n9xiPF2E2xc1Qx4jEfDWN/7+jnGGwFrXcLnXNgdVBdLi8cvb+JA3+shhN3
BIByJAeoBgDCfl7Pa1UVeKyYguM8AScAsqcgKUMz+4kuc7CpWuBThkI+Vyq0b0Xj6zcrI3rVdrb4
1dCo2beF+9wlRK4bv6CpEyzw5AkN0ESBg9RC9SNkO+a6TB5L1bOMar+8S8YR5pUVVQC17k2QgVhi
e4ae8vTkwAHJabtxRauBbtDR7jaeDgDuA4BsNwJ40Ke+mAA5bqiorwEVLB8tDY8gi17S3j1bwv+Z
F5jZ4qNgCQNy/34JM5+apoxNcKzCqy8b2V6LL//eI2dr9z8DEOivwmbhg/CjHkcFoXwdHF34oQIw
PZhLdoGXRji7LMZGeT4p8QpEf3U2xf/wAlA9PxVgEL8iiD2LQMoWhRE5eng8cTYVL7cXMpTgg08A
mh64mATcSBgUnBXBAluhMpL0wZG1DfRQCyFuWex1T56S7N4Nof7khAv5RWXB/4NaC0UX3qC7iP6E
sfG4jgMd7jtfRI/NKNUG/AH/V2TtTQH809b1bQJwrMPznjvdDo5P3ga4QuC6Y41w0BsBi4IL7too
IGQMYOMbj5RTNsMpAdC7RY5pJ7T7s++xGnURO+tlnoIrwEwuSbaezpg/dyjsUVEcQt4OTi2mm56t
xLrUEhbcvHyg0SsNt7w6NtWeDDTt6Zja+JLv0dn1AC0qDAeWzqlNAfXC85NolIAlM9uXcErZecOR
D894rc8t/d9DnCIMbIIEtLWzO07AkRrJQ8IegHlNvEPL7z/9/BgXKKaLgsWP++H93m29cpkpEAz3
PSgVHjn6+nNRxmmOQKmFUglKdiEm/+wF6rbVjj8Set/YlbuOzeeijN+PR2qVoP/hIQo4d27yki6e
PRbS+9rcXpvwf/jxYDejxO/DHeovKc/JDVrPlTG9d0pEFy+2uZCYn29bTE4Cs3EobELBGEfD2Xrl
kcODubTsYQzTgv8IosynIB18rnh9mqN3o5wOvz/ieUanqrXMsIe6bjcAz32PB/G5WPX/DgHSK9I3
FGfPnRCMW+AKQK/8IZrnDTACVwMQ8P9eqR/P1X+HOJurhkFcbpkwBPP3gZMnQMy3G3WpGvbBlkZ0
hBozAjKs2nPvTRqYrjegod/XcA+YA6hp7frDv1/k/K7B50C1BBrZuA2wI6KzLeclhVoGUN3vlcrI
sEUn+t/P/2CiKNoI+BQQw/y7KdW4VSJm5WLHyTcXnnwu3XfGz+wnFcfwzbGqoKzkYX9jopKzgG+q
k5ABMU3vlx9K3NXP2nx692GAEOLKYIbjmwSnb/Xnug2TdghZkty37Lra9dGn1+wphDx1XAAMQEB3
tqA8Z0TNsPaTe1xI8034SbOOU9CCUBUXsoeTD2HL2a8XHDIGZTSRY+D/ot9Z8Pzvr3y+UPF4BBMQ
/gVhF05B56lJp4qENkkRHNGxSAnwTNO0B7vk34N45xfq71HwAmA1JyH68Gcv0SyxmgRl5BjPcS7r
TTF+oRsDWiH5BpQvqCSBzMXbiTUT5c38M/IeovibQRvOMRfS+XNRndN8nhRLYbwBx3pkTN771eDT
sYDMsTxdUfJm6OuVJeW91y3AjoZXbrncBgUglJAMCqS38qX85PFzPvxZhAjIota8wvBmBEZbpGAF
Ot0VI8uFPO2v90Rj68Tmh6klGLInKbz377mMmoYFIslbkFjvHMhtRR0SC9uJdVD3fGW5uOuT6svk
rLxR3LukuvCi/ilWfBdERbiQTopV4LKCQnserAoboF4M0uedrxd1IzX1Mh9OTTmT3bHp3fomSMCy
LLkgJ56pv8PaUYCAIxoU6JeF7lYnNcuYob8WxcOcw8UcSGSY8ESDsVvQZS7VAX4nGOe/mADKcVoc
H1gPuIMRE1Tey7tROeGqmrz+sRqmOTecIm8HsfV27rw2H4c2TnkZofcZwO8ceHq3Mz+rVosLU/jB
CYytcpo7lOm8v5wpAu7WQ93U1YNlfrvrrFA3sVeFWa3Bcliq6FJ3+sPxTkc+qtinWsXZ1qDuqJuB
Sf5QljkIp0P0EIABE3wO7HC646E+8N9RznYA97t5kRqjeN5PuqiUXiLVnx9p5wOcHciDqaexrTDA
UIAzFT955nG4FC/+vb3wFih2nWSjcGgiW3i/vZCFlQOIpeyhsvOVqOQtcYJN7IAr0Gl9NwX+2guL
vKiK+9gDkalNnv59pH70koAqQOIOlQScZGcvqVRSAcCIMAbJSs6qYDPGd918IWH+aEH8OcgpBPnj
5oxBJA68xmMP/tyCHcfBEQaowHlwPunB8ntNnMyfEc2E2Hnn0b0OLQX0npYPwM6/lpX8GUWgUVJz
4R46v4ZOKwOnCuQOoR6OFv3ZpHntZGXVBuUDh0hvqksDGWOAcyvv0NUWLe7gV+9dOgdRYv3rJESg
FiMchKiqh6PwnNVvOgAAQVxa7p0F9ayxEDMIbU3MgILzBmBQBdx/kiZvQI+6XUTb5w6v61yGVGUC
kDMIdGmTTd04pSoqllVnwBRLGCCcS6vbE8yyKU8+Xv3WoDGb1kGrD0wHABjqethWjZ+smB3JLZmt
9xBMOsgVqMg3ckrMtvbYc9CN9qUhwfRThA3dhqxynsVMfjox9DTR9eCPUSma1Tj1JI/NCBh8aBnQ
8e1rpz2ACAN36ZpcS91WMOlpiu1Cu2btgJOz66sp2jIymFTpaMlVZJsrWs3zqnfBw4tHkEZh+UtW
uhycu3IeqwwQai9HGxAg4LLrbvQi6WbBJbceax3vCwMosCfbDtQy8Fsh/uJCGwfw9rg/dfSNAsvF
LxwvK0WUPCZDox+sO1R3lAC+Tgj7JRMXmOJwqO9qCPdmkIqMsgK+vSkTEiVA8BZQzXC9e+hH9qse
YOGVHtR3HoCzQkJ4eA/J7OVAfMhUlk1xHbPIvW1gKvw4NuSa4azsAKme2wm0iqJZVVREoB0ObBcx
NQO/LG5wZXtrFsU4J3jyMwybJa/4UKVQ72B5zSt3xd0Qs2m5s6J6FF9acBVypkWdTWHrYqujApuS
aIq9a1VVjycZR/A4p+KBc/oaSGG3szCdwdSPFGBh7KqtQ3QJwmf5lc4DyGtQoPviLVViQagkTGfD
sHydBx6OWeslzZ2TODaHHqr/CluIkeQ28em3KmHuV1+pcQUBLYdnzhzHT/7st69F3HhHMEfktdtg
NfY+fRvcVr0sAbiLmJ8DFsa8Khr11jiTc1jAgLjH+qiekkaSZKdApz/RT4YoJ2GVpFiLvtzi9P5V
miV6tCMQvhWjwMgnMwPVNjKZAaR1y1XtPcDMOYFGA8D6z9QZx9eqq0zmOiVOq8G334sRKpYoSzl5
geoKy3hcglg71fFN0NtDVQNtLqXjAbNONNuAOQIy/zRWkDowbDc1zXBbdYqsPMVnyOljkcwhdA4m
O993RBrMc/VDBDP/1rJE35UBOKUtJuOJIyCLdgUISGuAnKPDXGDu08gv2UMMHuSt47XsWPfdNz/u
mpex87+KIkKWaCEFaGD9CiIDFPdAjfiyOFO4xkea7jC39CWYlZ+hO+vloF6oHIIbco2mZ5JL4X4F
ljYMQVIf0fisdJchK8F/BpR9wVSkzwSkI4jXNm3usmBcxZM7fmPYmV1G44bdkF5pvGgC/8EE8P35
Neavxi8zmMiByfjG6nABDUGI3LONxkfu8D+GIO5EY8zBO+Zjllhq8gX2snmoKF8rcPCyFnDvDImk
tw7M0O8CSQnQ1mX8NBLu7k0FNYOazQyMrYBkM9ZcapcC8Gc2udnSj33aVDFYlNo6IC5EIK2APQTI
VgWVVRj/9S+jIc4rENQmXQgA003cmcyvaucqKiu7WeqkyRrg4CFKYNysgvtF5o8a0Iu+IuMhriHx
4BdVsoHtg8wGHU+/QNp0rwakka9aVvUOFMQQdAsJyqIvIME1A2W6xcHjZjDzsnntGu8Z/NBRZrNU
4zXkCcRr6ABrC2Y6o1nAh+Wk7GH2Ae/DTWedeGVrz7z4WqDgOSWdlzsG3Dc222Trt4pk9VT6L8g+
kpSLQRz9RlWboUKCZGDYeGXQxXiYCt3hGHfAiQBqOOOg99xqwcN17TjjIyD78wOvR51rlUCjpV2i
XCdC3htHRXsHHn5bpZ1lBaKk+AI+W7Pl8+wBAw4+vqpdiJlVUu6jEbjyQqiTvLGX1FeqIeQahG6e
O656AEG9zXhBH5jjFTmwsT/RgQUN3LZjSur6BZFRk0rmQEsGsp25Aadx7Tpg6zq0XW6FVVAFSkCm
FX2PiwHUtJuxB/UMqFuT+vWEDpyCbMhAinYF9QOoBJdgB+2HHsaxBX7UteFKrysl9M3igy3jymRY
BeiYr0CxnjO4W8q8DGeyZcz11kXL6GpC4Tzrmae/4fatV3PJq9UyNXUaOx0A8JXDV53AmjaSRLsB
iojZFBH0SBwYP5aTR296o+ssGlqaRawt0kCVwz2M0ofHjnfNZgwwbqyHEJLpEHOgTEzPrarjvLcg
IUP10L0F7xIse83dnaCF2nTO2K3KWE97qiq7qhsTrQdQJdYjjv/dICBM4Qwi2hG0Xg660TZzRg8M
RJf1edxh8Ywi9ldxaaJ8aVAod2b0VDIwBng+BSPLmYJ8CGi55LqeE2cLuSRnGxYxuFklWFRUwoOi
sTg1ZkcMe8iMeCtIVYjHEeIsmwCkmsdB1t2uGRb91A9TkHtzQh4GMPFWuM5qSIIa9V3ok4RJMvcp
9YBh46Gym1b7bMg5Ziv1KWtXIdTfUgGrrl3tF0EOmZT+qjsRz4KZglaDVYw9XakDmUj1g0ea52YA
acmvqAWLFTo6INL8lLALStGl46nvYZ1NQnpX2LNFhpqtvz6plmxiMHTSWSXLFu0A7LIiYTlvVZBB
8WVJg6UmO9U65hbF64jskTrNNi05+KnBGB0EZ91+AiULRDgXizZaSmj6SrkCoCradyww674J4zQx
fnMDigPLorGDnIgMG7TlEF6VMWoGEBWVWcHar6J1l7QgCwFL8iSzAqTu2iZEQ8GnTtK5jUaoveoO
EOOQrroJNM+2j34ki/kxxFP81RiI7BZhhTNP++5mMJIjFUNreq66YquGjlzxuWRQcymrTSC0fBaL
U2R+qNVG1G2QNSPIxD2reO6in7YOXTlsWjRgrhEWYA3ORqaTBuNwkIauUA950KykYerFPijYIF9u
qkKimygjMPjn023DlcE3PQnzoIpDHiciIVgCe6oh8yiITMRUddb7xkKkV0yrYhyrbQu8+f0CttlW
jnq8bRYUeJxBRbfYSDPYvIzdyVG4t0MryxxNR2fNPcdupEW6PaM7FKcNKNw5lNG7NReqULnWsT7M
PnurQ5nVQXjXn0jfni7tS5RUZs7k4gzfgnge771ei5+kU+ILXSK2CjlYJ9YtfwhPgBvtWCjtFEsA
wiINstEglvUhJb6VoaFrCHS4K3TZy7Q3Y5yHSzKtIB4xZUUDLVrTEbbmTqTSpbdkC2alWtWOh0UH
YAFINvLrLKmHE4M2dwlZeB60JZqsZAHLJeqSdHL9YMWIdFYleLirKGSlC05154cb0s6LWQ8WYsSt
mWABX7IXtpAyZUoNoNh1ZbgiyM7vS8LNdYgeWL3nlHcdolk0A1Eb0DknQ7APBzreUhb/hCG6TTuJ
RU+gsbCGthRCU8uSbUEt7p0G92BVw3Rw5kbBQ93XwEN75Tpmsv0a+OCPo5ukjrFy6v04yuU+clgV
QTNnGeXVwJbQRVZb9BkfxwXxNmpKd+OEA6H0F4jqAD+AOwV1pnoWEL+pQ3E/oisOL58WhPOiq9cl
atrX7WSSJ4gfFF3Gbaf3E/haPFWFa6HT5BUVdFtafU+cuDnUkPe4akBty4kEIS5VZdRlPaK7DdS7
Tj6XM06GsAKJaAEXefE9u63hU7mV1I45EfE3hWVwU3SduuG2aJ6nPuLXpgTxDjogYbbMpnoquZ7X
oHlAzGpJgjToe/eY+F117zMH/OmwKpEK9XrTmBmfsGn6o6n7OQsXsGdphxC9pWBJMxT+96Va2pVk
3YszDuOq5dHJhUl3VwCbqJsyMGwLrkF/F9bDdIijnu3cgWOVgOa260P+C/+K56UNNJAJ2JZhOZsN
Bap3h1Srv++7HlH94CUo6BFbrErBDFIW6aSOjfkq8FUNIQHkGE3J7FNQQPQvGkL3jmJPH5UbyVVZ
Fk3eclvmlduYVE69uYLZarueIzM/VqRRj0RAvS9YCGRWrB7XgyiyhCc7aGU8i4I4ueao6DHfQn+g
ac2tPyFZGnESZi5pxzWYkGR9EpnLgtG1mzI0Xg7S6FshBhBhI9PvJey8bqUPnl0NJYopckGYX6xB
7TVR19AqU9/rFlwkkCGDGzDVwRmLIX8vbA+xeDmJfQn9J1D0yi4Xi7spPSdNaAum+OIve4t260oV
vN+D4M/WQVgMKVuYekRjxs8AD4fQhxqaqwC+3msoUYHbB/bwtQduRt5xSlHtq3CjD3I8Eq/9ySuV
3LkBTriIgsOkLISuKieodzOrku/+4DUoARU699Wg7qKmJVdeS9U+1u5bFEuczXrw9nwKpnQEEypF
WbpeLyEwQCX6XBlEe0gaDnJeRRrc86JMopUzTd4GqiggtNcJ/0V8jc5LwKB1EAm+r6Ru1gJCBRm6
seVqtCA14vQGPWzAnVCFIwh3LvSBAwpMCwQHB8jBhJBfg9haCgJKkruVAAGVlvUO+PTwajop8RS2
K9OwYt1X1fN55dqiAG/ZNNni1sue+rP4jvJ4tE4Gb7qGid+vmYv6iQQO5jIUz5aOzlrq4oeGKyL0
j3l3r2ooNfmT799LPzYpQlG2MrA33SAIZxkQwH6O2oiFOoIMUg/fZ6crSJn4Ue/sNasgv4eqiXsL
JWTQtRVkzGqvvS096+0KaE+uGJ2dO6JQkIg4kVdt0ckbQ7h9aCqoK4EKfFhUA2xP5zb0UFByFxjX
eXJoBbKiqGWV9pyW98TvEfwzt76SAZUZJ8Uv2gp9FYfhtPdN3+4IrqusgtBFWjpi0ZnrL+1zwerH
rpzjveAcan8t77K2cpPUjgPLiirsroLeczemdf8PaWe23DaybNEvQgTm4ZWkSGqwRNiW2+4XhNt2
Y55nfP1dpXMHEkQQId3j89KhCCSrKqsqK3Pn3va2LOxunwZevC014xs5c/tI13r2b9zB6TaNtFJ3
WpDcxYbf8fSqyhdaQuH2Up3J2OSFMn02yeTfm60SwYcD9T/9yf9WSewcOxVyjcE3CcPCWnss1cna
p5LyFBR9urX9Qj6VaLEybdZ43ziSswu1+GeaxuEh4bG1j6qkJYkAYxl0TILdDoIQEqaV8UDmb3jN
B3PYe5PMC3KI0u+xJFV/eUNoPsDM1hxCzfF5EiYSwjF+sYHNyN/ZZUk6q0sVmiy96bmTrGET5Eb+
uQzJ8vNS9R5jugju0mKQjvTH0LTe05lGMGEFe9mv4FxIEmi9itS5y2piSr8t/9h0CW8StjWkOAWU
JfTtbqyhku6moihc4uNpI5G335QyXuQ7BtqA1aB8stsheQrSKlwpmImc50WRQCTz4OikeCs0Oebd
SdXQw7IBN86pVe5N9WnK97cTu0vfh14aNCmtAoLc/TLnmtV+bZJYnk5N+zxE94H65f/1/StBEXAz
thLyfeclgTf1nVBHMrn8g5oXyQagjldo0wHGHkMbvOlEcxWZwQeIeceoWCluLc3RuZFZybg2UqM3
O4zEAaSJm7X+mbXPz5bAobRSDw2ft0gx5m7p/3j/EjiCTZ+GE2ik5yXd0SpH2Ayl6ZTWf59q7ee7
v46qAZIA8AyIFkAxurOkvVf1jVR1pnySKvVvlXQQGa/39QCKRX6re9DcRvUeK5cmwJn2cVEXxsmT
0xfDsKMNjGT/3h7GdYFD2AAFAriBp8e8fglW19GoqRknxXlR6lOVkZn4etvEdXkDE5qQH0AWW0MQ
4HIYrZ7rVNdz49RyL9aq9cVIOnLyyd9Wpq6pSF2XHrAF/AeDdH9i7tLWSGKxnIrM4FIcjnHaPUxe
69Il+hVWil/y2JJ+XEOxLbgxJk0dtl/RSGnOTMqFBLeUXhqnHNx98hD4v29Pn9gGs5MQUl0hfwMw
C4DIzAsSNSaGgQHhpGa/p+aQhuOG3CmEIQRtClmfYGXXXyF2hdupIBXwarrMmJzLOTQKx0kyGvhO
WWcpd6XqGRREqgfDMw99HtzFIWQRY/Z10KS7PoPi5fZwl6ZTnGs2kwqCYN4CTha3EQK95glQzHbs
HyLznVD3t211bmFWU+y404M+Us2TD04sxSWtDzi8aL/hejGFSsXsYMsJkNHda/AI0J3UVHqdig1c
b34rvXeyUC1ga6k6BVIk/qzZ1hoVYv3earVTTcosgM2KvO3t5biu1gsTgCbB6wno5Nz9okmt5Ab+
4tNEicznUZadsqrfWMXDVECuA3WH1KTfZU8/1E52CMjf6cOf27/h6owSP8EBsEk/qfDJ2XwOhmR7
SViqpzZ/1P+o/aNi3922cOV0WICiHyURAg5BYH3p8pU0eJU01voJEZadXsOVM733LMcCaRT+D9RL
iBpeWoC20A6qCI5osqFdep/a+9sjWFonUJvArmgOAXI/h54anU/N0CumU5C0u5QkXhQcyCNtpPAh
K0f4957D8Usv//CNu8o7euUKPOu6Ug/6C2AZWBSFwi+yk5cD7GB3ruBgnE6K8Vmv1F0gXvvD40QS
Erz7S1XtQJj497dHvbBugMzhIDVolAAmMDPaKxIZEIS5TmYGC+dj3Hy5/f0Fz+OrNGcDOCOQmHOO
tEkk6WlbjCcZ7ab2k14/SMF7Ib3A2iiS8xhVKMhftTN6Wc+7S5eHU6L+VrRwp0gru2feJM2NKywY
dN4IVB5dmZcro/qw9vhlP+Dc1SZseqjotwBC+uaF2AjK9B9GZN4ZAyXL2j9+YP6E5JgtBB1BHlya
pn02l3Ou3JPWOt+6Mfsej+YXij+722aW3IAYBmEj2FtAks9Qy+kI3wPq2eOpLuWOhQqr+yRO1jhu
xFcuLmLmEdem6xdX4K6fzWPopBKPJWk82YLNrOEskv/I1CwNmaLH+PkDQzozNjvZTR92sazw2c41
7E6gFmJ57cS4wkuI8dClK6A1xHnz8SgVt5cjGTi388VOYJYzk0Nb/iiUnrJusE1H0Af1Xq5XMPKL
0wgw2NKFU15BIbsehBVQyfEUtDURbWd+HWg1j02y+kZ7qBN55WRadA7QZgrNwujXzF+SsVwa5Dyd
8WRRTouD9GnS6o+YeBMfp+kc3OVssQqydySetfHU18W/cuU9WKl9uO0P4hNXzndmYubiIIMjP6nU
8RQ3P5VM2aTZy5BBtmyseMXibJ3Zmb35yFjZdu5hJ4Pp3ClgsdRX4sslCyRfCJXpAVAJki7PhIDD
MIJNDwuibuTr6Wagprdi5DqIBfqmgbal0wj8KQH0pRV5LGF6T9X+VNUQ6oINB4JaDrCsZpFT15ss
CEqYRPPkcRzU8DWHPXSv9WvMIQuuDt4XASBKxDJbbfYjUgm5AAgaOf7ImltmtLHRNFAh+NKUetvF
a2DURXNYURAyFcImswMqqimECaLDE2Jvd1r+fWhrpDHqbd3+pecrXQpXrxIxv4C9bfq/icjmYaGF
vJul5EN/Ggb5m2r4+8pECMMA1sAjdYwgFs92oZn8UiZ7e3snLFoG8EqcRu7jqo2n17Wi8hSlP7Xg
evvWQkkCIv/s3tOelM6FTXjrQeh72+bVs5LRwv0uggykTa4gm0GHQFKn2D1pzBxRgTF9NtMCDYBy
l9uNuYHnvLxLVXVNGGfJLHRVdLSyVYQbXTqxXtet5FTOcDJ4QUBnGcBKGknqtuXhx3/mxcqiLmxN
ImyiR85fHs/zl3qCDgYVUA1/pWkxpYS0FmcLD5ydYhh4YxCjHQEQ1uWAYKaG+LnL2fukZG0ngPuf
KmPz7jekwL2CyhB4flWH8ubSDFsAcJ5aD6dJt3bDZLwocXV/2yNmIwFdCMjxrfEE4LV4NFyasDT4
3tNuyt22M5+MsXiwm/yp9LIvt83MPODKjFixsywTgBpNRaYsd7l1Nl13mEwKfkO7Gf1nXfkRBj9u
m5s5wH/MARtWucNoT5x34Wdw7+Wywqj6EDZxy96o9UcGdGZhNm9ebshlXcu5q2T20ZlQwzZfar/Y
DtZJJ8EVpt9vj2hxnehF5XWs429zVrzaN+A0N4vcndToaKnTv2NfQgrjSSv+MDt7/3vm/s/O7CUS
wlZcGGWbu5ZglYZO37xT6hFxEYCgm47y7md429KVUGp5cLTpGWSHBGfepXfQjVx2vol39ODPykPr
PfjtypGwZkI46JkDhmWuFGhO5K4DE7D54H+NCnPlrl40Ic4EUhhwws3fJ8ZgdhrlhtyNDIryf5wS
PODdbS9YXJ0zE/MALZ1QLSuCws3ziQKzC/h0Y5q/g/i3Eu3eb4rs1dudj2rafDSZR2MMoJnMbQNn
q+bJJy/NIdFWuIon/S8lRdThtsGl6eOo03VAZbzv5m9gLZPkRB+tzFXppAkD9F1yNFbitWt3zYx6
6QgDpUiFsnPmSurvKAeOXP4y1L9vD2Vpmc6HMjsc0ikfSSLY2FCo4arFzkhcNJM2tCremdPn28Zm
EfXbjj03NjtaJX9Kcz9hQA5ro1ffjBHOXDW/8955q/63ISpNpANNGu9mt5GspgaEiH7uqpnxKGn+
E0TKH9ilQKp4k/LPvqJ2A/87Rn6ID8RODvToZZK+tc77XgZvwzi3MZuvSuklDxL2zE2HXUGdX/mA
H59/Xzjg2UljjKaOjADfl0K6ICZUM7oOaZqVc3pp1al2vEVyhkqy7NJKR46kNM0hdZVBPUgoGiF6
paW/QKXf9q6lm5SUCyp4nMsydcxLOzWqSkTjcep60ufQuPfWYv3FcZgkRHmrvZ2bl9/X0r52Qgjp
XXk6NElBlwVEC8nh9+1RLIUfJAFg9SV3Q3pqdsFAC+APVpHnrjRl26A4ttPfWvnQBR0QQ59E6Rq9
7BsJzFmA+OZkuDG1G9ID0HfMlifXrKSqzCR3h8iYHi1oELaRVGk7eVCkQ2SX+tHsuldYXkANqsZ4
52tmdAftNDhWVIs2Skm7GqJy1QaYRr4NVSd/8GgY392elqWzkHQWTXcGRDYUSy4n3+rgWhgbhyM3
+xarBdjK72r7gbv93MbsvDXbQpYUWcpcWXWl8gUucSTAVrb04vKejWM225CvZD7CLbmLfuyDpfaf
LW0SchUPZVTsaDEtN3oUr3SGrs3d7BhJFbVLeiokbvU9tZ6rdNeVH7FAtZQSjChZzNuP6PObLKV0
CPlyEnPdfdD9k43dB04rUfj9HyOzYQypPVnj6OVulxVbnaaF0qg2dfT1A45GdEdhEa4WIvKZoyEg
hLSXyQIhBdNPtOhYWyVdO0uWrl2CL9IlpJ8FadyllagotbYfLWK8DqVJVOnyQ+pUm7H8GiS/bw9I
TMt8f5+bEsfa2SEfUbNVzJZYbxi+9d2ztvL5JefiaKcpF64hAD6zTWNlRmLF0Bu6jZ88+Tbdgb1/
LwX2+3L2b6cUnUKI4QlhE87fy1FYXhkWZjexN3XKerkMOMe2/7k9U0uLItrn6B2mWY/X5qWNAkQD
wghx7nJ6pc3eAbkTHLQCHOvdbUMLc0bhi3UHCKaIU/fSUJWDtJc0K3bj5lcS3ZXKPrZWlkW46WzV
IWclABK0IqK//tKEk0eSYRlS7JrFvz3gatPZOhIyR9k9mpU7kAfluHIGLFyPFxZnz5Y45jEY4wT4
2bCJtU8lCnvpZG5N4I/vnz6RbtOpmlNsmp82QdjReYMOo9sAox+ifYXGZmqvxHeLwyHjBW8DQhhs
oMsJ1NI0mMDeJ67qfzfS4hCbx6hudkref8AZeLuAZaCQB1mw2L9n+7OtygyRPZxBl/5CE2Sj2N+b
ciXKX3I4yKcEQSu0XFepWR+pMn8KWJtMKFvtaASX+z+3F2VpvsSDnyKDoBiaZ2fMvAxtu9IT0ibG
1o4bkBLDTo4Jk8aVbWounGiOYLOhlEFDN/nByxlD+q+bqrZKXEcP61Nptn+XqZflW0OLUngYU+kE
eOMFOre95EbwOkuJsc8JgACgIrWL4HP6nQR2fOc0U70pi8jkfTpl31NvDI/9pMb/JlpQ7p1JdT7F
JsDzDvEt1DwRkjMKo94hONYcqV8OLjRr9OP1/XCIJT3a4UidWyVR/6nrJaRg5F79nScNTVuFIgEO
rzXnl1y0+oBynd3utJYGwQm8/b+NHlVbrRj7PxWSZa9+akS//Dx3jrkXKg9GnsLmgujQgTTpa9Rl
oJqBlB5DyZxoEQr0fWNCVd5JwcTrlx4IxdPjYxKH2Z9Wg2lOQqwVlD7cfKpurskHXJ+ZJP44SQye
+gqAhdlRlieKHiO+ErsJCXA5/WaU/9jTXqlMLK7JRSzagvwdrhMZag9jZqtuKrMxmiAma5F2X01e
rluDeArVJg3RPOQOrX8mLzBWni/XVsUxowKNlClCAs669LZETbMambrYHcevUbdtUE8Fyf+BzYMZ
g6cqT9b55qkjPU7CoOFEKw+ytHkeRBPt4baNxV3DAMgEQkGkq2KcZ+dMPiUWFRlspFDiPctZtXKO
XR8AAm+hc5AZqG1wCFx+3wTbnOk15xgagX+QBwPPmvzVB8pTqlor03U9FFFf1wQvlEjUz4l1jHzo
wo6eTdc7eO29tJZYnJfvCTb4vuinF2x0PPVmQ8lzZUJutGWq2jDf1AGdsyXNF4jzdXtEpx/8fHgc
Kvnv0bOfkng6IDvzXY7iFcdbmlCiEAgrBODxqt4jx1kloxbAxSA77hBGR+oh9cbI6yNC4dvbznH9
LBEj/j9b6uXiGdCcagZ4abedqn2OELM53cdTsy8qes1t+kpWnGVxBcmfgb5QIWSehyd9W1k6zy1m
uPP2qF88dar5bn8X5Q4wdRRWYMGc8/9Qf3Aam3ytK1oO6a6qKR/dnrTFQcDZxqsZzm1wRpeT1gVS
BrZDi9xp75gP1Rol9tL6w+iocCxALqTMwQI+KFc6t4bITYP2JUmcOyVCMi20oq+Vba2E14u2QDHJ
IgARkIvLofQQfcVO6UVuNEU93ZH6sK+seth1VPB3gVMW7u2pE9+7DE9FMZOCkUYOlSzabIfRH+A5
Dkw9rq4eYhtBWpKN+9smllYHjQKRcOIZB/v65ZDMljao3MoxMfjW3rfU4q5FSPjdOQMGcnYnzTaO
Q+CheMhVuE0wHEUEsTW1Vtkib5avHHqLUwbHFPhzYDdXWW7IEuK4jvzYNfIf2VAjTvVZXWP8WrDB
YsD1BbSWO3a+LP1ga2MVOKEb8o6bup2TqTt9rTKwsDAXRsTfzy4i3+5NDUqH0E1/6na5i0h83F75
xVFAEMWygA2+eivKYy4nRVtGbtGXu6aR/yrG5JPqtysPnqVxwHoP161JLQAE9OU4YEVpa+jRGAcC
fK9S+OX2KBY/r7L7obgmRWrO3lO22jUE1Xzek+KtSaOzs+JQS9ccr09WGrYdSiTzG3tAQ3lS5SF0
NdMenyCo+gLRdrqviD+3ZUn4bg35PxXkC5/Mru/usrzJHuw8MZ+KLqKN5wPDBXSP2pjO43uehsyk
EZVHeqXdQZV23dB9Cnrv9baJhUsORDclSZFGvK4TjX2llCNdUm6ifYMlHpYD/RDUTzRL7ZRA3RXa
ygou+SEPcLgMgaACmJwdckFh0uRppRyqXvU5NapnpwyPTe9/vz2shbNbUPcTBVDpWKhGecPYNoUW
wgpVHf1O/jvIPShoBzds9R+3TS2OyBFvLg4wIDazEdl1mBl5aIeuRbO+DNPwc19vb5tYdPszE+Lv
Z6dDKaJUGXkk6E2UfDdKUH6aUbLm+2tWxEDPrFQDfXF+aXHQxUdVezb64/9vFGLNzr6fNh0dljbf
n1Dc1ICaGtAMv98Eqw64Q6b9QnZmx09taJ3Hu5fjJ7tL6WJfuaHF9Ti7oRV6LEm2crjx8pl9HioV
zlfdJs/WHFXzUbW/OOj/Do+W9v57mkNOgOp5Q14nXEmSRs3QxIHbTdK+c5w7TXtnV4+I5zFBxo13
DzmQeS4HducGiu8wcIOvubN5p3zb1ddna504Y2j6IV+H1Qpu73otWzjHeV8ZmEUyVVGPiVGLn6+A
fkqdbVwrW4lO1jwZXswAKpO0Hf6MXfPJ14fXoljLiy5dFMCTLHh+37BKc70sznzoR9oSZtlYfTG6
U9H8k0ntNzXpaeaEIiHSjEPWKHeago6xr3yJlQ/s1/Nf8IY9PNtPgyF7pZ7xC2pTP8m599qFzv3t
/bRwtoGMpb6Ej6D6oM+W0YcUou8r1Xdl52mQPqWVOzore2rZhOjvIdfHcT0722h/LuHmMaHWM/Z1
iqbog7SmGrK8VqrgPAV5A05fQJDPZsoMjbhF8sx3pdTJftCdjLjuqHRHyW6kJ8g0/YOOKO8mtzxp
2zukpYJSp+109KX7WIMJ4gOTyu6j+ivyQ/MnUl/k9LKgeOs2MI+l343yj78Gi5zjTsX2gGSXFLcg
GScunm2PPJU7IuMsdDlvf1O0/BX4OhrEf5qy3Stm+thm1Ssau+0maNAPuD2+hXuE5DAxC/2OKtfi
zHZjw/KpxXbg2l24Hf6awmDlOlx0mTMDsyhQqkaUWTwrcIvpSYmfwoKy5PtYhP8zfzYJLhhC6f2d
n44t/fCKXBcEmlN51zcAncuvH5gloO0KwhrUCOaBph23WVNLXej6EFRsY22QN3CIraFyFtfizMps
dzWRriElgZWoUzc6GJa2VFeWeyGCRNzJMSFZoBuB5PPl5nIKO3esKg1JcpeQFobIan+Jpq56nKYg
PsKhOr44sq/uNOhuVkyL42d2H3PJ03fD048X7bw4hd585PQ6wbpUtg/m0Dwk9vRV7btXf9RXHGLR
585MzXzOGybHgQyDEMxqvE3XBsUzGNx+a8vRmnsvrhn1PMQwKbuBu72c0MnINSnKiPqt9pB9iZuV
MGxp0qDsF60PhDBXIGIvjP3CaafQRX4kyYdnG8By0m7L2tzf9vA1Q+rlOCCKhGDRxlCVvHqt/ghf
WZMN9wlMArcNLU0YfRVg+U2Y0UkHXBryhqiJslwKXC85VOpxXElnLH6e1DoxEvKKJAIuPz/6SZxO
KKEAT3juX73yAxcgxdU3gRq6q52ZZ1E2KpRoLAK3NRSESia/eB18o38yq2lNEHPxIqRH3IEmUoC0
5rmMYixgHRvUwB1rqdl6GdjAAULSZ8trhmKjRbAZhcEBWuQdBYxuZ0SFvy1i2fyj9a2zkipY2lGU
LQgqqPYLAMvltMZZ1BkKzF2uOdiPShJu4PLaBcnhtm8sOiFdvPQIiAzOPEwL0iILpi4LXDlvftlR
fhgn509cUvKCwu+2qcUB2QBHdXp8oCQRfz+LMnLuRKO30RFRYqe768uxeGmNMnvoy75d8filM1fk
QEWPNOiruYjVKLVdOYasY2C2w0udAJMxypNRm5CHwq79qfJhb9WQU1hpH110IPq0YNenMCvqGpdj
dKTQLGX6ZgBGZacicHZC8aBJRujNil1DITCxumRr1Y6z9dRm15M590bt/VBdWwWaZdEsq4FNmONR
YJCxi6lIUp7cBWV1aLN+lGtv7iXHObMxF8cpvMryVBsbQwtRWbcxzIKWknutj1aimaXjBYgIVPGk
lIwr6gPVbnslhoLAleMjFBSQX912y8WB0EoviMWZMmd2OlICHKvRjFK4o7tDXX6npLZRmm/qmgru
kvtrHMKILQseirmoiq/G0th5Y+pqkPMJnWjg07SNrHj+0mh4JnCGKTyNr5gVDM2H4RHSGbca95OK
VuJ9A2w2/X9aEWt2tpVRuKsyTUO5pa/gqTKqXTL8jAL6RKTf718cWrNAZnJzWfTeXhrqYM+iw01O
3Ai6xGoLa6SX/xybYWU8i2sDJ7VACgLimicuPDAIlVnWidsqbbtxqvQ515q/WyNeAYgs2cHGmyYw
oeC8hBWFg+bQRgemAt64Ta755QaapcOU1q+3523xIDq3NLs1ASx0laMMiato5T6jwTyS7acesqA4
Me7D0NyZvryfJvvLBNlukYSveq6sbKyljSsSjGwtymn2vD7k13S6ScmUwPPb/A01xykP1sDObxne
eYRLyYHuIUBRIONml6RSGEM2hlnqOqXxVS8n2M/CXV8yvDjfctkATddrNM2HJw0gTjw4D2ke3Q/1
mtTZ4sIS3VMypEkAxplLP7XhX0iRjEvdXC2bXS2Vu6m1g10N3Pf2wi4aghX+DTpHjDI7rWLoqkI0
M9h5Q4xyLAxle1mR6APzWttbsbW4gOBOwemJ0GB+i8ZT5Tdmw+Qq9cF5bpIPxI3AQP738zMXTT2L
TuKBG6SDyxUqxk371+25Eg/pK+dAEEb0yVHXnYO7q6g1u0z1U9cvpt8wYcAJC9HjgzYZd33d3N02
trgwSBojowjG4Kryrjh+AzUuYEPLfqG1ZCPXLwlq47eNKMtWCNaIbODEmtePGie3OA3rzK11dA6d
fHoxPPtgw2Kr+91eD+M7mFQ3bbGD00+dpE95oLx4eXBEvm1NX1i49Hx2Ub18A9URp2qz5RtgnOzb
JqWDJqF1BgBJsxWs33vFzuydZUGVl/llsmkz5xVKo7UTe2ltKaOpFtB9gETzBETqeb2fKWXm2klz
dEblR5nTuDvyWLgbSuvfNkikDyywYLB4Q5MChZk9cyK5R1WSYoY7Sk8CDuOE33X15+31Xbq9YV9S
gD2aVNTnx1lhwsrYDcypZh/U+A4CUtU5aN0HspbwCUDZRtISM+JXnN3elu9IMJTqqUsB8VA2KfSI
yvOUrGk9LAXhBiku0kMiHLbUSzMh3b8xz/jUTZUfjhnABvxHrjv45L+3JnoTyriyOZaOq3N7swXS
tS4KEJrnuEqgFP5XVdd8bsmAKAjIRAgUV+cekHfs/tKIRZRwH/qPxun24i9+XiiyE7zbtMTO7pA0
tTseM3ZM1E53NiznRbkmQr1iYp4SJ9c+xciax24WNOn9OJTJM0T8a6x3i9lVwZPCIJB25f16ufJt
34yVXIFCMsLU+jFCk3iUQimFahStoiH24gN8WMp9CSUmAJVQ32ftmKwhbZaOStLmlG5JJXNSzn6E
35Vt0pgdsZY0bYGkfI+n4Zglw/b9q0Y8Rxu/4Oggb3A5VmsKQmVKRQec521H8gH9WlZiadHOLYi/
n23X0a+zIImwQPQrJAneySXxlsu1AOOzTgBkdXn2fcOr7cDKpcSd7E/Jrh1WMoNL9wQFbdGnTI3+
SuA30fIuqgti605/sqNmY1rGtgPpws0USE9OBAOtsr+9JkvH6LnJ2QHnE+iHuQPYtyEwsvMB3YN7
lSqe1h1vG1qMP88tzZxs0huAaGnD4zS0jlkVHzPdvGvTaN+GxkNvQg2eWP6DXY8bR2r+QrBjl9nS
19aLVhIPiz5CAEwYzZV4xcNp+Yh05D0PC32oX52kfwCJvjLWJRO0UlAeIuzkfzNHN0rJzIsUgCOt
X8FX20u9R9vqhm+3Z3Tp0oDeSwRtgM/prLp09i4HMzPaU+wO5rAL/Fc9Ivv6KTeeGqNDn+DzbWvi
a/MYhnCNXBQEcEI+8tKaL09+PaTgvTQzg5q8c45p4twHcfLJj7VHB7H4lTtqqS5LMuP/LM42G8Is
1M8jsM9jVH/qijTYZnL1MHYTXQlp+ziU/l7qoKqoOn9jWzryPE2/uz3oxYU8+wni4Dw7T9R0nKZw
SmO3rjaIGQTpyiN3+fvEwQp1D3jLZ28yoxM80krJPeZ/VpNfk7RGeLp0stOn8r8GZoGF0SDFEVWs
WpiOHuDW7L6Vk1+avsbqsHSM0HUIeBwGHKECdzlRCezUWiCB0/Pp8dsYU/tZScetFic/9dBYWZTF
MQHEgRaGLXyVGbCzwGppI4xdUkefrFH/Cuv4ztKy37fXftHhz8yI7Xe29jECFalZM3WG6W0CX936
ghXLl+7iOEPTfH/b2tqgZhGNImdI9ugMqjCVXdAEmyIoN6H57kYV4Qz/M3XGm+DY2ZhaTtg0yfFn
qXu0eQ5XL7m1whx1eyDQOFxOG604/23Cqo5qf6h/8/i6PVWL597ZIGY+XVRp1VjiJEq09mkIlB8p
MMcqNegr814sv/9Sq2tt/MvuDbofaAEP5Hl+xgySwo6cIXYrh4U5xDkE7Jv6A5BqqmhAnWnAgE9q
Hh9RZ+kluwS17Ujf45Od/3V73hYHQW8COcI3SezZyni10Tpoo8Vuh846XSzdvS8bx6Gl+abKVt5N
a7ZmazRkjZ2aY83Bpm3V4aj3m964K6eVMsniFj0b0exOKgMb6GnKiCzPiTZlMOyaSn/qJvseaYbH
bkQ+4wNTSGId7AcQFsrEl86d2k0xyhWNXkH3kIhWj3FboRKWDB+5FyA2xOFIt18hqnwtb0y1TBPX
Hu6V8LhGgbq4R+m7EI2LkIVb4lo6Owas2KQBI+D5VDk/ZemzVvzqom8fmCmLNxj/VNSZZ0uDXEbd
JiEjaNABMO4jwRF6pOX+tpXF+9MRUAG6BESN+3Igua8lnS/Wo0n9P2ku3+WS8eu2iUVPFoq/1Lm5
cdSZJ0te6ISxFSVujFKMsfWnjSmEWlYca+FMI/ML9QF8p5Rp5/k3ursQEyTWdZW2vGe0KppETbUp
e+NzPdifrEz6NkbTWrV74b1xYVWM/cwPcoBnpuWDeQez9Ewz3AOHx1Y32i91Nv2rDtJPqWj3efAB
UL9OWVMwupHrgsDz0mxWGH2X2PQX2fZjVcSb2n80gbrdXrcFHweFLKDObyXbOfGTD9bZSG0e1qV2
mKZnyXkOw8NtEwvex6tdYODxPt5rMx8vmjbJisrkIkq2sN+tyQqvfX62S+0sK2IVZSQXOZXRfyit
9x8yupDvJhFk84qQZ4dZ0wVjkungp2EtrMZtthIILP3888/P4qe2qKV6MPm8n94l0SusGysrvLAz
dbDsPMdBC5FKnrkRzfCe6kSAW3in83T14dcJjmPI6wDlrtsrvWgKLL9IZQkd1tlKh+lQlKoF/sRC
WKnM/F2t/isP/mZQyxVLSwcBQBr2BaEtAMNZHOjFESKYQRsC4aBRPjGPcgO/0+hQmSykOzUKD1Ff
f7s9uqWtws5maNSerqtPU6J15NBBqKlRchoc9REtktd+XLs8lxwC/jqOakH7fnUlKGpe2AjFA9ou
XR+59PffBTRH065MBlVdoGueQrWAI29w1Wpv/wjXihZLz9GL76uXp1Zq96VVSuD+JeM+Nox9oT8P
6rau0O9KHzrnq199n+Ah1vTd7dVZCHJogyGLDsSTNPQ8lZpmTkEnl4Y6TZdAQvkr0R5T6b7PjsUa
9/SC71FiIuMjMpGC6OdyhFbaaZns+z00I67UPiLTsymmv9XqVI5/yXm5sl4LXoc1QC6c0ERT8/qM
hj752Ela56ZO8EmKTBjfjdewWRPcXvA6fBrYMW9TQQgxW7ahNCYD0cGOQ7rbjME35wN9ShcGZmeD
4zTqWHYtren5ps33+rSy/gvzdPF9McCzS7qmqZhkMN+30398aTfId9aaIMPCwl+YmJ2kESLSvjX1
Yghf5T7cFUnDUfNsysmdnSG7uMZuveDSF/ZmcQeqfEFvmEPHQwd1QpXMnxC6s6Z93Jwqe2X+lhyA
ZyjoR2orXNOz1ETotH0C5V/nRtUX46CsKZAvzd3552ebpm1l3RP6se6IdFp8iJqd0z7XxrYODuX7
qR+BEFOfJUIULbfzZygaRWltl3nnav2z0qS7cvrmq2uFj4W7Dm5p0GCWIFe/AtOpKbRZeqW2rmfu
uhwqIN3YiIL5aPfvj59sHiGAR7laryu0kh1Hqlz4rRsE2SbUf00r99rSyp99f77yBbqdNKcmrduc
agTg8hXHWtqY55+frXyvFWnsN/x8DZhI9DgND3W5EqItrAWtO2DjVAXyYSZptvfrQW4sZJhdeCq4
WxLtmE/P6Ro+bYGjDG0S0M9gUqmlAYe/NDPGSaooqdq4tt7R+DpsvPJ75v3jqd/65DWuNt8CFOI3
1in4I9nbwNzTH2OsEetfD5V3nAOzP9IfFO0V8fezY66onQBMQNC4Or8B1dUouJuan3n+7qhUsCwT
61A8hA5iDgrhN+SJ5Ds129XalDk5tjUajWuvu7Qwc4tBLXKnFBaQxqOGU8Qrbrf4fWQLCQl06qtz
AJaUWWUuR2rtht9y6c+Q/7wdblx7NT+fuXnzhesgQC2TqivkqCEYPOrhNk+2affefc+jE+QPMBlR
G7nq6kCFeQTOUkon8+CgvJN2wUoQfTVFwgCCSSAQAFpftdsXno9irh57p+Qp92GDWfn81RTNPj9z
1bLM0rEz+Lyf7GhShsD6t79Gi7I2hPnOpyiGem3knbxW2xgVvODqSvy1ZIG+ADY9SUeg6DMLDmrP
UHe2zikff3r2XRqsKVctTdO5AXFznu1ok16OVHUa5+RVOaLBtZ9vkAvRnwrqcivpxtlYhCAIvJFw
7zMMgTiYjSUYJcScq244xUXeuqONZC5KbP6X21tjdtW/WRGhOOSROljzecEtdbzKMKR8gNdZeaz0
o1EJ5fCHom23LYnU7sdtc7MT8crcbP6aduzG0CuHkxLIG2X4Y6tfR8fcT9Gv23ZmWaD/2FFFVQ8M
rHJV2WtpBw58IxtOCHl+NrwCAYHxR1To36xagXUy3Dqd9Zz6nb/igHPsw38M66RPxOUjqt6XDpIn
XUIWMhpPIfy+iiehgVneGUaNLunv0nnNORt87R9dW3GWmV/+x6zgOhc9WdcPRUlyjKYOFSR2plcF
vTaj+rdYA+POq93CiOBkFbwiIC6hNL0cmymHUl3003Dy5RcD9QC1DrdS8tJ65ja06o0yuWZ21ORP
gfqv1N/3a2Nc2BAkE4WYANlXxij+frb39D6vEi2U1VOZ0b6KxK0fBsfbbrNmQkzzmQm7KYVK76Se
7LSmIHuQVPe2AbFpzyrOYgovxjA7ZitdS1ojYAxKxBtb2wftfQ9oJIp+tOo/t00tjkUjxgJ7JXMv
zVaL9iJVi5BAP1nmL9P7uaazs/J5dfYEGWJnsscs4fObQo02U7JGcLXg0gQ1NDKI849e71nMEXY6
et2Aa05OhRRWObbKa1n36kPcK8ZKSDrPg4hlseDT540AtJL2jZmtMSc5rOTydGoA2SjhD117mqRw
H+Tf9OC3PQlx8PJo5/elvgLcWDh+/4u0K9uR29a2XySA1KxXqaYeS+12e3oR7NiRqFmiJurr72Lj
nOsqllBC9UEQJ0AC7SK5ubnHtc4EK5F8amVGPFn9HLZp/AqarG1ifI3GsNM5ID4Pfb7iKS6ZJ8hD
hQSKAYYzdQin1tC33+R8Dms9/mVn5FcNjBvwdgPnLol9lpZ7dLL8M0fNozGYZMU4LqiMBD7CgAwQ
kADBpWhk79WWW/TgFNItP8JkyvebFf708+okx1BmTCQ6Pg+YF79qtp377wcEoMsc1VL4X0j0nFuH
mDOeumMvwiIGcvdEwBYTu2s9vvIjioUAoPL/C1EDvG4gKfHGBsRLEQSAmOtTmVlv4Cv+PSUgdybk
u+bNqV+60/766pbuG/JjmLFDpHzZ3ti2oE2mUQpqOP7NRgditwd1/HURC6+/bNj9fxFSQU7Mq8lt
JEh4MYfM2Zg/WwoQigO3VnR8UctQJIHhQC8+GFLOhXAEfQafIcSYNxZKAGv7tLyIv99XrmwkNFJb
aCkPxxrYE/uY7kbAXazxlS6fxl8phrKKzhV9OUCK0WyJ4bNvxto6FiW8k69IRC30nJxLqGyBRprk
nasKdGy5m/zIdf5MW2t7/dBX5KjRqZsk3JwbIUJrIl8mzFXFddH4VsJX+meX5SDQQzHDuew6jUre
MLMHvZxVPZVDMPEQMBPXl7KoWkjv/FeE4r16ceugpx0i4j4HeUPlW2uIi4vKBbcRJUTdQ0lUUV5t
KPuKpzYIxOA+lqPuT729AdfBqLcfWAsMMUrxOuBdYdDOjz/rXCaEZoI2GhOKftWtfH7pNE4/r0Qv
OQiXvGLA55Pe2eh/BmDzrBURlvZKTgBIQECMOqqZQ8zoGkykFQmTZsPqIL6bp8Be45RaOnJJiiwh
AeFLqf68M2hzWnEwhLuz2AjSIf/hWm/X1WpxIfBsUa+SlD5qDObmUcRiGpPQdcatl7aHNKp85tGt
m+6uS1paDV5+idmHCAXh0fmhm5kkz9IEyLxbd9hTAJVuYgxFrrSwLEmRo3TI7clCpuq5ERAC2BqD
NzXynbad5u31RSxtl0ziyEQRWOfV2Q+7iAHtMltzKIzB1+MmyB1n21cHu1txC5d0GLVkoCwjjHQv
YFx1FG9MQIpNYclA65T9LHsnKIuVkGNFiGoe297hRl9LIUjr1M3XwQSh1xrV1qIQhE2SXRTY3qqG
wVcvB7gqE06kDQrtX8jym+71+rksHjs8MAk0gHZ4NeOqA+c5BfPsFLpp5N3zudb3Udz/e13IQgAF
oNi/QhQNjhon6lsbgW6Rgaun+V7GtV8b33EyXvURUQCIQYkcfdUXAchoDoU3O6MI00kAMJi0D55G
X4ZqfgL+81tLo831pS3uH0qVErEecyCqqanz1myzxgTTp1X7LkVguFZOXrw5fyWoQ9sZ5hc4po9E
6Dn7VNvM6HN2D9GaA6ZOqb1HUyZ46eQ8LXxtdTQsAtlC3ZnYuDIRGHl3n0YbZFs5/xq3efcQ9Y0R
zGPdg/WwcL9pPchACrQQ+cU0ufve6/0KzCWpU/QrDu5SrIX5AzQDIJrE42qcG78BwNOZ1oPSsi7a
XwVlT1bdJ4HmdCzoQATue0AF2iMPenscjpmhv2IVjRVxPQIKKBFha41B1STbVRba9zFoNWbANBxy
w6DTk5g55ytzPNZ7SaGBO7iIRrD11YNfCrfYwdm2H4ig/AFIOt7zhO52f2SV4U+lVmzTImvuGgC1
7mMdlXCtN9OViGzJ7MiZOUDiyzheBaCxZsweAqkFN2h8SL71zYYk2+t3ZlECmghsC+MCshR6vnKW
5IPLGFSNigTs2a0faW8VX5toWro3KE6Ctgk1K0CpKlIad87NwYONzie6KefuHkSFvHtJUW65vpw1
QYquxOiP6oYUgiJBQo1UGydvjlMxgWrJM79el7V0HeQMOnKUSA+h6He+dSOLZ9hr0OGWmvakj4CG
87Q9BmdeGgrO03xMvxLCflyXubQ+eU5yclkicygxR9wMSeS28xzm0bEyMbxJfABGgGTiuhh1/P3d
Ap3IUR9V4olUbwW8tgxYxBWjO95w3wNEOsm+OPmDUSHDgguf3g85uau7tXHwpa09Fa948YVookjT
4QCVdMPRTjt/rfg9tTaF7hNnxX9YejXwHmIz8baj+KToJsumhtm9jkCx1dHIbXY+Ike2sqGLCwJ7
AgBFHBd5MuXc3JQ5lRfj3BB7DXtD0+ZHo4mjIDI6pI+y3Nmm5pi98iIRm+tHuSgZjgtcPQ9/qE6+
kZcxsOmxlS0/tHoXtKgbzPpnRk0AaIfUWXFdF9wLePpIwGAICU6G6rq2Lhu9Porm0NJeENwXYle3
D9hXm6zc9AXDBccYnhiQUVGpUp9is7MnXgB8JEw1J5jb39q475Iv1/duQTVk6RkjLMjbozFa3saT
dAsnVGQCcyVhNX+O5p013n3g+0AXk64+Ikm1wbeu4oIOU0NDDpwk4Tfuyh4t/v6T7yu/n7RzXPZG
TkO0RAYZyAYBZ/OBFWCcTfaM22hSlupwskME+Y8iFwYJSZL5YNa4FXtLGiJArwH51tDxBl4YvNrl
Y1EYDg3dJ5EavqatNVnLm6c8/VBV+Wm8/RLn+3wFHRlyHpmDHpp55mx6r7iLUmurjf2DMVmHFsNS
QTt6s99k2bfre7dgy4FICQ4aWWFDb6diE0DggfmeDldlrvxxDOwvmrcdyk8fEYLWSlBpoOKkFkGN
LKKpMyUkzEkPCCwh7vqIREHizW+2Uaw4iIsrwkQ8oJNwLS+iJHP0dA2NqiTsuf0JKBuvcUyorxXp
UbhiZWELdg0Ezn9lyf9+onkaT3NbnzLE/MOPPP9B2xegioHjvPe+FGiMvb6LS8YGpVCM4gMqARRl
yhthOKXrYKZjDocGdPG67ncmAtrkRmS+d2VHaQ4DReiCQMOF4lHoWWQ60YziQml0gefxW9uv/yMA
6OaSZw32TFH2NjatkgAlIWQaMogPKSiWr2/UksUxMSv+XwGKxTHs2fGczphDs9nZ43335/rnl84B
gR0sjWx6BVHI+aFP7eigTQQlrfS7IPeuEUZrbU+LC5Aj79BhlKDV5LfnjAlAH1FPcovfIBqy8rXx
issHErMNgPuX09z4p2rzqR7ladKmztFi+aaM72PvGxNxYGBOaUpXMrqXi4EsTDug1x24tBfWuSpF
bVEm7GNF79kDi24uFJx/XrmCbMxsOpf4fPnoVoG35jMtlMsljIcEqMbUNCIU5XHxamHndOisYyW2
SUs37Xzs4xgQo3fUuqt1srG737REE7z2QGtnQ6fPt2rbuXxlfZ4QVR47o3XUvLfGcoOW3ffFjXyw
0AAIAUahrOtheExN+gzeWDZzhkVS9qnpjw0m7jPn5fpC3pu0zx85hLaSmMUBaC8MmOJPVzOaLVK4
wEfk5ptdOxT2GEyxYb1iqCD9il02gqIqPnmCd1/6WjfgiNYs8bWcRsGc18O90Xn8YdKd9nlMkQ/3
5yhlX3utd/edOfUPJkvisCv74m5O42JvxW22rw3JTiXQcRBMDOxdcEW42FilmO4n+I6HGBG/z9EP
cQcU7fzn0LD4BZWnCbV8l34F2IT2NRYW2TkiqcMhycenvp1zP7LzJMjiOfNLECIAzk44mzHrabnH
wzP4yC7Vz2mVDvuxMo23KfVeu6r7l42a7msJydMgn1k375AHS+5aIeLvFcblH1rh9neAimZVkA+N
/e9EBvon14W2uX4SC4VyeKwyDgBGDWprRD+3YMNsd1HTWcYxqS0EicSc/qmK0tqPadkHUtkfrGxk
hyRp9O+ZmSUbKxqjDVKPN3baS8sDpmYky+EfYo5N9T4iLrjRRoZxNK3dXN+LeSfY7vpiL82PFAF9
k3h96BlW7u/MqGfm3DaOOI0q2SDBcP37C1EqshZIkgMVH2YOZfnzzWzyUbQ1dYZjEkV81xpR82bk
HXrWvKrOPhlZon+ea/sfSWC6G4qJ7pN66J5Tuyg0v/Iw67rye+Q1Or9mcA+QWQeUCYCx4QCd/x60
5WroVtLGY2pm/abGVP22dAckVdpqcqFtRGx0r002buL1r0R30NzUccuPI6e7sR3x3axIlw+pHSSt
L5xLp0zNihQWzEpzzJOdww7tjUMUqgg1R2DwqC2hxdbR2/XZrkhWtGfpoUTiSwKegvTiwnOtKlzZ
qY/tIyHjjmmHuflTF51vRvcxuXEK6T9L+StLsfRT05k5RkbtoxjcfUz+oK1mJQFweReAi4jpbegp
/LsL3ioK+lGjgYt5pMOu3t7aKC0XYEt3QoqAn6qaFSdGqzSNKaDTptcesXZjyXayg7mWLlxaBvjf
ECqhHxuPlbJRPGVxA7Ze98jIj+GhdL9dv0GXAYR07iwQjCIkuwTcRh1Jq5PYs4/U4O7L5M70Swrg
lM+YRhufrYGsQei9D/qc31hgHsrdw1VBu7tqQaK+j4c5b0u04zXNy1iLO+om+rxtWTYHSNET4GyV
311SZ9txzvgzLirz07JM/KhryYYw5KW4y73XCm+hu3XtvNmJ1iyx+a4Dekk9+wljob+Izp2DSqv6
z9c37NIhlq4DSDnRU7PQ9x3ntBu0Yi6OoBcgEuGFG357cxUPY4fwHpC4kmC4qhlPENSZCR3To0Oa
YEZHJrcnP10D8LjULCkFST843gt+cdkmlZ72TnoECgX1kmAEZ+rteyVDE1SIJWmm6mklcSwmk5TZ
0SiIbznAqyG9P07/XpeytA7gUCDiBoAykhdqiFIJC1XiKj+Clqx6EWugcJfpCvTGnnxeij8Je1Pa
jRiTwucj6/sMntHucTtGL02HGaM9XZs7XVqLg8QXZuiRGr04eZTtHEEmaJde5k+O6+fVuAJudSlB
kqtJ7koATKLUrTimBqLF1O0qfqx1oH7uq+pw/TSkPTq/3/i+5BRHzyt6wdX7zUySMM9I+ZHqPH0a
iJt8JtqQ3GeW3T6a0TDeGRpx/CkZ1xrdF1cGDUBpBQPtKOeeH1Ri1jrPu4Yfu98Y0Uzfrq9r7euK
HSYi4xlJW35sUrDfdXfDBxJvqLkB9w3uA4C48ef57wd3T9MA7Y4fJ18bhZ8aa4HP0hJgsnAqSEsD
6065KEZMzZKaOHrRPmvRIzFWT0CmS5TDBwIjcFPk3IokFT1fAu31BGh9sX7sIGsbl6MVRC3tSUDy
wvEO8dyzz0goVIHtlWZQawhnA68bGqR3QCqowzZY2s8q8oCbTKI2wM1+g8ZQAMmD8csvgY2+01Cw
f8kG3d0kVeLuGi/X/FIX+QalrTSYDP01Hjvr2Y0s7ZAmJVpEp7Ga3ybPFrZPKz0+8LgEGV8/OnxH
qnR+GPVmfCvALuyPNhvRw8Q1Rwt4C9+xbOs1YJ7LBxdxIcB/URcgSDiphbkyFU08dJ55BLOV2HRw
UZ511Bv3uCjlYzKh0rzisy+cOjLFFBqFThlgbCunPntMmxuESEc939gETIfZGs7okgT5KMowF0SX
quJmCHfieEajcZ0YL1R0n2ZtDWHk8tU99/Plrp4YYSuLCx2QPNNxbu80bxcbj4a7vfmCo00OGF0S
gB62VwltUsETcOdBhCifDcF8bfh1XcDCyZ8KUOsnGQJ14EtBgPXqRchnHpw58G6kZINjBUCZv6tw
FPOuW70GnGUIAXB22vqYHb++iKWDOP2+fn4QtkD8pGfldHTJj4KFdrIvq0/XRVw+uGBBwDnoDjB3
5HLORSRRN3t0JN2xzcVo+lldFCO4v0j5u7G9+B+bs9hva28OJqfSZx+XZ81QXi7SRncebigmISVG
pqIKxjwmCeuM/jiNeh94cXykrfMcoTfg5t08E6R2QQDWbsYAm94fNbqh9Ubku8kOru/mZVCHS+2g
RQcOvmwGUF5FyywmcwRT/RFPypChGSxAE3BnvqB75LqghUTLuSTlhcSYTVfNBuuOnv6FzlsreeDT
m17urGTvZnzT2HsGPp9iDYfs0vqci1UOSxN2X3ALYsHPNt8ViW3di6Lv766vbkEKKkbwMVFgBTi3
mscnNGHmQJEujNDsNqdfi3hzXcDlOVloDMXTD0oHmZhUlpFkppPXsUWPosLrl/it12+qeMu9jUlu
t3QQBR8DpM7oc1ET4hwjPXxGg/XRsO9y+4WOa5qw4ANiZAg4TYgt0bWkCkiLDgBnZUuPLcmKe5Ki
NGH1w4BRdtDnDXZuAPCbF6z1wchNDnwY7ftUuGh5qGJwWmnCerRmr9u1KTXQASTabWUl8efYdtiu
bjpxI6wMdkDyNfw9W+VxKeJ2mtuc90eRaU2Q1doQsKEs3rQiG3dZZAy760ctj/LcS5LJZ8zewsZh
dEGteLiuRrMs66BLb9EbLQJX7LPALAOj3LfjzRUDxHgAskWFC6hWF4jybGrx/DsgNKy6x7TZg9/l
+louHzUZQwKQCwlWpAZV76Ies6JyzFo/jvwxTXeeE1C+E7+uC1m4fBACc4wtk3gI6qOG+AFop4l+
BH8t/KN+La259n39/MVhbT1ybku3VbwW5lfT+nn991/ebblJf3+/8qJ1A03LwtToccwZCce2408U
7cyl35PBaPwx0dlzSUmzEuotPGOIJHXZyAd4/4tGcK2i8VwibXoU5NCkD4W+cdbqXSsiVJ+Gx6Ti
AOakxwz8AXEAF56uEd6tiVAOX/CiK0FADms1PWQ/hvSuXRvlX5CAbgqwF0vURwmBcX78bl5qldGU
8zEj3NyUeXZX6m3u21b7dl0PFgUBmBU1NpRsL9jtMj3XvDQT89Ft67tZ1x+GuEByS9hruegFhUOq
DDlczGIjLaIGGb2FGCdqOVbEpq07v3E0IOisfDIBhjB52+ururT2eEZAJ4osKDJWF3WNJEr4WIEU
JrTTFJPC/1rRy9R9s/s7VkWBs9pic7mJZ+LUJPjQs7kqGojr5x92fldVA6ayV16wNRmKzs2inHJL
1yo0Gj7lJXAzXzHkeH3XLm3O+TIUmzOBLrRMkqgKgWM1usLn081G81yAotWpTZtOp6jkiSHd824X
kRvRRfFuwvAjkkVqGl3TF+o864OdmkXFQmcaCZgskkMcG6Mf184uMvPb/bxzaYp7aXbRxIe2YSGz
x63jps+JtZqCWVBliWaM8Yl3oEnVCQO8E2Mxc5JQFJvKDQf+YqVBj+Q+fxHx23UFWNAx1FiQ4wNJ
GNhVVeCHvuS8bxKHhZjz9R37vq1j31kzbQtahqkspOLg4CC1pDYHmkPSc7MdWNgZd69WdPjAEk6+
rugwoTzjKcXXkcZ+QcPRM620ZzQ7rWVFl44Fs2XAy8VbJglNzg10yQSvppEyQDDsp/Qhzu/SMvUz
DUXkTbvWT7kmTLn7STMYvcMJYlvzOzoRyKz5es5QACeBaf2J+FoL0qIenCxO2UTA1IyVZmNx2YC5
uSj2MUcQsHilS3RZERAHov8NbTaqthXcSWM4KSzM7TZ7q9OmvXc0zKdfV4glKUBm9jCwQ8Cjreb/
WI0EoGlFDIOTr/0UeM63/+37iqc+GxHoexhLw0InL3rxvcv1L9clLJ3G6Qrky3qSaCKVMaH3ESuI
izuSHmqyZ2vYR5ePM2bZ0R+EFCxQSy9IWZyBNVMx4MDb7nNXPkRZ5hem7tus9k2+1ke3fCJ/hcn/
frIe19KQc2LQZmKPG1G5gfjn+oYtXZfT1cgNPRGAxi5njJnOwkh7naxNnE4+eHX9ok43iJl9pt3G
wfX+6GDsEBVLOFKXKJl6JGiJjEkSRvfie75maZa26/TrioLppKtYlg9JaGim/1w3a87s0tmffl9R
r24uxEg9/HrWw1fqt3r1IyM/h/h4e54OWeaTbZLHdnIss1kWLkiBk/A4av+4Oy1fCWnWNkpJV6TA
v2Kpie+Xht8Mgb29rlVL1xAdHaiFoHf/0oF1qtIShpsn4cydjYEW/ZI7/myszS4vHQdif2TGJHQ1
evbPd2kUMaoV6CoNU3fvefeUfDLoCAgVI5jS39dXtHBPkAlx4SPjxqPxS9mwKp3GJDJEHAJ32U+i
cSc6/Z5M/I3W5QGNqXdF1t6ORyLphEANjEyPbH5SlkejkjSN58WhFm+0Xy5Hm9jh+qoW1ADdIlgQ
WiGkk6E8lhmg2DWG5ElIrfitMO4oxh5uliCHsfBwoVaJypJyIw1DGzVmVnEIXOz43ptW8iOXiga/
CMMAaOTADChV5730ibmabWp9WFPb1+KpCVx3+BzrxYrZkj/zPOcDOWhAxYQGeK0vUHfNAg2AaOYb
wipzjWeMRw0btDU1fjRVDiiuhzVw7/fU8aVANGthDhhYCa7iVlgzGUg7xQOAK1w/emcv2rrdP8x5
7OpjG08oZM9Bt8ZjdKkPCAAJVA35P+Qw1bbHvMcDagJXPCyd+dBW5TFJiu11hVjIM0sZNoD3kNXA
lIJyk1xdOEywaQjzcvBjzWe8Cmh9qKrKz8su6EtMooObcWIOaGS1YEX6pcnA8AimREGH+z4qrmi8
B9bAxkR1IARcwNPEkk0GqFRqlzs2pPd20gNdDQi0jWFsRUkmP26RaLcLbWtmwF6p6z81M/G/k03T
DCsWZkmV0diK4olMvl7UvzUuimq2mg5YV4YWFFZqPSSJi47PqPVWdmFJm5E8RoEf01OXleTUNXKO
FmIeguS2whxKP+9yuhnEt+ubvaRNsFyY/pbNmyhinpvnxAV3gQaMxbCwpzvMwn4CO+uKX7y0aWid
d+VYPvBx1GxC4gwtsZOiQxi+pU7qDzxD08WKyi6t41SIsg6QlbXIYeVd6OWPg/7Ur5zGZT5ZdpXi
HNA5gguvNj5opKNIt+t9GFmgJE3+THniz+xnZTr7hoBbEGC+az31iys6Eam4FwWGDkRNaB8aNcXQ
Jf1cGP3u9sM/XZVyzTtwh1Qsx6rI/AT4rPJ2NJGzXbOVoLKOejOyU3w/Lv8Uxj+1/pHfj6wrbiO6
9y7Y/AAmonOTZEM4uGOQ5tmmvL0dFCvAeSO9C3/4Ag4/z4nV2JiWC9P2Bezs1c1AX5jqh7+NmR+8
8cAGP799lLeA2W+MHnk9digwftO1PSLw4bHIo7fESH9m1NhcP/PFVwuuCppI5PjZRW8+i0074YUH
mdnem77lyTOwG/wsNjEEHm9Z9z1r2oPZ7q+LXdJmycWjY8HyL+N8paPtJBQYVn1o5cfk5yRe/rfP
S/EnvngiLJr23oz7iS6V7ieaGq9/f8mGwTcCOB5iItCXKualA6ula8y4jHr7hfWoKliTX4uVnsTF
ozmVojgUoNXtqaDYpMgV+c9cM827Ioqtz03Tas/VTIH0ZU+Rz+bkO/N4ctQNcSNPG3RRziZC22Xg
jAY2xSSYpV3P3Wz3YWYCnHhnaWuVy+Wd/H8BnmIT3MEBW3Fu9mFlb1LwEbv7D+nayRo85bA0J2Zk
mnCrzI5tda5t6j/XtWFJmU8FKOeEZB9LgMnRh53zy/oVGR/5vA4uIXj9mKJVqXjblHXabE0wmwcK
/qreXcvzLvkW0nuRfATok1LBth0rY1TzBC5j8j0W8bZws72t3xntymD/4j6hsxpNkLLqrrqR9gi4
nqaH9STRM7sn9QesJ1rE//t5dbLQ0Of/WE/iFvfAvt9z3TvaGQZ0avEcW6hl9mte2fKKUHC30L+P
XKmivV5eouZewnh6B8bBVzyvvfoLvi+6+tAoDjwENMWq8SSZq6jNba8OM4cE4ClI27u+ae5IH/lz
uVaVX7iLGNeRpTLES1iO/DEnVpPX86gNEW9CrzK3Yz3sCRDrynotI7OwaQiM0XEJ/w8VQLUfljSJ
3otONCgn3TnpZ3cNO37t+8p1bNy2j+oe3x+Ko0XRlzqthOBLhhnxlqRgRHbhcqadJ/E0TkPdAKD1
EzhkZFMF6CmeSR4HufbUJPlmbL6LsthctzO6fBWVCBPlCwmSAtQcGYydH1CUucLIvRagdQOGewDv
bQP0o4nSbTJ9baOHOd7T6Ntg/4jqFLXhw+imAU1f3eFtRnsLRZI75w64h/+d8umuGCV59JM5rGQP
lpTo5DeqBp271dDZfcdD0J/X2qZyDl22vb4PayIUg57kRlFLjMiwz7+iFmY0qc/J2/8mQ1EiBwMO
SWtgGVb5gpRhYXT+UK74q9JlvzxOC1VjcLgBLFRx6TUh0qFvUh6SIhmfRUG0Y9ozdFt4Yx6kc2Vs
pkF7E0XefkSBZffIfyUriqTXHtDXOsZDp0iDxjyY9bNXdtsk1/3UDJ1ul9XhnHy7vqVL91J2xGEC
BXEf/uVce0En35bUglAToyUtxll/X//+wjNG35GkgBqLmNyS8k/M1zjA6dN7vQ7TnAes+cEN25+0
3cD+RznKOtBo7Y4xNerQNHfE9gv7kXl7ylbSV0tKjkQiEE0wHQb/XFHy2rCiomnGOmz7oKvv8nkb
rcEWLukfMmSgPHlH4FMHqjTM6rY8wuOSA3rLop/c6pgNm6n9klR3bE3Zl07/VJji8UcpycnsQpgp
/JoG2drw2dJLefp95fRNwbIYCFd1SOsXr/gumkPMf4MYDSXElQTGkp6h7QpYOkjFyEDtXM+8Fs1X
kUd4aCQ/HQYAA1SsMSpktP9c1+elHYPXDQ9cNnlf6LNeA+psnDgPo07z/T5bA0Ba+D5Kk1Aw4Dqh
/P4OGHZyX7KCmHPlAYV++KbTB1bd3fzzkQfHUyCjcfBhKhY0g+KNpV0JcFEk9g/H/PqBz78XpdC6
iTEOxVlhHSLLGtS0Ycy+Niz1xfwRAXBUMb+BTiVkxM+PecLz69JZn8LBzAMNEJV8zRF6R1dXHgCD
oHCLwiQiYUT+5yJcmttTwW2kqHuP7pjZvjYR/2okzfM0OIHDBp/37SPAhH2U/B9I6f4WSC27E2Lz
aj6kmRfouX3PivZ3bdohBsJfPrDHf3+fqbi3CZBN0AhoDKGJbDapa3+tl3FJBdH3IV1b2Dhkzc83
wOwce5pqMYQO+LAkMluXrZyiVAN1i1HEkAEm+jEvEpppUxVj32oDOA9mGgireXX74tA0ne8kGfq/
+bS5vmcL1gENLZiABZUcZr7UKAQUzGUOcpcR5B9A5eX9/Gt0GydgbXY38fHf68KW9u+9uuGAnAON
LYoCxXqdZL2NWorjt+LRq1Ys3cIbhHXgw2gvQEJDfVGNyKpTk7t9ONfbMt2N2sZcyzkubZeuEwDm
mWj/x0U71wDDqEGYTPMhFIIenaR46VPANsz5p6laK2MsirIBAQhcFdAIqTmnlGsut+diCFMz/dbM
bNOl+Wd3cg9db6w4WIvngncbXaDgTYG3fr6qGIUBgPPNQ8jr3N/W+OP6uS9FIKD+BC4ASoHIP6lg
PR54LuaoH0dAQJvUJ/34NJHmiRrxAdHVfIeAZDfQ7NlKjT2Ioj9gFjCBjRknEKmjHiT9itOHo8pH
9Fv0oIPRX2zrUxpcX9yS1qESh1o6YlAgnCqWHUNlpC1GMYZcawHz+ZOYxyhdKUIuHRBcbgzKworL
md/zJQwtLwWyaEMYd/bml7bKvbeka6ffVx6/ekb22MMUJhKE6d3cFWHZZT/HbPjsoVvj+nYtLgUT
VIhDARKBQYbzpVR1nwN0Lx2BRvdzyA56sr/+/cXjQClI1myBpKE+UiyiE8H0N25o/6i3DwY79vwD
CiWrTf8Rob4zWtK2nsggogSbuZkUvruiUkvHgXZ54M/JmRzolLJHQqPa1AEx3Yp2bvEs9OexP5CV
S7+0UcBOliCj0qO6uPSZ3U8TyIvCXn/RmxfO9qAkuX4WS2cNKw/0X8nBjur/+TpoK5qKWVyEGnvT
gn56vf75pUIvpvFgj2V1DlgOcoknN3syOAFUQEPC2QGH44gm8E1uOvE+Zo3hg5C33KLyJO67ObM3
IxB8N0XZNi/t5NHN9V+ysFCwvKGFUnLzoYlSsQFlbQhASwGwkgpkub3OL9rtdQnyyBXH4EyCYsSm
no+uPUFC0+6Adx1rrxF9zODi9GCzfBzXmD+p/N41eYoKJoD6dIC6B1RT0QWG8YUUxs7B1GwWgeZg
B2YVzN5+ijux68s4aIwtS3gQ2xEQD/bxMO3LPKzIWs/PwrVAFAP/2UW7giRAPD9uxy0rk5EaL6Je
PRZOdejsb00EHNkp/3J9t5fOE146hqDx9uqmrUiCXhGrMCOkyNshsIqtydZQ2RZuH5ZCkY4DYc0l
M0niGRjmcuCrxKBqbPSnXHsm7Rrz5cIyAFUsbwYimkvquNHgcJY4KoxT+jP3q+Hbzbt09nlFJ9Op
dFInZwM6++KA7ysgOd0uAM4WZsWly33RfdVOw2SxygMtqAjSHRX/4+elvp2YDycVBmtqfD5OhE+O
g7XGe7O0/6e/X1GjvLaZU+dRF7LZ9cX3OV0rUS9oEVpNUJtA8zYeU7Vpl5hIUY1ASsCYbTC5QEF5
6KaVst6iCIoBUVsOKCFyPd8kMRnVKDIEfW3N9iXs6jxuqw/UjNAvA/9QUhNg8kV5KARjDrNYPIWN
FWC+fm04fOkcTj+vuE8xoITE7GljSONNVQYfuWbo3gDQj2yjumD6zAenJ6OewcHs6g3F3yv+xtIR
oNQFAESgyqCtVTkCJ6lmtGqC6QAUMF3s8yKYb8cAkBEnog3Ad8oMjiJiSKYoc95p8Czqb1ELud3r
sxE4O6jXyeSKihI5uLHZD3Y3hfoU9JqfJitauvBcYVAaFV9wSgJgwJEacHKVERLa6ZTjhKP4aUby
uzbawGBPbvWQYhA3m1YK6gsv0Zk4ZbuQL54nHoHUjM3BL/KTD35tf2THgGEOtwI1rosZ0HxoBwKw
+THs8t1c7JO366Z1wZ/AVDRuG6ZMPcRFyvveDSXAEkqQVsYT1R6QOHQOWeLyP/pcmwEwHDRADYoi
fojnyt7OWZPcHNEgzYZ4BtIlxL8aq2eeZkSTzNWM7A8AaSfr9kbtcwHKERV911kALEcy6EXoD8l0
d33/Lk0KPu+i1InsPR4ntUpfUgrvM0MY44yobZpf9TX+Pvn7zh2wcwFKnNQPhTVGgO4OzRacB9s2
PU76/iNrsOGhyw7di5zkyJLG7UCaE2bNc6wd1+CjllYA4HHESYDTQmerYtQ10+rGYqiGsDDZ4zQA
axDuOkPe7HZeMeQUpCqDK1rSKirmvW3RIm61vA8LUm2dgu0J/p7EWkJm4ciB22fhxIFlgrZZxV0A
EicrgbrVhd3RxoykTtaSS2sCFHehA8t6aeYGBIwA0ASVe2KsmMn3oE7RKvgJSHBbmMhDk7EiYoi7
pO09iEirZCusl9r6nPN/rfFbIQ7E7P24a3xwqAU1z/1etBsRtdv89sY3eCzoF6PIJst+JOPcWCMB
VWqS+/eoNaPvuk1gWyu9FQuqh4gWEOj2u31TnRbd6fnU951z1GvDN/p2W1b6JysvNzdfIKS1MH0A
vwWTwepCyNh7Zp03zhGojgEtwNo0dTc/AxJ0D2BZ6KzCI6B2uJqRy5PIS91jYdd+VRhBTlYqdwta
B9caWSWIwXSu9X+kfVlv3LrS7S8ioHl4ldSDx247dhLnhchkitQ8S/z1dykX3043W2jBOcA+Gwfw
hqpJFsli1aq1lN1jcn/QiM79mf9jbszqP37Sn31fOchcUlDb74V/sKawTaPmy8fX4PTnK87ENbcf
phafH8pwzPKQe2s4k8UJAtkeOgyAnMZpf+6uFWuHMgXfxKHOsjDLgKBd68Zes6DcVXU9FUNlwEKc
P8nPeGZfn6LL4Ah3LIghgZZB+QzPBGUARtnkHo3x+Vo8TBZJgor7feAQ5yf3un3tkxsQf/2D454a
VWYNKH90/teJfxgrEPwSLczXenOWNvmpBWXW2sSoJ9+GBZlumQh5c8M/HraiBoOkMTrJQM9uqXtj
jEXSNBCDOkBPIbA1QPc/nGjAuuAwBlukDgU7T71TzALRUUfdA2SUxpd2TQn9Mk49/7xy3Jf2IG2j
x+dz8FUBWBTb27K6SbyPrzV6b8FVMjMy+Ygrzx2MM9NMByujB60Ai8CjnX+/7sAL++Ps+4oDFzIH
khzZvYM0Q7/amh9/H+JFA4w/Uj1I7FzgY61c4iaSNT2447MIMvHh99v555XpEQxZjLzH58Hq1XWB
J6OPy4ifW1AmKO3t1JIdLKA7qdukH2/awecRNiDXAGdFx+b5+vbIlIncbSnuOS24sZI14ZgFN0U5
FVHi3PQK7mjlCvI40Wg+1gTnX14HOYOqUJEfm9YMUB1aKRIu2gKGYL5NUYtUQWm6w1OwGw0Id/0f
Tfdmm596442swWGWPBaX9v9ZURMaBhRwhiaDFellkdP7KEd//AGCnrR50+Fsx0tEOV9HdC5xsxvo
IXKyLvTaNbHT5RH8/b5yuk5lbGux11OwZsUBuzPlP1wQkEHHAwrSWbN7KS9QgC1J0qNP6ZCT7178
nUfXz4yF2+H0857y+rAaq6FDgqNbH+9S+wezfxhkJZpemiJUNZCXREcCIBHKFIFLtGzMvqRg8y62
utQeWKG/XB/FfEAr8fpMvoucD65uoIXnn3CS1zBStzLy2PcPVYK+POmyMHP0jV34O9dgW2Ars/C6
waXtgWsIOUW8+fE/ZVWg226zXseYdGKFzZAEnpmAd+pYxSth5+LI/hpSa0MyG9OuH2GI8GdjeIqL
JjLbEsSm/oHQtQN+eVS+/YdTBz2cyqgMhxSTpcOZzXbjbPp9Ku8m99f1mVvyBsTQKDBDAwtQRcXh
KuiCgsEfQZxMBTI2QQl863ULC1MGaguEI3Oa9LJhqKOm0EhaOAfTexXVvgJlfhx/FYQHdrFiamEw
MAVNF1RA8KZWQfxFl3isznvn0D14xie7e7s+koX1mDnF8XgCKg0EiurOqTzCxB/FFVOPePYzy4tb
bzj6/ZoY1h83UjYQqIbn210HfhQWlQ0E5ZvUKwfnMPbFFORS3CVxfts5ThQn449xGDSoL5mvhj1E
g5NvPj5MtFUjh+fNcnYqdJzl6WTwNnYP/ZjfxtY+fvSLLcv8j59DkMpD+nkOvy7zw+hSsOqugJlO
37FNt6YxulBmnXUN/35/Xs2TQyiDVjV1KPRxwFIWaDWDBE9kNzcDJMam26LCpkUzgWXc+GR/ff4W
zvAzw/OGODEsG6cQtMbAyMHxPwNKNny+bmBhR50ZUAIb5MRG0pswMHZTqCWAriJBFZc8AMQR///l
urWFTQXKa0DnLJyvaIdXwhzh1DTWHWwqwg8O+VbxtZzn0nDA4DJLyoCm+0JFOs9Hr0BXMwHBphOU
9NVmQ2Db41ZP822SVNvrw1lanVNrilskgnotHpbkwAwdwrcMJA8suQMt5cq0LdlBVDhTxOPku0jv
ZXlMtRRszYeyljdd2dxz0D0k6VqFfWnywEiDJlncs+iUU89v3xwkqzEcg0PSBt3bB6RCBqhbtPzj
zyUgvpHmQtCAN7l6JhFnSNLGIiCRsipk3MLEXzleF2YMdI4gjgItAvDS1vz3k33T+anLCyvzDwwb
1Ydu7kafdtcXf8GXz0woi+/mlWHzMkdW5yl2IJWz4lsLnwdt1MyDgVrRJRuRJitidYXnHcAYe1MX
5SbL4pUc4XznKzcDSnYodiG8AmBdXQWJ8HPsYzxqfIuEvvVaOk+FszV9NGF+o81js9octTSmU4Pz
309WhRdyhEQ2DLZfG5aGuAdW/Gph2X003M1NSmBbuyjVMjz2S63NQVYCoiCy95OAmJ8+vOxA34M5
ECU2D1g3JZDqBzHkg2mCbONWusB+rBz4C3sQPJSIdRF1gCNCxTzi5ZdJ1ursONa5GXatF1TxuC/7
X8SE8ltny5ePD2fO5M8tfqAPUSsHlT42I2BD8XHw7qByZdz8w+dBSTL32+GkVLm2URjmo9XV8dF1
f4+tCPyVn7+04Pjuf99XEgsNn0pvomV8hHzSFDpTGXHabya9X5PgWzOkRFFFDhaXKsNAUBxs0zBL
w6ZfeXgsKEehiQ+ZNiiXgvPqoiJpSMfjbgOqnWJk28Yt7yHlve9GM8o84z7N3TRASSxCQ2AVQIvx
GOs+srETqDSur9mfbKh6Lpz8DvVhIhjrTNlTdrRc0hwaM7GLTWkaT75PISCV2skGhYfyzhoRiHut
/TVlTnsnwXoelPVk/NKqNd75pYPq9AcpYUM1K6u5BSYGl9cW7YhBm75A0IqxozFTzgHuP8iVx9kC
1H/uqETZXIc4HXQv5416clYViChz18HG8LHy4KD5BohR4OrVpxGUG4FV9s3OHYoy1L2KQWrKLwOj
4BD97bo+qOpsjLSmrCLOOh7hUWtFQvD0DsWleutba41a81VzsWB4Ic/QXu+yCtMKAaoJELIfC294
stPhGXJyB2Ynke+XK8mjxX1wYko5wvWeOQlpRXysXBPRzvcYoDiarOyE+SPqeOY8PcryQMQAN3g+
9+4kNTY0kh6a3AjtdF/kaxfFmgXl8iZ0tCm07uih7479tBHe5+t7aO37ive0dSLi1MH3td+ZiOx+
5ZZY+7wStU+aA8bfGp/PKVLmoVWuvKeWHOp0AZRLzmmEpmWeTg+Dc9ekE/QUaZiIp9Ra45ZZuu7A
Y4GEKnCjqDPMAz3ZZTkVZWZ4lB5s+kD8m0EXkdfp0DUGifwaB8yiLXgUekuQagWR8bktbo4actAW
waDiBz9Gr075VLYTdPn0jfFxDZO5zRgljRmqCUZ8ZQbLKtV8HJXkAFazTSmyTWnRL3FBfg2s2l33
tcXFwmsKNOmgab9IwvG+6nJoCiE33fDQZPdGM20Mdp+iMfV/M6RsmsEG86spYchIbzmamdP2prBb
aEysnL1LZ4wP1Cnw6wA9XrwSS6sdLL9HYleS+KbMxAMkN/fNxFbKskuvejwR/9pRHGLo8EShEIZH
0cN/iRP+feDoaOoMf2Nm8oFwIywggFM05rbVtF1rZl+vz+eSQ2LdXChyYfUu+uqZTdIc1QbE30kf
5OUQkDIJBvKaIj2Xr4Stf7K96pl6akwZbOGMbWFMDj2wHBJBqWUxXOXur1J43a1Je76rytYJzYpr
ITF1tI7lYEDb+/V8fMGjAqNvoQgOmMvGnYziF4/dL0TP7jzq4EaWzT11jCzwp9S4t3UUuaHiKbZt
Suyg19DHXqDJJySIEwJbtn6UIX6AaknOnp0koTdlU/t32ZQ7oZ+BsAxN0H6YJw3d1xrtEPRY9DHO
Bfh7Jt2/81n2vUzG+k4C4BSB7ETshtHywmRMhpsqt4rHyembDc1bI/Qyhz7USfo+dnzb8a7LAnvI
6lATTv9I2qYM62RyA/BO0GDKm/bG6FCoALzbmsYgS++E9HvIkk9mWFBUDpkj2KawWLZPev51Im0c
QTsOP9iRPxAq1UHGJ3KgIBPdSmn5Qd8M8c6SGdpnzXF4t7k3RNdd6GKroNkPKDJQGAKCAcoJ5cku
kMW2OwfPBTu+9/PPxAlT/vO6iQsvVUwowRenVS2GQmMgaQILa/Ori7vIBbMc/8otd+WEWRwOzmbk
j3EpXLxIXRARUK1t2LHQwYSQ3xrTe0vf/2E8JzaUK6cEXt42i44d25FE2QRq9OFHUZdB09+N5hr+
eXFAc78Xwnm0RqnPKwPgcM8Fr/ARih0RM74NmbGtNPoP0wZ5CTSFz9RmF0SGkGLyQAGDm83TyY6N
NzboYEx35ZpZGsqpEfP8+pSMx1YrYKTOWAj6wR8NH79rY7zyYlwzoywP4b0stWrOdXmvU3Is5GO2
VjhcNuGD7Humf7/gGe0Rw6JXG0nCvuxFOJFur4+9CKAau7Iu8289O3OxdaAmpiHXNYO61fKYZaLu
7Vqo6jq70f6c69+ue/LFxT9/3sGDEc1FOjjU5p17EjyVAwElREcwjsl/NH2oV3Pzlk9xpA3WSkS+
OGVAR80IZh+1F2XxUV0Afwd1yEHT35z4F3X38YdpRufRoKkF6pR4+uJaPB9NjAJVGxs1Xp3JjvLI
Mjas3FyfsMVRIMM094Ogp0XtXq4q3RpBEkIOTSnimwmiNjunH+kub6q1J8wcgStLD5z3XEdEPz2e
hsqEpR50sdoCLbJ6N31K/MwOuoJ9lTn/hBP7dy0Rfo6evkYMtWgV6RyAC2fEnBp15mgUg1pWqx/K
Lt4wbSfyMbCrz4JuKnknwUJ5fT4XrgaItnhIUaKbGd6hLJntUUb6wtcOtHhnOVqaOQ0G9GOZ7l0F
nrPrxi6SAAjV0Do7A12teUspETXVJshYiRw6KvlA71wTwe7E+3Rb66CTsYgAmahrb6zM4YEl3DXt
qQXXgfX52YB5vazXgS+yHhIm9EOvt6FmfK3rZxqTlSFe1uowRgSDkMHBS/6SQ4SJMvZ5o+sHz3iK
pRF0w61RaAHrt8KNGN2UCXKaP67P68Up4qEDCy9t0C8iz3xBwlhBNU4I4uEp3AeWfNqGvbFyTi3M
3QyCBncwHvOX6DuTIrLrWkRGHjkO/TcwvGbdp+uDWDppT02ot4YHKFyjS3JI07CQAebpf/v+PMST
o9aaADHhNr4PBve74vgPH8epNDeIz7kgxbPnS3UyfYrDlcddIFP3gXj1ygTpF8uM40BDP7ADXAMy
12qDpqSNAbQGIhFrhFZg5cb5FocXvfU6C8V6NgB/4kFvFjCaMiwyMW1zzah30HMVoa2X/KdWtnpk
8szf2DJJpoBU/lrL5cJxcvYT59PtZJLNPjfyukkRafrVT9AstZuqm55coj/Iqg553q3kshad5mRK
lHl3tJFKPeHs6PJ4Y3lxyIef11d2cUQz8wyq72gUVKW/jFIQp4xxQzvOl8nXwja7s9GBJctnMHde
N7U4mL8vAZWrjw0WzyR4jo5UTK9pZn2qyLBdMTGH+sqlBrgSuozm0oeDzunzBWopHqlpWtkHq0iq
DbQlwQduknjDq1bbZ1pjRl2mvyYyqyH6Xctm17dtHkrZNr+92hsjhxf6o1/GdeCXbhckmtPujDqu
33qzaT/ldS0Ds5qSh6FCkxfiWePZqGS+1Rm2hTZluNKqkT/Vk/M2TlW2H93RCDWt67d4XmahC16S
NCpSXmycWou3RCbjpqnQ4hiA4IOFI4KOA5XE+dTV0MGt9HINq7Swx87mZ/77iQOz1tTixmrtA1T5
okbfxlDxBV8XXrPXF2LhQAUOEY3f2KGI99W9nHaWX4y17h1sb1/odwW2cryy1gtDOTOh7MUS/pyl
BUwQPTBR1x5v4+mG/Lo+jkUjuE5ndsG5Umuez5eQZZIMvPcOXvLJ0veiCosErrGmXbcQOQDG9deM
cjm0VSw7LYWZ1M4iZB9083c8RGN1KMspyKo30GhdH9dlJccH/fqJRWWjpAYhRVO03oGmfihbL3QF
MGuUb1q/CGh2Z0xbEzkfQ/8xZpvOublufsk9oDMwR9N/mMGVsGysXFYaJPUOFbfvxsq5o7x5Gbw1
fOFStGJBpRFUxKgeXnZmxPVkJS5BF0tSFaE/gu+sCUiMiJMUgRN/N5Lb3LKDVRnQxeGdmDXOvSaD
SnCdDLV3cIuXvt6JOPTXevPWTCiOySUnvJMVek5Y8dOckh/9yDdjtpbuWPL/0wlUHBOirIWrM0yg
OX4p0n01J5+03WBuPu4PwNfP+SEkIi50U12O9odyMtwDiCSC0nju+UvqrXFjLY3FRNlaQxutfnnV
aTjG3XgEkMjqzU0++aEpjbDMvjd8ZTTWoiWQdoAPEc9OcDadr79dmF0uNIaOAegebkfhuWEpZf9q
Zj46uhxef3UtTrZU16agHfmwtSEZtRd55e+glBgDvOXrIHAgxLwdeF7d5Kwsw850xaa04+RW1Gl+
63BUGQdiGaEESfOb7RRj6FSlFgDMNkTd2DhbUXk2yPC1IWdBYYv6ue2l81ukRXU32qm3RTIp2Tal
hfDCBdtc01HvPuZkimyP11tRuOOjLgW/mXyBu6np+GM7AdEKoH8RlI1DHkTdedF1T5hPbeUC/8N3
8n9Tp5zqlqyJJASLVA2voG22mvvaAX1lc1vKpyHbXje2uE6gYYPTgfYNiezzdSqScXBwrzuHXkBu
IttnxXcMMBj05+t25l1yMSgAo4AjQtbwIscG3EEtRGM5B2kXYax/8z+un4zjfAYDz6AMNECqlaPM
7oSYOuYd4rCGsqq/+pBeOm8syLdAfxYyZ2ixPJ+qjHaosBUxTmyUlpNIJHvN+4fVODUxr9ZJbGL6
EO21ZhON/pRARk8LqbhnHw9C0Qc4t9CBlOYy4WWnYrKk0NxDbT8TehRrW39hpdGDNtcL8c9F3DMY
HEdc38B9QW/nJGjZnVZe4AsBOzhJwJ4GGDOoBtSUWl+3rkCdkh4gcROWff8LEMObovECM0YYWZft
yqqs2VM2ZNtnGtQHUeoiafdo1tYuZ92eGShpUP+2aNuVytoltAOefDo+5clTU5+ZpJ7ogbZlDRIF
XX+isfvbKki+a6ba3/I6rQOqsyLS3Pq9J/kb+KXZXrqTfSjMeHy9vneXHN9F/IBTHJcTtti5VwpN
NDY4mFD/Rfsi+d13aJNeKfOtmVAu2Zg0vZtpM+jMfzD157R9LryVcvnSCTTX8OYqDOAiqtdYggMp
VnF64GP1TRBovHou31+fqaUHvAWNCc1BvQdzpUKpQU/SyNzxkafxpA7ZniDW9yEEEWOQnog9qYvb
JoWvcrGjOtqXJ//GIe2mc+mXNLV213/M4oDxrv1TcLhU6hpyU+vNIkWtK9bBViLSL02z1rGwtG4z
wSB0jHAk6oYS5pG2rpiVG9ga9kwrV1bbqrPGQBL9H15T0IRBAQ38f0DYKjW0uB1Lj4P+49C62UOn
m1s9SR8dufaiMoylC/HUkFJJcy1N//+wFr83+V1VCmdreDzdpQP9goKE3GooFApSmw+jSaqtnEx6
03Z9uZHUdrZ53NQbz66aSOp9FXRlgpeZZf80UQvdpVPFbnPpdlFLUYclBs026D8AK3w2FjuXed4Q
gFUTtkrHf7OHwoU0lJ9FcVOgkIq4bpe6Gt+UU1cHdZvWUWWAKDetdMgUpijO5n7f36V85Dd+649F
UHsA7roUGhAA69Rhzyd7m5dFftsy099aXE7bsRpTdJ7beUBG9OM16FTfJQVObCaaYa/Fwg2QlZSv
3uQigOqHZAchdnsvdJ2Gjoaq7NC02rPlokQjkY4Ci1Pgltr0qFEGqQNbvmb4rx6b3s830pVy12TW
m+ukP2RiuVtjJA5EUMW9pWW7FG+tjbALBkhrVd4Ow5iGZjXkwViakGyRrL/nkyBg+kinMAVRS+B1
bHqGMFwclCmrw7oUNHJciT+gDrOBKHEXQcazeLXzuI46vdCizinSHXoQrBBC2WMIfHr7iPY0Zwfh
NGfTeWB3B8fjGPEacGSnL1/8xBv0QMLxN3jLZ0Y4tJ0TotqKwnhToiTFOHtwk5JHFR9lMALzHqSm
/F1NrkQUomuboTAq4NzrNsgThLGA2HSPfV5oG2uc0mgy43RjZFZ/1wxcR9NU1+NH0m9d7RivVPT6
rV+7gx9OCem/tznT7SgnJtDSUK7x2yQPdAT6W+jMvGd9PwbIzGfvrCPfjaHOH2SKMLr1c/7cTQRk
7t0whEDxuHiJlS7QgaX/7PnbWL8d6Kcx9/xjTDJnJ+2W4rdO7l2Z213EWAUMMERf2qjopH2f5Dx7
yGJNhn1X+sHUlG1k5Fn5GhtudZReCmeEK+U3YPrlgTaMGp7SHMGyDrSvS2oDdfje1bca14CSrJM3
K23f3brOHr2uM0NU0Yx3q2Le1soY26Efebj3helFHfiht6NVlFHa5lMA/rzmkFYAqxKDldu8avpb
DsVzKJbJJt84TUciF6HBXWMPzi0qvBjomPEo1dLfQ027XT/E/IkIzkPoF7NXwxn0NvBFj/wfY712
4xbJtMvKugpMpse3uiD+3tBaO3RlHEMwRvd2RaOPUaEP/aYqawvQq4aGMh/iG2425a6X731nhDH8
tkFNODJBwbASBy0c8OBAAn4ecO25lqScia50aW3IRhxrayODwdpcvz8WzvazzysnodaBpVijtTgO
BgUeUjwKT7sxTG3lXl44cM/MKFcIjfumHVgrjo0MPPqt5Nu43FK6EvSuWVFiGD5htXxaiaMkt3Z5
Q6yXotk42sdvqbOxKGGMbsVu2fpYEQ4CwrJCstq6b/yVcHQpcQUrKIpj1ZHSUfVRigYwIc3SxXEq
9RQ7AAzWBkciB+wP00NXIBOIDZOg7zKzslB0mRZZoy+ijCXFyniXPfDvL1FcBAqBhBUxfolLI3Pa
EG1lqGvfV3yjjWMUvVxNHI1p40Qgernu4QuBPfoqUMzR8C5FrlZZrmFIiCEGLNfYPGXJg9E90+Ro
8huIEaxM1IIlMBsigMZW1y6517ShdwenKOihcIpZVLirgiaPt/iP3wva3jv1mojigr8j8EOxHsRV
cBE1/zKyzqwZdAgO1ejvzQqw9GJs9kVNcYEba2D0hWWaOWxmyCbu1gtS92IyvQKEC/QQswgHaLmG
Z178PkrXtg0eHvBQKg+irhZGLjiQrpkFqeFaf2ogA7NymC6cdjN1Cp43yNVfSn67OYjS/YY7hyTd
aaAQFBsyfDzle2ZiXrOT1z0goAmxJ5joiq2XG4EB0c/8w6hjZLRdvEAQ2UIRBJHsuZEU8Z5uxpAW
90H2dluLlcfpwlJggWe47NyLBFc+/3xv4M0yJTaUy73QiZwPQ77x6wFLAiwXnXTos1A2PNF0WWae
xAGaNcHgogY1vVzf80sDwAMCkHWgcjAGZX4yncROPEG1vGFhHYOH4uNHFsAWf78/+9nJIo962Tau
g++7X4S1HcmKDy0cJGj8s9ESBpEM4KSVe6xkNZp4OfR5Stu/5f5ndAcLOYati2Je+/MfpurEljJV
iEvt3JcNP47byfqkac/XP784FOSicYkhp3YBvBo94nnOVIhjn7pPQKji3xYvtkgbRXm5siprthS3
5bnplAOeGkcTHXrhyMRX2WtASrZOGhpJbgeg5P9yfXgLB4qLRA4u6PldfIHGItrEzHYS4hjnoHqj
9xMvbjl9u25kyZvnRBjY93FswSnOvY265qT1uNyPlv9oZ0G6hvKe50VJ24KyFeB/XF2Abqj5DMPn
pkA+RUB3wQ1GvIVa7adOhw31V+Ana4aUje/13PPSEhvf1H953tccsvW0frHXtBcW/OBsPMr2AbG2
nvMcAQWX3wpgjMvGDTJQ/tnsqTG+X1+bBQc4s6VsH+JBRiLRDXHsyqNJd3155MPuH0wAgvunWWLG
yJ8vvxXHrWWUWP6Ef22tjUCUpK248eLCABYEUgIN6g5qN7g9ZU6OqBa7NEknMN1kIn6BaGr8XDUc
6s9mqa2kAhdc+iwoUw5QsBzpyAD0cGnyG8Bf+WGWJpDUnQZ9ylFQZ8RBAzXeG34NFh9qWUmY4G15
fWHmiORi38xQtFmKHQUDJTCeegKWjR77Jkvx0h/DmPyQHd3MbTMN64Mu+9V8uBd5Hhd2KuiC0MOJ
7XruC6UR2wxVleSY9oFpP+XW8fqQltYFSAZ7hpYgllXJCqHJHecy8ZOjtau6g0xW2N+W/AyAOnRT
Q+HlEl9VNnHlj8yAyLP93SrCYesbW4e+XB/DZTcJJgmYGISSHmqTADScT1KaDNSoJliZe9rrT6OI
HHGXMvQBRgQgiqGVwUTC1lwTZF2cPLD/wybaxC/KX2A01u1kkLCLJoyXoV6JCpY+D0pRMKTOzakX
vMg0zaFZWA/pEdCxUWw5/3F93ha+P4Me8Uqa33qQ5DyftonZrfRMzo+0e7beqmoFirH2eWW3AKmW
D8LH5+MSSnk8iscuuj6AhbP4dADqPVZkeasPKbgMHGrdNrX2aRxQALDrtQfxoh3Tw40PFCoa2JTD
xQBdfpNbGT9qTR013u8WWct/QMYDFv/XxnzHnUSYmejdXKYIAduxDqweepW8RI3h44E+ymYA8oJs
G7qYqtBYWTt8wMXPj1WF3BJ50YqVWsnChkewP98q9mxIZVNjbmyxlJqg8rQlYLPvSVttLXJXo9/n
+tovGcLOAyscwN44YpT5EnZbFR0kEo8ZO8TmO+ne29ENrWmtLLlmR7mMjdoF5kFiQKb+I09vC/6z
7iO3XWtyX9osM7wa0R6iyosXgNbVLLMkHhiDMUXUj0G3uvaeXxyJARg12ktB566W0qWe1pqTTPER
1BkscLRy74n81XTJnpRrtKVLOwa8/f/ZUk5kY6p4UiMEw7Vl+IFfMYqyGKGRYVO5ue4IS4kz0PjO
FLVIizgXFXySCtbacQ9GEyTIfORfQHbx22vIrZEXkR3H70ajbUYc3wF1/U1Ptd+JRVfCm8XxnvyG
ee5Pdm8O1WmwCmO8vd47YZ17G/A1PyHH/Q/Z4bPBKm4vGyk8WmjxMeek3DTyu9l4ZGVGF30RD5wZ
EoFCo0rZmjdp1srWio+Q02xCQOiuL9ja5+e/n8yV60wjY9SBH3qRjrf6P9xqoNtCpRa8GuDzUFwP
zVicNgx0ET3xB3QU8nt9BPD3+hgW99KJEWUMHaR89GHo4qNWHU3ze+yYO8PIQt34dN3Ool8hvTij
Ouaqj2KniKfMbmY7vnsztTvUHlDOWMPCzR9Rwlq81BH+6eiwQDFWMeJyD4K2VYKrx3wHxIppK0Hg
0iBQQZhpW5CKu1C3HKA02qTCw4LnmyKN/GIDhdbr87Q4hBMTyqLHeSbTNoUJv9owFrnR9c8vjwAx
/xzl4VJTdh1KVUbJJqTfSgcUrVCpmNpNVqwUMxZeFz5Agv8ZUW6aQkuh5+cgtYC8td0cNX5LyD0p
90n6vat+tP1KeLY2pvnnnGzDNqkaJhjMFdoLjTkINnb2GuX78rL8NyQ1kZEXY5ZogIhBNfcmcXdk
ZVlWZkwNNjIic0hoY1lGW48mMu4nPu4rrdt4affQWNlzPVhb1JNXDrB5IS72y9+FUuERZYXutWZM
YJZ8Y2YXCHr0jaPIh93YVAF6sv4n5/ujdH6yUP4wdY6WYRLZRHYFkTEoUAyKkLpbCQ5XPMKYV/PE
0NDREdcnDDnFLxo/ORAByNf04JcOzhMnV/syXWboda3HqG6yDef7qnzwq6BaQ9wt+h1iqRmtZl22
jAnGueOOSEISiDHQRETtPzQOzeoo/1lQLnydmCiPAwx7dIsyGN7QmBtcX/W1IShHjjPViecROFmb
HPJ9v0bOvbjWM/8lGtdxr6gSKLWbozjrEMSblhXw8amavuR0pcln/okX++TExvwbTvyJpVnWjh5o
/XW/CPP+t7Rfmm6rSTzN369P1polZTVMt2EDQCZIAA6bVtZBCfIDQ+9DARxDE8vtdWvLS/N37pSl
8UXrmKzB3BF370A+hq+cL/OvvTZvykWALgw71YmHDL1+L+gPT3wuwJreJz+vD2PRDGQqkMmaWWMd
5c6sug5iu3JEGTbzj0Nc3BXcCCoiQ5FYK0nTRVNgmp8TIqAGVAtArGKV7fY+P8rMAbhzMtp77shu
Z3X5cPRAVb0yg4sr9EdQCsiyy9JiUrSW0AAtO3qxhB7iRIbAytey6ItG8IzGQxfNm1CvPXfvMUVy
BkUzfrSqHwJKgHm/Esku7tETA4ofoK2zcERt8CNn7n7mI0x855Mds811P1geB5IPoIOcE8KKH/A0
rcHwgpNGDFsN4J/842kshH5/vz/bPzkGai6tYqK4VpLPUFhz16hxFn8+NBJA2zYr0alJ2SZ2Ww4q
auAmki9Wu0Nk9g/Tc/J94/znjwDkJC1BqjyRIeufMI7/7fvK9BtjUzpeXImjN0R+tll7bS1uPTBC
zzRPaEpS8yTS7t0CJEVIjMtfhj2FYw4wtfMll9rKPC16KxYa7wgLYnTa/ENOltlvTFYidsaNqDsB
oI/oBNZDexii69O1NB6gJ9HYDzQ1qvpK2Fp240CTbEClF/LuqFtloMWRdtQ1xsoFrC8NyARllYZy
MjLkqhCuKcrSYCMOrTrudzHNX0iDxveeiAwobeACC2iLJHEf5fFuSGXU+VNQZe5DQscdKOx27hrV
3JKjW5AuRloNdW6cC+cTzBhqnbmHEso07N/aYX99Xte+rri5mVd131PcBu1Xc4rMtf76pck8/fGK
l1sTKWuWTOJoxtu8iaYcbOhv10ew5BkA/dgAeqBsinb68/mR3pQNQ4Vww0+soHxx77osHOu1fOBS
8D8zoEOvHs1WF20KSaGNbetiP1GWBJ392IKPI9kPxXPp+2ggXwOwLC7LiTnlDqidepxAaCeOOn/F
21Nvn69P2jwpaqyBajZwhtA4hQrMvG6nuzZ2nIRTjx2lZh7MbpiimCKH2pjDbdlakY8qJ6PdW9ev
+dtSyAbSNBxM2MRIbyiGB6IR4etgM8Ttus2GMTILYzsa7t4w2k/14G+uj3PNnHI6SSMbvTKHuRh9
UOUwbhOHRECSQGB3OgCD/g+nFHgd0FYEmmVAOuZlPZnWpC9Bhio5uF0N8VaZCXorEmAgSGB3azpg
SzsL0BTLxVzCmko8wkk92G3fxEfoTPfVDpxcQMlen7wVEyorqVb6ltO6MwNr/qYXnxv2c/R/XTcx
T4jqh3Pxbub8R5uFeti2iZ3ZPkP5Y6rukuZrvKZ1tDQEgMyQvZlZMFAzOF+QkcfZ/yPtu5bkxoFl
v4gR9OaVZLtx6pmRG70wZOkJkARB8/Unqbhn1Y3BJWLm7MZqHxTBarhCoSorM/WdvDw3LZ4G9nRr
G0/UVzVOyEYB4AZ4YGEL9RXBiWKXIUHklyW003806dfpzcTXa6h58X3BizZUK7BfUQ2GLiOAtWWn
SGPLXOjl99fxXWzbCnzYieXg+33wDNy9nv3R9Z9uqXgXqmZpXasLK2ig9yEF2JTnsf8w3zlMMQiZ
h74chHDU06EsagCCMAh2N0Kfoi1+V5BfSIdblDuopnqoq+ZM2FnaTLlnMpibhgiSJSR5cuaDMqOh
siLcAxBXm42ErTvL7sOif8lsP1zQXlJ+fvs5vJw84RJ1vSHr8h6j8emfDrI7o4oe/rUK5PUeFp1J
o6+4elKV59ILjozflsGtlpy05BPJfxX6FPHmiXU/reA0GHvL0G646hAppvIvmuBi+xlevrCqwA9I
aDRPcZod0wVEF6d3TKS/irgDZIVmIKG4nlWeqY0mAfLYOdiAuCo+L7vPQDn63+eFYLDug6410c5w
Rmtv4ezL3125S4xDnr28dRhAooMKGBjnlUhIJMjJ5qCq+QLIC97UoY3kJleE2a9XA2wJAJtBhg6k
o3glXjsD+JvJy3xWndEqH475V1DPdPrNVKm0LF9fAAZ4llYqGNSL7VfRIZkLVOg8YDUofeHzU2fd
mI7C8chM2DZ6KlesDtKOgve00SUw6h3Pz43G0DUHyUxFJvi148QT/cKA4DhHe24s0sAAqVkIjCNT
1m0lFpAwAcEMcLQOMCfCahSGz9mS1fX5dqafuvHj9maSTBBgoSiWAOaKV6JIAoe07Bi0moa1rvqQ
aQ1YOqswaFQ10tcXADYUKAZdpGXAxyZWa9y0dZfSySqA2x7rZIdGpccqf5wQqNf9jc3e/H6/tiZ4
Zq1xO6fzYa08Og+5ikBFsiAWpChWvCmapAAMuD4ekxnUU5vm9KwVfjg9+WxUnD+VAeHno/sPPQwM
BvwiBrplGnbbay4531cDEC6URps8faH4fkO/Ts7NWEdsuimc57dbgcoRlGfQkQCeBeFk5MXE2oAU
7RlxCz1y69Slx5Iet43IpgrPbjhD/IEAT1gL2hmJEeQePTs/2+CzbX7a/rzkdODn//u8sBLDmOtk
Mlx6phWPSB/VQ+wnS/QOIy6ibMh0ACov3r6epy05tQt69oabLgvCAaQK+awI8KQjAQWjqa/FTLyA
rjct8fJcy4hJzl43T8cyr/iLnRfDJ3tsg3h7PLI1AQunCf1tKKW+Yrqoaes4RV7SMylvz6b25ooY
gCUXXxcGUrtL5Tolvs6cmy6noaXTsBvf3CoHI0B+Qd0XmGyQsV/PVmlAwa+mWBKSTujuOM3zmaC7
U6U9KZkp1PYxR/C+wJWLmoSONieeB9qbs60/0uZcvn0hrj4vBCQaLl6tr/D5BOeDnlVuSrKlAB5A
bhHN/uaqGX89SWAV87x2sghQHehUbdHK5aCQGAeLwRSRldSSA1QnMqarKeEKdPSidqxiIWfsubAE
k7vB82gEr9L2xl1X9frBa6w+/T8z63JdRKEJolCeWDBT0s9tN6F7IQhN50Oi32ra2dJYNM4/ty1K
BwYBHR0dZEggivivtm8ali42ln6qQ0ibzOSDViv8sHSTXdgQJg8KZjqpVxt59wuE9THzf28PQnKd
rNkwYHsgc4hOKGEf+JrblBW0ss4mvVuWJ60ZDvlAjvrYK9ZHNpJLQ8LR9+rC14DUA2ljlJfo855U
ga9kOaCes/KauqBtQQxxvQG4V1EwMKzUnOaL7u2ZdbJVUCjJZDk48gjdUeF9TQMEMvYJT1MOVbHg
2S5AJO/+YF4bLuNue1Ekc3VlR5grcBUE9dDDju2OIaleWhV78OvXDiLqVR4NDB8rP7lwNTZpPgMF
BdGZwGxxUvyIpmbY90YEiF9odW/Hll6bEzwyqodJ2VCwgpbll865D5Jdnx0aO96eNQmJ2/pOQM1q
BRKA20jYAYz0tt6aGejQDYgPdBFQHnsD2huMfpq8rx4A7GXzMaHT23c2zCKYXEkMgVkUzmgJ0A/S
uzQ9g/SgfpmK/+Pn181y4dgWc6iDNihBJVr2UW6uPA4KD72utuA6rwYg+IDe0csg6EBXjV7vKnbJ
Qcu/6BloOXZJtL1E0jPqoOMDvfioKYgAc0QxZVHlIF6vav3J0ILsBHLp/mQ07yiSYi9cWDKvZ83y
CPgVVoUUvwM/YVRRRSQjPaJwNA6oocBzJb6JLDBeD86IRoLupz4dcqrYy7KJwpMRCWjoF75mEJ/H
jmR2CVz5lPIXxsiutIJb7HxFYCkbxaUZwQ+werTZwlf4uma+8Nx+nof3nA4AlHTckghewbZ6vRCJ
5/Td0LD8nJLbuTtOh+0dJfNkEHv3wR0KlkrM1fXn+8EqCLEc4He9lTrbjLsiiAtyQ7L8ZFiK21i6
Kv+MiQ0etk5o0BAPKNWl3GWp8wXaIyEf7d/bY5KtClLq0Dc2ECx7oncGsY5BKg9mOLv5XeiK0y7/
OuYLIrqAK4kVKj+lFig5gEae3bjn99rbm0hWnYB/3xcuL3NiDd5dQFTb7CnwugMIpSKw7Si8omwp
Lq0Ib0eIC/qtrWMUDvm417IvrqcwINtYEBqAwCvqTui/EDZWruec9wRHwzNBU9KB7Tipn5g+nYpA
22VaoUqyyJYFRHAOMjlIqyFSut7IYxNQy0twThCuhQ8DnpLbm0o2HsiP4cug/4MKtDAevdYrO0c3
4nliNy6/98GAjebRIM5/bduRLQyc4hqIr5eKiOJxhqWyB7OFHb8uQnfIjqZG731HpUognS9IzkOQ
ec1RiHJbGljsuqnFfNG7kvthPriKCZMbAHUe6HPgukRFABLwGswhEzpvumznQ2i8UClRyMJJJCjW
/pH1ESEChZbcL7zZn+C7Oi0uxiQc7MdhzGJw5yjGIreEWA9tgwiORUxP2ht+77MZ8R7ke7w65GEJ
oqHJVVzvKjPm9R5e7KpMfQ9m0hF1B2CfWkC7Sd8f/Onz9i5bd6sYskBUFDXaVUThFQqHgvfQnBa2
BrAhs47OuLeNOzSuuwNe/FHSKW57SUckgokLe8ItRhIoeoBIKT3PCJQbAFWsbg8SjCbM9xVIR+Mc
MD/yjgzDlVHxyLptVmSAYp6tKqJVrKn01GVH1YM20UoW5yLDK7gcAyyalkHAsx4E9zmf46a9zXyV
jLXKyLpnLsJXrs9uUYG66Ly0H7nXQX3q5M2qx7/srCKNCHQympbRgCnMlBWY01h6eFwS94Xxp9k+
bm836SACD21kyDFA2UDY2ENgmSSARtZ5sPIPwzSfVpwlh/rDthlJ6xVSGNBIXkV28DxzhcnSZrP1
wWYJO1TroSad3KRtsre08rw4UzTPazXPjggfQggZREMyxm71dmbS698g3KyumTsFcdrsrAV7X7+d
uarAK7uJLgcpnKXMdvKgs9aGovG2IC+a3ey9xY2hzxDausLxyTaGb+h4bGB/I0QUnoTDRD06Jh7C
dHZcypN32l4w2b5A6x90PUG59hrStt62PnJb6bkx6sdxcu81c3zs0SyxbUY6CrwEwB2pI8slcuq2
C8JyA6BD9LLO/b4sNO+P2Tm56qUpc6pg91xlrd0VcCGsPOQcJnAlIZbubIRsxDg09BRUWZiCmDNz
xtghz4OjirNkd8alUWE3aMysmcmM7OyvjI9NBvjfS5slUaar9oJssZDpWgcINwGA8bUn6uukAQ0X
gD2jT+4zDSWzgORRHgw/375aF3YCoVKNdt5lsDh6zCBkEaeTEWcqpifpdbSqwSOVboDm8/VKaVNi
9kt2nnT3li70Oan9D82ghTpPzyAE+gimW2BF3XNZDrFWtLvtEUpnEplvBC84VADtXc+k7vM50ctk
XbPsAbXHMxSWD4lvveeCAue1t6IQUWAR3SHITiZgYEeIJdMZZa4/E/vtUVViUjIY7GpwHAHztfI2
CIMhRcpts6vQVWFCT9XRTks/HiAnf9qeM8k+hxkXatgI90C+LRyuFMSNtWVizvLJQzF7AumdG6Xa
Yzr82jYkHQ84CFYaBaihiwgDTrMxJwzN9WZXnFJuHZjhRGbvKqosEp+EoBsYAPCNQTjLEaatNmxQ
OIFC66z5xzQ7qErz0lH8+7zIZGtmU8HMGc8vqoEsdWah7/3kpqG4HlRWhOuhAb41zUtQKvROj8gk
CDUkwOZGFQPJMpMgBQHdN8TFAJUQ6WG0DjSgE7Ku52L4EmjVvuVJVNk0Lpwl5KAENspnw2xDO3/c
3guSq/bKrhC3pCQYHYdhkRw00mUkA23qp4ScmgUsrJnq+pDtCAuDA9ESdvqrF+bMp0Vr+ah9QLnn
W1U3UZ+Pn94+HgBc0WGFP9FILRyigbmj6drQrjLY127odjoAb8EP4MpjrVI02UrOq4d2tPXFjDyc
J57X1usIsOFtCrIQRPk+xI6S3TKgw255Rwl5daIuQJ8gDkJ/3bU3tVMbuXiCVEY997tyMY4DwDRB
6+y25+5vHlp4M13ZEW7axmUDJakF1Oms3SeaE0HbfT/p/SFvn8And7CMKrKTIeJo8ELZ6dj7NJqI
qg1g9Qtbv0LwG6yAaCk4bHE7Miu0GYnqEhXz6bZcvgTJGJY6uH+Wp+2hryPbsClix4reqAG5QmDj
uT0yBQ+pX0TTwO6Hzjw4ZDy7TJEolBwFD1EG+AXhHF/T9IxN0bKGon0aOywuaR/3qgewwoI4pKEt
LG6xAMFMfg8Qc+iy3++YM8AaAFMDdTlePte7ci4tOiLLk56NBhTC8QzFKiMOyo/teBjfAfRCMeCf
rXWwF29EOgbQZrOgy5vMu9S69apne1JkuiWeECaQTgXvD4IJsTY0mSg9ZIGDZ+h4axT7qrwHX4f9
wXtPEerKkOByud2lCeAieBIUPNSHIZz1cxE85tVdo/Ob2hsiaK1ERfJ5e7mk++FifMJyaYOR2sla
XrWCx4VCrebH9vdV8ycsERTYCViP8P0u33nmsXMjsOTz38HbmRvXXhP8t0LaUEwTbuRW6zSoi9aY
PtdLj/6cfKaT/SnnNgvHmdmnAlS64duHhqcV1PNwNWPtBJOj3vjUmxA4B06TPvhzkMYZfOXKEd9G
BV+CfTCW5M+2UUnk4eEeC8BGBYrKV1Fa19tmDzEvGIUKMe1+oKT5I0kVd5jUCBJXKCHgrYA/rs9V
b0C4CwzqKXiWfrBAC4vpE0gdFdMn23lgPlz74ZB0w3V5bcRpJub2M55VSdGHk0ND1btNtvVw2680
zi7CczF4anyv1wBszM4k9KbbPLi1W1R4vrw9nkV2ByBHaEAApCK+aTyCdhBSNHjT6C9Fd5O1b290
QhLinwGRhxxOzh4XvUbaw/2Ve7u0jqwS9DqhWUWTE2/vLumawGmjwI8RgSfkek2GsuqDgaV4yWs3
2s73FW8Z2b5CHzruFdTdXhfdGLiUhqb1tQ+tC0KemaIPB+SHd8OYqNq1ZFHYhSWx4gY2PYulBMiB
tVVw6R95zSJIjIaV83bUKWRyICiGzmPARMRXE5v1xOUzriA/hXAf1Hj822wxGkU8LgtELqyIt3bt
VMFQr/kiz69eTIs/kME5mrbznJb+ETFvFJS/tneCbKlcFLHW5JePp5pwOluTtd3s4jry2KHOWJia
kWUr5k62SOjeQ8bSQjXmFa+eu5ASADPgLsxhCQ39oTYQx3l96Bu77cHIDKF6gXoM6nKvlai5Vo3F
RGAocehNQtIkzGztAJr3OCXLOwpyCBfWFAs2BaTCBeeZBi4H4wLaVYlhRtDw9FRs55JDemVgHe1F
1BOgbcLhOprqRwdyChBJ4O9wA7AAJi8oWXkQ9REyUQtNE42kNjpuC+hN6E2o2FyS9QA8ASjCVcIO
LcTCCFJnYcznK34+m6uQ4YgS04u8lP/u+u/bSy97QgPMub7IsJ1RuRbeDfVSlEPion6Z8OTO78hv
px2iDLIwaLI8puly5l1xE1B7xwhXpQkkb5ZL26IXcqspt1MC2wvKPNZ0VwNfOOq3TBt3jfPSdnlk
jQpPIdscuPNQlEGL3Zr5vd4cFXIvQVoh5dvmkJSZD5NeRNszKvEMoJXG3kC6H3MqBvh9MwZTkHTo
EPScCEFPaI9OXAWqOq3UDJpEVl11RDti7hq1yCnXywXpNcu9MQYj8v3kmNmBIr6XzReqJsj0r7Lq
hnhaAQxxibYSilvesU+hwqKIciSeG3cdsNd/E16vnkN1y2mPXYlCTFlHTntI+BH8ZNz1QwLCmtrx
FKsjCXp8JCORF8A7Eg3YwtG16rbX+8Yq8Uwm0VyUqKSD88U8ell67Lzd9laQHi70qKyd8CgHvmLh
Jizp2iJoy7NO0lCDhmRWBWHGDbilMTQhTBMM0Bz7XTuqZ9nfJnvhab7iNdckC6Tb8cf1Pkcy1Mt6
E72LwLh5twBbVWHWdfYtq6YJnIp6HbsW9VEGIyRKkNeE6tNQhtwZ5xvfrUF45zZ3Sd4VXcgyr3gC
FUqPJms32LXE/515M70ZRnvaUcSvioBRtrFXiPnK8gYvK0YMjekPjt/TErde+ZHYMzBUNq4JogJQ
yfI2aEz7z5AYNLgloTPYxcpz6wZTSPT81Lf5nYcXLPnQU35EJvauG5t4goQV1O72mlOdeshvbu8R
2QEDegvJ+JXSDn1y1wvlNm3KQQNUgy2BHcZMO2bvKDxCEOCfBfPagjfRYRk8WKhI2Ou3g0rpTbZg
iIAQTvr4B6+i6+9bXWtVOG71eaiXm6766IOGIjV/vmOa8HywgWYHZ4fIx0UNs6wtP6nPDl/Jf+JK
ha+ROSJoh/xnQLhz89a2MlrCANAv+6EaduMMxSqclj+oF92MnV6Hc61l8fawZJVpZBfQfLkKHKI4
KPijCdjn1i+CChT3JLKKIEpd8FyVv528CZl3UyS7gEMavtp77a8cEKNt87Klu7QubL6h4o3jJB4a
3ehd0gW72kr3fq8CeayxsOiLoKgB6Rk8N0Eau/6Ki4AMeEsfSkFpjRxKH4JK6Qjx6VOSteAnqczT
iLxAuVbcbf9mMfmXZjZv/am4J0P6e3u0srDK91ds9tqQCtd4/TsYdOiHumywUVs0J9tBR3dayugO
HGxDmKUWURxtyeyC8HulrQdkC/fbOi8X49aa2mJ9QBqUl5sImMEo954M/vHNg4J7R8YDBDD4v9jK
H+hNPc0TLtC+ANAJ+MCQuRASHxCZQiB425bEV13ZEga0lJNTJ4lfno16bwdhaUbb35ecQQwD7B5r
bhdqvcKlZQ1o8HMmtCgW1lNuOLuE3rHqT1vdD/U3KCQrrBmS8PPSnBgLJEMHcHYCc775aID7uT0Z
IJHNqntHH8Jyus9nCI99pz5yjfMzS5/maYob6LGP33nyp3H3WvBne/zS+f03fjFJZw3WwtFiXJ0n
vl8eDX7a/rxiev/6oov9aFsQyOu0sgKViRYFyyPzIWD4yMlTmnyu9G/bxiS0RIgYLwYjbBavMXru
BjmsgSB8Xr526S2dv+nab+rf9gkLteS2In2YMDMixYeKnVAWChtbEe/LzuDlr1in/GLMrYHwBVd7
ddb654GGVRouKsoOiVvBQNeUkLuWur112i9MzJ4LbfEeq1Y6w85ZtL2jV8cyMD8ANXjcnlT5aP6Z
Eg7IAEVIR69hSq9u66KPZqiFqeiJJBEykg2AZ6JuhkK3mNwEdI3mjQNvTX2If7rfgtGP57sq6tOX
7cHIdjvicHzQRqMfWtiu562cPFxoPq6+qthTaEnutj8vW5bLzwthT2Yz1pkWxtEWx7yKdR9MqwA7
HLatyFYEMCVc3/ra7SVWTrEpAmYxszzTLNar09gd27fTnSL7c2FC2F9V0C+UEJgguR1X6T1ZY/l3
CJjDChojgFxHJ5Yudt3prTvbo+HhwRDm3l1avePqWLFcuHnxGELq53qxNb8Y0P46I9imQzg9gEZH
8ZCULgTeDMBc4hX5qvHSHvrCafURz4a0hvygHlX8znYV3kQWriFGRDsknt2oQIqC9bph8rlJMUuU
+neDkZ+IDsy3s0QUCkXIo0Vmqx3sPjXCom2eO7eJTMgxb2852cYGLQGUB8Gs6OL8XE9la4+EjmNd
Qdpp0PfQE3V2EEqqj2UN0VDm8ub5HfYQdQMAiucJKEKu7XE7aOyOVvU5x4zOyMwcePYVhaptK4bs
dgLA4T8z67Av3OjaHmIFEygditG7G2s39NP6oSqzXWN7txloZPSsjBukhzJvubGoeeINWPJt/t1h
xQszq4chpztqufdu639U/LbVFQkRLDqG0CWOBjhQg4rZ3jVFZupzUp2R9f3ptowhckXH7QAptJu0
BNcIL+0ybPUZ0n1Gcef27QE83Fyx+6QLf/ErhLvM0JPFhMwwHOacht7nRSeQuu7D3v70ruFie68N
uFh14bBmuJ6p1TrV2ZqLew2673plHKwMl3bRUGhRZw/uZD913vyhrJtP7qwKVOQD/c++iPSrshmc
MSnsB9OzNT2lVqh3EEpT7DiZx0BhDbect54l0XXnpG5bZpcNRtlGFnto0Eet5/vtuVQZEZx3b0PB
WK/y5sydHw07avznYipcq+zCXrljUScGnOZVnbXt58BLU7c+myjz6+3drAWR7k5HrbppO1cxHhlE
EhDWf9aEaxUMbpPdNl599rJvKO2gTSuLkCQPuYUu9yKL0g60xvWNbd+jqVexYjIXcWnbunYRtLWp
XpuwXQxOWNvPPMgiENuGLg5fX3xCbU5xqcgSeFejFY6chxyAnnV+fU6Mcj/1IAvVn42p2Q3Do7+2
prc7w4ZAzaBSgpdtG8c1g5XSSEdbtJBT4R1JvWphyNmgmcS3bubquzGoIMKyjYOEP/YMMjcrU8j1
dI7U6+mcwuO2S/e8OMFt3Rg3THdRzZq8U54oMRwyN3ppcB31hYvvwRZNRhCSn4dun7chiGoXK+79
Q16ChDXk5mPlHtk7cKg4GJBWBc4VQHWR03kG3YMx+8AIelUdmdV3LX8uVSxX60yJ98MaDqwlVfT6
i0Vuy12GERwJAJJrUXkg5m7biUg/DzzDegUa5qs2o6Cy09500TJFwHRW0/u2P24bkG23FXX6N/2F
goKwEyqXBWzJgdfkzhMnJ61/SgpF1CIbw19PC7JKA0mY1edfrD0jbCp8C+IdZnNb8y9ersgyyXwD
gqH1vvorTr3uvYvvJ1NukoxjCA2I0ojvxHTQHpEEQifHcrY6vquX+ml71v62p4jLfmlT8IVFBUa9
NgckGCT1+6opIzAMHVKig+W33JWgF06RSR/qKkb31p602T5x8xhpZySb8Z7ym3NbLVGOv/MZuatZ
dgd6lVPj0BijiTKW/Srscpebwy0DBZxWt7E/sBPpg1sr8U6t7e70eom3xyTdCRY8jovXO3p+hGUC
An0Bl/DaLslPA9l55FC/nWcbrBjI4OJpBK8DVNL1SiFKLhw/p+hcHmJkkTRXcVqkV9SFAbE8a6Kr
LOWAH59dxw8d6zSDXNdh1d7VHitv1/ePTPvZgbhN91WzJ92E/4YmZhgt6EmhQQLo6kEDvz80/ryP
6XSm/TkhLKpUjKrSI3VhTdh+dTK6JjQLIS3G+DPL5piXpepZJU3jXE6mcOe6E0CXQY2CaeKWx6Z3
Q945Yel2YZ7bJxd8gW2zfAXE4pNttvui9h8rB11UjhVlE3gRR/fz9v5UjXn9+4tjzkvUpPy1fuvl
YORkqF0tijtfegIuZnX9+wsLZEo4Ok1wqI1+DOfkuLAnSwVcV+0T4ZS5TMtNb8DKFYRHif1xBglf
Wp3mku9L8tMIFHGTatKEaKIvmUO9BAdCG24tKIAUrSLZJys34kzjZQ+um7+V9etJSwtQFi8BliU1
0QXbfU2Kj0hY6MnDZDw2/MF3nrSlD9vyE6df6qoNK7Kz+ySyLRZW/ECqrwb5waZ90yrK18Y6k69c
9MUPE5xNPnt12s74YaX7wEkR+2gHSLuzPp/Mfo6pBcA+OQ/mj4X+0pvvvN1nyZ+iPzX8ZXvf/n/O
0f/OEMgqr2cIrAaNkVfwetViRK3mPkyAEIa50ewdxD4L08MePESp3cXaxA4LhPts/Fxwah+NRL9B
EPNr+wdJJwZiXQ4AgEAQiK8fPkOhjc5oku7nIbTYCW0UxxHKd72juPil5+nC0HoWLs7TMg7QC5zQ
bGSb802D2nffdLeDUv5AdqSAx0R3PAjWwO8gHNup0JIsq3D/z44ToWuwd8eIOtAPhNLmmKeHKlE1
f0v31qVJ4RQvc5Z2SwdvX/U8yod94H+bkOtmwWOZ69GkowelzOKp/zrle3RCRaY27dzxoScI6QOV
vIT0qQLhMge00cByvUJqGIEG+c+136pZvsz0AFnusB6PA/3g8Dzk9LvNvk7leXsTyRzLpU1hBlwz
qwy+OhYnyI80zJbsuG1AuqoXgxI8V0P6xFhKDMoZ6Q6tbFFDXwJXC5eexYb9PKSHbXuyJxFCSBDn
WyhYvmJfZf1QTN6MXdTR/MDbKR4TB0Wg8d5dW2JKUzE8+fz9Z06MVCyTF4NtYgeBR40CN88Vw5Gd
PQ+k9TjfQCSB++T67DUl1Aw8HU7HBIbY4QcHHc55s9+eM/k5uLAihAjYy/YwADtxphwVlvnJdm+b
ujyAXWfqnhv+ZBcfEvMOSu6hRz9S8PMm/dPE9nV92v4h0s1y8TvW2b7wNOD5MLWE4Xfw5a7+HBQR
70Pd2nX+neupxqyaWcHd9INuQsMXtrLsu1Y9cucX/Geefy1nCuXDz61zZvPBLb757YF7NFybiiEv
uz1eaaAL1TCsMBLqAPYLE7+wZtEIiJ/OVvOos0/63EcFOxaFE4ImOQoSiOV5dui6j4XqXMrAM0gc
rE1cAK1Aalgw7S90yUHSh+aqamx3zDb8J8bnb4VD6xC0Ab9dt612emYke8dlBcDYxZ98NrvnIW9+
jEWvStRIlx67HJULtCEDT3G99N44eXW/NuR1drdrU/2cQbRTwyss78p91ZXxwFWvPwlBuIEp+GdT
OFzwwl1AvTWxoDsPAFPteGnuqqbb+fq81xiP7br40Nf996lIjjrJY7jKmLL8jltmvL0TVMMXVsP1
udmM60vAnr0QxOFRvuoYdtBmrnajf9Tpl2170t1/MXThpBkabzRuwk3qPfw+euehDPRn9qrv22ZU
wxIOmc+zUS+GNW7tjo0VxNXwmTJ4sKSNUh3FPOy1bYNrNChGi5dLKtxnTtMyqBbAH+dp85y0za96
mk5ZQsJmBqGxTe1oaPgOxZnjO+wi0a5DgR6NVGLh39essYJYC/JH2XBvVD16mugLxBt2dVXe6lpz
yssl9vg7ejEDPPFNC7klSJyIyC3iAdtpNOidNoPymC/k1AIXyIDHoY6jmFnpjrkwtS71hW8mmUES
O8Nhsap5xw3tyViGmBe1AtC0LtCrBUTHjOfo6GJ9VauqJ5bbrQ4zZcPCPr81Adeod50KSSS9ty/M
CPukmQeTagHMmAn7Xmr2n4J4ipFIt+KFiTVSuZwwK03qcYFHA43kfWZldyYdqlCbHQ4QH5ofq+7L
Us47MkMSdXszygYHw2igMsHQBWTfteUUzKV87CGB5HRlBEGSMGkVYYnMQmCvqR8AcF/3G4x0KAxu
A1TsNSf2QIv/4+cF7xR0WoHkBD6v1d/m/HuiAg5Jf/5KJAqsBx4bYgGWjRp+/gLYOprcH/K0e8QR
UsQXsuMCPMF/JoQhoHeusgYDIHLbj3MnqnmUqWZJtsEuTbxaZsLywRkQtbHkNgBjmUc5lMfnD/U8
RIZd/sY1+kFLu2h7d8lOKGQ810IvaCRBX3i9u0i6pF2TLcgn5cjKLWxnWcNnu0ofAKBWTOJrU8iV
A3eHDg3A1vDvtakGOiQgxYbiHrYgsJX5txaRSJ94j4T4brw9LEkstibmEWZbFjhyTREZoOX1EhSr
ThS4xKNl+QWIRbjMRaiRQz9+0Q2KY4Rcj5vvCk31EpUOFFyQLgLBYFUmuh6oN7DFtBMK0Sh3RI8q
sNKRPlLrgAitM0IXXD0qi6/3J0YLQAC0+gA6NMX61DQCk01NPOrbUfsEwmuo/JZI9ChSB9Jxrfzv
vgd4LLqFrseVjEvSQg4DRG4zlFkHp9tVhn1TDcGdOatI414fB4zowpZw4lxXWwKnw11YegV4/7Xb
sjZjPgd72iVxXtc7nbWPXc0VraTSIeLuXXcM9JjEbbOULnXBYoEmzMGOu2ZCT2w6hkHObsoW2oTb
m1S2atCCcx1AjZF9F3M+SzJRhzTgBDLpr2AGUhQn3dMUscxr74gqG9IPfwke9Vf9L2aXGG3WI7Hk
zMuEpFaL4l6r4rqSGTFX6P4q04E9KNyOnjnMo80QMBH/Gd0coVOr+BRkc3VpQQhYxtEpE2/lYVlA
+dMQIAQQ/eWJtXv7kkB+DQBhF9zKr+TlUjNBy8WAyuGS3LTaqXHDaVR4XKlrurSx7sGLUALEY6ne
MUS1MynCKYB8xue6m2O3OCTDGI7mY8Ie5qkPDfvj9uDWObqOxhBBXAxOWCVQVhrVYuFZUljdjtZ2
mOkvGZpa6VKijMlBrqDaF/JV+zedwqppzEg77sAizZ2PQ90dWl7FBejfFCdJkvO4HppwjWVeDyz5
DEN1fWjTj3rRRAE5GuafLPvRVWXcVrej/RldkKFt3dSgG7cHHlnDycuet+dY5kAu5ljEyhDI3UHi
DeUKT++yUB+dJ7MZbsqu2g+tedq2pVjPQLhn8jb1A9TvkeUPHoz5Dun9QC/DBDlPd3nxVC22qn0b
mNf7Nu95ahMHz78l+FDmv3WzQ9MSNiz9OUAdLWnAb9Ks/QM/jfFxe6BK08LNk0O6xTTHdVbbWCdf
gMfO6e8xOHMfN3ryYi33UBUJ3bH6v7kDEZJhoB2pzDQMOWC7mj9S4zQNirGth27jUIodfW3+v4cS
UdHn0jZPaZcdiwz64EMVD56mOClyT/3fiQwE57MEk5XYPmaSG3/ASR7O/Ov2Wsku7ssDIDgZP9Oc
IujgQTXLDTMNrE8MJLw8Z6C6yG57zX8YbHYeh3dgQVcXgAc0UnAYnwgKnDpSaHWF6MTys0NpZOFi
1Iee82hsSLTQfWneVGkes3pfWLf+qKhsSZcRLAQmWC6Q7RfR04th9M5UwwEF+sOUxG5SRmR+drWP
M8Cn2zMsN7WW95y1T1OEAzZpQTmneCmMIMUzI0Zikh4yN3ZUNQypfwE75/8zJPoy28v1qViRAQnI
aozPlPBwBTnW6Z1p//HI0/awJBUTLOCFOcGdtU5dlE6zankGz1UD7FxNIL/+yaU3uvWr9+7r4ji2
ime91F1f2BR8WkrAKUCQNQPBrndo/TuzdcKe3TuBIq6UHrsLO4IDm61Mz6CVjCq2gwzg53b6tT15
qqVa7V/EFHaBt3FrYhzd1O0GaoZW6+08HsQzqGs6k8RZh5r2tk3p5X4xpvXvL2ymc+A3DVTUz457
zKABX0W1FW+bUO4JwV01rT3oeY15c5blQ+Pncdo4j72V34AgMa7xlqT/Q9qV9Uaqa+tfhMQ8vAJV
lVQSMnWS7n5B6YnJDMbYYP/6+5FzdU8VQYW6r86R9sPWrhUbD8trfYOuH9ACvzImuRF79SCDLBQ6
6DPwZvmmakDF1aEriYOsYZHX3GbABcEEJ39OS7H30x/t39tfYf2jfQedZ7SAQc47n09grM0c6KUC
2hzGvq2D97EuY9Tpfl+e03kpfLpw0CuYqbZwj1o2oSA4aAu/wUlFyi4ag/fO2+iDbAVYjKMzWqHc
DJfmoNVv0whXdzf7cXkMq8v9ZAzzn3Cy9HytHFndIITjyNAqnnzlHzJBw3Z4NMpXe9rKL1ePiZN4
i6VeVp7KWIs5oyaqS1/yUQvHYM83zeNXpw6lOMhUu+gFLSsHeSqGopugNFHyCNZRqX+4PG+rW/bk
9xfHnaYPpYQXJwBRfpSNT3Dc2sr410aAqsucYMyaC0uVKZZD/TOQHkZQuLsWDRadxX8/htMIizFw
qfG8kj5uJShjBBiIbXUHtDUvR1m7ZEGN1cG/8UH3WeIjFe+8cmg0XLLQEzF7vpPjNy1jobKtqGIb
ifz6pP032PzHnCznFq/20mQIBqr/vi/uNX/LTnE1AsoAoPuicvMJlD7QLuiJ7yLtK4Ow5kD59eHl
CduKsPgsXUGGmk5O8fAlUC+l93r519c2IDAAEK5F8zyAkML5DKUe9F4zYGIfWNhqV3KM0FCdtngO
a6cKJDBNVGTQf/lEEFa2cPtJQhurqH93NQ7HooggJRlW2PFNFlrlBlxjdY35aDGh0gDK2nK3BzQb
C29EPImFldLvnWFHpf+1NeyDdL9dnsDVz4Py+GzhOHdjFslVC0C0MzUoA1Hj6wC8z6/LP7/6fUDl
Rvkd/jQwxTj/PjS1NEIq/Lw7OjttmGJlexBuLyI6bkRa+0hQZkCOb84Sw8s0n6JrbXIdGYEpnIiN
0BjU7pr2puvHuQmZ5Hn1DwsbtlegjOs2PDiW0h1c+oJCzBO1rSYWIdGjyzNnrg4I5bkP04rZQuh8
6oKWpGndltVDKbkOCgNB1zpTqBNbDnqb06jiroCaHVqvbwZA7d9FA+2D3EnpjigYh9eZUNHoDMZh
ZOW40yDwFoLr20HfRI73hduNocrAs00D45fdyhZkvK6LIfwMppIWTGgVW3pMNO5/E12qNlb42qpD
X9Sd/StmAPPi3uzKgTsupIcftBwGKTpc17A+thpka5faaZB5bZ6enhPRqCKYQJwMtCpDH6XU0fqH
I/o0yOKIll5fQI0CQbSw8ffTFm91daLw0gJUDq+tTy0Dqwmg4Z/3FUQ7XHbUqQPbEqWVG5nZ2i61
fQhZzaZkHuq05zNly97OACwE61MvjzrRwlo0O9CUQtXZG7tm9aNALgsUKHQtoeJ0HsrzWTY6uVM+
6HYnryaXtNDfTb1Q97ri6vIO+ig8LTNaAP+gbg7VaRd6yeexLOK5FdFsMDAHkIAchR1QT55179gN
nCRyf/RD32om4O9SvmMqRWl1Yv5XTPU3XQ5NpAu7jRm0j649TdhYO0KFutNZqI8GfYLbqI8tXYPg
ztCPX0kBy9ii7+URTOo+zNBX/ZlKXaQQlurte0qGb7qQ+U0wiTpGycPe+aQAW9Lm/p2PFk2kct97
qHHfR65sv0KtYnrq9UYdHIt/RWnmXeqyejIyMC1LwIxupO9WuwHkH4gv4dkjqx+6pNlhUOUsiQOE
VyMVSl/m9CzyvoSHMTdvJ89Jw0EvnBAuRQnEv92rsfWccBhbEoJ3U4SDIN/0QH7PIbMSAV2h9nn1
Wk9ffPXYAj0IrZMDBM/kvuo5DF8aFeZpOcYj0EswN2UCokkyajMnSls4g3mGf+iCuo4pA9PSai3w
om2UA1uLtBEzB//oAwYWUXSo9mXX0n85ANAdB6gOtOzPije8JYpXAo9BBZUNs68jZb+1YuMoW7us
T4PMx/jpKcOJyUiWl4BU6xEckl9NEuxUDTuZMdvji2/snxWA8uz0Bt9aE/hH8IwW8ciAsQ5kKB9K
cxBhU6TjQ5Br7XXrBulNi0UdGbmcdp5mBjcG1/NnRtFlijp9Gu/AhnX3Fi3JccLj+TBkxNqomyy2
t43eKtqb+Ad6qx4O9sWZS0drSLWajwnHh230pLe/24puXI3zGXGyrz+CoAmHtuZsnA1TvfMp94Fe
46RsZVL2Wocniw5vmF7vsYQ9czzmQ6u9VbadPVluTW9s6HltVTjWTmXgj1DTg/ACXuWLQ6wjfgXZ
Apc8GPINTLL05fLBtXbzn/z8Em5KDLQKVI6fl8WRTkdAWz1nL7qdVfxsir/7YBYEP3UfwHIHtFS8
ZpYJNJtaHfJCYKkTN33IvOzOhdQ1J1u4orUbBl1bIJgA1sV+XFyTvGwzgwcDqMoz1rsBx9aO89bZ
a3zj0P9oKZ4sjv8M6CTSYn+48FtGr44jkpvdl3zUQ66Z1yn8UB1ZREDxxhUjYcDGK8tTuzEYkty0
3tx8iizZXQ2kjrXRjMdx645d7Iz//bs+aG/YHMgbzxdtbuosHdORPPTeT9v+HvDfzpZ/0tpRBMGD
mVn3EWKx+RrLkLQrJYGS/vvAnrPg3uz2afWUQc3u8grdirT4nJmVqnbsESnv7gi5F3zvTSDhRGxL
ymhr1hZfk0C9MzcpZs2xZRjU18M004c3zpP1xYlpm5MfcGMWeQJTBeRTGwa5FtSU00lEHsofhXeN
pt1GpMXJ9b+L4L+RFieX5up9kbaIBLaFHkExpI/KQllHMy2LfWrhiipaWNxmHS5IXaIVefmzrc0m
IDYuKkjoSHxKvlwLnEEZ0PJhClRE9DYudBAhq5fLUdYG+XE2Qhp19qNerHTSpF1p9yjEFLZLZiLs
+AVP2p/EV23YD7Z7n9VcHAzk/7eu2zgbY1xZmsA6420BsRpUTJcfE8JXHfTGawhtOQDzmMK9VWl5
nTbOFS3dt8bWdpdHuyJPBfUwlIOhhAXxC3/psZVaULINRDYBYgZvvGq6cfM3zTP2JUuAhtHSesfy
rzToQ4/+Ge0xKvRj1//0rWc8jEIsFXCqi3vD39JN/HyJIOGF2w7ewvNzeNl4gmeglmdZKpPGeBNV
t3PpV1lYQI79Vsw+dsHT5Wn4PO2Y7vne97C0ZiHp8+Ntom6labYuk654GusftP5GIO5dG1WsG++X
Q31eX2ehnMXDGKrcfetKJZOqTgHB2QflrgLE2PdeePZAZQxhwMsBP1/32DQgjKPEBGER9FvPx2YQ
zcxhn6GS2tqXIs43ruDVn0c+DxlaNO4+lZc6Ii0pHaKSPiNxa/yx0ufLf/9KmxwD8GexKPQgUa9Y
fBwCPzsUZTWZ8OneHmAoZF5r8q33k2rYM/uhtn+T8VE6w8YtsTqw/4b9aOKcpMadAiygq0qVAOjm
Bk/5PwDqoLoNTBYgikDzwZnw/MOIwiF5VwK+Xw19ZNObopi5igetf92YwI806DyrOI+0uIdcV/K8
qEowZBqwlC0AAPbOqP+wst5/qWFvCpGE1v3a+155XZPOvq5st4s5lAy/N6nqf3geBcvYwZ+nTx7b
D2C7gXhiyX2ts1c8iJ0EYC3ILBSVuwOu3XvJ0uxXxT2HR4Vy0p8q0CXUnie29wnlX63C+1Ly1ow6
5jaHzLHFl9qYymmXlUFx37em+acYM8GuXLx6bsA+oS+a6GnUcRemhmPq3xZ1Nz3Ruu5RDtKGx9zX
XnOvCh5hFFLvAtLqByInVIeypsqTMXP7A1q+ThXCuMHaeXXX+ZEofHEtWAXFazfX8JLmgC8SM8tC
ASzuwRIVyA1cg2dFZlv7jqX8ps6n7ro0HDyPqVBH2x2za7vFXVeqIT9oWDBQtgdfnkEDYS8INeNs
MNMHA48X9FVARDJtietjYCwyrSILQu7o/tdmIOm9a6mRhs7oiB+jP5KjrvZ+z/+kQf9uA3o9FtqV
Kq3Yg5zMU166/Q3TxWOuDfahmSi/Lt122uUtsE9gp+h4sFIZic4eIg+6Tfep6PqEoxv4zTEL7VcL
Hsu+mErxbAeadqMCqiJpDd536s79mWKo751e9ofKleUepS6GNzFxyPeeG/5jixwAulrFLwVJzz1T
KBxCIbjY1x1lOzPIvb0qnDYKvHQ8ou0D20GrTq/GPOjwVodxAvAuAB625hQZRlVeg7Hj4ldGEfWT
+YO3fgPVAali5fh5jCx3iLQGcJHoRS+MqNKm6kkfvPpFtb3/VJlteZdDKCts0XK6abzMuBcpgdBH
2tcAgsBhqjOy7o3WnB+kT7yIQOz+4JHUuTOsDPQV8CCgeI8SijQZDDnhCw76vDeEhkO8I3Ea612X
lvbHGJAqBiVUEFywXK/7uuI70erNoeA6Jnus4c3hj+UOTznYNch22HuaIWLTYfzaTVvjqFm8P3gZ
lHGLFEUHTRo0oiwVkVmW5sG1KRKn2nc2zv3P6RLcvCA5ND9mkU8sO6IVB+7ZEG5+P9NF25odA6t7
Utb019W3OQxKYmj0eDj+F6eYwZ3SE5WT33uGEbnYksx9oRLl2XHjjl45j88CLQ4xWlFNwrguv+fB
WwnZAwJAyuWDci2CMxu3wmgIjgjLQqKkQee2Pkc+Y0yh5ugwKNi4U1bSGsCnQZKEbTTyuCWiNFBB
y0q9KO6VhmXmK+gLNWGvaSHqgDEEeCNzS6N7LSLUvACoAR4XrJ9FOltL5LoF6/B5iO/dIDvwbpWj
q53R0CDJO9evQp2w/FkN5paBweeHyfmts7i37VTrvL6vynsQC/dm8JUWhwBOCWnw8/Jn81ZSKswl
9F7AS7ZnQ4PzixRF7Gyqmqm4n6zcfaeOV9YwJXPYMbVcjkMY5WBup/7O0wd1hUzGxeI0g7hzaX/0
jCoIp7rSYia+o5YfOfDauZv6EjI+/Ftn6zCM9oYdLyABMapBPeS1Pv7wGY4s0y32bBjNCHZAZkT1
0b5vUPc4wKt72pUjqOElr1lMe9LeDelgPaFTSQ+aqdK9SGGDM5lqfCi4psUdI28yYP1V4aACqdml
FwsuoFYMMfRDWXf8Bx9Is6/d4Kds4KGZURSFPFUEURuk1p2kKP72gb83Hc6edKnGnR/4FGjiyhXP
1KrIlYVVv+ur4U/NLHjw9JDOsKTODwI7Fmmo1udRTXAiTRAeAtJGR10htUTosWL4MxSGHeqlGA8p
g+9WXsG1mBJW3NcG76KG5fRxbORWB2ltM/rmfKaAxoGG2PJcKVqiOcLI7w0lW8jyge3YQJFuY+lg
ZSwTIxCjcWxj4cN9wDpfOWaagccgVX5vjrEloK26U2UM8EXJ/+FoOQ00j/YkmUyLUlO42BBI3Kd2
ETb1xrNiLUtGlRi7HC03CC4s361Nbkj442r5PbVUksv8hfBRQOd9/KOK8THNHfQMzDvQbW5ZPv7u
6PRyeSo/RMQXc4liImbSnjcjus3nQ4QJV2lDfjNNPNXKIszdOjgwCEO8OGYNs8ASzwNW+MEh6PkU
Z9xht31N2G7sRljQTrT8BmkF4w6W5+mOwDw0Um6XvbSGV8eBwAroYXC8T1M9uOpTX+1xd/8Bs4ne
0YCw62zIuh4oKoPsK4eKp4Yo9zEH5ygyGJG3Yw5SsAlSZOwW3hSjqYJmgQqq6ZvEV3lMpfAeIUSb
/Ul7v/2S6UhyL0/OvFgXc+PO5W5g/WcFrCVJiNU+E8B7FffE8u7aNIehS2q+So8eg4Ycsjx9vBxv
dTWcXv6Lnlg10bppdA+7p/PaW7cYpluK2uZudLi5U41THjNUBUSINDy4twY3uOEq145ogqdbFmNr
fwtkA3U8qyH9NVc1zhcGkaLS/VRZiWlQeShHy3ypIQ715Jmqvg4o4EAuWhBwbHK7fVZij+e0CPam
MrI/l2dl5UhBFxKwE1RyP2QMz/8Qw5fWmHFpJR0hx6Juj1vl27UAILzMrCUo9aJOeh7ApE1VZTLz
kubWcO6bLSbt1s8vdlg9alPBLKi6DOJIyBXagJfnZ/7vF6t0Nkv6vz9/vtBPDqlW2MQAJMxLUHht
xC8oj7Mt8+m1ehN6Hkh+kGdhwS2B4cBp2YasCzfpPFKl4I5rHiR7CjiSgU4+enTnQSL/ca5VyQMt
gAJGi7I7ailgcKzPnuBpGYIZZ+0r4bWPpWboO4He0LvfuyCkcxrYXyH0sQWUW534kz96MTFQoCxJ
BRZV4nlP1XXf/x2MFnUnGLNjzQCKAU8f9MvP591v0L9ObW4kvIKRVMlu8Qh7+6tPO4dwQIIF4gP1
E+sTvkRarSEDWXuJn5s8DAYtf9XzdEQOI/hGqMVkzaGAxQPoc7bfmn2Tz0cDErg24vwVeCZmQR2S
3OY/Cg2P478eEU4VcEsd6KIj51vkB8JEbxbplUCvDnAReMFz8ZYbW1nI/GVPtsTHYJB7QIDiQ3t7
CfUoKB6OTiPHJJ2sHYH+GM93rn478C3W3Gog2Jsgh50ZnktkntEP6airYUwMgzfXHVx+d3kPMTTm
598MbIn472cPHbP/C7eYPdp6YHO6CEdpGSKpjieV7Wzn1+Uoi8T8P7OHRzGKW2jRfSLQmbzxOBp4
YyJQ3bAL9+DLxLbHsCzfGeB6gd0D5FTtLwddnGIfQWe2KJaGZUExf/FO9CCMMTX9hKBTH07mg9vT
sLA2+uZri9ybreCROgJ9+MnlwNQHiwGFlNiFF6rXdBMzuzaK0wCLXeRKym2s8THRX+GmHtp729jy
yJu/8XJtn4aYx3hy3MORRRKiECK70iHjpP2KVIpiyo/Ln2NtYQNfBpVZdATgULV4BTb64KctRxQl
Qi04THAO2bt/yaP8+OZo2KOQChtT9LQX3zzzPM7GvBJJzoI96tGhRIplu78vD2WJ2/8Ig1MNL02c
CZAXXewad/B7Whmg5zYMG3NfgCcmUNzKgT65qRyoYb3KLa2otYV2GnIxskIDZNPKWpHIO6vdjc3V
5SFt/fzi64zI2KnpY+JY9jioe7h5X/59fOaVVeb7toWzBv/4xNTVtSxzBk0bksxl2IkBJHT2Fd4q
Cr7savyBVYO6q23jIVmSDBWxHGq9QYUW/ohmRgSz+zZWXTB9aYbauSoMKO5Mljm+phYsHUEJYRE3
NS1CRl8+577d7GlawfvHyq06VLVCjReuBnujMNWtLJTA897UdnCl5bGqjR9FE7BrYig3bkwIWgt7
ehU4tWKop3QxiMFaNJS9d9VqsoHyPTVCLXOCY9M3LynQSLEYdSNss9y0I9voecirdAqnkrGDy/1h
B68R84rwfLjxkMnsC6+ukgFXzbPkvE+8MRBxo+iXakqH+8LQ2U1j9aH0r40uJft8yijgjaV21XWT
Fk8gJGoESqbcpOzVGzVx3WTTEPe+DkNdvfKvTR/GtzlKHGFetOMRj5zfOPr8xxxuL9gLQt15fk2v
cSKMX4tyhjtxAckqKY3uKLJuiqUNMkAoSogZYfH/kSj6AhKka/FoWmTPGnOIqcPYcwsC1X4aRJmQ
tgd9sMsqZ48SioIG6ozcaokFhKdbH4NAZl1o9UbxRdrK2dlcm6KJuD9Nl7rXyqX1TqJ0cqxTA3LQ
U+NRnECTBVcc4t7lROrIDE1ZhRWKOZhbQq5pkVavGrVFPHoGcKTwKIBGN0t/+y7Jd2N/b1Ag0wqo
Q+FBIQuzQ4MayriTPrYPsvGM3yZ0RzhU81AYhr4onqmponbImOtdq4DL28yEwChp0PiF9EofBVpg
R402tXTG2mU3gct/FbVlPQal110zT1nopmhlYqiWXCuovcX1ENQHQOogiSArZkEJAjY4I0BWj0EF
u7fJnDq4bwsntffST7sCxeZ6lt7VVGwAD6eH1AWsMOS+nFCcUT8F2pKoFlCjCvOxGmx0vzp7z1Vr
lmHeFRD9MnO0VEYX/RFPQQ+tku2N0wzfGQ+KFxwc9FBWKEUhY8sSOuhTXJZ9cUc9p9lRTeixGgfr
OOZt14YObNxDH531x077JtnbEBWmqQ4+8Y3D1Of5i291UElqbwu/ikSd1neF4j3KpCSG+2T72uTM
+t6XWfWcoQVxUEGWX3dGPR65wfMkGOFmgXJ1m4cojuLLOPmkhz30gW4KCYMsmHTSt7Yd1EtjRbJW
7Eq6AYWiXD0YuyKTWDqpNz3qHsCMWZN+6+X0M2VW90Pr/TQqjU7B2adUfqL5GbTpK8cKAwXbe0qx
7RsLvinoXYxHPIqlFfe8kdCI5OqAxNk/9JSnRgj3wRIwZRCAS2G++WIyYtxeNQFo1UANvQ8KVO8D
zVGoHaTWftQr8w6QweyYudqvLjDtQ8ma35mJWQWoLtjhT0j/OI3W7SctE+GoAXZogs4d4eH/Rwo8
x93cg3ts5gq0WHTvinRdEAsHMDDT1Fx8arBNtMYwv/gmraLRnd7dlNNfRp+ZcITwijgwGvtOy4P+
RnNls1OWTW/TdhS7jo3BLaAabgjEBAtHB5hqaWpV7BeGF9V2BwA1wJbZBl907ToBr2RWKUdKDrTU
eUrR+a1pgLLOkw5nTj73EP9SaP3jCp4N9Gwg5XERL4FIPVTIMvAxeJKXL2bmxkR8r8nXy5fW6ijm
jvkMjcYFtMi9VOVJ23EqnrAQRfPI7rS/e2j/ZxAuetpomqOvvXxVDGPK4DCgi6Q20SW7roL90Bz+
YQwnIea07CS543gPGyU3RDKwo5BXw1+PYG7EA5+C/808j8UUdQI3Ttm7PAmG9tgN7M5lT0D7/u0Y
DH1WukcgAAo/PfGmRoNy7TBNSTccgTBC1e/y739OgPH7H64EKETYEPk4nyNjlBXnQFMnNjTzhPuH
o62Zq2Nqix2xyQZOYjWYh/IszgEPHbn53598ED+3tULP6inBnr2u5V0AZqnUi1AfnFBn/zBzs4sO
nj9QT4SMwHmwDrD7AJm9TLL3zrry/Y2JW0mEwXoAfnU28MI28Re/byqrIVWvTQla2A+WySGD5ncR
pHyeoKYA6ec+eLGr6lkT2XGwxpfLn+3z0wiFemP2rEbPGpCWRc46iT6zucV5wg3zlXT6F5Daflss
3Rjk51PgLMwSx2q7vQInb+TJWHt/dAklNNRLL49k3oTnLzCEgA0a+hxQerCXa6IyqBhgKMWTTH0f
LH+PDiTUgFgM4aP4HyIFM6wMx7IN3bXzBZExn2mG3/GksuSNR0UWCYdGeY+XP5nYxi2wRLHifEO9
xPVcwHL0AHfB/AVP1noapB21vIklXTu2e0QaI72m/eNoZN5NMJrTjrt6ZFf3YCeUYe832bF0nQ4A
ib56ljDo3uVmEYRd56pdy107TIUYri/PyMp+PPsb529z8jfaqjVIIwRLeqLvqhwa3WRsjgr6VrbR
vMm6212Ot/atwX5FuxXaXbPs73k8NON9AVwFSzJqtqGZaVcmFTsQie8GsqkTNp9cy4UFRTL0YWY7
bYg1nwfrudPotO1YYpi/1fi70L561ouQDwZEsRvklUe90q6dHl0V+muyNsqZazN7GnzeWCcz2+M9
FuScsoQ1DG1Gc3yn3vgyVXoQqca9ssQW9/uj2vJ5uDiIIMwK3+1l436qZs9Ji7GE6A2bG7bGFbUK
GKKbsgdphpc3HbHKe7wUgYztnSwKkEGFTm/wCHePs/Gl184nFIvxkNLx7P1U9RooqYnI1ZD0Izhb
rNPuK0F+T/kWHHdtRZ3GWZQG4MyODoSOVm1D7wxexhrRopLk0dD8pQfEx37GcHDcQ1APpI3FfvYz
0vlp2g8Jz7XsBwSeWFhVZf7r8g5ZnTf0xwAAd1HZXWI+XcHU5EpjSIaA4rUmr7xu2hUs39B7Ww2D
dreN6jTwrsvrA8cw89Mxw2Dc5op78rkPvGiE6/M/HO6eA8a47QG5CKmF822goYHvBZIPCQ3yDo22
9gZo2n1jUgmjMW/Dnms+PZY7AMkwlInN2bd6mbIGZRXUCiIIiVc78eRod/AUf8gmo45SHxAPMOf2
euP/MtutVHYtFYA2M7jkyAaQDS6nszJSZ5BmwBI7eNa1K8AEscWaOMVbQzZxrr31Y4YTZ6P+Oq/t
T+PFhQkcuDkX5xenKa8o8dDBZEmNQg2QbgKoc4jfNxoIGsQJDq1X54cp3dLBWssJZiANsl5Ph7Dk
4ptWQalGjSKswMGSV+4zKD4/Lu+CJUXqY7P5M14LOSlQ2Ut+EOsHKyemhQlVQu2CsVG71AC6NR00
K2xQg4wzwOuizOrIF9GQuYbiqRgISQMkvM5ByQS1gq5Bzlxz/S/JBvMfBy08QPrQoYCb6jJjAbdn
GmRRsaSBMhUa2Si0HDXzKJy3y7OwMtHAxqLOCp8BS0dX7HzzMAeYlkIgjtDfpvq30Tcbu3Nt3Z5F
MM8jSGhtlCOpAXOf9vNr2Gt5KFA5Cthzb4BgOb6ikxC6poouj2zldjyLu7ia6xqQm9pFXNa9UjuL
fAZZpStWPZXp699HgpLSrJuO8+dzxpE2qG7O97BTvcMuKp8S0fxm6Ciop8uB1j7WSaAl15ubqQ3B
ZY5UyrxNi9std8Otn1+shUBneWmnGMcEXJcdCICbtrpvq6vhdAiL1QCEXF1b2pyzdIlE6um1Kejn
1b4eXpXZxFgpUWWUe+ltTN3KZYSLCNspwMX6WUradFKNA+vKIO1eyx1v7WE3Cx7dgqPUbSy8tVDQ
D3PmKwL+eMsnABRYSNCiypwEQXXr5fZVnt72zkbutxVkMY9NPZoNBCBYkqIOndVvzHsvwCe+vN7W
ttDpSBZbyPVYoAsfqXvuX2czOMy9ss0Xx/piB/H/L9K8NE9SWQoh7KEjGI7K48KLUAhiTpSxu3LY
SErW1vjpkBYXi7AUWBq6wn2Wyhs9c568yvpxeSwr6SIUWf/7/ed/fzKWiTg19Cwway6e6lnzo7CM
yATMe0vwaXUonofyHAAHCDh/vZM45kC9nBJspaqUDkqjjh5Pmmp3l0eztgbQTATjH9yWGTRyHqWu
kLC5xfycInXwJHqwI/tKbwGvtPx4KBp6HITq3y4HXZvC06CL1Z2PZT6lDbaQQW4BrMstYMVutebl
cpSVoXlolCGbApQObsiL3KbPKz+DLTFPCnTJHk1FpyudtP61DwnCWPhyeCwDvkU8W3tDeUi7AVOD
VgPmdLGphI6dJA0sD6U9uuy9R1m+L8YdjAUjULUP1BWxk9+leXmXplPcq+vLg145OODwAfADDApw
WS1XTcsDUE3KoU+Y1YRjhhL/9GpuyV2szCyC4P+4FW2wnxdjhM2PTmta90luBMciA+a16285uhCC
HDuxmWLMa3CRpEKb5oO2BGYZUEnna9QuxqGusrJP+rp8dEiqh2bZw9e6enfYTJaqqiLMhP1Siz7s
3TyaalruL0/rymacS2RgtQGJY3/iTAqSp72sAwrIW/k9oN+KkW/pFKyk4qchloQ2vJ+hN8g8mlTG
Fcr+d6V04f32bKId07nDk71lg2rOu+zTtAKsC+gPMEaoMJ1Pa8XBNwOnhwJPmBlHD52SLOzSYbwh
/cCvgTtlUaVstcsYLF85PETuUl2v4q6BAIZWMvKbC39uMotcR+OTw9h8moqryR7qkIrAeBoCUG6g
jC/ysBcOnIS8tqm25C7X1juspOaFCNE6OMqfD8IiEJTIbJsmRdO9u3x6EZw9o9G45VmzcmThBMHv
4zERgHuwWIN8csxeDS5NjNJGKeSu5l/48OgW3/5+naGEiWQdCE+0ZRaXiwjADPYyfJP0cXDufLLx
vF0bBQopcxILcPGnjSsbPmI9UcyWthvpjRDvzANdand5ECvfBKBNIJdR60B9YPlih1xNp0tgkpOa
OEemsUhxmORV00aYlQ0zi33NaGBwQJzlpwfFqGooyXQAlKbfXW5/S4fg18D927rWUvTr0i408K+i
y4P7HHWG/gGIg7e6h+fl4sIsvCGQUyf1xIFhQKy48mNqaqGb2TBOqrJIplBCMeRWifvzATSHRZcL
hU8D5IwF3ZVMILZpDdGTzojtF2EcLo/qY7LOD4Pz318MC89jZCEdfh862SSEvn4XSXjIx3wiCUxy
d1VtH/g4/DSL9iveZe99r/adhkqooZpIIyyNlQH0gvQTxbUwyE3ocNoPZWpdlf702IkAe8Vkd0RR
EesWf4HlwZcpA1Al6w6tL3aGSZ+rpkMTXIASn027FMXuAfw2i7uvaG4fUdAqgE8cXpvevapGJ3I1
KzIG46YS4oD7f6PNZH7G24BsOZteoP6O8/5TJahx/dKtRkx4l1f3qvL5cWyZeddMhrgCVMV4gud2
IUIQ7tr7wNZ/ApvTP8usCtzQ5YfUvVPfx5x3JNbQ5r8LUreJ3c7/2Xc9GhMDlxu74fMC+fgzke9A
zBXduMUH1GzeekDvuHfSBwP1axZfXiCGuxZgVgVFoonLGJ3E85PWo5XMZcucu8Z364gW/s4p5VfG
VWQZ4w7eZsBg0CymKXBpjbUH+/7o9BYklWlzjfLdD3dIkfr06aPm+deTXV41TX+Nn4pbOHDpVRtB
CQnJpxwgWgyRwMaveCwnlBB6P7vXh6E6gmIPszRi/zalf5O1JhCDZv/Au+y2JsEjbfvsZmr7O563
aMsUdOe24FKWxaG0JP+TWRTYqLRkwCwU/0PaeTW3jQXb+hehCjm8gkmURJGSLAe9oGzZRs4Zv/5+
8L13DgmiiLLP1My8qIqNnXr37l69FtLwBuz9idPuusz8kgRVAGy6e/K6pLVDqdwIUvQgj+GTr+SK
3Xpo1tfWUAKcQYAzblXZbsyo3XSWr6z9MFzLhvDbzIJVR8uq6Se0sqZoQgu5bTTwsUHv59th71db
h4IMcCQv+taZ+mOTVF98zVq3iblXs/yoSeVBC4K1ongvVeXtO0fcq5X14KAq4wflPez9XyBx2Xuq
fkdPLbz1wK/KYR220RYt9UPclXdBmn8ynGI/aO7j4EXblOTvUH1LU2ndltqmMYQDcmv45NbaaG2G
GnZ/l/bGJ0l3XiKvAYdnFeI6HPRHtxBJ8+ftdzURv6RKu6Yg8aTH8iZvLZo+o6ckbL19LDS0/Jjd
RvbYBaa88XztBzqQ96Jb1avEClzAZ5Zrd33kbVPJ9UF++E+DEpDSb4MXvyvXSqX+EBLN2KoI8q3J
vsLQ1ibvimsU97kfAAJD6ZSMnJ7REav067CO1J3mxnvViOk3g3V6ResyuVLT+R74XnEfFZa0NnIR
RK7RrkHTqTat2N6qdrP3roJFU3e0v2vfJKFHrlEDwaqQcST+H6+Ns9ea73gi2EmpO+h6tiq7pxIN
wSJ7NV1v4ZxfX66XhiZRG30mmlEpAxHIAJ7uF7VU7++TD+cmwFFfjqXW2kbgVdsdfMRxgk9Zvs2r
v85vXJqYeKssobE8G6crjDcDmsLCu7gU64wTcXmjAW2BK5dYjUzNVY9oGKgtkZzZHJSy+lrI3ibX
mpWZK+vEU1axlm+H1nkBhLbgKK/jA17SxG7U0OD3uQp+zNIQTF/220MKmqP2f6f+m1ftI496Er2p
qfb9tl++juhIIlMc44ayeJL9KSGf7Tsa1nNLiJTm0A7PvDOhZntI1C+S8PO2mblRaVhQeEeDqJm+
FfpAiMzOcJqDnhorx1VjO+7jr0YXfoiQYI1t+Z8HekMXElTm9SWsSyJ1MpE0yNjBONns9C5mDl25
2kEvjIRW5aHYyWb9mtBPI7GKFp2bilWH60Ec2q0FOnUrZwNgTlH4kMt+kyn12gm9eMPrxB6aBm4w
Sx8v630jhC+Cnnytu2JNM3m7H7oowuu73mNQhTTyd1UO+AsWgnDI37oUxkhdCFaFI3wT8+y5FUTI
WtqXeFCewbRC0ao++m0bHjq5iRFO7V90K9k0tbqTuZTqTP3qhNG7FXtfIjfWbFpRpZVUFAQxVvc9
CZp3TaoeZTE79Kq09pvsYETZ3m2HVehZim1CtddX/jt1OEIrTXv0qehve9dNYVqQHyvkIMJS/ST2
GvdrvlIbZSUWxVb1GtKH9Ad4jfTgqPKdHwyvUqQACQ6sR9Ldr7f3yHVWgMUC/YO06UhxNK1peJFJ
scxv9INWNbwkjTyzs7p/qWX/JRUF29H1he0xE5HAv0ztChpmSjzTTRknqdSWYaMdVMF6l9L0i9cs
ONs/VbdLJ8KY/sfEn3z32fEi/xVVZVdrB9EqxScm0YV7vZW/9EIK8BGuDGJBTVlL4tahKt+vj00h
70U/EDdF/FsRzV2CTIeA7Er3K8/XFRf5Ia1LoF5Krj/FYkEbN5hppW82aZwPaySrhs9hIJWPIdKW
CzH+zBmmXwwcgwaUAS6gSdYt7MM0bsJBOljDCMz1PNO575Ouem1DC511aFO4S7y+OiRln25v743r
pRqlx6je0j9PeDot+IlFnoUafBWHkDfbiapyuEUqql14PevXKQ0ucx0KInKZM81Mpkylzqid9uBB
dPuYK0X+ZsRVvK+rXFk1JFJ39IN7b6BLhFEMTf8R0fFwD9QS4nZXVO6RjCpG+XbzM+Qn2mPhV+HW
JHOt2prh0Ybb5SCF6Sb3X/sk6jahq/1IC9l9rfs0C1dyVrqnLhCbF5JZ2kaLXFi8qDaKn+VMET9K
B9ZotamI13BOaD0MtELBmfzNEbVqa6WG9WY6Mhd7LyRklPP20RhK51Ets+YhNz3/IAh+DkI4rO56
CQGHpnYqCJ0k/6EuOxhh5dA4lY3Tf3IcvX1rkoxtxmPplySXkM3gLlY+ZCOOnXu6ECOApLurwGkK
eNg7ZYe2xlJ5Ye5qomGBPCRKAgC0Jg8GL2ppYQvAy1ceRSD3OGjvrhSuhniJg/nKEBA2trMhkZcn
9JqWzoFOWnre5sFRtR6RBHGqrwkVJ2Npc03jCazo9B0DPkLBBWDOZVQkObT9hbrmH5sGbfYW8IEE
Bb9BndhfSDHMjYdqFk0+8GVTHZ3cekGYqaQzHP8YaMq9FHk7tUntOkrvI928+8tzyaBMjUzG2DMJ
8GGyRnWjDUDe9eDYxw/GNhv+Ot8ElgjcJNxHKimhKeCFF7/ZmOQZCVY3dX1s4j3qOupSMDnjXEj+
QXEAcwWxwhTLnBtNnrlm0h+C/LlPjn/fFAUyU0P/VJXEkTNvkvprGz+scpFYNbZaUpuhKthS7X4R
dZQUb6/G1cJDwklcTNMz2CtgNZOoGJr/2OhcpTtI3aspbzmRnfHQLkFNlqxM7gFiVilrR0djKL6N
7PYuUr5VY/lPe7s9nJmnysVwJhMn5CgxpCKGxPQ3z3B42EXxy//OxLg1zu7nTjY7LZQxEVortzuU
6kpoF/bweAQuQ4BxUUgCja241wQaVag6UhWP01Xi+xEn977n1aoEEOfvbg9mZmFgtNFGKA666Fcs
rJnU1UOVSs0h1IyG/hhx2IVokB79QJE3EPzRBfwvBnmvkDAaY7fJ6Y/StFDrTG8OUMDD2xLeqQwr
AWDndNaCT5uZRTDOIKpkSlOaZI5jP1soURvUPibYODSlLu+H2h92SZblP2PP6l6VSgxWRtfSR3R7
gDOeAZTRmO8GScsTcDJAxenCOhei5qCpRb4pelHcNkYvLKzbzD7XaBEAvjXitqilXI5NU4oaivus
OUiwoZ7yrg/JiLrSpq+VJQThH0DWZDfirCnYjhVGQM+TuyGk44qW/rA5eAONY02sprYE6eKx1vMS
HtZB+Qj7ihY1Q3OfimEQvgde6N+hXdGCio6Tb9Vg+vcOIc0mc7xhlVRApYWoDl6sxiKplUoOqVh0
AhU6Bm091uR65VZxtImQVrO7yIN9rasQt8nTfNs1kblui8F9JBqqV5lViTZRRXvndeVHlakNoHyB
M1On+abv0l0nduRsmgztDCWBNZ0gxu71blN4kGW3ZugTonWuDSx9lQWau1U7jRpmZFh7XxmLSoMn
r+Vc0PZ1gnqiHqjRFyhRfkldpf2yuoF+sKyqNpUq1fey1Dob36vo2kry8CgmNbjEmprpL3pzhUNk
VnJkK1IAg51elO1zFThtsrDl57YFWwKtEJ1WhauMbBa78iDS835QK9E5tGlavocQBz5KVdovZKvH
VZ/uirGLX6Gd1qASMtnnQ+FkiteE7aEU6mQ76Jp5DJ3GOeYCquNwgCobp0qjR0OOnF88LLx/GOmo
4QDnNxgpqs6XByAsQ4EGkaI9mFL/UdTQ1OgBsqVutNQGO+NFLrJsk3HWBEMKLJbdwXNsCFZMd202
z31wbJLtbcdxtXbERRZYU65ieqSunpa9nMlODPz6WAi0whrhp568p14OC3CVP2XDi4Ub7Vg09Y4Y
TBpNxu84c4udJZJk6BD1sZR4rWRbNSFR/eqHB6d+oc8/qF4zePUo/NhB9wLd34J/vJrPP+Zp3Rn7
Ga7x7WaVhnElVv4xb40xQ/5Ki+x7jShT4GT3A/QC/zCr5Nz+v7nJbQ2wNos8DcarUNagCAxXkvbV
++tup8mYJlMqql0ba33jH5O2tA3l3ioXHgIze4NwWTGomlsKybeJC3Y98B1qyyhyX11ZsUQb4Oc4
3d+eqquba0wgoi8FlzAtgFd5PSE0PIhDTTj0om+O/nkJUzGz8ODXVOpEtPrTWDI5SOw7McetB8dM
5CUpUO18SFy1+Q5zn74OIoP7AIbQ9e0xzU4cujwijVsjjcpkZdrYdIdW4l0De81KNvNVb+09L1pw
RldR1DhzwGrHfhnmbYrP07VcyDp3YP0Vz67V56T7HJQjW+vCCl2lU8i5YmUE8PLfVUpDjT058jUj
PFZ/EI1mJ26rzLHW8Ne9mTxIabyn6VkNMm13exqnRFCgeLEMbtqUyU2Nn3DpNIQ8B/sKlc5Ryb2N
JKg7quRbpH3eO7mkTz/7VWjaIdSHtZonj3L9+7b561XkqYXGFmBLGHdBQF5ah8ozMpFdTI/ic9mt
osp2/xpsA3zpzMK01p3IIo21OhYoG2svVZ4n37tQbpY2yuxA/mSLcPEkfScDocHaUTzJTY9dt01+
dvUv3Xy+PVXXh5iey/FZTciLTsUUNNLUVpQPRZId1cAqV0GrFmsxa5c6omb2A2bQJAfwBWzkKv5U
OjkIC6nIjmIUPTmiDCOit0mtz0rwlgTqozlIa0/SaSOg0ljFC4f6aowAVcCr8A/B7wykpNXNIQ+k
4ViWjbUvA6HcWgkqRbdnclyLi3tyYmX8irN7UhiVI2JzVPl0dn4PwgJ+wbg3N3m8T6OdOlQ2l+dt
k1d+BJO8wkHKkDSl23SyPXI0HRGqT8Sj0XTOY0JAfIw7J1jL4FjXllIEC5tl1p7M059EDPxV0zSD
ZSXlEBTOcOyK2F+1mbYxkvjRyoKPml6U22O72vrj2M5sTabTShNFcSxPPMK2fDSVctcU3Ys+SJu/
NENZVJcR1wY3D3Jums9IFKGDFiW1aAU8SFRpcylatf1C5fVqA2IER8TDi8CCaHuc17Ot0RNlqm6e
CSffgFSKVu30IUqEpT7wqxkbrdB2yElmJFe97E2M2Gvb5e6zWXfPquU+GK2ygxTxbxfmTyEZYCVx
PBIUU9SJb2VF3PqwXZNqPFlN+xSI8DwvyiNc7bXRDG9AjSfxmKAdR3s2Z5mcGQI4feekIAhsJi10
Lv4TiSHKvX/NjIMpcLA8VtF4o6lqvEbPTEVFpDpNaLnPCUSKr5Hoqm+aY5kLl/7cJji3MjmsyiD1
cdt43vNaLT+U8uP2Pp79dbC0I0CamGx65alt3pNnL9znoO/MjdUY+nqAOmPhtMwtCgKMoo7LGfUF
Jtc65cs+rHi3P1vy77L/3mfvmfjeJT9uj2XGCpQDQFk5kqREpndS1Gt1UJmR92wapA6cVVXJtqql
6yoYFh4XVwESgcq5pXFWz1aeFE/YiWLgPZd0SBhF/NxAR2rTCfAj0fxtIBuvcSb//IfRyQS1IL6I
jqZxbesHutw77LZeptwRRDZ0UmJ/8CE1vG3oGuc9ju7M0mRfZ9yqpVwY7nNFbLJWLEinA0XPNqUq
aK++ILd22QMIgnlhWAXoxT2k2QBDU5QrCCv5yFTd/p7ZZdUIrgnLiM2ubo8gTGJPhH0qtbRVnrwI
Q2Ir6jfF+n3bzowfRM8LVk7eDsTx06IOHO6y1GmV+wxeyF0pfiztZKsG45OBbrpt6urOH2f4zNRk
hisUaa0m693noW9OQt8naM1FgCwrx44KZBJiyx6GFuaSJR7J2Y2LOiGRPe7xCm8eB1kvt6ogwGMc
u/bgZ7/hv3gGFX6E/vczijzvplP8NQ/jOFqiUESRiRevEOYQ99L0o2buM4izXUyQSKf/2jHiv3cy
mDGAy6IeB9588vDLUiVWc91zn6OuRwqvL6WnkGrips77fhXG/pKm9NwiUjYBv0H+HAKNiVNLJdrU
dbBouBurvI8VEXQgHRJPTX0QYPfON4mUBXaed83d7d0zt1G5csZSN4UbIoNL7wNIPZG9SHKfFUJG
j15LGKGGDYJwCxM6bwed3j9m6Bm+tOOYYds7Gh5H1rZa81TUP6qlocydbWjZ/zMx/v3MkY4oJ10N
Xe85L8iCuh+lcbC0x9D6dHvGZm455ut/zEy2RkVmT+gygaXyhJJcb/idjOKC25ydLXA8f1ZEU6aP
88gUW8CCJl4TXrfBOBTQmcX1Uj5ydiRnVuTLCcvBRda9xJooKQn5cCiifWKqSy53aSyTrU0XzJA1
vcNYXAtWKAUK3ZScNzQUC1t5fjgos+LdyfBOXyJq07i5Nozr31nPrajtJBodb6/93FggiQfYK+vQ
ak/jzjw0goE+XudkEhvaUpnEG6/tj0aHnOVtS3OD4TnFW3Ucy1USSDcyoAxG4pzgqn6NVR3slLyQ
IJkdDLlwkcTt2P41WRivxt8IVeqc4qK31qXa/2yVHtI5OMgWnqVzJ5PnwMhGQpqf8VxutNDJ1UTO
POdUlhEyAXKh7YC4wrrWZis9WuQLmhsYkQTlOpP64FUluugiBFwLnHfRbdFTt3X9rgmW0BRLRsYF
PPM2gypUSp+PN4QFtd9TWBzCZuFmnzOBlszYSkVyhN7+SxNKl8IZKPn4TGejf3fCrfbr9iZbMjAJ
HXreVpRkXPe5DhN5FTvgBdVO72ytTszN/87U5J6hmhhqTspYRJylQS5C+yUuJYNnh8O5JNVHJ+iV
amTcJpqc5gQkHrc1wPTyudT2t4cxdyyJd/4zMbljskbR4iHThZNDbjaoffR7F9iM5s7KuYXJoutu
IcluxyCGcNu1EpJW2SZxkpXSLbjLuZDj3NBk8QfSRLBPsvgxuh4hDYlPVnQPhaRq2n7Ev//g0MAf
EQLCNIHW4WTmEsXsKEoyrthOc1rcu6WcwNzSjKVe7n98GoWay9MiO0Ix5H2JgfSnlH0saQnPbS68
vvWnZZRTOVmXttYalWuYXEAmrJ1BfoqqtxRx6Nv7a5z0iwQekS3weEB99OrxTJkMombFK99PiKmT
LG5sJxL1nWso5arvyRh2rdfvIr9pCztrzXihyjY7gcroM4lDR9WgywnUQjGqJD0STirI3kEaCToX
ttzsHPJyJy0vU4KdBpthwE3XFqFwygw9fkZN17lHmli5g1I1WvCdc8cIwnFA7YiUjhQ1l4PRK58G
zGwQTlqnrVvxq0pDsR9+4/wurNjsrCEayUXDU+GqvlFW6WDmAdtO8TYGeodLOcil35+cm7IZvCJ2
K+FkuY8Glbr87faOW/r9yb5WMo0YwBiPTUuPKsTc5rfbBv6IbF/t6bMZmjiawimtqhwt+OZKim3J
t4PPwgeI8A/pz3+NgESKXfxWMntkyFXuliQdZ7cdUCGFUIAi1J/CwNlVTWNZr4DaxWnXG+pogHak
vy6Ew+bBm5SuEhKGwKwn2BbUQzq6jjzz1NfyWhj6FQIkx7T9eXsqx7WYzOSFlUnA3iZlJ/aqYJxS
T/kcW/E27dyTb6XRyo3bXzSAL+ztWXvEHQoJhvHRPTlEuWg4VYFG2clBfc+q0zutCe2EXNWqK5S9
XKn/cJh4AFOjGUuT5JEnm1EDgpF4XmGejKD93lvxWuzzL7fncGYzjIyYIG4JrClZTLxcjh+vENc1
ToZzkL1XpT82+UL9fm7axnYagmo6e69KFEhX0/OaBNZJF1JIgiPpSfDKjiJr/EWjOYSEU7C/PShp
xt2NvKj/mRxP+dkWL2UldxD8sU5t3e7oM0XnMt14sfnUDiiYeO5WCMydF1Sf66Y8ikOHDlL0gnr5
YyBHe80r9n229Lq8JrnhTNAACfsg2rrX4JCyg1vdcnlfIIPzmgn+cxuHm6CJ7ytnWHdN9kty+bg8
QQvLUxZOysw9CkqXuJnKPcHz9KYB2xA6kqFaJ6WOKvpenYou2SjbeYWbQTKRp4+ZF/wIImupAfm6
yjiOml+WaQEyqa1PzgzKLUAVHME6SUmtPg4kMe+6MhYPPoisxybXgl3ahd5jXXTZS9wV4qYCNLeX
4urXwpaY3YWAltkU9FhxB15uiQ6FmsovQuek+4oGW0kJyQUkrY/A+6U73whhMs6j0NZbpz4WpVc8
JgWEH0leqJ/Ql0jXbhokKyfr8h36Rm5ne4WQH2DbCb/e/tDZpTr7zsmBrKVMUVrfsU70r3srDy0S
OyXEfqv61lllle7t2lLU1paXLq3VnCuAfuS/GZocGilvyRjUvnNCXXZteuDG+zU8creHN3syz4yM
H3F2MjuvdfSowwjE3gZtn+Y2bVaDsfBqGD91ejPAIA1GBeg1ZYvJrgsNrRZaz7VOhaJurabYdv5S
SnR+tv4zMSWobTO3Toh9zVM7hJ/jRPgMoPK5bRdD4Dk76HeQ+0DpBFLRyYQlrSnoeuVZp8Z9cUuS
np26detft1dlbr7w/wqQMoLtK8hBINdqBMu6dUoCCgCgorslje+5dT+3MNlc+lCKshNiIR3gKbnL
9R/xh6IsXNBzZ0dHuJzrksvyCtJgWEmiFZFlnkT6DYs0swM6vOqfg4wusZeuDH/zD9P2fzE1tK7x
SrnczI4EtULqS9Yph8Q/2VryQpF6du1JRYF6AvAHmezl7weW6jhBK1qnCLL0jR41GcFUAfzJCJbe
o9eYQhy1fmZr4h9jsl9ZIbXWqVPNX5pHH1SpH1SrP6Qxusue9gx27bvuyHabincl7edQ6J86mC1v
T+nsPqGNBRCWTtPoFZUJIop92ffsRGDQha3SePgRFvQZeFkYfwxgbxdihSWDkxgLPQZ1sLSBjfk2
KBFqxt99ZCDubo9Knj1gYNgIi3X25rQ5OnHpCQv80DqVtdHupTr/PGSyBO1HFx2aMEo3Yhn26yLX
tTfdiZR9FA/x2hiibNV0qn/yvSZZD4hm33lDXO/o+i+2JRw5Ky2x2pVVaeq2DT1nncWJum4GN0Cj
YfDpW7W8hZHMXaPEMOTgeZHTnTWdrkroq2IwnFOoBDtFv9O0O00EJI/CQdSsb8/a3NKc2xqP+9ld
IbV+Xmel5Zzc1MheTCly7ure9X6aXlqtsiZfahyeWyTEksgw8kge2dsv7QlpIwW+HDunrt1K71m4
cJpnf550D+kEcA3aNAjThCxKECAmWx4+6CcpPN2erbnaMnylADPoZ+Mfa+ItzBKOkSxWnZOAXser
nlbhY2+Ygd0Sn62UwvveDPCLCL1mnEwjMX/0gghVQyxKzbMRB8aCL54dLTBDiGmpD/BgupzMykVs
Ox9rA4q3FrUVEr+3hzvn63lRQAYLkZME6uXy9wczDSot98huCul77rSfkyzZVGlnl4aM1nyc/YZp
5V9sUsAGsU5ZCwLWS5tGIydVVrEhW+HRK9a1+iVDPVxoeHx+z0VvoUww5/2RxR2bukgOGdNHdEYp
xTUcjpoynAb5IyAbYcpL8djsMp0Zmbh9MdUFv9RM5yRWoZ16sb1UGJgzQIs5R4rU04joupyzJEDh
Bv1m59RvJGVvpguTtPTz49/PfEQt1RmBF4fK65Tfpm8cKdutb++0uXU4H8H49zMTedsGTuxiopeO
FpyK7U6tF87u0ihGT3hmwrBCb8gkJql8EpvXwlv4+aURTJy2Wyt+YBgujk0U793SeR8S8ckQzYWM
6ZKZib/2nKTUaBh2Tn6yc5S1g9TTkpztrAk8CmUgWLOv0s5WCaLSbQzr1JtrU7hrTAp1CwHB7Fqc
mZiMIqmqoipLTHg8tRSgOAuOce5WG3tmAUPDlkAd63Kt41APuq5pcCLiznEpMWyL4T1f4jGZtULf
MQKPgHsIpy6tKEFsJYaYcxnUK+8Yo7L1Gi/J0Mw+7oFo/mdk4g9rfGED+NA5FUny5KkZba7KAfK0
VwL0ys5NHhL1EP+qh1FyulxFmfRy+2jORSNnHzC9ZLoxW1sVfECckFly84cu0R7bRHmNkLqnhfkf
ivcyXY8ECDTcMu6JK0C3rQvH3o4TrGJ1vxNgsRIWtsfs9lNoy8IQKUZr/PuZK4BJvjRTl/d/4Rnb
SGvodVtScZq7OukAIAvF9QJWabIDB9kHscEz8FT4ekTaI1DeRmrBrWhU0r1bwxRASjJYN3kYPt9e
r3FDTN/lzBx32tgPT/L2cnAKLSKxZ+Lnkib4SmnvWQ2UddYVpzxMNyjkyivBGOykDBY80+xpgNSH
pqwR9D7tDSihPlKMegA+EPbNXSQohAkE17tOF0ToWcpie3ucs/assbiHp6LKN1lECfYPQklyfT4k
tf5vz3qK3E9F9nbbytzuBz5PqeWPpMl1OCIFUdTK5glo3UYi9GnTY5u+BTlVBWkheF2wNU13NOT4
AyFQyH3XPyL3rZUh/VxliG+2+bfbo5o7AGejmu5O2RVbvWmx1MhryVwt6XYs/fwk4AnbQhcqcgen
wPze5l+V1b98/ciMwA1FhDjxu0IYkQp1dNJCoe2GdrPEkjn/+f/z+xOX20AMMsC5apJP/eokse0H
SxW2uSsW2tj/NwJyTpdn1JVMt20z0zzp6ZOi7zRnIzr725M0e3Gc25j4gaIzFN6RY6JGdPdpKK1l
v7rn2fRWpsKLabUPkhq/SGGjr9NK/irSzHj7A+b80Ln9ySYoSoXaLjfnqakyVObe4mFnFYbdNE9Z
7iH1+Nz2P29b/HOtT10fnV8g6GnUBxA+iYMdvIFfJZF5EsTcb3ZZAYWPmw7+S1046k+LZ+dRChoy
0BmscIfK6IddWTgBRZmwRl7D+9r0bXhHn0F+1EmWb5osoLXEgw3ai7wvKQRROyHVC9I1bbfAZSDP
XBhACBC0GeXTIMuYxo+5DD+OEZsn1Rq8T5rmucdIrqUXI1ak3/5gVWuIg7Qv0OVIa7Qx5cIWGe2B
TDysLU0pFfus9s2DiWTvOvANd597aGNkQtnaGVwCKzcXUSYuQmPllUX76GmD9NyphWs3cVWuDMux
vuYJVyFv1cguRX+p42RufLIJdp6GA8D6V40NrJhsDg3OzXA6kPpVv7Yc098oXhCvxKoSN26XZ0i0
Ovnm9raYPc5nu2L8+9ltX5RpWXZDYJ40iELRqVmSUZt127Sckumh9e+KTafJrSJ30Wrh9/Mt5dJd
6yj2kO7UOF378LH9w2jOrE2cHw9uUCdNaJ7C+D4I9+FS/+nsbMEVhuq8igbklEzHS5VcaqLEPOWW
sneK8q1RzI/bQ5i7uXmm/mdi/PvZgpRoVhW54bPVIQIWow/SYCvVeai6T7ftzHpZsjRj1hiKq2kt
2a2D1NNyhkL9OlhFuibsiiDpNhm8fAvednYP0NuAOBcb4KpbPFC4NKhlmSc5Kw9ZHW9JndzDTf4y
9NG+6fTd7ZHNLpJJ5/4Im1ER2bycQVcQlMiD+ILk8L4IFrUvZxPVMANBWYu2/Ujdc/n7mlCIml8V
RK91H/7qqSCvUiO20IkVW2EnVZZ8P1CZGcA8swHzynDvkhDoi02/YW97ZSbYrhKJC/HR7HoCUB7p
DEY23clBjoS01BudIvcgq1un6rZ6ti6El3+YWgie4IUAWXOl0SUYblBCoW6dDLO2n6psia58Zum4
70fcDkkuFLomwUWsVk0uFoRe4nsADGlY3/78uWsfZgTInSiRaiSRJ1sjSxO5lAaL/KPUHTUkzBQ1
XutRgC6u8MlD9dNGn3wjG81LniiP6VAvlAXnavCgyaDLwdPLBtQFl3tHhikkz1IdxIhu0uV/UKJg
VVavIddUrzTbXKtWXmKsRGPh3TPjVS7sTuKNQe7cDC5M7Br9Dyvtv2aSCee9O9jVSGl7e5pnjUGb
o42HgwfexAvHZq3qvaMyyy1FsPhpk/I/YwmTP7tX8F86+J6xG3AylWIfKFLjScYJdUn3qxm93x7E
zHmiUg8+CZkvGlum+MKh0FGl7kEQZW72qvn+915DkLwU47vbdmYni7qMRNMZY5lmEOhd6eAxBkNU
qZW+9wKUxVChddZQAH+2ukD/e18Megg8BDeyolBmuNyALY85ofJV81S3BDvNgzq0dqc+i+rvzFu4
yeZmkFGRHzfIwovToMZSBjfWKy5jv1nXZU5ItgmNT7dnb97GSCxPehq9xcmBTgl4ndzkFjNrY+Wi
5RVDR12aCxt65gJDZY7qGXttVG2YbLVCdOo2zwmSlKEYWbXvoJJ9ohl2C0kRrGqGsLAnZv3U2OtI
5wQ5nisRHciO1FJ267GOLLw3vvKq+9lDF8bP/SCjSh17XKMOVH7Cxg/Ul8hKFgLuubN1bn9ygsPE
CUVfa7lCq/q+Cd2HSjMW8uZz+55GThwEqCxDmd6iKDAOhUTofnLKRL4XLLl4Rf7CRGkmNPeK16kL
czq7U2ApGxVw4ZqfwhhQQUnlXM4pgCqHoHwK1Ocg/n57M87O2pmJcchnoRvVeCfNDUw04ijk8CEu
aVfOGuCBoNBui5jD1Cf5ctOoaPCBZULHAVBw4C4BGJYsTBY+yhoVgUMZnFa3lfXNUpAy+/NgsEhM
wU1oTYMUr+s6K/FSZggwtQAn/e/bKzAXm7Gb4D6Aw5oc5jQ/2gtCkbZmB+4u2enuff3bSHjKb3zT
LvpN+8OBXDldRcZa+Hbb8BiYTB7XpNrodaLPCS8x3c083uQqzXnPj1IUzmdZ+zSSX+Zpavfp13b4
US8dn3EhrgxCSEeTOjv6ChzuCVYKLRnhXhLEW2pDj7IQ36ex2dlKgYpHFTraRgBld3uYc+sHrvE/
q+Pfz3a4VSReXArAmrpY+hT39dc6Q0X4to3ZqdQ0GUV2inVX5YnEUQPozXktqEO9Cp3W9uPAFoZv
cfVcqy91GSCv8A83lYwOD5qWI+HrNI/ZGn5j5J7GLZI8qOFOL/awat8e1Zz7OTMxTV/mVdnSNi6a
JzcIfli19FqI1mB7jrFQaZu7qggsKfJzwGRaZi9XSIt9NQvB+p9aP/tQENVOGnjTYFP6JQWAK51M
FXe3RzbjyJEGHjlHkC1j9iYuI3ZVxc8g/TnRM24X0otpHuLkPQw//e/MjNvmbOs5fT50So+ZBkFB
TX5RjKeuRtrWXYpeZ2bQAvozYhigw78CYZDvSwzPz+RTQGMJ5IO7tB6VrUgSpUNO0nmJF2nmTKH+
KIHfYvvBRTMZWOimsWRlHVgmeQURgK2G/4DiPrfwRzPmbOriQjAgsxXlk9a8dtWbtlQTnR8BLpfL
nK0wdX6mpvq5ligyRbBq3Wn+UxkECwHJtSwupaixqQPmKI261NSx86AtqzovpVPv69oniD7djZGm
4lvUFe06zfTwM6o4OjxFavapEXp3n2RyvwJX6KzjmHxd4fnFW5KL1sGF+fjt9t6c2zIEzlDEgS8f
ScIu92YxNIrbBoN08pRw51uxuRbl+iA7RWcHWfxQIQWz4CTnphzRZXJQI2H4Vdu9EMthn+s5m0a7
z7dVvRAszf78CJYgcgeSOQ3dzRigvlB4yklPDPAsP7xQXrhJ5qaMpzjfD7X7dSEuNqxK9Q1HPgnd
KUjfoQddZWVlD+p93f7DS9E6tyVfLg8E2GWmiy6j8VZABO6iOFyYr7l3/YWJyTsEBYGuTwxBPhXm
EBPZpOlByGWHudNk8rm9uNXQZb9Lgz6zSz1GB0JJl5KTM1cM3Q2kToAb/x/SvrRHUh3p+hchgcEs
XyHX2prsrurtC+ptMJvB7PDr3+OWnrcznShR1tXcGY1UukTaDkeEYzkHA1ZqkpwYuIWlOdPQQxu/
VYIoIsww3HNb1f9OnSmBB0Z5KewiRMmJ6MvNbEYHBPfubIXGwO0PLXfwfmSjTn2izV0FVrbuV9xX
/DBH+gy2DaC1J0P6kNHnwbSQ+h2AqxPYoqAvsafhLUP6CODHYMgQPvAJU5iowgQmFzW3eA3YQQWO
z23WmzUIsI3YCnGV7V+T7rDjzPp58qcpS3bTaNtfKx2plLjwpoBaU7ntTUE+Vn0KZnBS1ZLfOXrx
YFmrDuyn8V5r97mjd38YwE7AsZn8JrSOPzNu8C3tR0B2VGbpu/mUP8IYZf4wl8OOjHPve1Dagx6l
+c/b+7p040AzgHQshmDAdKAokJl3TgswfjtM2wfXe+jatXPDsajHBupLDHzD01wPl6e9MYzcGmkY
oXGlbrQt8BWBat6sXOvFZZyJkX8/czW5UZptQqGDugg6dIKuoZst6fj5MhRLC+KsLOYE36fkCcUy
ShATrtzlJRHodkeSE/Bw1tVjf9LQxV1XjhnWWfpdS9KvwrQ6f2zNlbhJXpTLE0HGRw7HwplJJAwl
qWBoYzvkeWGFORijjl4Henc2dbtpLgAU07rjYzIO3aauBrq9rWrXC5SpJmSKUbVHi7OaH8/p6BpI
O9Fw1v2IYkrSTrcwvbeFXCvCpRBFEea8wCsWQJMhKE+LIojd3X/7vqIIblIVZiS/r/+vrz9lzafb
n1/IwMjfjzw6yuhA/1JbcamdC2xgSkMDtdJStwLwGPpR7SCL37RPBVDUyGjpgO+bMb3Y85/afH8j
OiSj6ol2FWQrrh77eEJrXTrYVqjX1dG0tBzTmMWu5sWnSLQrKnF9WnhHInqXRXeovJrgIjro6+bK
sULb2lXiU2Tfn+y5+D65NAtOOYyZ5URWyKYn/KOhIkJ2XrK5fWhrq1BsKLNmy2zlKgo74B+7tYbi
63sjNwlZbTyugALiKItA6+I46xSLAGzjaL+2/I2JlVuzKAL0GZIOBCVANZAs0s4bBBQrnOaYgiVp
xOB/Om10k60Yn6VHG0I7tIqBUge4Nsr10So8ZmgMQaAbtT6aOZDN+iFKf8xxHL+Kel4DgF88GqCK
A+rLgI6pLMGoTYHAbqpht6NX+mwO395x8mefV2ypSVswwo/4vGH4xiPxVo5l8dcj3kFGFmeDXuhL
9bXmySupVVJ0TB6t+rCKXbL8fQuvG4CkXCdziM0rJLjhnKeHUpNI8n/esT3Ihv3f96X8M6+MmjLX
tRbfp76TP3vlSlVrUWvPPq8oE5C4yVDL2KL/4k4+1ff5uKKuSxLQDgzjRAGIAOSoywUgCGyiecbV
q9xjZezNKtt3VbUiZOkUzoUop5xG4JWmJoTY/FEE2Xh/gRZg6UieyRE39Hgon6+4EzHXrmhouh9I
+dSQYLK2958zOJJl4gcTe5B1uU16U2EifXApXiFHxM7le1YgazkS8w0PTyVTAeAozAjZlR3qfDMl
b0n5Mo/viB9BtCVrh4AexuzG5QrQr0OBUo4wGK1I/c5q3Xo7DHV5uL1PS9YPgQ9KYPB5yL0ojgIv
eSC6IUwOtRgFHc1iz2PP9nrcPTGXbd4hCzOtSJGZqCOqZUpznNBiiuakUOvdOvAcs3hIjKjez3nf
Dj7BqPXptsBrNUbjH1qlLHT/SRxn5a4MSYai8tyaYdscE/ew5mSvryI+DxQPAmIkUJSoSoDyAwOG
eGmFozkEqLxt0tjYeeBdvr0KqUtqdHwmxlOaAMEikzXuXCFi0PLW2QsaFaE5GPzzyDgJ4wSc1f6U
t8lxLqsJWf6Rvd3+AYvbiP5kpJ0Q/V31KDeFxuq00MwwQjaHjwHY5VY0Y02CEk/0Ws+QN8JDg71O
ySEnx/+2AEXJo/b/FpDOqT9WIC5YQ0qVmnR1RmdbJBd45lbKykgdfbZNZC5ZkIsdCIjH8mD9wJjS
ijYsbpWkp0UxHnqttk9XU5kxDtaYkHo/3SMzVmr9C9lFKDVSMSimoKsHgdHlSvoiRTLNy/E6Jq9d
+1kgh2LtMcYIfvQiKKYpmNzZT0YHdBaV3xu7zmb+S3p/nha/QtJqwDABX0xN4BQTnUTNejzMfnEL
weXH+xWCoDsIwMlACEU75eUiY08kRdRxiiGcUEu/GNXdUZJElkXhBl1ecHKq98mGxkkx+2aFA7Kv
frOGJib9o6Jt6CTQEUO6MkZyFbtWCorufQct9AkySLn5cz5o3zG47OcWOq36tSrAgpkD8hLGBPDy
Qj5GdURazWlOMtRyY4Gp1mjP3Wo3RGucZgt6ja1ClUH6U4Q2irvTp8rS3BmFJ9PvBYoLw1pOcEEA
HhN/wwEk7fCQvDxzwQyz6kqtOBXi869JvN7WqIVNslDLxfsYPeUYeFdCmjYBFUHGJ34yIyTyQAj6
3etXRCwt4FyEEnOURZHGdIAIutPgAeqVuYwFE4Z2OTzrZPECrxPlANyWFxVqO8XJTfojqnGBZYRJ
fkKSP9DnlZTFmizF3kvQiaTU++KksS0of0Fmqf1w0Gltfrp9Kku5i4tFKdbMGIACbLRtcerKX7hS
fpMkvilAix0/2G5xiHMwjPRTheE4NDT13loBd+HIwMyCSyOTmWhfUS5qMQIbrYib4uTQD5XvdCtH
try8s+8rWjdaaVFWLYC5dbGj0Rtxn6h4puVBtmCCfb6ytjR5ttZwABdXBeIcD+PZ4Dj0FEXE48Qd
bVoUJzY8VFtHrLyhFpVDUhkBllM+MuVVO/OlQFE3OwIs5VOqPff2jDrFK+AMDzq6OMd4JRuztBQb
j3Bg2lGke9Smqbo0QDwJRudTMQZ6p/uUdSv+esEwwIsin4TwE2OGakG9rjGilowuLhIbfaMFXm6L
MPvbbT1fEoJnsSxDyFYPS1HzXK97kFya+Yn1QWoEWbKZ11zamgi5k2enUiW0ntKC5qeuzzfp8OY2
j2j+XfGb168Ria/1bx3K0WdC54UosI4o31DX79INbXYIrm/v1pKCnUuRv+JsKcItxiyarByTJR3w
JX83o4fSyK8k3durCHPSaiqu+mJFigXQJ08AXwqywLFyiIEwrBnGBmMA/gSUKdZNu9btfpBYbGJv
CiXn4MqOrq1VsRBOBXpGK7Xz09QkQYZ0Td0+VfU+FgdrjfRn8fBAfQISV2nw1OdQnoickQGHN1qN
75ovtRMMxo7aK75j6coCSej/xKixW4HCioEKARSREd9Lhd+SlQr7oqqDWAOAeQhBUZm91I+EaKxg
gmDPxu+tiXZk9yfRV4zc4madyVB00Cy8NmsjIz9xtkmcIEXprguMNQexsBIAbBEUbxA4yMVcrsRs
RBn3RZ6fwCUdOBhu4POrx+7OhSCEPhOiWAb0uOk6KBTyU1m+ZMnvkTyU/Uorz0JR+VKGciQcGU20
MyAcqdq97Tzpno84qzF2LMFI0qPrfFsdU13yrVgW+KIxewaaBBXovM6BeZOJCnqGiivtvpbRQxs/
chRDO/un7Xxr9YOmb3S2vW2cpPNUDMaFWCU0SnMtdaIYYps292doOEquY0Amf+i2LdlF1lp4v6CJ
eEogcpXPV3gQRUdA6p4ZyLNnJ5JvYCOiYZ/OgX3/WBcO8EyKoiStWyVNNAGWC/l7Mh0d69gMP2qv
2iSphvnfn7c3cVHvUT6WvEJg4lWLOKB3qUWZatmJk/8Z+ptRvgxrYBdrIpRz4kNp5LSEiLLedcmv
tNjqa714i6pwtgrlZNCx0xS5g4uFJ8fB4N+t9LMHNtaq/035lzx94NGKUVpbk3JI4+T2aVWm+QmY
Xduq+tE0Rw72onecDVB20UsjSztqgkEzekDuuyOsK30EsUOP0iFfw5xbXMiZDGUhRd40WdvNsK45
eE38ttzwNRT8JRF4quJ1QTCfcxXXcSNLXDR7ZKeRfcy5X2WfhjWQ9aWbiaGBv+3NiOzUBsZ2mIgw
ii47eVrQJUciDmX/IRrvb6BC3heUJZgbkS98Nd7WsrhHL02fnWgfiP5Q6B/vP/Dz7yuuLvMqSrNO
fn/80rNvWvnHbVf8w+JhnC1BibIAFDXQIZ0yvFY3afdSJBtiHv7bKpRAym7aNsc8b3aam23sGUDm
O7bJmi1eWIccfUU6Hkn369qgCUz9Al0r4sTdZmdM+qZyHwVZa0hYkoKyi4uJFJD9Xnm2wu7sOKKN
OBntgzAOljgCbfX2bi2oLgK0v50VYCgF/Otl4NFrUWUYVVNDdfuNaR2yNt/WyW9ghL9DjodKKibI
ZbuXcvBMG8RY8qkGoVvtt5Pnu0m34fHkN9rX25KWNg2TlGiEQE+x6xDF3qOuWqRRp9cnwbNNlf5I
qO23nKwYx6VAB1M1/8QoGydGTlzWDliQUW1Ymga2Xfqj1gexuc2m7gDIDsA8mP50P/gwKHbOBCsm
c6o1QAMD0fCUz1kw2C+FRXy+lohf3ETMoRIA7cvXvZI5cASN7XLGcdX9+NAnw34e36L6/ngU72zU
5pBzway1KsRq2wqIK219Kj/rOrIupwhEG7eVQW6GEqRJ+lTZ/g88yKuJOPSNmN7oQL2HbDp6NN9M
prg/M3EhQrE3iJYA1eVBhFGQX1Y8/ibo8bu9ioXTQNXPQykcLgytp4quzQnpCrdiAvzb+aFuihcy
iZ3lrqWL/qajld26kKOoVp4TdDXiRXXKAfnygHbz33XvOBuzLMynzEmMI5pVSIBuOWc70SHys8hx
n1vL+WP2Oj2JWKcHALD1b3OclX6q8dh3hZVuB9v5o1Vp55veRDe1XskRviI/1lb8J+2Q1AMRyqst
hBU0JvCCm9H9nPQ9bKpjfZr11NxrwvEOGPKOXudSJ89uzPLPlsGTwG48YGvSqd1EE0kCsxM8cEQU
+UatJ0iwdF7Avbk8MJvXO8HAvtjErnWYCjHveE/HAIFBfCB2ZW5QZCj93kvYawnEouNcgI6HDYb1
2bPydqsVwnlFv2ODR43efekF74LItrttzGoPf/X0D0yrxKNrAOGlcY34i6fH9saygD/hW53Zo8Va
/t84tfJtmWxZ+eC6bfYAoCHq18wDfHJp8YcsF51ftHnlj06KJNdItH2S2XrgTHUCVlmS+HEuvI3R
WWvkKguOADfQA4IobgsS40pW2RDtWALHozw55bc++9DMoy/waloLldfEKNZ5rBIbmKRxKb1zUfgs
e2ZoeS93ty/M3zyaqsl4xiBWQqeinI+5dGsTi2MNWlKeCmt2DpEFwhiBsnXABTCvqDlq+5km2oYA
IQNVAJH4LhkLf0xs46G16/aUtkVyMNsueSqEPgcd0+fHEYOh27kX5se2MNMAaFBWkEw6+h3BFLQh
cZsHJfAk38aWenueDLNPhMBJiupH1SZ/+o6n+2H0uq2mu8UmFm4c1B4VAHqc9aCaUA1GlcjFpCTh
gYEnk2+Q4WRF7eRzXrt+U/Rrs3lyF9RdOrcr0u6c5dfsmKczZtvESaR/eLwFjruvGyKohiPz1iIm
aQavZAGNBuhZsMZXzYmx0xi6ANf9iaCLxJ5OQvtiosibm+Yx9Z6MdMW3LBh+FKcM9N4AoASRmqIA
lWcB+dWyylNaI9I0kpe0vR+GxIAItGT8RQm5bnybc9uOnaw6DWLud4mVaruWp+5mRZUX9g2PF9Qn
gQCAjltlIWmdlJihjMpTfUzjJ2zVf/u84r2mhsXVmGj4PP3x5N3PgIotQk4doLey9UItVbHE0Dq9
a6pT3LQU6bMSpHotEIrLSHtCDnJlq5bUGVQJwAUxQNt1VY+w4GISIJhDGigTZnLIAIbT6ogq0gD8
JCs+eVmYg+4uOaRzlY2xEm42YNytTlxg8u6NIviPPYxRiNpv3DWMmKVoE+7/nzTFM2vuGAPSHNIG
kQQsmv1Y27TuN1ecYvuTKL7FmPPv12aDl64sKkfy/SEPT03OGGxounbwypPFwy7tj3VX+JGlBe14
SMZ9Ya+hjC2FOWcuSI0Hp4g4IBeO+KmZ4602PY3A3kSu67bCrwhR2zLauG47bYQQ1uiPVpweB814
FhGAn2/L+Tuhpho8BwzDaP1HD8gV7k6VxUVs5A4/ReDO2LhFwvbVlAB3JbEnzR+jaXgxshK86p3+
Le2zAog59klnab6RvI2+wbl2xPAY2xTc/YTMRrYxuzjdaMXcPvZx9+bk5VoNYgENGSSeZ79Zeu8z
h2CQoqFGQfkJOdw977QvXsseI2F88bRkV5t9wOvJ96zxgGmrpzQqgVS59vKQmnxr2xR7N3lR1gB4
lZ/0+ZumPZigvr19MGsCFItHe8R8TK6x+0wdgG+ufH5Jv/DyxLMdj2pZHL3cQnQ6Fm2F4PQkGcro
/FwVHzvIeccazoQo5qBOXbSR6RACqK3JDtham9faIuTfz/QgKauyyeUiLDdI5w3oa0m6sk9L9vN8
nxRVK7vJdQHTz0/F8D3tjtZfYtwni5U7TPGtyPq76VdKdbZfilK5XgF8gNrEeqbvjfYY0QrY2p/5
KIPtt9L7oNNy11j/6wGPkZRf03glHJVruSVeUbmRlFauRxA/oJnZPCAjnGebeVh5iC5KAf4LOAnQ
anTVtTnkZSTyweWnGfzYJDCqPUDwqLO9rXqLqmH+9emgmgdSzqVqgJYmJmOH69MUW4IuSrErm3fE
bojYZNjwV4SyXfNculbn2jDRzlvWf/Ocle8vbRQYtlDqNyxgpKh+hmVVgyajpjzR5IM17s1gHoEj
tkLzuqTfaPpCW7CEvrgalfJYHgN0AYuo3A/9/BiBJD0tPwPRdOyLFfVe8tNIPgNMBk9yTGMrR2J1
xORWBj/tyPp4GW9G/TUeHprpV9keCrrSePh3yEvVZgQjcGlgfkcCVBEn5iSbMUDPT3nU9uD+qQh6
GcAhcsBvAzDkiBlKRrssmDlnu9F0mw3eAwOItkfbjzQtP3iaa/gshUtxh4I92OBX2mXUzQMM+eSB
xiqUzgbHrj4K0U5vho1oIE0956UB9ttHvRGvNBXZ1mran3TKu9ciT5xXbgN8Fym58TgaKNMmtOEC
WBZuuelib/hVJ2kbcEA77yc7AuNy25d+Xc38tSBDc3+eHi8LTOIBeAf38LqYm7dTPNWdHvLxc1R8
KzAWc+8dvBSgmH+wp7jVnECAO+2B+7pJNAAuroHcX190KQSODPQIyNqq3E/ETYvZbj09nCy+EXMb
zNpHq9ncXsn1VURYSVBiksBmYC1XvCV60O2WaJ044VQC036e+FvjvUVWuXJFrp0+niAS3gtDwDoQ
9hSHppOW9RqU4FS6ASatpn7l+9ebdfl9uc4zh4k5tJaNHN8n1J/dnQdATH73S01Sh6BLDUAP4J2j
yqGPNOWZ5kXJibXOpmk9n90/KwGDi14xgMTjblOVpqSwK51Zgicn4T6ix4bzTVbc3bFxKUIx7X2s
ZWhVK5JT3wWkDDK6je9vH70UoaSuJ4frrcmwCrsBc/O2qFZUdkmVznbJVVqSywR5pNLOk5OV/y9G
CsuLj7fvxJIunQtQMnGjM9m1F2MBU/LFrjAqWgf6WnP6mgxyqa+uqDD1lkNGJwIdfLDmg7UWQy7w
CcqDwJUD2rYlMawuZUzpxCpNaAwZxR55JfRuZqCwek75sYveCiSSW/A/et879qezf2veH54cWLfL
6mb3nv389zuUu+mZfRNxI2KnmWw6ssO0jL1WAF7aThCs451nIIMKAL7LpWpRP0xVmyYnF0SE9r6P
PtXp/v5VnItQrr9T972TZSzBuwLYgceuPaDD4LaIBWOM3o9/q1AOLGJWUwNBIzklzlej2Gr84IjA
vh87BhHKmRTlOOANjBi9ttiraNsMB6G/47gRlCA2hdOyrrwvJvmnNM5Mdir1o0i3Fd83az0ySybg
XIRyFmbqtn2TE2g2CBs4JooOtw9i8fsOolPEjS6SPoo6NZqRiTaxGZI7PrD2m7U36uJBn31f+f2e
7K/vGb7feS9x4af8xU0wqf2egziToqgTR0UlqTGsf6L5jqSPGSy+e7q9UWsLkX8/c7vDhGR9XTg4
iK8uDVw38NBsM6wIue7ugcKerUOJdwcXU0gtx24NjO9Eq/sZ0HBd+qOztp1zsvUwLz/eXtba+Ste
ko7MYJgpYadx2kXOFtPU/+37iovsTSDK2KP8vhm4ZmhnK15+5ferk9Nawj2wCuH7AFpr/uRrM1xr
n1ccpNmmTl2nOBB03Ymv9s//tDlUcY0ka00Xtpad2vaBil2/ln9a1FmM6WBEB6A0mEC51Nl2aFxn
Mid2AhgiFfsieUk6n5tf3rGKMymKCoHl3RlIDSuYuQEtDpG3okKLHu/s+4oKNbZllrGjM+Rqj32Y
FsdxjbRhZZ/UOKsrSWQ1A1Yw6A/ujPZv8EL8qaKvt/dpYR2y2IlgF88CmXO4PA0BrFc8GuP4hAKB
GAMMaI/tyvDHgrqClgaQKX9x8tEzdCli6oFdW7EOpGsoTHvOb6GPu9uLWNgqjAIBUkuiyUKK4i90
K9IzPB4kB5+5mbJHL/3kDIeiW+umkL/08uUPRuIzOXKlZ+bWMDW355IsL9e+o7Ui0LwT8cqN7SWo
cn4n5crGyZtwS5ziQIgbj8SLIU43vxZpGLH9VHzLrKfUnO5+voE2E60ooH1CE98Vfk4kRDFPWaSH
1D4A/cnhL223cmGutUCKQE5LYsFdJ53sGK+GweRGyEngxNa2ZWsR4ooEtbIxu3naFH8lJN88OxjW
0nLXVwVsugis0EgJnsQryDyjrRON8xFwdrG96zL6sSqmA/gf97eV+frUIcYCi6mL5wO6KZUbWaVU
n+esNQA3zg9R0e61uvptgERimOwPoulW7s7iqlwUcTGduYCDN1fjVExgHgoLrX+gSeS7XPd1/dft
RV3fHCRTdFTwJIqve/UWoqYAuTZDrFCz8TEVw8fGqXNkyOZfQ4Tu2nn+5LL705yQSSSnJaZP8T+K
VWCs9+p0yPVQLyrmz1nxY4L1McVwqM1srdy1pHzn2SJFWGaaNQU7gxF6zbGdPyBCur2BK99X21NS
bmugosINBWOAzzcOGL7fIcDGEDO6BQCYo94eavfUQKndCDPrU5L8ylH5uC1gSdHQ/QBUBQAuApFF
2SHqEGE2LtVDliS270bM3oOBTmzK3rx/8gYnL5PPHnI5oE6VV+zMToN8sTJ6DYdh2c2mjQAvdz/m
8qUExaehoZTEs3Chz3r1iaXlJ2rka2nUv4Rfl/YfQgD1g/ZXdG9f9aaa+jBkoJ3Cjtkp0AFTuBim
PwnRvGnM9B1jtoK4bv4A4rTyGUsOvV0e0M7qN5hUsEW1vX1+104WMJ4G+uMwpSNBKhS7RJKu17ux
JyE1A/FZM8LGCNFGdlvIkppjpB/RiAtvfgWpp0+T03cRNcLUZMXBHWmxEZWzxmW3KAVgeaBzwAAY
Jqcu9SPzhrjXGx1jw5gzi1/h099xmdCv/P8FKHvlVlHfwx4aoZM+JePje+7q+eeVEL22aAx6a2CX
zhGg7Tfll3ccwtmvV24qunloX+r4vOYc+upY6ivfX9QkoKE76E5Gdkztq+iqkWdFh6ntygpasW+8
D57xRO7Ps0Bfz6QomxQJNCUSbsIiixQNg8nmf7d3aaFZAONWBNEAEl5o7L4qo2k0RVCT6GFSfKHG
J25ne0ZDRl5IUj7J6VnaRps+H4Ny/tAPdz8x5awXsUB6h5YfQGxcqnDZzlXNhDuHrss3Scw3h9ur
W4pCAKtBgbzvYARGhcBBA2tZ5cY8h9kIVi4fE4h1QLWs+zwiAtr1ROdHak79SsS7pBkw14aMQsGs
oU5mcnSsNmDn1QEF78V+V+bzM21QXitbUF2hmtitFCmX5KFSrKNAKWEjVU1MpoyZddzAqxr2vmjd
Q8OPub1Lo5XdXDI453IUXQSQc0HLSch1RV/nrD7U5fT5/gMDCBPcqAUYzKsIS2SRPXvGNAMstNxT
lj5TPSp8qx+fc0IfdT2/P4kmcSj/CZR7e+Zkc2akzNUhkDdfaf9Q2mJTTa+9NbzDlqIzl2JVFD5Q
5cATRIvEAHy6kKBrAQ3N+lxubm/d0ul4aM3E3LuECTDl389WYs5ThYrihERWAjDcas+M+8tjCGzQ
QYbHrwTIUmfrkypJYjpLvR6qIDLDyjb8NPt5exkLAda5ENWrAVmpdlIGIeVgjD6C8G1VOOiAIGso
l8uCEFLDNCDMUuewUnuMskLWd7320Gi/o/axHl5vr2XhSOCZUUxAR7YH4i4lvsqAdZo4WmaGhfU1
9v7k9yehJHCv5H6QNg6e+PLISwNMJppGZuBYP9fN117sM0aBGvTx9jIWdgrhEiYWALMv3Z3iSXsh
jBL8FnOYNH7WfgDiMb17oAwLAcEioYC+kYHT5UKaOqYTklEzyD+qbVIMz+0YbUWdfb1/IQAQg5ND
tggd8krEVBm15U4ufN2sPesz6BXnNKirlb6UhUMHgCY6x1ADQe+yiklfjnw22xk+LSpf9Okl//OO
NYBh5C8mlcQHu9wqW/OymLkprnnFdqAcDIvKewPk9YqtXzpzOcoLtmcC7VJRaKfBQbdqN0C1erKf
tH6XVe3XhGUr5fCl8MO2dDRGS3xCD71Cl8txajerbR7D/npe5EdEmwIzT45oC9lljdn6bcoOPDaO
djU/8br8VROvAVBF/On2ri4ECvgZ0EDsKF6OqssebTahByidw7wfd0POXjRafO5S+4sZMdQHphVF
XJh2BzX5XxBkAHsiCaOcYg8E3wgwfHOIOUqym4Fn9rurvf6QINzbMDH228lDAxhImvOvdQd6gTKy
BnRcO8V7bAjSNBgQg1kHzKxyAHHt1romf0kMwJR6ArB55AHNPAucdOWSL7Q/Y9GmibF0jFtiDErq
3JmHmiiGkpqcziGxy+6ZxdmXTBvjEkmNju1zG3gGoKe2H/TaaoI2st1NpznvePLi4uNJjb4xYJ6r
tsyO8sopOmMOx4ZtTbc6teYaQc5COHYhQnHEfEg5b0xzDpES8O3x2fK0TR1n4Exa64hcMjXy+YG5
aANwumq2g83eGHVGPoeeGcSjn68NXS99H8ERTgsX4xqKLBtmZMLmaQLRXR+/OPpKnCzdn5IZkPjW
upzwAPqsmvD2UryRe5JMoZFXaDv7nuT6VhifijgOxvij0Z9u3/Glc4E1k/v017Ipd47MDvN4VE/h
I3G+7AIt/nL/9+UUMQwIir7GX6i/M/XuhIUCY9ZOYXuI243NXmbykrDdbSELR4JLROBhLIDpISt4
eYfwiBsd0U809EAI85rWb+/5PO6mdPWIw9Q9suLO1rKWhrz4zukxQU3gtoCFM8fv/ydA/v1skzBu
odU5hwCYgn1Naqyi33juK6H9doxF0JN4c1vi4o6B1hbQFK6s15FLiSxzh0lPgLBYA/ws3hcr7n7B
USJHB+hGA+sCaLuyY+3Q17ypW/Bbxn6Ce3Li6TsWcC5B2bKsr3q7oY0T8vl3hmpQYjorh7K2BqUM
2CUxabAIJ+yirWFs9XrTrNyNZQlobwXELv6jogGakUlL0Nc4IWsekJotsycSBbfPeeF64yD+iZA/
4UyzNFDsTA0yb+jX9PxCk9bQyr7zt9tSlrTpXIr8FWdSaO6SuZ6xkEQ/OPmerLVbSHVRbCLgCEAU
C2ZCxPWW8n3PLjnaWnMnpOyHjfHScV8lP6xv9Xx/AxzKJShXIFEh6xlqs5PBO7AF8dIJ5/xbo/3x
qvuTEhfflxt5tlGV6Awb9tYBim0fDPq2Qbcm2N6raaVffnnD/q1DOfa2GQnGjLGOwQC4ySFiGyvb
RSA6294++EX1kry5AFiQ3M6K4SUe1SYkfOxQoz9zDdPBHzIrSN+jXWdCFFsloo5wy42Ac926X1hB
Dk7U/bi9Drkf1wr2bx3KYy6diA4uejD04Bn2TfTZLub9hEGm8XBbztJFgTcEjgqmd1EzVeSMZZy7
OHM31MBECLy1aMUqLqzDk+cAilekvq94qMTsJcY49cDr9va0OHa/QXZ99wpQb0MhXlberukAidUA
J9u0adjlD82vJFlRqKUFEKSNXfyXoGVBcRw2GMF401N4wgqd96kIWP1k9q/3rsGDBHg+2BIPUY+i
tfaAJ541piRsxmAyfa8/3v7+9SKQfgZkm415Tbxi1NfDbNO4tBOkp4HAi3HnaFuSbB+zNRaP60sO
MaA/wPAsuE/gyS+NiYtBgLI2QHI1jWjw0Ha2cyqMpzbbE/3t9oKur/mlJMVssdbWs7KGJG385ImH
Ap3gBro18/ubMC7lyI09N492qhVl7pHQsIfAMj90IverFtDmfFPXT+39bTgYYEFBHmE2kFuu5rZd
DygNeeaQ0HFiaAHzafzcO4ZP5o+39+/62l8IUlMs5VTlri4FRS7Zjt33Gp12tyUs6QLmMmCBZY79
ahp5AAoE2I0AlF0VYjNbWeqTdPhZtdku6bOfZB6+3pa3sCI5G/x3Dh3WTFVxTcRR3xnjGDqD8zu3
YWqcNY7BRRHw+hjTRavo1cMYjGxWk+YW+OjoR7az2MqZLFxS4KGC8AkPH/kCV3StrZqKsBifd75k
3VPNnvNs5UwWF3AmQYlaqNMVYxGZYxhlmd+1n6a14G5JgC0JkSwkDtAEocTAOnOdxCR8CtNkCqrW
9vvYvN+UoWLzT4QSBBexa4+Y9pxCE5FjO28G5AfzYSVIXUj8IPUATH8b+UEdJ66cRVxOJuk7aFPf
HM0o4KbPBfiC97EW4DrSadvZG3utyLGwe6iv6cjcIqAEr7fiauK+LrK6bZHqJmBOaDrMJt+/eZCA
RDrK3kjxqJcksqbG6MwSw1LxT5dxNJJt+mx/+yIu5I+A+4bkrYtoAvlPl1zazDwH71bXo1ZTVc9A
rN9lmAHTue3r+THunuPyIe+LY1XeHchCKuodSN9jqOaqYQqJXgDPESTZm8wL2Nz/GoS11bn1HQwf
KxmyhYuK7UMFB0BhMNcqEipJaGHoXYmkq3fg/Z/BeNHY59ubuKQK5yKUm5pmFYZ3OoF8a6ttsmF6
BnTfii4sikCNC1kKQFwi0XZ5TEIrDJFpCXKbaR/7fdm+EH1YkSHv+2UUi0OhFoDf0VEC5H/lsgID
yJzHBsvQBm8H+O0PhXADu+i/5wDNB85r7yfN/SwGkIniAdIimIe5urqZluKZz3E6Zhv7FBnK37eP
ZuH0oUxIHJmIzvGUUGxcabs9YHWiKSyTZ11k/gj8iz65u+KOaBl9L3jDgtQWT/HLwxmi0c2aGCm9
fNY2aT0HxdpDaeH4LyQoRzM1s5b2BiTgRNxv3dqYrPzXlZOXVMUYDJFEaMiBXS6gwkwKqanWhowK
0I4nlp8apc/b6UWk5MWNhe1nhuWDC3cl0bO0Low3IheKUSgbj/NLwWJkdck63iGEAgAVi4Lh/t4k
9EH8P9K+pDluXWn2FzGC87Dl0IPUkijZsqyzQUj2MQeQBGeQ+PUv6Xe/6xaa0Qz5euGFHcFqTIVC
VVYmHhRA5y70sHIqySD2bA5zOsQK9Hms7jQr+4mDbiu6vs/W7iDYAVUb4GVIxcs5cKYqAEUosGOA
I2hgO7Wz71Tl0PYg6RcHrU9DWlX7xBXogNxoO15W52L1ELfhol1UouT3COpVQkkMOsRV9qyA+a4Y
buYByLbi8+AozOWZIemumI1+SZgXQwyVmDxYiMyKZqt0srYjQKmCP5660PpIOx3loczJ64LHZfGi
UEDZNs7q2mSBig2segh5gKKVHGmhD1NSU5T4mtLd9fCl2mAfjcQNRbERIa7E1ECcowiENL+LPm5p
JAk433hZVmPMuyeR8IjWb4mC4gVJdln9en37rbk5PEIAoMXr91JoyzRL26x67D49dQ4Q52NBmbOf
irqlDr9yRaB08ceOtANEN2p8MPMhzn7ZSXfX/jD+6Tm7a35shHRruwCJOnCkO2DlRsH0o1/oWV4W
Rj31MR3D3je3+KnWpgv9wmCgwW0HCTqpZs1pVo5V1w3xMBfxhIY70rRPjruFnV8bBVAd2GYLNTXy
Nh9HYQOooHNQlcaCpuG/ibbVh77mtpHUhDo0NjMKrNJeNllWaDwjAxTcYpb/MscXBPDacKrR8JX/
41S765ts7ehgK6NOjvQmSKuk4biK0VagPxxi0uV+lb629Y9SoHC8lS5Y4STx8Kb+Y2iZ17N3vMdR
29a7xVB5b3R5aFbTCXqBB8Ounxtj8NWkfzAp25UgwwnM4mcOPkEs8sYeXCmj42dANH3Jhi19+NLl
1Km1K3oVl1OlQ5Gk7+94VqGKqwatZYNVoA/7snxRVXrqxsrzARs9ZK7x9S/mHL4KxRCEMBcP85pr
XssGHDh9MP2yOLjjo+OAx32LS+33JSFfIiDrBC4B0C3kY6W9NNoQElYIPIjFHWiUVLdsnr7WfESL
JfS21dkOy9wMs+rF7ZP3aeh9ZpUOUh1V0KruDxClhjqb7gcXJU2N7mujeHBKLerULbqCtaML3A/6
EUwo/eAF8XFvDFWCknuGCSnsA2tOFG3mLv08sAwKJFBxWopPCBxk6AyyuJ4F0OYcm+pdpe21t+uL
uuIXkDZC2QagMkgjyvEiS/VkMGt9ijPW+fWLNX8eZIwHI9wbLlFANG1nmcSzAyR4qhOrwu9nNAsa
5MMAmbw+hBXXYxpLzXfhEb5kjYCeX1KrDZ+g92EEDljd5uaxn38Y1tdUfSfzrdt8uW5wdc7ODC7O
6WxISc086hK88RvlpHS675bf/8YAkrpwPFh32buhxgnto0SdYsuMWi+c/mLj4hUKVDMiXSCYHGkA
jdla8+TZY5w4nn/v6s+pthFMrwQcsICdC/IovKtV6Wgkeu8yp1HH2Gjz74rwdr3oM98DMJKyDhpR
Vnq4PmUrF8K5wd+5hbM1Mc2M9lmrjbFTQLht2oEtNKizL2r/+Sf8BzuSb5oYBU9xATvU9e7U2b1p
0+Fr6rW7/204UnDTalyvKi6wQqCjHfR7u/1aja/TFk3U2k4G8SoQUWB2BkJIOpy6DYaloUMEOma+
sE6k27gyVjwkemhslOUX+CIoOD+eFCZ4DrbaYYrNefQ7HRAWQD+61+tztTYIwNgWRVLEUdBW/2jE
Nuf/HMcK9IAdfWJb2hRrBpDSQz4a8Q2ag6RReGndqgVveTykCC+7LcXsrc9LAWbrGkPORMfjZgqF
E9CtCHPtLJ7/fOksqhlwdoLj+665471Pqr2m3dR1xLdKzhuGZCkhqOnaWo5u4NjowrbwC/fRm4PC
QgZ045W5bgi9Nx4et5clgsrtLcVNGY9ta/Q9MwsSe/ap86SKwp+Gje21toedRUlxYdLyLt5OnCn4
92zC6otXyFK46gnasdd38LICUsCD98V/TcgTh64FaGa5I49Fl+3BpTb16DwMWnZb1CfbzsBQH103
uOYtzw1KXqytTK2jAgbt8a0sbnl2Ys1rsXUJrM8cAJcgCwJJvQw2UmbHBFZW5bECytUZ7UtmuojT
bOkvrJ6fRTPkP2ak84MaNymABca2Y6HozL2nbGUjV9cHfR7IR6H5/IJFtgTwfmoTOICmVfktHcfm
zut5ERC9rW6dCZKO5aCOB6ebvUNKZ2vjblubRwT/SE0CnX3JUWrNFPn9CV2VjHzR1BtjCsetxs0t
E1JE0LFFMMWDCY29zjQJNe+Lh1aJ67tubaF+oxkBaNQvceb21FR22ekoIkBgKhzUjVB2rX6wSAJC
H3DpE76AcLiEz6QWA5q3gdCzGr/rv1XDaS5+zFbuM/vNdCvfybbAVcv2kg8var2Q90XF8hIP3pjm
NLjGpMWD9goh7qjW+K7Wb70qJK0WLBR212dxbamgCKdCYhx/X+QpmZHOdqELNe5BmRfg9ivuJ9sc
H0StKBsL9luF42JsSLHg+gZC1JH7t0Bxg6rQhLKPO867rnvI1EeUF3ZIZQdWG/aaCECu7Bu881sk
sxV156g3tnIQPKpK4pvae81PffVDHdCtRI9NM0bX50JbO5lousF8gL53Kat8vPvd2pur1kBrlDD3
pHcCRrQHY7ADPNPBgnsysz16axEJg9LwzTKPtHmEswjMCWGI8TiORwRAYV1spcj1xezFvNlweUhS
gudTfrR1TkWoW6AbCFkDszx5metD30xV+GPJ3pUqf4QmQQMlg9I5TZBPZe8iLQElHv1atHtieDfD
UPtKm0Ru/sCH/NHttCDp+EaQvr68mL4FdoFWWTlb29GKjJWG5W3yb56b+rO4V/sn0UBwG4/p2kXq
jkSteSTdD7M6lcZNXcXplOLxX4W61kZtYQeWM4Eyk/ioCjza+eP19V3Z60uLxVIHWAi8f/cen0X1
pHX5REr0WoxdNz/NTE9OSWU0kV3NWwiKlWOM/ArajJZQGNh9KcjLk1Gx2g5LVitdfaJdOe+mfJxv
rHnsAujFd19dOtRPreIpx+uDXLX8mxMUTVeIZpY9fjZIS6eWlqOmE3MX1Ge2GmrzfTffV22y42Dv
EO3Gqb5ww8jLI9sIcBX6AuC1lkk/sweprRwk7GUfZ+6tPt/+uj6ai9ACX4fi3rLvUYHC0fr49Vko
JlephvoNs6DrMdDUBx54CCxBsgMIULfkUC62iGRPvrl4o3Tc433Mwa85ga7er1QgIJAN3Ji2i6Bz
MbRUppD9AkpBJsFcgKG059MQa81oB52duLeoJhq+q2TP+ggpJsz3Fi5qdTIXYj600KBiJNekmFcM
pWGbfaxNp87UfCW/Fey5+/QDZxnamZllh57tCEQw/ahPMGNUVqia1E+n1+u7YmWVUDTE6VrSQNgc
0h7vbKOAgpVoY0ek3wbRFE9VLbTA8Ij2/bqllSlDC5gOJDKenEjXS+fYLW1gK7MKloj9BgKtB8i+
HAkvorEYtkgsV0ZlooUK6D6ERwC9S6OqMqE5SWM16P97ZAP0eI6q8/X6cDZMyHkN9K86EKWGCU25
6ZLEb7R7vtVfvGpDR4HIxsFd8k0fl79EPTXNGlLHXeZw5GbKEUFMUdyXRDgbh2hldeASoC6C2iQa
meV9AGXe2etZ3aJ4HAn3aIlDNx6m4v36pK0cVYAT0C29QNEROEt7oCQ1EoJ23sbeWFqlz3ptOgxK
o0NwCI8c1qfFwR5EtgEkuUzS/76jFo5cVK6Rl5WCETKXQ2YkGFwx3qBNpCa3tfPgaDivDybqO/13
mj2Q5lhuqSKvOHQ0VCNGw3xiz8tZFjEUfFZ01saQvqHHXHFEADW5rSfCZXgNXg0cYdSvl85HRDUf
t0njlNPEbcHiZOi/Fpr+MupaMBpJSMCTDngNDdOhDrXGmgMvVTeeyJd7VAc4DCTHSFJZeE5KR00j
4NWcVF7GST6GVE3AKaL6n6d/QvfzmRX5tJlGyaCPJcrYq9RnjrwbEVsKTssP/RAaSiakw5ZaNsgJ
uVbGdvlrZk8DKuPgl9mbw92Q/FOnsfNpRJBkUEqPpbWhQ5NEL2MIK3ma4yvaFtb1cv9h1nDcsC3Q
4qvK/kN4ddO5PSywX+1tsXGqtj4u/fy8dyuXzvg41W9nLRzJ03VfcemRPv546dCC8X+ClAXWQ3Fv
mq+zfSjzg1kfrhtZ3b02ElYumsWBDJQu2MT2lMTqjDLOnZukPc3prW1tgAlW5mnJ46LXQ10Q1O4y
zrM7vKu8itp5WsYqqCj9MY+uj2D986gfA1oEbJGM0G5zZtqGQst40sJWd3yRbqVxLp02/MrC4Pkf
C8svOBtAqY8jEIZlGRe6vZsKuJYyPdS5s9dscprncmPd1wYEkDGKX4CbIyCWvFmaDTbrUO6KewYJ
SIMGVAuuT9ll7RhOEmnj5V0KLraLiFElzOX5NGFElNxOXvY9EeWJWAMIu9VbpYdEj13sTW24STUl
0sQUTA27y+x+4xG1bC7J43z4GdLEGk7VeYyqZSyskQZZNj0ApRp1rN87oAYExP/frBWvG2NfOVYw
itZSxBSgLrmgLgBLsat0YxlboxNPXnFIu+wE5YNdC5LZWZQRFF7upnT2NYhWG50I6JSjZp1DoE8N
1JZGDfqj/es/auUUatB/hryzBaD8xR0yDF5nC10tYm1uAeSIoSwQFvVWwXPFwcPKIqAKPXoQwUsb
q3eYwmfHKQCBOs0uJCUe0vwpreygbqnf86eWfrs+rFWDeJGAyGnpe5ahF2j3UUQ55mXcVg/O2Pnp
vGtQ18vSu9Z0/K5WkUmgn3doYOo3kHE1QYVw0Z2jKEyMeQ93YDSHoYhmLUFf+UZ6YnW5/tiQWw0S
hsdPb2NcKdJ3bgoL2T+Z2FK8W7GycEoCaYqegyVh89HtuAJZX7t0qjipXqbmhZbPVH++vkArruaD
CekAZsJ0qMYtyHOph391b3/961sDWP7/zG/2OExEbTGAVD/ZABab1puSDxu+bOU4fxiCdLuwUc81
o4GRXnvp1XJvlBScXnOQbJESbxmSTk/Ttu2EO66KrcFPjTABbJEey0316WVVJZ/4YTzShWxmtiFo
BTO2GAJKfzpF6ddW6pN0h3R75BTvToPcYWUGLm/2lV34drmvOAkEe/AGJSgQ/aontRS+rZwaUYQ5
e8XjJuCj43sePcyUR67e+BOIlaujXu70rP8K2bSd8CLoo/ie/i+ISvyKvhTdDEWUCimtsHG0MIFK
dQ4RMtf6qY7fKMRZaf40q+8TEhs904GgePbSO1Xbun1X9iiOGjIbS8keSAppF2XjpJOirOoF02Dr
LOqsfMNlrFtY6EJ1vJnxXvm4T5k1V7Vt0TrWtSngLnoSt4CvKycBY/hjQQoVE/SXz8zJ6phpX0ey
z6YXS4muH7atQUjeYuhHqFm3RR1r7ruun9oqvP79le3/YQiL/bPDPPatWqsU3+fqXcGB0T3OYpf0
G6d5JSL4YEVabNW2hsnUsRSOYd8iseUnZI9YyLfrnaLwyBver49q1R7YGF28+13kGaRDrVG1UFRd
Z+gYKIM6KXyHxaq9qzkJdeU2+TQjgAUIN24ntBK52MkyfsxCxsTsOWHxJIxbs3styk+X7BcLwBqA
JNSAuJJMzDHrBp6hSV3jUX/KHb/fgsCtbrOz70tnpZ/VHl23DKfR+m4W74xuBL+r22yhyFw4YfCe
lty5UQxialodGwCKQWx4yvRvRYNiwxaYf8uOtPDeaOYZJVodEyhVZM6wb4Zb4kIiauPxs7rBbJBm
YLkR2sllICXvKAh37Dqmto/qTycOlebX+YvCArHVNrzqZc5sSUdUKzPDSxjmjszuri5FOIz0OHbu
54PVhTzzv0OSzmgl6tLNdAxJIXu3tvypCvt8i6N/bSyYr+UJ9P877z66m4VaUe1Mr47dqg1HD+Jb
fQ+RtU+THuC4ALQKntul7AuavI9mxrwmrkmzJsYS+XR4cNNH07tpZycwt/KlaztuKS4DMIlKzgVm
37GJQYlVNPHsGomvG/RYAXSQj94RUm+ff1gBQQeucGgELPUbaXfj39M6ayoMC03EdcjLCDIdBsQI
xIObbXDprHkEtEXiNWmB2/aC12i282Y0E9rEbv+sIoCwjN11H738WCkiwhD+GJC2tUhzXREkb0Cc
pITueKvlr6a6s5p/a2P/v1mSdjaE35lKVEyb9YXyEM3xCduR4Simr39hB3zhS1f0QnAkOdGGjHOZ
zGkTJwaK1D1XD1lBQshpo1iM+rxIN+ytbj0HfVfIcOMxIQc4ip0WKhsxrtT4Uak/NJUhQfmuJT+u
D+vC14FBD3yGCKBQpAS5gDx9PRo9rKYuYqG5Jwd+TkUSnRRfOBn2aaHc5sYWJzaASPLmgE08kJBj
RnMrqu1S2FO4wyxqjC/Wc/Cqaq2tBawzzAOznXLfjIkdKUWVBOlAqiOZHUiszy17cUsy3vKcQw53
EN4NxFKynVkmIhwRfwcVBQ2Y4RX5ThdzD+j2iP/1xsCeKic0u+KFJryPvNRWwKzljn6eKUaoGrn+
ZaydJOpE14Ofu+XRaPLmxm2QN3CIovvDNGvQDxxtX/RpdUJBUon0LBvu+7x0XguEIlHOrIe57/Ug
xUav6a6DoCEymH5bfGHTSeP0qWXO8SWNRGofXcgrFU/KUSn4o63ox2zUi8hIHRHVYgTiW1Nr30F3
TTDoVhlkal34AicvpCl+7zRBDDhDY0TgFmzAc2Bw/LyeVV/XkeFKS4CuQcRn7HPQ2wej4M+GovSh
0hjAuHtdvetGMWBEiR5kfWsFTLW6owlZT1oJe5cpwgXpbOeG9UB4oGrJv05fTGEzV0WksL7y69JQ
gE1Kia8w70s6gp8/bcS/8PLC79IZzB1Ga/h1DTnsyQakn6nev1A+rvymnM0dyBqJ37lmeuQ5QsM2
IWZoUANyLmQYfDR8zPuaF+1ONefUT/VMD6BWkwXqOKZ7pckskPSL4lCDEd43LIwvt/GAoXZRhBV+
8HdwqaY3QwnoaTt4wy4zDOUBvSV46BNXoJkhy1Nfyexp33l9G6mTPd56XVrjYNmGn+fCPORz20Uo
aQFSzoo8i7vG+DFPlvoKgGAPWamcBymvan9CwuZw/RSaF/5y4YiHx0QrDc4FgIEf7zQBojkyaiOe
3V17sqbG11PvsR5fO8s+AXjt50x5rG3j1snva2dfiHLfk/5pbvaqKkId9UjEEX5p51h/clcC5Z13
PGjwBK1Sjg0EPO5MQw5GdWqrvjuh0fIn11Sfm1Mg4Fyqm3pMosEtkM+/S+h9wi24t8I3ydcEMBvS
POip5ZvdPtNBPGFaT9rUbUwB+u0u3QLmAB4WYcrSVyS5omruxmEeaRWjJ0i/dRXAQHJKTN/OIJ7C
JsCDnAm7EPLkz67H7/PMJ/O+fTUzFhaWfcw4OwEFZoN8Q3WGf2vwUfpQZPU7+wbMqrudKMQ9CDP+
6QAdh6Kip5MDMms81PFCghqsUoZ1V04hmttIAHVRvN5LDoSXlb+Zua34jlCyiCctcIegVsVZKC1E
hkUWuB5KIUDvJVnxXcypCKtc/4me2TIgbgvS/+ShS3poK7If4F9Vd+Ws4Egb8DlJ/UVXmy4YUnMM
+tYzQo/rLy6bf5h6aR486oBYskgLJFfH4qXLq/LOQN/8IW/7PY3zGBDDQ+8lJ6SBE7MNXaoePXE7
0uRJKYS7dzgo8qtWK0KVTkokkuR7o2rC7+vJ9csfHkvhaG6MYu/ox9n0As/Y5WkTCM93Z/PHQKt6
V6aW6asdn6LJmKvAqiqfkChJjrwCOkxxcsvnGfNRxwtZowS2/iP3ghxOF0izyheTkfvZhG7KpmMa
YugCHU5Ob/yqlbZ9SMTghkQxzO9Kq7yVhkmC0qEmJF5VACATke89o/yZdx2cRkL0qG8NOBhTJGBx
mTQIp49tUI21siOC/QBHAvocE+ZFTZZ3UMFtinCym8YHbTyCAtdO0fqvZnclgMsRZxA39bRWD8gI
Ydm+aPOHwe2cvZjMKaTKmJ6ysXVDraffk4Z3oaMU72OhlkieFAytlSQN9DEfdoKMxXeQoWpR1Wvl
PeuwbYe6+acYZ+JXM6jdNIjZngwOpH1J2PtCAxgMs/NaFUmHaQQiymo8PcoN4Mucfkh3emF9weJl
QYXq/A1HSiloHNc6oDn1cYa8bVDUBahuTaYGozWzL4Q6yX6i3jM8C8VtiPZIkuuanwyVGbqcdzcC
t0Ws9sTdwUObt5XJk1eDQyG6rwR8e6VpuCwtT4Qqys1vg5040Twum3yg5q0DiCX4EgrXNyo1j4Zk
Zjd5VznHrgTuTR87O1Aa1/C7BkSjA5/NE8lL1ydTO8GD4ybL4Jn9jtPaZ8qQ+ErijFGWN5Xlt20z
/kpquwy6JNciT3jlWy8cPaJ4akdap3LfhTC3ttuNnI++RgVe9/qUPihYzCijbRq6igJ/lrlpQAXL
UTNWnF2nODizmtn5BXSYg46UYEiB2sahQO016M2ZompPm+9AQjS+pwkvGNS+20MXs73VuqmN7Ny1
Cj+bBz1s+5QHjLUUwjem6le2AOwjnfogtwpYz4rhmOp6F6hKNgEoTpKoT5hxnLy2CpSx1kChVJJg
TgzTp2OehE4yPldTXQfZaHxzCutfXKzGvlQNQEnhzNrJfqG9ru0npkHM2Ml+OWYCKY+RDwG3MCJl
mB+qtlYCU0myyGtL8z6FIIZvVgkPkwQIYtBc5aDk8zQfciPufmaKG44ta+4KVhjH1oOoHHI1OJTa
BCHvkWgRQl1kRkmR3VQM4sktQg+/TRIRzeXSKtLgGFe0GX2IGydIWmZvXLE8n1KH3SQYsU+Vdt65
alsdkPAbjyVQ7S6AsUFuekmojiINlQnlF8rbJESDEovauoPAgg7CeTTgb2XfL2oXyy3q2ehDAqc5
0G/SLVpps1dA/qRCC7TznLSx4fBoMl8Rt42ZCZ3ANDD4BqHc8skPDx3JpPQYVaqaNhztozEAHLel
N4QWzqBau6GnlM/ERrKNaeR4PVq4LAUigMbbalHUxNvgAqIxNg0K5JNNY2dujm5/qwPbl5ygZBNA
T1Vl1a5rv1vtM89P5XBrT1sIn4vXI8asGmhgQAOLgyzccpGfpRVRh6ymsUMRnTjxYGT+CGWW6yPc
siAt5ECnlIgRyInCCME60X8aYyCNQFo1RNTErFDqiFXgP4RQfI1tPEsvnm8fLehSI/bksr7oDZRJ
E/0m9RDkpqmfqUbIjD68PlcXWRfJkvQw7WZjnIwMq5EqAoRqdmRaDBWFrc7R9QEtbeU4Yw7K0B8X
PVfdxhptgA6GbteMj4l1yIkPxO71waxaAeMyLk0cmAsGOhU1OopboojBluDr7K2dnpj6c9jiqF/d
XzZgR6BiWIjo9I+DgV40R7nRw6v3u5IH4/Q329cDYAzAKHvhz/n4eZMkXSecGnOVfFmEVvWt87G2
5ufPBWkxVJNrrUd6PBe8PXejGe+WdmMDL5+4cGxLB5wL+hKATaQpquYCdfx8quKu/mn0fQBegYiI
9wQxKfs08hEzAKac/9qS5svpE0SmDkfVdDjpg+rPeKDO+V8syrkR6XmRKiZB+AYjnfXiFF865/X6
1l3bU+ffX7b2mVdUey1D0gHfB2+5j1jK28pAbRmQFt1Oy47oHCuSIkUg/HpLrXDt7J0PQHK6lklN
xGcYwITHxPjErNBuv3afbj+S1lpyvUU12S2eeShfOwTcbHiiqGrYKe/XF2P1gPzZUTL0rq4Et0sF
Y6FNAGqnsflGzI0c6sZ0/ebNOVtvo7e47QiYaH5prk/ZSRlC3d1dH8eWEekUug5lVjFjzQsCJued
lj0UbWCr/+NsSQk5UVZd6vGhihUg6/PAZL6ySWW3tSLSujdeOUChB3weeauaETWVJTovauSvXCNy
7W70UUqe0MOilkDvKECO93hAMPByRCA0eWto+UNL3e/e5Gw5hvVfhpvABHkOUpLSLwN3uk6qVKti
ngZ4kimTz9Tw+jKumlgkpdC+syBdpKNbmrVbOx42fULuRflYG6+tvoFvWfUOZyak0zv16qyglxDe
IQuh9JhoG+5zfQgAIiFtiwY1uShWMpEOCOqruLYB1iC1b3o9wqYt+oXVYYBaBmElaqHonPnoRfsG
D09HySu0k6RRPR0NvOKur4W+eqbOTEhnqhsSvByGrIpRz7HDrrXno9uZpt/qQACnHOlGJDuekeLI
QexY8ztqT+XBmpEI0PM2RXYkd32hpf84FOQowkLJoelSNaiLBHmkTKuDuZmyCDluO3I4OAoml8yh
w83B91xk4IjmfJpQc/GpZyOSzu9kpmYG6+DKASiMdw9Dt1ERXV18qCEAnwWwhSrjpZ2RFhMFGQYo
R996vKFtdlT1YmNh1pf+v0Zknz02qujwSgeyUKMakDBaoCbIjF1f/XUjgLctOEIcROkkVu2AlxNL
K1TZRv9BBXXa9e+vhk2gm/m/70vHMCekz2u0wsXIuSbVfnJ3JOTDjfY3wcaZGclnqQbhbEgwjKF8
J/nJ8n5dH8Zl98HvLfXfcchEUhVlvJk7BUBpwm6zkoTUFJEw8qey0UJrKiKH6DdQT3YCXUxRaqO2
YrLo+o9Y33V/foPkCxxj6AdSE7wCmwc7zYEJfOZowLhuZHVDgOUQ8A4U+0FJ+tHhkAQtcbNdASJG
UDFCetuw2g0Tq+M4M7E4pLNIwSyoDteMHIGaQTR7Gnzi3MDH/Y9WpJ0NGbSxr0cMxONN0FZlMGbe
PtmSHd+aLml/68lsET1F56YlwoVLIN84n6vO+WyupI3tibbvCGQNoMvwQj0k3Mwbj32l6cb52TAj
o0Ert4RndzAMyGPdT0z3RZL7pv4+GZ9tOFjO0Z/xyN0MqJErDTcxntYgWI0M8D7lx/UdvLG9LP3j
9soImrC6GmNptToaKR7mbQZOK3dDfGvdzJ/kmvHRTAkzpc6RXNPYnRCJX+hfwXV+fSjry/LHxrL7
zk6KTXlvENFU8ajbft7fKYoTJMUcmXwrVbi+j/9Yko591ttJPacYDRGvuaq89AKVwuuD2TIhHXuw
IbWzMsAEmwUHarp+6plzuG5jfVHQYgxQPLj5ZVTCPIha7xJcNzaJBh2c5vtPK8j93sB/LEi7C/1L
WTdrcCtdGU0/03bXT39x5CETaYJzC50mF2zzpIKqF9VxRKi2J6zw9ezeq6IEVC/X52ptcwEr6oLa
CxRlFx1nNRSQPbtyMRLU+gdQzfaQFWfzqc42usvWFv7ckOQjG1PpB6u24SPVU+t0QTV/mksUi3Ju
QfKS04ykLmew4Fk304w03F+c9bPvy9lL0qpgjNLx/d75oeovRnPbjhs7d5kEOb90bkK63HU0SaFt
3MEBZLuxxOuv8U4dbpRBeUXGLmiGn9dXf3VR0GEASM3S9Cd3NAnU3EcHiJJ4HF+swUbV5LM0Qsua
6Kj9euBEBa+hdP96Y69Aj69kcaVBes/aj+lbOtJw8N4rthW0rE4ekEjocEIfuGZLvphzzaW5hSer
7tzmXWhlvvKW7I03Xf+brXxmaJnVM4dsZHkNyUEYclsfEdgkouursjoQiGEtyUyIdcjwI6AKULNi
dhlD1SAkRoICZ1xV76jLBwo/fJ7PfFkjtJyitRYIRQAVPw4HSCuqscpbuhf9Onl2io1Nthb9n39f
cvm0tI2MVEvECsSFEiAIQ48SbR5qujFva37/3JC02cyBQ/fSwkBYNvsseVKVymfpRoZry8iyeGeL
r2eup4BuGK1Ac/s8jt19MVuBtikUvDirC08Akh0wtOMSu1BxJjpTtcYokeOa8x0FPIj9RNMsuo6Y
n3qoD1tVNNMtiYjVy+DMqLRSKfq5W30Bm9henM5lOCdhDTUVC2Rj13f46iS6ugnqUXBkXXDLtp43
knHZ4b12b3VInu+zYeOQro4FogOol3ggdpDrcaBaYH2toum0QgKNeKe26f2sfHDdr9eHshz2i4U6
syPtB8/OEYsxNDmiBv1Ct/je1r8OZSM0heNoyj0jajITkKwO+HqjnSZz/qq480YwvroWoNH4PxPS
ovPMEVqT9sgwfNfTLxbQ9vbGUmxZkM6lOs6NJWpYoMljacXjcHI/3ci2+DDEY4A/QzsDTZEfTyX0
ZDKTKeiFHL13Nf/Gx33Wv/zNQv8xsSzV2cEveMmIoqE9nmvATr3V40Y6ae3Eg9XAhMgMwGso1n/8
vpKqhe0miIznXj3aHQdVkAdEzrfZ+sX4c9rcW8PfvCvPTUqzhnKc0ucgWIuzpDlpTRuWgDZOrnbT
TluybGt7ANEsAK44j+jrkIKzBELbo+MIBGfARs3Nm9EZwG6En18iNIWizwUtQnCckhHX6Ga7Y5hC
l7BHtbaPiQtKvL+wAYQBUOIgCDPliMZOhoEWpCliCjrk/SZGfO3Ag0kPzGNQSUCv2DKPZ7usL6Hm
2qOqFVveV2t40DcO+9rnl5wOaCwWuVs5tBhLFy3gFc5JV/jl5NOtGuzW9yVnokx1kRcJvKFV7EAF
B5jr52Yf9PCgOQaMxXOgXQE2hI/TgyhS61Kb93cpAIOO+87GNLpuQb43ZAvSmTDyibsauOjvKD+o
9b3tPbcnau2vG/nNqnV+a8AKHlsI7bAI4HKSM/qT4s2ewbP+ruHag14nu5kkXzWj2hf0rUy+uGke
F96SG9duFOWbZbwCpJz6AzSlN37IMmHyD0E/IgoYGkryaNv+OKFFBhTi5LjDHWm8x1L13vqKDACQ
AWI60HwPSbnjZJpgbEj2TqO+GynIpixhDxs5Dtn5LfMBXhUwkYNjDtJk0qy73f9j7My2I0XSbP0q
vfKeasAYe1XVBeCDBteskBQ3LE1hGGCYYRg28PS9PavO6ZPZF3nyIteKUEhyd+C3f9rfLmeMuvEy
Imr24L4czJJ0jfb22UmsqyYDxmMFzK8rshV/pWX7vd30x88AWNukBJk7SkrQJ/9UdVF4IqUgxKrT
BoXNAVZl/DJfppPaYBGQs/YQZMEPSUVxkn65bPv0pyLmO6HqK3Lrs6GY/LOyfQwLxuG+zsObNtJq
r7Drsmu9fQCVKW5A7p+wX741igUXXboB/4T13Xy7JOV2g+Oszpe2GeEiiz3B6bBmsMdpHawQfHk1
b0JgZzD/LgjWnk3UNysr+7qgbL/J9MAgDzADhlvLTPdhj3XXGEdFuD7yOO/qADJbGq1/ZUXw58f8
TME5Z1Znd9Xyf7OmyrXdSLGN6rT84PSS0H/tj/3np/sv+i3u/vXZL//8O/78KaRXjHb6T3/858/v
SbHp7+fv+b//5o/f8c8T+1RiEb/0n//VH74JP/jfv7h51+9/+ANWUJn29+u38g/fyzrq338BXuL5
X/7/fvE/sMuPn/Lk5fc/fvsU66TPP40yMf327y9dfP3jt98Bhf/5//78f3/x5p3j+26Esu/+f33D
9/ui//Ebif4WgR1dwIQBnSAADxCz7Pf5K8nfwPpC/DirJM8mlSke30lgB/Mfv+XR32LkRDinMqyl
Rel5nWcR6/lLaf43lPuAEiIDBzgjJNFv/+eF/eHa/M+1+o8JKaZgk17wTv4YQkDl/x2bBuwYKP1l
CdLhH0MI67XHykLE9rOfA2xe+jT7mUYiu1c+zEAnD6KyiiyZTJWPHmvCXbQEtwVPkjs/RrOv+DzC
W+Av4lr4h7iW4WHOzkRcoFxh+IG08E9p+QT1kMIOdVuvcgp+YIWjLxpqW1ByjRuJr8qWQEMTtpuF
jsAJd985YSUWXxfx9Rcv5RxC/ye8/Oul4HE5u49gzA18zx8/n9IHmNhNCFtOBxOECfOWIFBgafu8
kizIcywn8pHkvVobJRT/TAztFNb4KQmrDCKfte7GZZI1x4zurGBBH63CuFX+1Tz+T6ZGeKFnmgbu
CIj/Iyjg/tw3LSKhIlWksFHdts3so0mYH5Bj966is2cfK+eGN5y0HOv5i1FrTQuWvGeshN+JBqj3
Lz64M+Ptzx8ddL+gHoH2BeVDgaWrP350cbRsSU8gmswL0fY7PgWtgDmx7X8U3K3gN/uUgOaZQsvb
DAN8fQ596cIF3dI2ZjVGW5DwFGSbfqWKrazKbVf2TbvibVZDt6TmkspgS6u1lwjBabJF2LpIYrA5
MzU/dOmgrmY1jDcUay2gOi1hP0KCZMA2K9qewnR0XZas2ZYpfTVLaeSJaZ2repZTi0kn6HhJ9xoE
bHzMEodr7ss5CvdmcH64Ub4j7iKN4K20F6Wi766dINovXZt1xzE054UPP27z0dGUxxUQBgOAKqnU
LUo0lcpjmVJYTruU5Q0JFhxMMkz4czpn0LmA2eruwUeJ8UNSRobLYR5WUcN+x3wVC48/+brauDrz
vnLMlLP2uWUyOq5AXASolVOeQFaXYEAftQBSVOWgJowyl0kEl9mwIi/aOJhkUdj3UwOPMYt9eAX9
CoSGbMWWfC9nfsjP90VNQqxinsCPLJeq7/T6lI94o3tqnb+MC9W5HZtt+Q0P5EBV1iQFNvdZGarj
HMU9r8oeF6WWcUixX4Gth2EPf8lZgjs7Q+IRl+t9YKy5m1oqwckIEE35Tpem+MSZOe5bEh7lTK5m
uL4DrwGVzLDWhVNL02Wmq/PUDXvv1SHo3LAL7DofY0Vg8RtMMPTqy/56hrvwBYg6l3n2Wa7ktkim
ropaaK0ycEYmnE2XrihpLUq3HFRZXALNWEM+8FMVrrII6ftYforY7wbcq2D0+10/YYOc9Qm7BKnW
XPlh7fcajuhzRRcHORcdaQfQhXEPA/6DqkOPhyzz5sMnQ/du56lxtvyZzzH/yQuIcKvETbgImCRw
mN0NxQdrU7sHqUa9pWeYcCLhnzHI8YcXc3gLkWH5MAYEDsC2J+lHTLuBYlc6bk+5WMyX5kGkm3iS
M90lRgV3NmD0jhifX5B0DTcQnltSry225UU4wveaz0kVGVnU+equcwCBntIJa/hRz99AongnllyO
bI3vxnV5maboGvvL6rCKke2FMomrMocFcWV6cjW4tXa2haakpPw2W8twNxTK/tDRGO3mfn0P4GGN
Yd4UnHGgcl/STGdN10p4efFkFD8Z68Slmroe4uAQHjo3Xbf29qDwRr/HPuI/E+AJfZ0tHi001vau
vUqYxRJ1xFMTNiyMKbg++RyUNdUO3GJRBGN5WPQyLLV31JfHwDsJ3kgo6bDPerGmR2lTWkKGla1p
U/oi+YoK2wEhKWF0d5qh2aONUrqf7vUc5r+oU0pcgHRO62jSZqtwm8yvBfEqOWRidBw1OMndQW9w
Ur1aOwAAj5mfcVzW5Tz2+tYXWGq+arfAQO9S5PD8CksZ8NeYWSoX9DqlytEiDghvAt7Pw95kxZDr
Q5aqMv/IGF0KZINex6zSkAr5YtdSdNNfqLaxOsZGyfTaptsaPLbsrLApPIvDo48iJpscdBFIYPRS
Eg95R9e6KIDZapuSEro8QaI7E3WleWkdX+BHIotBogkrM59BcFkk6w8RDtlw2PJ86d6hmQmhF0Yy
v30FkTEzxPdrJuejABk9yvbpNhVil04ptJhtUQrT1/2GeH2YZ2tdo90auR8RzoQMvD0R2RskOkod
z6m7Og5r3MUvQdIv41VQbjnBq03SoYZbigEbigjbrXuJCN5PB5UoD6iyG2J7wiWKNJ4W7shHOpYa
eMfQ4czDhBKb3zfTBEnSTrUqEN+s3GAegkg3wfRdM9wk0NpyJq6WCU12iALFWk6HXs+aXyxl1L3O
E17NdSsnFHSLCld600OJlhyBiTBtlatZhM9FH6iyokGiphtjNxY/wZmzGNGFhb7kEiErTV7KQOQd
PAYNhKXgntEQwp55CqafMA0nPalm6UnxMaVFv4GJNfHgMCdxh+vpoD5roLSMl9ti45oGWJWd5+2Q
eVQTu7mj0wzRWEITX7fcZO3QhKGdS9Ggvkm3uRpJMkKUFU6Fl/AXYYNj0L8Utj3qbNDdjeY4/74T
MmX+BNGTGS8tQTi5SWbr0z1Wy8oQtPjMqTje4fkl/S/SFgsFEoF4pi86ONbSJm4zfmNip/VRAYku
KmjfjLwqRADwDFI2l/NniIhU/JrNUCvc+lhIkddRvvmkqCYJq/ZK9F2Co14mYtSnsl9UeRpwigFt
xdelLauM4BjGQpjiZfbUZoyPCGYyK3AojYGF97J25SrP+rHeHQe+JvFRFOkCsLlwqb/OQlH2e5lF
Y1clY4FHQQRknKC6awfo0uYhDZ6KzZD2NuhK2n0V+WbojUQdHYOHJuhjvmbRD5i+nkJyteVu12IO
VqQBiN8t9GuufVPCfnEOBUlC+oOczA5L82E9ArFgoP8upNmZcqhgxnMhMxlXQbg0UMHtKM7ZcG7v
MwpJXbGjM2RbLZSKfL4x+FRZcqMNiUAHGW7yLY0f0knTejYrcuD+wkLuG9ltPUAG3sy2OyxqQ/EK
t2Oe/Io7vhuTtrgtY8h4NtcdASajFdMuAaPQ3IpufnJtfiz58ioH+apLt923On7YbB5c4JniUDNL
cun5uB1CxMBLoobLc6lqt/Y1n4dr0i8vPkZNq0fom0VaZwQhaoRBqNu2iyxB1d3ZVxNg9qE1vUsX
jFxSsJ3ichAXwxDd53orr2zr9T5ZEnkV2/LAtgnx9aG3/IcHb/do5rj9NUTqbPUx5FCgsrYq1Xag
0MiPp1WtczVR15d7P8DWt0zWxsdy14NIfoCD5Bl1T9GISZKsIlKO71Cjhvspat90J1BNBNjJk2uG
HGYb7twwlAekXCWcH9uYNDyPVhyTwc5KiRf4lbON1wkgSqiM9sCSv+VyjRDUePkja01xN1jZsgq+
rdF+Viu7HvPpijAdNqAf6IOW7Kdf+bXhz4rGhzZa/V5CwfYQj1cugRt2kQ3BAb1WudNk5g2c3WAM
FIjn0YIGAI+7O9Sq9IJMeErC1BRHiVXnPdZxFOxk0kuN4Rn4ufFeensJUd4ujVV05VfZVX0ZI6Da
Gge2ArrejzsdmWjneJg1Uef7I5nX5AhdIK4by96cLLtf3QaSJaKOOfIs2K0bpPfoJ40X52WjC/ge
uHrg4mYkg4KhwPriBckeERcCDFbbK19wdIMsOnGOJuMj36JbBnhSu36mEjnIFvEZOX32CtlfE4Ev
mVpsShBIRpmZddPN/BMcj/BIzivUA9JG3FoCEjsSnDDD8/u0D+2nNYM6sXJKIOcc+p9rmVbE6Feb
mPgQCQ0b3CEjt0ZifKQJUhhngwbL5zuLXfpTa8trjcepQv0SniTBEusG6dsl1qfhH0hDX9lgWkSt
0GlvDAMrZ0JL+WH+/dFp9cnA5hlxiz1F/RRg/EKjZiyjjz7L5S0WsKP9hG7cHpZ8l6jIpiYbI3fv
fQauIhRJdabb6VN0RblL+iTaaae+kEGxKtriA4yjH7ati+timDMIR3Q1k+FlWqaHpUcZCouiAX4+
I251MhfTFZ/le3f2VkyGNarAAKBffu7xpKcZqdEaDF/CjVzIbnj1IkqrmRXmKIgjdyFn077M7BME
rN1+ksEterRfca5wdS1u+xyV20XZTRyCHGTEV+hW2AqWNcrVvtM3NOkHmIh139mmENhcVILxoj8M
8jwopv2MOrgkS6VhQdHINtu3Ju5e+tXwYwYg/WdmU3fJhh5sgClMe5zCweSrKfawJlTBG03JeDG3
IUFGGoPzJspS3CHFK+50a9UldnfHJpWW1SBgrLsBNSjknesSvSXalw0QN+p2iPj4mtCoa3hW6Nuz
nPp+1ey0iiDdJSgz9mQYYwzNQQqBiekMJIKMqhzorwPplj6AAJuz2lAVphB2aHHcepRLFO0aNDXZ
VAXxGF+gaX6PHKe/kDzJT4TrC2ww2bqNjPpJhyXbFWJILkacKM0KEXDTxt49L6XPakHCzuxgC+Wq
jenuNgJbzjhz248RAmK6sEfrNIzBipDHO2hZ0NVdggeRhRmmF0WJcKDyW9/F6Q7rARvUywMk6nr5
4lJMh8Sy+DGebXLLGJN7KbbpehOoTIG14C+0H34oWKHjzoq292hug3sxdl1t9BJllRyhHq5mb3u4
VK2IzA9+mgQeMjzI/XcXwLWs4gnSuUO7BGZ1oCt0ZNhvdLNQHtpyssiMp1GH+R53PpgjfGxTtZuX
DFyHdOJbsbdsWfgFPqPwLXfpfAQoaJU1QMlu/ILzhzkmJr1SQA/vyZT3DRTOy+sGN+hpy8cds3kr
KhjcgitkVrNv3fpi09k3zM1DnZTrtjNruS+Qe1Vjn/F7aNW3Gkr58V44gVSlxJKJh4o1p5misF2a
BnRg4Yk58XRjuwQhbxf06Y4LCMXVSKrVLOhL5DrZm8WIoAJWLdqrMKM402hfI5MuqlWyVxJw3Guh
CiqaYd/P9nmyF+u2QO9p1QcEtOLaTW6sIyGKOvLo6FS0nNaTX8abJWbXneG4hvAfNPVWCHuQuXdA
PmTDPkhQeJAQBVRLOwicMz4hnc83aJKTkTVooqW7dnTbHdP02vlNVStJ/Ani7ut46pCeygOkb7oR
ncZjgiBZBwibeWUUsbrKaYHltKy3+cEDL/wYbRIo/VKSOhop2ft4UqeBQvBSbVOfXOJE6EEYCfu3
Po3fk6BNL7FkP3+4aYEyfFm+ogQNC+Wf3UChq8giY+eKp8V2IUNZPnXQ+aExIaY02mEcHK5P6FYD
+wv7EaGuEDRBaB6R3wLd0eFWQb6yhjubobBfFH9aOO512N3DxAa1xWHqJd2RM+cBtdkLPpGozsq5
AGXyXSBuBYMPzkkxrs1ATxtNXTNOaCn1WNBSJV1xj0EB4Qy4/lPZ1XJgP7Bp9RGJwB+KrUiRO8ds
NyEPx09c0UED8qBiAQzc8vKSD+YXWdcT1J8MA/7yrsz9KxF45cjtH2WHTgxd77rZHtEGw4EdIbrg
/Fa4f8CGaNNrIKuumCzfVDI8smn5pAF9Sp3Vhw0r3JVa6JGjcE8KTBPwhpGDC4HaHKCGJNVIWCdS
TyNmaaULGsGHt8CCuMHnOrThbb7iABtaLbDWSo8GfhBVsW2VKc6W4GM1UP7Ljj3A0cM+l/FuiYOd
QbCGe+xTFPFvSsuD1orWCCG2LmKIfQmlrCIQSRBvLzoaHxOXXWI/JKyQJR5F6z4w5b9sAb3FsHt/
9sHJV/prDEtcEHqvs+AmXtzeMQ/zqaBmkblf7Xq7juKTUViEjSK5ECBMjMP3GKxP1Mv3dH1cTfmg
5uKUtlEHw6quqFCcXrrVnQY1PypPQSBNZNKAx6nrqMN9U/fFzGWtOGVrRfQa/DI0RUTotJmn+67f
1HyAoQgGZSSTMOeJC2aWQzvPmTyhJpyu0KwIv7vJjLThiGsvvkCpUAtgLddapzM4ShAUgdWxFLT8
LqHw6CDqWqSoTDK2twxtghGklRbd9DSD0zzGUUA6Z5CCqJfQFPOPYmYzchq7qPtwm73bAycustcF
KSvDeE6QoBlwSuHyIB3BrYkm0YGEc8wOJOHZUwi+gkL7T6EjJQRGSrXFkCps0hmknFq2QQj8Ksxk
LDJCJFo/AxnavuJTkb3pUg+kYa2f0JQ03fCB+gmj/Fmu4HmMo0ueM9e5JxwHiHkO1q2oEeRA4Q4l
hvS1AEOC7s2cYFEmJyglbjMT2kt0nnEUtowreYkeZfg4osA38D0yy2nsNL9ftpase5QKDvQ3bwGo
scwVINfgnoPeKg3n60zD8WRAn7xrMjPF8U2x9DmgVUKp9GLGKf6zFB4gyWybynNJaTBjHyiUnUdL
WS7qXPHl2HVd+1g6iUDL6GAOcgv1tidszMx1OJX6Bl2x6VWC0mR2Lpr7NzIUnbxZ2mgYTj1ljD9P
iepfjE8DeWrBEftFUUjq3aLhllazMcmnhpWkaxs/4RIC8UWDtlJmYPd6HLbtaktTwInGDjF+bx3f
7guXoLm0LAGbLrNeR29oE7b8V8G68jrlxKJVOdgE5wk6DgPuzWnx+6lbRnqcC6SoVTyxIEEqkbco
BYJweye4sKbaRKKHxjgK2nMMVOyIJ8oO3wZ+kEAOryhwqwlJ7XMo8mAFqAQexvuoVfQWBT79iojn
z0kmgvmY2nATkPYWYHiELdgusGXr4hl58GCSC1sOAWsQhBky41RAGdcuxO5pChBuHREHgkcKdPlS
j0GeP5eJCqA3GRUh1aZsUIBy48QNMGb6vVw1/O1HJLpI8LoJGJ91mRniZjHyi1jkWjQYY3ewIoGm
cq350BW8Dlg3v+tZ5RJZDWk/0R4P0kqG1OF+GfLXeDLJA7osbc0wIPAVRKUO9aUOkqH2QRuXaPor
893FUtwX/bQ9U/QLTBVwK4DN8AGo2Wxx/GPWG5vrCZ4T015bi+ltiq7uM8sdQqmJdQIH8QVNc1ct
mIVCSlpgSb1taJ/3V25bxUub5N1yKFQ/fsyhK0A4zry0oLJ16c9ZiQ2qu/aswRlFKdg95g4yOnNx
tLocDYiP+wjtZEC4ytm82QnvcUfyzv50WD/4BKfV+6olFkfvahIEaFSmW+O2fnua0BopazxxFE2u
tpDNQDgaiYmV6deA4DTXuSf2yW7ER1dByCHrk9C99zic5rz9XunmLZqmKtmq0pN0xJ0j1KXWXa7r
BPMLXnVj3IUV712KMw9/Dc+1lZJlR2jeQ9DOlvUFcY76moyiuEP3XWFnk/K0YhNamBh1j21Ub1NS
ohTKU1oDjqMfVhFF93Ooy9utyGX+axOjyg4EKxIfmrUUW7mchK8R63AfqWXI+a6PWD82Vm7bF3MU
0QdVRsoOKDBnc532GSIt0At9uwukYGLHA0LXmiwRVi6jokMqhO4IP9PrcPNPZaDeeZgAG9f1vYPo
EyEQ7WoL3AR1FqmF6RfccWFhwQ1DMXuPhV7wJOEwh3qgB5jsRDohXjjQFwzRAHjxmvuN2lMgwu55
LIbpoeQTys9pSeEXBUwkhfTsI3eC3YEIZ83eS3PWPoPcRSsz5GxF58iWsvKCupcMW6n4/IyIWK3w
WeNKzPh/z1osK4cUFs4YfmGqlYGN8ssKN94XRAekpiGZ1Z6GCTpK/dSZl3EcsvaIBcfo57DZ+Um2
ZMkrlqa5bgjYoK6Kk2mMqh637Q94P8XqetE+ecYim381kTy/ijIW33wz4ZeMNwDNly2Wz0swlW8C
1+E0DBk8ZoIAEsc6CkqqcTR3g8JlF7h0y8DYK7wsYPiezgUFlDCQ39s0Yzqaw7EOVscDye8WbClg
emuSpJ5ohNZYBnAdZLIWJhuVpDEoYW0U4ySNJDBvCdzhPqJpRvs5xS4U8FXxioFANHVoga1DED9i
z088x5B8fpU6998YJgiLkY0OKETz8CSvNbAM04FlKGsazovFHcDvC6EBSWHmhLEDJdvekHiWV4FE
7bTCBXY++DXE574SnX340tOPNtDzBX41RtFAZxFZpVK299K6pbELPDp2sEnV3+mwZRuKvG5eQHvy
Rd/0yTyKKlwB8ahcwZZXHDpFekANMtyOrR5+gYAO1BID6Q1pjetmVQdYv+YV1cFwQfFa0ipISLge
PO2zG0QoMaM1KjjaKSyEs3PWAWrmU5PeBwyrgbWC+uS1HXT63ON4n65YwVDyxbxDT97ksXlnAdB/
6A1lxX2A0du36btpanqpztsuJuHBDssvyP3KNTcPWRpo23QuSZ/cYsOfpBTEVNzbokcd5opsL5hG
KI0KmhZNb2z7vGGh7Mn3Axp0w7omHvUS9EP7eAkzKJPRa8bkK9o8Ikohp51JYtCacCTO3T7PuwgT
skmXK2DrWfoGwXkHAl1vmEIfOBseOeaOvBnozDDfK8Im83Z75R167BVALBNyKbAU7wDfAqdLjCMt
qg41dHYqIXrOayk5+qcthnimCR3mDQ+wyuqi60XFdjnL90ONeG/FjRy6PqsL0vfZAb0jcavmAfR6
B0uwzxaWIbZhvHTZhdEAA9fD2gU/mM8Cd6X5Fr8wpJ0AtEGoQStLMKWpAkLaB7aG5Abis9ZULkfn
viKYn83N3JadOkQFQ3ZqC6wNV1pJEYKXl7C3QELiXQfhMD2NhPfxD9Aall8lBlWPOkro4zQHQdtI
S4tfZc+H2zAHEdIsecF2aPwBPbDMvbglyuRvHk3gB1ZmfG0we2nv+gQ1wpzaTTcQRwFAjv4wWrqx
jdcnjL3zAew5yFarwJXyFqV6HD8k+lym9VHf79Qay+CO8wwou/MD5I+oNOJP0luxXfZ+1HrnPWHf
GxhkX9bPeqnYWqIHP5Qy+Yn7BulSL+HyuAvzAhAQwtP+IzFcmMa1MTrQHLp2kLlczp76FY0fMKxb
JB/eKhxPAXg4N31HjKxa2/ubcouQgBegA4p63bApgAIhDN8wE8jTJkBm08PJwNsRvqZWXpC2B+BL
pgznQ0hxSJfezrgcoV5kbfWm3Y53ymFsMrocZyFZM6xxSMPfLVxMGfoM60SalecxZuRjuvoDd0kG
G5msBV1zi1ryoL0Lcbj2K3kdcM9tmMAIM1SlLDmruqSnGEnHDouvGH/ac82x8F9UE4cSXtDsEplw
eo+hk9+Obm6xTua8Qmq4xi0Et12KDS1Mg8r5wqc2inbxKDIJGCjQilrr6ZHrnqLW5hJvvkSnGg1t
a8x3hgiALH4utscgWgASHROQHiuRDMDBY/XUoPep+nfWm+DVlVk+XIVGIlLYNJ2u9bau+dVShljW
WND2A852xhNdiY2xZ3j9YKChphXjJ0wO/AkdpVlUIm7pV7nBgmC3RSv7hHFp+NQrKxkCCmafuyhx
klQYIBcXQdgV6xHDG2X3weiBvxzGBGlZXsyd33Uhiv2KUm3wekdnYOaGxtBzNJ4DA0nbIt6VrUTw
I7koHnWIIS+OVky+KmmlH5F5bqOAm9Fg7wuEjVcBxs17DN4UEqhkbT+UHJH6+MihO4LPyqLnpMfo
FgO75Sc6bBhGTS3LfkxhBA/alku7V0V7PuXggQg6KZ7dCF0Vxt0+0Gn0rMopvRLS4agkc5v+XBMk
doc+W+bbNbfDE1McVlFJCIPzGlNvjAZBBzXPUHCaZsYjJJtAxOdUdSvJCeONGLsPNgiQD4HKicUE
RInLQqIXBddeB4ffZdvmLxc7d91Rvg47Stz6I3Fb3AG22y5f9pyXqLnb2L7rLLtFDClvuKUC2UPJ
x/el2NrgkswEXkgJsq97Q/nysUbYCAHrNm7fgnFB/p4PKdrSGZhjN61JS1bxsA8eYrSxxbVExxWH
SkiCy9k5tIoMmeXrsHXJKZugj4unpU2gh1PnByKzdxId29vRCTDi843xx/Q88mvKEdNvVByz/ORn
B7L9GrDhNmNTGTbroNCH0DNT097BABTP4Tiz6DS4MgeloF90egzHFgpo7AL5nxiuqqcemxTtBbpQ
JG3mEpxLdKHGEPhY3WGrA7XJAV7JqPtEsrqrdfg9nnTZij5jD2yXzw3ApuU0923D+tw8akyXKM4P
bAtcDJEMx53z7QCEpudgYsL49QvlVB/UyqTZXYLil9WaZLi8WB3aUkw80g3YgZaN9uxnAkw1UkD3
lehOgeUrdd/vObiZr5ny/GQzqLBq5JE5HJxn0EvrPseNeEuBL34cQX58KVKxEABT+/7OBQjbVWHh
F9bMa9e9xbEHVr4cYU5dLrB+vJyxi4snPsKJVTM6bi+MBzH8QNocy2HxOm0e8NMlAM+1NBsyOdTO
z2sYpHejHdHgA+hS6Sq1FPhSAuxIujOxhI13N6wo+rYCOgg8zUgSpkHLJ4xtQXeyHKCnBgP9yQOv
oAFmRLCyCQpfLCYcFILlYwDbgFfWxRjBFh5HUGAQR6uhwC1f4VYafyB4YpQXY4Xrl8bs9tojF4Dc
NdcMZFtYh6FI5dioODcm3Q04LujLxG7Dci1KZDCFlWx1cGKQtqPfaXPS7hGRedxgxUs2PvTDSyrI
7BqEDQns8sTh15iyda1xBgiyn0M12yrsFhjRtIp1w0mLLfkOciAD2wI5TN3i0n+iFfff3J1JcuRI
lqavUrvaOEIAVYxbA8xIOueZ9A2EI0bFoIBiOlfdoC/Wn3nmoiJSukNyWSUpEosM93BzI6D63j8y
WQJZlN4VmRYLrdY6hH4yubQeI2AjSC+X+/M0ryJ1zs2v37o16+ZkmMfjpmeXnb/XdohawTcuQ0Nh
+0O2U0Oj2tMAsd16g26MIJd2azvCkT2WbtbYPPikUZyv1YeH+rBsPz3Z0Pm+cRYv15ISShKuXY9p
Qw1c+PstRXt2pseFr44E6ewhL9b1F6oF+VJ4XfaczYAGO/LJQZklGpZrH+rxuey9ajyiXN4EtJWi
bFNejoxpc0nUTLY1nB9MVw73Xp/PLqhUA4hce/UxwaUlNnXflBth094ajMHphkCPK12J8V65QFkn
wcbmeBClO2KOQzwHQhW55Uu4inFCwtgp1iSibC46Ba0a20U3T7GbRdtrVKdReparxXpbtFwup7Jx
h9M+n4pHvjmOdrsyV6lrVnfX0cnV7ckm5W7iLi0eUNDrmzCaiF2tF8vZ83SUz2HKcAsoZpE+CY5U
2Ze+O8/tGdBATWUCUBI5u5UlHxdPKXb7Qme3rnSjt6pG/kRO0VZ07AXd+GpVfIo4CwKn4ZJifD7x
TDV4kGftBLsoqhICkY97jYiQTTn1xAR4L6ZCoZksyk9tLHmpkZp8OrBuLyhqEPSNdrv8GhuEMFi9
c/0yNtZ8p9YgRyphF4/WME8WbOcIWllK131ty8i+7bzRzQ9V3UQ1OIls7lPHRvFeOQDJuyVvNLnH
XtY/NXma3wDJNa/Iki1FOxps04GquPk7TXNNKncZ8aJZc4/aPTOcmsyvk/U1QCtfRZommbhTAL5c
pDNHIUhDQqUsI/aKWfZjzqwccEcV9EiuUY5AIkv9JJ3G/B2RFny/FfJN+V3kv1HD17/W0Qrm4Gn+
lp5FzuSOV726k60EcDROoOZ9uyhmswqCododsbYhcRawRRPAWu7qdeSgWqzFf1nyfIz2KgoYHRpZ
Ts3Pyt5YFHoIqJ+M6+0BsX3WJgTUwHltorQ5TYQhzWuWQSo5ZYLjsEPg1/NEJPxLttiE9Xf10Qht
hYoHt4qqzybr+wgIfU5vvbzl64ta5bxvaeA/56NkxecdAXsf1sncjkquv/xoWIg2cT3/XcNmKCK/
uS1UVQZ+EqBbhUbM5x4JxtDn9n7tFn6SzhjQkTvO+ZEIz+qnbjbVNTy3RcrgJEBB+tEhYtoqa4DR
tejWEVpsKW4Xg/52twiWz1io4ljElWbyw7Ys+xIBM7rkbvZLtFyES3tEfqfMGGu5LVNilnR5NOmI
qdQEXvA92NsyxFW9zUijZrc4lH7dPm1ek0v0BLJ+7ZZmIhPGiRrS/JVHuzmhqtnHZAnnOt98Hwld
bXK0tnPVLDu+quoR41rGvLV6AEtWqmdetDYvCZ8lpf66Cj0dYKQ1bLftEpEBvDGO31qOOW5OVsfg
iDmEkFAxMuHuBeH/mp+Imm/c2pFYLRD55KfL5tSXTrQUmqs0K/tzmW8uqdrLal/M1SIFC2ke3EXB
oCl6YbquTk02eR/lIOSzDMelTJg3y88C7dnjmFJEwCO3RlPi2x2xyB0tZS4SkihHolgM9X3di3zi
elkyLluvq67hV5BjG8uh2MX256jcNbBPU6y1icBMRVHypSFmIt+ebbOLwd7Hb26w5WM1iy6Assfu
heezh3yLCFcm1H1eHubFgw8ooiW/6Gq1cJag/0sa1ymqeLILZjWLMxi4Lmd+3uVWEP6atkXPKCUz
CNTNePar46FOn5Ctu8F22eNm4DioUKjFk+ls0pFh7y/0fPx8PevWtTuHC2z+KsWOuV/VB7Jgx+nc
0K6ATs01+XAQ3BJXBKSvn8qfypN8XKq3rNbZk29yQsYU4kBEYYZklEMHGhORkzE7H4hf+NSjtRHb
1xdV/T56K30RGqXBrdXYFQJhTn6xb8MiAPkQNKPYVbjNZyboe/vUJ4/vRc4VJCzcAkK0LhB9sB86
gbquw3DTkvCz4s5EHUAoPPhWvDoW40m2cdAl6aCy7spGn3eZOeXIj2RzvYnobs7xve3Tm7nn4g8k
SR56LM56fwun6wz6CRxPrGZO6sHXH5lE0bLnEHPFiWAmuiDCzPPIz/bSt7zsgucVJOFChwG9GeDE
KQKD6RhybNU1kfU2z8JpGcgMeKNeH5asMx9AffMR4tz0i94mFCmjW23HmEkPlZJuS84x1zfNvQwm
l2dyW0a43HlyroBCqjrpUeM9lR7GhDg0ffDsaCi5mqD18yEAdt2xctk8oatbN/utdFWxH1RZbHFf
Arue20R/MV9J1/Jp5QvW1xI536cCKn3zNaWHcT6P0jpZyw7xhreyDqIYyjmrCyCd90Jk/fazVqZt
YlvzBrK0K4ckdEhRZKHVKj/7JczXU0g3p911TcGV6NUbl1c6805zQBOPvivJqbjWub9N8bQu6pUJ
uvtVoFlu8HiVznw7pv0c7kS4NV6MT6CAEsobQ2nt0LlfaeZ77kXhav+X5O2bdoCs0XdfMmfGpkYb
8Gi5K/hIFS3l4+Z25jabVhhhL2SChfvMgm8ESALHh9cQbd5JAtrrAUkt2sPGj/AeWDz8uUU7Zj/W
72UKtJ+YvlUuwejVzG6UgojtZNs5vFyhS/tWZdDXl1EaIOWcLN8n3N1rnTiwW/EuTHsUmBw7kYkl
LEngriJ3Xgyy/gbIOB83AFF27+BJj8b+6nx38pMZfOHaY119sLhYposckGDjfFGknCNJ92mAoHri
BTJRbIdlZAdFSreEkh8Wwhk0uxTCJYtUm3/aYcOlSEMPOmdJUxHmCnsFXbHrgUPJGQza/gFsViR8
r4B+JrKQ5w/O0loXRbmZS7vGvnuB+JtaLqfwUAJGS2isnVU7qM1DYRsQinX2kOvZQrcxgjVkeHRg
1YB2VrhU/R5KJTWJ0ZNfIkdbQtLZ8k2tu0x3613F6vE46ha9vkJ9C8Cbt3V2QBli77mFsrMK3yH9
CE4BE8RhUnwI1wqZXLdW8P3VbUm/zKbh/eVsFNn7ExThvj+uhqgAZN/GPPMs961NFjwFaRXqvQoR
2fZzMnb4vPIDcM8a9LlpHMhA3vUcW23seO4WJMaefE70pu/b05XQj35nF3p+hGfrPzzjAVGUHS30
u7GPSmu3jNp5OiIcb3CahTn0rZd3yWgWBCmokGwRa25O74TiKZckEWQaQYIKX0Gf65qYHC4Y660T
PvciZDZHfZn5wc9Skj501ds0B5yS42h+NfOaIyfAdDAD0pQVt5KywxvqZizqRQbbe244mo+n2LQy
Zsug5JUDWJiTxXFlfuEF6EHQXAh0e6CnDdMxVpCca6rBKyFRC+U3birDDIZehMPBtjvcvaM99fAU
pqWHyMuEAjMQ5E4WBCe3MZYO+Q7QwebTOlodt8d1+GhtgySGN7dhFGN3zVBIGC7R8AjS/Ow3G7Hu
dCRoEi6QFkw/KFcekGxyK7Sy4OPMVhsoc1WyaSfFEDq4WITXI4OFR7zUle6iQ71SzAKmONJ/AfBX
9PsAm40injVzf8rByzrEFF7mYjbjn7eQe+Ytq1rsW+0U8P1kbkelCGjV9FzMPumYxwOwT9ZIYcip
xtLL902/NDpeZJ8hZHK0yM/FNGNOWAqDdTQdvPSq1I6+CWiSaGhusqP8UMOesegBoqW7zu8xePtb
kHFKlJXkv7U6Mk+8ac2+VySfHYyCly2J3VcTXAJbNLorhir/uglrJztnc+AgxeWQKapQVovan9Fx
ENQgEgNT4dZLfErv8OWolIqKlrYKnDDQ0oyzbFxI/xY/1aB7hR/ct4E3Xo+IK4u9WoTz2upl+XZ6
r/zarMz+BbGD2xm0Tp3XFsqWXdgu8hqgQT3B0w5cHjaWpf2aZTbQ69j69Pbw+7a96yCkAFNGtBOb
xXK/HHbl9cAQw6uBGTLj7kr7sIrp7w3VHkCw4B2aC+Ap2GPS7coUPrlsMGvfrUp7cq8R+5Vx1tkB
lqIsKlAlzw6lKaEL6JCkqs7gf9GW0321ufMTuA34TijTXrxXMEreeVpErtrxA42c53KbU3WaOSl0
4CDsLY+zBYT5buz7VH0plE1zjCSqq2JrkxI0e2Uov8yA0QVC4TB/n1UTRfFc1+6Dj6E/2AVNd+Q0
kKWBHLUtciJMlzDqIfnxlM1EGHbiH1OxuGGuSySHnn20Bqc4N+MGoW++/4FZAVJ3oZWSCiRoF4Fw
XwI6dgwTP5RdbEwvnYnxmqyvdPWEfQxuvF5OwCi3cy6Q0P+Ytg3l5bEC2VX9/J4x2b77UvnPja/z
8x8WCh/hdMebttbNkNSpgK/JwNRwDK7VzY+gJEQHzZmMozWVy77WKBB3VOeAjBZzV7+wrBTbYexC
gOEf9TxQmhF03JJ9bbE5SvB/9iBGAmj2brAOcz9R+RFijlZx4whR7juzmEtuYATCS51vM31CGnTr
BybgDYuPKMHvRvhlao60i0AphPuGe4huFfR8naSVq7fEyszsJKlnkYPTep2CvFWu886QHg2H1cf7
mLoU0J/X6eCnyY9VDPXRZIx8L5u38tSpBDoaNWukjrVHbmii5yA6/xGt9XR0JK3Hph/nLeta1PTa
52CCjCzrux8dIOkc1WOQpP2qL0hyaHZODYZLlxuk8eHHNHOWp5Ri7puUlFE8DzCfzJ4rjSnoedRh
nnW9xT9ae+DhHdIj3rjwltlmILe01stXG2brKRCCoPYbzfUU/wDCKVia3GpfBEg7d97SgFu3Vo2A
yKoNlVjCbGzFVbR31nS5sKM+ewun3viJ0Gb4xeAavPgQPaTUNtJykFPLYtg188KTitu9PjjjwqY6
5OgniZTuhmk/5AWFPrWM3q0I9LNzWnWtZdkio2+EeiNNF9p8rHN2CVmuzXnOH6ziqOry4dQHRPZi
heXhtAmH/HsIu/pVCSt3DwK56dkULTLi4ekcJga8i4i3rJX5q7f6Vxwb0U+bkfqj7EOPXjSM96y7
KEJUXE+9fPiB4nSwPNimvWwzWe+4h+hFGArz0vRpft8hHKAwy8msl5EN8KV2NZX3UVU9hr07ff8g
viJn6hrWfbDOS0XmVcrAEHD4T8mPDIlF1a8yAvRcl8s1LTA72Gnq8JTacjzLLMTrSBXcKiExwbb5
pONwDnqRpXHFzP+gPTXXyEOpbNrZ7Cjl7keP1sGEsssPAy0OeE+hnnVcSdN+/ZCytTcHQdNBhSNa
ytTHRcoZHWQEFGSiANUflHdvQA+JmOia9qGdx7+tXf7dzfgnG3QIzsOU7Dg+/dT2X0M/g2rl5c+W
FfHkUf1dNQNnaE4evYgN0HDHWeIQqUvcwQaHz0l2E0UCrLMwlaiom1LLEz2HA81dyGkvUO0jPal7
m814zNRvnb7dvzAoeQ9WaEf3zsxivJvG2r3/Gz/3v1jLQ0zzOMuZaok++G2s/+8RLV07jkLNYNFj
FG2/dXrCjm2O668iiLIOf8hQrZiSZEjNEx3AhI+HfgSc50Z/k0X2r47tMHAA7iMfjzueIecvgTes
qabj8FqSleigKNH9Bs983I4tiGeX9JUVh1q0z6cNyVe5lASvWUQL+cwItZ3FfsPE8+8liuAi5zMF
RNfZ0uX6x/73Z8/2JNqIki3al2y/ED4UqeL67VQw33ISiy8TuOp+CgkJ2Gu4u/x0ovwLRQNlRJdg
6mBbNYtS+DepLuLPASO/PxU5YB4ZhLa0XfqL//yp8p7ECmuyjp1QuGs/S1rl7i1Ty0+0ROZrHgO2
K8NGaZJxGLEhZUhi6ljPGj/IGqz6velWKwnycL4KMlfYu3obULPp1hZ0V9FYStOg63EvRTlbSazG
or5ZwV6DHRpMH/UNo35xy71G1TxDxIVslwHOaKv0RSqcFDo7dPTT3zypx9SUP79yPBQB75pnB+QV
un9JVVHFqKi4ztzEIQhpu4gmOsFg/2mK5r7XiNBHv7Wh0TYbls8bNudLpkOArKkHScFPLPFriy7/
zC2r/Zs0rX9JjeAxCX1JYoVLDAWv819CV9wWJLrIXJkMneWok6VDQZL4nd3e5pUdwLeuFV06dlCX
YFk0tAlWTm3T1eW05bfVWcFDmQF3/l1uxPGP/fNXRoWyD5LMg+sQG/eXp1cCHqqw30xSLwtGTgEz
RvxBbi0TuRUOCb/kaMISpJKZDVpdKwYBZGco6gaGqDLFVfP7h/hvZaFcd1/N/ai/vsbLt+5/QtjJ
8Wv7f4edxP/nv8av//j8z7OpLfTXn0JPjr/xH6EnlviDMMowOIa62Q6JiseDZP46pp5Y4R/0woNe
kPJxfLPskFyIf8aeOPYfRKgJ27ZJNRKuf8wA+2fsifsHojR5DEvhx4qZQIb/TuwJQSt/elSOBUnE
tDFXE9FL9Inw/vJ2lbVc0hpLuVFpNuKAzBDoIxdpffMwjAHGqN3a+ZZ+9e2yKX6ZQlXibsiMWPWZ
nUHvccmjeCvDz6W3qjQ95B3o4uesZIQfYEnD5mVLdZnFUQ6RdFE0i77vR6SspxzpxzDoCTP3MNXv
NkPgc5gHtA8iggujM1PMiBS8cmbfSNnKAUacbfnG0czwzkeG1xgITOxI0ggJ365cNS8UyTrmAWlJ
ic2id5AcbzMylF00t9WtLWGocdrLry2zJ/QTmp0+OebBVNegXqV8aB3LqV4E9kpzhUXKOQ08V/3y
ctX76W4cI6XjfJzXb1hqcStrJK+wvCb/5fYWiLdrZ9NFaB0LNPxo5POmVSXA76vc96YLZmmvTxys
7DaTSuFtt+jVyEoYyXgWcTCGxnkSBofSRYGvuHV2dSdkvndaRIIHXyySNaXO5mdD7kJF5ELugh2N
0n2qe64bsIOskjEaqS2L5ww72Bk88JyfeQGRxZfHqPLxXSFwCV6kLJxh1/U5wwqamdxPvNagvOj9
acVY7LjHcVE23nbwM01qgNNJjoPSYYOOV9CSJpmk03+mQWaKg5F1d6G8FPfZNjjZVeQPFfaomtE0
RlE3Yv4WNB6TYMIV3cHYbVdY2teHwF1QcqecTu4H3TCYF2Q+tZhV2Nmz8xzxlx+TGLIRsouYDKpY
9CiLSyRz0FFuU660jRo4N9fDexjbY45/Ak+a2reVDQVRLduMb8s2Y71r3Mbxkc6a5lWHtQAo3SB2
dpgROpTZdhU9YU9k2HSIxDgjR3rDs2RxO+4wZYRp3NPpe/Q+ATWfCIeHIvZyJAE7nzrmz7mOeOjq
qEZHVzTQMol2DcIL5P5pcO66VZMdYBKim5Rd6q1b5oEUBjulxRHp9cDKQ5ljgLXAXX6FlljuQKSD
t6FbYFRCH00ksljkQofZ2B5TkJSVhwlvSt9KBwx8x5EdPRX9KHuwxAXA1834b/TdNLyUlmpuJ5g8
uIV2qL7Kni0ENGcu3kmqd++RKrIXzZNeTutpsNAyDDjFWT5deTKwOm2nfDvd91zqhr8Zt8yjlZfq
iV8Z3HQAefk+mMx4X+WFvFAReSA8IBKfJpiYQC7YH4XxOGQzk3AjTq+lRJCJ01V30D5zDaQ4550A
OhHtXSN5uWM9IHlE8bj1/m6t5vE5o8l+iz0ELOWhdtA97QzVr1d0TqL8MuU4fFRbQBjIANAHegBI
yJ6++VfzQqbNAWmibZ8NqAXc2FjQWKkO0je1AajsdWnwFPXuWJ4LHBUdtUDUFe0I+CIeZ6MhJY1F
Vq4//aBZX+15GN/lEgw4fmDZrjZ3RLrYhBuSVLvKvaNdylaPm1N27o482zo8yzI9XlSwie911Ez4
RwwMR2LbrbrlD3XLGDgBEzgwd3At7KV4Fmno8dA5Y38+dIH/3mJahdft+X27scrXp8FE+dWAiOy+
J6Woh+4Omsdssse7IHXlOeLXGgu9qBzC2IojZqVy81KoOQT4ztam/wmd0A8HNQzeKwkcQXmW9hYa
YFwb6tZUykJNkikkObhoe0C33u4vg8jv2qShBf2qxxHcJkfXG1xMscyJ4Ea8N02nUZJ6ozrn793q
pLAwqcH+FVDrOnKQZoRlr9WlF+DIMjpsnnpLaRqAh2m2KUT2bSrZs7qf955TFhcdgSFVTDJPPsZs
hayrbHwKI5YU2fsxnQByB3lHkFDerj8qrcr1IjCBNWOAL+uvhUbjI1KYples05ylW7FOcWHMfCOz
7pg+3vKpd8Jvyw2iP88/RLCUyPsq1D+7vFsbE/umd+CmM+MLrJG4k/eyScMTMaTQ55hAke8pLapv
0fnmVZaQzruUgbMCYgNIiFvfkw8MsCC3YHaGrKVuEpeDkv0U12G7CthK6T2OFVpInhTc8Tai6c8I
xk/vkVPkL1lWywe12AibUrcdnupirc4qUvXMTlSLXdCa3afvau5FB+Eo1esMJBOc4DKkU49geh4r
POvmSfNjYlXaAvSRI4oIlx91FX6MQ04sX1TV7T6MCic9V2hhWhxo8H17tM4RPI0zeCGETwDOPZSa
eJdmUPPPdrWQKZSIqW9gOoo+SV0LpM/tvfQahETBFEB9gg3xt0VNYdnz6dhUkuhXyWG+M8rO6EmQ
1LkjEeceXDyN/nPk/BxiJO5rkaShnM87fwQ2wW64ePy5G59nUE1OsfVS28FuADKdgf1r/wVqGtOI
Sb1vx4eK3EGwpuVp56b8Yvqm234fOuPcH5Q9qylB2rYtJ0cjrnMyktw4YHx26brHQyUfnbJHttFs
5cPsS2DGLar5m40g9DMDhnB48d20mWMH47w8xwaK9IQYRpGfNM1gPRCtwmuwrBhmdw2VZhLQI8es
athQfllCiQmdhfDeUnxRmIUhg4Dh1kq8Z8TczDGhN2hp+M7Fber2zjce3/LOGYvgS3fNMiYUA1bf
eTuTm1W2ATKvrt6W884x+jvopPlA0BUiK+r88mZayGLlXnK2FFS31Btf+zgRE0Vj5UU2iOoDxg0Y
C/bd2ztG8LbR6awjUohm0HzpO+XVSPYeOk/i+IiYg4f6cANw2b0R/jjvBUpQLiYn794GtHd5Mssx
+piR8lxgW5NP3Ho4gXjyYVcytY2XeUak3kkNP6XOIxO65kSjc7idw2j7pKV7eJiO0t+kaGr/WgoE
2/gHNVXYmWbDJNlqcL+6SLv+Tst8uXbcblgSj3Mv5KHuUBj5ZMPkuxwzyYoSurTvR4P+76fJnS46
acGUzgsbLXPirbWmXU8jfS14hiSnTOZclQ1vZ1dsAAzIlgcmRp/MASwn4LW7FbnJMUIuGF9FKsJz
2OXpseiCOSSNEh8i3m3KmxueGMbQKehuNLbgLeHAa3wcBd18PhhhkKojeuO8zOZzwUwRMGU1ETc3
kTgQZQXX5UkGn/6s5pVXw0TGuigXYW2xu65UpCLCsYmDcrqzpaJMOhi1vssatODJNLoIjwag0fve
W/Gj5q0YKCdwrdznvdIr1tulcw+El3jeOT/r+dFBWfONtBNvUlT4rr2XRLiZE9c1U4bMI5h+eaVB
ZLDRdsAlQPbJz4AkqFcK7/Fx93bXPPScMyS34RNLwsYNY6LqMV8iHy9Pa8veB1bD3o3m3z+zR1F/
yS4rH0yFE/O0Aol4XjwEJHAM0bk/EIATIye2oOrGwVRYenzEZiNaGuqn3Ya/isnUubOUAZNkFlpf
6AGZDboe6VZCqJZH4FCOU/+QuYU+wRmOvRnbdZ4RteGQgOC1gbkDByfMorH87SKkp3pJpi0dSCAp
J4Hu3GzIu2s/TdVhQEx3wKAykto0tNC1XSmqGy0MPCmhp2iEPAGBt4v6Yhnp/M58MHEiJ8w/cKf/
1XuyC/rw/1mT8zcSE79+p4seI0SPv/ofu7GQf7D7RhiYCJSji9Zm9fzHauzIP7gkhWBjJj/6d67w
Pxdjfs/vXGl6Xvi3VLERQ/nPxTj4g1xbxCf8f/SK/V6n/408UH7rnxbjQBw/lkuCNWs2/wOi5t//
twzrdkN22jv+T2NVPU9p6KRqPtOkV3RnYZo7RJIIhdSsDkdV4dtv89si3bg+wgjK3aSsJflSbdFD
5GSee+r7CGsOBZKE6nwzzWKfY/Hu70SwQev4WUnKHqYoHuqazupxZRJWhFUMuhH6MXcM4ZGZVThE
wGRTWcgk6zIPJcKIRw2U1sdpdu5hIhiGM/yvZFuUctMWXhUb2hVWwBVx3VcYSDrSMHZ52B67JDvN
KWbzUC+uzdAPc3cyHwUMIpP+jldwTfwKyZ2jWju7WjSyoyuCxB0Odz6VfYFBs3rZpjZSpySwOP4x
6IJMtLGDclqOuXB234gbDHbDPlp11OorrBeoj+v00TT5yvIF46px15Fd6VjPkv9EUgXWKu9mozZ9
RS1oa71oJNEc2FmU3ZWqGUKE2lJ2RzJiNH19gbEX6W2cIgC/bnQe5ne2hbmGlJ/UabrPpYCb7XvL
hkQMp8rlALAbHEJZHo3enWdpt3ntMt2uh3XLZdxhPvp0bAKet6TS7XveB+v3iCCIIIPayMDb44nw
r921tk8RkOMW8ckRLQ7M1eYyVMwQ157vLgN+WyGu+6FIrdPNzy3CEDMa7B9h7+evUjhVd1uTkIke
mMy6INzDKnYPPfHLPzWERmIjjjy13am4peu2Op1XlDoeomh8t+VA1iQtbZINTg1IdWiRwWBRsLIh
GakRjDIzOUqr6DLq8ygtoa5UNMCMN0yxqN7I52Mn5li03fNW0gxLQA3JxggkR9HDLIUy1N20izZi
jxZ4GYnzJwlIAuX7xdCKa8Rz62C/uC2X4kjciZOA2C7rWQb6Ney7dvatc1P4qj4hBDS8Eenom5/s
XSWBb2nHdtGnIzLYITfES6dhYOrTgFCT5mxoZ+/Jx3MUF9a2JC3Q8sk0AoGB5HTBhBfA7y5WpfIr
S6kBnyLObW5Mra6MZMnZLelmXabI+vRhIhv3fiUTT++PeX+ni9NSa86Mf11C9ieiWhcLZ31vbue2
cQJ8SKKp4Dvr7MmxrOaUJECP76rhldgPK/FzLvI/wIZU1/cQA0RO5WPen3W9cG8XEXRvyCj915RH
S8dhYOFzHrgTaQiwt82L6yazWH7rVnZnnjzK6cOiIghN4s2DKR6qikvfVOMzSWf5w8IuexVWfNN6
En06jGeryLmeHkczlwU1XWhPUrglbPl5oLiXyUHKV8bTdO7H6YNTwZWG1LO+B35eSpnLgf4TcmZ5
PnczcEctTiLdIDM9ZimM5B3kzpxtv4Qjhlmc54Nrj/fRUE4O1zOJK7SfZlYpCFJb9IYwt4KFNO13
p2eJc2oH5gdJmAwKuO4Ct1XZpVyebUjCwB67xMzezOwO43uehmxXR1yjx06ORmMhREY32sZktsjZ
PXTRjCg7XgK+fGYQu3pIM0zkzqWcBwTATyrNw1XGbqhJ1GeLIEbshKgQRuxd1rmYvP1JIFDGjDbl
j21Wjy3KQOHP+RvdtkPzFKEa81+32m2rh1DU83IwDj7vy6hCuH7ppwOBN2zXmuGvnU1jbsh1NeAa
+sjkjtWskkY7c7BLtee/GawjGYd0H5yqqHBPRpkR2se++ivnh7vzcD/sQCIkzom6+ymn2roP14b8
tbwGUfVVSfbmwrmwCg9EC2V+f7l5vf4ZVn54Ry5AlqwTJbO6kLrGIYto7CQydnMaACG9SgnbyCLK
IGmhW0ymuVawv1MU7uyhcU4WFdVP+eoF1xmRU6AqrR3tRcvgI8cMbXEeoNoaa+uasMo5ntloT1O/
8U+YqcMzmyQpIm/WxfuFBipgljwm+Zh5S+xoUKcamO4i4jhHs9Vv60OlvZzAX0z8KOI9iYZd1fNO
iAXNZzOQ8OKuIjq4UpcnhcidR69Sd8c4iqM93vzsjP3tu5bzwC4T4JTCgoxUT0uytrrmidIgXxHa
1nsn5Fy/j07V61+IYYz8aXC8gEHWcmgZ4dvF2SMV5wfuE8z5hHEgL+Oq5bJ9LQi8aouE1KYGjtVT
bnq56NrNPqtiKN883xfWC41rVXahm6qh0rUs8Y7ygohEzjwyZDeIYIqjrGDyd4uhuV2CtTsptF2j
ejR+c+VX22InbuM6/Y5+gGY9FO4xm8Kxs/CyLrahSZyKs7RX63hSimGNez3CS2Xo3uI+UuvN6G00
sBJlZ0dAw1UZnfl9XfvVHpW8PJCVhBbJyb14i7Bg17ILfxHjYidEWiF8sHk7b9XQBxdpWfl3IyFt
HrK9iPwA6TbLO0G58wWyru4NDcNmx6YYq0NqsW8gEVyr+0WGWOZMmo9vE4hMkZ2Su1Hi4dyKavsY
ci/Pr9Iqm4PDqsb+/7J3Js1xI9mW/ittbw+ZA3BMi36LCCBmUpwpcgMjRRLzPOPX9wdKZUmxsqTO
5Wtrq7SyqpTIQEQA7tfvPec79taPoumop6Z2ykqGXwjtOH5PlhIix5LBtG1mjnDLAtkBY//nQ6T/
SMv/hbD/P23UtATJ/OcS2qu6J/oe0VP6v7Y4m1+fPtbTy4/+qKdV9QuyBGZJjCSZS+pLLMqPetr4
YpIhzaSJGls6iMmowX8W1PqX97/NH1mEqaAJ4I9+FtQKv4/wSX5MRZ/BMFH7R6Mm/VeCPNejGwLY
F8Mrin7igbjwjwV1Qj1XdtjeKF8qEBW1X+nboLbG11mEDnQmhR6Oq6uTelNOIrPom1b5uM1yta3P
0jIAl0MGm8U0E3s2BY1lhJbn92byzYkqmBp0zUpO8o6y6MSF8mRUhkiPEqMaLT1dFI07awaAvBrh
/o3IJ6i7yMvydhNRbn1r8TNjzqWRBvE8nztv0eiGG1+G4x6hs5afaDXqFedPvx73H77Nn1kEH7MH
fuXD88FIk69NJ0qWWbLk2PPrBxPIeaQpZi+P0nQYtEi5U9Uu24/pHJ7SWFHBwaOlxGJbBH+YX/+a
gPHjlR2hm1A4LYtv+BOZnoMFxQLSaySJrAEoas6nUS3/EAllf/7iVQL5VCaLxDPaqi2MT+8PH/lU
d1jBEUwv7DYLkNaiGcDMjQMk0fcgD/P+iM2nSiChi/4ypqSJVCwapBR5zYCJJXJH9IUshFNdDjhR
56A+SaXBipvEE01iBTobVvBU68tNNsnWgoVhdXIVDo0E4gIS6lZ1+gLpeE2rigC/cZT4hI0+dWl4
tcamDfTOtfpJXidlIV8wW1SFK0LD0YcrBg3pFSK68aGurPA8CUPtDVahGbklcMz5IHnunnRhFRz5
tInxgIa2zK0KG7jbNFXlM2P19LXM+3JeM17QqwPgeRm7kLgVoAHpLOKzEX3M7EomNLRSaxi5XiVF
9ZDEg8Qozrnn1WY+1645UuLrTqAfVQjmGov8oABixrqYOlPswGo006XP3X7hBGk4rVMNIqMnS039
pjW97699pYMfFgU9QJOOfO9dj/r9es5bIbdZSerKuoliGrkGrBnHDUTpJ8cEwPC4Hua0X+hENVJT
uMTUO7OgdPON6lkapMetNYdOo/f7R0Ndxs9/KRkW3Qc+AG5Mwn0cht7mpztUmQvcL81LYcNFp0BS
LntMHSVHWHV0ByBGc1VWq443/DCECaM4G5oEbmYXPC56RTUMdu8X9I8aNP9v7kEICX6zB626ustf
oo87z/IDP3YeXXwh25d/+IbYSFDp/Gvn0ZwviBhY7S0DsB6ZL/Rrfu48SCPo7vATAi3re37LX70c
RbL1ODp5q3R/+I+hWf9E5WDbv95GhsnGRvNbajb/rbH/LQvhh2ZOXHeRIvSSGDopLpsKoqXD4AiT
lTiMjb0Lp1TCJkeDOGC+qYYH3d5mRYtknlNCm3imcd3rlErMwe3EbSem21qEIwLn2tBDp1Wu2hk5
5bgRdXYosmPV+qeiw/qHHlW9J1lI165U5Qm99U5rfU+vzdbtul65K9SXsoeaPB8rbZcDeTeaZ6Wq
jx2zsH1eI+K11JrJUizaTZ0AolJbz7LjtY9Ul2X91aeZmy82oq4BuWLrBbApfzHbM3SpAgCq6DNl
0+1TiWEhA0kdn492fWXMV5EeYbkxg2ug6TSVhgMGowMbIhwjJMp9pSGsp8jP2hbzPKogoc5MidF/
hiRR+3W1U1ra+VrmWk26DQ1xrFCC+f0j4tCajJpmhqupEFERvECfdPM2PhvkGTozENSwRkKsbGJx
NqfBeta7Q9Nz/U3nxZS5ah64IVtEGUN1UNBFR7bbNcTcEEExtG9KEbp29oaPfCHXbov61nZeQlpW
i8ZgsR1e9VI9b9VKYFNtgYCzOsLdOUsM83YeTXOn40kn/8CmUwxOAirFypAMebrwNcQRJ2lDZQbq
gcSKkWpWm2rR/+bxzp5szAZTiXRbs6ozgVQDoFJwULKTJp+S0fhmmkmDLUR5mLNnElxcxTobnGKP
JVf39LKFJKtqz343k48mou5ILdCco7RBY2zcQQpE0mqsQdEwU0W7YACoDQxxUw04YAP/Ts1TFw+R
5oXGvRnN26IZzrOuh7wqreYwGfOFQ9D5NrKP+YLMUpx9GrCMp4EBT3tkisWE5kzvpYehayMHiaNl
9MK5OqIcBBTRvcI65I4GfDaauScKiDDcpFCq3lR01I6dbSWJrT6aDygmC5lehclkjDQkcc5BwT8z
0/gwoBSpSp8RbSLTdVIrW8WCYietGENfsFX7aa1Mldvm9s4CZcq3vI4VkCewH8Z6XIWd4sJQcufk
snMydLXOhIsvWzMg3JLF4Gky+upbsWcl/Sbr1UtSNNfCvpYgHkXNmTggNUZpzmyp7wVJZTXhD9ju
UI8oMMAlTVE3hcwHXrQpbhoaH+LO52AGAmw/+alXSN9B/tzkBNroqI7n9TQpR9T7yA3wHXSPI1hK
M79kzrrXGFKrOU7kwSy/6vTboPlNO0rQq240tupcfJUlShGxHMKYOit5hxtEXA0w8nBtqA25B6nh
Shw9TkQzC05DzBTaFoxHeZRwx3rW8KYApBDfNESMaelXlwOdoxJsLdysYaMpp3zc08RMGuyMWSa7
TdtdqnGHIQ4TdnsY5XDdVfF+bi4LHv6or1uXeRnjJZxHiDF8xAd94IHnIQwIhj4KBoQXz63lUzTh
3PLJKtCi0uPAv/Vjc6+X4HUS5aJIHkzqHz+I1imn9a5HMxZ98w2eBkyH3FXPOWNNizZzSe4zZAVs
9s9tiaXBT7ws5EkzVHuNmoeUudtsQHfEY14K/JDVsB7nV195AxO36tPF9nHVm9q2jS/j2GeJOO+N
yDnOuvrNiEBeLxYolZwAhlirtLll+g5oxxKeoSRIkvBWxIcw09ZjFWaregoPthwu6pqhJ7cLtvFi
pYTYsule7RCcbVKIdK6ti3ET+iyAzFC7EXcaozGq0na+d+wnjharYeATDvNNoQqP+87xkJJt8bj5
XLxU5VqpyDO2sv4NdvhhtpXTPF6LcB+2W9FJ+1LqgEBaUD9B/VBKC0qUsktUcBRFlpv7tKDpvcKv
w7iKaZ2ryfC8hsh0ToeAfmQVpc+NEV4oNI1wwVYXVuY89jy1Ud5eohfEAm6Kh4a9hl7G+Lj4lNdA
6tQT9G2v6oOtgw0AVI1WrVoSpbPMuNRqcwVNAafYMETHOibSyc+mRydGC16pe0Kyzii/3dKozU3Z
Rv15UdAdVoshPoCc21T06XaVVDsP9CnKrKC5qjJmI1MNXBnqNdzygebfOm5644Suf7ynlG+2AYKp
Wz1X13rEJitMpXntSb24V/HY7urRbFa92UhA91ryrc7p7cqsPPiGGN0g9wnpSqXXN42/bRYaJG9w
IxdOdmV/z0osX8Augz0H23IdDw6TzLjrDincsVvfsFvXrmlsrGxWItR3vUvWFTd8b9+HOgGIIf09
3FJ3zdCsDaYtGwfBNykqPJHhWTWqt77ie6S1wdMpFh2Ard45wEqGWl41kRlsk3q+6Gd72IPtcGMh
7/NQ+HCstbFE+Hukzf8G4Ai6TyHyZ5W29iFofMDGttmpawAxKJ64seZVwsiF54l+mWb4h6TvjpPE
t+/M90yAXX8ev9PFsV3eAT4RanN06HvHKvdqa0duk/MFW3iqKrBckk1pjdi3hbNPYBHIbLetwnuR
D98KQ7svSYcIEuIkirwHHVJdZGW9UYrmHm3CFgIPGFptrF1AgvaGcJVdEXwd28xN2fsxqy3by6oU
6IlNoxrCtVSUXRalACVbPkwIe7vliEDo57EdTfsts536mJZ4qUTR5ncQem2Sq/zRrYxGR5GgNB2d
ROd9Sh/p7VaaTXsJ07EkG6mRX1PL8udNEgGjcUXrdze5LEJCA6Lg0ZRVyCCJ1qG6hjaNkqkxsX4X
VA0l46x0VU4s2mVED8EogQ6YGA7I25IURFHcnBFnZW1rOclLu06ggZRj2N35+InDvdnK8pJ4IPoC
jQ6bDbSEHu3AMLXrZMi36NVQZmiIQlKWUJuQz5xUJijASuEcsK9QUVodLqhV1yQZAWY8R/RfFevI
U918TWjjPGBKrMgqyNoT1pGxYwlrjMdcgO9zU3uOnmmm1BuzUrpv4K98OGvtkqFRYdvBcFxieqzZ
Xw82HpGT7CRcpDhhZpB0gP37YNpAm+Jk3ELIsu0EKJuSzEe61cEl0tRw3apTfqYwz18l8nvt3CTW
cDQoL+46khX2rRxKkkRUdBmhqZ9QCg/XShOOD5KrPzdDNqQh9kFtx47l2aTIXRa0LM9geRSXXIq/
x7B1ZaV+79IbZpWK67tkUp197ICTN7IOdB0XMH/vaHpsU9XaMzxIAXfb/gWbsdg0DC/ceNR96kFx
TEpdOe/UIn/OI5HfhVZRnIyhNXn0Yg11oM3rgWxCXtOUHZrT0NNlHN42FpOJqKy2jlqSS6F7iUK7
PNZpe+iGXR1ETiqDYiS3wAzu8YP6W3AgJo8kUhkGSPC01UernItDkAJAr3NjugGeVzxlODXuItn4
wKfJ9mgElTIHzoZkvsnfaDSVbi1I6htlKLSdY4K1qaoB4x8e33I/2Uq4cUgSdxDWLiJi/0zWVcdI
Dh6hTE1aWAwD8/Z+6KNNZF/OVfMQBugv5sETfp+cJWG5Zx5UUMKp1s43hr0P5+lr6zuJJ4f+JrJ9
uvh1AziEKc5JjvIGPQwgPqR9ij9wAPLtCKs2Iqg+il6BECjrPJpgsyXWSaMlQIOD/hgFCbXhzkr4
cEsUO6cooGBPo+9BxPi5jM1vamfdxT25EPXYbvrYuPDl0BzMXp7i5C3lu3SnNLryIZFdwKsjMjKO
8iU/NvHiYL43FO0+N0ZK2ziIjwzV1oGGFjfoSXizMeKK4DjBylql+nBpGuI+79uLVm+aA5oRTge0
cgIVxqxTNbdTD+JnObfArFkFVnJQNYI3ImQhpjkkZ705cgxx3tUvAOLcELJaYToHmx7KNYspRXGt
zhtgNWR54iPe1Ip2F0RjfZZFUttDA3biC8tpSnfmvn2lIVe5ELB9JAGK5Q2qYqN2B4e9UYyi2rPJ
GtGq9p1hw0PfnCVp150Dgo23XZ/FyAirIuHJyBwXvE/u0gbtGqAqdD3TKmCyBJawZzhALg0enJlz
lJ1pp2lucU9ih6xfepr5wzoFiUkuTwRIvC7C54b+PHyh8IDJp2lObU+KCqaTAPL1UO9KOq4khiXC
iJDfjCvoC4Zezt+gaSdepfSEaKmvsSi3NWwMNwlxq5eq+cChOGZEPz4FRdqvMew6P7qf/7+j8l+Y
tn/XUrmO8uCpLH71jrz/zM9+vpBflnaKTfuEHFMm3f/qqqhCJzJXpZ3uGLbAxvdXP5+ePU4ke/Gb
2CRk2YJOx89+vvplcdkRbrv8N+oa/R8F5tId/qU1x2VZOj40PITwYBdHJO2bjz2VLIkMuINKvrWz
iymx7voafVQTTltAHl5hJeQjKLFywrCQenJycpBrwa2GOMWfq/AlqM0dcYFvuTLSzK8M4u04wcnR
3IATL9e9mZ4KS+5AFXllhDKMgOo1dq/GJQ5+rbO+N7Bk7EDkbsFzxLnf2gOD9AZEgy7hm6ThKMYu
zPIL5h/nk8JiB5bhGCSiJ02U3SEPZmj5zMpsXV6CiNpoFpNUXtWMs4vUV5iOkWwkc9INjDWncY+h
Jwh486LWm3ID5+k6f/dNInGXCWEkXXkRjtZG6Yw1HZFH05bkrll7YfHGA78/M6fntsoI6CguCBLc
BvpVS4pUFJcXKAj2wszWRWjsRnlVYIeBZ+HfiIQk9WqZRyug5vbUxXtqgXxVKvlFHnVEGeBW2Bqi
kJs4LAh57J4L8ZzwVpiknARwi1C/EhzazczECXiFpOhMtZSdVOTO4DKCVJxXc701JUgT/jaGQbSa
6xl4rbDUg6pO14gWVpib0rXjN9+GwgAaEs3XiZJhYkfemXOGikmkyvhAZ+F7Nvtwq9ig15V7MD4e
V2QM6p2hkt0krtLuKi+uBF8o/sO7Sr30RYAreDkCL+hnVIpGecXY3rXmF6h1jyn8czoL2kqvjV1i
85oQ2Fqn4UiQrYepvkastFZ7eJMk4Sx3BQqi86mFiW22ipclxg66I8ebuD+ruvwxiSWTfS07xIW2
L7jX8N+7Tu9sDBKIEmLHi4HvwBrvAC14XRM/WxMJLa24e79vUtLj0RYWVsG0kwTZKjIucwPmi0qC
8Ril3a5NjK1Rc5W8W8ggdy3lVFqM28QvvErTt2lkbqtG8SatP+OITHjDPedrio360I9ezxPQ29Y+
i8KtUvnHBjsjOqtqG0/GNinSNecWj27SCkfVNUEwlE8BiUnlWWimHuzJF5mDd0X+yVYUv5SauUm6
K33q3LkIj8Q2AlCp7T0Ss40/RfKI7aRAhmwO62lg7tAloLSy2HrkgD5dSSNN9qaTnTJ2AmYDzJZz
/ox8XxO2Q2EdMzPM3VlEhptiHdo0PaFZdWhpgBAK7EG0Zdymq/xNZYbIq/hr0B6AJi1/SMCLgeA3
uQiJgt0Kpw43lVVihZnFGPJVAHDJyg6snPPa9szbekte5Dw4C1an8WISTK/auG5AKFqPE3THPYgg
7oLMzNdDn7/hBWadYeJFxBvPro7ohQ4qvaAYXu86lGZ6tNuWUChUG/s2y4ud6RfhJtQ1BTEJZ/Gu
tZi2jz761r7Y6XFkXAS4zK4jO6883TBdG/dxWUkkqMQAkhaRwiMTSbEQ7I4Z6W1z7n8r08CzCuuQ
jo5nZdhw6/6owCr6sFv8zdjw7xdgdIqYCAXmPe3TAqxg2CXqcii2vsIzb1/1jkYe0rNV0DFzCFYB
hA7iBRHXfKdgOfrTq38aHr6v/7ohHV1TNVr0yyb0cf2HlIHBqEuKreowO3LKQ+mDouxKG54u92mB
p4Z+JCe7ZXWFbbKhVI129dw2a/IJdPpC1YGhMfKrtqN3J5K3JOliF+gyDj66ONWNZSaAOsHRRx2k
YH5LDItbZDeKnx6MgIpwjL4RSomGV8mRq6cIJlJv2YZErkE7KPNrOFIbLDCHZVlu8ebQwlil4FTA
nzN2TD2lN5+ytDlZPaApHt7lwZlba5/TRyj74AjbzRNO6OLT2jXYOHD7fR+sW7tfB5xz7ZTgxsBY
c8rhHqNpgUel7iCJSFqAJECggDCxsqcg3sExYctBXa6qEK2MbdeMd0wyrx07IYNJnmPIPQ9G85xE
iZPj9wdCHSNUeGT6VpG5VjKAsgNQJ0fftdTHsTbesmzt+8omKmBuQ/+tNG0mxizIUeYFnBMZbWPa
fp6y8np5QwYbqyUP9WijIsyyU9vkD1aR7wzHK2aDQKL6UOqXv79FltncX7O7HwUClARhLuNtKoRP
A/8mzQwHIE+xjTuauz2rthMi4KTq3ohCff79i72XG59fDfmCwwvZqsG86dfbUTRRT5KHXRBCbJ13
UcOql6hA2cLLRgQ8g2VHn84kP0x4xKOsK7nB//yHd/z+lv79Ipg/WVJzNGl/Glc6TSABX5vFFg3r
iv7Ljljklah8qootf8AyRI+SL3TZzqqRuIl0bcW6BxaFIGFzeIY8uSkNNgtFc32LaQRo8wgVVc2/
031zO5SNZ0qfOQTrlansQ0Wc+/Z8weRiaZztK+xyQH2LJ00HcQZvjA65CSZS69GBRfqNrx2UmhHL
eCZJ8YvDFykJCRIXwhi2JK27eJr+MP3Xl8/980cCZsKiXl0wD+8T3g+jt4VkEy7xE1uIcyu6W3s9
EOvRJKWVxBDQOt6sB6TWHpvwvlHrjRwzwMgXlj65nHG8KToCYFpoZogZ5c6qslOjhlDZ0nyLhAys
0UsL9lW/mNXwKEdxXs791dT27u/vLu3v7mUkK5TOBmBkXS4ajg/vAo+zAIrOWguSbIURjGg5SXpW
9oDfwmvSfpfr/bM6gNExbgZjOqepuQPxcSpa7QkeIKtAPKbbItR2ZWNda3V7PvbUnGq/B8x4ttSe
+dChig2Ov79wdbmwf/v4kcOjmGegaqmfkBF6SeQS+ZIMyjr9eVJCECzWOsYZqCH7XBVoB1fL8IPE
k10IUFwd2q9VVXo52lX4NeoaLPb74lY2HfQoBKu/v75laPw314czzpAmw+B38ciHD1ZPK53Yj6bY
jlFB8di6qmQxd+LykfSodWmRq6syj3KIrpZyv6hhAjYQFWQJaU37dtbPnUG/hd22KTviG2AMNVdY
Gj2pgf3Nq0uFTr5fh3dqJrcJeB42s70J/WoycY0AssnRfRSFfikxRaswzYcm+d7r4c4IX37/Tv92
gXIsXQqLQYBpv6NlPrzTFG9iomdpQaqpfrlUYxrqfM0/9anAp7YwZs1dHw3kCwJGnrQdGpfrP1zC
397FFmcPXcd2odqf7mKjLNt6UrmEEmhqKew9qymNm+elyiZo6Kg2qcdR5AVqkKvD3NbG4psRG5tO
Zm9LlW0C2/nDJf37KZLQCWFZ+NIMJGviUxUxa7hraGjzqYjTbFV0iuSFxbRBloScFtFL1fFVJ+25
heo8kX9Czywl0q9PB6/OtwEmg4vQ5PLnH74TjJS+MtUGdx+Fp6U8FM2tgWonsxRPxPKSc6pNpvzM
tZgVk4XBPP/929f/dAGLcOHDBVRagBoaDiCd5Ho9g50nxGNLBAir+bNcogipZnIomHZBRR83+6Qn
U0J7yEyOX+SLdMQ45iYBUkRXkWxZ19+XVX/RQi33NRlMjGObbdWG66mxzn14rIzgVzY84X6AO+VE
zvr9Df2jbs5NkfHPZ8LHLwLN/yihWV7oewF3gASxtvnv918SvBbuU/v0y//x3g1Fl91rPV29Ljyy
f3l9lr/5f/uHP21JN1P5+r//63vR5dz9V69BVOQfdS4OT9F/Fmduu6eXV4455evnn/nRxVFMFQmM
iifJQexioaPkFvghy1z+CH0lIau60N4pH5TYP9UxqvnFEDyngh6rYyw/9lcfx/hi67SFsEAxdoGm
qf8TbcyvSwLOK4p33QSYj0iNDW55nY83oFkixJn0vnPHTL33a04phWRASYQT83hyCT98Nhc/nqyP
UsfF7fXhgfvxcqgB2UGpjyAnfNqOMNwQFZ9orVv7+Dot+lstY31neMR/jk9kaBaKqR2DqzECK3wp
uqnMd2Wtq3vYAK2ATxHB6I2sTnuotTTdRfCprwB5JgIbuL6R3aLxy6ro0YqYqnaEY61jE3/pVkGR
sDcmvd4CSRKbFJ4i1XgVHZgY5Ic01bSb0Mg40I2ts46cXgMgnIn9NC2Ib9PAtEJAvVVtAnMKoVPO
Uwndh048NMEQB67u9PHlHz6rXyunH58VgBcpBb0/eoDLV/dhbVB8fwR3v3xWTlo9grAtb80BnJcH
4lxfcH/QL03KCIwmufLI/5LBBty03zIJo0+CNDJc6O3IHnJrFJw/EgQArgPx6TYuMxsEHXhujkUR
OASntgEppUIgI5KtwCE1ofQoTPWl6cl03nSdYx6GKp72ULcxx7S5idyhNYCZmrF9FFFTYlTSlRPg
PrI/rCWxM0Kd/yrm+oaDUdCue6VeoVsU9R9qs08lzvvnhLQM37mpWpquL33Sj58TEbHw8Th/u2Kc
7VXfE+Zm2AFuN3yjNjs9bIaTQetlq8IMa6HCgJvVQWenicDeIIytMgEH7psOVG4i7gwGzGhxCpwS
hDD/s/3u/WIdYFY0daW0lqPzrxfLpHAoEy1tsSTgzuKC/R3GbZBv/riypEGSpNqjRhpF6ObR3G6y
2TG2aVL3f6jLP5UjPy+Ej43OLSAhsmF+vZA4rio+gbglOAyOQWPUI72Nmuj2QDbrptXHHbAC0+MX
2St9DhhDk//CTP4dWk9P6w83O6/210b882pszcL0RC3A8fvXq2lT8qYBuRK71fLdGIpPoq8K3vb3
r7I04D+9DCsqL2JKKmHa4J+WH4NoEEsr0IKncqpOWpGWe9JbSCmH5DGsyBjILn1fJtq2shL9EBMR
1/rFs+gIqunroegwadpmiOgv98+GrqYj8PsL/PfVWGcj4LDER8v6+Fmn2OUa+NWR6ELfF99wRJ84
FIpDZ38dNFPs3l/rH23V/9OMEtryjf3nzfi6fIp+2bvf//6PjRhwFh8o0wqbnhJ5i8tJ5Oc+rNpf
VASiDEuMz/4IiUGCJVilT2/xnKjLhvZznqJZALykYA8zgHtxLjT/yT78zmT78ASwBVsShwTbPbww
UjQ+VYKD3dUBEp8c6nufgZgJlGHe4ajH/dqVmbkFv92ItYMblODIXkEpMJpIK9wgmfzaazsYWSvE
XfwbzTec2pNpRv5Ql0V27cEetyQa8doH6SysrGTIPoT21YfP+m82d9zWv57mYGVh9lQtVjZO9VD7
tE9vAuNGg167f+s4fPSXvGhfrhtnQLHAtoq60so4p69MdlVPUav+mLTOsCOiCTa9g4riwSf0XGcY
QLwcQdMzWUSBhTSNFANID24ywVpRe13vnjqOu92qpnRO1rU+FeCiSgsgJ7qxztyo0azV16UCKYyu
v87IxcKfijEugm/ejSyz25l+oc/6WwmmLSZJmut8zpjCOGT4Gh7GM7RB2Qw3OFLLCslVuMSSacBX
XVHFdb8ifQ0SwBz7nVzi3ZTb0Jwq0BUZ/FkgI0b+pkMj0IkG0+LqPFKj6sHWElNFCjMR8hDWS1mB
45ENtE3p7/d+XCKn6yK8J1FjacTyFYrQPH7JicRiqXkp9PKrQRCxwfZQTg+Kxngcw1jfKddzFRTJ
hmwDdulpHAagDEkc3UQqGXiBSTzGNqQNSnyLTcqaWytEGbhNO1bjIz9NcFJXjv1wgw3HVC6daiy7
TY3eKmIoVwiM15VqnPURJdpGbyF1g1FYmPwVjuKHltq3I9ShydFRYX54QQDmW9ekZ3IIEYZRzju7
Ez1JXcM4PBh5lKYbjJwYQUryQOaLDphYsrGBx5EzUEH/IsETzOtatmp4gOOPBa/LLes8EESxXVlz
1cOKiSPeRRtr5UPRYXPeJ4OvXQ4q8I91wbniAEtoDtC/9OG4IagUODIA8rE6b0O9XNIRGzm5oEaX
eZzRi2qfmiZUKV1k8wHSWAQFU6T2t66hiHX7XvqpqxtdeI9e0GdCL8tEejDP8mavBM0IAgoOSfUw
RFn8VuBLXTAm8LdfCvbUCwu0brzu+kIZCeDK5ZNKz9Y82LiYfADoLXUYIV7R5DXYYwgJ4pkiY4NR
W3hbGsnwrBVxh7VUEy1PElaR2Y0SIpXWhu932te5piF6CEaVXyajAp45Usec576KlBpxXMUb49PF
S+ofi7FiAanILFE38LjHi9yphIreaOgJT5OtLfe2ovKwtao9L4rEjF/a0S4IXRXQOXNKkUwQed4f
xbate4x/MdIPFXlg3oyPY+EDOgiVaUYxUIT6CJe+1Yswe2FACtdjRYLpSA2oJFFRLNmToePcjWFh
jtIle4sXngktf7CbpNW+poSc+Zsft+uMD9r41qnd4kRVwAGvf9x05WBEwbarLZQ3WjPn+SlMBp2n
w0wTNN+N/WTJoEdmGykVN30fGN+0moP0HhAnk8pgQm9fYj4CyzXohIeFk3xQWj85GanVfjXVAWFW
GofyGa0FeSKcXF7iBOu/ppNjHwasun2jGXtw1DzKOQJvN7C1fhdk+VtATo07Yz8ONqaSJXQvNDTQ
MhFRuMFP3C15uehYmHoZA7MsX9yPPTpsBm+aF8/x9DCWtkVsichvnd5GYpZDfH0cUuEc0ykCOT5h
kYK0nDA56XJQelDR0jvhl84e7HpxZnQTYGFSXOILfWgXEHps6yDchY2vDiDUbToa13ZIvcc3FUFb
l6Jv20tbG7rOdfgNMHfes61Lo7GAQ+ZdpHIKIoqRmskJ3MbXCEbBZRppq8moKiZ8FnkUBXwMFwuU
cWGCjTipdsl3oCvdTUeoNwLHxjhMULcYZtpwJ8p2MNzAqKMrwgNJtDNze/o65111CuA1ejSwJpbj
9pb4w/h80qY3EQ/1va0WhUFDmFyitck6q+wJSPXvxyS+7maUn23V1Sfefer2dtc9jA4dzqiPfJzr
AwzCtKP7hYgQqHKJuozUlPwwSx7oqA9BHyk4ztdFCRhqjTuFJzdWewhlxKcyUDLS8K0rpuyaFRuR
Tuk7sIPisqkYZAakuJWA174ODpA2b6gAyhhBkzmsF+YMSog9QVvHVRaf4FotETRhA74pTCMyi62o
VFxiz/2nYhnxEMCuPXYZmh4GAFb1jJTSFB4l4XRdDZW5FREAcGjsmgNSempbjnIyJrwgMM3zmbzr
vWgye8tK0p0ypI3rvJHBgWlFtUtza37spxycCHiijLyi0tTJQY+LZ7bGGNdD1Ua7uIjbHTI1jBxz
iP6gBfajHSLKF2uXZjGUsb7jG+MYlfQvSjHKJUb1DSFrfRakReCi/HVuJ+n4D7ZIrEeSTIbIlU35
3OYDZ9Z4ivx1LXwbrbOF+yXivuClyKU9kvYUO0eR9tWVlJjo8BOOEeffoXydRNu82XFTXbDCI+q3
efbODUwK31W1ta5Jx+hA06sKQ34SrE9dLucS2gjxmHQ37ctSm6ynrJ4q3IVmREvbzzxi7Of7RB2M
Y4vWltWm9M84E2F7BjV+31FxbbQGDSoQTWdNfpizygVxGplZBv1D60c564fl1M15poXzzZwB7lyX
SOUoxxooGkCPOPg8FBSVtFJTJQ49RlLopNWothkLxeQrhYVvPiQ4DM8Lbe4dnKpGPngKapsa03mX
vtntIOWK+NPmjhwD9n6WAzslc35mQKj52EfCqNU2eUii7lpr39vemGDA+AKwtzDPkNeKh0VJ7qGg
9Qgokrk/SgOkkVsKJ902LQkN68rqmY8XFVkll2TENkwZM+M1i4PiMIcs7itD12kZp6qZztuQMUMI
SX9i1MispJPdauQ7sG97R50aGKzg3uIVqWssc0Fs2P+HvDPZjtzWuvSr1AvQiyAIkJzUIPpQ36ek
CZeyY983IPn09YVs38qUfZ3Lw79qcq+dljIiGCSAc87e3352Gt40Bl1ayXhrJu0eQsdlCmt1Y9xt
OQRlmwrRAfsM0JZgU4Wl9Y2RSGzvjA/Pf4O7MBjXaAWbDUD8fmfA1C7ruB7xfwL1Yu0WlheMGCOc
gkiWLhgugNAOySYLTwrIrnG0dWe8RKCxGwMv2vrsmySfaJGL1ypxxStwl3m6GYLZJsTedeu9SjgK
sQfYCGxLMzbxtl0IlLhBOQxsVtCZyXj+SQg5i9TAsB3OicwuEMJ2z8ns1rfsyP54hkOgwtfDqQMN
HUkRrMNtXX8d5l7le9g1gbPPJnpWO2+SbB85jTM0B6aI9ulIs8uNEXWvEZRjtDBGaXjokjRXQCSp
Frd5Q6jbilbVeKOMB1Mji0W9H2QWnCOhCLDLcMDrNkNp7MN8qjtYTBJ9Poe1stdJNqUHSTDsnTOA
Tty4tau+czi6gk0hGq4hY6kzIbsJzJZeSogwNbLeEwfBKnawI9Nzk1XyvCCwwMXaEBIxlUddBlSm
mLj/LeI3cA1ZBmk5IPfmBZ5g6KM5NM1Vxh6K2AWNMLi+U3rFwIR9JdGRkwE+SqB3JEoQSVMSRiXB
LIEyWeWUblvqGQ7rC8eANxJi+vs8XdiWl67NLlsx6G+R8Ei0sLC9knYxJdsp1dZVlhf1KwwmYBkp
yBC+jWbQYhW4tSmgwY2YmzLYj2Qa0pV2ViCc9LyKOzg+B6ARA4DIMZEntbIpM8Y0S9PsIbk5ckVP
wLqwy9Qn8XNQljij8OmZqsgheaIZSKxDFJT+synaaINOnzmwAaH/1EgbFezSsfasew1MKh1jeQZt
1a/XAenZw7rVJW8zpi3x5Nc4doKSFEHor73K1t6QeheanOEW48ngPso+q17cvB73VFLpq5tIDvMM
eKavDg64Wx+ZKVafJg7d42BpeSwd2ZkjuVRltlbDYL+GhJx3K/NeBMS5mFCZZtlTGoH937bB0iy7
cTGVf+h9Q74K0rHYolRBQLwyIvwuFa4RO7EnxMGefxREqFxgoKrSdUPaBrr9WC6EggcW3UdOfx1A
PUcun2LRojAX8+BuhR6WeyyDsIPI3JGMT7PkqyND1KdEJvs3xucOW5W5K9b2abFQopVoYN2xO7QO
AzKO3yTZ8PiTAGKSQx2eCsK4wqDBhc+IuPerYxdb7bb2PGw4YOCV7tG7Lcl05KEzAjIn08CstQu+
5N7ShzgJM9Q0dXzrJtCjWrdwvw+jsu6YlrSvpAsG99EcIvBhf904JDpYa1UuRNDYsHJvNI/vt5DJ
dbzCHC6f+yEqa6R9qPDp55m8QdE3ey+iRem9YWo547fkK/ON0Px75Tfz9YiReg2CqN/5mQdXOsgB
0JDvbWHkYMp8QF9Vns19Mu3ZLA2DTHHu442AcSsjQGXanhjnRx3UgPZT4nnRo7Acfe60LouFLZkr
FtOB09t87VqN86xqQjrQIxumf1W3yC2HEzSBs0M8tSXbdsXdnkV7PITDcZrzbheDo3qcUOvTSOcA
39hyR0rUeN31Dg3UsJPBxZJ7X2GyWBhZwtjmEQ2W4twn0u4AF4xnJIyGDEdg4vhnsFucI7vPt9hE
0VdtNeNhjomu9FlU6VVXlr6wAdTjMfA0YXbIGyAw98TT3LFK5peFPxRbstMDloiau5O9/gRVossY
7AwD1ecqIc9p6KJ0I2vB0daWPmOvBvVFOrY3RZIQqSLNiMsp/6aIwthhsreOrZagI1LLOYxgIhI2
NHfbCKv45qe1JFqGzPKAqJiFE17Vql3aFqPax1nZX0Ft7W7LMMz2Xi2ss9aiubrtAqBp1uDFHlCn
CCA/EIJTJHCwyF2O4Bz8SpfHTOWr9Axny3jrdOXbEtXTGceL/pAxq77IB88+0bnca6fo8qexiMdm
i5c3YW9mo/9kUrKDYxXiwhVO32N+DBKzk3nCvcT9eSQJPpEH4nCCz26ZgF3GsMCXL5mS1G2c9+fC
oHpdmaQBFtQ76fg9B6J85QlONayTkJFWbZ1ke2OhZPWMm193dV0PZwh/xpvOs3iIYrLkyK0DPfoV
MR/gIiJfFg6zvfzUnlTkbjsILDOeN30OYe2IVcqpg6d3jk5GY4sChdt44UxOehUKDzLC7l2/sI4c
xrt0HdsqXEOUrAw7oq22tSxjF4mpO+6a0Hlxm0Yg+SGq+EQM2SkcDXo3WdarPdne3hk9VIJpOp3H
oRUdJ+oPhspYTzmjsLe2KdnKPka8YzPH1AaiL+dDCzHjceq9hIB1i2zAre55z5MW4lPtgwxf91Mw
0Y4KspsIBPOrikpA7EmGuXSewoe2i3rC3LXXHk1LzM/OQ0CSPrTlWCgGX4Pdr2GWmpvEHa3welaj
vx7bMXgCudxufW2b/QwanozCyDAp4zgwb5opze84Dy47YeTJ5CVU+zlTZfsGwKilY9aMXybTZ4Qu
ygXpjJXvwTG5e06e6Mf8wLhn04i4oytG64oNsPk8CAspJoHH6zYccXzoxTiXDqV/xVCkhYee5+YI
VBrE0DjuPA9HEm7kOf+8EME6Q6rIgqOIi/NM+vNKtGF8EG7BQjEs8cGr6KFgMiL1ttSD/6019oyt
DnmC2vTkx3EGIFig30+2Xm69ZRyeIZnOh2pw8IrMbTbvMLu+sh0X96lfTls/K/KbYo6PUEEo+62B
B92HF/3NNeR4nS1pv9hnked3hgjDyXpdWtU8+0V/BcuTufdJlztJL3lOotK+a9sUqe6SOTTQ7OQl
yJhfkZRFv9Cz7qvQnXD6kxl54MwczLQxCE/E0RahrzO6uCBhIDtSTpZ72Yb61SoSwRhFxpcp31JP
ymS66XU4MkFFuHSk10NKQufMxyF2rTsg/HwGhrE8CvJOeNgTafoRL8U2hevEci9Dt58vqsSz4q3z
nhEfdCC4sQnhdV17akiubADbL+HAyc50VRtuB4IXzwMyYejN1eWrF0vOcPn8XZBPuoP9njw5OYIA
7IsJgT8qPZtA7KM0AZjuePnjYnH6L8fyq1f59oPqOp6gEzz9Gr79ymUW/NS7IFkuLL/snzpXoX8u
/f7FL20g1qTnVc5Nyjliei0ZvNGExdyd49Mc0BlQD2naXYClCDerC5fPSKuvbG4SYizFxoP/HW9i
u+kevIJY0xWkMDJe51MnKHQTu9nHcqRx2ciIU2rQV7a1SmDNPoLJwys3xgBro3h0z8FT8gMU9vpm
dk3xwI7bjjuNVYxWlqkIxiEak/bASDFSbETdNvV531dhvKliDlUQRQgo3Spc8fUFJ5OAbDWSWhSk
Q4+ii+/Up/mE4238xUT87zrmymUMpwn8YCb1YSLVYHQzjgy++dqbz/xisNUBkFacreeKmalbDWFF
Q7+dr7zMqp//uWF/EmD+NHIAERE4UiMC0CcXyYehG0SZrhHVQuZmV14mgRz2EcPSzULTdZOIZjhA
YR/uLMz8EEUBWu/++eX/OvIgPUfyDkgyYuNiJvfz0C8G4UQmOZ3kxRZxvC3sEsdHHEAY+xKSQzQ+
1LBhbFb+gK9gsmz7c5qmbrdrPbqbqN+JfFhz5m9SRvPJlB3DwZrz84GIMWevYoeoOzfrmummWgBa
o5lMmU//4iOcpqQ/XULOHSREMVVCpYHe+sPAA/WfoJmNs8ARYaaxzMb0wa0SQOp6HOnObftMiJyj
UsZMJy59hjFRLk6jGmsyTy6u0GK/tATzbMT71MZqLJ3f/Ps36TPjBTEVcI/xPn++zhIfgPJCzHK6
blPs/NLS1XkBe3/vsXHf9rFJvoFBZFaTZgsX+X2KFJCfDZa+iRy9jUFT0e7xWsABE6yJ4BcPwfvc
9cfL6KMQBpPkoyJn/glK5ud3SGM7BnEAfb0f8mC8+/2h6xxACHtR06O6Yt1Q3U4n9Os3XtWifY6m
bsmvgjImlQ9eYS+ojqEjMdptCKrjn8Fr7EJM2/N5kTQSsWOPWdT/xRj9A9UMsgzSHhpfPEWOIq3H
/iA7rlO1YLCEPILygruXrJTcf80jUji2BIjK4K1o+L4J+sTwcElWcCRwdztxekXABdYMRcK1OuQA
HphjOXGS7xiBQew8+ZiWlWrh2cNBYRpEJwA2iuln50mpULcoNnKNR7xLM3fXcG6eNgVxqKdODpQ+
y69g8oNnsb5TMaV36OzptZIVwggfzQFZuTEJILemi/VDMEloo7Lv6+oXT8cH1ezp4rgeDwACFkDK
aDQ+POALg4nCY6iD+DueALcmwJHXA47GcJ1wZqq2papcedm1PQVVmyTOfL4EOsrOFAr++dylaLum
+98l+6BkRIskQLn1gUU0S89tPfvurtC2sgBnuE63abKB0Y1fRPyqM4F95IRU2oHB8z+k/luti2w5
0nVJn2nw2/PDPz9lPy+mSDrw6LGMuKebwWZZ+nALx0bMs5uh6Sh8U55O0NE6S6b8WNjAC3SC6jqy
K81Zwu2dLXEKUMv++Q04P69FvAMuslbchkTpIR94H87+oBda4knNWH3oJ8dJVxHfI1wOkfDCGJi8
j3S4zJ57DIDaPSdWBZojj9vTyioi54uKVV3iKFUJ3Amas4Sg5PQqdwXR0K+4bUjVIQwjPFqjCZut
Qm68V0OW15uGYjcBIrFYBWYN9JRb5dKo3P/iw328vEzYJYJVIZSWWPbehZQ/fDgFScgOdf+VyqTB
TtuX+do5ZZav6BAEl1SREFYS4cmz0Mvit9oGRr3xIAuHW7Q4ocQ7VULdrLBUXs90Rjcj6fP3zjT1
MzMloe6DYU7PCY9nTbFDVaYYeRyM4bZtxCW5296aljBtcxC0KRiWklhsenmqAyRVt3duSDH0CynI
R3sP4j7Qmywrnktur0K28POaiCfAy1WVf+3laa4mmXpQQ0Bx5dyMKqEkXcVvRngIU3WZj6T67FVF
35UzOWVN38h4+oVE58NwnzcBpD2AfeMw3j9hHD8cFwrXTThEIJXqDdv5EU2kdZ+mARCVaBAhoR5S
z49jM8KjUj3xJluE8H54EQRlktBtwrKNTbOhNQMRPfhexn7ab9PC1leezKTYAfgrvreJYlSp6qa4
HMayye9t40/UV6cBJwtN/eLUnXpQA/168Mo23bv3P7VGVdOst0fE7XM0JuMmsvws33WhxS1S9UCG
7bGjfIPuj1tT1XCkNzOBWIRWM8YmhXiRSQLza8Lg3Ywl3TrQrXjbHNu487pgFemfg7LiLyO8lz6u
U7gSVKo3NAfERmLnM/ankFThAA+AhFAKBYx/E37PE0iwhNQCc3cmQGU1ENRzMaNYe+wQXg4oqqh9
0Oq1sPxGuN2nzHixLh2RB1vZFxxfFTBYpmVcXUiNYmDc9P5s/Ssh0P9jml3mPj+sLydN8B9a36u3
Aq3vKmn/18ObSfIfNbvvv/O7VkjivPYCimzEPQ7KwhOr9HetkJQnFzW4TPRDzHmhdf5Hsus4J9Yd
DiQbFcxpheKo/6dUSPzG38N/lOyIwPD+Hc7uLysDczblwNqnW6X4G70P2yoS8cxBHCPpII2d+Bzy
M4ZZcha038OaFAvovXHQehEdj6wnl5309ukkrBhTZKbrzhqzaJcWrVJ3//5G+p+mKGMl+6c75fJt
aJP+rUzefrxV3n/pD323ixpbSvTdnsfp1SM39s97xRLeb9xBVFbshp7iEMQX9Ye+G/GYFDhyAriJ
gS1QYP/nZhEuNwtqtAAJFWdL/u/f6Mp+PhRwfBSCF8HtQbyuRpX1YdF2dE9bYEheE9/QI/WY5wzT
ZP9ir/ogq/z9RVDI4ZWH0YkB7+etyi0KD1Z79Gr8LD6Up0Fpl1jWmY2d7ReHnL/9OGjpebwoE7ix
f36liNoDQlDwIuYcwKcwFAswzqts88OX/DdStr++jCM4yFGUQizmm/vwMoNRI0co9WygYOEXtIvh
YVIMoX5x3X4+1Jy+HF6GCjJwiRo+2eN+/jRO4ie+38jnhTnYKlWh/BT55MWi7BGbILZ6/OZzs6aH
lx8lW8YvPuSH1sP7qyvpUBf6pxvxxIv+UTedcRcOrWs/ywLfk6RPS/PWnuWG/k640lnhbIY8QrCm
VPb7QoF3A6/G31zev/vcJ8cXakweG56Zn1+5SirLgbbyjP2lTx+nwjXh2uhuUTu6f6QFEbXlOhs9
hV6+A1PVe+yptal/cS/99a7FgUDlRgUHM0PKD+9CzwlhWrXzPKDx2eLveSChlEN7VvzKK/3XF+JA
riR6Sc0NJT+Km43FTJKW3DPZ7PjvB9VsR3LE1wGL8vGf71uOwly6Hyppj4ecx9CjkkZHzfb14dRI
KovFTRtfsT3gep3dJGaeGk48LKTVF/dJazI0YnFGTghCnfDMC6IZpKAu/GTVzXqBwq9HAlS63sR4
i6ow/Rx6IeTDgaHIG8A+6FYRSO6SA3IDjU0vU1ZtseqT+DLOi+OvnDYBmWFhutXnsikJbvPDMahX
7VIALzRhJ75AMHGnbTouMUPpMJUwHkQW4VtAr8Xgt5Ee5EgtZXceSrFc+moZLhA8AFgtVOYnO9MM
9ZvPEcy97KwgLG/9wIo/SVD83jpHO18dKL+YCbno00BECzle140eGhg/HCchhWJ9WFns1fcaWzLp
h47b19t6DunqF4aNdG3nRfWVVkqqtrmd5uORDJ32AXYmY3S6KKhMUKhZ3qFOog5sVR3b64WuygTc
X9V6peAWH6IoIvHLDOEM30FN8/jgYWKR50upZ8rELBlfY2RcX1ubtikmxcTBxaLoEYZvovXt6POg
dXi3MHvsr8ZBh8N6YnCh47UgO4ILu7dp7DdnTY9k0GZUksbS3mg2G+uWZIJOc9AOicQKFmCPhKpn
N1Aas9ak68LKIa96wDV62ibbua7bsV4xECBO48pirt1CJ6yrBJ+is7i1Xxxso4ruLrWZs3do4nIr
1PemCqghCRNhokmHnAST5LwQZLnYO+GSsAUWLlMxYHOaulbEyHZVzN7S+w8F7RHGAmviCEJh7yKE
GVlEXCxJEpC4wM7m0oU7h/L3UziO6EtWiesNp4FZQwx4eBxr2ppoZTm59Q8EkC2AnxEMtN+XVg4N
5nhbNwECg76tcVfKqBzmG+K7UrJMMlmfoig0VA3G/6qwadU9djEZH81GkcsqaRM3NcQ5F1QirMoi
iermGDR0luhbNHZxhUk2s89H5oKEJsmk/W7mioa1ki3gM4rU+liJwv8kGfTV1Po6/5bmlRN9r6eW
+NBuptOFbDmswW9Go3Xd+3kS7idWvfhp9mP424KuurNHy1wsN2GlUFEDT4uuJ2JYlpVoyvRlqvrU
248tZlpEle4iuBiOmapPsSNwuceL9iXGgTDWBwiVaJXx/9JMSstIpOeijJtnnTk2eXdkUyRbsWhh
0SAI4GhZZvLqzxFivJ72gZyWzeSjgeFBmuxpWgVjNETPJmR0CogF59XjbKB0PAjE1OF10g8i31Eg
2+o5nTMlH2Zd2PHXoOgb/aWjBzf6q5ymP9IbNRRO9ampRIDBnamMFTA6aXSmybVJA8A7QV/kcj3a
vUE20kBETx+zJWnzYU34rGceZlmVpLxVFfhZ1hrw8xdWFy18lzFhwqVIGQP4dV4ySbMG/yThyW8R
dSAyPhnIgtWonIaJlUUpvQUBSCdtHmrnwuQ1cdO1aPNboWMUQW2KCWRilhds+rxOJjZHUnrYqxPx
fWi4oLsTL91HYgejh/Gkp+eNLQQIy8KM8WXBykLkrxiyZF8nkD9XSTEVJAljar8FTDg9dVOD6Ij0
Xh4XmjIhiWLFCT3XRQlazRINMzk4nnqsrAVQmBsVbsRYfGkNsDWdaECwodIIiwmOQPbSxpcR47qX
bjbSYplPpxvhxkqumaRnWLuohw3z7AhVk1+q4tpIl6VdzIl6Ko0Tvfr90NYrlVnhi+2k1ZcBxQwn
H4Ne14ud9FuMggeoQpd0r5jQ7Mu6QbK6EX2C+nEYejveGtufXyq+vnbTqBT5Egw/i4En0cmvik5A
tiElqTzHdYcQICpN96mjC/ky+6r4HDumJjwG7M3nvkAwDZ3RVMd6KquEhD/HXJWTWIggguEw7Pyp
8McNQWfJZ+UV6nZs5hypwyDfUgJtCWEkcIdM4L5J7okP7rCTC/dxsC3zhRUqTZn8JoGPCN5AS0Zh
QH5wPfoa1YC9DAyxY+/7FE34ahdeBoFbg7IYxVxruAPJ9aUS7wf7bkGLwbwLKie8W92chFX0g+GL
mlBYOz40pGscXFm/z3k4IEt6Pbpc5OILj9/gzO6mTGUjVjLKzJW9dOZ84UA638Apd74PSdZfUK2Z
+5xvwGxgp4J/Kpkq5Jc8OuEVUbZI4rTrh8saGtWUstA2XrFhyhAPK7RWzDOr1J++ELzqZWt3nIiU
npYs+jKnXgmrKUD7sPJmi7XQ0QQir9tZVVd5RxgkEhlTf27pQ1tQx0e+F8yzxZv28VwAzuOYsZNz
yfgeoVjZbQF9ZjVy0dqEe366zdex343ZltCPAVm2GvW6ID0npVUdZs88MuQUmbB0UCeEHQPxNu9R
53oOzF/ZJdOy+/eV6X/1HP9oOf7f/9PqV0Xp8t8NUeuqo/Vxl3z5qXw9/c4f1avv/MbkkXMwYA7q
EA6p/6lefarXgOrnVJySDMOh9k9vsviNX8C0LGg9cHRWVNB/NDrUb9SzlBOnApYfoRD805f9R1WA
pfu/Vgl/sShqmiZIZCW2KM9WnLZ+LhMszEzELAXZDj26wLaORn1rqrw9s/piqpDLIcZt4ty5ah3H
31qWjjc5CKwVBU31OWu7+uWHa/c3ZcuHxsupQuP45TLmc6VDk9//UDEtUaDdbPS97YxM/CHufIlU
qAs2CC/NTTmMyX7USXBROQocLEHvn0rHs2/LpF0e/vmd6Hcn4A/nfPr7gU8rnBqVJoEv7VOJ9UM/
XJP53ZFXyoAxUDzr6GRWahormoyUbI4Aid/m03pqW1g3PmjH/TRV3bkfj952GENYC6oUNyrEsjQv
Uj7Tt1f7hkPHDvsNe2GZ7wjiRpOaFPQkey+adp0GD9ou9l2j+i+h00VbiJDDhZul/iVkgfgK+4l9
xpi0X3dSIqcj0qi96fB83JHpVl45haeIAa77VShqDsA51MPvcnL1vsiG8KT8Ky9dLGbrasjPK9N3
e2MvpFNbxbBnn/pS4Mtdj1X2yhuRB0vF89exX0rS+8jLrTtIN5EX3bl5fj4FkfuEGLPZJbKY3jK2
wB3jp5ysznVjyy+eBcQ8ta8IoX/EYeTtGuaTa6dMLrMqzp8RebVMQkR8G4V9vPImLnDQCXXR2tEp
CKEhh6Bru8ulIc9SmnDaEQTfPaJtzwBv4QrqMiLsulzIYzAv0yqZELKSRQc9WGTyOjCV+8XvR9QG
NRyc1Zx+IUp24gTiW/Y1M2zmciJFsFORkwCnxZ6/lQvtO8NhCnH7mDnrPlHdsPZi3bpvuYELfsat
e0FIWBIeUIaAJl4ucP4cutGy8WY9ofh9Rl9go0lsAgDEnV5ZuviMxOdMdvF3tpzXqon7bXaKvg5S
oN4RXvDVCL3yPLU7fZgHH7a7zr8EfphuAoEDPKjMkciLGZa26i9LF2DzcKLAk6GTrpQy53YaxI+0
OLKTo9zapAum53Hh9FBJ4hHCXTcBA4odVQDhxmmDoil/8EgmRsfcXBDtiyCnnr+mRaS3tRnd1WSs
du9Q3aKQjb9h6j5Uc/mcdYsA+Rr2h7rmdEd8Wn8IM3XPeHFYuXmDhRLB3eIBXMqNdy2XCjSYRdfl
aPe2vc2m+i4cWocEAWmvZdXaN3VO1OZu8MNgF9Hbv4nCaEaTMQSPgmYCxYDlXyy1TSufyUFyhqNd
XFc6m25gVsO48mevPhdtp2/KvBwvyt60pzu5NS4a1EwpcPu1RewQocTZGk9kfF6xmmwQQxo84TVe
bGeY3wiuzm4tvB4W6IGY3i5GkMsuqqTYGnz84bkOxjq+RmpEPZdwYiThvqtL8A2hQTyzmlx60cTa
N5O4xU02LYeWqTlCc8Vhdg/XOScw3s+uGatMKsqey6UCiFY82EmNOmuE7o98JyQVFLl5BpZhvajF
5kdj0gxdo+7mdMFDslTlzmkcC6t909aoVZy3HBDUGwse6ckqhkcWFp59HGHixGucquqVBD7rmx17
w23gD/aDNUblJSGq2PzC0Gtwk3CWgfve7Cyc4qu8ncdVa9fxZS/I5EAS7Bw8A3M59e3qGIYJQ768
X/aSCERGKVOcHHwo6p/mggfLTHb3OCc62PsBpB0BI8sxifc9w9wwcUo33QvY8wavIgfzdTsW+hyi
4smPUwtzFSDM3uMWALCWujVuUAXHqbSrcj9RyazVzI3WOojaEKFN2V3JHcaaxu16U0yqf4qzjibB
MsZJuRuUlR5tJBjZ0xIY7T+kdNv8/ST8tgf+Hqu2/obVlN4sIyLOdYnrprsg6GZeuk/1luk9/lSn
rNVlzUCbuIey109A5MVD6JUXzhy611kSljcUhCh22yhFap+54nkmtzNBYmTWJG0OX0wuhjU0Q3lM
ZQk0OIWV6Yp+3FfvhqdmTg24bRxp6dARcGwn7pGKJtln5ZCCMwPrvWuCcDobQgneDju8eMjBeZDp
OnYYPzDZKpKLT17BSEWv4MIDQjhmf2GdKMOLJkNpBpAhTAghHBwM/lWafpk9RVOK7jrnVSZ95ckz
yS3zbpwMLkr8lDUgNaRxGCRr8YAQRzxYCT8U+Lk60k1q16jAmguY/P3KjbLhPvZbc6CnW6DTLghs
1RbEVd8cY67/JWYVkIhLaGNVUjhBks4S24g1d23SE06kgNuWUym/nfwj+6kducHHpbjTehw3OFAB
TAEi9HF6yGNtpA2qIRvrh3Zp5MvsCOZ5xRSI/h7LoUtRPYM2I4ErWw1Ei5+E6X4LYrt160svdjU6
Ur71lR6q9HLkEhN0njMeLT3VPTR9EY2bZkjCO/6p2Zs2LqjcsuDCVHV2K8veOqkbmO0HptW3pY7x
D+a91SJRRZy3RYGyXJe6Qdk2unIvtCXhN2HEvLMIF3P8OntkXqyiA4A+lgG6JQ+0Zy4md5Q7bkLI
J4lf8eiPeHxy+kgbezTVuLbMMDzMBEXcRGm73ALJlGAKpb0vcAZdFKK2nroa5KXl2HsLHSNPcKjO
hIFbHrlZ85IvJ0Z1WMkXp0fJaxOtcqhCC+53FpcPXZs2L1Fj68u4sGsq+Hy8Sq02oBnhDnuW5YBr
ynMH10PvZrYNLFCeJIHJ5b2fZqOXQDUwR/ZJ+tzS5LsbYs6EpC6julra8HzJ/P7edrIc6+BgA5Kp
icc8xqDR5i1iRQOgEDnZ7yNl7C7+RWgasgJTsAPuwH04eXQTy8F/y2bYrcBvq/gGlRdix9Dtmt1k
J/lhNnH0qEVJPzTDAHor22YwxP/Oxad0mTBOabiIZ4pko80YynC9AHBh70dc3G5ogfM0+WPcnqmO
VI+N7GT3tadPvMl6vW3QM+xAAoY37eL6O4M5c834p7wN7Ly+tBknfaWxa9mb92fQQZh0YeJSZysk
m0TR4UQ+pGxX55jWU/zPM1bWvKFr0RCmNsdjfgY4uX55XyCiJBkuSCUPScw1PoEPQXhViwaHBspl
njQE3MkRWn7swheU1TZEZq1XKe2UCIoPPbtLu8qdhxZ/86YbE+chHzqX6pMR/hRsAtyo/T2KtP5r
Mo4sBVoblhm/n26WaeiSx7ieaaEEKQSBw3gyrtTv+s/Cb7nhpz6c9l2BjAV9p0OH47QtNw68SSAu
zUlZEAUXAS62r4jcA4ymEoTrQ5baXFthKibqQduKagMmYgxXAWFdNLO7PKW7HEXzTdv1/qZmpPoc
OMrHdhKFNzFogGA1nA73Svb1i6yW7pJ+4YhEs3Gnm/c/5KTBDUkKLv9L1rWUPC2mfokD1Y6balDw
H61U8QEqF7OZF6BTW8dTrb/Eqsi+a5m5xykndHrt6gIvdhFNIH4ngZ3D0viis7l+7ozF/Rl4KW5p
0Wv+kx7rl3kZ7RtECxFct4YXT3K4Bf3QAH1FHtZZ98VYmPO2Gpdu69osTNE88Ke+O0Q3QdriXj5d
/ggY8rWrmt9Llf+f1QXOid3334vue/Pt67efMSSnX/i94nZcWCMo1EA6IWeiXmSA87u0QNi/BRIO
V0CBSQ3NZOw/FbcmRg9JlSaVXdgooBwKzz8rbvWbc0LxIiJHd/AuSPhQYv9jyX0aD/3fshIAo/Mu
KAAEhorMgd76c1nZFNRP3ITLJg0UvruUGqRYTbRlyFCBIgK7A/X2FwfTeL7WdZDRVUqG7MnWMSfb
Hy7a31TbH/VsvBd0FgrFF5oJTT9B/vxeWuqaJozqeDua2FznS7hEG2kB9V4LoiT0VblMnr+ulgqY
t9NH7ufCGoiSqIOwvuZsJVIwih26eQo7Hr08rmr8nzON8vXpVOUcx3wSHXMC4REqmxkvIhosohLJ
RrhAOIn66jqhGTmu8xTX2S8+3c8jUC40SFT4+XxvFO+nf/jw4aYChpCc000SL2yVeZqk27hxgq+Y
USz35IbmU0ndAOFIPNFa6ymo+8M/X+EP/QzeBB0WxJkgZxSCFVoKH94E6uOp6yugm8yDbNZQHIlb
/KFwUMqm9dWV7Ghg7yY6/q+L6ASwEg46D2ATa3mULc2nX4xkfVpHP99/jCxd+Jg+LXskZi6dqh/b
GpMKqwrWGrGCnqPte2JvMBNO6aCKXV/3LLc90ym904tzQtkm6fxY4o2wz6iIe0zWBs0ygeALhpbe
6txqM6OglZdl6esnjFZzsM17n9mfN0f255Ju5z0wDQILw7Agw42oMECt9KCpRsrRxXgYDaonRTb2
xWNisBIcfLtnRoMiZLEejG0FyMprWCcX3fJ/mDuPHcuVLMv+UFqCWkwprnLt4Sp8QoSHoJFGZdTk
1/e6ryqrK6tR3UigBwXkKPEiwv1eCjv77L02e1/i5sbqXsRgjy9zvuc/qokzU7IoJw+wt8JbQE1u
6UffvGtpB15hCPLGJqDX8GQY8vNiQ1dIc3/NGWaadvYftPQ7fXDnXnyDf5uL1DTGlYnZ9ZbpxkWa
JksqhRd+E1muSJORhwfgEaxV9XPBIlG/W90esopssr1OSAJANTPX69SB2Fx3ccEC8rtHzYGTDB2x
oCQMK+oXK1j3VeQ6y/Ze4+oNIo+oNQlH68oHdIC7Uc5mmPWSZA04hMiz83WK/Im354mNXt4c5lDv
3qkKJFo6Vw/OUFQKb4nQdnMv+X9cxTyc/stVY7LR4iXv8D9Qt3QM//NVI2AHrfVim3E2Qw95dw1X
zqeBXZAXe+G65s+L63bbGTeysB4U9orxtgtZyiS2rZfgYA+7aN6Q/1cw/nnLwrTgWtGnZTEbN8Zx
6pentSsdFbFYbIaLW0zzkijRE7kvC7CSYKZZBkeOPS3i4M18Qx9k2CwImxw2rbSe/EXE3Ox9xoNG
Q/m0IB6Y17i+M6U+BdA6Hel9GJJ6wiNwNOuCHRGQAJhB7jLtaWbZxfC8QVYK6IopGifeddfmJ5KP
V9Vm4G++V9mS96+CKnkKgzg3saW5Qlemvq0l1l0HicO2urBB6res/r1Be92RCdw9uNkH9uLxanp/
YfDMVST56tRuKoZlIirErK9OnlOgUoTkcJ5p8BLVoaMXpDkuRYYgYwn3erMwkbm3dSkHWiDH3fwq
baa72AJzND6Z3W6MKc/8jWt1dDNyOx3OEjtZhUn7E7HLYj901p7NaZMrfNJUUk9fXVBM448M9gMy
wORX5XMveV4i5Yn5stgLWS+Fk7pMOL1xX1myXrs7YqrFDzg0mQunZK5VKkKqec4UMBBnXtWS1xFG
frjA8+ZnlOMY1T5wp/vU3gRVwL5xXBe+6zZrh/plZZzjG7QdDWNkmcmt0tDTsontTMbqvDdR9ZYu
1N0BWJCcU02qeYx4W/ddYtddRTyz20vKQHFedFENiF8kq9OMX52ac9pMlpmSMpHNfAbUupTcwqwq
P8xqpzqsXujou0gdUFaoiXNRf61JNBz8Pr9qEeyOX1d8rv3VydpBWId39AwyUutnE1ok8fbZBAe+
l37xkxmnVuiG83VzxRtbJqw7M7CwgTmnrQ7DKan6sKUOxRk1RaW7b5bHuQpHm8LA0aZ9Vereowsx
ZMPeq4n6kdbMSeCZ5dYYB6cRi04VK7EqXhm8xC2tSO2fsFy6GcgHR+CUzZusTgwSBW9xXW87a8zQ
e/RcC6XR9VUH3GxtOoN+KwcRsMoq8ZWHwsoS01f60zAc4EaFubVVWsATmaIhK3ckoWAzkDfEYgXx
UsuJ51vbVd23wB8C6qk7x/xt2c21jCSYcSJMa95ZqV0NHS+0NS+/CRbk16gqYuTttNsC9AW6dZ1M
0iwlYQJnVYexoaU0AS/FHOZB9VZRMZjbZ12sNKGgJwYfPo0YtKkRtPtSJUMfFrXCZxc6KnyZJUUt
CQEnMBdVWKzvW2YEwHP8lW6WmU2LjAflZ+9ZbvV3I0k4+yCp/wP0XtFon/IwN8eYDSCU0cyB6oHg
7Y5+zMhhPVrezFCe20X4bI8AUWm/Wy3BOGx2cIO3KnPoKEeNP5bkYYkh+PvmRddnj5vCBxDW404E
IE8o++zJRY/WTtxk7ZvrD22Y95IpJ6AVtAy9uDcWpubaljh/zG3ZxUFqMVf4SDudmMRKP8JwW7tk
bn3cQ5Q2cm66ktpqJlnis6h7JrttrJDuTrcoouGDgVdQ7dY0Rm6Bh/JWuTp/HGXdW4DamONixWpj
T/qc9/GpUmvRvC/WTMqXGBG1txv0bgkwYmNhb+WZPT8a15De7RaWA41CE0AYGl9ZuCIRlD19QJKq
Cs1YaUdzD6bJ2qRYkkH4aPNdqdhR96sav/AsQsKcYXRfwzUuwtDKBvYOKAD1iY5tzPQ8DDVv9c5U
g8+05zaordQCE6xcPHCavC5pAWt7XT+Xczb8BDbu/Z4kJt2jCHN9i1AThjfWKHtAVAvxzrhugdxE
neSjjOwCwl5kUyCTHx0RQrpXtrezVm7Q+eNr2clnhcIsqN1tW/5hYADpTi+ihSg4VVNUO8X+Z15g
Z8DaM3lni6oJnte5KcxjO19vLMyEzctmXOnqnLzhbCJ8OCQGiJv/WqeWP7gXG3h+TAiNEbfrPiCT
4JWzE7JpxZ96H1c4Hddeh9iAwKaQeFw+v9iffSrniPGiaXj+3JXHdWzhEdQ4zN77qnaAWK1W8Gyz
RKFyOQOtGKmivDYTs1igsddDTY0ExYhlorhh87tu7Si8KdoyP+fumoevHDvZWKhZtj+xIwXTWWaF
W50J8Y/qsSUBQIf0InhMjGK1v4TZBeOx4Os8Wfgefgye0RlREUz6YUdd+mWOeKCP2a7RfddZdRbF
UFvo0upd7eIsVFAWXGSt8WgBy50h3obTd2K29qeNm/IXJjMfs1k3XCv9cFfBnZlm04naYQJltedk
8i91T8FpFOSyXKDTV+jBBX0gRAvM0vfTHRHnThSTdwnLTBlpP+t8iKw65FS9VuNMn+aGdywK+pUn
mW4rA1V3tpoPuxjrs+2sPV2AXba+zObMXwowL7y3C+Gb3MgDrUBz1tOssJbr/FwVM0VZ4Ljka1Zb
gQXmChfPITAaGubsYSSAgJtnDxKnp61XDvhuWDQJ+weCEOdi4DiUOnU1U2g0BMZqn7aVZXLSKgK6
bDh6dzxss715acDuLosNGCgsZtzFPYx+WF7LDG11U/hEkVKHl+sLJnqrTVl+9UCHrbqprg1g5lX/
DLGfqG1r92PWgVk85jVbpGgk5FdzJRXGTxpb9HiCqFV963BaqahBvCPiy1wI4a73usO8Ot3PYexp
UJ9q+HMRCUbnS3Wr+4vwyPyz3wz6hAqMGmEcDFOw0rkq1w/bZncb8071BNGaoXyr4TzijtCdCik7
4qh2GZfcWbj2c+t14GhP7gy9taOvii+d30N1eVy1dvNjweB3XG0e3zFRZb+4c0u8lnFgWcM7M0+O
J4SimTplNep68R4EVB1WHE0VBEWJflM36FiREe79dsqnLntyen/9QDcUG4Wpbsk7UvbtWZTwTsnW
W8WPgVRWjZfE69yIgwnqPEui1Uhrb6j3W+GEzgOVYWRbaq3+AleX4G7NoKKmeXSqQeC80O4lUyjm
XK8byzKT+4grlXVtGfVMhC+bmFeeTHml/lj96uMSMsIWvrypMVwxJNgfyrCgSXi84j55N4UimnLp
r3HnjQDFfWvUbZzRqu4f3bnhiGiJzbht8aDuiTM65isuBVpNQFCBLpqFsBWPqrWUsUK53pIRgKjF
+OmxP66cK+WUf21LGmNY/1BA5c10dxndEGty5V/bZu8jkAVgXtG+7eIVGGV3f92UwrDBRvajC4AP
gvzx7I27N5MXs5vrkj5p2j2RZv1XcKOC/2D2B+gca95y68He+bPkapSppGCtj7ahYSAOZdiBHORT
BVmRzf3Tsg/KonZ1nW6DejDTXUrrtpyFbqPWlTZ7qKI9GuZwXYZa9Nq5/n5G1u9uZ5yF+NKWLhFT
2DzsNLxeh9gmBqvH+WtEfLHwsx7WOegeWj7wuMAVh+8SCFZlDy+Lr8GPzYZ6aPbsJMtNHhTMUNhO
OF1/Emqjxsgt9Dmn/PqYjTOhI/AgZ2sa7sKteRFWdw25NW81PdcJjwfvDHWB1NIkT3QWt7DWyvLU
wNaJcgdvI3e3OFrN1qU4GAmsOg2+IDrE7rhKRbJTDBV14causer6+65R+gmC6HZemr5MesAzksLk
hKrmhD5u/LG7q24odJE3cqJbGCcChWodHS8rRcS1JeZ0mNufGdNcjOlOXzbTzr91AXuUJbiTcy6O
AUC9HzP9Rg4WqQqYdR+gqOThyFTdbQ/K66BhTNXBDrhWwjH/ZTk8lt1rs1K7rOB5PLvAHbkHRzMz
l8Pm9nfICVdRYD9z2nsIVkJhZRE4CfRn8TmtBu/60n/CGYDw0Br6QmL3zlW9rVnxwuZssdyyuhrn
eCjt/LFt6qOL5ns26SE+O5z02zDM8SsY1cPOCesUaINiX0/fD9NAt1RAu94+cDzogpYdo2lfw4fD
69DUwc3UL80z9yC0IpJv8W4CGMz6Sv5uKuub5bDC3Mq2OnW6uiBD2kmPjfY82lcu2hCqmwwOEjm0
HvMiHkIuN9eM99JJrTyEmqXlCXPEde1pBdC/bEMdndlhdlvBx9mwEg/moC7sbUOOyoU1poiZdbrO
vnswO7qKrNUyOZYvz16w6/s6r1NVQAaytql6rQxSSQwPt2oa6Odde5J3a6VvvNlan1xXhOnAvkeT
25fjjdsPS7Itqry0PUe9a1zjDd+w/QgF/tUpuzwJONKs0HSGjfDhJDmxjbz+XD7+eBlKvHdFABSH
V3tUcOkcJ6BCXbSvcKQqXTwHnCSeVg9Cxzg3zcXO5+GwNIG8yzQbdJbZmB5Fiblm4hjDz/q9VrQo
UW3AhWuEWcbQWex3SjM+9Lk6cYoB39HLc0Y783dPWwnWJPZFdvDkMRPfeLv4vduBoM1dkz/NsttF
zI9doC/ZpgDNNMaN3YdzGjjAisZxw+4MR8TVpBZb9s43W6m6WwLGcc+rLM5KLH4DpL8YO6xmkSYD
1FrEWt5dbh2Vw8Q8RSQprfju4t6tFhqWl4pNWg5lRK4wpYTMRo2gy5Nra3wQYmy8Ume1H+gkz1+n
wF7va86+MlI5pY2FKb43VXjJgpzV7Wz0B0zULRiwHUgGzysViBtAneYjo/WaSioTEs8fsjec1v5x
3ILYBxtIcJhTE9kPcZjZV5GvGczEm6UJRjNgrF+Low/4NXUcDOkoMcQhm6A+5CSbj37jRk2nfnVt
HaZamJ96qY7OAI4UpcpzPxrPP6nZ1Rc5mMuxpwo+4qFks1ZizLarn3nABWKTN4/3cWPHbmNZ3bbX
ZRlp6cs9ebqyMNjxAAMxOGL4Vw1JB5N3M3rVazPt/FeFv93l4UYVeybC41zOLMRR++JmBO3Ee3hJ
LTz7qA6VERv1WH/125UzqMOfUKXtWGX5nOZDMMRVMeYn7SxksBVcq8gbkF5EOL8Xizu9TYv3tlm+
f6wbjj3F3J9FAzQ3NnqzIBS/eCse1OANrgB9e3qavKhbtv2cw1pJCuPqVeY66lI9+GmxyRd6K+AM
IBCokHsnr9g2Nu3yRtnH+iSVuhUF2lBY0naOq/pL4RALlEPce6i+aJMrbkeH7uI5y0/quk4u9+st
7AkLMmR+2tAF0Won2iSLdbqr4QDFRGEbtpylTNxGzynPfoh64XWkgHRyr636m4fT+WhDWkqsJV+P
40JLc6+WB8DOJYYn87uV2dxMriG45zp+QtaAuRICska3XCAP34/jqMheV+U7TrngJg/9lrG0/p0V
/ufsy+lkLnVwGsvFma/404GOzvFADeYT9twfI2uZPpqgAhJ58b8BkltfraWiDp7AJDszd0K/8Hp9
HFyeYCELvmhEgoq0pMasGjt1Efs8PLgZLPMB4TbesqU94c0Obp2d4aYDaHpg37DcWRW804wsXMww
YiGzT9vNxN4hUpOfmMpwToa4+o8nbcaQm55LtA8AAqE8TU7zSgX1fHDgxDaRrHFK13ZJENjw3ed+
G87cIjruOE5GnLY+bau1oeIKKj3VjJCLbfIdH9QWTRVsn2pwKHoYc+tYO3qSMSttO4VJMvPzI20U
gSWJgezZjzoM+/uBNAerylES2TA2/xETY58w6jGqdfV6tBabH3vc7hqvnc5uj/BeWz0eiN449YCB
PwpYQTEjVXbAoYZDeG/6c2bI+dhVw55YpZgu0qYCL5IEE1LDycPHpWxOQd7E7gz+F3hgdg9T7XGu
xKFUIb73raBVdu00aRz17jMeRqHZ4+ym5y/PudIoRKLu03aApI1u150ts3tk1GKPwHHsRmIYiSZF
sIcwkPldOMtpd6c+QQI+Ky/46Dlx3bAuAd3SowWWu9iJZ5Eh4G/E5sQpEtvUFuFSEpD3/Iu41qXz
1nMxRKKidLHvjbxiAJFko6NOy9QhD7NdvaA2cFCsC6xf9pisla9Pe6DQztqCGD+e7UOjxXlyBuvF
d0t8ImvoNs9ZR8H72P0Ru63ZZyna7YzMggEdWAe90IphrD+mApEHJzm1KznpPb+ER0Wbk9t47ivW
3KdhCO0D886l9qdP1U2kE3xon7zhx8+5aobbAU9lauzyG0zq9aYrja9s/GiNyfnMcvGqHZ9bsgQl
1tkalUsWY/NC8R7DjSdSrYwWJKFXPWwcYtHJh+Uh1FV451LgJmw5MAyj9ktWmQe8XRBmpjJ2hxLH
BXn8JiKvOiQNRSt/aBgWN6axdEgz/mXzyvWH8Mo8ATLObs5DAT2HeFD4c01u/xBsI5OlEGO0zdvv
cf0kIRi77kSb9PA2tct7YbnHoQlfV4NYCK6j8q5gWYGAawAUJMeC3L+5h5lcvbjPZDFVl1ZMznbX
QZTofney7+X9muPeh6sFIpWQWM+SjhAD2SyoHS0SPN6HoFVivyNxEdhb3Mu80Qd4ZgVvpUlramF3
bHwiKjPbGB5ChEU76RxLim8gO5Q4lrgm9ofCDY3gq7OUXcIs0Y2goZhNBaBM+PArVF98yIwlU2k7
78SdQvfKEgyqBC9ebr04TtY190HW9jCJUb2NV9J5EDAEsAXnNBgsk+6txfTMi0bPrW4BgcoPsYE0
O9st08WxB6WCL7JWddHedFz0Aw4cP1hPnjlDUschuQftbwrYrCZd+Rr9+4Fn4/w84hSjKQidCPRn
BBvUME/uqqzlTqMdlE/W2FHDa4t5xrprX4exOXLYZ/OlN76el+ddOnBMs3DnfZg55UDxI7cA1VNl
WfWnelh0fwLxjQHPCGAjx2vLKPXGPgbADVw1Zz7WM7Ww4CN97Qxc9LXfpuhMLuXQVTW3mg3UPGv8
tzataL/Eirwfbb4/yB+NoTy4jP5mTW9Luy7ea07Xc7ehhrBC+FhMyQvYlngsH80r4pWHxZCNcIXw
pO2g6+zKmlFD8GrLLlE9LCB+3sl3TzP5RPHNWsnxcaZTZn+als7139k+YH9Lc0RdC04aUcHgy9PY
7b8mrgR/PPpZBp5/97EpJ20+aY5GmHbagTxmENQfXeCX7a9wF5yIGGyYTwhwVOODu2mTmX0E2Gqd
GLEz/4Z0mbceC3uea6q/O+0cG0aujy5zJnYVEhM44To0g7VX/p+GmvaGcjsbPXtUsr0zAkxL0PQg
6vwSQ8bSLhdOIG+oCZ/c02J0kLBJMXY64hLdwhMnbjWgRpoqPDrXbdgZF2HGUdSwkLAMcKBGYhcL
p8tN4Da/0TqnpWpxK73FblDXn2ia1m8YLhRTgLwdynuhA6kPHm+9S+NU7Wc1aeEnWe6NXhKK7kD3
RWYz/m/2Y1dOP+QmjHRwsvnN5b5Or6beB9OZqy+sxvgBS/vGXUP7pumv8wHxV4cWjJWXX2PeroV+
ZyCxHv3MvNSd9wOh//u4ejL1WNa/eNN6Ky0VAEivmSSNit88BGfdKopY+tlDIe8L7Z9zUH4PeZ2L
x4nWsDxdwZYy0mNq/aXaIbszSdFBmytt9wsBgxuaNif/ueYV/JCprnqTTiduUSQe8P3132XmLqQc
VPBVr1f08RC21FywHbNmUNHRrNr6E/tsx9LFKb673jZ/sdCtjkqF5bGA+/fc5w7P6rI0oJu0u0/7
lkPaBk7MfLMTJ79g9fs9Dv2Wqt2DLrKllvc1hwBPBwKx2to+caXEOgwui6OHI5aIPPbBwl9QMo1T
1zIIQgDk6zcf7P6nt4YXT5R87WVY3vZlc8jaAh2dNTCG665X6b71x4AHw6HgdA+Tph640pjKNNKU
XpZfoWne4EE5kdmoDpskyWWL8FHCyj8ZlFBKJX60eD9iv68Q9q1wetopobrdWq35P5tJHXoPBgDk
OMfxvq+NsPcYtyc2VSDGe39a6tXPj4NgmqRuJg9/16afveI5kBeLuDfrAIo5njLR9k5UZzZei+sD
oT6VfVff8Bhn/e35YPCRs1wOG7Y5G8sl9zq/PeU2584kgGhtJxsu/19mPRteIhcqoQ9ui+yalpmX
sydgz/mU68pejmLf2SRMNbUFCeTt8L3ik4IXg6hlJpzZcudC6nRV6brU7jPxu/DnVixlzQfBqJA2
Escy3NqmeltcpTGdcqZ1b+ZKMyauIQ0jkc3c4tPhi5U52jgLfq3sdPtjzpO4hVjLaTTKOsn2R2e9
8+EOWv5hI8KamVh1ZsS5qOiqsHzhvnDoZbSccnM04oxrYE28EWsb2dNCdih9RdUw6zjTT7mVsk7Y
F5nlGfy8T40H9xM8Rk/jWTB8yFeHEVbrtTqg7owTcmAIzB3zzpsFcxtNK7BZnpAZHvcDVXIz22pM
8Z+zJPQTz2yp8bTz4IDUA94L4KwdFOsFdDJXcs/CELG1Uqy8RFNWiZe3XZZg8evnuAjgGYKfz2Gt
DVjIb4iPUoHZLIV5MfOSCDNZUrd5X9dZ5KdAQjElkepU91OdWdd5f+egogtrYHuWQZO9BLgqg7fG
tVjgs59FiHQXz7wvDa/Ac6hwHcfl6u/wJ0Mq9mK9T/q1YGAuUr8uZJ+2I9gyl5o5B9klEz9FbbP3
QHHejDNmhHB6Y/pB6qe5lYUZ3F3vDwBbRyVXCy2Fn41ZvPm4gmWyYPwM3qEmuP6tGpX1tkCIAHr/
t2AtGxBRJk5D3ySjaecCh+ooBPuRrHThxTne8hHo2nz9m2Q1uiy1NTDoyfbs1CR942zbskfBKura
Vry2H3/LfT+zypqCxsyvh4cFZHbsb2pooswepl9/A2ZIObBNJguhxx4PjW3NP8fWth783fH5ALln
9sMO9bw7/+X4+Jcshf/XnN4/Jfr+29zf9d/7CdX9f1DXKJ6m/2R++T+4Remw/BiLpvjPLJq//si/
Y4usv5s2wBhoEwy9f3kB/4EtMv5O7gJvnx84WA8xnP2Ht1BY7t/J91nkyVDpAcS4eP7+3Vwo/sLU
ABsyTAdE6NV5+C8F+v5Cavxve6ELSgXJCScUP4xpIT/9F6MOEhseFMQTKkfyo+66F4ft6nZFz4rt
2Lu8XK9gizTM4Z4jEzYPHRH1m6XU6oPBL/xkgbj9FLKHcq1DC+UhUNo6t13xME8smbeWQksw3AI3
v3wP0DbpiPgKgJkd3NK5NOPVr58FaY3lqxzhiBF7PLZNeba2/nAlLNCWEN6U1vQx9fpxIv6DQUKi
oK/Wmlpz/cIZm5TQ2jtvtfB0SgnYRusPeRLqWcQ2T0ebjJl8KeHg/eoLk46vwhmr9tsqUWZjaaJz
ksyogm9tXcnUrXhwG8LNIYwB7bjP4YTFa9GPj4KnIcbFba2tY5DhEWHTy3r8jQd7M72YGHOoAIG7
UKRgOsz5F/RrnmpimGfaQqnWZRYWIXoJbcAmMfnONOWQbONi3rXS1Fc4ABr/VHGQfp8cG1scbw/v
WChrxpYDuL5J2fFwZs27KX/ixL7cyeFageMFGMj6jtBbYtmsiVI61vIXCAR6urfXZjpaoCZE3BpB
fucgq7+xEQpTfB71HeGTI//208TxJPJbgmYY0O0IE91ALKfNb7l00kVlfItdqSPezOFZ0CxhR2xv
EeKKeFkIyJRFkrORcGjZOEi/U8mifecmdGXKDBeR7L4Ze/WifZ0jvPTfQjF2h2LeIUybmFUxaL/v
bijvLCnLY1+EoYjLmq16QgG6AT1zk735HvTgGV+lwaq0j8aalUcC6x5SoCDmptW/OUH//z3N/gc+
p3wceP+9ATodZcE990+Z4+uf+LenlOP/nYeT7Yc4em3bwNrxDwe0bf2dpxD2ByZCqFh/2Zz/kTkG
swVyDVISFDXr6hD9j4eU/XeSYI5zrVcGigb/5l/qQ+YW/2czoe0E8DMJNruWSc6Xn/GfzYRltbHa
8VauT2W2/mUGlIYFwNU4IySVExdg8fkUBVXTenWkDNgrfjKrXXwf+r4for6EFPOhZe/0hPK9nIi7
P09Wz/67Kr/bEKvkRa6In4m/9oWXgHsPVGrKzqPOXpdVceknjr4ofqXpHFFbs+++22WPQ7urOraU
MlkQMgHShGKZ9a8RefWTc5zp4yJinXYsK3P/VmjwFknRc0/xPFTE17wAK0xc4Zx6IsY0PmZ5JZls
PZwVR8Pt8zbmL4FssWv6aXk4dv2NxZbMvZTbDpmwyo2egHDjXrmFRbl0Zw3MkB3FRjcxvz79ZOee
1W2WzE6fYzuoAQJcbEOHxkPjbCQ3a5d78qAySLDRnluI4J7fNzhUTJrqeCwuq22HD2U77nYdLYTP
PArD9IZpDs9EuUTLOPZD2mGGYfqmEVCWqdv2HTKT35jOeoXjux2KPnB4GkVK7JQvtEJjNzoX7F2Z
vC2jWNfpplnFaExPbHYlVgU9C1mG95DUvWF5JsnYsEqrB4ld7rzOqzvwSiomp9b78+6VFge9mV8K
8yLnIE6a7NVArMQDzGkzMpo+9A+MasOUemarKBBm2u9u6JirxxvEJvVpsgZmo7T6mPoeF0ZGJphV
bhPLfozm3/KK+yV1SvR0FEfLbJ6Zd2x1h0VjQLmo5mVBhSh7kXhNwHHT1JweMYiEPDVNHEEuUzcp
oDOUnfbas6EWdrrtonEAb641nYdmWmkEGpFfkA5bMJk9gZQlpfJj9Q/MSUB6duAgFNJs0mjvcMsX
Xoro0LxgHB2IlplqfMznK2DTtLnmCKZy7McO6g/HMd+DRzkMK3WdCwH6yOOvuuUbKhG7FEJlOAUg
WJVdrB++Xy5su9tguV63oPKLg2dgVTnPQ5tZceFNZskKdKB6baEmC0eYO7o0OpYF7421ovYtWVBl
rE9LjFolQdFgVKNSZdI34WrN7D+DmvI9AEh51z+ZwBCfQzL6xWmdjcGN9J5lHLdB6PTmK3tQoz7C
XsauwoxedazNBcJ2XmXSOmdhNeOrKoGTlXfu5g9LiXckc7wPw8zbJsejL+leK0f0ko+Z5cn4sFXe
WB3Hcqycz3HPDQgrbuUCzCjGUPh4TCBmZQ87jZv2ncvNP99LXedZ3Daj2/40S3IN9FVK79GARBrG
ttwB/M+KBC2mkf7eVFqjl5iLE5uzGTzpXU8YK9duFiwtB3FDa9Q+x0uLsh8Vaupov1wLs0UoVcaT
lbuViRlTbi4RMLWSIjRUTZ3NngXfpmBzT+Ea9sx/ZrHQIVG5pOBXG08yvuU1AibFzmNyJDY4ByMz
8/HkzPIAIK84+w5R00gB/G+ScplaFj6e1325eckBA5/wCkzFCLGKMZWHl2BihZ+QbJ+fvC3zn2VZ
SKKukhs/mk2YTMSJWefhHnVp56vdlkJv6gny17Kdtx8DkVgqAus63+ksGUw6zpyMe6FXRfU7L8Ka
Kjv0zi9qJbVDAlAbn94IJyjRZhacQeJgJMAwri606nG0oNwlwBe4uTZFRduqpzgbJG4lGOjWDOpr
BvFkedJADukRDLlD6j9081Y3/dg7r3NTaXk2yO7J9l2FevnGUpnnyGaG828Mrr57KeyBxrC8zLqX
a88kWTpDr6mHcGDH9mJOkJZw0t57a8DLwJqMGt9Y4A3BUfKgG9gBev3TjqeXdKAccXv1dj8UB95k
cr9VPPMeG0W4PCWXyw2VW/PMzoQ6se+eGFeeE6Ren3oXVTql6hzZNcYFS6s0np5iBgtZZblm72bk
QbR7Ay0LMXaW1V0TWrD5Cvp6oEcWJJrDmy7wlvC9K3M26dnIwyvyLbE2kTkGSAzl1ufrHGuME0SL
oeGj1AvPeypK9g72ARwWPTLKwHQeVawD3gGpifECDu26A7XGq4c3DGo/RsU2f1lGL5rU9eXQXDBS
Y8clvcTbr2p6XWEk80MoM55tXmN+O2iAPsT9S6AfhhGm1SIbD/ZaYVquRZPddApeXcRSkFq4Rin7
TluNZDE5dE47pyTtOWjqAoDY6xI607dsp6gEhkOlH7kF+F1Dz4CTF/ZiPlPxy68d2mb7vltcG8he
V1eMOdSTSktMFBMgaapFqHIutKvIIxZ+gCugvRYtmdRl4LGFnMEPScuJG4UhARJ6DLzqzcfKP0Tz
JKf8RUhXdPdGMTr6C0dryadLc3ndUmqHA8xJx71HpSwnpP0iqZkkjEMnkRcxOndrjeekIwg6lDym
Y0qXSxzVi1+KCMdgP6Y0q1CuuUNXeVR8eFitWlGwgUbuztjBhRJyj1DVD/677e1/UXemO3Ij17Z+
lX4As8HgFCRwcYCb81RZ8yD9IapKJY7BmQyST3+/bMu2JLu7j33+nAsYcjfUUlZlMckda6/1LTl0
wR3s4plrBNwauZdBnnWb+/h56bl8cYUmFlKMI/Rt+mN8fCuNDr4abUpgK8v64hyYOrkPJqe7sQhn
geOKgvk56ELnM1/q8AmRbr4CIVUOC9kk1W3uxc2DPVQgsYCQZf1GOTweF2xYmu5yiZW4/qyEAxKj
eeAtRj/RNhvmNkAvsk2PUcbm7LF0gwgpnWSIA5ZKjfMpbBHclqJQ0Y4naqeXszdklArUkYIv5XSH
gm+lXcosa+4MdwT1hCafnuwg88p1TLvwU+vr5kwg1Grpf6vSO1Ah7Rfdtmh2GZUVK2FiO1hPQDwx
VoQ1s18XG+GW1XLQse/TxXZWWsv9BXtDXFtXwgMP4qpiY9p5+UjlcnUwmqhh3drq6ks3xy4GfKT7
FyY0ul4LiE3v3GBHHsXshzgF41kmc0/n5DWnITzobMtqHI3EjNRCBKFRLbma9K4rwkQtNc6d02Sz
dVpjBjXfvRqhdTHgkcVD5l46nf1pQuxWtVc8gHSyi+OoIgwRyEDMPBTikQfoPZg324ASZ8hQKOKf
TJzQJQV1pUcDLx9Q/AVBk3KzN3qY2KoT2ItnMxPFCqNxodYS5zk/F6cdPvWYsF6gIdT8tSqeuOnN
3uWYxgBDJCPoVb8aDEERSi9n40vT+4kJjUFRRuHSN4DvJpnCbqXI7TkLD5PJ4+X19ZraQopVF7ld
o2HmkrImyVLe9QOeGHXPoTMyYho9A5LPuzLSUG+yavaux9COLTiANRYJxGVWt3GpjKtelo3YYn90
k60XzMzmFaJzu4ri3qRRK6RzgqSIDw6nCf2NUoa+0+TBo+3kMiziEo0d3rEF7npyFAVZtg+iE515
T68O/Th5PRZPpSNY/ODvdxJ8JYpMLu5FazbvBNKMfGhaJ0ioh8vaUwh0x8Dh21W3Bo5fqCZSN88s
X4vc3kI0i9oNhseGO3IiWdJBqyQkNF7V2qqgcegiZACcMj7yHQCyBOJq5tfBbTMH/nXUFFwjSdyP
d6HXEiAo7UqMi4I1orkwGSORqq1S2dzZTQclNOwU00Lt4DZwVBv0m2iopidEwaQ6Fhk0mrWKNd5e
DxcqomJZRa+V7bMAGBt/ugYkNbxZo8487N7sOVcVTYnf8oT/1tn6d/W/7+W//++4X9YlzPn7R/D7
V0zvv+w+8o/i9S+//N/2/aNok7L45bX48stDk0AFK3758voLzc3xD8f03/7ab2wwjtxgifk5uKbD
7ous6N8O6oZwfkUrxOMtkPRIr14g2t9O6ob81aN/AKxxQHyLLJn3nZ7omL+SNOWzSXnzbzHm/zyr
zNwEecwJ6Ftj/U189WcE1jyqMVFlfCBIQhClhYdCTwre17rYoZgP6tEh9Ve+RRnGEcrpaTMc3mzR
4zxPLRnH9p9kV3/ClUFQw2YGc5Rv2rEQD7yf6GCWZ00Z/Cf8yexkF4Vf9024HFKua3uJ0bhMMK+3
yIMgjRUxiQVHiqDdUWNjwwPi00rtLZ742SIsw0HyT7pYfsr6emxkEIZNFscOtwwadn766iImskAO
Nnk3SmDQ+yvV19Yh62Scb6duGgwyr4gWccrSx7GcmaQtGIGbtMjHYIPb2JC3Iop888++rh+BxXCR
ubicgMg7FbTs34JLIvg7kJmFGlFALzo0hZuXEw+K3hlPBjkzr13j8DOgYDYet0IEYTMr6qcR38qw
zwQBK58DEKs2nwnaQKVgBCi4Rzne1KYPSuTyWQw4gQd29ZwtHLa3LiIpFaETKbV/fyPx37vPPJSK
//2fHzS93z4Ef99E/Nfv/kU//CFi/d9ug5c1wQ//si66pJtu+49muvto+7z726fs8l/+d3/zW2HC
w1RRmPBekmK9/G0RN5Eftg/WHyqB9zrp5o8m57bzT3/qr3cZqAdOIBwPcc/GUiEvcOy/8hDcX2HF
MRiBIaDEh5w5v/PtHoOE6IMtB08YsFMgWImG921l4bi/Eq5k/cHNgcKry53pb9/9N+bAH/EQ0Bh/
VANN4dmeeYEvSIf7jHnZz3x/eZK7jWqRWNaCj0T8kjkB0wlwafQW5zKSc7Bsl0E2N+wr8cENsSQN
pw15Q+1TuI/n2lxXIIPBLEXtmWRPdR/b4+cKwWgPYEtcwzEMjhlppxMe/OEq8rsyZ/ZLy6siuRzf
Z8+5Gmj7dbkd7yv4gwzaQztAapn9vZ9FpASNionNonXlCHmk3/ahlx3SpuuwaZfzp1GmYsXywG/3
8JqnIxsY9yjS8b7AYnBF+1q1tWWD16VAjlhEbdS8dKE7rnm8tPjHGMZJuC1IZjaQtgZKKgnaRFs5
6XSdEyy82NwS5rAJ1kgTJ0iEFuEfuMn5eJtWfGilR+VEFJTQRiGlbG182wfJ7L3NiUhtlCUHsFRj
v2ls54MjLU6tMiF2FmDTtTA3HEi9TAtt5N36cv++Em00HEROioW5RMi9HixJAywGAkY2m0FxBIv4
YhaT8WYZM2CDCiM7AH3y9CKZDmOrSOdKIs6f5kZYb4rqv13X2US9Sq8OPrH0zg4MldV926NOTFhK
dkTKc1iwFv7XgvRFiBG/jftpN5RFATsIbBncNnvbgfHe+XhBHgG+zcu+caOryJ7lsY1d7Eg00Q27
EnkMISHJ3WMpS7HscV7tc5bLBLfMhFmN3s2gNOmzKzFJLrAFkbCdae2mzJEgUzlBsOhd92sZ1d5x
aC5cobCcb+fBcW8tjkQLj6gaxTw2yLMazRWGWHsc2HUvqAX3Dqx78k0+jAUMNfiMET/UR3rpifEj
TmzoKrBQeKnEwQGH8dwP3VVtG+JBOGZurRz64yx42AvPJTpdjXILW0EssVkVZ62qbdtl8k1TEXo5
prq8dbmJwi2fA0vVG91dTmUyxByUUizu0Gl6VbShuzRN9KRcEriVYU4iBZV4r3wgv7HCg11RVckA
G+D5GswntHr/wfE412vWiwb29jBe517ur7veG9ZxmTovZc5yqOkM9Aw3soojCLKYHVs7AeYqfTxp
DkfiF+iC83ZKh+E9Gqj3CSObNlVfWxYUhFHsfQK2NXJuEm8jZnp+cQGPFjKhjhNCA5M1VbTBxInI
xr+3RuniHyd+ltR0e5ZYE3EDP+fm42erIbvZEl97w6XnPuCX+8xgDF1S5PZZNMMxB3iPp0KIrW24
4jpgrl63OTkozCgEs+HKb3BCkoAbPHFV1xj/i0JVOww4xIG40Fw0ObAsHG+mvH9Cd+EsH1qmvw7d
/sXwuvkRz1q1CgdHb9pSbcB4l7vCwHVvGY25xMH1AijJXGuHBDIfVaBPqZ/fqnh8kmEgd71r2Gvv
YtkFXdHY16OTkibEEDt1Y7IxkgyqfN+HBDY6H3KKHvszi1moBkGZckAvyjp78qxx3Nm+7q87e5Af
9RiL4+T3zlLBybaXqQV9z65DDdeFzctJOeZorDmiWVeEg/EPqki3tEt5QXGOszo9xrFyQ8qFmy3l
mQ1tGfOboZvpKq7K+UtN7WyycBQJvKpq4yV8UdClvkHcjRPWhyBWTuieDiUjmzjw54CRrAzGRy6m
TZVnj8ClXQzRmj6mhWv0SiNUJoCRkpJM2dKo++y55qN+Jm1G2VZqFPNtaRRXftQ4K9uPLDh/Vgzm
YayhlVLOyhWKc+phLD2n2qOwFds4zAjiMYOted4QUVHGgY5tvRqnpMO8zO0ur9E+Vslg5Ws/MZ7y
vvNAl6n0weq9jQq0f4o0yUnZlNaqs7h0wZYSt/XCVcjmqOXIHEQEROP+hJbvscR1nK1Vdc4qyIZ3
zsQ8sXCd7e1+Cjbs6dlHEKZeUB+XcZpsMRHnRL0TjvBXiZcO6yFRW5YaySZwincvaz7lrdrLYHiR
eX52zPjeMxKklxhnDUAuDxIlpwwWJUiElxDXK5iz6cqgz/TkistFYtvNDlJau+7tzq6WYK7Erpq5
U6Zze56C3n4xyL7Rk+moQ+zDqYYkWD1khC8+JzXn7HQiAEHZH4zdfkCCdubyk5UTQB+mc6aDa7/j
BtUMzZeOaoJNZ/VsUy76ZRhr3ORyPM+GAwOLH+s+d9tjJ5FpJse/tXOBBcrQb4U2wueurWIQLQX7
5mKeeWwDM2x1ArDHhym2zOLe2WOswSoLD/kOSSi6zn0YMCj1/m2eJ0Rl++zENiqvAVMORGW4CBWL
68C8rwaZvaoZ/uGC+nnJzj+h1kAXJA4S9nGcDnIoAdl4aHwxb8H3EvBpk3AZ+rJ86asSXEvKQWaB
Hc3bC2A8byB1q42g7pZ8U2eT95ha9wswW4uicmXeNlUsyYLzpV7DSJxgN7UHy0+nA9Sj8An/oJse
k7LOb8YwfBda54cm5CFGocVtJIV9b9iW3CLgl5uo7difyEru6dDQK79z4081/PiAbIBtEJCOqn3h
0juxxg27lzVPF+7LPr+47pYL01yl4EiPLgT862wyJxgauajYMczytbDymwEfyrBhrALrGqu2oAaO
NeCik1Nxo+epf7Iz87kt+USNfhsRgczJZs5jtEj7iLKYBiumUL39CNAYq149uPi+GD0Rhh2zXtXo
5hSeBxy43LzyXqrE5zlY2c0xNOvwyrPy6kwbxICdsh33qGX1Kjbqi7XQxwVe2qhaVjAa73yNubMQ
5ujzXAEIfY7qUByj2Dc2v/WpELdYggCBNBGp8DSjUm9jUINioRGML0EcRQ9mHc6boI+3BuDWXTlg
kfBT9mOSRNNhcAi0GENs4vGfZpi4vZOtsSyyMxsupYY6xKjfYZbBJeIbnDZTAXxYePJLgXNj5xfB
dC4x/G3nyJ8PWPSah3Twex4hYrLYr5B61qwgbobaACuVS88lIeOlLrlRjwBjkofis2/5qESRLzSA
F3ilZcJiV4a+cZ/R5kkwP/SIb2uvepov3MaGtmHzlGOe/0B468V9HBajC4NWzhu6ly+oQ8I5DWaM
HAZR4libIkqMZSvrYut6qf/I8uprYxtfWV3a95Cc/JWPckSKgKQFjYKVeg3sqoNumKf1NnO74NwQ
ymUCUf7TTLoOCakzjYO0xFb4nGp57pb3jtM2W+p/3E3Nkv7OTblUMJPMfOHwIfquAcDUpD6zFuJT
qSxFwwPtF3ALp2vSNM8Os+RmdM0QOKCM1/M4ph++muXKx+Ow7yeepBLJckcAr1rzk6hZMc7zYzHO
3XpQn2ukgoUMIUNDofggXp2eMAUcPEV18Zi7oH4+SbJdC5kkJ1g891FDkqTqjOEVf9KZ+rbmps0x
EjOn3DZOvaHz9UxI4cMq0TKn4q42A0Kf8x2M6Xc7s7ZGacqdLmfr5DIsabCneS5vQmjWOJTFfpwV
yiIpukVbk6JwYm/fRB7PnjEa19wIKaHFdJxpc5U78daireRtJEfJbVNPjGhBl6abMPbaO3ZkItiF
Samrfdqjkt6WsnPlLS0T7wgx6a1lAMGSAiTSgoUVUFNrim6NqK2xFeeasDZazTza6j4k1bSYA7pG
+rrzDxg2o7We9Xwd0AZv4r9t8IXO5DePaMN4vIDfRCs3MvStNvto2gAuM4jNUnIb9fwnIVG2RkxX
REqMXRukyc6vZk4L6MEoniYhNyCrxg2ZfXSDsu/ms5MPyQeCZsSRq4Q37jblOSapt6Qs3r3BzNGs
ZYXP81I+YXIztj2CpGdWquM2z1vJ+5kb7Trua1IqbHWItRJ5ZlqqwJtQcbDOoacl2L+TE+sgpCAe
cPUx7SxN1Us0XqnOWbJmf/FIJqaLFnsCDHeoy5bytk3Yj0sYKkDsCFeIG6iYACYt/w48ULEq+hdW
GUS+ZX+vktlcy35WO88Om43PEiYiWn4oCHsTtgLOrXFS30KYO+VOfePVUKVaL6qfTaOx7+psqhe9
lRLKmaz4Ck5SvHY0bHiZ5mrbpDLauxSNbEuYBOuJEfxaEhm7isVIIEl5VMHi119QKlHfporLe7a0
3vetApYwjVeDm9xKdxAnp9PGXldzfhViWl2YJvaPtRdPCsROMqg70CJf+rQUO92bJH8FajNrhQjf
WdIbxcnlY6cXIdsWROoxeZSW5iMbRcEdQJrsGfYfGZ0uHCJnrQmWPjR+QJwQcCf13Alv4ilKHH7J
kug2CS16O0avqNZTE8wA/LkjGLOgkiRWzTJ2ipcIp+VZ0EgVrYiXDycXiiCaf2W8NCXJcoXZHARR
bh5Iq8yHeZg5sOb2LvOr4qYeGskxMo1uZh2SG4X0eee6c7eJG3Ne1tjIl6rwxrdmEJAWO4PLbjKr
+ktVqfIZpwMoq479zki1fclOPynjJdWi9tNIGHhbpl52P9STudLShbAxN/ke83F2laTOAxcDw09P
XPEwgwpV66aivL2kL2rf9VSySnOiI8BN+fnSE8kKihvL5XshYBWO47WaOv8e4g4zoZW0/oviwji2
2u8unLvqqge1t7SbaXrwZxcfPgALcgjTtGxRn78CJPVfPGNK9xlUhoe/IHPWMzQH0teuiC+frnYZ
V6G9cwMMyok0X4Wf6uNfenCmKUKHC4MdUDeeIWC1UTCeq9Q7w1cLidcFEdNCcsuxMz2LUUw3/75+
9z9R5n5YJWw/ykvNaPuzyPe/Ub5DBf79JQKwGoovf9sZ7D6a+YMFbFL8uC7gz3/T8YJfPYGjz5ds
ql1BiOlvOp7AX2z5wC7BwyD1stn8h44HvJRr1DKRzCUdH5f2kb/peJdiEqZK7IAXJzOs1H9HxwMF
+KOOZwkJH4C/MAhMBEPPvcjQ38nMYw89XQ04H5wBeYalKxx64PS5fyXMmVkuKKqWGFAfQQxx8Zzg
qpp7vAM1RQJ8GDudblI4mrBK2l6/RlhpH1sIVOkqnGYggaVqmnQ9zszT625wOb6M0IxxAHAw8fek
IjTEkmEMxhUSFGhoDmttc3ZN1ocrQO/mV1PkOuePeuGI2SfnA+khCz4ZbluE2PSsiIofcBMOO8LA
ZsbpTHedoI8+BYaTPDekjU74H1DhBO6oe61jZrMQGgWqEYuSPRNArxEFJHH+MrLETnC8TFd1EXAD
m9hqX3UBuguojbY5+kiBrIVB4awj2eNcxEpyb6qAJuwpJGrhCf5au/CHM+V26ZnkD2ecPh0qYJT2
AHgO+0O97eDBrPnqs5cQ5sCRQj0MyTXifLZMMm5nICgnbB9lLchIG3Za30Fx674STVO0gTi87zS6
Xw4MgeJ4uQLx3/jreiDXupud1gxPGWafYTkxm61FbebBMvQIYy5kFSSftWPSYaQ7GVzb1A/Fy7rT
nFFYFEVXRtp6nzEd+uRNZDG8l5kp3w2nmidW9Fl97DAHQfRuErmLwtQPFsyfMTWc+MEepWGTpdCy
GLHCmFl2Vr7qzq3Vsue1/GEkZRtf/DWxz3y5SDldn7ysChGCLignrP3Wk9UY5j5Lq8pdsGQm8+hJ
t1ny5vfdcoYuzq0WitfjQM3eBUXuV4+pVNFbEXs6X/RhCY6zVmp+Vn5DgF1FlTLWcnJ+e2mTjGuO
4XPgbGK6NzNHd6gstJJZq8Kj/XVDSsyiPMLracGAINaQ9Q89cUwnfEGLqoGKBAwthceQeHF3P8wO
X1otOWpiEk/3ZGnKFJp/3b8RtdJnSVznLUG0OY/UjeQLNUTiNOscubynx/u+C5guF9B+sA5yokGv
zBthq4Nl9Npae4AVYj5hqbrqCsN8bDuJEFPSIfWZjCve+3lsm3npFHTGQUlqY2B9lg2iIZn89wSk
zrNP9gAmUZ+Ot1YZipt+NDl4Oak1xCvWCrlGj1DTtohJC62UTAexsvFK2mgBFIcdxsgTT259CW9n
CAkPvhWCC2gcQPOrBiSGAKQXx4AyJqJgK9cs6IWJaroMbwI9jnDmReB84TRSUuQRGPMNabziORlz
6z2AJ/tRaPwFa/Z/vHFTdtsWWr8oHCZEGazsztaxPW2H1mQQace40luqXbDUWBjU7sJBIMmHUrSc
MmGfgaERtOltiBc0wRI6HDxMqPzFrfYm5+JnQGaUPKQbu6+eDYBe7zHkY8nKLGkyvk6zkouyKowV
0cwBBWrAr9QRnTugcqDtkj92vuD7dT51wQW4TKMEbQI0koDvdICSkFwHtw4dv5sem1RMMf0bWTyv
mIWx4ftU5xWYQEXxBqNSsHC1aa6IIcIP69EBxEeXSOHj3YVa4x8vNYtPTV/PmpijBxI+lEH8pGyP
tLUHgcpdGTDrT8S3Rj5oVg2QGf6ofuc5YRQrt6wrMqSmVR2NYC6bJR8CLJWWl5KngHM0og1YUFoC
mIIpVr6esEGlx6Q8weqfXBCTNhqqMaYUxaez2SkANU3xTlFtai0mrfvbMagVTXlz691ZsjY/qH6k
GcaZ8VBhor4kOeeO2jXwEfPsrpI2aLIDMZSYcFQVggXAGs9quUC/oLGqSstpGSBjc0+PPGOHFNZi
jxs93BWKe9QTZvhcYvIDUbYr7Mi/N/IMM47yqtzdGL5pnrmwVLD0mi6tbmuOQYRe2jZplixjxVd2
RkAf8S+56f3MYI1ug/vDePToVaxuYx5YwVIadSfWbPO7CyfDjaoVtqPAWPc8tD8HWtotVPxE9igP
ki4kozess+lxVi4xk9JDbMQ9uWTJuNoXRf6M4bPsd1Ca5TF0BHH4Imn7dxIB+prAo1cf3UJewo/B
dWz2xbBuDLKBi6QlJbcK+zj+/N1E8i8o4T+ujznLS8fHsX9Z/7OEpgvrx+e6U+ADpruWNrAubW+U
EcV7nttyZciOmou0cFf5EBRHxH75133/t6XqD8vCv+9m/7o7/Pu//v6q9oeB8A+zav8bp8LL9PT7
Y+FjkXQfX3450hP5pVQ/7HUvf/DbPPgrQzmt4wEPmkvWSzD1/XWva/gYRALLZKXKxHhJejD1fVvs
euavFIoy9VH6FjApOt8tdgN+i/OFj+XDDGz66P6Nve4FI/6PHBppEZ+/glmQ5JfpMa/+lPFQ2Nh5
UniC5xHmYHPnNdHuu7fkX1yX//IVULyYRF1iJMHl97+bN1ukw6bPeAVous0sd/TT/A9fgTf4+1cI
GOig2vEKCr2O70F27X/yCg4cJtMCCindS1Lmu+9BzFHrpaylGJOInDg7gIh/8grWZX3+jx+Eb+GZ
MalBQPjnp41r5qf1elTBFbZTRJu8K53xKu4r8x4yuf+cRI4hjmZTo43yUUZOzfyCmrEkXFuVzK+E
G7n1yrchmG3qsVfPCFIOWYLInOaXhuip2mGsw7dH6bE5nkzDTBX8nQvm849/0LgQfvwOuHoE1Co3
ENyIAsnF/P2bVJfZWMNFEtTgiJPZffGD7OCU5rrEn//Hr3T5gf7wXvFKWHjwPeCfcviHH1/JcHDF
m7lB3dlUPYR+kx457N8WsZpX/8kLkYLizG1xBvvphea88BQMH6KKvbdSPGtsXT4lgX7545f553dO
YpcKHE6M/Oz/6UMIPqb0p4scbXr5yh7Mcgnsiyy/tzN09ievdblUf3zvOH0KTpj8EnBz+ekDn0h2
fGZSYDP1x/2lhjQtF2M1L632GMvNH39fP1mtuKg9yTeFWCFsyf+Lyzf+3ecm80jn+2NMZZ2yl7n3
BAAmksfAgOLtv8rLcuHgq5NNkvpPXpiM2j9/nz7foPQ443KF/Hw1aqdCvSkavOyW26O/UhK8KBCH
ML1bsj8VmgFoWU65/MLiPz9EXTEziYII6NqRoISDh6Pc5eCWSGLhdluCTcRUjMuBdbMHF+ul0mAn
BrcyyaJZRnFkD1U9ToHF1eL2afcQTon4hCU2+Bz6HraKFsdttbDcOkxWwrvIhPQ5RsU6sT090Wdc
ERdNqcc4pdXc7Uu/4L+uPT285RUY1Q0cFv3oVf4ol00tvDULO//OZS3b3kUdi1XmcWceD8oMTfsI
Kdp8cxwZXEVWDosXXBBJDoBF84EBmFEaTnZyZ/fRx9ADh1nQ3wfCOaJZgyXQ1LFzJSos7msKALEP
MKz6296H1HoIxqi+Z2JtAKhUbrOZKqP9kkxRd+MCxNwrKy52CrLa2umUqBcX9maJlWCwGpCTnn1l
O/oy9qkAyHks/QvPcYC0vOrIIdKqV4rqLU0M9tagB6qULGqmxutqrlv4A1atrhQ1eK+h35fHOoId
KMLZQAvOyxvRWJDXMFWdUL5jFkZewmYTVwsIQdcsr62AvdKGVLDZ30fgp1CP67olmoVje7xqjTbS
x8ijJjJairClNTnFxgF/04r7CxxIymllp6W+r5jpwHhQ5vgpmINDyl1v55YjgC+/sW8Hpw3uNcXi
9IxF4Yb2CEiiPQoCuyT5ZHgiPFHiVXdLFfbRqUrAKB74kVqbtpYIIn44HAjQTSjCpEeihVOlxQOm
bJtYBhTbTWFxEzn1LK+JQFixdE9dBPpv9j3jicYAnD9B37dr6EB4CsoJEeCGzaJc1m1a+xvSgxUn
gaRsrnpoFOvWMOBsdXYD+rQilHF3EUsrfD1sno+Kt/Iaa3tNs1zAI6QoJj09ZFxB9haiZE2kLAY6
DLM8r7GTP3ROkjNIRzNBoMJD2wHEt3Pbkit6kVilv4mmktW4BHSzaTtT5oeaWvB064JCyq0FeCXT
utbYuNL3wSTaug7HsDMI6wU5ISLTTV/b0gjKIxtwuaeWp8hWY1DmxNJV4D54WdGA5wMGUi6CZFL4
ddiDfEZ0Tatu5fTtJY7Js33rAIkYl5dEGtlK0UhWDI3p9auyFDRBZEHjbKBd0EiCuWlDXDO4jx1E
eRf/U7vwTKt7tdgHUT1GksCYdHMzmoH3KXac6qtFDm1HgM7aJHSWwk9p+ldIpnrtRgmu75GwHllB
BKRmlSQ1CgB6Lt0cdJ0+AvBHKCi0MgkYEOr+ApnKv5PwYE+RnSJlVbFl7Rwr97eNjfyDspPPrwFx
O7JsoVlspB7cQ0vDCaB/7sIbNsXdi2fH/isfYAEDeeztLSaY7mboU74i4OLsb5taHRIPBOUrEVBb
bJGuOQxFBnj+woHhtqosWhXWmJxjTb7I7SFjznkL2m96LosqfqUqpjiJIp3f08QL/S0tDUG5ZqiF
boRgYOrtaACZgdMZJvRPNpG9UC1uLFeFRgM5FJM/YSpTfQWQ5K+yytbB3cCA7G3NgGPfkWPTaBHn
INa2FnaVTKsMyN58cp3EtBboDxTGK/hG9Y5SiZkVGXtWUDYsbK5AsWADUr3L4mmFJubUYOmTyllh
ZkKz67llbyCHmgAkQRo88HUXqzhsJC4zVEv7pZOcNQEfcRcpPDRE+C3pZBxt6sIdWLNMZ4TB0mGL
z1aT9deihqcFo4rlVT4tZGo1B1Uj4y37yZjXbLITh7Bca9wRklbRxqQA/nEOlQtPc3TXE/i6Q1CJ
OFoBa4lWtU/ayK+AQ51Em5h4RqAoP9SNSeUtGdTipjPSeNvbNkazXvgJZ3AukQ1nVWiGZhn79iP4
hWRZUPJwzInRyB3kFV/sWc5TAZiV00xcKJmnSt+DIU7nQ24mCaWoHOidG8SnVmF+rHW9cRKrT249
E0g30UbzgF2mFJ/xlhFi8RO3dm40A+WphsB5G6V6dnaChEUIyCCKV9FgRWfhFN5dURFwIWVUTRbL
+XAIyY7iTStoCRm96NVr+MGe5W+VlKbWpEMAyob5dTB45lyxEx6LU+Pp8SibIdqVbRVEVxPKULQc
IYvtJ8so71U1BHghdZfkx8jt3WHlm2Vwk0faCtajNanqAEUij5Y8FifC1mTX1bIPm7ZucU6lHRku
PHIeeadLb30K6ekOvk1T74bMs7wdz4Zm545Yx87Ug7TbxIzcZxWBnIMSM416A22t281aqGdWsvPL
zA1AojLSetoaPvVW3G2HfZ0Da1oCaaVLILNisY3Mpr/p5mSQJ/akI0LbQG/1BgJtU2NzDOw7h2pn
3s5RbyuMOAjuhNkX4RQm9zaJNQ4GIb601ArXc+9jmZqYLUDHplNCI8nIUEKeiV2pG7vcweQsym08
A7BZ5HDn9o05CHGC1aM7tA9893dO6chqnfWDea/I3RXbNuCHvWhNjPiAr6foDl8LdxyWl84jRO87
btMXPUiNYbtjXVB4z2TplAX8GuuUBGl3risQaieYb5D3AXg3/bFzUPvXlZFyNXQQyafFbDYTD1PT
p5ahQjuasDluRav4EzMDFtmuXH02KHPiwzb42oE5rrN8XdgJhkORgTXDaEGXjEEceK30DIYqsitz
57CPzU4q1Bg6Et82spVAtru0yNCogtge1FNzA52xZZ0aYrth3GFe0umT7gRIggD28bjr0U67u2Yk
0gAxt4b4CK8J5S80+SsagN0vM7k+YtpRV24HgabJHbbJxC5iq+TuIxDgxaHNMqomaw013VZoQHfM
Lv2waosyo0YLS+GKdGa0weY9M0FVLBZZJQ73Jm1yIknSgx/VzQpaPIDxyN7VFDudY2fOtqEO4k3U
sXcIBeCqiI88DbU9huMci8YOHdheswhpZrh6Ht0iIjfbr7WBCGQNmAlnI3gmlwwmiWDgVqSmaUD8
pjsarwb7mVv6EutsHQ5YkHe9K7sz0QLzk6rHimAkds81ANjpWFtzvCvlYPUbhItx2mivdfIXXaUX
/BFmkhbE/CROVtdSa2AlznAiRFpaV0HmgNwd+yB/S3nIMiBcHHsFeMILaE5f+ii0d5OCeLsZ0Z79
V01ZUPQUoEBjDp+DlAeaJz+FEav+2K7mdV5qzVBhmJ+MEUDUEtGlvR1tqyAjSXj3aCnhI0H4KU2d
RQeC3whbC2uoiUfTDw17GU/xPEJN9fxmW3XEd/fObIRvysqYDJVVGJ84WfWI8Uk1GfeyiIllFDPx
G7IqffrWqUKDYIiliq8s8nb1G5gu8f9IO5PlyJGsO7+KTGvBDI4ZC20AxMQIDsExMzcwJpnEPM94
en3IktRkkGJY/eqursEyu5wAHA73e8/5TrTuzEzqEOxEdXank+u97VuCqxBH2yHbrzEzyZCwROYR
HG6vFLWAhND0I6pNpVHvO9QySMlLebqYJsnfQcot4FvTuLMOfDnI5Qtt4nJN4DdvuZawqc4tkiTi
ZDclyb7rkGxMOZBTBDcL/WaupR3t7GQNUSzYAq7zr8dITu/LZt2yuyfYwnYiu+edIOGiza5nvW3o
oyRkuIOg6Gay3ucA3midzOZxUGI8i8PcWFdWFefkn6r6VSdPHK60rHtLySXBfsTOBUSNtW/sUqGa
20hvIuBlI1q5mHYDDHGYck1pDrtZIoXQCchRIaJoyoMX1KLdpprnUnpAuq2O2OcswAhFLHLiTdRa
XgtiWohtFbHeP5a2tuSq2+iYkrFNV7WO+dbhFFZ7ta6X97Ial/HKJJlGuMQwKBu/Hn3AGLDfgl1K
iGvksuoQ4osEEXIAnIl4B5UOy0EdV0F+oBNYwBVkFv+IahNyWwduYMCC3BU5KPd52Behok471stw
x5kL6SvmADlaiXiYXvhMAEVL5kyNnBFE5EUArcgdooaUiQZ09tpIe3Mb01MFHFQazRZ3eTjcQvKH
Jo/3J76ZaIX9rsymv1QpHW58k0gOv7C70VGqxC8OnRQNP+S+7WvETePQ0e3qsPsj7G5HEzURgrFD
QTyXedESK5Ldt9AzYifM2Wqg1+RhOyqH5sRla9ITlpOqR4mF/ZfVoPBbhXiykPbJ7b7XU+0ZJFNA
G0jL5PxyHhaKhRK1dXir6hHvRJSEIATUTpr2RJtPw6pCzXwF6zOHDz2g7eylbMQxXhm6E5V9/VKS
y3HdEbzU7vSus35qgVa1Tu97rZ7b5XqeBKnVehXOP3XBzt1T2hqZEDkvHBbxOT3FrVCQKvFBTt2e
cDQYSP2MTLDtkVMhllFs+IL4iQ38DV5fKROJA0OcrCtZhJEjT0HebGJ7UeA0OrsJu0u9KU34R9vu
11HSk+wyxultSVjWiu6iiWgXah9GUtnagLIJfsUU4u5pK7KeF3UjP9aC02yO3/dap1i1ghLcyA5V
Bf+nUpcmFTxR7S0lqq/CmbAYbyyDqkSMMvRPtlFGbzD9FtYCnfKNrYUQEfqJgzvIg3GjCT6XXm5E
IDYKTUECaIjmodD0CeQ7PJ0Zytm85tWDXZlqGs37wXgxGkW6TPqKwLIMrtWRLWrxs+uFBlSBS3ay
uWFDpKk+TJ98Cha4Q0vDzSklEkJVXdM3Rj82hyRK0gNzWnhDQTg7P3p1BLkt7gctvfNzmM25RlKK
yA02gH4Mg81DVDv9YMERF7E92NraN8KByGRmGvjBPH9q6g59Jv827YpJszQoa8RkHHLVF0s2k9VQ
V8VumE3kl2gTBoSg9dKWNjX7Jxg/aVsQSVjArm1osKkNKgD8zj7ofRM8LWaYtmi8ihXhUcJMt1Y4
ZP6gpauh/hnn6A72sXovVxXNwCgjY5TuVHKUImv8if2cuPOK8BFdCsZ9Kk3pYaj9gkknTHFVWFAy
+0lNbmtc1Su5srAkmGlx3TaRvTUSG62bxbHegYZEjCc93uFX1+mZh7qwMbYxsibKPqLSu/UMCqZe
85Fib8DXRXLo06FLjarcf6ggYWxooUG6qX3x5i/iH6NSEP9HzbwNwjHe1aMN8biwAWsPc0cYRTcY
j4gG42OIZRSGkD76xiqCSVk7mS7NkIk09a5LB2Mz9w3xV6PRZ8AaoynZFopPLaPQKrfyu8Zwio4I
EHxcfH/MqfABn/vour0sxEik1fJkugP9cA7wzV9tH8zRo6RY6MX9qj5oHRQ2qwQY7odTtNEHFjZd
TCWdamX5PzV2lj2mEzShDUpLGBRCT4O1Wk62N3AjLOROSn/IodaQTtvW+p+gSQrk1GX+q9MbQvys
+BbHjtpflnOne8u2+sGaEvMuQ4jZsaE1u+RltuzyaaolrV8T7CSnN9wO3h4oMSSli7Eo3baziLlt
50y6FrNhxO6w1A7dKh4teaMphTltI84H0yEPhP5cRJpgNaZu6tUq54x1FEn14LCzxbKFoZxQb1GZ
CB9qn8Ul7PketVX/0vsGXhDNuNFETChrU3Kwgvg09Ieu582BK6q4Pa/UTZPr1h9jombFNnpQ3VYJ
5x927ms//GYabimPcbS00dvvrVQ0wsW10gGSQCFSe2GnqLU309BZDRGTG7xRjKGMBD5bwD1Yl3Sc
YrBBTIIV5HystxYAJtrAkTAPem9KqWupdXA06gklUEkbin0xM4+cBLh7sEBqp3yUDuzz42wji1Le
NQUdrnWSAKVoDoSvRys7k15pN/vggTmf//E7QxIryc+Em4shXOt+Pe+H2iQxqSW/NNySg9M8m1qm
bWSz0LyqA6C7nVrB0EODWdiR5L5GRVuKayAmE9YNuVuhGx88OYtAb2ei9a+QBtoV0ZBYfl05x09M
9m1zX5Tds2lhliNvi+W+t6PDPGkziyxQJZLlN+ExYfptQSekRINo7NQ3Zo1faI7gal3QFB9ZbIuq
uKRmP61su+A4NSp0VoXFsZaTVWU8GjCjLwYrJ/IC109PThVh7iXbTOL8QLh4fcnUoLEsd55F3coj
zghpRogF7bFlZ/w7LQyewzwO2LFlOUsKbzYtMhZsuxvGy9wqiJdBUkXOI3EnCUqdpLIP4UA4yro0
ZN+l5kruqNzi7I7nKX+wcUkJL6IpcD2GvV04daeyhIA/R+oQ2xXIEhXExtrqWxN0dcP5gzQRffit
dEMUbRDydjslTBt743MMeE662NiEZZ/AnNcsMr4GGMo+QZ7ymgPGNGyiyr7mBT0mJFs4IVpRYC+k
F+9gJ2n62m4WSm7O9tlem2yNAMy3CjQTv7S9uAxqjAc9huQG9YCT2pn/VHMssl2ls4bRQeFTPxoU
ak16SnGj3qpEzWHhirWdQRJdu5YHKPqguyx2UGqvkH4Thf4AYSLVKB6qg1Ff+sFkvVL0/FMo2dEP
E3Q9zWgp15MeFWI9h4Ofou3y0zuVdA+iZpXoTU0XwLTfEL2BkH2BX5skaZI5OtnZgfCZWOelCOEt
VY2e09Ewiuk5KK1MJqCqGx813wSw45NusBdqTl5PDJAx2xGBE8ibDhYIAWgDIOgV3qwucTqtI8Ej
DTJSiGJoVMmqFhmdTBT8vX+Pi7NuPTMK5n4d6gR9IaSTfVxWNlLoJiqTZpMAvCC6pFVUx84CoORh
RifgCsamPTlBrY8VvYcpehEU0HtCxAgyibW80j1fCyZzq04QbTZ0ro3nYQ7E4JTsoTj6Bmm3wWAz
J8dAVNZ9aWQyISvM8UNnLhIusM9yAnY+IdOj1qm+IMEKYZxBtjEhllPX72gPcMuQcjfV8JyFDXDp
Sq2q554C3vzacgjD5sIWeJezGo5bkniR4jelomCwLwxUEvAw7qVl47sNNFU0W5sUdrdt83ylSVJ2
XUPnuOtEolNbZxv3ZwaKth5zTK3IXgguQ06klp0rG2F8SLnv61GtDarUQl5DnYkutb71500qBfUR
nVWHXQBA3UKRm69bX45u2NUNVzlCFciFAvTR1Mgmv8sY/dd86uQafpeeqC5d3QDcYR4vBMECNcte
1VEY4Q7wH7HcyF6daCK6hM6HZsZqqdTfwl6AgxMxiR+zOSe7OiC8mk2CCDIkQVMCnRyWGS6LnrBY
ENRUVp1OCuLHqKZkwCptSPlCq/JQCzeHoAV7N5kJyWp5atErKsbnXi1wx8iSVd1JYFAe0qzU6cHx
7fqjZXF8k2ax5S2OynbTG5aFfdRoOSMjLsv2JA2Ud+00k+ubFomqHCK9s9/SlqOsI/sdUu0Q8fmw
URfh4to2A40zxFxabOdbO4UEkyBtJLAs3OVZokncmr7YIHupfmb6pF/6nYQD0G6HO1nFOgjqEdiq
/8cuS+mYSQ15SvZrZMLO0Wvh0RIlsQMEV4BXi/QniZaNQIwkBhsl4hhbITQeRGz7JMzCJywaZb2C
MMgpTa6Zz3Sf7QfKhdewtO8XBGzhwanDRzVw3uQpFvOqRey6Iyc23gPeabdNYZiXGnF33R40t8xX
DaFpsOarXMZUEKmd7eDx5rQVeNRXWlsh7cm7HkOU7SfgG2tlloK9bGr0EoEotgfN9ykC8sRJbqHv
nqTXco68rcxpHnkdmS0+P+SSOjBOdLYg7dTllvDV7LZaPr8BsbeQH+0yQeLF2/2LlqCI0ZkvUHBm
qraKakxEHPln5b7JIAX3JhzfGpTd0t3iHLceKZommxj0ufDyyuKgNkS4KC6E6M0fIlGiPX68ZroG
W9kJRx/VCr5SKC4COx4gag1FpRBQGlW/E1GR6FrXczo8odoM2A3aUK03cHD57CITLVaYVEwaQZlW
PFcVZ+DQjsfkmNPC48qsNkhvRKtbx4i4tPwijacCJV5uSg9zU8rXchCA1pIzKkrA3UEJIx4DVAwI
RGHLYxt4RMrZfFKxuwRegMYKW1meGgfmkr9mRyWv7ant8ouxFdpv9p7cIV0XZb2lH/ZANOVMzydV
QSA1WWPOGyWzrNaLic1R7is2ZeSQqwI8IELmjvE6aSHN68S0V7JhTSB/JZbr1Oilx8LH3oQGuUW8
FqXTbx4ckmCziSGQlshdsYcr0t1A+Chtl34RCJKKjpWrtaSlMOk3XiKwTLh6XA/x0p/qd21mE502
B2UJqx7y/H2sY+nzUvSVD+2kAnCeAvUwUcc+0m+Pf+VtVW9hVGT1zsxIYtqSR6z+FqOurJLUpo6Z
+ZNZr8i0jO9yMVWWg6yxwFs0DzS14lFhm2sEcABLbYz6uxYZW4D2Fj+N4/cWHmAkDyUm+bqxKTnm
QSqTam0abxIimXTXDmVLMydjlXRVO212YcdO4ndJk2d6kIxchLeNn7Fbwa9ANR/eOxV/3aqHh76P
MxIdCDF+aIbRZs/cLOGUdOMRRecRBfb13CO1O7Z+W9Iki5LmJ/Ec2a4komerhYWKESRO58eoUbW3
EVHiXVRanbJTqNVdIZbF40rdA/lvXEVj7VKeKeUDgaUiukp0KZRvQzCjnCGZYLhD+W7vMmS10UVM
O5oTasgjAJqpdM+aYbUwJklq4FRpg+5TWIwJbmizG6yqzZ3K0R/YltSX0YXfGlg3A0HWJeb5fJ0m
RfDTYDcExG70KUbGMomb0NnEa4fXRXG7oEGyHSDTXjyFUTvuSVqKOlcg94aiNXbRDQmjKlAEKFzF
UzXHwxW57TJn8yBJn0hFbnNHFmh1W92o7yfDJMVNM0qJrkBUXFgzL583kxpOMKfaAdebZo4UaIxJ
qHHZF2cHynzpkZ8dZSOU4VZ7SSYU7n2u1zfCYHeiaNX8WMKBviwAEHkqvXkP53h/YVBFQVKq02Iw
SISRpmAzGXqFVWUR5ZJqkcbmeBvHLS1SU66VY5x3yqsml3bohZHaQxVtLOVnxEaQiuiEjMKhM2lu
G16aXa3H3YGWnPlLlJ21x0ihX6Gyx7EK0sZPNkMtg+YyjYhMJy2Wj32h9BslMmAyZJCwH/wmZZkF
HBhtzJaAry1ZC/gIApitW6XTOHNFud1Wq3kI7BURo/Mb3y3htXNZW+SMxOlz09X1ZZrROy/GBOrC
4EsEUBrUAwsvl2KMV+Q1ld1tpVTKTRN10TrK+vEKxLvygwAHcYBJp6+qkn9VRZvfd5GF6tkqqugw
pspQrqemmJglqLmdHtpuv1J7KbYwH8TjE3WjfM32WQaQOJXtvlbD4BLqsfkodwhex1rprsqBM36E
e2vyUprVHF9EQKUfWjO5gD4KgVdeJX/Vl419E9cd1arU5wcKDHUdZEK+VqMupqyTtpaXsaY8dTI7
fBnvxaqGDEfCG7TX7A2rQsqTGIhWuiBui8QFP2VR3rJTTxM3HGJ5lxK1exeLZvil5hFKVwqlDVt7
oovVmzDyy4acPJFfQIQ1tkS8/0OCKJjRspTdQkImN7mLq/gP+bXzT6XRaaHI+BTrLeXL6aGa5Va+
DOkPci+0rPSJL+00DL92pP5ReQ03JGf7tae2MF6cHEjjLVQmii5tWYpbOBuxR4K0NKMtQEe9DuGa
cjZqoc8HkWo9ZABD9JXRd2ZF1GaEJg6/RudlyOFzWLdw8bysM0vS3dnVwqmgg7jN02BO76doHh2q
l8NBYXNnQ9hkkVsXfNf2yAQ7sUnnLL/RIcheoh4nKZqNHwZtHi1GG2N5cGsfqFx+TdnTCn71c6Xw
otQk1M0yHQYvwDxAplaDyLuTR019VMb+r5u6IcGnknT2H8qM1l23KmavLVWcKXHsQWYPMlzEjaFA
IzS3M8nZK2MqN6wXsClGM4kukqBNbkPUywcqLXjPidx9oBkPkSeShR9TTVSDLd3R4L6UIt6roYuv
AvE3ycMUAdITNuvxmtQ5TrSc8ZdgVm4YEXlsob1xlqrRmcawfqn7ZIDmUbT9Lz3WWbT8KsxumqLF
9pPQCAMIAXWZgM9Ezm87Rr3Vpjzb+yxjV5xjjOuuHesjnJq/KYg5fYw+a9ZAHDm0WG3Su3NX2svG
PtXWcdFo5ipU9GybhZodowjQi1s6bNSBYfCQExjomr+b+Nb0F61hdNdD1SOHTLGgButat4jOHik0
kC/pG4mCRKMrblTY5ZeE6YTqHileMe5UI6LiZdVycSO1eULjp+dVQQcQceCoapCBms67AdcSKHq6
F344P/t1MtzVQIToz8/6sNiSZsT/EI4hS5jsstbAZbHdizLtdxSylUeD7feTpESkQJJ5RBtCq8Qz
EHSM4rx2fnEzUgJYkRvWW+zTJu1iSKJ6ydCR60OuzyNg3dDShk3DDpwKRysRVEVaM20x4puu476z
/DV7BcKyYSw0hlsgHcqPdCXC6Q6dQVr/YO8DclHKyL7V6zB5a2TZkjaZrfbhTV3msgLZxwp+yz3Y
O6fWCpIPlk4vJATDGinXo9QhWq9OEDct2Gx9KrHNzq3yYIpupI84FCvutfwTDSAmKQyx7ah4HGTY
7/PNHjjDzjrVCNqqmJy8DKoZ/aKGti80IGuljq1k4GDiy59Q8TvEkaIdEkg6PHUUdA9qGWiPmgqH
PjGV8NUCQVtva6h3DZ0IzKocFgkdXn7iMYS80oxPYGIiYx3ZRg36BW1e4CZIsstH26qt12CalWSX
4yLXL5Ex1vmK/fuYuMD0xCVoT/Y0whqmH22uxbh/cvW5svpGQi+WW79CxE8tOBeodzT8A+s1pI9h
s7jTiaGWSki1KyG+ZtGSahpGYZxdx+0UFCuBXgPfhkkM5TbBdXWklok8RAms6A4Gv1xeJT4iCV7A
GM77pA1lfw3Zdb4g/2J8kfmi/lGLKsTDlcB+oC6sLDM8tsYfConodxMhcymNeEgb22VfZtI9pMZE
cBU6BnwmuYgPyNWgjfiZJWQvgn6P0zfx9/EYJvWuaHpATx1LNChLwo9HjwCdZY0OeooH5HpR8S+1
KsDojwWSAKzZpwieBFLzqHaj9htXG0Enagr9xQ35qLYXAIqhd9BeH49tInXF5n+045x3YOWJII1A
2HpmK6R7rdEoc4eUom9B6VobYRCfPI3B8KzEbUUxVpZ/fi8j/awzNi0LBastDPZPsnaiaC4G0S+A
qyV443aK0DTwyoIU330/yheKXLqSQP/wZZLcrJ0ov+UyJjGljWnYg1+RpdvIhqlcXNHbLbV/3L14
LII/xc0/Mt//lnfZTbFQyf7nf/+oxf+rx7U1hbh3FeKjrFgnF4Rwi+DRjNLuTM1Qlv17+OvH76/m
i3tmm7JBkUflemTrRDLNuyONXcIQankszfscm7x9RpX9WS5tyaRfqAjPdFwQC3jvg6o4hNdP2Vqj
ST14lcS+OtnI6GnnsyRL65OI2JJ1TfAdt/HfQur8OFJeYeYF7YDcZKmuLtjsSOZwsDXGl8y6iLBn
f3/zxCcXAGQQS1GA9lnIzaGKfhwQMHZSy8GkAdyeyVQA9C0u8hqc7WUcXQbBqqfxa5xRaX9+Yos+
WsPYoMNFkU9F7kpASxPvLC2M/lbB0dTn8MK71fdX9ldX/lF3vjADLeTYmARgCJ7Yk0ZTKoYqYveM
68oF1rfpvdEjx9jBYbkqXLaXHuYu/kdz1m1XUFk84XLTHSolruTRh1iZnu51Z6wEn98IfizgrgKZ
uGlop9O1tNIuqg1+LGFfj91ja52heqqfdegMwJ1VcG7j/Tl9ogANKVJb9uBUq+W6e6/3FFdxKQU5
bE3/73WbbuSSzewinfH+uWpEmG7gYfn3LLc88waJ5W5/eBqLKh/zj2nIqvWPu+j9KySGMvWtDKax
Ne2gForAw2sXk0Ry16zFlb+Vsr3hdDyBh9C5ez1305VPb/DJ8Mt7984X0MsEhvsxw0uh46NdOFqm
m+9+XRcumB0KqjCbd/663L4gbXFyp3SuJudtcMCMnXn8ROKc3ghLsFDhXMEJZbDSf/xJGqrupM8Y
hoOb3a2E7PbFU6wbbj0hClBImpBKyVH7Z6V5bCinUJHeRbF5+f3L8WmZwcWC5YdvjGJYoF9P7UXk
uCuhDbd1UvXrglSXTm5vp5g87UESN0oVe4s/8/sx/3ovPk4BBoU0awhZt3jxT15II7XR8oaC1gqx
L3X1VA5sHxttODZScZhyZUUX+SqnxUibC6QbLrGb0VLdRk0OeTVvmyC4LIPx9sxP9cXz4KdSdb4h
3Az8KR+fR91MdD2xicHU/l2U2l5m005iWeX0xaVlwKEfLRKQuwebnFMJ5lieqb8VTZwxyXz5QGx4
vNhd+Tn+JiO9m58LVGAKRtTYVYaCVweUZ6fOUAFAscQ2oXCHnuzl+yv/tAtY5sC7IU9eCaWe0H/k
DFkz8XUqZBDxyClwunqAlnlmyf+06p0MdvLsRx0OaTowWI+8in0ejXCT8+f3V/Tpu8IgvFmmrmBL
hX598vFEXzvFXQ5wTJ70Fa2mTZkg2k7VM2vZ57UEDySGV53127agYH+cMYEpta3Uqj7HPOtmyuU3
w9IppmXNAyS94vHfXpOtyezV2BAYGvF9J9dUZiq0KN0kXzpCn8oeO1D7R2bxmX3a5/nHMLaqEuOh
GrjClmt+N/8K0iv6drbJmhWPbbzO0FqAkatQu3c/zFJ3v7+oz1OP/Sc2eprW5sImObmoAbpaa1cE
deeM6mhRt+v9fpWM2TGBctTn85nxvnhi7Kk0poSQ+evp2xVFFqVhofgAfX5D87xKx/YW0pOj5cH+
+yv7NBJbXuYEF2VzE0kV/3gfpaW3mccGSMfGJPzIAoTX1/RtY9XyQgBq34/26aPKR15RzWVfimkX
C+TH0eSa7GkEnbzCsNi0O6G/DTiMcpmesbnK+h+AhVffj7g8mQ9r+DKiZjJFQMxr+ukrBmkrSwKC
Jh3Igq4e1SsiFXyQA/96FE4lOvOdVxkv5Ml1UZecFJTxqlOPV2P5U6+J7k3OfAK/eFKMYfGswOyz
vT9Z92l/lpYWmOzlpYNF1UerL0zQj93j95dygqZnOrDL1dj00H+zFQD8J4etvlUnS6QKxxMs/QdV
RjNVmdW4S0c13k+d/kYEcos6nOIk+e3bZMLOVw9tiYPeH8/Mzk/vHdxAYVBcB2/K62Asq/S7t3xo
qtQeTaEDMqNmYyIw31iZpt6DdU9JLoP5FWhdfmZDyvv1edLg3ltszGixmacnt7pC6NerFXZIz/P2
nnfp7S/5u/Xyx3rtrHc7x+Evl+v1mr9zds6mdXabjXO74U//5z8GTovfzq2z4Zd3/PWW38fvXS2/
zp/c5Q+X/3jLn1zX8dzj0dvyx37LWN7yJ/7n8sfyW5bfuvyD97p/PD7uX/elV/JP+z1/vO6X/ws/
5/7M2/p5xqmgbzigkh/CMf/U+a6RBpPTKESz0pJvX78oZPT6ycE37r+fcp+fsqqpBu8OZlg0uadm
5WDSq7luyTIomHV92ePA0/cZwqUyckv77fvBvrooXlJNNjRTY9yTZ5upPdHOBAI4SVreYJLe4S1G
QDscekXafj/U52mkAqs3FJkLM3CtL9f9bvYmONN6MtHJ9ksTr/AfmwpEaEOLiTTlvH2hp/79eJ/X
OlXn0w2jgCQrPlXLpb8bLxSJWqpxaDpAvuu9DLHKo+leXIwSfOjvh/q8kDOUbeuQNNi2sCv7OFQE
D1DTG6gxkEKTnaByTu4Y2MdxMoCP08ozLgJz6vcISx5NdCVn1tvlvf+4qqs6M2VZDk1F+zRjxn5K
0Ph0JucOSOgSbtDq4vsL/FxnYIv9foiTm1kKqzOhbvPwIrEgV6XJ06ei29WoJ91qQrqgivw1kfrK
JbjmWu3k6t9uApafwAanQL2DXcDfI+K7x5mlvh9qPT+BoMHiZkARC8joWj79SEkO+P5yv3gr8KDq
S34BnzDl1AuO3n6iCM52N22JgJMuZPsyy9huNP+f4ygf5w2RaFiBBePQL/YGcekjCgEe6Fbpma/l
VzPEFkusAyeGpXb4cSCI2knQCYQMVSGOVRm8xKZ05lq+eN3ws/K9FxyLgWstv/7u+QxhgmA05XhY
o+p0GrV3dWWEQatXZ2a7WDboJ9P9w0gnc3HEOU5iHnet0zC2RTczEy/805IyK/TMlWrqfN1zg4Yb
kNv380J8sYYxtM4HgOIuf3NykZCSpxZVGgdvcR8FoM0vNHlbNTeDspGX3L7oUPQX8rgp8X/Wt2F9
QCvTEQIDGq94PvOzfH3D//OznNwGLW4jP1omDz/LVGyC9qqQf/kAQVT9gLvX0DfReJf6eyCqyAtW
RrKepjN7gy+mFVsjQ0GkSclKPf0kit5QC6PmdpQ1uGUIWnywkCB9f6FfvIwGMSdiwdtQdjktdnSo
rQEP0APBWfamFPoaIfwfDKmrygj//VALJEdlmSEKnvP1xzlcBUOllYlqOLRXn/poOpaNvkcu+eIn
ZXdmrM+Pjy2ywY5O03RKt6e9AglAVwVAh1msSpuqshYIMWZ+++e/vXsMw4lQkanjC1SZHy9p6tHZ
Afqjg9T2h3AE0qwh7ScuiGP4mQrR3x/544u5LC0LrBqBh4kb++NYtgY3texDiy/eJD8TcDM8YmyW
PJKQsgutttFSlnTSdiDqpOEpbcsqXqsxHckVHSfrSVPbMaZ9PvMFIx9hmFwq24SjSoF2nfJg/Cu/
Loc/qYxK/YCvB6+JaRRN5hWZzgmgnWnSrelNp2+Tj5PQM4jveEzVwTrWlhpdMI3Glk360N+XYY1J
bFRh7sNMyNMNAOERrVcY1Q+Q+YL7JmpjDEVlu4vzsfvjm3G7wxA0xmcWzc8vEJt51UZjYUL6ZFf/
8Y4pet03epyQIVP8VLV9bPwX/v0cZqmO8TjZm5xs70obc2pQYG6b5uJ3i9YBzObjv55gQHz+M8TJ
QyeRtsf3whAy1it61E48mK7ZeS2Giu9H+rtDPJlfRKkyxTi7qstB/ePdgkify/D0aGU7hfPrn3q4
eo3a2ZlW7Lg2/RrIhJe5f4Y1TkF15d/hU98MezTwzmPpyc7bq+UCYvemi3Nfvy8eJH0KSn/q8ulT
lZMPw4zJIjYbgPqdCtFaAfyjnrv8z+vg0gr5zxAn630798OAzdDCNgyEP0vGwI0LeQDpSUhwU8jj
/fe3+2+z6uR2U1AS7GyZnCads4+3m5CeOeng4eMsMBxDLS/KBIg+CHIJnAgmjT0qq3vYHLdaPLpW
iHGpyPcFLi4TS4xQ4uP3P8/nc5FBExLoAG4Gyk76Sd3Ormci3k3Jxyqm3WoaCchNDbug2cbES1mz
OHN8+Pyp/9vHU2xoaoJN9cnt1ksAmVWEDDKrfkeoRGLrtYoad66u4nhnKmc2aJ8vbqlwWXTTFJNP
z9/997vdE+dNFXFgS63amreq6h8RqTii6y81Np7q7P/rzbQG0olnSwePWp518tLKBlgM0dgWdS7C
IrqVrg5rc4Zkk58Z6NNmje8bJDsORYrJaZZQ5o+TKMMKFpkqfqysNS6j4BU6wIUidxuZoNw4eTP1
2JWwgJhkrBdyf+YZnr6VfwdnDpOWbaqC8sXHwS0Rqwi/GLycYigrZM3285mazOln/HSIk5dEAZkg
F3PTuB0bLNMXWzlFLEGiwfeT/9MB7HSc5Qj6boKoeSDNacc4cXpQw4cBqtRoHBvFS6oL7ApuKv+Q
gv8dAvr/bP+fLjn/DErVh1oT51v55JXLKxtFXEPqjdFFrpH5azJYNyaJZJIVXn9/geeGOvkSAr2F
o6sxVGgZq3FEKjINiHqwCpnmvyyW/3NVhK9Q1eIweXpSIdjQ7gOdW4l7LYsf23xNMBww1Yc6+61b
wZmv1tcX9p/RTtaROkggG8RcmC8uYQQACd5h4XcS/cwR/XQFOb2qk7nOlhZI0sRVTWQyjyFK6PLN
lpuLMXzqJXHmtT53USezvgiR+KcFFyW1qyi1Lwkwa/3hujk37ZdZ/f4TdHpRJ7NegaeJ3aDDzTlF
tlcFPhldWXtszeFHoAxXHfEPLuqHeZ8asXbuyX05+LJ71tifGYZ+MnhP7R59JYPrUedJJVEfL1Kz
g6mNefUuLd+CeP1feAf+M6BxUkYqA3Uox4oBC7EZqueuxbv4lGG/+H6YT838v3f13Tgnr3Wg25Uv
N+R1tx6vQLCKtr4HsX10NEffPEuXk9dcz6vMC+6kg3FmIftyvXw39sl73ttgkcxiGRsTr54iDlXs
3ZKMfOYaz41z8t2ZdWJs845xkmdtZVwoK81a6beEVqyJfiHUZHTCjbzXvTPDfvlivLu8kw9rMFBW
sspl2MdilYaetPVX2uXwqP3JNvmW+Cji9Oq3uHH0M4val9fLKs1KLYTORvHj94FDLaAArIwu6SK2
wJNRedg5zl3e8nQ+vY/vRjl5ehKBc9jqGCUGytVc68HkZji6yfGWa69Ei0jXtoqhxceu3d9/f2+/
vLXvxj55onlm9lEpMXbQavuJzO9Qrg7Ijjd1ZGy/H+rLtfTdUCdPMUtzGa8pQ+XSsJEynD8AoAhQ
cwuS01kuHr4f7tyzW3793bedjOWyS3OGE/bPUhwLGnLDucXs3N1bfv3dGDoWnzqclruHySkqj1m7
DUxsH2feuy8vxaS4T8fMIPj65CvUtGobWoSYuFMOAMGry5dQO1Nm+HorZNG1UGjN8d+TMaqWuARL
YVent0/UpS+GoawBGfwktuWSctmqn8sf+ECTvLj7/jmdHgn+rpvvBj756kWopPNi2ThgJmlwEwLc
pxnk4/gg2zMuV7GhnymwfTkR34148gnKdCua0HjznZXROONyWcdwXv3+KCqi7DX5zK1d5vWn1/s/
w51+gDheh2G/7FVI1nHLLnjucbadmSHnxjhZqPK6/l+kndeO3Miyrp+IAL25Jct0tZfaSbohpG4N
vfd8+vOx99pLVSzuIjQHkoAZNNDByIyMjAzz/4xth6gE4OqGlwFsFoO41kqyaO1Hisz81BDXmtpU
CGkaKClpMndc2dyCCEL4BXvsZbM46wn7H7vA2qmuY/rzgLKoCrB4SQwzmXqVjfsgA4DquwvuofdM
5znYa2+yxgzoY+7Ttv19Rfi0Xud79kf47GB3XZ0BhINwNd5G2g1jCJ7+pjHkA2Rb/OQXTG6Ambpy
2yyGRpYs0QVJzp+S3qk3GYucZAcoMDhI8KOBpTPDYMMg2zbXaEUFBiQH0EJMhN2/UfZI7kzZvvLN
nikRnuETMkMQ2bruMTk/bPvs1ZhQkYbX1G+AuHjVorVujeWn7JHwmd9pqlgxxuk1xECJLah3WXpv
aO8DiLGBcd0Y+8LdeOWVa3y5rPSiLR+JnXkdwRs9y28RK0AKE5pfCnhOmPHbSWuZvEXffSRo5mzo
ne7K2keQzyA2EL3QbqY7leTk/5c+81RHWMMkmIMQ5vg9DUtF17/5UJMIjFhLzVrj6Nqeff786Nrz
I5K40cTbGsr/SPkWCGfXO7get7lgQR63E5sdRaqWM3JZyc/q8tmxpMlGE2kkohdm5uayJAFl2SOW
r0tmslvXIV+3UQFOMAGSVcrsSgb2k+aigyqGgBOkYM0YTzEdlbH1Oii/82StHP5/LMWfL5r5xLxM
hHEg3+y08FuA7dU+tLGTFv41Mze2wdwxGSe93lpreP7K9Gy5tBSzwK2Kc1VLTZZiLL4D6bpnDBt0
W/0BBhTYnwxqAh7Qk1/qZLhmRsoRmRTUfEh2xSeGPq4tzX0u9F+d+T2tZMCRZczEv4YGlklL2d/X
mfS7isutB/0UxU3Rbqt0mhwmKi2Mr5c3dfE2PtrTWVgo61YEHAGKxO1jWx+88L2QJVsVN14/HC6L
WnawfzZr5mBLN29hwkFUId/U8lPlghSRf5HqB5U3hcDsk/F8WeDy4f8jcOZZPaq2utphHblKnx3g
jZUoOXrfby+LWbXCuRNN1Uxp2+lcJA+msS1IyANN6IlOVx6iiH7FZgPJVwdI7orgycpOrVATRTqX
mTEheUy58vTKyq0qrmWRADgPbis32LvqtY7F83wBhRHkbqMPIbG6pUJW0qDhdq8r8s8XGPk0T+u6
KFl0k80UF/RWqZTpZegVYPVU5Ld2kXgDXO7GBcsYnAvHyB4hFi9jQEOrr7CHb2L/QRzS3eUPOTfi
0++YXScgppSNX/AdPjPMO5IrtMmDLbhR0/KBkS74NmVjWJG5qDsTiuTq6P6BuvR07Tum4rxIUwjH
rPtYvfIK5oiuLqs1ffbZ9kIjQRsML2xx3iPajhXMvAMd8K6egwbr7UUt2zYm3cqSL28s97aCLXPF
yS+pRUWVDs7PzsB5cy/IBhiUilo9aHsMsifDzut/X9brPFzmBjmSMTuXcLd7suepPKh8xxQwm3At
VbKmxcwwg6GI3X7aHNpqWnL0w30Rf7usxPSR8805VmJmcw2ZAQsK7cox0gcBvqTY3erebV39dQ75
dK1mAQx9GcCwcsycvrhT+o+se3OTL6ayUqpZ3hGLRiv6HqYu4VNjTga980A7w5hlZiq9XVSvbPny
av1XgDFLA7qQtA1ihIB8eCrLfWK8+u6T3Lor1nt+xbBatFSDPWhK9BnODqVnBJANTasF7ysYGSAn
4HjH3NU+wGxN3zxNiD5GNa+fR3DPAcGKI3flFSEvLqUlMZtHswUVxpnpjSFtp8MIRU25y+6LvXvw
fmieDUttctjGr8AjOvr9zfihPBmb7htFbAZ6ylvAmi5bp7T8GQwdkOTlfphPOSqFMupeHsB/F2/k
634T/NC/N0wTuXZyGwGRtLWeAW6+LHRNpnxqRabQQiMLLdx0Hents7xGrrN4qukp/1+dZrvLKHco
AW4EcJxyCz6Qbr1Ya80LayImFY9ia7glO4C6EaGb9wKw1WbEUNRKeW3xLMBjCo0bTKd05ZzKaOEb
F/UQGYDjO176k+dlD6BmZe4ub8eSHNoKae8Fmn46FKdyxKjpsfKodpoWOHRzjFpap8yJxiDnnTnB
UWKYl0UuXcTkamkZp6VB4YlwKtI09UipS6FyrDgjpv3H00WwijF7o7U1tX+7LG3J3pgZY0SJ4U1o
ZmcLSZW7mOAwSBP02T4B86uv1oZRFxUiF0JJjeYfWvNPFTJGMVQSnStYknvAZrfAgtslJFvKu1o/
Xdbmc9/nNwptvWQepqnh8/2qgEuJqxrzPoBf+k2+UzZgpfXfuvvIcX1bfjcP3W681+2X9E5/GB6H
h++lM1xZV/Ra2rWTbS9/z9LqHn/O7DQXAMgzkMDnTJvYu6CeDa+XJcjneR56EI40nh1oALwV2a0R
oey0e/cu24uPdL5cGffJdfNd2LTX+Z1uQzCElsltCpv3SoC1dEKO5c/MtZYrwDFE5KsZj9SYoYt7
FzCujJfWZU3PRi6oyKIpTR60RNFTqEx+58ivhDGV6Kpra4dT800gHI6GdKP3Ktwj7j5O9CsAEEOw
o8VtEf8mpb0RYaNfOZyfz4G5gWFX6tQiITP5MfuIQTPqQe+72jGe9D0YC+/CA8VHKILuKd4OzBpv
4k2wFw8AsI2DrX7z9uO1+S6++6/mLthcXhF5Mp/zj5nOFSAeGmf1dEXqwPD00c9Ykb22y/bu/gBY
imQbjN6CDBva3lbdVLfKb+ngMf66D/f6i76SGl5y9ubUrvifT5htfz+6QxloKQ4yvCbHLusH8O4v
q7lkYRMJtgzBEoDCEw/28b4nlSrBlTBpmQN69Y+lQn45PuntP38vRmLmStZwu7R4z9xUGqqdmKl4
QnBZnaY4JKIN4yuQQYfLcpZWjJ4TXQTZhELFvIm8N4pkqEaDMoX/w2xb2AJie9BXkoNLPvdYyMzx
6P7EUToJUbm1aIXunuL2laeu3TTVypFY8nHHomZGmHmuFI/gHDqme6tbcGmA/n15xaaVn5v5sYSZ
jbky7K4QTTDFrH5Lgqs+eOAxIuUvoF+r4besW4ktlp6M3PhMnZrE8fLZqYIjOQs1i3RO9pwqkS0A
JlP6H37+rho/gnTFHBaX70jaXDkXYiqSjvTSDFdF/EvIV0pFi4tn8iiBMB4x86pYpERe57WEE1r7
VntMqt1HtGPr1ndD/RYOTtG9X96sRfM+it1nDjJtxQHmbWL3sFW3BZUVruRtoqylK9bETE7j6DIo
oVVKuhwxsXYAVtPmugCN8V+Y9nH0NztFY6F4Aj2stZN2b23OuMfL5bVa8mzHv392dMZIyhNI42sH
SNq8/aeDzsGCwXq1Q3bJG8jkl5DF1QXa9uliDRJ8LLqIDYj9BuxsW5OvWq4oAI7jtXBgaV+ORc3M
GYS0WHUL9iVXyJ+P0Ubx3wpz7eZbkzL9/Gj3YeWrPfCxascUrxOpdeiH0SGDvLw7y0KYPNclwg0a
FU+FjA0NmbU1qSJ/uIUD8olT++GKkEUTYKjvf4XMUiClRxek5yMkqOGPB55Tl2kCi6buy+fL6ixK
MoAfYnhJZPh2po6cU04JoelFEYaz3Yewv3JFprJXnPVCGZ6cAYkDhQQCEz+fVdGjvekhFpADCmJO
a6hOoRmvoWrYqgLku6VXNlSoUO1pe2rjO70Svl3WccmZHsueWZ851ErW0cMErsII3kL5OFrSSppn
yZ8y/AUGywR9ZMxfM54/+in2MvXTebgcCLk3KqDPZGoFeFRE2HRrAPs3sgkPoNo1/yLc4umOwUzB
EI/fU5tsDdk1xoDbwgiJHLwMigHzFii7lQzMkq0opLBop2ckXDGmRTjawyYWgH/qebLpkAPHMQWp
bFN7jJkWu8sbtnTGjgSZs5xWMYBYnE9vQ0UEiRkmRbd+ShNYR8migbG4ctiWbfOPXvOMDjWgbEgy
Igkd5rIIDKY4FK/MnkueYUE7DFKnBlzU6B+afFyLk5bCCjLd8POS6Z6o1U/XVEklF3xlk7waiX7V
+prnPvBIxa0PVqAqfdTg11xe2yWvf5xImAk0YPNR63Ty+lpX2mLte46nBXDAgTcatpTni5XTt7i8
UJDzQCMDSs5s5mJiVxoLlRkZJ4yaa+AKD4nO0E/ZAFoNcWXs2e3wGPqwRvsfl1VdMqNjwTMvSqNF
QfoOwT3woU1wlQqFXfcrkdrSoWBehjFlUvuUjGaXDrizZQSrR+0Ixn5092K4N/Vf2ri2iNO2zKNd
OkagJaH/HiShmZio6VQVKFWCAu8RIkYng5wSrpyrVqoObVRfBdrwpOffI6l0GJt2JOhwIHxZ6Rpe
1JV5A4VOaJE275kDEAR4LWksr52unkDityGcD0m5hff18sYtHQrjj5x5TrtPxcqkewqLScOvShBu
Cyn/Mbpw/UDukBcfQ7DWirnkv8HiEUF+m4DRrJlm6pjELRj8teMGCpDZyphclRlPsLB3HxUlu+uh
k3XkTHAdWZKzlWVdOpIMOzBXT82PuYPZkYQ3sgrLgaesov0Ku8c2+T12Tl/t+u5frKsJeAjTFXR4
K/PHbAB1gRfJZGV08y2vDmH4vQreo/x7I767Xy9v4ULplhkglSEk5gkVoqCZUmGXNgMehhWlXAA5
wkC9Eq4f/0HSdqa0M0EjzOU3ee1VuJieP5Y7u+z7KFKgdKnIC6i7j975IlwB+W/++Cq8mkD3V9vy
dcXLLO4ew+YYLCjMFGtPPbg+xlTa5IaoE1A9U7tlzFiRforhi9+v2MnS8QOi4L+SZv4s1rrMhNeH
WA1cCUu2c8YmI0d1V2KZhQ41tu5IzuwwMD2rwGGCnLSmC1q6am3yRNfKl5pqy6Z4LFxHe75sLSua
fV4hR5EFBJr/WcOAZETtwhXwlkE0aCVrVrm4WUeJulnmfqyMrFWznrzkXnekK+l5ByoAPEUP0g/v
aXTCffGY866zx++XFVy6io4ThPKpkdSxK9SZ2WGV1S+vPQDB7Fm7yyL+j7zfnyTk7MS1Ygwph4AM
JrhlW34trt1NfzAP1cZ9yp6lDsQ/xRFtbeP9jJ0bZkuctW7NtdWdnT2Q2QWFkd3aGWX5MRrFXZ6M
jk6zzmjCxFIeLis8/bbjK5EZb5Ae9QlckjQjY8Sna+pFuS7IjSgADhy4t2Fl/NON9fiXobVEjnEC
MeRmQARPl1MhoFW6mQdjgK22P4NMhIfI2AlKtmL/84X7lMLMiDn1hJ6/jqIcqtk+IBTLK+m9ztO9
C0VrLxiW3ZYdt3ll7i+v3dweJ4EK2VMQkbhzsMxTtcYmHZjzgXTUIJuVw7saGI6kr7765ud6AqU0
uFInKEAV6KrZFsVyXyaZEPvOzbfEBj7aBtPn/c3ZOl9WsnNnbh9JIBxSTTKgk1GQdaqQz8PTBQGZ
S3pfbkAX2u9vq01sA/xzeeE+V+bU6k4FzWy8U+TpLev6DkngT7RRuskBjtS3Cv+noOT0L+HPzbdv
mztre/ewsw/9pPj+8V21b1W72GjbfKtt3+1HGBcZo4ntt/32ybn68vFxsza+s7ADJ+sy2wHI8iKv
pCWU8LQNnaBJg30q5dCoe9FXQ+uklbzimV0x9kdgwZbTxAiq7Wwb+m6qtuhZ4JShXGx1LYuuGLoN
tl632hkqT6/Ak51AFqO2SKOf+bzy44cmYzuVFPDm3o0Sw9wplC7jqxvDex+9NnEP+cotrHM3ftxC
A+MkgOv3ez2B2SwSD0JzX7q/DeOgdSt+6axRgY4t8mkMgQEFpvHfs0UYy6GLClUPnDEFMAwcoZBJ
WSutCIQ8SU/uoiELdAeiC0h3AkFv6qssk7VHP5aFrRiUjXuVBKbnX5fs7EAO01U2cCPIXzqIGNpN
2Q45tLRCL9yYYpCqjhTFNODDTNx7jJ0UyrfGCKAMANYybDaXrX9heykoMSFL3mva3VlkILu+VXY1
GOVddatNXMtjBLvfyhE78+sTZq5KOU8CNEUFW+/0KBdRkYtKSmRjNM2VBm8LXvPqr/VABV0hzJm6
SeYJk2b0GiUu0WN021ffF3cVQIFibKx4pWk5Tiz00ymZCGLFzkGsuPSN2izwFb7p2or7DYqgbVQx
hN/0VwoHQtdiydb9tcfMwi59IoKZlgLEE+X72QL2ddqEigEAem1tpOZ6JHAzzGHFFs48C9s04Y79
r5RZSDNYozS2IVLaAcJKsGyb3qkHEJcN0f773aIRATA7YFZAbZ1ZXS4m0mDmQewYenQQIHlQ4Z10
62DlTpy/Ojm2JEAnGCfSWKo1b3FSStlV69qPHVctFXJ40CjI8vVgNXAOspB5UW+a5p/Lqp1f/NNt
8sdCZiE9XC6y1EHn4IRNfw29zU4smLPqiru+r3cAOKwY5JllMFBoAYaB4ZsAnckzcXkjp4x/+IED
Kdl1VYhQ5A7dTS4LK5nCBTmgEvDQJKNF8+p8vlB1NZIvk02EtPlokIY24m201id4tl8THOuRkJkB
wjc7DDGwPk4f4CwkLz8wdOGoHa3jgOTE7j9+Xz5d3q6zVy3WDmQ/8SahhjoVAE6PFjOFHURGfYBp
BF/8Tt6pjK70pfguSd6XPpruGfENli8wHotNoEYrrvHMXDgFzNCQZQbRgn6H2UloYLKP24lGvBNb
clmd8W6lhvazUBrJkQAs3sRFOrxc1vlsmT+PBSN64MVjMvPKdO2W7uAZHAsrADilvU26A2OHZEds
JXnkkXZZ2oJXUTBPTrpIZZJg+HSBY1due0EsQycHV+22KMxxk3du7ohjK15Jgbc2vLkoDyw87Ag4
vrPLJipHMmg6DB+WH1/L9XcvkHcex1BdeVSfnQj8CbtGoIJzAVxtplcQQ97nBRV6DcU9hvJeu8Xe
E8znv1++CfaTwH6ad5yn6IkoRp+oDoSH8IekfbTtTlc+cv/bv5Ey9WZzBCeSrNNNCgJIzZsAjjdP
PNTjx9jQk98/Bu3HZTFLa6YCdgRWMc8vfMmpmDCuuUBdKyANGDR7IdCS66RQA8qhQZitvPPOOqbw
/p+wRDhGunjO+4gA0syMIAod2e/E1z4xrNZO/VD60g8iTEQDREiyLQqy+KtKO2OXQlD0EkOcynkI
ReMRzvA8cdqRR9weTGIRZhyxcj8qt+yfR9+L3w2j0q4MM4WraWhN47vKaOHPv18v4MhEPAR5RAaJ
TteraIj4OtENnEYdNq4PY5uVXVmu9fcXv3IsZhZepLIbkfRDDMwusNZfebXoaFEE9fDrZX2Wziad
NyAPgw9OzWJ2Ziy1kPNRJb5sEgO88rRXVUZ4o+IrEDfK+6j7hNiXJZ77d/odJ1BCiSDg83Y5XcJS
cyEKTxktCaF1hIVe8p1RP4gpOwv2QLopmty2yq2frqzpgqkjVwVODbennrX/jIWfukIO9Rnc144S
aZusEjaeIW0v67dk5dOQGdVQkXlMIH1O9dOr3tKSMiVoo43Uy32g075Y5otabiM4u2nBrINt4V4r
3r7NXoF76M0npkz89mee36gTpda2bx6Yern8WSpST+JkVp0xDADPeTTSyjW7VSGrLrQAAkkYjpm0
sWyJO/yyhLMiFMf7RMT0CUcZxqYvcMoVIvL3UAUI1Akyu70evnW/+u9r+JkLt7Q2RZFAEFIU4nVy
Kssai76IM2SZOMYBzsbqoZZVcEA21Rqw9ZLdEIBPQ0IkqSAAORXlGYy0wk3OQ8bLr6Ab3jA5czAz
cWX5lsVMiFrT816b314jIyWK2SPGy0joMfGkRbptKisTGQvrxinnqUTPMTfLPACvrFDBjTJZBZQY
rLdiK9zhOn/1aVVDqCmm2w7IxZWExYKP+R80PZDLqFB+OoQjuxBcUyiA2oLhq1Nuw6JzEhKKg5lc
uV2yEhSviZqZhTkqIUsIOFiUveYQC0PnBondN19dOU0Lm3Wi0uw0BaJYa0qKHPjRNl5VbY06uGpG
9e9tghh4auAmI0AwOvPOYiCWagmtHytnbhqppMGX1HlQ7i6f3AXfACYYuPCQV/Ewm2NEKC1td2Ez
MT6Hb51e8pp4uixgYbkmKGYa4cAKPJ/HB04j8vWsiRzd7/4J6mSXKaENMdxKALhg3BM0PCMDxBZA
0s1uTVGrTF/QPbIacXYL1iTQveJ1k36ABA0N7bCyOQvSdHPC/4OfQJvgVk/9AuiCmp4pUewAa3Uj
ku5KWmOjN+gH14nRruzRwhIijWuL5nqqU3PdCteEpE2DEdEbzWtRA3TP1LZytRKiLZwfBn8kkrug
+vGonOnUaJDBWwL05GKm76f3cpjkdgfxu512K5u1qNCRqOlTjrxCoMKoa+mIUkrrOS5zEIdybRw2
pT6UPy6b34J9oxU60U/DvTyvYgRtFqA0orRCOJiD8TBIysqbak3ETJtB81svdxFR5r31dfTKkGe/
5329rMjy9vxRZOYPfKBHpNFCitkJ9ojrVgEJ/KrQaXJZzqJp43VIL5PaYkLldG+60hDHFKY5JyjU
pwnim9nnq1H2t8UQ3SmCufbmXnr/Tl7uP/LmzQiDqfix52a8f3MoUqvSz5ys9Qzbk4vvrmvuvMDb
+1m0u6zlolRd4nnFCDA94cpMy9jTKi8oYmfM4mugF/P4twyjFZx9iSI5zdpE01J8RG7tj7zJho4s
Xu5SoxIK5Hmt7AzlYAuVZjOLB2DaU6c9JCQwtWFrhdvLap6Nb0xJt2O5s0OtSrknij5yJXfcK/5O
Lb4MynOn7mu0Bag6qwbgOyC4rw76WjS8aElHOs/Ohe4KCdTNyKZKhuXomi32wuMQe3eSRglYS1bi
m0WvciRvdkLU3sJbZZOu8q0nJXZR+TsdWuLLS7p4Do+kTJZ1tJNjHnpNOVnOYFnbXqt/dFUD+R4o
Fnkwbi7LOgOu+Nw+smG0kBNew3hxKiyuY6+tVNJutcbQo99QVS6M93QqtQTuMwA3ja0OtykoUop4
ELW9H/50dd1pvW9ttuJ/FlfXtNQJfxUGh/kMTitLtdHkNCb1QfU7MaFcb+CLjk1v5W5YXN8jOTOr
UcyCugRDEyCsSABJyaAaykSsP4J/VQjB9EgZkQmjKWnmA7yCyDTvG+xTGCxbyazCTqxsxZ0uLduU
m4LAgFr6WUaTXFyfiH4Xk76HWpYHihRqN01tvl62lKVVI39okRMGQZZGtlNDMfJW8KUGDJEo1NNn
XRziQ+l6za3PpMWrlkRvl8UtPeR1i8eXhClMIByzW8JvA/LDARB6sRBtgN8gWZW133WS+8N1I8R2
YdzF3aZyd5flTr929pJFR1waSUyDAdTZeci6FM5vT+RyEoJbs87VfVQNoi0CBPZo1td+/No3WWkb
a/j+8+WVqRMoEJUxBzfl46yZ+67ToaGrJYbLctQd0hWGvMlrZcuT/bJ+0/cf6zeXM1nTkXMZwpLB
/DzJuRaqe4PZviLdKxCYC2bidGsoDfPFnITB8MZi0hxH0mImDMiJUo7JqzmAc7VOodADDzVN/5ql
Na5aTT/Iqg77rGzDF7Fs1igMl5Z0SvPrWCDHY05cSpUzSDkTGUFtXtohLDuP4BCR1ddSKgxjv9bE
vbS0uO3PmT0IpOZxzVi7radCrOMwCWa3DXNZ11SCJe+OBtbLm3h22U8LeyRqHtKMWaJqFCdyxnun
YF1jDDTzv2m17sDp/BY15UEU9Pchlw+DuHY9LQpnRJJt5XhSoJydzLKos6GY3orMOrsHcLOTndp4
34zEO4RFH9si7OgOhOavmWVdi8WQrxzReWQ1V372EEsrzWtFj3UOk/CxpVTjadKDkJVO1BLljwYB
pbZWD1uyJewIdafbid6b02NjhgUwnzCdOA1/ddER3BcpiDaD9+vyzi7qdiRHPpXjakXVhgpyTLfb
3KWbLPUcq3gUIvotVzzBoihl4qJgeHvCmj8VBTFR1CiQqTsZobgXJHtCYiqkdSldaeqNGa/kaRbF
UQqgis5LiZLAqThXyxNN6rGaRvSCq2LUJUcoQDehcX+4B3iaCdvAvcvjVSjMycnMPR49ZtCFMkxL
aWXm0ZVCdrlHitzJkwcchS3FV2Kx/xfbdiRjUv7Iq4ZRqsC5jow+BBq5jW7cgKS36T4Rrx8Mv7QV
wViJ3JbWE6ZuCgUy/ANnubYWehRzbPzc6aRnQXAs7zvM41X3nHTgda+RaC458mNhs9spa2gcMcIg
d8DhIpn8oYahnUjQTys/44mjt7sJtL+MtadTTksg1+GU6mYU/XRJcx8cx3ASKUjjrpdqmiCCHZyz
K87k7P3yKUeGmoWyC/X0OXLb2BRDVQDn6chdY+vKkxc4rbnzh52qbWQPmhY7T34L5kZL+hUvvrSo
MJ+SaYbNdqqzn2oYiiExec5ZF/ue+zfYJsGLaLw2E3vYV/oJYW18vmymS16MGXuScVQqAG2YnUG9
8bywElhTQJKemky6bhJ562u9U6arKCvz5q7Pdf0ja86kaPZ+q6YR66pGH/5A85ZLDxXzci/Mxm2D
NDvIdV/YTF88mKL3elnPpZuY2jpjTpCWUvKexapp47dVI3I9WnGLJ/1qEXikYmxbgueka5O4a8Jm
Z2McW61nAC93WuXd8vZyHW/i8K0otr2yxoU1/aq5KzvWaxZPlWMVRaUxiZJe5finV6xcCYu/n1ZP
OjCJ8hlSObVIT6w9M7f4/ZWVPEl++0tO/pY55dMsSIdQsScipFp0KiIXS8XiBY3bijaxnmIA/sqx
OmsrnIn4/PmRM05pNxLjiBDXeKCPMb/tD9F+eCy+qTv9Sbd/5v9IW3ebbautuRegzzpctr2l64bW
HEpHhkme86wx163bLqy5Vg2xdmCgHuB6S9ury0KWnP+xkFmYULaxYtJXTAhmvRTGAa5DeTQdDoKT
9A/J+2Vhi1ZxpNHsNGW9OxRaijCZB6ZEHk1dy+MsrhndIrRSadPszszXC/Q0GXKZg+RGeyX0u5Sm
vfhFCqsV+16Ww7MOpzAxV83kJF3FYW2IQUywfoCMS6tt1FIKliQyLJcXbXGH6LCkIjxRJs8fA4IY
RjFcT7ggsdzW+jWAuVr9W8sjW0yflbVhnaUtwtVRnlAknYh8dqqs0feV1MDk8+GtZgJDaFZyJksr
90cAs2Onx3YoRjOJTQTo3U8DJWhy89eujDUZs93xdTUDzBMZg76zwi+Kdk+gfXlXli7AYzVm5yYX
GzFvKkR0sKOFjlod8oY535W9X1NkdmBAP9XlRkFKqVS7pICJDwrZpC63l5VZungsmU4XGmEp7M7f
t4YgW3U3OQG52EEl5FsvUZfbkf6ertHGLip0JGla1iOPGlrNQGiNpNytbZ3xoUTfx2twfmcTAJPf
PtZnFg8V8hANeceytcH4RTMFuyu4tn1po6vRSyvVG99icLEdnCDQ6SCtae/Jgl0ch/dl0a9En5+v
gvlVe/wx0/k+UjkW4ypVlem5ci08WE/Dl3Yj2REkTYZtgQPkXg2bdBu+mG/mion+H8/rP9s6O8uD
qlXwD7DYvWm9dmXyEIzZjrZAJj38azpo6Kb292Mnb/wk3F+2qCWndaT0fGzb543bqDJKewH9q79I
QSvdtvfpd9qM0tNfy+LtwuOFK5LRkvl7sDVdX8nKGllw5ib1O6NxbK6jdXu1vQ7XfMvSqiKOln5K
nOrUNj7bz6ILLYAOcf2+cE/RwlG1msQMjbQCPbRt9zH4QJiJFVBe8dVlTRdOz4no2emJ1bKuSugP
nUS6gzYgLl7TNXiOBVeACJNyMUl8SZ3386V67ga9UJESKb4wMyCo29Daue1NraxMMC7qQlIPEkNS
aoyini4j1MOSFpClBzr0Sh6u/ew17J4vL9eiLkciprvu+ORNNXY3QEQabMPmrlALW+i3Y39lrfGF
LdwGdNr9UWZmE2PZWX2UszF1tEuC6yH/0Xtf2vDXZX2m8zrzJPTDEE7zGqHeOX/IxonQVnI0cufE
ttTalpP+VLbNrWyvsbwtPWWnPg4a4ECipX105jmiQNfjzJ9s+2649r4O98F+eBcO3iFBWrPSib7k
ro+lfeKAH+2TkVm56ENU4cS3/j68zW/9XXBn3oo7sNH22r7c198vL+RCkEOOHJAFkecrNZWZekaU
lj6cDoRUWmi3kUf79L84qX8k0OtxanpwT1m91CBBFB7b/tasDom7uazE8ib9VwvQe05lmAC/d26L
jOHLuBnu49TWP0p4itw3/4ew+xfPrYmwgfmEadSK8s2pNHCw5HZUityhh98lMQ00FFHwGqDS0kE6
kjJPRxt5o4h5R/zeqN9qFYr3mzR8q8e/v52OdZnnYFUA0gU/QBcYh+KUdrz+BkIpIXyzlPt0/HJ5
n5YcHfTWYIMy00nD3Gzh4D8vk6goc8cfSpmUFxg33Zj7W2M018gDluyaTPqEVk5mlGnO0z0SGh48
JNW58D0KWmN9M4jWv1g6Sks8642Jn3Ge+NFMv01kl1e3XygEcT3oE9leJqMVZtYX1f8FS8Hh8vot
eXHGbWGnh4OHMaaZUjUBcOdNT62iT+2aWQdZ+KoBFaIxYBRoK6+TNWGzsL5QiqaJpSkSTrcZrBJD
f10xYTRI28bYXdZr2ve5Nz/Wa3YBZkJumpGLqLa/F2FSqOTMdkFCSyhFAk9aPgqE4pdFLpniscjZ
hVh2UTu0NXFxmmbXUWp9g1HhTlGhhLwsZyH64/KYkvMaVThpnpppR54onsAp7mvJlqPXwni1VLsz
DhKMcWsEkMvr+F9h8yRNBv1DZsgIyz3/qovTW39orqzaPQRqCh/3+FvW+wZKEnENQmPJVx1p+dlg
fXRt+WLY6SETijRXQt9bvPSebI/BXQqp0+XlPGOP5z1zvJ6f4/5Hkhq3DuN2UrGT85++pALWA9Z1
Fg23Rt5vE1HZhKL/0JvfRd0FWPWFu3QfVrJd692DnD97vUqpKbDFpl25gxYNirI6BVliRZoGTh1O
yoi/khuczV73rqoKhx3U/xTjGsDn4qkk/wpGv05f7jyrI1WiXysCLlQXnyv3qVYeynQ/fnjD2+WF
XlRHJhaBaUCzmDU4VaezilYoRvxnRN1x4Flo0YJfDb8uS1nUhqAD+DNIic/qEUVcJX6hIkXUoy98
ixPF4Ve3jzZJnF3X0tqlcNb/8Gk9R/LkU63GbBxxZYTBPG5luxQ/Rv9H1idQoqg7qkF3ozQ8u+KL
UZWOHhcrj9DFQ3IkfOblol5o48hrcahifGNqT4noPkU+ExSs7OVlXdy8I0kz55Yr0ghzK8vKoHms
74fwR/PXjErTOYSLgtCY/BgToqcrmQP9o1YpygT+R6lszHQXVHvBX8MQXt6xP3LmUZDHcZe7mB1j
zE7aebA32RR0HjV3G2+F23wNm2Fx5Y7Ezcw+j4JEKyPUEmlAHvPM6el9XxsVWhMys0KrtlqZgfYJ
UuWp6K7i6mvorUQKayJmtiZksWcGIXrQs+ckDCQBLKQbK854SYglUrlX8f1MWsxswEuiBhgjhGTF
LRxEJfhsxvayJS+mGKis4fDoAqZPajpUR/4+yKk6GL1IkGW+N8Oz5xt2D981jIgNfqkHwzp8MpN/
URPiXflH6uS3jqTywB0sw0cqVfysFh0dqJPLii04g6kRnaYHmRmcs7btgu4BfAF+XO3lFybHMGvF
+9X0Gj019Ro654KbVRhLlKgFMCh7Rs7QDfqo1xX+QJA+JJGW94GJ8XTYmFplK+H7Zc0WrOJE2My6
jd6TGBZEWBJfN31JrGN33Urfw+LqHSk0M+84H0cFlIvcGelEGuUXOf4KgoDtCx+XdVkIqE50mTnS
rhLEKuevE8j9S1NoO6MGGt4qNqVp3Q2N8uJ16VYP18xvbQmnnx+Znz7KVtsl035RY9Xp50iyh2Gt
pjZ9+yzoPtFtdrJMs/GkvEQ3T8gOiVnYXb3WvLWmx+wYNQGgUrGHHmGv3LR1b/eVhSLxynW3EGOf
aDL9/Gi5/NQi7O0RMxp7vabBcNeX8nSeQChInGzFJpbXDQRFQB54hs1vvjqREgCv8d75kG2U6qYI
1nJOn6X08635r4j5pRfnQpX2AiK0nXLVOcNWhVg6vRFe7sWH7jvA1I78TPvLXb53t1FpR7+Sf6K1
j1i6eVnVPx8xuwq1qjRTsFLIDPl209mWdNtrjpnBP2TncOwxW09lVF8Tu+yq/kideQ/faoVaypAa
F/+PtO9ajiNXovyiiihvXlGmPcmmJ18qJEos7319/R707I660bWN0FyS4kjBGCZMIpFIcw4QY5Vj
ln2U474H13QwcowIZyPZZgJljJIGVctwpXV0zEwrU+B5L8vm489k6AjOFLMQ+qJsLCoBD1pzIGPg
DvEqAx9OUDoxCMpzTqyNt3qM4YiQRRznDALnCo3Hzjw/UBCIDryiCqdBZ/lo/5kaYz2G3MrqTISk
RlyhmdNsJJJLvGjoQrnLhQoy9qNS0ePYRdQbm1DC6+jRW51/tpJKevEzj51JJv24um3xeUrB2BI0
qsmqqGJeivTa+Z/cUCVv3RifSap69PSN+P0Az/0hTMNazPK3ttS829NY8pvOl47NOrV6GfYzVe4y
UIlgema8Ro99qohI/h303MnlrcbDmV+KXl8IZUxGVOtj1ukwxFB0cxO5Ipjj1vku2sB+ABG8uhee
YUPy1rk92UVvQEaTGFjbaV8As6ZGAs/HlyHWHAInysSNgniYIXwZgFi7LWlRO/6VdBXLrqVIBLsi
JE01eHPrgpTNfzlXZxKYJSwMtFGI9C6rgRFj9F9a4AW8XrHF+/JMBmtjzQrIqgrVjeyjsp7m4A6V
AWMKKhwFZc6cJVs0STLKYQGth0gCmyOUhMGo9GrAGZaPioRsjemMzb6L7kuBc3QXj9aZJMYkiVbc
dYlKrUXzKGqOJrpWybNIywrwZzaMRVICOSrmAbMZgJo89K6gtG4uu1LZkkqyC/DUZiYJFFQ7vibZ
R9HbQ8c52bwRMAZqKiv41qBvt5vil6585Twws8U762wVmcM0p9bsZyOdYf4aDI+W5DbCg9/h4DoA
5HWR2vvfFMRi8kPanPtqHmJCQbxGStv2Z3sIvgLAJPW8VBRHF9ngmT7U8txJVBcRnxTofr1H03uf
bDVeWo0niTliSlIAhqihktD2qQi7SAiBV0n08Wvk1TYsWj801qBc2UR9HFuxUs1TW/k0QiKab2i6
IoH+s9UeGl419uLpOhPDni45SpuABgRn44duYW/2us+pD1lU7TMRzOFqzV7qDPpyHMynsP2e/ppN
CFBGyET+u1LM0dHiSlcCHyslg95YTAJH7FaK/337iuCtE3N+JrUyh56uk9zrTq5kNhDZlOD9fxLC
3u5ZXcct4gR4l+IeimV3FjQCmB7yv0lh7qK6R89JQ6OlkvESqp/o6E154M3X8LyXe8KiggCLtUoT
OhOw31jrISPa/Scg9+/NB/ByOfGbCKDeFHCg4OZ6AZ16XpFqJ3BM6uJh/aMXLDxnZaIA2KQ+3whC
c61/jfrKrot9Eu0li0c0sJSqPldCkx6CszeBEMlhYgAwxw7KH74MRKJ2cOby2x+fk7D2QP/ndIPo
tpblVFXmaXr2cXtTuStOFfhsAKFf5BJuSnignrSXPDCyzZ7sDt+ZHQ+OvplXxd7f1W7+KnrH4Gez
fb0tf9H5OFtsxo60raSnM30+B8OnWr4Iyrzua91LJQkpTVAgAGYo4ugx/ZVXz+kzkYxdKcLeH0zq
77QlOOtDYvluj8Mi9JybjHP0Tca+GHpeSyOdmjxtzNHJhjfhb1FMkMC40B7GurT1rIq4/qGqlmeM
j3n6k9tkcIKtubFc7IU8KUZZWDOmEe8bu1hJjxFBwdoD/NEaSDoHDVC5dvkme/5j/Ka/iWRYy3ed
bTkvyipzMl5AgLOo7J1d5Wjz7YLT5j2n3YPVPKoR595ZFoHeDZpYxzOC0Y82VYZKpCdimjsSxuvE
f5F51RzLNuaPDEY3Ol32R8mEjCidXqKsJdGoesnok7IsPnKVV6KyeMpQmwJURIAdIVR1ecirWqvl
TIH/YaChqNILYnVeX0dOVW7DeCPyMhrLwSKUWqgolEb7Fdvwk+l5k43ZhKDvY/OKWmmoSLRHi51G
sgf1Dh3nt43I4ok+E8e4V7U/J9ZkYHqR+KFOW7PaAH8iMze3pVz18Z9O25kY5XIVwduUm0OBWQlr
8zi54iHaKoWTvpWfNZE28SreJg+a7bu3xS6q45lU5obQkhQ5N2B52C2wl0pXHN9CgTMzaiaujjj6
99BzTsEt2EfZUKeyngXIb6RopwWCZOI2AOUC5WwDnD5jJDOv83xxTmcCGatfd7IABgrMKTUnea/D
O7b9TkNqUpx6jm4seJHAyULaGnB7yF6z/TaSnwm1IjUZaIjHnoix3qzasmj+vmYTRbZ/VpCxGbNZ
JvE4owCxs5LjnId2FBi7dPxLcJ+TAp5JYayGDAPRBB2kUEJlZTsA50S803iNLyd8u1vqwN4qul8k
o0WrKefAQR93KtYAYL6rSncsXvvCNqMd2ugif9c3jxOQ+DTP+k+Pd3B8gikESHdIQl0etUGNQ3XQ
acYNqTBl3GvTp86zwYtafyaDWU0FJTiqhqQHDRCEipNlP432Rzu7kv+rAv8ir1F/0UidiWNWtREA
AVn7mJKqvmvTlyQ/69aOG+lbUHewx+no5jQAE4f+ssuFM6dUK3K6d8002n31M/Q5Orh4dM8EMKs2
qEDWLQ0IqNtVAqxR5Td4o25bvKXbCvEooG7RCxJH93IOaP8XQjOAOVemIn8sw3Zraagzm7tY27Zo
m7sLRDVZyWqTrW8LXtoilL+CX0Kl4KYs8KM85qNm5SPMkv5oGEeUPY7yLuGFbJZWEORQQKIAbie6
JxlFGORWKKtQocdLdvxI3ATa7Ai5sro9mQVNQGElBYgHTAKYaphVbGAOhcjUgASGbndbDH1QtpUV
zwO9auJA7SYCDQAClQFCgU1jFK6yEHCIlE4jQWMB9nNujb0Qju9Co8huArR+knUIRMT9/NYO5eS0
8aTaTRI9BoryOUjBK5rskjtBn+ZVgmZkEgTgIvi7hcAIgVQK/DC0JKA0gcVlTJG0RRuPCE4J5bkt
34b8/fbvZ9WV/f3052cvqDxrQjVD7RkppFUivBry85ge02ylmU4Z8OKnrPKwwhjlUeNcnUsAARM/
dcQgJKkSeCgN41xnV89SKgZuIq3bR1bzyozITdvDl5RVgtAgUY1XLflUlBchH0ml7RP5pRp2Te+J
/kFOeDU3V2kDyMajBvsEjNkTEDSznkZfpJUC9BJZ+pDQwQqGsap3DfXb0Oywc+tmQI/z4FrDi580
nm8duBibp1rd8xvwnyEoYLWh5bzgS7kcgqAXujn2UGpjKhHNdRIfgYZo26puKKPdVbjvwoT0MepR
dXtEpDcvvBFhl85FWgq3sgzzG64rwMhNPknkwW7jVW885+PTUDuKGKL2PbErLfQGE1Urvo8u9Ce1
Xk95REazJnnzQ80DJxEObfmZqb+b+sky71VrFU/iKgAdDaCV0+ypM7Z5zgN6vMoUsVNntDmKDH/O
U0y9ChIn1FMyAoYxmEio3o+dg2ezM8WPWsd71y0cImz6nxVn9DoeR0FIB4jtJyAQAC0e6/gEngMo
W7AHjQHniqG/7sYGs40ViNknJlwpjRQT4gzTRMR0m4wjqqjBXRcSffolmqVz204sHN3zKbJNKhHC
9LqQ9xrRRh3hnhnl2hno2HmPoauIzj87iBJKytmhAwvkUnn9afL1pIOcaR7t1MpI7T/l6W9L20rd
0TAEklgO2IXRxjrUiaNLnqz8Ql0fGTSdyNlABIALl8phGFeNiLCIULq31+GqnoEdIL25zgymnwWq
VkhYfA2uQ2tuARtEcjWDOJx5A8Qfv9NJIniUuEbwMEefRblL8oy0IvKUo2VPEVrarWOnoJGsujf7
gNTGndzoP24P88oNPg1TRccAOAQM2vx5OUwggIrT1GAdA9zTggGm5Jco3FRgTwJJUGwFjmo8gi4v
BIa4Vb11JenGX2phclZrUWvORsGcR7nyRyPxMQqxBRcwXFOaWufyxC8ZfDTM/Jksc/5Es+ji1B80
MtSW8pjPkkhZL7TdqM01yGutlnTFDGAyXwY4a56Fbtf5HYm7eHAbJTI5IZirp/Zp7Wl9PCr90Lmo
smsvwoXNJZS/pdUxk72w3ihqSsIoI4bldNa7UXyI2H+gTeLPD20sXNH6GGrwZzzf1oKr8Bc7Emb9
CyDEKkqDkTT9TOJq3TUqgpLVzpS3lg9cu9qRUMEkyPc0zYjGrPlunF5UwXeQv+oABh3HE5G7bU3r
pU0308DXGSkE9LIkS98N1J5PRbm6Pear8Ms/Y0Y3HOrOVaTgmXiIkKSDYQ2TRsLm3ZdXhvEhKCGp
G3U1ggrJ72e7BUWSgaIdXonLorZiywxRh+d5hYEdmL1eoLVYI106gNGybQoHvXm/1BYw6bcnyfrq
/8zxjyRmXwLT91WlhiRAvQH7L7OF0Gu1caN3Oueu4ElijoacYdP8BJICRXR83NxIURIlfVB5D4MT
s8zVrfRn9dhbSc0r05hCWMGo8h1TJbOMv6bbspudLDp2QuzKMJWBhDrHO0lcyco2iHaqBa/oNbXe
lfLVMGf843OYDkACJ3V3j7oc9Ku6hfwKz3eyjrf3YNlEUlRe9B8Affp0jM8sua6kPigbMGBd8O/G
ECUDtXEMJANQl6PiJbLqjeIMGDzDySzrM/G/6hrwMGikXc1W7xRtzzGWy5p/NiDGbsyhikp+dG+S
XJ89GqqTxBZd+/smlG1LQLYy2jXiw9DqyI/9/fUO5Hc8HOl1gQ4GRk0y4LgMUQZDkbchMGCFg9+n
LtAGOWVqS1OEHBCpIlgHDgaWOE1oEkSIDFwIoybEthCEA4mnsHSyqQWvnt8IHv5ff+X7FGq6xg2b
JQiq5b2Zcia85KgjQA50cwCb0opsxtFIFX8CJTXMTFw3P8ZAcQpLelVa3ZHHwrYK7ckPho0pJntL
7O1MDY/6IN1HquppfcKJSiytCpSQYl7j0YAXPD3EZ5pYxECHLlMc0jiRm3s5nuBgF+2XYpUdnr0p
auyqLHoFNlO+C6c5soVBvDfDjkuTTufMHGEDbql4cr6QP2AU0ADik6+Gkkbasczc0ERxsKzU4l7y
0YLfawFtqxwGW7XipzDNMmB9zGBJjDQZW4eYKyqXHjlnlMb2mRFd7BLjbXWJlSLRAb3sKASrtuoB
XKgfihkgC8G9Mti1mG0Nbd9lHOOwcBVcyKU/P9sRv1IaK4+hHVEbb1Jj8KIZnYNtxtFCOvyr6clU
DWE4QYzBLHgKXHopotNL4q0uAcmv5ZRgLamWpp1JYG4aqVenSMwxkcy6C4y3Udkg8JQMb8p4zIot
qApVeT8UnGktvcMupDLmBPQxQaiamJdmvEjzmy/4q1TcCvlDHX2nLYh+QL/EY3ZZ3DKEpmTc3tBi
FphVaxFe0CfMVNVhMXx1naEGtsgtTnSBLtjVlp2JYRa0FutwMqiYMcjscliFievnrjI+FooOKhBO
+OdkEG+JY1YSzyEacYNpSIoHKUMz8wEUclHwOw0thITcLIfPYBf5LzQYkGzg+GK3lxSdx5enII2z
VGpTXEhKE7qDJd73IErvU/O/HLZ/lxQIkJdi5jQBwC81f6X22LT3sf4+8wzJ4kE7E8E4lUUkhmI3
YteSWSAAYrR7gWOqeGvF3CcokhI18KjBUoXhSkGr1TgGW6vgIVRRi8DqAxiEgB4GyAjKUne5VkE1
ChntFAdMveJGVUx88yBVLVh+doLOQ0Naej9cXEyMGQxUs9SaGDtTSdt++tZCeZ2366oYwfkcwzW5
F+fu1MBdG8CUMlai0azM8cnq1p32y1LvROVXYfwC2qQqP1ht7jRF4ajDTjB+mDrgWFHhdfu+WFid
i/Eyq4PQG969BcYbVgiNyHor4tXT9ZskAyMC6GZKgia8hmPt6BFktuRCKGMRgkw2o1aA0Gx2c4TW
hnwidZS7YMyyu1gFBuaLiUaD2zNdMuywchQbB1E+Ge1Ql4qAbhQl10cogjbUpNnGqQmdRn+DY96l
xn0+1d+qnj3WOi/duvTYPhfM1msFvZKmWGX6un3uhg9J/g4s0SnN56LetDHYYudjaeyqbiSdxrG9
C2fswj9hVjqUuwaBTYjWtczO+o8B5LR9zjnIpwbvq/0884LYldX1qveBZ0ViWPQ+aVbR9FpMM4y7
o5g/apNIYU4QOzUK1HCJ9pyEzowivGJ6KuPWSSKvaN9lCxHUlMzz+3/adspWAXg68EIxtrIBzF5W
TnDRiu5lnHapslFSrwf/5jivg+lX4+8y1U7yzW2xS2E5rPwfsfKltiXoUROsHC+6wUKQMXETOIRR
GrktyHvrxjEl0y78H328koBlW6RAXjeA3gtwQ9TZCY+Z7MiG7ad2jPBka+4a3vjoxl9tGcU7lPF2
p1nXy+EV4MKtQgGroquDE08RSWiXd/fgG5sm+Zhmjopcde7j/W5QftX/J49RRKEI0iJqsBxxNK4R
TJEiNOxJXlluUmEblS+9+aRpB8DPhGOHkORhMlDaGPyORyeSjnrJ67FbPpNn42FUFi2RmdTHdHu0
97ybN3U6exJMXhe9yIKddK+TCoCf9LmaMCL3tm4sOXvni8F2eCFNqI0SYGwRbW1xhe9Tv/R0/+Aj
IZbhuVT+ssKvmAez8f+RaokIslE+opN9PPPQBVxCtdEqGpnTDysViZa/B0lKjOpFNzfV2NiG8SSo
AmeyrKIhwarj3gWNHcjkcAUzt3wvDqDuFUxww4gbDVg5A3g+tD36a+r+sSg45u7qjUrh7ihNIYqQ
kBO/IrygtIk9ukJD+9376W1+P3y5d0+Bw8vKXWkzFWPSuwQkNKhWYAusAOmhdOGcRfarRg6eR8ge
VPbEdtccZ9Zig1FUECiQ8MQHkh8Su9RLO9sz2ZfTQg7KyHYOzsF7P/zz4XkH70AgFl/4cP/vH/xl
RTYEX97pzz8/dImbk/3edtbH4/r7uHZ2x9fj66/XNUep6Yk5tygYKjj3UL5Bv8wr9LmsajXVLzrw
8NqN7XleZJ8+1jxMlROOyZUgBbS0YAECmTyLvCMORZZkExbf2TmO53iYtEtszmyu1RazAeW6CLJ1
1FawbyNA6mZZFVWRnZDd7nXnHD691duXSt5czhZfuSWndTuTxFhGMQ8k3wohaXc4YNtslzeVpY1B
ghW4gOBzU1EacKlDUWEVcRMhCLI7OM77wftNVlAHe81x6k6IeOy+nMthJiL1WREmBeQcPj9/Pj8/
B2QmzyN5nAm6tPF3/Aui3b1rr5++S/vp+2kg9PN7Isg30v9wXkknRKnrEQHAzzIBGQurejnzGqUl
edhI0BR6XDb3GywvsR3MfW3bnOmfftktYUxIajBycdQqKsyB9hPvcYWTCUnO2uGIOsGvXIlSUTBj
gDECJHOMSyOOTQD804aKOtAT4G3osaeGANPD/Bz6dftALK/lmUzGnwmsZOyaCuiOTkYUgm9Accf3
V8w2sSP79+pt9bB/2O9dziZeBZ3p+UBR0L+TZS6QrurlUEwgGBawIJ73vPqw73hGZcmiX0hRL1XF
AGwBuHHo9JwDQmWwoA8raOoLT02uHA92OoxO6lFaS+JJ0LvjbVbkjifhFIe90g4dXWrIBqNJnU2m
KXGRCwmqdOhO7Qzy3nud63irh6/S/TqZSntNzwDn6l0+/mdimeOfKH6WzRLEUv1IyHtnv7827oDr
YLJbp3F7xzFwKghuSpW0+Ezx1zcUHNiti8Q10UmOT6z/+rbmnirWb60H4+qZeYjKK/WfraXXqHM4
fcPBoYeH3qi4Rulhpd/wHR97/Pd0mHCc8OHQY3x7VDo9LzdGxYL5C5VfdeLFqE5j85x/bm86CjoW
fOFGoB+8EShUpdkRANQSdT8gsIcfw6xLUSBSrNYocKGC4VGcPmAiH8kbZn9nb6mZdI4ez6m58mkQ
cQR0Amr9QLWBujjmBCh1Eyq9Cbl9N9Wk05EwtTpiJZqrpAHn3XFCMLyYJCOMscptnAtxaCq4/Apy
H5CA4Bls9+Q3/jYTwArgE56bi/kSTHu1f7AfN4+rjeti+t/fx19Ylo1HD9Lrcbc+OsfX191x3ZHv
wBnIL17LFRuMof4xXRS4Hhry4Cx9rJYMWY5UU4IWNdGvgSiYFJULMCcU5Vaj3xmr2ZijTVDnKcfI
LmyJjs44cHWAKMu4wqMxfaGaZhVgAehSUAlecZ2D/D/qVjUUuaOvhdxWfmoKmE1BrSJagmVUWoB9
gdkUK1GUpO4xT6VF/AWl7upqMG0DIQqjdg2Lkyy68n8Q3z6Xxvg/hZUnmlaLmNz8MKAV3brT9f2Y
ryIUerVbpFdvT+6qRBK7eCGPMYQVSBPjToC83CLzu/8NlJ31/DP9GWyKTfxYknqVPE/O8FPjmBR6
bthVVUTKYa6BIQ/EwPj52VtBV6q09gsLdN7lMRp+BDHSkrxwIUfG6Y15JqOTEykbesioEh8lKglq
HdYDEj23l3BJHc9mwr5UZST2B72ClCxVnuUB2L6tI/ZDQiSF430vScIrDtcWcKwklYUurLvCqPt5
RFBM+FQrUL8XripWtsQr6zmlxtnNgZEFUhaShKi2ZIxeMERg9qKCpBocorrdyaMd5SGZUe6meKHw
HvgvTe6N+ZtsrFAwViA6Pbqmvrq9stcPZKqcZ+Ngjl6LSn+xA8YewtE+MWXfS9FKhi6dwVHLQ2US
P98buMIlt8p7YkZ7S+CcxsWzfzYA5jQ2s1Cmk4wBqFIYoNcXMD0iSpw0cM/nYuJmge/WssZRqAXD
ejFr5kj6Stlp8QCh7Ri6cbmtx4ykoSf0a2H8uL3Ci6IQ+EOlLAWc15iNbnyrkysLts0COJUQrErZ
TdF6JfeO73NcLvqrrnQKHEsgw8UNDkDIywNvJoWhBjUqtEbrfm5BZ/0287KhyyIUekJEVFWziaZY
VPu8khE0DqcKgGvOJH2nvHbma5f4ZDD/CGGeFmEd+jNYpBN0Zhhig6o3sQG0QtC9Z72VuroZq+sg
mcWnfAQ4cVqWAzpzwXHmGkOTb5M00jhGYfmQWH8GxDw5qlCey0iFBQ9lxxDtOkT9Neiq/J3RP/nh
0Yo2leVFneXoxiHS7JoLfUMFXO/snwuS2Vm5TdTZyDAAI27sVrIzwVXUjS4eNPRkaqCxEhyrRmEw
qpG/VG1zW4OvAoXsBcbshzCpkzZVUOFCXIXt3Wz4RI5+mrizhjfR9NLaa2rOki/r2Z8JMytuDUnV
5/SOVvzPNHmcykOmft+e1uLBPHM6mBdeUYkzEM8gAiWmYv0FMtzMvO9nVGqLHPeGNxn687NLUs0K
0UwL6t7E013RfQqW6MngxLk9nyVDivwsqtUpKZd+Krs9k4JiXrW2QtSnoV42qL0MtTbTexd1SCLt
Bn91W9jSlM6FMYsnpZo+9hKEDf7g6sExVkH83v+8LWTpMj4XwqybD73DXQwhBoyN3B8yNIajH0H0
eQq+OBsUSoLZVwOZEPvyMds8mCcwCKDdTCfF19gPZNIyR5OAYim7ZvgEpCRHKvBEyO2udiblPhx/
1B1nGIvT/TOKU5zzbAPRENBHQolR5PE+G36M2lZJn3xeL/CSFARk8Z5AjxiC8ezJsmA59QQUU+18
pyaOZd4Jo2Py8t5LKwqnhmaSUIN6BcKkl33YDBkIoJtgBPn8RwM64SHmlAlfh9hwUdBuLVS0USQP
9uU4DVIsWlSKJKIWrkurVEVlZmGuE7lC/SlOXYICljmt3SAxu4NpzmigjYepOIw6RfVVzNSsfg8C
YqVo5ygCS7bnOOwcM0jl32KTovkQBMxo7Si0XKy8ZkKxrquaWdvu+14ZxVWaaSPug1otVUdV8kDk
nOmlzUJfsUq7xbCSpxjLmUqkuSwJXQS+7kqSndx3Mwmlw8DUnjhVhfS4svcLkl94etG2N/H0hDmT
U5aSUgkGFrKqg84rY+M7LTWVYwYXhaBbDKkmSAJh96UZ9Ds1FMB7DVezaHYRmpeCPORcG4vrhY40
dO4ogFhnc7t6H3bVPEeglm7lxBnHz1pC7+qoTc5YTZy9WZoOQHZQ/GqhT1VjK89ARlpU0wTrlEwZ
MYtjnz7cNn+LAiiGuGqhqNRifS3TAsdummIyGm2G6jZx+/VfBKC2TQTfhwGX8XJDrCAeA0sNU3se
jF/IANomKrM4m356m7GqRSki8Ym3DtjTL4UUQB6o6jgG5Xzjr6TItWS8IzJH0B1Few0AMlIJ+9wU
QRzJkby8fH8E05+f6XRfBv1Up0lqG1X+o+8NWw1kzrFZUrfzuTEXlNSAr00MMbdA/gBUh6OMrmBq
3qRxblsLQ71aQxUvFnTiSXDvmY1CRalhxjMKemtD8kEw8TXWeCoNb2D1frDGQLfVPN2LCS+AsDg9
FHZLoBaHjrBZzQzpRxBuQ+zU6wCsqhQnAfduWiivOQ9ad/G+UHRZVjTapckaoCoEJ9bUwNAJlXU3
RLItDcq+DRL3tsYvzQhh8H/FMO++tFG7otVh5yZf6YkyjHZmFCRCJWzc8TipeLLopp7pn5qgTBm8
RCnqaz7MdJcnh7S863jdp4vOOQ2ZoVUSZOFXVUxBFk2NgrvKRpTpd9fENsBLCLAOEUhVSQa2jCRP
naL6GdXcTk2qdldqSYHlad0EMq/Uwz6boYgAf66DadTuS4r9ujeAS6zfhdFGVn4X1VrTjoL8bPDw
CZb8dqBUwFMDh4aKl+6lVDUqJjhy0Eq9Dh9kVJrnvyr0qpnJSh282+qyaELAZwbzjlgQ6osvRRVq
HxqVDFFVi8hkI9VrPwD+8v8mRL4UEotGDt2HEICzvg6++GxkPBGLS4a7ChTk1L80mXkIk2GNs4Cb
ZBK631UQbcoBEKqqtTaHz6ruOau29BCxzqQxE1JEPK2GAlaxk2Y40mLnItBFguEHeOHe/N66k7S3
20u4+EC3KFA/1AF9ESKjE+h+F7JIgMgiLI/DnNlSGb0YZvGaixMZ0Cut5ZIDxtiS+Mq7Yk2O3KlO
Z5auAdTO22NZXus/Q2FMjN/HU5pWuHYsYO1XYOKx7trK7bTWTXnoYQsLjVJfoFTQvgcEeZltbYBf
WGWnPo8RvebNKjacUFvrRuYE5qcw2LcnxpPGbGvUmS34a3KcO4R69fmlCt4psYuV4MlkbXUeePGC
+TRoHZqKEhIDjgNjPpuy1mZ56HB9a8YK0ZZO+KW1jyagjG9Pa+FuNU5EtbgWUBQgMv6JOtZCVGc9
ehtR+FU/68NaE7a5upbShtQyXs8lJ0q3tI6gYwT0A25zA/fq5Xk3sw7djT6sZjo/jJUd5uNOdjdd
7PZt87ekTTI8YeiHAn5cYJOzvUKioNeA9cGt2nTmboRfQcYOXd1aFhA/MR509W87CBApgkADVVAK
6H8tlgNiDsBknAi4jOJBXnWCSVoEkgecs9t7tqQbZ2JYTLK6kUutpWJ8PIvi5lA2tl/K6MHnWLIl
59UACAHScCLK1YCocrlXlaUB3nce4CGXoCizAiFNSJvL1W5K1aMwNtHRjCbly6/01pvyIvHCWO9C
ooZ6zuOLWbrokZa1kA6k1cooqrocCzBR5Kw1JYwFTIBmg6rl1p596rsTRfEEEQYNUWyr+nF7rRfV
9Uws40ajRyob+1CG/z4Kx6rAQQz11yIEsbc1P1RGjGJtXvPL0pE8nymz6qKQScY0QGQ0fkbi5yB7
6UzbGbeaaAdWQyJeio43R8a0zY1fRYUOgQWgorv0rZpfMj8gchHbQ/YphevbS3rVknI6Jmdryrwb
NH/0lSZXUruUf4+AVeqBZrMJrL1hbQz13mpfusyrtJRo8WbwOU/khfsJQF+g6EH5M5A22GqQbmjn
IiigRq0YEKFZt4bi9SZQYgIyNJzczvJEEVMAko8JU8feUEkw+j0wLkFyq5ci0roRCkCGCUXPmZqh
/dj/UgNgmiXhIG9Bvvok+JLiDEar28hdWrjEw7/mzIOBQpGBSosSwdjARvqsoaxiLVex8r7pGlq5
U4Hb1nimkKyqjMemeFXzTff5TBob0UNRddCWETB4pPy+A6KlUNUV+vCOMF52WKjOkMVOXsuHKvRK
yZFtY6NHz2W8h5EWskfRIPHD6AiOxCMhXvBrMS6adEP4zNTYN7mgNAJCaliFEdmopCrvcTVsbuv4
kolGdw0wYhBfMA2WAM1K/LAGdwOsVRIZiTP1wDMlAOnbyPVcRV40Wu3T30tE8S2KGoHZgpAMYzX6
CnkKM0eJ/BzV8X0XNIiTiXNyqHopcvyg5VGQL80QaXXgbOi4GrCOl/Z4QjKqGytcrmWOxL4UCJ9z
Om8jSb5PQ5/jVC4a//PlpIM5e2qpXZvIcKvhU1sxCJZ+9N2LPruDhEzx2ygfshD+/Mft9VxUEtgH
KALOimoxRioThSCJa+xgOljEz5r94PO6UZaWUEYFKuKbiA6hrvZyVpIvJTPqW1J7aPZgQQOEqSCv
rOF4eyJLFg/ELIhGnyjyWEhss1BqYF7SMx/kD4kibKuweprMyA267i4Mao5DubhuBpw7FRFpvBqZ
dRPbYGgzdOPZSlc1u0YvrL0+m6+350R/CfP0RsDujxBGH8oYsYCwhxBNGx0rAX9znDiVzLn7l9XO
BDoWkr2GDEW43CDgQkp5nOh44avZsR4k4J6Um2gI14KPZvpEXXeltRu034b1n9ydE6ccnC8EQFkY
Gx2VupYfWfD/O8Vpow9J0ElYy14f+vbYZatM+xyKcYVi6dXfLy3iKChJQ+0TMDQYPwthE01AhwKC
bY3g+N0GGPh2+Pu2jEXH8lwIVaLz8zzOjTiEENILlkXGMgZJhuCmGqYaD6QAkcmMCGkeW8fRsCKw
Z/76HwfAaGmBvJsA3myELoXMU/OVMX8E/p06rdomcLv6KIvPpvKNROVtuUuH43zejN42dauYmQIj
rcWFJygrUx+d2xKWfDkFnMswWWhlwivrcmXrQAqUpplw/IYctC2u1L/EwkoV1l0S2ymwV26LowNm
DyICUYDYoz00iBNditNmHwYuhAmTAJ9tDXYMcuYm/iyEyL0taGnlzgUxPmpTanmAcojUVsv8qZvz
ZyWfOXNZMirIfuIC1eEXgOHyci6R6qeK2cNbC9t3E/mG6iH/L0GEcxF0lmd6r4ltWmUn1354we1l
AMsJ71e7C+y2eqgkjv1a3JyzCTFKbiWWCD4ubM6UbKW6twUD1E5mTEaeQ8UTxKj1KMRy1ydYudjf
SuZLnx7q5tEIOT7V0v4gjYAcGdqWKezG5eKN8WzOum/izKZmQXrhoyyr9RDknPtySdN01Jyiv4j2
GLGPXj8UtVk1YBpMsL3uRF/q0PMrxS+39XkpZmcgIkkBh8EBrrPJW7GNjbwbEE+KOuGzq5SVLCho
whbtSUMH8Bjuh+anMphONdWe1QXu/yHtypodxZnlLyICECD0ChjbZ197eyH69HSzCol9+fU36Yg7
Y8uEie7vZV5m5pQlSqVSVVZmjCPlSqgWde6G369GY5BVEwYgHsZWVegEkc6A+jpHyJ9b0Dul/ejl
EJOsLYGZVAF1Fwb8XQWqqdTDLLcv5i2OoTXIExry0LwFTH/ZdMVTEzQAjcxFoYFjpTVmYQewaTpV
4XXgPSy0o0Vy0wM96U2MWezINHzbrTd24eKzozWLFh1GtQBVw+FXIhkw0YUEjKpceM/9Kesextj6
U8/6bYJi/gZjbAuu+NyBTQHqB8suS7+a4qNsBshc9vLHdb+6OIpLhxkvTTw3l0EfqhySOOlS14og
BTvbH+6IQeqvNWb89WHDzMVZ/N3IXohe8Ihe8PLnS4m7LB+Yg57KZN2KigGeRAOj+WPkkGJFeWOw
oR+IsXRuagld57S+y2zrH17yjU7z6p6ZuMH0JfYbqmRWm9oZEz3MxM6XtPwYi8irmmBT3/nynC3L
+dcOXsbnmyadVgB2CTtF2QRatZ/Hb0TczInpJU7u2exBgAmw8ot+I3Be5ASKXcW1gb8s4j5a7Frt
DsJ+ftkzD/P+u34EvSl50UvN/2MvBBDz95MDuQhG7c5XWo5R2o4tyFHRtvPjET3GdkDv4VO0JVu4
8unODCkXqgMpIYNMMNQQcILSlJhHx2Tidqrlt5wm9ca6VnYSWQ6mEZhNQXalYjg6DSq/BkGQaGT+
SQemosUjyoNqnZfp5T3h1Isg7fbne2nYNrADGE3B4J7y9XJqaFAv7pDNAQc99L3XJwEDQ0RUbVTm
V870Mi1sLsEWDwBH+WhpP9RgYEPosDV243KgsR1j9AShW9Nlax8Nr3nUYMDUDZC5YohNugR6HSua
cpAAmG89eybFLq3Jxs6tLujEjuIcia6BySftEQsjuk/BjmSiN5Q3c3j9A12W+Vydna5Hub3GCCRM
6GuUUOsqgzyfkXuHDd05ky+dGyPH+yZBKyxoQMPVzbcp2YBhrC4TjU14CFIWwOmVw8ZEtQgAlz7m
G3YAJe7MydoZpni5vswlpJ+l+ssq/zOj0nZEVmcUWgEzcZL4VvRtINWrpYugNY2DkFvOuGptuYjB
f2lAVF1ZVDqCp2ZwAThkcAtdilvd+kjTn3HfBEmxxYmzcvejUgcKt2XwwULh4nwHDa3Rq6bH0kha
Pmmc3NGtNsLqNzqxoLhipU91zBks0Kz3y7j3MBr4YuXFhiuuLgTEWejoIYEFcup8IW1aoi6n4+XX
uPGzTsdXkm7Uz9edHZkiSPBtkzEVQAkiJNvkAAT6qOK/RGL2SoGW/Yx5Cc99Lcud2T9T657+1DHI
VPJ2f90J10IHIeD/Q6oKDgB11Le0miqyp6n0Mxc0TzVE43+kaLCDZvG6nbVATzB7tiwTGalaxapt
PhhmasAOoffQtwhG4XjRlHuMFfveNTxwHW4c48uZGBwwFAJthg+IFqLaGS3moSwHyyp9dDQ/WzHI
PFPefaMFuZWtfV92jePPVvLm1PQlHcbBs/PEONbWoN9EvDpidpGEsq04GDLJ+/XdWNxGPfoAuSCl
BBrPBrDw3K1qaRtDOkXcRw3MI43vNF5chZL/jAC+n9hbl2z48dpnBn0zQIyIaCa+wrnBGAzcKZq3
pV+a6NV2H5SGpZz9NN/4zKsLO7GjJJhuRRPNFaBPjfr3dnzqyyO4AgNuHyS7N2Qoh7+4YjGhjlLJ
cnpAPHi+LhCb2lo0JHgBuJlvDaBt1QYQcW019NaizamZZXtPygxWC44qw8X2OexpAMKrhZKJy96u
O8XaEVmeGni6wl8xunhuxE0bzlmXlr4xPkTJPa8tz6UHlMzacpdMf7NxJ8aUD5XotWh4kSHqWLpX
Vbdmum8KueENa3fO6YqU6Jk3cdNoiKEQtA012vklelaJuGvBgbMFElp18P/WYylPgR7KZUMRw1Rs
fJXuYcyfa/Otksfrn2jLipI6OpgjGRsbVph7ZGDAlY+95vVbJH+rhwgvTfgBUmMUNM4dwYqLPks5
cvCYxAHrfuqYZYY12kARGESN4Mjw3WkrP1hzcYbHJ/h7INRAL4p1mTA5WKVL9PDAN1tUYGGFzDLd
eLFfDq8uMRkdNZ1APwxi18oO5kDTDxXBbVdVgBwkxBsAK3T6ukaJJjuaIgrtwarR2ezQrcY0Y/mD
2+U9pgrDHvS7fTVAMeKXXW3pj65tOd4x1GQ2spWLqTpc/NGQJagklC0NIOiEmP8rBwRKGO/l7Gvi
Xm4Rja7tNwUUHw1NdP1wE5x/ZEm1tprbAqe94tkBrTiQhJFkvBekcILrXrtqCvuOZyNQ38gBz01Z
iCxRybA4Uc/3DBoSw6i/OXR4vW7msgIHG/Q3CxNSJQcvrHM7aAE4XF+e4zN4YWmevPdtet/0P6fo
HzKAujdpE8/udN+2hlcjHXe2WctAM3UQ2XabI+Br0fTUn5UEsTUqDEkz+LMGWvH3Lrd7eYgakMfu
eptOrxYE86IQIi8lxmVN2vFAGqz/Ds8cgokZMbTt3L4AU1diGOIFyNv209gZaeZpUcMoQOY1YtqU
DOKW1YJ+8GlmL71TFxIFB8N9zaKl1YKhKr/nUfO1wl/JvAz8y1+Kyh33bSLiPIw1q289U0L12zMg
sJQ8l6xY2J6nqBnB9A50jG8SPQ8tkL3JXYf6XX5oaiqfZFTNEHvIihoVPdlSn462DKsW5ANxCw3K
xhIlmC8StNO8qRqqB1a3xuw5zlj+o3U0/TItjCdeSis99aDhjrfUaM1IpJsKEjNWJk3nJu8pCUwa
669D1Y/ZfWdNzpORcDbuIBA9xDs6msVjbqZdYEoSo5tmQUfMKjCsAR1MPfpk9W7e3Zhtw+NdNhD6
aNS8PqJBSsMx65ETRG6M8141AL0HbMro+5BVMZQBur7YG3UrQg62yzLMGHjffTMFTWUfN+P3CBD5
zh9GKEkktim3eKjXYvyp4yheXM/DDBw8oi83hddED12EyrvpufnGdX/ZDMVxwWwJmOtQIgXbsGKo
wfArmJ1xLKfxsRSHhO4yPZyqdxdamDK7BVMe0Q7Xj+haJDg1qeQxo9s3tNRQbqkTUOWaGEjvAXCF
eMjX63ZW9xAoZ4yBANGAK+U8ErCmmvuygJ12rA9DYu1Flb2DvPFFdsNGcFvfxv9s/f73J7nZOJVD
aix15tk5GO6HPj0DF+RP7ndL7uZ51+TPWd1t1LZXnhaoWuGFi2m05ba4ACLpXVynTYUKILuPqycx
3Nfjjzj5jup+hoGNBp2oN5xuD9qHpsTMmBmk+Ze2+Li+zZe31vmvMM+3eTBqN2oT/Io+hxZh9FpP
eQCWKD9KgkF+TlI/bTZeq5cOBItAOtHlXY/avnJ9lzZ0CdOkLYFutX1ZaaGVusCUbZlZqezCDm5j
4JEXSke16xoNvQP6dYFEa3BeLdY/p31SH9oEwGCCSX5u5oOfEDzt2rQ+pqKqdqDgdTdc6zJ9BfwH
ymooqrnQSlQnA2Y3R4dmKfOmTXOPfCXZR9ztgnYCqyJ0ylDqBf3uRlRY22DAkw0QiS6shuqEnuyZ
ZKleCJTOx8KredH4cTVEu04aP687z8rBWfYYg/cLORy4/5UMJDLGghs5lserTyn7mWNWi9TwGe2r
xr/30wOkNKf5TxU9UAo9M2qdu6zOoyKuLbgslGAOmeF8aZMuFLW1/5vFLZ0UlOopFByUxemkMiNh
Nag3gPSV84eavXGkzfzRbXyr3vHmnkdbDMCXUQ9rA48YthPUjSjtna+NV3nHuhqHo+E/6wZaLeIh
iiav1Da+3JqPnNpRjn3EmJgKirXVzY0oPlq+M7YwTstnOC9QnC9F2b46Y51tcCylrZ9nXXjjJDdC
6NZmKY7gmg21kxKLyCWIoDV+zFP3mRYQwum2aI9Ww+TJd1n28+SG4NLN0CnCYkr3UQP5deN483gk
SIQj424wIq9pt3hs1laHE4VTDK4lNEHVC5CAbXlwUcE2WytI+OOUPpR9GpIthfs1VzixozK9DklD
Jj2BncQobwGu2rVOEcxFHFw/TltmVM8ei97qdJjpIGvOBneX8DqQfEv2dqUWukiQICgB4omxPfV1
OFSDTHUXVV2ZDjN6QUNkhVUfg1PZ7lwDAsJ1lu5ys0Nhzq20h1RP+x2pp/KbO/D+1gQGGmri9bQ1
GLPmQBiUxKlGgZahTnruQFqJNj/TOGbDMtJ/0ad5qL1oMCgUwxrL/S6cqXm0U+D0fA39BGRyCLq7
v/gCJzujnHlKaguPFOyMG/WvIjL+aagVULHxhFtb6On+K8feKJtZThG+Mx0+M+jZG8Lwo+p5Jg+J
PiMF/jLOf7MugIPQtAJC6OIZDOrZXCYmCuxp6kZhVun2jSB9jgZuYW9EnLWYBqQ6wfQWLnQk3edf
sW2KNhaLqa4jd2CyekpLx7/+lVbvVLT8Fi/GZMUF2C+J8qyddXRZKtBMx2AEmA6mfmj7kLQ7gz2Z
Dti2uw3agrVYg+0DuhClFaSiykfTQP8xyRGldXuMPWq0GASajtyydk7Zbnyty0e1AQgcZsNA9wpr
akZEc1bVc2qWaJtyb9aCGSh/w/kKyHk53JT1+/XdXF3YiTWlRkk5Zgs4h7UERWu33BMd4kui8US6
sYOXcBlkJbivkdGD6ATRRwnX2lwXTbmsa7L1wLXbEPS8Qdo1XttofkaNYJg+M6Bppmq8jwoaRiCa
/vO14gegiA1WzcV7zp2TcyHjEXxDfmJBhJT/6Nwk4Hp11NkW8G/tjINKA0nKQs1w0SxOZ8ctMdy4
gGYee3cI9cJj7ZPt3hFMh4ypR+kWEmjNa9D5cV10Ahdktn2+NteJR4y2p8If3e+zgQTziTeW14B5
no5B3CQbW7mStmMj8ThZPugy3XRuzqyEhHhVhZJB51a3FVD8N5lWQ9dqtHB7EJRC9m3rNluY+pXw
AoA2QQ0R4ykocSrHEPw1YhTLk8TO7L02u6FMt9ASqyYWZSxUfUDLo6K6egfaW3SiOH5zfKxMVIfQ
vf1jPzQWvTEANpdb+CJv7iZIMHc2bmDOD2aFkZ7xrk4xlplEG7Fk5XRjAg59TwMIEBOop/PP5GCi
F2KsDiJ/BpjrEEPu68YWz7G5YWf1LUkhXQredh3Sj2pSYac9HDDHrolFaI8MQC68VgBJl9/s6THN
H6X16Dj7uWrD61u5uLWaQ2Pg9PcsAmry6tcCLraz4gELbLXvmmXelihdlfHGg3yl6Aq9EbRUcaww
gwRku7KNdcRNm+NwUROajNNeiKcxe3Y4ypx7DGA1zq1phnNq+QPST+MrSm3XV3n5GfFERgEL4/Pg
UAYl3bl9XrQuhnN460f5L2fasfTNaW6KeGMvLz0fVsAqghQBXQPMfp1bsWnjsmTKcLfFCdlZ0oFc
6pQ6G66yupYTK8u/P3koYIgo6SHu1vrp5AYQGt/jRuCR5ts831jPZUhc1mOBfAM1JFSQlFxEFDwF
wgSWHCp9IJy0zo/497bFPOKjlqQb32jLmnKRzlaXIN0uWuggtxDarn4WFCyRsjfa0CWYaAdcNfUg
qbg1u76+n/+tUonEXY5JIBZjlfX0KsE1BEo7r5z3Bcri153w8k4jJmI+yqkWIvAFSNOifdeWaQkg
notZ8pbuhEAf3dR2uQEt5rkJuMv8gWxRcqztK0avLaBsdQR8tVFXpVaco6jdosz5AGXMpH6NjWPM
PxIJvaGMbixyJblcVvmfueWQnLinKFuz13uYo4m+y+0Humjc6IeIPNnDe5qGHB3W/C9c59SmcvB6
ucz1FbAZtwgx1rFEx2G0H5x4p9Nnt94q2ywPyfOYuSwRw50LMgIcQoq5cQSq2rUFaHvTd0znknbf
aMe8jKH8c2eY3GcWJM0DGm+pXP/Or64ZVo/+UEWOJmG4B0OpXn/L8KyT75XW+FoxB26F80G046KJ
2TlyD6RuIOxu33OybxIBEEsXRjIL9JKEjmZtfPhl0dd+mxIs2qqJS6LBu+d68MzopXS+ZOOGjcuk
CRsPLg99QR8gtVds1HXtRHhI4wWbtBisZKXmNckAbKRTdLupKx+QkwxbAJ3V83NiVIlLPaezPsay
9Scq3rNx2FOQpcly8NJUhCi7Y0wsgt7sV6mnt5n9i+TzvWW8F7rmEdoHJWi4LDLjKVf+lRue/DAl
cOlO3I29jt0gI6S8tM9gIe77fTGBDDP1ymEXy3vKb/otxr7VD21AnxqQUYagonyEMqvGJDOW/RjL
g03bg+nGh6bcFHRewBAXDoVpZcQs4PJBCHceSJDgcUyg4lD39QSkDkZc7X7XUgpmMEyeWuablYig
p/nzNCcbW7t2kS8cZP9vWolhFpSkbbbEsM7pb9KqOoJDccOV13fxPxNKDCkHM+9kjo/H2jEcUVpu
NDTUoMZ4/c5ZDxknS1FCBjI7HcKwWEpVe1AZOzT77ld60Hx+Vx/KQ+n6T+ar67HBw5TtYXq5bn1r
kYqryBLFsSLCItMcZTGW7QoHs/AT30gvVy/WkzUqJ5RGTUeb5WJ106M9h654Ybh68rusC2odI3DP
/9uq1HPXMlKDuwhpnhE0wz141J3xn+smNhzQUYBCWRZhFMZALqSJt5E8buaQq39/QaJBhEDHLLzi
faSxkKvOyxLKx7bGQ+Nw/fevxkwMkoIgC1OsVJ1HcXgvaNEgRrRQQh5AlkOM7NWWb44lD7VT3PZj
83Hd4uJKF9HixKLiAxV39Iqhi+k709ER4Hx6qrSDLf6J2g1nW/XpE0PK14ecaZxDZLv1E/exa2zf
6rx03BqzX10NoIIEAggGJoGVg5MPs5ZZpEIAGnC98WI86lMhvERHXbcCiam+8b3WcmADvBhArAOd
f9HlB0FcFAleL4s6NNZn1wgcFrZ/PpGC6xvsC0h9l7lRteahiYjHroOti1H/rzEbkgHB1TuNb8SH
EkwJmgj/win+M6hS5iStkCkfYLASe9d8qOtdK37q7pvhHP83Q0rrIdbcKh6rZWVahdQ+gKRHnn+Y
hs/mjSrg76eq6uiYhrQX4S88yVSIPKdTHE9Ji5QPMEVfv3FuHH8MoR+SHlKv9/KjfT+ED9nN16co
YH735bW57YLi1t5XYQmdqcyX/lb8vaT8QA/z5DepuEYJPFVNnKbx58cv2i6+IYf2VjwXn8m9vJ0f
ss/pcd495xDbe6pu42CKkZxvXKcrFQb8BMC5IDZpMLyvlC+QY1aMAJja+BPGFG7IfgwWeIHXQ1cn
8/In4pn7ZINo6jeTycWnOLFpnmcoUxH1tePC5kc8+8bd+Fl/mp70L1XwFb2JYPINrw6SG+sWu37Y
5CdfO7KnC1bSo4GRjLGyx4JvxAHYlV00+fle84dweLL3eMbeFQ9u6G7t89pde2pWSY1iPG8jmcOs
dpiDagdB0Zsc+Hi/+XFXvVmPrqcFzj0N9MDcVxtByly7tU5tK7dWC5CYPhHsN3k0wtn7RB/H8OPF
8brQCYwb/Ul/ZD7ZW8Hk5Z9fuxAZera1/LWL7fQnKOlUX7b14ET4CeY9MeBi7e4FCjqh5v8+emXI
v8g9vSE7FlwPMKt5HCb88YYHiw9G7pXPPfbW1MQ99p16GVyr2YHr0uu/kLANKFQG5W2GHj5Ui30e
RuCf3kgjV3f+xLr61ZuCVYAagnHMBKCk35lsizJ3zQIK7zjDGPPAFISyPqkVKdwZ+ptFkYF4DEPl
m7xma64L3Cwe7Ng+MNgo7mOUxZClkI3zm9ozguqAIN1+wHNuf5SfpPczPsZvkOA7dn7xyd3awLXT
empb8RurMchsRLDN8t6PBz8uwUin+5gD+As/sUAfg0sc9C8XpfEFpJxXMwyRzpt/MK/x7Uf+PfZy
334Gt1YNlbreF19RIAFL5X4zKq1lR6fmFUcZqjTlzrjs8eTZP8Yv+X1We0T6MaBfnuvn3wkeGvzx
n41Vr70VMTWCFYPkCmVmJV/K2j6LqgEzKsz4BElxN//p0Ls+f8vNT5kdJPlNv8XrvXrnnZpUEk4M
nQ5Jn8FknXr5c38wPMhnB+WtPOaHAYrCxDMeMNPf+5j3fh0/ZbsY9/W7tQVVWnFqG29jzH6jRIv3
qnLvRXXDk7Hi0h+dd4HeP0enAKQCO9dFgKgAJNpwsJUPjMI2SHEYJtoxPK3YM83JLR2jqn294v1+
ZAWHVEnW4yEEWZLrX3UlJGAQC5y3C9DfttVRkyKVaW/pYKxHTz505fQd4xMb2dTqak5MKB8RpAdI
tW2YMJrKawXQHMNjP+2vr2Pl7GMsB9RjKCmgp69umVN1GUkljMwEpVDQO3dYTh7y6Ot1O2ulVxhC
YQz0jahnq6+62ODgOOva2h+MmxHpIQNy1tqTyIs1rzSObnEvk9frNte+kQsEEVjnwczkqO4Xk0xm
ed/VGD3kYRlByJrWG26w0hojWNZ/NpQ0a7ZBLFnksJHL2uf6Ds9vdMmk15KwboN58uI5SNowif94
+gh2UeWCk0McAEOP5+mdZKVMmTss+AhA5H6m46vofl3fvlXXWKhs8c1Au6TW5vVRTOXU97Xfyjfo
JXkx+UGLDDfsp+t21vwc0It/7ShhOSlTm/MWdoTEAMeD1T0AgXHdxAo8Adtlo8UHAiIMa6rUaRpN
izHSF+/j4nnOIkwy5OJTPZPOB6NEfJjied7XuizvhJEca0a+smEqgnKO+cv1n2KtbitUrkGEBK0b
VOPPv5xhlQQsa2Pt98UYFx5mIZpPg0jiJ1qM8sdklaOJZq6kYA517Dzom9J9SPIEDIydllcYc87K
A/642Jc5BcC1Ql5yN7oNSEdr5sTgNZjnp5jFIOXU5LhPRVvdySRu3yEN4tReMchB9/TYTp+qIW6e
E83JX102t7t2MtujPk4UUNbBkEFipd1zGuUGvLj2RnPMwEJkZo+iW+pWkZxcz6yAyBP5JH6BOQsv
JxdUqbsYHdYno6zwfK6MDjSSXeemG4H+t3CW8roBfRwAbi5uVYoB1fNNHLR2nlwMkPilo/mueMc+
78TIw5nNhwazsGQiN0ioPmL7l161r+4EQgsz+4xbA6OUhZfwxCvrb+iee1YzHKQw0FLrN4rzK34N
UBZA7qgRw+nUjmthMJR9bHxos01vh8HyhBhvRvr5uj+t3LFnVhZ3O2lppbNbdrYOK6yRw4OVWHXi
JW5OgKxz0vmol03+kutsH1MMy8pxeLpufsWbwSyOMSy8rQwTfnduHgS9oJnQEPvaTAc1T48R0lfi
7qZmw86SJKkf/NSOcmq0yCXTCN0KKGJgbmYOoaIYzHjkDa99v8U+tPLhECww84xiECiT1Ya8qVsi
BoYSaQTKp4VR73WtvIvi+C/ud7jvQu2FUX/M9J1vHbBm3JHZXPtJRx+l3mNqCiIBtrUlwbJ29ULh
Ba1ACnA1tKiUvZsrY+gpx3owNBSH1KgijAI6VVDRvnqtY2TDoIk2fbMwBs9xGwzMd2X89r/5iRLk
S6AC+javsac89To2epjFL/gOfIx/YcfQGShAHURuS0kBu5i1xGzgJ6RNAlEGtX0voc9DjY33/po/
AkdhIGVCwok3zfnHS6JRFtly7GqBGih5zWTuZRixHN7HeAr/fE2nttQzFiV4YE+wBRIUVu/tpL3X
47uCase/sIOmGV4pqIGCQul8TVkPgMwcw0/SxHSfJygye7bWGL/YwqA9g//x/bq9lfxsofDG+wDD
ISC0Xc7hSegqxzyd+XITMg7xFDK88GGr+rdylM9MKNGxb62KTQz3xAA0W0aMkBlgyOmbvwj1GAvF
TA9SMYuoWXScuoaYlqNs1R81BqnG6DXbmllYgXbjD58YUdyAx4ndZIsbVPR3M0kHjUv+pdSPhvFO
ir3tjgCk+EP70LE92/KNldoSjOMhp2OqGsg5xTdmMGOWeYEVzmBaoNZhaLg/xA85KrxJ0PRbfDxr
txoYhgDmREEEN7xyv3NwB7dTvbi8HI5RZu0NSEcBKHIr4v5uIaTQZ+tok+HTn3sk8JxgigV2DyNa
SqSUUazlToNVZmOzb03xAHGcP4/6C1T7XxNKIMRgOifO4iq2nj73On/JkgEzWHNwfSVrjo+vZSA6
IcmEgNj52UJBLp9pV+LxWLNgFnNoyvnI+LRhhq75BZ51yG6WabYLuHZFUWY2LVH7XWJUwisYPhgk
2uwh0Hle2yCHtZ3Q7avx1e1k/yCLIg8Ks4rwH2n4kR4GENrJo3rSmF42thX1MPAoAt2utQkzlln+
BMktcq+hqrsbRBE9mm2WjF6k6+Nd1NP5xsoi/nmczSz2KhZVn9uIcQgEYvTGa502BWdhPT8za5Bv
Tcbmm74nSdBDQsAFX4oDHikxt/hfiZRZBk50wm0vRsXmB7FBULYTphAHrTRYEI9J9OQOZoV70qQD
ZA9H4FSl1e9JNbLMMxsXPeskeap7koY67tijVkbHXGjmkWr2bqaGCEnmRsE8SAboHZseQX0178Ft
a93ZGHyqvaToBN91RuXOXjOU7g8+WuQwzc38aaodg3sDzeQTmdH094oxaSNvyspi50Km8G0sRmPf
VTz/qsVg45+61AGQCmnTFkh3NZtwob2wdDLAyKu+qk2mNWVBkfEtUNG7NKqgoTTU7dFCifYT4HoR
aBrLbgykNroPhttlJdg9p37jGK3mnQsGAiULxAhVWbfqp6xq5fKgQ2Gp737VIscw4W6Mfl0/R1t2
lKBbi5JLQpG3GGYRMqe60+3oE4jqbgY2b8Gut2wp0Sfm1dRgKg2hgUUfDt5RYPkEeKYuXG8Q9OX6
wtYu39PPqCysQBdPDjY+IxZyB3DvS152++sm1oK465io/aHlBQo35X4f8GZsLNR8gSk0/LlLUGCS
MR4nMtQK8SF04UeZe5TOVsN4LTdb+DHAwgH0uqmCgBgbtJ4sOWBp3IH4Q2gQjkCBMysOaAZ619e4
9s1ObSlFOt5lI6c9tlFSEG500OYINUd/A6lu/dIwjfyPbq/cHhMxWNWgoYlUMA8gGlM7+U6abxGw
+dfXtfbtMKf17/lSvp0wp7zoLBjKx9Kj3bjrMdSgs08zQX8nzZ94Lb2p2aJQubCKQuQp7auyPIdV
BaflomgE8vSyC3N6W/YhpG29GLW1TggoYvjXF3rxARWTykJtsJbEMob6KqvHMG0/mnQvBhLM7cd1
O5clKMXQ8kNOsl27ZFNK0efBhAxmREpsqxxo4ND6Jm7jDDkVC2j7QeZ8PwzlLjNTryBb87WX5Url
RyhvTivvTRecXtAf4pFXmBBoQ4nc/TnbPyrnY0ru27Hzc+C9uo1y5UWa8NsubgtwAS7Sqcou4/Ge
5GAKAZG1kR1iyjwmojsze23dIHM+UKK/vtkXEUAxp+x1JcBNr0GCEcSA8+dyqna95dxITCOBRQ3z
VuzXdXOrPgQag2XqA29Btf+ZtmnG3AZ9wbxzg6kKhHyY9X02yb9Z1tJ2WMaOFpqdcxdK0ll0Vgo7
FX9dDkVf7UcDPFrVvbslFLO6g79ZdZA8gjZVyR9lzROnzioQMOuGr8cHogVchFP0PSUblZ0111gE
C0HZhVEPqpZBMCgwth10QX0DNUg7cIznPn/UncGnxl2zVQhe/OysjATHODWmhGsDs5JxQmEM4IRy
34NPxtNcqz1iILbd+FhbppQnDEg3K4sbMEWGBzr9KLQnaJ9s2FhzPPA247ViLqBXlUzCWIhfRAaH
kF3l5Z3wQV3nSVPDPNqGpdXVnFhS0oUMkx0zE7AUt62nEe4Z0UPff71+jtbC/+lyFP/OKrTU0DyB
FoGVehV5aQAaN4AXMd74VHnN+AiWiusWVzcQUyT/LxmjxENcNnFXTpCMGZMHS4RSP6bFm7mFzFhx
cTTX0EYBQS/qHKqLjxKyxHLhEqfWL5Puekx+28ce1Mo6/dFv6omvHN1FcBGDRBgZRCVMcTyzGUUz
L7oE3O79KdVC0Oe8Wc54YJq45bGzBeO1Ls/UwpBuIZsEfdzFo3k26rEjBHsIGfPd4Lg7CHVd/0or
zreIikO1CoDNS8Rh2TTFVBOgrBPtm4wfOMbTs2KjcLhlQ4kMVpHqlFcLkhuj6aULqmbtznDH8PpK
VvztbCXKtxnS3CaxhCfUmfDQny+qY0pejZZu7Nh1OyDBO78pUMXDrMKM1eig0BH6IyRguwxIh01a
x7WPj/YxaqD4B0O+eG4I/Q+rAn8Atq2G/LfX1RMKoQlgcAHYUVLQQrsiETveVQyUqLp1TEATehwh
3HoTp6Q8oMfEINftUKR8rpkEeao1+zlJshDWup+lnoNeqwZBz5Pbsojv8jqDLFE6zjH1+JRHw67F
qaOHDtptICcRDdnlhTRRt5zHz9Ew61+zuInvWCqnb+i20ei5HECG5VlZNr8MOo33Lui2/onSfEb/
zeRmoIE8YS/lMkPhjPEAvM9Yd9G+jlra37E616qQNLmR7OuOup9Y2piftboixC+FSL6iK2aknhZH
KAK6GDY6QAWxDIcMdCAbAXktpmBYEPAK9A/Arqdc0LPEjYAZBCgulm3Q2vsamZy0DiO6fdaOuy/X
/XbtdJxaU8J/nHXplJmwRsEf2MnE08BE50Jd5bqZNbc9NaN4E2pW8JwJZgzyj8Gf8+il735UW2qG
a1kwBi0pavdI1xhSj3OnRXkqYQT8CH5T/ZCgaON7Yj3mCQpA8lbL9lBNZtWT4zxfX9ym2WX1Jy+A
oU3Aw0EhEdWTf/oe6ET+UjQ5uBt3tg0IkvXYaLs2xSTjccPwytcDvevSZEJ0hrso63VBk6gxC9x2
IK77YYlvcz+G0IKOe7D6NTdOPO0AFPXi3D6O7cOc288YbD7OibiZCN1f/y0rl9PZT1H2oK3dAiJ0
+CnWYAB5L+xAsyWGkNrY70QO+sotlsiVnAILx+UEQsWleK1E3MiJytRCY8EvhPMqCgHwkQTejIOW
ThO/wJV/aKbmFT2if64v1Lg8oMswO5RsMTYNvVy1z09jjNyOrOMA/b/bUg9RkvzEhtLrs+KVNYkX
u7pfgAzGaID4S8anFEwQrZ2+tuar1WX3kfE2YrJVI1swuMsvgFQRCDyC0rCLFqdy0dk2CHIHqoPW
0ZB7kAFCQMAfXCdME+5pxR9PxS2JKUpAKA/jAwCrcu7zQGllSV6DWqMdRTCV1LMdKDBPIjBjaNZv
nez/I+27luTGlW2/iBE0oHsFTdmu9i11vyDUkpoW9Abk15/Fjjhnqli8xZi5inmavUdZABOJRObK
tb5VHC7ze6TCFsrdOhhSDWUOQB85KKusiHPHj5/5XUFPzvbweHC/bHe7ViH5nqS8tAX+jn88a84+
r4P6q5eUjjtdPu4YSCCUwOImZtUJ+nNGJ3roECbxIR5rEzjkUGIH2UwjQByLOvxigyZLTpMYijOx
0jzI6hBvY44+EiVSkqp0aFnzHia6eOsCSK/SmITlHvOE+n6Q5fRBjpFsZUG+8hhbilHIwNHPnGj1
TfBbXH6vOBjrJuwE9LqlrnOY1d7JFgZJzJK8o++VeEBwvkDz50FPMe+fAEco/jXsCF2uCUWMPxN2
cD7AysZg5GZoSjSEFBULfLtvQaHglmQlKl5lLt92pm4nUgmQv0zn5Cwag4OmDtUIdqriJdVAJF58
3I4AV1F3ZmB20IykGUaeTwbEM/xCUR5D4d02sbaGWXBr9EGLkwYmrDDw9ZZRoBBXMskVE/MxlVyJ
ETynbapDg5LgTbZXvsPyNmFgGTyBoCv8xkudfQcmVKOzbUQFK0Znsfer6kk1/n36ArVtECyAuwLg
gHmWSkJzlLRIxoC5xH9oWrixa/PNUNKVvVpIX2yguqa5awIlSGMW7MY+FoZeIiIMPahioYyo1+iL
bTja57e/+8LlAhQ6oqkKxXKMGs9b9bXSgxPEGrhTqu8CBRrys8vdSnE5OlzyK8EsdUvDcIveFE0D
QWXtPo1AHLuVNUfFv7v9a66+ILJ8kEoA2KnjHOFWuTxJchqPEmISUnidO3m4bQeweq5dJAvhFl8O
iQfYTtDYBO3DpRUpRfdShGPquP7d/cv052lDqbN3nge6Del2u/IgvP6YQCbooF6d8JUgr5xWfeaX
bQj2XgHNZyeA1DUEa4X+oapvolmJElfnC83gczOzhGgaByjrHGY4+K56chrsNfK+hQsfFlAOMCbW
qSvWLj0dIoXrsJBrGESXQcftJlm6SUePZStneWkxgFfizsek3nScL/fMMEYGV0DOk9hx8wBCCWjU
Npyv+NvCJaWg5QxIOTJa9HfmlxQ0hTVSAeONSQUbbV+tUZ3IHO+BwqMsD71ilGk8fIqO+2kNKXj9
+ba/X7dA8c3O7c++WRxIemc0FYdEIiA/ZUfLQQL1pxKeRvZV1ZE/SCSgk0q9WCs1L31MiFsilUU+
hft5tsM5iOu0MQP4wgB1RdTdqZAPwsOFicOYrKlPLp2AM1tzsewIjNMkhKaCo40Y9lQsJxcHqLeg
mXd7PxfXpAMbDolQm2Cw9NJrgG1FC8bAm4CjtqiAK9NM/XY4pc1HJm1um1p2nTNbsyiCUaW6TUzY
Qk0J7+W/soL38tZguUPMzxF9mIj4OfTXxcttwwtrRIVkYrTTUIPFD7hcI9ibotoEpzgAyF8BqCHU
DEkVoXK8NzF6/h9sofoH90CxG38ubUk9IEhxC9UsW62pgokLdSMXuhPWLWDpK2dxwUcmFDqyRQWS
G1COvrRVYO5NDQaw0dr1xlDuxgRTPUKhY7uyf9czlAgq54ZmZ67QAIFIBQy1/JCEd2OxEdof1fIE
avkmps2yA1qDsvqW5zur9lbn6qdzdZnswzzghBMlmgxm2un7nt0GmQ7BOjwUofYBaIvEa0B2IH02
iaWaz1ldOKr2J9FXnHVxb89szu5VDdFU5RMD70iAPYh9hbOtqe31Zg3wura4WVApykaPC1FBbApD
IICsYlEDbZPfis7chnROJPuR9X7bSacff2ND52O5yCUGwAKxuMxEKXzf1O5IPsaaoAAHnGq1+/fW
zh+9s883CLkDJT2eoVYOAjuMqSfVUUIBPimFX7YgtivWCM4BNLha4fQWxUsKZVFAEbTZ5xuTJhyV
VgmBYcuUftOlBfs5BnWLgei8Mi0fAwZ1R7NCsqUNuu32oZKCOneTKlTeFF5GviUVZJfKzIxOYx9Y
X1muqJ9tJbG9FBnBbkgH6ABw8KRbQV94os7T6nkcR7Exs7J4kCXLOBhAcf7M+rLa5HZBoOjYFIw5
uT7IH5Foog9Dic3I6QvJ+IEKfsZci2SQk1CFKDsXYgnVQMvI6rSN0UvkuU/i1r5P7CyP3WaMm4yO
phDMDbSu6HY28MyKz5PY+gneQClzcxRAK69NIV/qG4zbf4ucGf22CfQAE8FMIhhFHWRFbKpEBtfT
UKN07lQKoE9e1pVF6QclF/pOMklnPal2WEeURQAC7gjjoFqJuponexm6uNi+NijdnmtiE4fEbu5Z
lAbNzkjLYNvYxgATtuDvYT6m9/2YFMSJ8trU/cwCO/ioWgNzC0tCy50XQ3fHdYvFE0NgmgCjnApz
wzXCPKZWkJnL+sA8xnlp5g7qHahbC9Yh1ddxsSSOnZLhDxgQdDTXC2PQNwW4JqqHsGdKsxtiueld
kpl2hdmMIX3OoVd6r6qFiDyR5cmdOkhMQNIFUC5fLW2po0ZEsvdO06NiX9mA60AJdlT8uh60T9TQ
DOsxxZhK5Tch1DIcva4bj4xgdPTjFIprtEnC4t4cSda+jGBWbB1uF1np2Sa36x3AU/KnrLTDRmYY
waH6EAcoYoN0qz9UcWW9hyQwwcDNgn4D/q8BLWBQ4byi2xOVTszz5rHrC61y29yIXuzGrDBjqErZ
777Q+z9daJQ/86GX7whKHttSD8wDple4RNugM023tzuLgzHCACYxLaSXxK75ky26sgVPaGS6Gg/L
A2kDIPOi1FSfi5RXPivVYcSYChRLAY8LkrdcqcqHapJ7oczu660FBLNM6yDuwYc9duwXWP3E7xwU
VBbkhupxAwCJDAJDs+KdGwugubw2NksoIXKFOZY0ZL/4GCdbI5a0N8yu2LqbWiz/i3pxTZwiNo0O
7Kl8lJ2qN38BjqtCV1Fh+WNU6cWmwvxR6Smhad6XdqaCNS2Rx5h2kY2aTisHZuBlPO1R59RY/MuS
FLVFDwGuCe9GRE+MNsN4vB5OMsdKlN2BMgwoSTxA+oaOcoCOoYFnwp0kkkH2MxzZT2NQEgzP8k5Z
k526Cs4oXYAIV8MrC69YvOoubzvWq33XtoqEiQ4HBF5KiPFQA2NJ8p0VP6Jcejs4X70aJmvQEgX3
HKLkVf4XRnpWpwzWJPsXpE6cnqy8sa7JEGYWZlkfCwnYTGP0xcFS+Tvapjt/3P7VNtK+eIucTxBT
OAaVXRQp/TUehqur9bsI9E81a7okzvKGDmEmKgHVp5mM8i5K/82pzt/iAbwPQlBeb6dxrNvbuWZy
9vFS3qNMqKKgEgwfKdA2ckZzHIjUL5RfgPg7Nlu5XKcc7+Iqn61xtrtqOzYdhtEkKsTJUn0Nqi9K
tJILXaPfJyPQmkWVETQwV4lmb4SGZHQwYryqm5+dm7ylu77fKJtkl23qbbm9vYnX+iQze7N8s8yg
s6RCY4p2vvKs/Ox+qs5T4rDaVR+O/VE9gkZiY7orRq9ShpnRWZpCmjEJMS+EWliQuEGpO1Xljvah
a52YmNQw70OpomWLoe7aldcUvJaOoWGB9cuGhBdINWfGlSAxErPCik12V04yD/+2oPK9uH/+/lk+
BIKILm45/n5pMByidR4mCOXxLtVXdnFtHdP5ODtypaEF+jC5Yw4iAa5sMffprHynq8z8cilz0YCK
tBL4dmECRS8zcD+ix/HYbX/XQCh8ZYeUGj73wX24soH/D5/8vx2cV/0iZkej6GHWVp3h6ZF/yQ5S
FqTnh/79x+Dy3auN8caVcHLN7jEtFv8oOpTCJ47Dy/2EaoEko98u0dGm5V7/rW6GjXVXfjXuy0Oc
0uE+xFkI3IrGr/JhjVD2utYysz4LoKVdA0cFZkk66HQMvfwNuH6MozJP2qg/1rj1rsX1vq3p3wU5
oN7mOMWcRwpyRKw1PpZf5ZvqoG94MHbKRjzlP8Ue87NOeZjIglZ8dnGZmNADcQF4yXAKZ+9oKx7F
2AssU0CS2dDdAv3Y+AShYW3YFbobsxNGI1a8eDrQ87iNYR4EVejXoJw2s1knrGsLCYvlmDrwZC9r
abnJDvoT+DeOg2/59mO/RUbtreGhlo7PueFZbDXqsik7JO40sU+NTAflhYCNotRXYvhSIDg3Mwto
+JZIPlWYkdV3s58a7X9v7+BiXnFuYRbSJJMxlRFYQFm6pOq+8MlDQ2lwrAPXoBZ9rbfZ5lHb6Q9r
52JhCzGmN/HKoqUNpvHZ2lRoTOpjNUi0rF8VNLVLdyA7Yb/dXuDCzQ4ruAwmOBmUumZHX4u5rafV
iDhHPLBC0rACe2u1Nvew8J1QQQJjGOiDMEM8B6zJrDK1NhM4dParbT7K4en2Kr6H0y4cHeVoHT1o
SIeAe+aK4btTSh0cszx0DsK1nGBr32vU2sQupPNo40eHxGsO/JE4gScccMS+PfQbEPQiK8wof6jv
EWsOzCOn07gBBfpOpYH7mq5cKVc7PfuJ0x6dXVqhFTVSn6XgB5NOSX9IDE9j//Y4wAS+IVr+kJPD
UN3sXuwCjPRUfRbiJXOU0yeMFt3e5qtwMv39KMmDpw9DZ4DqXS5B6uQAhHZ56DTal1I9982+D/FQ
ccNoxdCV788MzfYqsBnORQAFexVa3z3bR+YHST15TStAnU7v3G2+c6FJkwAY29kZS0fUiLW8xYJc
401Q0yuOiaedPgoX4DMn2DTHaN85fBfS+AQCoyd7x11kABvpJffWUBtXZwT82KASAPJ7kn1FS+py
czWeybzK+hBzSF9N5LbdGopzYVMvDEybceaAvIGU2BDBgG7ej8wP+a4Ain0N4LXgI2jBwvf0qZx7
xdsAmnuF6c1kpbxLWU0zFdIuuWOlaK+5t91x4USdm5rTlCrCzjVFwJQYH0i+aet9Z60kZEurwcsV
BMAapozQ+rzcszQPSd82Gj4K+U0gNp8dGKh6JkxPsuLyS5//3NL09c6+TqYaKCoZsJTrABBhloms
cUZdz6fAw85NzDzMzqD/lxcE++WbKo1qqnqoinl1sBlUEOdZzvjn9ge6ftLNLM5cLrCBA00FLFaS
H71JNiVO6WSH4Fgi1SK/dctZG6C47iLMTM5iYCONuCIITLb7TIIkMQz+tR3hyD8j7ugDVbgruWsc
SwueiLYB/B3Ib6Dw5p3kBjSpCan10OGopiSvoCqJqxXczndndRarYAMyUJA2mfSQZ66oSQb0QoUR
OijbniBiRK29ec+fBEV114+/DDegudPQ5JidvjSvpydAg6l14vRXT4PPlQ877eKtHzPzVqvitd7k
ZugMDsqSoHrCvCsInscjccLPxmMg+xSlk7vMUamRU7Zy3y+Esou9mHkygMTMahj2ItX+WoSidEbL
+ClfJR68hiQQ+cLQzIHjJFfLeoShwdMop/Wp8lUvfckd/tRsle24eQUfip9S6G24zQlT+ft2i07Z
CvnA4nIxBwt5aly7ijm7dy2rt3OzsNFnkNxYc2Kkntb9uMatthCBAB0ABcA0Vamp38i7swjURpoa
GWMbOXoDbNhLxF9XnGYhmF4YmH7AmYEqACIramCg+V0jyNk03UUHCKjvws/xJN/rm8DhoefZO2W3
YnnpfJ4v7ersRCWYjGC59vIUvJXkq92M9zUNFUe/kz7KYx3hXl/L4Nc2dHZIOpCshFyB1SLxa/7Q
FF+3l3XtFsDwAecJH53YeebpXhSChbWuAiDzY7XZ2qw5TU0Rv2MFo5bUWP5tc9ebiIrxBDKGA9rA
P82eCh2PK9sqMbvDsgcQ8yTlY7tW2LyuRKA+jLUgicVjdZpKu3QRsymlopNRZTE+xD0GKMpN5yOF
77bBxrQddBA9D9rjoBHm7lo7b9k23kIAlQLQCjLHS9uWUQklslDBTbZxS8Vz5ttO6PReDVYsR3JK
1/47Gs54F/gC0/uHduV98L22y5iKtf9jf15ykuOo0IiAfejcPJo7o8Jtabmjk296bzc6fegqzvPt
T3pdDZn2+8zm7JtGAgW7kExVrZzGO1Qd9+ZPKaefiVP+Fli8G3rCYz+Ku7UCwUIygjYAApqlgfxD
hwbU5W4Xat4W1hAkTh79MJkjR7uy24oAJCe4x6SHrk3csqGZIaMSurm96utHPVaN2xq8Ash4cGHP
vEweOjSAxhAsr0fNjXfc6z3bwwWGgjrVNvFX8GLedZYD1gpX/G6ddo01c+Euv/wBs8gQ2QbXmIkf
wKnmg8oYQ3BH66s5/vxj+cMegm8HccAgmYdxm5xmh+SFAB4Mtu1TMzolo8DqrFSKFkPJ2Y7Mvgbe
fGK04wg1jsEzoCQPGsUIGXsgrTj59RUAyDyIUhG2kEyjd3751et0bFnbssSJxL0Sgqe19PvioVVr
v+h/3f7K1ykKTIElygAsFFM0c3R+UuoAVBOYsvLWfkyg+f3Yp/VhHJJqm3d15KhD/6nVgzgk6CHe
tn0d+RFDoMQFlWqoxIGn6nKZfaAJqbKwnaA2cZiZebWysrop8ZgHCxAWw8hEuIkxhEsLQVwaaWbE
gPzprQf6EWqbzSEpoh+NOTgd0FwmOr7/YVFo3wG/hQQUS7s0GWttFBYN6uFR+RBbIMBcmxxZPJc4
mv9nYXYs0nQskraDhVBD3MUIKnavcftfkFV1oeAMzR0/pm/JC2rSgfNHBqZjZYlLPgMQF5Kg6Qa4
UhYnlpASjO+giRchm53SaXIfPPR0tQq96CBnhmYrLUmcpmoEQ/pzegTEYKQlwGqHaMedH+pv1bds
ylaO3uL9cr642dlLeAauWQM2MUb2Iu9lh7y32M+/1n3kVOBj5p/Zisml7UQpQ8ZUEphuINx56TGd
qXIIg2JIXy91DOR5WegK+wHDSHIM6EiPnr5720Wvw9jlpTJL14tGKE2k4VJRTbETiocJJE90T+Pa
rPTCw/bS0CxXaCJVYaAOTZziqP2p/PEn35OddlfhMeQRH6Cxdnt7ZQtn48LiPDuImxo+A/EPRx4c
8pFvhRvfD3fBU7dFC+xOOMhknewRMK5XyLmZ+1U9pOvIfWl/lilkscJkYJISJ9xJ9/ZzgOZs+Ra7
ydF6GQJv3JoJhVzqi3pCLfn20icvuQx1l5bVSy+CDk0vGiVMnNFC3y35EWaF36zBRq9d9dLILJ5W
LOrjCXLijIpKM8zK1WoBehdB80Z+C5SGcuiK1b29ckKuG34TGvafNMicAsXZm0hgXQmbPFbedEc5
3qIB50R/B5sCsqbe967Yqwe0aVzt5T9s6lSmA3E3Zrrnj72ir4FdIdhUloI7J95U+Rv71+jGaW0Y
+AALLjQpr8fUy6CTuslGaRsdWMntv8mo3DfSUGwRgv3/sKB/jM3PR2drCepnMBZqf0e+kwDCJZvb
Jq5beJcLmndnzRACICjRJSjhHxlxO+MYmx0wP2CCVve14o3Fb1X6edvoYkg7W9fM+8N4tAeFwaYN
7WW3SuM7vRsI+mq55OWausarsnjYzszNzgGXWSbMPIY/ao/gQys7DG2uMMWsmZi5fGjH4WgGEb6U
9YniDcDu1AxWwuXyuSIQGcfkzDSiPrt69JHopNexDt2+k8BNVd7lBLLiVGhblu706MWUAieQqRb4
pX5PUpDUULVZKVN9N86vQtfZr5hd83amFYPZ41eIaidDBAa8dmrlmcmvUNzzVkdrwzVCz+7W3tGL
TnNmd3bVh5VlKEUNu0P8rBqOmmzHInIB47vtm4sHAmZApIsZDQWp6GX0qsc21jMGOxIBZIVgHYpR
bSHm5KoMFA7hNL4kK65Ua/twrSC6dCGh8oHOqALZbCiaXtouI6YPigrbSWnt0aF1U6BAeqF9GLm5
C9bu38VP+Y85MudbEKZV5oOaAC+KZ4v5F2LybsDALf1UWBMdHqR2cp9n/Q7P9NubvPQtzw3PLl4j
kutBDWA4i2u31IxdEFWo32NwPlgdOpuCydxfwXirouGBZ9PVozxta9FmEWxZQOnRTkPi3Y4001N3
ADJSL4Q3/fuq1k6Jkm7hGe5orcgaLW/02W+Y5XDAajeQSsFvkMyYvQCt1B+4kaHwOeadk8kFhOal
YNwEwhr2RaRW91xUmwY10pWi62KFApNHBmivJ+zivKivhClHrw4/RDYwftO4XbuNzd9S4ye6H4Dr
2xBuj01Cw1ysha8pBF59B7QkITKKqS40uWa+rcWRock5QmQwnDSpBOXF2nNg0a1AG6KjJAuS9Xlu
rg62zXujxDZHH1aySbQ/tuSla8JYS7EejDiQ1AGyGxPis+skloQm5UU1pRn6vjXybdjGtB8+bx+R
xXQctDsIQiYGNzDPd7lfZlpEihUji1I7hFjBrLfMlPiEhZdRvGuNt0E1LMw695+iyH/WtfkIxJHt
QLHilTVEW2nVLIZFsNaDBwhtXDRsZuG3SyVcShWm7pOae0xjT5hd2zZjCcEdiGCy6JG03NMF94J0
JVtYKOiBaBm9bAIMwCTOOovIasL7TpMAa0+Kh8qAOkBFPtMhobx5GpXGVYLwrwX8EXAYHaauu+K9
iXED9ZW6q/VJOQbtGvv99teZDuzcmfFNIGYBMg5kgbOPM5h1WQLTPdV84n3SPXJt2KQ6BvmYOOUg
/2PQPLhtccm3zy3Ocqais9NhGGER5Osl1ZCq1XL6HqGvoa8SEix5+LmtmYcr0CkQag9bCRJpu4+o
WbwV/Uo6s3TXnRuZpUyVLoW1YsPIgPAbxyWNgg2owhmqs513e++WHkLnpmYOlKdNG+YhCDRqzFyC
Kd5OqRl9sCRwVTzxhqClRbsS8pdNkkntHRoeoK24PL2QwoiSzsDqZFbCUuxUibobbJm2hn1iYKPW
+X0irUoZTgxJV34JvKOpgtp4AsFfmk1Za0hqithENtEPgmovXrDH/G6SiDpIHkR/d/ZRuAQVKPBM
uCNlLz8hzrET++iF/Sz/kJVvvBTzTfJNkqeCzGQ+IynxSh9CBQEZTQDQhlmnKFjN1xaddZI8QHdP
xf0yC0yguh0xJowxFvZInhQ/3wdeZ7vCwXTLJvATF8zOzhruacl3p48KIp6p2v4du89euDmEqY28
bpC/GOZQPPCh6zHRiqipu1Fa9OhmNvpTXWOKht725KXFWqhUwqo6PbFni60KjlRC7hI05e8TKNVl
IfLt/xBpIFyKO9QmBPi2mevKjeghbtMnTtv+ksZTEL5G9qvx7ztvKkY1AEEBdtW6Jp/HCNaQ4irF
AbGi57bt3mJIgFj96N3esMWMBxMaJkif4SFXnAPg32IB9GGQ49p3eugZyaHP/KHCEMuDrHu54ml4
JBlHpXu5bXjxS53ZncXrUCht2IfjFEPRdEvinVY+5Vzyb1tZuofOVzeL1HEQQeunxy6GJimcSjP/
Tka3NiawHLXIoGNYtBDmy7KV2ZRluxh+AUDRwJ088xG9z0qtBu7fGYFAibh16EzDHUbpnkEkK1Mk
3zC+bq90KZQggvyvxfnkJWt41GlgVnO0PHCs+GS3a0PBiynOuYnZpY7XHSmNACYsi4GbEifLg8BR
0P8oDAeQLzWDWONa22zpnvgma5jK8/rVPcH0Qq/HWIebdMDD6u99ljsi6V0NIzdRJfYN4Ue5H3a3
N3PF6nwzMbEhEnB5YaXifizu4/ZBDd8q6aEm26p0yrVJpqWzcLbIeZfd1uw2ASUUGJtikFkdQg09
wPA/nIRzG7PzloN/3whU2CBJTSVCoUhDCdRKM/CBNR7mD2/v4NqSZgdv4FYylDLMmeGvFKQGmfCq
VQa06S+Z3eYGHH6CME8UM/N2n5YETVkjkXDaIU0jX1G74B0TvcbvCBPrvp0r2bPIreRkiqYanaEK
pHsgLoHs6ZOgP4Zlmh4a3eqHlQtiYe0GkINQFMITS0a3+zLJsDIQEzZ4vqMCtWPBvjYFtbp/z9hP
VCCfgXwzTHDs2t/QhrM7toJsR651KBL2fakfIQetPgRcPySlIraJ3O6HTu1d5HB36PdDZDTOx/+w
TEi5g5IA1DhAKE251vkPMM264Cneysx6tshDbm2VNWDpNSMOFnluYxZyMIE8ZjbK5RjMjx2Q73qk
yWmSArRAhi0Dn4MKks2wM2ikYPpbA+skB+deptAkFtshQztbU2kjf5ioB952cGPB985/2ew8WWZS
snoqmkK5ytbe+hZnaB+swRYWojqc28LAJoCoKEdMrna2x0aX1qhS4FWpVl9J9RJWr/9hFVOOASa7
CQEzy5dqXa7ZUCMf5rYH/YkGs1VgurayNQzA0pHQNbA1IakBp4Q8OxK9GuOYJnhhaGyvSn/LDgyd
Ky+KNRPTVp5tlawPZdwLmGitZxu93LZy5WGlPrRmY/rfz2zkSdVBvQ6vFiv/KhMvye9F8fRfvsg/
OzX53ZmJCtoakHzDMgotxPDMDyv/gMRbX61lyouedfZFZl8+UtQwMHTYydq9rr3G3UoGtPT3A9cO
Lj0Vo23gCbxcB6aaQUJjwnNHnMChx4iF4t3eqaV8BEVLe5oxwRPqKtkPxpI1eoAl5MbBbrai9qzc
Sc13EsogrdqIHrXCFWz4AtR4KpT+Y3NK/M4/D4RvlM7O4MjPEM+EnDFVKHnPN/ZpBETtrT5CBWal
o7DkdIBmQusU4pITvP7SZAr5mobkUyFAOqbGRkI5AOSwt/dyIeExzm1ceZ2MecpmWlbpKgBZBO7I
71j0Kps0UWm79rhZjOtoE2ImTsGTA0WzyzXFLDSVWuDh2wLaLL9COqGjaK45mB31o6N1LwPwJx0a
P92sETwu7iaUS8C0hErrFUEgWBYCo9UQ8SJlT8J9IT6saEXOY6k0+a2O8r82Zk6SZwmB1h6e3Bgm
ptE28NR3dmx9exNS4ylwlZXa4/KSQIQ3VUNNkNRdbiYvSRSGI5ZkKcg3fvf8bmhWTGhLRUZjqtRA
hRn3Bc70pZEmFtUAHucY7KZR+QqEqv6py0n3RixebNuCqR9pndk7FsXSycziZh9zhXuxppMty+Vw
F8RV804g1/qrjHO2lZVg9GNJD1DXMnJtk3cB80WgtnvQR3QEFCTZ+J4MDXGMQOC+7wSRCyqVVuXy
IW7vmiiFj9RG4UR1q97VgyndVyUTDZWtYdyUShn8UmMlvTN4WzyyohZHEkfNQypVLeqdYWEjh+A2
xEFaTPUFsvppjUkLuAqpmUpVJHAvbRtFyDe66JR3I+oXIgvQbSoAOwOVeGjWFh3zoX5rDEhrYOP6
JyQrwU7RS8WzGV6Z0I2xyDYsRF6g4VlWx0jTpl/G4l0H/UFXLdssowMJYzez894vDb3yZTBZc/yf
uPAtMG0cwbASBdBFC7XXIB0hUGTUAgzzItMij5F0KCjhMjmqhcy2QW+DZqKo5bqmLTbR73mquTom
/cAmaHBp27Vp5LSm3tl+bHTRho+28ZM3IYAssiy9xEiePkaIS93jBiKepIRaizFkoqU0AsSMuFoa
EAx4y4nyQxtV2031dtibZaP9bNNK/UvySH7ooSbs5eC6QLUCREepK2V5+oMnRl86gZ2nfzKmi32s
SfwtVrpul2fKCOaNgd/hP2/vQssCYUNqandMGpS/yCTCnSXU+E6N9NKt8jEqaIlm4w+7VI3HPgug
0mW3lVaA9stKe5/xIEg34LJWd7laN49JrJU+2HztBkKB2rDHOF7/YXah7MEaeIr0iGWbHsx3QN5G
evpggRDqlLIyLmhuTwm0LYLnADiqpzwbjdyNi7DYtXlZvgfECG1aNSx8j/PQEFRpwdVziJTCfo0x
qO7HY1rsWStrL1lbaGxH+iTatok6Piq9loFSZ9AdiUnmo25CV6xRkIxtOgJgiFe2JVOokaHr55A4
GbpNWtfiMS26oaMitdmx1yUOfjOp3bKokEDSIsr8s8lizFmyyKrg4Ex/DhS9hj682WF4ISbiWQ0a
5cMu7NgJUltuKIS0s5dM68pfeoqaNtjLDFCWQJW4/NH1Zf2st3pkg8pI0zatRPjB6gVQPy1optO8
7l/UclArCH1X+ZfoeuEpgNG8qEYEGq3UAlSBcjUXhccjO3zWEhYfeaSHmEtBZeRFHVTJz1mLHEfO
5RREJEz0b1oVQBcQrDCw2hvGoS9Udgq0Bgc4l3WBU4Rx2JAXHYR3E/l9wCgYVZOS4KeD3Ie7A3h5
TrxCSRVCFrrYlSySEDqMKhk2UTFWe1JJyQMkHYGwtcG8u0tMMKyCEwJDUfoYQlK80QUYpOLkDwbd
+tfCtNsdt1IbgE60oO4zFMgy8KKFblHl1a/AYuEJ0bB1pYoPnyZXS38k0FTRMLQT0tosgGYfhyE4
RF2EuoE9GGwDGCB/BuMljnpcqx2FoWAHGqfSRzUwuSNFHj9JbAi3RqjpOA4JaNktI2y8QMvEAaxL
nZ+PRvIOth+JkiFsPTDmm1uw3neCGoHeuVU1mGg7KRBM9c0WYAcymNZ9R8rei+KMeHmX6P2mMIzK
dixO9JGClLS2oUYWlY2rhnUaoiJWAROlFyaGxjpI/HjgGG80sCKYiWcoSfpixRqK9FktpBEhTK8G
ByxfY+HYcp18QT0dDI4iL5u3MreZN2hV8W4S1my7ME18UMHX71ogNaAQAuNTBQF5rzKrwtWmTYdg
ZfFkyaMKZTySQOTVTPJH4KnMY9DY9cG0rHGnwBNfWy4BwX47D1q6Ss/fKbObWyoRQxlBrlVCxRZY
7Vp/U6y3/z8bs+s6TlSIXhRIW5t6H7c/Kvs5YY+3TSwl32fL+M6cz7JUm2UYKapgAjxhISS72+rf
43mQb9gTIhj1FHyly2xgkFvwFXHkb1zZR8KTIP8rs7Vce0oC5+WdcyOzj9FpKRjNGxgxHvkvzL+d
xq3kGG7r9x1tneJ/OLuyHrdxZvuLBGilpFcttry2e+/kRUh3Eu07tf76exTcmci0YOKbPMzDNOBS
kcVisZZzfvAY5laD+6VAZmeSFIMI8qxVb0twQZfJu3QH9F1dlC0wOMQjLxadV+lGQZgukG9AMQXm
xetVFAFOVpkUgduYoZ+kvxjCY6udAsx5Efu+QfAkzQazMIgKziPMMedvj+JWDb2gNiyVPIKVrOC1
466+ylBbUwGsiNsZRZhrUXGaaaTLIMp/jB90ydXQL7GndiS7yk+f81hePa5/ZbF2LkulX+UxZHUS
MO7Ok7rp+v9ylIBjgOoZUo0Yl7hWpx4IGLR9FNdpedLMwqIZR4fVRNJfARqTRktzWhAjnFM83Suw
wkh4KPwt4Y3xr64UOqYA44sRAmzNtRq6GOVV084PPH3bBxuhArE1L1snr6myfCPI10IUNR3qPsEb
QbPQI72pP+juoXcDwybb+EIc3Q6BQfJB98Qyt+Xv3MZ18apKFkD8I25yYH6PsGdr+S3M2QqBxZco
M+JfpzxN4G5FT5Okf5PNdxFtqThfQmkl40btNvcP2prnxXQTLAVgvmhKYcTWGP8rpLklFYw31ZBZ
KcgW70uYDe5GsYUE5igHbSkH4DlBc2g7fi+lnyl6KU0A4BEFddXoy0zTi0p5YOCrp1oFcTNaekHD
AJDi661t4kZppPjP1sp2ir4wJCE8A9CzdvAQfd7XkCuMcfxVo8ftIEBYMkMIRDut27S4YQwNdBbe
EL376s+4+s0ROhsnu65LDZmDXtQxSkwZhIaRpXj1z2yP4oWtfolO7A5bHkv6agYELX4YRAMeEarJ
zIKqYlUFvjC3Lz3WmEhLd5+RHZyopWcY7pYv/qbZodRlnIMHXk10zYCWkpnVNespDDBHjcw1wON2
6e/gKH7VbyDI4SRL/7D13q7oXxWZFc3NJPIBromSE0aVnou3zbQFsBXm7VSL/MxO2hNmgO36DBJX
cq5fDc45Wc1YoHkbgMkqpnqQ8mFMVhfAYV1iQ0/FE30wLiqwHLYVMtC2aQd2/L24jId+RwCu9c4x
pXkFbxRfSGb8oGaGhRnOpkQ/DM16QIgsbYmj6FbxZYQYaAJSqNMcos942+U2d/B51ZAX0hkXFAmK
gMse0qu3Hu8z70HSrfStd8q9sI02vBHWtcgCbTxghUYyee7muV7lqAlTsENjkwv/HEVWTza03PbN
yecVMNdusKUgxu91Yz2a3dxCLtQvbf2hBLtW5JjMmvNeimAuybiCuUaza5303ZChPUZS/kPcjGYO
VC0xp2iAzeZ6tQqMp6ry3Gxr9od+xHyza2qcdPHaJbwoTLEjzVKTNaLUoTAlTMaxN9I9jRJHKiJb
iWXnvqGviSIEQFVzmwNoRZm9L8C3HgY9ekdCQIlmaCYiowUuJokHfb7WpEKWgpi9F4W4VjM6C2oo
4HoyM9nnyBu5Om2aC9ANfbvuwJXZEYyQi1LjkEnbpCRSbBCr8q7CNYNHNW6eMCVoyWI5ylOqTMUk
45GgJxtRxhBW+BSIB4p56kHiJJLX7HEpivEjeSlXuEEgah7YiZTHPuT1Mq1LANvIjEAEiCfmFlJS
MDPHczacNtuyOCsdJ3petRBUqP/5ffauycH6UQ/4/Sr/GbexE+RISJm6q0Q8EJi1YTmUExBxoU0E
XSosYAYMET0bIDKyjY44mNpBoCBstACDj0gL0klHL7cOxvDIDZLiiIGk82j0u6lpkXzsrBiDpwoI
JqLe9Frp3PoAycs5a7F27y4/kDFiICK1UzuvRSu8G+QSkj2QL8LCrui+Kj2F12G5uvSL9WCcGdK6
uIciFCESNHw0EbVIOQJbywuQg7vvBtY881Kx+UsWj8vcjDHyPEKxGBMRyisVzqLo3hexaqczzzQi
JVTBWDvthRwMMiIaCmP5GCYSiu7c7qb19forgjHVkRQq8sxYL3BlV3YIWr1zvglc3a0c8tDuBCf/
Hb20zwbHXa8mHchCNeZK6CY9FMp5nzC8HZ3pBXjGyI9bP8UjaCsB/1Da/zN1DJoqFhJZ8qcoT80C
7Zlo+YtAVte8NPomTz/S5igAQfv+vq2GuUtZTBDm9z7wykGwaae76agcFAdp0LNpl260a77EL9nS
j6OnITJ7mjglK47JmIzz9E1S95UMkwmj0ivi6EjU1Luv3brh/2sybOzTKPI4xD4W0iTttlB6JIhz
K9VTjvGv3jh/LcRkHEfVJbUq+VjDEWiKwH3Wc3DTJI7aPfdxytmwGyeFyxxs3WhdUhXUmlmMAVXP
pKgXlRqwWcpD64d2pDZunKpHgQR7hAGu1qtO0fNwiG5WkhHLqNglsobmQohNasVqqGKVku5mZHd/
v3jKzV+xcFRKVNAAQ6M1Xj62ATWGVyXaKMoHCNDT5OAPvIN241IYrRjHKBYkqUJ9lqe64Tz2Z+fI
P4xP97ValQK2cOyWiEuc3TLAS4rZSIfazpWjOGy1wOnbkyJ93JdyCyUwK7MQw2zROAFsKZvFqKfp
A9wsymcMmvVztKfvZEcfyycSWNIvgWOPt6Nhs1iAM4joFABwPZtpjgK9QdsS1jAq3moVEHb7+jd6
aXX5oZsphZyh+zEWnHN9c+AYmcxVENBGQds6ZErDJol/Dxp6Xcd3Mz7TkNffOv/U1VMRokDnDZBU
zMqABZsJwIqQ6lndqDhvxqnOT214qtUHWr4p02OnctZyzVCWshi1WlmYxraALDUNgfzvlr6jojYt
9JxjxtNpPoaLYxZJalSQEHLCNnWLwbCq4mcENo04RxCSKzZpDY6H5GjG5lDBo9JWdTCvYvlQBL/0
7jUCSYMpchZwzS7Q6wjYXEMBIAqLX1TnIOAQdA1iMBZjpGfS7ydw/Pr0IPOwF9Yc4lIUs1cDUqlF
i4YAG53xfvFD1Hda8Ov+ieaJYLYpByxkhexUbfcSpkGii1B+VUPAiQ1Xd+bvkrFNomajJpkvzTYX
taobixiaRaFbsiLfIA+S6fOe8Ku2B1DjGTVv7jBjlCK0NGpEP5A3yG9THAf2hJlN9Bcc5irz2Cjv
ADvjpA1WdZybb+YiDkY2mBgHlWQpqHu/trOidpL5IqH2GDqp+nx/w9blALsL1QggtrPTzwGYUQD4
rde2iZljVCTisbBNjLSXPGjLeZFunBLiaZQ7MLogscWCqFfjBgiItV11P5ryYGKMXSm2Q+J2tYNa
MLh97iu2eq4W8mbFFw4jK/OglwfIkyev6C1FdgL6TZdOOY+89RbvbXa3sA0CVHZMqGqMu63lqIdn
xxL2J/OMpkTpPfFKLzrV+/RVslFRD3bBBaRAv8zWSz55mdfVy2wpnjnVShM2ojmLRxH/3KYAsLTy
z/SAvJzTeHgK3l/WW3uZSRsBhSAD6wN4a7MDWCyrnAnAUYniBq2X20Z3e3ryJ2eUd/9BygxSikkX
outsY1imJhoYfMC4VMXeoB1J8FoPjsDDLP8DTnJtkwra6QArhBIWkW/a3cdemoasUxobPTxW5Mr4
b7OVDspZ3psbCvy4baOgeRBzkuFe30WO2tiHyOGRNdxaKr4C3N8m8LcA3czOh4O5Em1tLX47xVN3
ctB5k5WbsLiUNad99tY5XwtijkRvBCGaXqHuoHwFaKXpHL35vL9xt0CnCBiXyjCHgXSiQQVg2Nri
Iz1WNtkZG2XbYVmB1um1m2ALUHE32eYWYgQUQbSduDVc9SRz4teVyBIzy5iW0ET4axGZ5Gs7VcfJ
78XBaOzgrf4irtRa0wPZBpbwS3dzL37XTtKe18l926MJ5ZdCmaMYaeYQybNQ+jUCkVi3Jg8depa6
azbC9/o8evcXe20/l+KYe0kyEjEUOoiLx2Mj/SbdV8F7uvHWkY2CUBiUAVwLGW/lzjgBzfxRAPGm
5R/fzT0Y6E/SiZPR4iilMRffgLElKs8C5XEXaztF3Aq8yO72KrraJk2+to0RVNu+n0KE/qy8I3x0
Sit6yfm1qrnKzrqXxf6wqexBnGjcjvP+7GoQHR0xQipt0o36grPgFrtx03qvhptbwTYFXd2GV6y6
RaW/NkeNeV0FJPDVZjbH3vXt8Kie6Sb+lrl4XR0G4H1RnEEdZ1HcRbvz7+EiP8jARY0+fRgqr6Jz
m0llvoW5NwoxjxWf4luCt9ZVnPAYb5CbwpSmmxzjz+ajfBO28fk5PKHgvOW9vW7Ldox0xvOZ2qhp
ybwT4564PuZELPMwupInWb+OsmV8Jd+ER8Pjta3M68vuP5qZ5ttlJpRgn5mlUI0ilYza1iNxm9Ls
UAfF/zqgAsWWIhiPEyixOEwjRPRC55Vl4EU4LegB5pSY1q4oXE7gEDFmAlfWknUlpbSgiEaR0/41
KUhqNJk+nIoQ9VZAdrhIr/7PEIqzZqqC1jsgX6q4na8PqTr6hlz584NPCsFMfkZb8bbr3HDahaEy
E/tkCcfzrIU2C4kK0zQD9mdxbLv5eVS8BUXlDlX0vcv940Q6Ho/JvC03loHe+nlYAahm7O0E0kuU
secXBWBjDpg4fCJZEqETnbwMvf/Uip1TkPH1/m2xegiQbPlXKGMrDboD6kxEoKgH06Ure4dkxhfo
hGxT/z6iZzIJQEdd42wUo/CIXO4ZaGxbUX8VU98x1W6PdPmmTALOTb3m75dfxexzBeZvHySdWAo6
gYu+Pg99CWr4iqP96oojxiIAcMWTig3SVSNC5/yAg5IN3wlV0eWKDvjYJuJlGrwGvDz3F3v1wACc
BSz0GCJCe8u19VKxnsTYgFZp9o2iMduQqsds+p13yqEEW8F9Yau6LYQx9xlQ8QK96iDMB0yMkSde
0uxE00bXV0N3ksEDklrdsYU45Vq3Oqgjra6xlJPvW33Xu7Em2iiMcVo1eVoxt1crEFHofJyRgZqW
oPwII0cQf0jxO8g5dOHn/SVcPfsLnWadF8+abjBrE7TbtV2ksoUgDpjRP4Mh36UVj5KeJ4m5ihoh
ryNxfgeT/HeRuK0gA5j6JTd4JeX1XVKh04ydeNMHKhuAy45B42NXmPwGlMeZDqkVNv8z3cjspuHA
/hHD7BIo9PBILHEzlDQRHb+IJG8EbLF7f3vWbeGvFGZ78kgVG6OFMqQ5Ypxoo+gfXb8r6ZYAT53H
N72+Q8ZMYCCizMSeXW3IJ9MXYN/UEGyhxSsJXelKhZngXOZc36t6GZL2hzhrfupem11FBknxCVZP
jtCsS56U6l1HPWYqnpJcsiXenbrmlZCsFYFJPBO4sKBOuTIRQwvxeM9rzUrqc92GVlE+jt1HzRsw
XFtEAx0pKBaDCxBIMdea5SoC3zjHC77AxIjXgbMB/MVxtM1L7ZIGMX25byCzmbEXqoFyLSBH0D2O
RvRrcV1eFGjmCBpbqWM3k4PzGAyb+yJWFk8CVgTyHhieRrWT2atCQ4PzFEcN0mOPUXeKFfR+lg5B
6tmIOOa+ktPBMCGauFGcQO8B0Hyu1QGsgmgWJTYKdM12PH2ZJaq2HeaRonETIQWtK4VkAaICBYzp
Kdd4vTFoQ75dT0k0AWkPLACA1rENKXFhZKOGIr9tILu11+I4/KYHY+JKtBcnKwV+4UvuC70rKkGx
EyIl+6KFQdAX6xfPpTaIL1GZAcZmzBs3yQF1Z8QRmic0Qzj2St2dWyqBdVrSUELdlkoCjgAjaz6S
dFDATS2VHzLg5kAvJJUCgACK4VMUBGD7VIZ+rjGpZGdVFnpSFwy/ohYI+Gcz1tWdMfkd6Ocmkfwm
Ay0aTJZhYKucBsHtgwmlYjHUM4eaieYf1CSMj5i1BwCqZLYVWBo7Ko/OOIwEDJWCmvdgWcas1hbz
s2jx86dMDd1YKpXcakS9wTuiD3s3FUnn4inZ/e7awQQLiB6HkW2C+Vyx/X7Kd6OkDIdYErJjA67d
FyOZyrdGqF5lRblAFHgKilxH8544TR1g0E3QwYQYb7NqX1Y2Uden31udgk5JKtOnFgVSL2hMKbJH
oNMB/EIqyExSX5euSpK+Q8O/SLaqliouicV4J6U5KGYkJOmIMuhgPycCyNLrZifUHcg5u84ANpaM
aSEjHUKXdpiY+Ur8Vgr2agqSQnx1aexrSqLCrVTw7oGjbZBtmhSZaSmD2RM7A+gV4NuVsXxW6yhG
3JrgjvZD8paVoIOngmluhs4vQNiok9Yy1Eb8Powx6nxtWozEUc1gAGU0GMk36NGIS7squ+C5nRpq
PKfp0AKAXsvl97ynmVeqQynZZMqSTS9J409RB+9tVkslhsGEpHsdTWyXI+U+KbagAYVMudbCd1X4
g+oZVOYLgu7MG2nbyL4VaCR6LQcNOFWGjEvAy6WWHge51PN9g9KC6oz4/25eiZgGKkzD1ywlpxiU
K9BohCHMqER2R+kL9BDnufoWZUHi202a53shE0Wv9MENMFSSZhv1VMKzp6WKEnQi67mVBP6L1imS
0w0iPbUKHTYh/PW+CfPK8wVqHpUeXJSQHSSxg1mVwKNpHz/Vhj/tlB7FVGsa0Npe+DTagm0BMJql
2Y1QSesDp0z1bgcoSSFHRAZo0WpSpN9K1AUgQu8iBFGdPKCtOxj8oyII6bOoF/0vE2Q97mhOyePY
F9QLgnp4kdI0xgmMjemQ5LHvZIGmPFaNJAB5CDlwS4HOGw1tBKI1CUH9PciAK4xG4xJoKXGMOlYZ
lUZ/8fM829d+KqC2JdL0Ue0b85nKVXDJlHz81o8Yst2IANnYTr3s596kC80xlFId17wWBW5GE/LY
lakIundDSKUjFdPySRNofpAFEv8uNISIVj8BIddW1aZ3jSBvTaB7G13/TEGTaAPlDsMBkz46WpbF
bqJJ+shz1yuXnYR/eK0ClhAd+kxE3Jt6pgHpFG6hzUVHmAAnNGS2DoJDpHU3uNtfteqXmtYYSYTj
bMGO8jkGhZMXJ00cPu9fU7d9jSgWLT+GicgaUSybIJlvXjT4qd1LlmdOrH8fBsWZ2uB3UX1VgXYM
fQSdlIK9jfe2Xb28lh/AXF4Y+0yNfJiT9328j/PWaSs06DWyXWeqJfiSp6rUJRgIzFDKxXjJO2cB
1u4ubAYyFTOygaIxoYcgVDGAD3B3kfozCVUnbMKNkjffMdcwBaBIMVGjpqQInBRjkGY5cEKRVWNA
vkKf2WgAaMyoj6ksZUj1CuJp9aD57SeOyr7L9zmq1RxNVxKMQEv+K2r+lMWrpRDaSadt3WDwpHIi
E3QIlYvcplWL9ti9kWg7hPtW9u5LXYlZJTBO4A0tK0TF0+JaaCKmqo9SHoJIXIHa1L9psu5Nk2hY
Zq7bwGh9EsYf90WuhV4YL1KRu0BtQVGZ6C4MBGECpnCDuXyQ1KmVFcgzhxnGem0ab+/LWokkwbkC
ThlRwtvlBsuhy8NGLZURoZfyRYPe0nmwGGv2sRQwr+9i0+AG5aowIKClFcYzMAR9znv/I8VMNt6E
aeXc12c2NyYyBjXTjGg1d7EiPr4Wp2oxbm9twnZ1z3X/FsbvAeFkB1eX7K8Ilj8zHIHEL/QQMSiD
Q4bGaWrOpnCUYMP73J/UnsiQ0NafRue1+ut/qE8rWKd5wHX2XTfDSMokgAo+kfCCiMIMcNW46yuA
mknSRy6Xxy6kj1MYWmUFqOb7G7R2nhSgJ4NDClYHvN3rDUqUdBRLUW7srpEsP/sUMxfhmhBObpO+
DCInq7J6PeCeUjExgKcMQKmvxQnZMAoyRYGOfM8dKlvpQ/0unRFF7YqfFbVGjrw1a58ZjAD+IYHA
iIUwztuqxZQXrsZEeqkKN50+Bf0w8DzhmhQMhoLyx4R/QGbjWqk2xLNWVGAfcf7Q1PboD1alIIT4
35vvAD+0kMOcXa00aR8lIrTJZpAB3Wum9FggUE1zkVOsXTtUM0yZgTEInFy26QS8T6AdCGEWCDeO
qTEdx4TnyddO1TxnrelzUgDP5utVGztRRagAUxBaHQO1JNedaoh84C6i7H7fyG/nthCVzJR/M2wT
KP9MZuXw0qgEDfgCduEOH3jzkMw90G3lqvZ0KDeRTZ79je7qr6i9W2Nh1fuck2pZVXbxAYzd9+gX
TlN9/oC0saIBsx5gEeH42rUU+0JLUBVdr6jZV6iNTBAieAj7K/eUufQTCJbbdEN2xZf/0lz69/o7
lwRvDjBZJz9P/WkKnuqo4TM7qelqW+cC6ltNbX0Hhw7m/b6DkzLYPeNtK3sYBOa2ncw/eU8ks6FK
ME194kNV0e52khe0Drl01DJdyRa+EU99ivfyWbiIHq96e0vJ8ceUcNLngdUZ2P56kWWtHEOF+g3w
loej/IpEWexEW99DT8EW9HYA/3mut/3h7b4Fr55HyPxH6vz3xbU9SmlbmbGArR0uYIixfJkzmDMb
4O2C/hUwG/BCwGR0eBsHEFAfgTDcHeLf+Vu0QV1N+nlfk9UrABNW/6oye9OFpDwnTRKpWMCstpIz
/ciPkQsSmAHgzeaebpP3+/LWT95fcYxxBmEQdXSEuACNeoDPttSqt9L+5b6U25kHxiwYg8T7uNSl
DmKAs33WLNGu3I8us8Sd/yxufjRexFHrdqKYEch4FJUMUdfpEKh8oZk3O02iLfdW+9G8BBOXZ2lV
2gy4jWohWs2ARH29aapWSLFewTzG1KEfzVb+hlaWk/Gg7TWefazdprpE4MnmAB+PmGtRmMuuzCkL
KCi6gifluXPQ5UiP8QcIdp9U1W1BJEV/xFuTc0esHuylXMYuo5wAfRXVUFv6StzwLXcwZ4ekwvCE
3mzNls/q9xizCtvwlHGClFXbmckPVROpN+BvMyZKoqgKi4QgvozFymvyBCl5jY6jI4SxsAuLHuoD
GdC3SkXL4FcNNX6eKrF5LXpdckBVP3gF+IdOZV2KhXvfsGfHwvqF5bcxdk0no87B0wC/kHe2HAy7
Qug390WsGxfaPOdnD4gm2Bi0Ames0hs64ppJRfpPeZaqb70cegDvssscnQXZr7IUHzst5GQr1pX7
VzA7NgRzN5poxML7sbTp9XCTS+mWo9yqOf9VjuWNCAkyf2MK5YDdeJR+Nki/4JoUXzE2Hfw6Cqfp
R/obBE68EvCaP0fu/J81ZWeF6FSEUkm0xp5y8Y2Wshf4zRaDWXapq4GVVEDUrsilKdVv9/Vdc7dL
uYyjSJUaXT8iljQTLlX6WQl7vXy9L2J1RVVRRjgH5FXlJqivxsHQfaxohmYC5C+1B4JecvHjvpRV
21hIYQy/jQQ1KcD6YffRTwMAabx2+LV2PQmlS8yXo5vVwCPl2s/lcdWLUYCoSXmAEjawavWzeMFo
3le1MXetx6UFXdUIT0zE9cifYOmuBU6AsBK1AjdGJ78J/TEROed4desJ4JPRRQooShb7p8YcgT7I
UKitCzQeD8DdfewwgXp/X9al6LpomHjTIZV2rUXfh/CEPbQYm6eid6vxUicch7wqAmUvvEuQuRBZ
Awskg3a0x2VXjX/e4mcfc0Fx3/wXO16IYSzMmDL87nyDV/FOU0Fu43sqeRMzztNj9bgsxDALZqYi
UvPzfTqOXoZRc33XCg7oSe5vy/yxN/fEXykq8/bozSif0gBSZB1E7kex/p7qjikB6dAFk+d9WesX
Jp6NQKQB6gAomK9tQEi1Tu0r8Jm3P4zWrTp32Bs5OK/TfeQYbhcDnNwBDoXC8W3rR3Yhd17qRegq
5XUMZrhZ7r7f6g/CE95zp6K16Ym61KbfeHRtq1uHISr8Q6P4DeeCKrZkUDDobMfSMZo0G0yAu7j+
mQglb2RXXtu+v5LY7QPW4GTgHsb2jXZbbgxy0Mp3aQRL6S7JC0ssdjR+zEqrCXj9POtx10I045aU
WgImWgslzS8URM338Fl6yk7JjMYz2CgsJoIdnsRD4QC5974drdrsQvK8KIvt7FCbCIAQTO0ktIv+
KaNHpX0b2nMWH4eKN2m11sss6YB0niEWDHQ6MEYrxmHT1xX0bHSnOYl7H0Wy/eSOF31beig5npTS
yh64rejz8t0cTIA3mSDCw4QXy9uhFHmVAAkS5ul07/D9lv8c7L6FJ9PjjSffTkbjSaL/FcUaUdwb
ZuBP0LD8aF2yrc7aZ/KrOI0PwHcFMNVGuwBf4nvwLbS4+YA5rLijJZujV8ZeARYBtOwcyTKtbJse
9HPufXv17eLANZx1m11oyliO1E00BegQFnVjWhIw9ezo1Fm6rTzNnN76MT1ln7wm5vkVcE9FNrIC
KxHJMV2JiduHWjgk4qXuLYGg68m9fyxmQ7wVhEwmhlAJCliMoeJ9HGexj22MzNRpgGbWm59duLsv
ZDUYmdOl/y+EcaUJqWlrxnA4guZb0vCEKuV9AWvLNfc2STI6jTA2x7iVpOyyzAhwuCdUa+gY2lOQ
nooBQElls811HnzkmqteimMsIqAKxvRKiGtj30rVYNPWJ6HcZLzR6NUk31IQYwZyPYACSMbCDRtl
BzTWytOswRkOvWTVB7QQat/bgwD8ufxxuNxfUa7oeU8X/rIczBQZdYhWt9oXegQABeskrumqDzVw
7x5VYJsHu8n13Zz3muFtJmOSolFTpc2wuqbxIwv3qf4ypmh+8Np4c1/HNdtfri5jlmbbaz2lEKSh
CbPKrSLcyn3MuXdWrwJwYGFubu7vuJ0Ab7LWoHMMW+VuIBTogTkE6Xut7lLfauODGD6BzmYAELh6
jOWXJLf9kJPuW1vQ5RcwsacING+9n7OYNHtIx2d0EFjoZUHR1TLjiKPu2pr+oWrT58KPwWZMdTHJ
JmNAaBiND7Lws8o2Cq9syhPBWKZQN50szCLGQnrMYyTAiL+hXckJclebC5aqMHaYdHlWAgcfft/c
mumPVnBr2Q2K38A1Rp+1E45gHXkYOu++Ua7EKTATEAvKuvzngr0+d9PQA8ZVhFSprixJ+uzaxsoy
S5WeBx9NeC3nDKy4sitxjCvrigjdNxKeP0pQo1uycjAg6HUYlMXjjrOgK7fAlSjGmU14LRo9mV9a
XebWNAHdDHHvLx5PG8Y06k7QlZFCRJc9TNL7KD0b03P+H56MUAR8TTM2ILaKeWRVPShDizkgGPpn
NOFo0S6nnG1ZS5MtZbATIsAz93Na4l4egSGJKWnHBBQU5kq/Ub0ADFTl0mhypmjwqmh8vL+Iay+u
K9nMbTrK8mBqPWSL6kdcun2yTwFBE71NlduEr4HmUeV5rHZ96ajiI/j17otf8VZX0hmLTJRQVasB
q5sFqh2KP2sztJIwsICh/laUPO5QnjTWKM0UkN7zq6s1L5LyS+1i2wA+jZgd0Mx5X7G1Yghyngjd
wPVlgj1m/pbFlarEpdwBcx33zYhwuRKOIkq7PQ0uFfrfgDPwrcjRa0qlJ1S7HgwViKHJx/1PWHGd
V1/A3ARFZgimlEDbeJj56IxeQoNbLdm6VGnOfVGrC7tQljkkRBGzVsyhbBtph1AINqWq7RWzAyFL
Cniqn/elrSuG5hPcsABtZtNRYjCFaS5BMa3aqYMzFWha3N4Xsa7QXxGMb0mjrvKFASIk9IUOulUm
E/Ktx6TbxsnbfVHrJ1D/K2tWd2EpIDcCoICE4Gvco3Dmn6RNczJ+ohJzyVNL26te+si7VeX5+5mX
AGxjNkyQoaHBkDn1pjQkUhdBJn1p3dgBVLSHNlgByH02yryusgWFiJttSivckzP+cITtHpRLw2tS
WQE5wO23+BDGAVQJzLJP8SHaQ2q/JQegvWTElqljHNGWbo/eD7C+Vpbwkr8qu5DTYLR6/S6EM/5A
RMdvVGvY5TH16t4WlQP1bVV2o/ypJBXH1a3FhleqMjYFVsPE7It5zTeg63XG7Ucz2J0XO+aT9ETd
0NLHLQ8zcd24QG+L6QITjfdskQKrW/WymOL6IsRqMFRVgIamKicrHrtTqoG7GAN5MglcAuqWVJKt
Qk6cVvvCrALnXbh6pBZfwux0GEpDM3XzOwqTcv1JNXPgWmFKunZ6HvzqulUtZDEbGxllUkojtFb3
+fGEqkx3iS/UIy94SCUWsRQb4LI/Becxxtzu/ePMU5PZZVHuTUpCiBZ0dC0QTNvQxKnr1oo78Lmq
PKNaadWUQWD07/4yzgOsKJGhlRA3Cu9DqFlttat1L/OBb6W+mOQCSA0rqjg6rkZeoPiQDODZGzeY
K8Ikk7aoIdRvQbmNdL1BykcgS0hFztFv/vwbP7WQNH/JwjdqWgW8KRWSAhSeIsBXYBRD1DluYF0I
UFaACmtgKIW5vSID7M+amFG7pwiFjXITN8YmFBvnvmWsr9q/YtgoL5n5RxIdYoYUbFJO7l+SxulN
TomDJ4Xx7Aaw6cIBQP12kHja+Jualzh3AnPibAxPDHOaDUw0jBIgW2yEOXQnNtGX0OXVe57Ev6RO
CTkGd7NDDArk/PeFGYzoYxw7AnxEdBg6pHjNCE6x4d3fn1sHzUhhjC1u+rnACezC5M08qo+DY278
nXLqv9GDv0n33dNo8TKrs2ld2TcjcvYmC8V8UYrQOwZUxiD2xDqx6uY09qeKzFN7Ti5tTWVzX8l1
gQjVAIFMUJ5kBEotiQYtbQEb/dGfQUN6TC7THu7w/b6Y2/B3VszEYD8GR0wUJpkdK+Mx6VUVcvTo
iD51f3hIjRgEQu+k91rw5mFSWrLRlmHBy3BMc9VYMCEIxwS/CKiW6zXNhykBWxREh80+b0NbBO1W
yIugblNmfxT8K4Uxli7WE4w8Qkrjgk71WbOmTbQv3/PSDYhdH8Zd9Ry/Cr0FHnvORcrTj9nCTs1H
zDDjMJjGNta3ddZYMuVkBG/iQ0Y75u2A6flJmzTIGLLAzglgXluON+RJYJxu0JdlJAiQgG20fKHA
TJZ93wZvYZj+KAFgCYCEoi7+57wvDlfmm/KU0wHUhna/jZ5SR9tUCG/J2wZYZHZ3Ih/RJgR8rbFp
jq+j1XicD7gtJjAfwNjIoEUGiKzxAYNzAtbBV3Sod7+SI9nFZwUwRSS39rwU/+r5BirqPzozxlFg
JJgUWQ+EXiN+iYF2jHxS3xynEEN9SJeANjcdn8Ab90PsEo5dctVljEaRo4GSCrLJKUTNBGmMh3hD
ttFjDlgkNKgIWxU1FTfa6BxbWvU2GNJFyRiw/gTIKNdHvkr6JjbmnY604DEzFBtzeX1TgUMMLfaN
bueD+FgPnxN9K43YVYWU43LmjWTduI62d/T3q0jk3QxqCVkvo9oJiqlYSuKNqI+ip3aC9tNMy+Ro
GIX0et+2107P3NoPVRGBAd/9WmFiTjmpTChcDbklDMfu/0i7rh25dWX7RQIkkUqvCp0mR8/4RRjb
Z5Rz1tffReOebTWHaML7APM2QJdIVhWLFdaqfl0WIHIySGNDkQDzD2JwTkCmIy2jEqDYW+G6Z9S7
taLuItDj/L0YyEB6BANHuJQ4MXMyaX08Yh3I+2gY+jTLuzWSdRUwnf9yOhshnBlC9pxgzhMXAvmZ
WCAEPORAcR7a5254vbwcoR5sJHHWN8/NEo0Ddq2e8c7BKHIMGBS9QMK1f78sSXQ+243jbA0AzmYO
Ij+A4TsfUXSwsifLCi6L+JoTh/tieQkNUDsOMJY5q6Jg6OsU5r4ay1+vaWD6xbXyH+M0PQ9X8f6y
MPZbX88IoLKM3RvoCJwsoIE1XTKt8Fvhh5XsMgs1khr0mSpqlB9E2TXRj8sCxRv4j0C+pG3nQ52u
HQTqFQabZ/AIm/2uAGPnZTFi14RGlv9fGF+/zgD6oS0Nk3NqR++5S339V2t7I8iCo97VUr/dXZYo
1sE/AvVz11BXhtbqJdPBbGeWAWaOy/yJyPB5RQ4IU2z/LIt7YWN+uiqGBlJI+1aAG0bWtyL7ffb/
zd1tJeY6R4UKOonZSwGZOKWyMFGocSw8Rf8Nm9Di+prGtMsxI6MhgLOe2n5BlvS1VdGmQkETekwW
cG/JymVCP4SeH6B52mjb4MEPoh4zlLSCRAdNP+HolcAqwyTgNGjgPJBogXD/NrI4LdDtXAFcLvYv
/t1L8FCQ18tq9jWzxLzDRgKnAaW9lLSdIaEx/SU91e1TFT221Cub/QD+VPAepCct2k3AndRMrywl
N4fYsDCSAsQZUDx/eWGEU2FqQwgNVGINhdzCGpcXmijgY21Tu/IBK1YCN2JuHnPLLO7MKMsqDy2B
8Y1mrLRFeiT6N5a3vTOZZW50ViW5XVlsz3VLdQcdXOTFbkifqKyxSmThWzncLaNV2jQOoID2Quhr
Mhcgh/5oNKRQZUyMIhPZCuIumcQOzaFescWVjjZJ5wOQFTR/6undYGHIPDl09t9mYphOoVEc42kq
sDj4qMPSI3D5hgRnOj6letBNp96R3GpCv78RwR0SKZylSXKKR0Fq3WZD6YZlelu2Mjgm0dZtV8Kd
Ea7n0U5WiOnGvL8yrKnCI0c7pXNi+p2RnmzUolyaRle0AYqwxDRFCrIVzp3b1CL5ie6czHvMHde4
A2Pwe+f25UG9Ig+F3wb6I64faZeY0L1tdpa7wqcexZ+xZksm6CvUd232hCYLgBWsjcT2hc7tj6Tf
oJAbQ0vTbrSjFpLi3nBbqrq9bPBToiW8qwYOjmW1FSTkFK/reqej0Y3K+ndly+B8tAMcGtBy45hG
7dWyIePpsh4IDwTo7wivdVxwfHBdpmk5G02KVxEQG1QDEHV+mt8o4X06Hy5L+to/C8PFQx0ZF9wI
aK7mlpLlWpoTE1zEtb24Ibkax090vFTprQL6ir4KJoLhwfclvAFMkyZTB2EuBuRWQDWngMnGoO65
4y0Bu7MmFbinpgdnR/fVI6C5M8Dj9sH14ltogHGvW2/AiJ2ENVC0wXj0ofWFoR+i1nsuNzSVMlXC
GgeYdh9trOzM+Xtco0/EeCZZJ3FcIo+Crng0DAO2HZAgTGU3Sl9VyHTZK7KTOgUs3npVpD9mYqN+
48Xl1Zj5Xf+fy4cqFMjAyjCQAVSGL73YNYK8GpQ4YLasrpbuvbNBfTPfxvYEhL7oeS0WH1AyEtMW
GR7CLsysaxSoJ/zEkIXMnVVqQLTNqO2q2VEfr5ZRFvoJhZgGeKDw4sQoGjnfSseeBxCJIevaAkal
A/5NE6v7LpKVgoQPKFA6OlgOqqwGX2VtJz0zM4ulBZL8Zmnv1gVkTW13C04AINDQXdzE9wCne1xS
oH/lH5ePT7hIjKBgUgjNmISfQqmnwVHbBkYRZadlfVPNg/bXwN+wegfgZehzw4wwxnbO91EhKTLV
CnKg6PfEwE5QFvDIMrIrkZfcCuFci5mtKY1LCClM+141hwenfLy8UzIJnDoQUhbVUkDnGhBkaPOd
kUvCGmGsiqZig7XJAXqVJ2bO1CWJphYv6c7+pla3znC16E/K8JLGD1qJJnjlBlnwVfb2FIUBG6n8
CydGhJUbLO8xoXshtF/7Fo0Mtl8q+8v7x8IJ/u2+lcOpQdSq01yqkKM1ZrlP9OVhnL+1q3Nvrj8L
VXdcK/txWaJIt7cSeZ0oM1JhhgteAhChZld4ZHjM/rrKybT7z6Hx3Y2F3ulRC6IlbwSKVBa7qwm8
MZfEkgkN2Skx7dz6daubgKMGMTVeavm8oP/hRz8dailCx5dSMbcetqkbQRSj5pY+QZCBnH60fKwh
DuwmrB/beXCjrPYwZID7W9aCILAulJuAHYVqkMPArM7FOmmUdjpzgvmonvrSuh2H58vaIDIvVtFy
0OGAYQggO5+LCI1qmp2QibCa24Y9p9HgkMQYngaa4jI1SCOdLHRxTsbbHL3pgLO+/AGCIwRrJCCA
ddg3MKW5nTXHQSsSHQ8yFdjjU7VP6VusfjcSiZ0JtP5MDPuMzQGiwhHRzIKYvh8OYT/f9bT57NGU
eHk1AnM+E8PtZj+szZj0EJN36Q0dUtdK3OxhtpybtgpdB8/qy/IEcQbmCuEHfndNf+FLREOq2qQd
ns2p2bxSvQri4TMOo70yPUGl3Ln64SSTZCuFa9zIZP/fbKVClcloep25LL9dn9rswXVJnbhpL2nH
Fp4ZokNEM4Bb0RxuM+uuLaKECZqWaj/Y8W5ci1OzRpJIVCaGWw+Z28iaVIiZAX5i3qfdLo8Pl4+J
fSnn5TGaaRgIeDGfi8rA+Zb1YVOXmW3CHU6OWyaB0yLb445IP0ixsoSrcRgyF1LBoGrjLhRw+MCk
mKg5nvzBPJB58HLZK1ksxLDxawAjANjw+Xo6AAVao2Ej1wBunVx/WYgOpnjJzS/SM7QpApcGIbSu
2dymRdGsK9GggFY81fZhjIpASjO/oYvvjI7X5zMSjomMlkC0MgxQg7EZu2eiSHS+snQy8RyqI3Re
9rbqOW3R+JYzTruErJLliRzfVhLnkdbVMlczw/Jih3r1QK/L0TlGJfikLBl1j2hR4DpAOwCrR3x5
/oy5EuZOhuRpPZvBpKb7NjWDpXUkt7FIyzFXhN0DWzFid+7AGmtw8irBw9/JSjdZ9hS7aF+ZlrvI
BlJEe7eVxN37sVKs4TJjQaWyW2fdNa0foxOM5Omy2Yqu360YThk0RVcjLBdijPXOmpx9VcmGJ8Qr
AZ0CMyUDAInn+pYXOYa6CfIYRfm5zEjZfbOGYDKOlxciVACMOv5XCufikkwjTcxyg0N9Xw3HJQ5m
GbeXLloJSDXwnkfbNg6f26x6HotMTQ2sxIXH+VVfJ4/L6Vnx8qv5YOzaq+RonVDPvdPd8jbaKVcP
qo947dvfL3T7EZxRJUWBYSX2Ef1yOxuvypB4QAb732RwR9bOU4sbFzJsuqPR26TNgBB1L8sQ+T4U
5B10vBEAifAJixlozjM4yZF+StcfdRFfj6S4yki6y/Mcrdu2a2uxjJtVFEswtnqWkzE0nY/EjKpN
0WOPdSVj7WvqbYproykqt2sjz6yDQUchSbKVIo+xFckd11jreVSr8BhNYd2C+xZgPcXPsdaCwrF3
o1VIrmHZCrmTA2IyCG9M7OpS1ZXX0/kjrJXumI/dWzWq76oTVUGYOLcFMOD+1YH+2VzOAhV1yOa8
xuauqKjv1RpJE0wvjX5hKR9zFb6rlXYTG7IWOaFNUpR4WH4LrL1cMBCthQ4YSOaRpys8XhhJzJp4
bfh5WVtFyRqgQZsACoIwPNQ526dzU81mhdUVunmjZiaawk0fQDL7Rkmviuy9t4ujMUeBES2HyBh+
XhYv1CLWZ4HsHYaNeGJcc8QYFlhd8ISofvZZAcVJdno04mL9KBTZmKJwSzfCuKuHGGoSdp2F1JAe
otP9NVuzo9MBdxnwzpeXJdTWjSRuU42q6VOzxbKWmIIUBQwbpYXo1DoMc3WX9qoPzAUX8PfBZbGi
ViR0LvzZTs4oS/wLAy+QG6f1Qc9BMAQoLQNILKOT38zL4oGY/T4CkoSeqodw6J+K2ryzkql3lT7f
N9ngaqMM30R4xCZ441QoM5qmub3IljFvp4GZD7KmebxzIt+kfogSxiJJjwg970YSt/rJap1Ki7F6
On+nxC3yQ44KAHoNwqh0Qed2ebPZd/MPA5A+/LMuziNVC7gQCVtXQqirLm8hKp8agMH/Nymc84mn
zFCMnGmS4SYTBlrR1J/LppGF6rpZCvv/5llIemOINRAUeOvQvxGnv44H0x/D17CNAYafBEn8UZal
5L0tqqRjHv+fDeRxbtMxTpuaSUVn7o4kyVEzdU8by2C0+gNieKT2Ux8wYY/jSHaxUgOM/ENVovtc
NrovOUl+sr5vFDOcC3xIqOo+jXUPIFr7WuklTkEUkgJ/gMG2gsXjy0yKlXe14WR4eUWWsZtS85Cu
MnAu8Ur+iNDPD3Js22SOFHi4boxOqRVfmzR+Ddd1f1kphY50sxJyLqYiYKfoF6wEtE/HtqtvtPFR
K200rcgGJUUVNrSxUlBP6jrw5Hj2GOr0nUJiB1FhNLjz7K7GIwBHDfJq0bd53Q3hnQFoADq6w4DB
zd3ldUqlc/sZI17GIAYWqiPDVdEHMz7FtjfVV3ob5MMPE1/SunUOACr0vE3BZelCd7ZZOrfLnTU1
Q8te6iClwLMPLMn7KBn8qHgpHZcqEu38Oo2LdMB2p7nbMYriOi7w1vTi9dYYgxrN+Ma4X5MWcdUj
UR5z3Z/Tv4Vy+i0TTcrMIMDXzfR543gUJ5/AzAKZdRgfy3YE00AXlLayH7DEy7spvIZsiugYfBPI
mXLx1LgYxRLqeLMbMcBNEKcqA93neGGs9A3X1vGyNJGF4NUOhbVUhi7JSVuqiBoKrRDwE6tzgZX7
q28chjdoJu6qGy+XpQkzwRh0M8FdaDHMQU5VInBqdIBCy1Fxq+m+y+rrvmsq3+iBbzimi7kfTMCv
J0Dgnu2h8slsR24drk+FWRsS3yByQXDqqIkDCg44Jdyn6EVPZkRZYIrInRMdGo821k0ufWUJ1BX1
N/YoZpVvUPtwd1afRiPYCkakMpNHu/yox4dq9qdl9NB1FZdBpyisbHF5n7+eKmQiQYeea4LxUb5P
R7H1OKlCyEwLT+ueErt1KwART+H/KId9x8YsLH1II7VEYn+xvH54Wsqdtd619Nv/thpmMRspdToZ
ZmxjNUY+ujHwxgrtiaqoyj5flvNVI9iuQT3RcYxZTF45mySuerVnq8mfpvGhVO8aKlE69qnnsdi5
CM53xUa9OsASRyhh/Yiso9b6UYVS+ucqq0V8vcPBNQDYCtToAST+BeO773pDWVjj9lw/RK3zqNqD
JHMulMCQ65HtgyHzTR1ES+MwCVEWGMCYln6j5K9dLlaA/CjYJvGyRAL4/NSHuF66+XcJwHrpyA4M
Uy4m8cuk/xc6vJXDBa76XKLfbUICziz8KAeKlPUS5ShJUcl6RPuFAhhKUMhegRyS87RDj8CtBtKt
1zp3evWffNIlF+Pv7BenXGiQBLQT5j6BzedwHs1UrFqdR4TgNVh2zeN3PXKB7B6E37v9EgAR2X29
0U9kZwSYmlvdbwU6ncdT5OOB5+IJix7NjzCIUO1e9rJwT9ABhNceDpFq4DTCfcPdny1mvMqlROQ6
GICym5/VIXRBywVGIjSIVTeO80nN9AFQQ7ssfVDH7oAK0POgE1/VQP4XgYzJBL/9ZXMX2CKI/ogD
RjyGm8mbezvkYWfpiEFDM78K1+GqTbQ9aYzdArNcVsncp3ALNAbDg9sP9w4fQlRVnmWTBT1ru7V+
X6wws13A81g6kOnzLsfAt0ZBgjw0xqFUCkzeUTqCSXy2plPURGPgDGtug55swRBvD05TQNmmY/cS
Ir91b1Qj/WvMCPRqoZAEzGnM3YLIlzuycAWDV0KxPQueOm4IlkdlBdpjUl3PSv+rTGQoa6KLEgKh
umC+h8l9CUWs2Jojm8WwSgvy9E71JzJcOxhAt9bFbxsHGaZipzTTHq2FstNh1sfbDiD6QB9EALyG
QaFzb4OZxA6sOoi65tHx20k9KKqzs1S0JBvGThnIy5pMiMbQl6w/j3X01+N82GuHauwLMDXCp0VL
uEFgkiK8NKIfU2y7eid7nwgiAvQ3/a7M2Ohv4bN0OUjzGjKGSCiHAY2PjXY1l8FQvl02KeEZbsXo
59vomIOiKi22UX2tgc/0Qn6o74uPhB2N3EVylwqu67Mlce5uLmOtNyLIGq1jOwMao7lzpKQD7Ed4
vSAoDhOQIqJGwjuurl2Tte1QqyuNeZdhKMWNIgcYLb227MEpmLmlMWV+XmURHh39fIuBMCSxtMk4
AWrsYexXGemYyGtBWVD7oCxxz1csSRJOoMxLc6/VP1HXcQv7NlSV+8GZUDmafcl5iswC9gA2SLxs
QTHB7TEZOzQZsKddrYXExaTUtRMSK4ibqnkfEzPdIWK666PVutWJepPaiuWnayaxDpHuUoRl8NYm
joLvOZzyuKiTGY2qOSjeRnpM6u+p/WZau8uLFe0smkPANAXsRfTlcS5gqlog3Q1N7lF7CvQ5P5pO
BhIx6ubkPZqpd1maSHu30jhLWUd9TNMW0voVdH06KBut+2aWtB0IQwKorg5vCreKXsNzewwNOwYT
Y5wjDDSn3rPHgqjAaijo86At6T4Z5u4DY4plfIVWRLiGJM1QbddKbT1aVto+zyQbVjA6WvTDHiPi
ZwpZB8RGRXZSm6WMg2xVML7d9Wb33MZaBxijrG28DqSJQbSaxYtu9kZA+0p7VnuqfIYtyHPywVBf
jDBsDnm/gKQuput1nNACpbQwBDh7Yef3Q9RKYbjFWw6WQjSwsm4W7kbT42yOLCfBZhTTz2k253vb
Gl+A+FJJitSCWgXM8zfDO3q6VDQ+n297igagdmKv6ioEo2jxo1vQl3O1Om40o6IX6NZpxFR4rUk0
+Gt6FGId8KQhCkQZiG8pBVyLFZoFdMrsX9bhaa5PUXrdK26mvKjtQZO9MQSvebSto6dch9VgxIcv
LA/VUINzF4ZJ+5di9GfiqZkfJkGfuVb6RnIvglTz1pYhuAtC6TO5XMie6nGpTDbWCWSQfWLNh2mR
tSCLnAF722AzUW/6kgNt+6nX8xInCOCHujs202FpCjbBU5mrJA4VqeVWFOcJsipCzxzCQ88G0OAU
mQfbyIF5lkuUQ7YizpVHKaYc2xhiwHPq1vP9nL05ReWFy694qCRL+poRhGLg3ekQB29Qyo8/syx9
B/pWWBrmCpxHJ3Vcx3how6dBZQToklvqK1oWQlUTYbWDlgATgLOcl9MaZWxawi5pdIH2gCGun/QV
JxcozUMXvgKHQaE3Q/SxgGjXPpDss6tvYwsMO+neHq9U+qtVGreon/L1UJp+UhaPl329aOu338fp
q9l0JDMieOEEE0aqOy671nog3Y8+kdyUvzu6+XAFfWwM0g7A5WjGOXc8pLU7LTawE60OquBkny+o
QrhN3Lp99tCYix9rxM36MsirFmy832tyVYVe3vw0yCmbXxkdvTl7qvkwR5L7TpCixiFtPo1T80EH
h8rMNqEprha1wOYHSOm0qU+c57TYmak/ZodK8fOo8EvZvJBIIeEWwRDHciJf6OiyGUl7fQQtrK0D
gEC37kvjJ1BK/UzDNthkN8vm88VXAACL2GuPdRZyOpmOJp0GC+Y2LIFjP5DIL4dvpfUcjx+D85Cg
foOgWIrXJvIleK2htwxE76DK5a64KdcXw8qR6J/i/jBrIZ5R2Z3ZUklcIRJjAhwLhVLD1L+0cTTA
SAyRkMu9NVbB9A6AEOpNsnqs6DbbCmFh4Sbtl3W1U2IqFGsB0GbvGv3eAoBt/DwZwM+602V9Iuzn
vpjOZk3cgTXNYkTJAnGmAdhJ06XkdsagnCN7iYmcAdIKqmGaSICj0H2+rGFRYCYVLi+SjRhyPLbr
Y9xkAdU+8lziGAVaj+jjd1M3Wg2R2jwXhWnmtEgoRCXpkxm1mMFt3ai6izQ3Ix6GwS57OcF5nUnj
zmtK9ShXZkjL0uPaVAAGiNHkTV1Tdwv6nWDUGHPil0UK9PBMJHdmKabHS2OESL0lgdqDLLq6UWWK
ITiwMyGc916nNA1bFqlHU+E2+Ql1V2yra7f+2EjsSheeGOyJcZ+oFmpN5ydWlCnN6cL2MH9K5uOU
3PZguO5RIYkCWj4nKVBYx19d+Ssxr0MgQRKg81Hg5ak7e/BQme6jHVi3fW0IMNwEILPBjccdArSM
AlD7bnL+PqZA0ejP53Jbg+tmKPUEv9+iVcNBD5fW7q3mx6TYgfXr8lF/5ThAs/FWFldHaW0MTIEq
A/FL86My/E75liAr7PTAoz2qS9Amu5pcO1qgV/e9eSqW0mv0R8d4y4t4X8tudNFttvmaL4yPnZqH
k6riaxxsM+rL0Y0xegZY0bvxaJYAyJ3ehnbeG8Y9aLgncK9f3g2Bs4J4TK6BFRmpxN8AixvfqOCl
3s0s0g+b+xkc9ys6ZarTHEviCaF9/RHDD/Iqa6g4XQIxZfeWtJMf1YcS2OyX1yITwjlEgyrxjO4u
bKXyvXMiF6T0pvovfBNrT2NDLhZGGDi70gYgeWesOh+bP/LwuOb+hIYAK/fn7Kqqvs2vf78kzPTi
CYicEfrKOV1VexXN1tECu1sCxT4Y9tMqi2hEu7YRwR9NrU8o+tQQ0TY3efTemIFSSqxbLALsrRgx
Ra6JTzUtoLbriTLh+lgPC/2mptetbLRPKAIFJFNFShLDnty5xKOutauFVYzzE1rSl+waxefLZyHK
SQIm548MzkkthtZEXQcZTvu2fqfI72PS2PiPnnwfxocc16IxFBKZ4mXh2YgBNTzI+axhU/cDrdBP
5hntMYo+E6RAyMflZYluClTd/hHBPMTGA4SaahdI++deFwaTcsCbxvDT8nZ1Ar2TpDNkq+EOyVmi
PKYDRDk2ymPaYUq+o1f98nLYb3DRFw7pz3K4Q8qGZeo0FTIAoe4muUut18UuXEe7IrI6mch3bkVx
xqlZTRtqNURN1U9NOeXdZw26o2h/eUGi5AhCf01nveoIkvk38JpOADMdoHYLoju0jrroynXDYbyy
GtML9RYP4/rWssl+McKb2Ioe4ub75U8QBWTbL+BUpEYzMIAY8AXEPo7Lf8zxWSeo1J+A1VTZu0SV
rZg5au4MMeYHpiNGm4UUFDlXydFZ43nSDDx52sQbYjdPXixQf4enma7u7HwjyCD3eIpL7o+vaMJI
0ABj14aNA2EAjeXncq1CWdqwMtFU4navw0cRkB/Ej39V6H9ykyNQO6NfsVt962/sKxl0mcA0IBrj
ExjBB7wBP2GdtX0TWrhHmIu0bb/o9+Mc/PUpYsKK8WczHG6AN5yvri6sem4SBe+SJvF6e2eCCZW4
qDK6RuIjyEtl2UuBfWwF/vanG89i6mWr1XMItaGpm6c12rmP63CdEknNTbR3m4XxBfFRBVwdLRy8
yRVwYlpIAc9u9y+Ci7PF6Oe7Z9WDUZYIib0YU3FO6BHn2yRjIBL4LqAHIKPMOnygCez/mw3LTGUt
SAb9Q/n3ugMrHWnSKxDGBxUb5B1Tyb4JPP+ZOM5VAkKJRIoKncv1X1mTgCpXc3MlaOyTjb2UjQfL
pHHq1xoDopAS0nTTb9MPNMO6tD3MmW/oD9nweVnXBe8fYN0je4H2U2bUfL3CMnKn6fso867Qw7Af
d/lztV9O7RGFhaPjKS+JR++ia0zp3Srf0dMU1Pv02ofDcbsgkjyev6rn+adw26yqoVkOlgLghK5B
UuzU09Etq93lBX+1NQhB74GKggRL2PCx71qg6jxjvTo6AOjgN0qCV/qjpRwvy/l6FUAOQVchCuxA
m+HflekaVWqdQI6mfWbgD4jQr/xNL1N3NB8Ka/JiQ/JyIMywzi+Dc4nc9iH/m2phCInk7nvikbcu
eEqPyX4Inn867vqWPP4suiDxwA6TuHXvUj8BoUB+qp6i3RqQABm6vayY+9VOzz+JU+VcnSptKdhm
h0FbHkbn1PXvjuGXvUR1BMm/rSSiquceAS1N9VQyNTbanh7NolQPKG0BWLUPoxuNpOkucQoDz9K2
+kVjM3qMNTvem4OTPV8+d8GgxfmXcAqmLlo0TQBX8yavRUomiD0n6H/kqnu/+IBv9BOYDljLZIiv
wq2mmOGwARtqfAV/a52WFGqCbujmpkNHfq4/2Nb7bPhNK/GGQs3eSGIWtnG+hZGq4MmGpAwUOA4i
+8Z0VfRfV/QQT99G+kB7STgstNmNRM7d2zQEVAOBRGLtwYO76hb6ve/C+l8U33F2SCGjcItXPgKq
86XROS7nJYcg1fIS0zO0zh1HQC2qbjt8hvRRTZ5n5xZjI5d1Rnx2/4ilnPKGkZpGZsnWpwGPCnB9
yr3pBKUTqJMk3SV0sX8WyDfdaFELbJAKkhQaGPnNtN5ry9vlxQhef2ebSLkAQFOU2hriGJMGDDym
CgoUXvu1C5wwQdv4CyhrleU4ysA8ZCvjQmE1sdRx0bCyUV99BX238/wdBJ2SyFcmhZ4rSOiUBbgl
ICUhV3H6NEwAglgkT1mhtuPaAH4WKPNAm30uo26LKlwdyGgMt1wBxo2ObCB4xMiCXj4podptBHEX
RuaUfagxQ55RuqLKz6i5cUiwtm4z7i5LErgMUwMeEgGpG/q++cY/JRxyZ7UiBO1TYJR3Y+L31tNY
3aKdJat8q/h7LTc1uEC09APl6cv4dRqTaLSzBEm09NrS7nPjrfj7CBRVz40Ibu8SQPam04LaWlbe
9/p9O740lbeC9G+QXOuCUuu5JM4nzQ3SOBXroWjfsg/qtaWbu+Nr5E276Jrcus3kUTf+OCEGvutO
JHU/P9XvuURTfrevc7EFirxwi4ib0EPDp1cWwG4ziDAE3JpLBpfu7ZP60eRu9lqBfrYEouFp/py7
nS6xN4GKnsnl7ppmQHHVGiHXDu9z9SltPNv2KInQu3m4rKIit3UmijM7tH7aVm1in+38s1feTHDT
eFUNEPzhRmtetfQmCgfJ6gSWfiaSU6JcoRSg9Fgd6jaT9raq+9a5LmU9KuxXLp0dp0DjknXrYmNh
jvZrGT+I4ofOYxM/5skh1CWWJ1wRMPlYApMVK3kvPExdPE0o6VFk5EcUW5POi3JwTUtOS+CH0XP9
Rw7nh7Np1EnWQ0603umGH9bPoyx2ZT/BbxsUHh6EFdENPoAvezuu9BDTKqGOZmj1k8jyyWIBQNwD
oCCy1nyagdjIFlkrJv8jDXjbmf60GpUEjUQoAmlk1lGDpmK+wTeLNWPCopmX+lXVjyYG5S5bjei8
WZ76vwL087sq7jV9XssCadfiQcU9pWd3Vv4Yy8J70XFvxXBq1abgzGRUnSAwOa7lq9W4aSjRKJGn
2YrgNCqOQPc+Z1iJXb0qybsDfkAFla4lc3MZOqfwVEzwhdkEaA+aya3GzuikdSoaFYzkmva11xWN
5FhkErjFZAhcq4p1w/W4EpAXrA1JRC48kM0S2P83b4C2r1Esc9DdocQvCX0mCzDJJ8mJCGWgcZDN
d6K6xqdzQa8OOvcZnRXVfKcovl1dk+LzsvqK4hI0VPwjgqn3Zhl5G3UZrSGiXm572x0cn6KXuL5p
lMNQN35pyUYNRb4Y8NyANNAcVIv4exRNKxqqF6i8xcuuMTtfr/AEX3zFvIZ/Bhm5RA+ESr0Rx62v
NxxQH7Oaqd1eT9ohsV4t4i/toZZ184vP6s+6uMtzGm0gpK0QxKjs0n2DegWVqJxwLegWYVOarMON
u8bsxikwR4bKN6mfp/oliY80Qhv4U5pKIi6JIIt7jTXDNBRFA8evLoexeMYLJq+9Ed21pmQ+Sbhp
f1ZkcZmCCFxUvYZ+b8+Mvyl55WJEO3BkYKFCD+2gKAaYKAym8RqnYlglBfQLVJy4FLXe1vbVAeP7
kghR6HE2YjhN0/o01eIIYnT1QVHeGsW/bKnC8AzTADhiRrGAwP7cVKvUTMuQNTg2axE0Snxlp5lP
Ev2gxdOVOt3OZYkeWL1s3NLpJKUyQe8BRYc6CnzAEEdqgC+apiVJLLtf4YputatijxKAryouOqT2
ZHbDAI+0WSLydzWZDz+2Ipkn2bgmeArQz3cQqe/LY/L4XB6jztW+OV7j15/IJO3jW+1B+048xW8V
V/l1ebtFWkMQ9jAwYPbH7XYPUHiyljC22b6rMpCupodJQSvf8bIYkQWgf5TFD8jU2zwKbNyPZO1s
WECl7fXwP+Nyt1iyeoQoNYjX2D9CeNBXcMIMACKCkKH20Prr6/ZNaL1Ta+8YnobGqfIxdfZdLjFu
kUFspfLGvRB0RzGpXXmV9JVb//2MLnTSgiHAtoHyyeeqWn1c67WGQfSzYg4etdJuTzDH3oCcJjPB
fTCoTiGxQpFrRKM7GtxgAyxsPVfKHo2upDdnPCXQd2P1txg8GO1ndLqPYSu5ukSq8bvPHYVjjeHO
nYsyM3tJSDGh4RGIA1k9Bc2A8FJ//RcK+GcT+cwbOr+6zGab2FQfhXVs7PdBRjEv9lwbGZwmNNMI
oMgVMjTzGHeaO7UGmnDv8/5+RQmiC/1KCVQ9uLwwUWQDClQQuWCkl5G1n2/fTFYNxU0IDXuw47kY
sElHgMAqDegHe3tvTLru112d3IBpHVn5pdD2lz9AqCpw1Qw3Dq9Bwv6/8V95rthkyPEBFLFhToIG
XiR0clfJX/VSEikKvRUrgaOEhTKWyumKWpBhdJwB6aU28de0DCKlb9w41xH4GrJJf5Fi/q63/78w
7qZbqzIP5wbNDGp9v1C/n14ye/cv9s4BNAQGFIGTzo9fKVFs5WUO3deaEtBLimvZH8gUYBgCE9mg
tL0sTagqf6Q5fLxjNj26Z7GgJaFPsf2+tm9gR31ACeVKLW0EPxi5o7JpD/H9tpHKWUVb2g3NV2bf
d2rsRY/l6LF80q0TrLeJlxyjZ2cPtLjJn/w4CG+ro+zpKnTQmw/QOQWNGkWPwLQNjMbYZXH4KEvr
C9ok4KI3IjgjtBS1UOYUOzvvtJ3xFD/HsT/69NTs6ysMV6+xZ5286F19a12MwP4rJQLoB0YW8dzg
U/1FUafEjCGcpp9kVdx1conhOuWLIUNVF5o6Osn+K4nbSdTG57hjFjGomMHsXNPxSPIwjmieeL+s
ql8DMUSxWAtmvByMnoDB4/zQqlQfcgTnlVcuu5neTQbgyzAdt47emLnqcIMrfbA/7bZ1LcPyNUP2
sP5i/Ew+0B0Yx4Wtgcf1XH6olGjP60dMteinKflJm4c4koReX9uYzmR8KWUulhEaZgsZnUMfdB2Y
3QP1ZvUnADCvnVQ/kKT83kfLezoorj5oxxoM4pe3+csrlfsCzjbR0tmbuY0vYDNSDlppu+62jvsr
s599A4/U/yPty5bk1IFtv4gIBIjhlaHmHt3ttv1C2G43MwghMX39WfS9Z+8qiluE9/UQ4bAjnGhK
pTJXrjUkq/R001G4CHdhkkzyuJjahbbXOp/aHolReQpDF+NWoR3/JscobMCf1onnGDo6T7Wq0GKj
USYbN6RWFJ0m+u+dxSqwgMncUA+pY3druaerywVfhuwZAYhVJwADzS4yO7eNBlCoEiku9UjU32pd
75peBX0AVVYu7cWlx+MGXgMg1gnmdLm9NEVnRmxBlmvqMe5eezq6arwjOSgYqwelejXlUdJD0b7G
5srremnJzy3PnhttqfEk5nmFR++dVd+Rcq8RxaP6vRW/knHlvr4OyTGnFAyoeM3p4DmYN/5CviIq
BrWqPAb8jlFpz0P74rQQCo6qDUuFK/TuTlXBK6vYh4aEK15kaawUPC1Q1ppa2D5X4Sw0SSRI7aAS
WnmAbXwd6OT99Y2T2lAigStOtKOIjJXAeXnENpLJUAVSwUA9uwqUftDB4I4R9xl96TX1oAzE78mk
JWNGJ5N07pA5B5XpHg3fC2NVeOXqtsOMm5hrgKWAELDmjksPY2K1wiy9qjlBtUY0e7trvBraRMjb
2U5gO1sHkt66X6Qg3UNVbm3JpyhifsDRKTg1CyIJoc2THdwBwaZUael16Z4U0hUUjBPKR5yA51nZ
5cPeCO/67j84MgeTjVIqOvMQi16eJzCURTV4jCoPmNH0lAmImvVUsDukkr6MMrm30vBnmzliJe2+
5DIcNJiicx59JXBnl2aJzss80UQFgiskXaCoZpnDQ9J3rkrWaO6v7l7cQvBNoLDAiwwceLPQN2QG
V60KrBkt/e00cgsErC+qxnUE30OvayVUvH7LTOZQ/4OwBIwCanI5MhC4SJlNTay4Yr/0huHaWuFV
ahYQu952zWPrqF4rw01E1lKZC3N6YXm2lEplpnWnwHITPnZh6omS4y0RbQBwXjurU7wy26owhVwZ
yOCQmJijW5VhRPtHAf8gRv1gJJB7YNUpViJfZzzICgONq/Gmsp9HMz6OnbkFb/TKPC8OdmpZm/p5
J2aWy2kux6RGxzUGOyo/BL1rFLSui+cmXSOjXfCEQBiA4mHCwhFt/siWdhGCHA4jLYk8cLsN4KqB
eiW/lVLslKLf46mzvR1bXLPyTFsIyGE8TAFwUOeJPINZFmj8YDNL9rTaJRSamFue7wwV9H67eAR5
8htVTqWz0SAXj7crpF+o9SDXMoqLY4eKL7roUdO25rknqTt9rAz4jjT2i2xr6C8WvbN56GXx0cnp
5vawF1f0X2vzJFTbQ2MxreH/y6r1hPpWN7Hf92gLX3N5Sw4ButuYX7xP0Qcx8z0h+lE7KUfouavC
Y0ripY58Lgk7xnr23Dv86fa4lkIWPFShMo70qAWk48xeo/ZqAsq/ClDcAa0KzGXNJpOqa7A7iF+l
bKKIDMuviQ3O9uTltvGFS+3C9uzhkbUdUXmhwXYZQYEtPZFYrGzXhYAfxZpPUXHsWCDOL09i2zAW
26FdechnBHYqIZg6IApM9rdHcs14i1NBcTmjaQYSFWAtu7RDpUFbQ6BdvgFT8TaJ0MU5GsUk3R45
fkv7fAvOgLvUMmEcWNJmAFI8jgYEhhF9VXDZ7NsK8nO3v2phL03y8fiNdjt4+5kbQjODUQwWgvIq
a6TpIdgOT3acjSVYwPMaXGdcz45UCVO2Ynga7cwDo8CDEA0NSiDJnJdgzCQzZYXkh8ejQOP3nVn7
2mgCF8y83P5ZNL5o1xZgwelfmJwtdAJa0a7tYdKye79mrw5XPbUvAkPJHtH0iWZOEbuIbHo319Rt
7jheF2oryMprMoFpF0y/CMh3DHR2XO6CYkCQlkocJq4nIHNGrhCsZDV9b3VxNNTCCzNceMZPJzGR
2eJbQ3IAcspdUjxy29xlVLhhUrmpmRxD29zGmuL2bDWfvnTq8NS3JlJ4E0/x2a5oG1BQDg5OXdmC
8DY9yOxbGrooLIZN9JoabG8k30iDzhOze9FAqgHSHZera+C1pYOJ4zhxriAjgOTD5VThAADsNyLw
SXTQMScG6XecFqWnN3zlabRsCe390KkGTv4ztD97LhCg0XM5PU1TQ9tBoWEHAdvAzK0VT7N0Q1gg
EJj6TqDZNfcAvaorKeUF8+wYectml2TvSVVtjDUd3kWPDbwWUrMgZwD72WzmyiGhqQC/tlfVYagF
caIWG6pygcBNATzTHqw3IgnZFbHFTo3VkJNtcnI0SoYUHXGilRtk6awDFmijqAv17KsLpBKMmGOG
bmZUQc380Q4/tH6fNMGYP8bFF7P9c9unLUwzaLz+NTe7M1KRaEBJw1wc3tn9DjiPkX811no4FgNl
0AAgskCWaupHu9yelcIAogtRcWrAyp6cwupdKh+aCMBNTbUt0rqo+t8e2HVGFc7j3OQ08rN9mqSy
aq0MJgeP+PwtcpXnX1nt4hXtyiO4SdzHQ/wHvGWe5RcrjmthUi9MTxfJmekhZrxx0pZ5afm9VtEm
k7t8eOj0NebQhQvpws4U053ZCYtQrRoJO4qWg5dQ8TKn95S+2Uvkb3UlXpnSpRDxfEZnl3Kno0Eq
6TCjufg2cjCMsy9d8qwqfgVq1GqttR8NTPj82bWHbAhCGrA7EVwCM886pgWkXnUEiSaQQ9IreN/z
bVOjQhrAB5kHLrRaDyIQyG+GQvCvKuPao0KdQT8Iq0BbR8dIvzEzHR14crCGaGOMw/CkDRXw7Pqo
6/kj3Dmyz11pWLskzPqfGekrAN2HSA/iMcK9EtlRdmxqUOb6Go8NgIHNtoKyEFX4IVdRqkomP6CX
Wqh4hVTJuyPUZqc1XTb4auEoiQ/y/tLymj6076lSp9QlxGaPemSoL7VG8m9ULSDCpRB7xDO1gRaT
ZyQk1FxwAad7WXQ6Hl4DiOCIFXN8gy3vWytE6joHw/9PwhPmIz3Mv+i1jv4D1Ha7QEI3A23GOpyn
oSZm5Ysiis0NjWvtEHXVJMjGJuhA0XQ03jaFUuwZHNnoGiQ3fMAj1Z1Ta0D5i1xqI8iMehSq0r6s
4evVoT10aGSXXh2l9ntFTBRKpOV8ZBEj+0J3ki3SXFAvy8PYPED2DnhmMbSYtwqT7EZNOqR+bUkJ
pi5hhsiRG8Wfmg3yzhydqvFIloZyk4QS4oycp/SjcELxkyQg0feyqOG/AYEtv1RJNYaQ6xhsX9iK
85FTTO+zVVnRPSc9CDjQ+l7pbgdeN0OMddByUILg9sQl3YGMqS1DrfdiJvaFkOlh7LpyL4da26ui
t3/WPQOOXSvjotrwBjtM4b1eHigd9OKupJUdaEqbRD7PZXnUqza8UzWm8N1QEivyM01V7gqJvesO
lVZ90/gQgr0UjdoAKw9jXfsdyHmrJ9an8dHkg254KIfWo1v20OJ1rbZqaNBncbRJ4665V+gIrmne
J6Nb15AGdDW90sgjo20JtaKOyAglS66f+k5rAh2vuF8t9Ou3aPctIWuNnbHWWb54X4LQz9HxbMUm
mvMKcS6wewpIC6Xq1Ea8jes7rfueJfc6CmPpTq8++OgP+sm013jKlkzjWY4kJajzgHmZ56+qVjh1
kyHUEgk9NW17T6P3TCtc8BpvNZgbunZTad2xBjtKAwSRMNba5RZcoA5XBDQfkC/Izs9cYKmoYxEj
GPekQlzN29KT7AycStWLkzX2gwXvDrp20GdPRPXXRJtEyWlDhIIcqXRN854Vppc0uyF8CfXEu31Z
Lg0L2blJZFNHkXqeNmNDB7dZR8wLGwP52NqoDkTtZe4CxEYLF15E+mNEoHg3SrNbE1pcuC6R3Sfo
YAZiDj9m1yXSzy1PRw6RxWT4luRAfSn8Tijq3m7WuI/WTM1uzFwBUFoxYaru651dU1/BWgrwp0T6
CmxuYUrBfm84KFuARQfcoZd3s94PDrcHcFmm0GkJ0Sbja0r1Rem7ILWKwEa/bN+vNU4vPEUubM5C
HitKUeFMJ7VKCakPruMV8uX2Rpm+enYln4eLc9RhyJzEaIam9BgFtVeJCjVooEN7hTdgce7OgtJZ
Cb6MU9mOnSy9UTq4v5WvSebcJ6XpKVa+sSJj20ZrEtULAwMHCLCvONfGNWZC6EOTjB1OgAHyrUaV
iGnCfZ6Qv48M0e7joOsH6Q30w852hUBZxWYxQ2RIRMDpDtSjCN5e0AB7e52Wns6oc+MtiNOMGHHu
qAazZzqLEuaVOK/f6j6zUFgYxpJ6AqpIzEVLJr4iTrNhdM3OCE13QLzzI2xlW7t5FGWnMiLWMW5a
ZxdHZhw4CIwg5tLpATGgJYcnmZmFfia66rHPTbt2Nd6iye32MBY39NlG0C8PUUKR4tanjcAtpNO6
FFmeLF6jAVjws+d72po+4iyKrpCMJJ0DIwZI3rR+R+Q7N55o8tukwe3hLHofHT1f6pTUQq/+pSWZ
SmGRCo8tNKHg+hQAbO5MsEWGX2/bWTw/Z3ZmI0obR6JCghHp03mR2W+bqSCxQ3dZ7nynoXFg2RpF
8tILD/saCaqJRhwOb2bTaRNoqknOPGYiRx2PwBuB5HH8EeulS+IfXeFpuV8YxL891KVze252dqCy
piw0nsKspF3ACkDvIR4gV4xM3z73elAuBWhSVUGmO3+9ilxvhlZFiqBFdTTS44csWutrWzMxc92k
4ggDIpgoigxnMYyfNJH8feYGudupTwjEqFPd83L78VoFrKlBh4WtsueyUX5GYb4pQvYfMhjnZmYp
BZnk3BQ2zEwo6/yhEgWCozswsOZOoLdvhbm9vQWWzq86cb2CwWmia5xtgaJGzaqgyIWKIfarSjyk
oxWI3jhoIkQz5bD5D+YmiQvwsVsoi83MpaNZm5Lg0R2ixkfGPKC16WsMBKd6fMfWeBOWjjIQNv9Y
m+2Luu17JR1gjSsPY9cA8vneZHeCbmLgAsq1a2Mp+QR0KeRacIKtK/ZWI4NIfdyNsGb+MazAsbZ9
95GnL04X+rV879EO8veTSVHXQ0UBvBAojFxuSUPvUa2NshrUgX1AqxBcL7nRuxICiENsDZ405a/b
FhccBnKkeHhC1WV6xMyWr4j7yqkshsp/BcXD3nyIIrrV8KT9DyPDm27iw0YiDzRclyOzh8FKcNZK
MNcF7XhsgAh2+iDmeNGtgQeXDsBZeWAelOkh8udjjqDW4t8qVXWr5HUw0eUU7oa1KuGCm4e+Cyqw
SMegCgKhjMthJWoMmYqKcWif5T14slAF6AblZCfJnyzO7wYrBgmCqpYBVJkiPPQ7/vG36zdV26cd
o2Jyr5jNqqHXWC7wAaQGFQGwDlCzHbpfodK0wW1L10dvsgRGZ8DJ0WUzf+iCERDM7EbNPccI38q8
bT2nRgFPQMSypxkeRbx24bXXEpfXq3lpdvqss3AkhWpvqBOYrbnlGm2QWL4BsHBchm601oh+fetc
2pqtZsl5Q1MFk5k0lpuXWFC2uz2J18ftwsJnlvZsNIxDeziFHS+x701IuXbdkWcrR3rygZfX86WN
mROxgewfQ4EZi8qPBN0fCSoG8CoPom5XbtBr/whLEzsQiByRAfiUBz8bjWomMcKnBmuTHrpc9Zl5
qtPMHQh4xgtXZ5tYFH993VyanLbLucm4s1TE29wzWkDUK+ImRH7JytpXqQJe1jWhpMW5PBvhbPcl
krcIXWEup4Orh3uzfaqbAQnO59v7YtEO+hitCY8/lQQuh9VBRIgMAwp2dp7fOQAC07YIFGCrzXKt
v3TxQJ2Zmg2pMDOnpa2Ax2i80v5p9qgl9VC+xavCXNPBXLaFRzjubPClzLX2pGZ3rCixFakubSQA
f1pxfqg1DZgKHC1u9CvH67PadrX3wd/0fw3qs6cytRRZtkh8expR9yozDmbSHJtI3Zfym4jrB3Rz
I/w2TxXBa8BZy9Evnu5JRtlGOXzCQF2uYt3nVZjXWEU8Kf201t1w/BXScCX8XtwrZ1ZmC1gB0iBF
CiudQ5AgrU9qnG5kVrn5aof44v3mTDxVBvDU1lUmzG5Yx6MCthQRaG2OdG7iprmvRT7jgHdBZCcC
hq1auWoW55FSNGug1IEk2MwPa9Ksi7zr4FeGcNOboA0ER5NvKmKFj2DRf/1rZw67GWIwwRRKy4Fg
cNCF8qMpg66Ubmtv0xDswfw3lHhWhjYtztUGPTM5c869DYJsRYfJHAvm4Jxnblt4Tf0jJaWrmitQ
wzVr2uWGHG0UMnAG4S07Vwu/RMqz6dzF6ONAE8yant7aZM5e851ZmkapwpbZ1sGo+BCfFKihqF+n
3o2e+Nlq//Kaxek6P7sLMoYqEUFI5UE6ZyNo66dOFHSQ74lkvocw82ue9A+mZO+3ffVilHC2hNPu
PTMLMZ6ktSuYnZRWwPnsx8Za0801uTYiNaS6HeTF8M4GUuvShlYiQWwlA+IE5RS3X3n9TTRHIHuI
tkvRClzuCmMzjuiZSp9sNXbBz9zToyX3Ot4q0Vo6fPE4nn3MbJ55UjTtkGPArflcQD4B/eGQ7PT+
w6yeGZnNaq53Ke1qjDjLDjrvg3r4e6g+5tSapOQBbSAImS/n1MJS5aId4cswhQSs7UboqqVr12tZ
9cX5OjM0OfCzDZIZeshSiLt4HYj0qhblN/0rMVd817URIIBUEIMAsj0pi84cCc+JllvO5EigUogC
3LaSxqaCFNrfLsulmZkHUawk0jMda29rWgsIphoGQyLWhBGur7RLK7PtrlBLE63AYOxRA8b8K88T
tw5/dXQlk75sByq8KGQjSphrDNs9o2luIvYxhLltQ3oY8YJz9U5sO1NbI7q+dk8YFCSLkHJW0Vw/
F47W7GxkIFLn6CwWbjx80SFjYfkx+HZpGuAVgFPr/ofFOrM4W6wi1s0sylXcZ+Z4bwFbIlbxOIvb
blKi/z+amc5sb7dWX1l8wKAUPf9Vlp3xlhlWuA0z569lHj770tAQgL4aOMI5RXzOIG9JBoN7aVYd
tHjXCv3eaDS3/g4d1dvz9glMv7yV0QOHCqqNhmk0YcwPk2wqLbMLE2Ej0DHfNuqX3tWe0H9yNH0n
Aytj9y3y5C/AV2/b/ezCvmV3tmCkSdDIbFLuWe6LfchP4yOQTQ/t5ol4Of5OuuVW4q+tyHXcF9TB
vfat2SqB7dOAB2KXfgUe21V9x6tOgDUE3Zu+ctdp0xfc+sLZyYQOFpcQCsIXPsTb+IW9QWzQs30n
wBccWdD5wh0PEMh8Lt1DvNXdlq44oOsQ5nJpZpfPqNaNlD0+AFpNnL8R8wVd+UbxOOi4KZ5ur8dC
uHtpbHZFJKoWVcoIY0jOE+NOp+gVTlwVnaZ8E7IvHGQObMUlXT+RLk3ODhRq9GmZJNh6k5i2LqHy
boHuqXLbcGet3YBLcwneBhXKMzi/IOi5vJgi1Q7bSrFwpCq3V3RwgIfu0NbeGLW+5MfibWU6p/9v
vnnO7c22d5lYBkst2CuzVwHdRvW+YD/w+vOc6k4ZwME4qaQ0ax0aS34XWTmQAuDlgDz47BXWs16J
sxwcJoj+wnSvJEi1RwGJHTdjO019tY397XEu+USQEQD7CdUqsFtPH3R23ztJM2ZDDYMi23T8h1V9
7cOVc7jQ2gp8xb825omjmmpME1zBzcX5l7EcfSnRm5T8AAocYDrySJhxZDT3Vbvb1mYEHcg3S9VX
zuIC4uTyK2YbKM2TGJ+BkXYd6hn0Vx2WT0VfbUhYeon2FRVjPGVOipJseSuhlZyv8J4sHZbzWZht
qKwitHBKzILZOkHNkB433kZyoumj1a8AFpZ20bmpmeOrypbVFtLUnoq8I0c9I7J8Xb7rDQjfvazZ
We1/cT7nFmeerqJ6ajUjLGbDS1pv+8KLqsKFiDjw7K+NFQXQ9uLq3+c8L5d05vJ6joBknKz21mtl
OK6xFnOtTeTMwdkFoU3DYKApR5QLjcZVOpBNlMmp1atA18OvpQIgTUmfb5/KJWd3Pp0zN6A0IWPQ
4IKzM0PU949GJkBKYnks/pOC+frvszLTPCJHMqlEAT092y+jAB8PMIh4FRYf6AFHMgZUQ35BXm+P
atnX/Gtmtkm0OmyJNZ0AMaa7sBnuDGGAH2RN+GopUD4fzWxX0EREaqPDjNo8l4D/jZa+KZlnpebu
9nj+Hy7l3wHNtodeh0MaKbDEYwaBLBHQ5M0cfc3a6h3YXTbTE55C184HCaO7YnvpfgI7DlpOwax2
zfZu9w2pRiNqvC6n3Z8iM/qtmY3pvmSWLV1ZhO2zwozmbWyN2m+5rA4GBdcMTwtlc/tTFh0b0cBz
RMAJDyjh5RWi56ZMLB43XtEafpy+sGz08EowjMBaK3t/lvTmtzJQMP/Yml1XYU/bJGswaotLP+lG
2ISxMX2tM9PjzvdCH3wM8yhotq0187vFYldVQQzfdye1/VDsYoPtv8/V3w6JPdCUgOZK2aZJ+Fxz
6Cw06IZy/poKCo8BcGyBRgKAOLC8zfYjjETAWogGfWtfy4QHCeQ2QOO7shnXVmF2hpUYQBAbsFpP
Uf/05b7jG6Ycq0J11bUXx5ql2TF2UClN4wKWbCfyKiso2UulfkM7clCxNdTQogM+W+/Z3EVIkxmS
YW+V+UbwLwqwysYAIBRzC5p4inwjydfbu3kxjj7fYrNDjRhJsUYTh5pa25TuFRmohqukAMhCpE8+
OQOyWGuMLcsh0tk4Zw7fqUP07luYU509gWLcVekxb97ykQQNiTYlF66cEpNPg+1y55CtASE+9+D1
uQK9PorBADjOkRA16LWsRoDSlpITrlWvM0GFHO/G9B7OhPEfdgS++P6Z9B5anzrnYKpv1qrSr7a8
s/79itnUG9kgWafhK6yHB/P74MVb7qf7Bj1WruEJxIhu56v7yvvN3Nj9QHlQ3WS+sskDxx+/394G
izcwwMH/OyGzBSEgXuHwa40HCrLM1bofSJUkrl4OvlTrPTUav5erBEyLL1aIRP9jdeZKAdZzwKMF
q9y33HITx+6fH4BLuuF7jMdqiVFPj1bThTpitMHe3P29rjmc1fkXzBxsohVZlcf4goy7eo2NABwO
61cur2tBj0src2KmCmn2NKewoqJnIZA7bZu45v4X94tf1NXfBy8K2FuouLaf7MtDGwgXqlrf9eff
xEs21R5yW37mrx/CxQDl3+mfZ71kI3S7nT6LycxqXJrXg4fGrnEXgm/YG5kxIF0da9kjmBkB2LEg
jHtoZBI3LkQ85R+DpIbhZuHg/FINJz22DXHuVFHYwo1Kxxiexj4U36s2q08gxwzBx2rR5hmSiXIz
xGkTb4BdcTDdRWa7Ua2OlhfHdRgF0LCvob5Oxa6wWogsWzWSv7VCnnpVml+Q5EBnJDgNjF0YM/sN
rSDhIePRELlVF0r0kQAdyvVuvAfpa75NuUW3dj0moJpUNLeD6uapSBvLRw6b+0PBxStXKB6cphMl
B1DEOA+Vwa2fDnK5aIYYGUQ+wP2b+mNcoOYkmFW/6eAX3tDQUn00hjhunyiQ8GWN/j0RmXyssKML
3+mByBUVOmxHUcQvCkSN3Twu7EeRt4PlZkCqIB0zhPpWMJtCglIM5m8VM3aM66gUSD9KFdTwDlN1
t3biHtQeqGlTJbc6eOdaHKTj8K/22A4v1LbrR7vv4wf04GQHiAuTPQBzJMi7Vv1Iaq19QmpI/d4K
zdm3ZYz/MbR5sWGDhQUfByL2HJWuQ5QZ6pMadpHuo/Rlv7ZqK+7iejCZX9dq+R6OlrJBb4wMvQjY
kx2wa6zAfZtz4yDTgZiuFgun3CBPZqAFJgyBv9fCTPYuak3a4NqpRp6HvomejFCLkflkeXjfOKb2
iCwAdLnM2i5+WHyiCqrSiKERwuKK7Wa15exUozQe1TATh7jQlTsHhHhoilftNOBmOHyAbQcSR9nQ
6dvbfvEznXjjpnBmz1gDDBJ6puKMaHfJMwLNH6n/mB1C/3fpJlvtodon/lt3tPbDJnYBTl6xPtXA
b1mfRTlF3FROOzlIe/tLImO3i78AIz8+la72fQzsIH0CJNc6WQ/hPeg2Y3eNvmIxHgF1BmToAS0H
mdFlrDvkOMdGlGH0ojJcMdR3pjHaQSi7n0Vq/864PFklFo1Ww/720Bf66C/DyNnl2Asn68yqxdCV
3wLMYBA5w5PXDms0nLUu1V1ufTG5r6aBFv+I6t6llbVSkp1MzGf/PJKdXYq9Hud5GuMTrLrw1Rhk
OsbzYPSPXK7lExZfNxBBQzcr2hSvwPVJrVsF64vGy0mzCfUm8yrb+ZnFtbHheovbz1QQvitIcKs5
ZMsUgpRcVZUrKZul8SIN989XzKbcEryyVVQQPVT37kOl3xrKfiy2ddr5txd3MfA5MzSb2BaoQwVl
ysaTtZSuPuQ/WZ99UFX5LhPbBR3qyjlaDHIpOpEm5B3Qw3PyByXPHNobaeOJ7qjjUkX3HbYPAdhW
RHgj+m0PRobg7wdJVdvWzCm8Rq7h8uyAAwIUdwNsqvxXaSGUoW8mp64t3+gaJGl5fFMbEpqggPWe
ZzRAM6mKhmNCTfUl6j29P9L8rlekbwN/ZxmbBGpVhKwMcCl8AH/OJz0J4Cbzqk/rJBFrRdl4uOVc
KtNjLJKAIc9xex4XzYANFNw2n4rAMx8UyaGo2xBvhWrc8QwXtXKniY/bNqY33Pyk0zMbszcekgiQ
5NRgI7JYvSEcrBR1FoUrE7Z0vs6tTCM9Sz6Hw6DLmsBK23GXoaO7ayEupvm8j7zb41neEDqyW8Ae
oIY6x/AmZslSRYEp0O8FI9gVO9yXCIO8uqn2tBYm9PgKNwaHuIFum5XjtrRioMvET0h9IQcwC6pT
bmclnepAlXJq+qcsvCujlethacHOTMx5RSJZ1pWUMFGDVwj0Bn6XrwG8l+4+eIx/pnDmDUfiZGhJ
xls8U9CKO/j6kKHjWX9NlfwHCeFEcpD+iLVS6vLKgV5tkkqYipyzyaOg3KmZCbfB+C7U3YxsW2dj
aN6oeebYuzVwZMUak8TSggEl44CiEpe8+flQPduYhhyUUsNTzHP0Z4r9WAyuqa+s2KINIAtNdKDi
55wJC4rr6JJmGFduRsda22ot2zH2Z2XfL12k9MzK7CCnwua56GAlAeElwfulqrLnOuwfGsP2SMhb
9OJz35jYaDl9cXi5BjNfutrOP2CahrOpDMGBQaoCEZvIhm9oZfP6MfkNNsidKoG5Bn347QEvupSz
8c42KS1IC1ZqjLeMt6L9mvRvIvnaron0LGCckGE2p7Qr0l2ggJ5tyrCIC1JJxIGjzN5H1X4vtCGg
VubqTXRqjd9tzd1EAjUm9eRgoK/ZLrLELeumcx0zTl3WvzOb3CUJqALFWtiylLs4+zh7BiQtLVMk
UYgp79BpnhxHe4vOWIc26FNLffQW3J7x5X0M4VbIh0NIat4JpzmiCaNpKkpQLrISBB1KtTfKcgUz
tOh9IDf6v2ZmG7k3SEdtA2bS9k2wBzmm/mBswGHqDdUuHZHeb4L/v4HNdu4gSFjHLSyqxegJO8pd
G+jwSvRrjnVtBmd7FoQOzCDNNIPWa0bv+6hzwXC8cjAW5w8o2KkDAiDt+R1kWBlLCDiMvRD4pCZ7
69L7CPwNTfhzTLa4AN0Gz9rbE7h4FsEra6MfaGLbmgV8OZPShMQUfA/d2LUNFkUQStwNck0GbHH+
AFtGYz2w07igLl1MhsByrDLYoYC3j8Y+RtpUKllwezSLjuzMymyVChtZkHTEBNaUncpmyDeRUL5b
AmQFmiafKnRsr1hcGtf5nT6bv4KEnZJPYQN0SV0OOcFoOMbxn9vDWrxfTQPEehMhI/B4s3BSjUie
KDas5Fn8HX/eEm7vuMWCNBzBkaEDXvZUQusJ2Zq1JvfrAhqCIdQ5ccHqn1IIszlNYsAZ0YgMsaVd
eFf9BBlk/2yAifLU+RQZHBeUrbdHe7UlPw2aqMdANWxSbbzcKhUoIfE6GSBQZf1M9Y8etHR1+NCs
YZev9spkBs3aoIMFrQYOwKUZ2cgu4jHUJCLlJKO9qt3n3VGrnqS5gsC5bhqYWdIuLakFrWQsJt0K
wrYjd46pcATy1DqI7Jj0SQvoSlVvNbDO9E3zzui3/zChGKFqIYSxQex5aV9yexyFM00ox9WmGH5U
BwJ8/tHHbTtXZ+FznP/amWXGbUXJISGvYkbtY0qPRrpRmhV39dnicPHomdmYXeoFGdCWiTZQT30y
n8g+bgGka/5AwkzszC/C8pXXMHJHL/Eh2bVy1K+886Xpee9H1psMlEyYxr59A9uEW/e7tAfrpP4x
QOpZG+5VfXd7QhdPAnruQG6JjCLA5pcLZ9mD1pEQE1pANho1NZN8xIMfaWsA7MWjAK1S2wLZ4VTY
uLRTDInUUrA8ehleq+lPlrwoXdCwB7p2CywOaFIem3hWpiLGpaFcRg18sIaTkCt7k3/YTvvbycHN
yeu/TYNNi3VmaXbmeB4mQ8hhqdOeHBs8dm96Y3lltHbjLKosnBuau+Y6BwlzSDCk2r4b28rVgbVr
y/QV9JXPPJOnREU8Hb9oDIXl+BFgXldJxqCzvxugzBnA6TuaCZJ1AB228f4/7J+zSZjFYzJHr7RR
49tI7TdOwIw7NUbo93zbylUoO001UH+TLAnoEOcyj1HtdBppKWTe+h+5/EDjJiAOan0YmNe93zZ1
XQOd2Zota1xAqwfrDl2joPwGbaqHuN0g2+pHwo9eHCRWPZAzV7/kypU0TdSV15nI2kEdDI2AuYKw
MaSks7PpgPQPFXloxFpDxuLBODMwW6lMV9iQob/Lq83cT/UTmhPyWt+0awjNRRd9Zmf697OXnqVV
bWFK2KHJj6QYXUqeyFp/6KI3ObMxjfXMhmIooAObbAyycNPsW88iLwOSI5XP9poa/OK8AVtjfNIo
A3J/aauLWohrDbDFUW6GKQg2oFVlTd17cYefWZldbDFvOjRKwPPHOLJmGggQjlaBVEEXuTHsl9t7
fPGa+R/SrmzHcVzJfpEAidpfJVm203Zuzv1FqKyq1L6L2r5+jnLmdtk0x0T1bTT6pYEMkwoGgxEn
zjkxxtxwaE0NIBOBsVg+BNbKbFfN4NvKUwTsY7Op4/fr5gQ7qF88RCWZ6NN3cvBGy/UIaTf1KZS9
61b49zZYAKBAABz85dOmmtQ5Upd7O9+Zfv8mr0JHTtAzc6b7wmnv9bVxpN4PNNwER5fr8X8Ms0U3
pSpTWpQw3ErWelZSrza6Q9CZglDLjRAnZpibTY8hpxskMBOhZBJH6HW9Cnbwoq22hL4TC0zoq1UV
ADIKCzP50kBxXTebwX7RtEdSv0YEt4pyY4kGJUWfjQ18Y9TLhpbCqF7hNoO8IbJxL40jB1y1nmr+
ong2RsUjNaCSZr+PcbTgfUq5eOqBeqgBA0+04fn6RnAd9mQfmFApocWsQ6Ulc0G9BWmqY1X5TfbY
iBiqeB8UdW9DlYG7xjAPcwzzqsv7EkI0bke8eEIJbp4Fnsl9WZ2YuDh6ehxaJcS23PA2XY3AmzmB
Hz/Pa+qnv9AiBSnH9Z0TGmSc1ChD8F0WMJjs6VexDW56iI04oBSbv2QHUy8i1CHvU50ukHFZO0yN
Jo8t7GH/OsreaD4o5pv+13x2OBinVtTzOyBI4A5qjVVN2e8RoyJh6nTjR2d/Xd89XiBBQ3mhSdct
DE8yDmEMZZuMNRaTQ8UODw4dE5J/XwFa1vLHCButLFLJEUhHkQeAUzEPj3bt2RjBbJw22bVl4lVo
7F5fFu9uO7XI+AQmUuwhI7Bo1L6GKSSCM06cqdgPv0B7IDAm2EOTcQjLpj0EAmBMKp9S6o39syq4
zi5HrZYdRPcfADkbOi/fKL6T7KPrJK2ZKOhW9aZ9Mo263YwT8c16frNLJXXSAQMMY9tMXhz25MYy
srehrKFamazseJnH3uv54Kvj3Amo6HhZkQGyLozqAVgEPPC5l9qEapFcQqbM6iUo2sVojweQEPmR
GE4n6uLytvnUFrPNTVjKEmZqwQdVD0AdoQ/T/NQGQbGXd7hPjTDHDilRaE0URgp0LIZQ8cqsv82l
1Jn/lVb9d4sHT2FArVhyR6R9VtSGI64+xdPHFOQsP64fAu7HWXpI/2dgWeuJ08gJdA7MHAZCpXQG
orrLoFTQv5TaSilEjSvezYIBURMTROhAg9/03Bi1tEmOR21RFv+ohp/14F9fDO/rn/59ZjF1RDUz
DFS8SCHxF6qtF5lPHaY9rlvhbdmpleX/n2xZgZnyIE+WVSTbXl8H8kpTeugj4IV7vG6Ju56FFmgR
EsUMBBN4syEvLavETQzVCbSCfRUKP8QUxA3uR/lj5LsCe7ocPehJK8NIUGNk21yD2FOwYbzzYuq4
qQhcGVLOzDKKRgYXdIJrSq03M7qWBSiIHxMi+Pj8dfxj5bKvpIfKQLAOEvq58jUGIqKtS4wTAiwo
k23wlmHS74Lqcmlgh+UECwb0Ywtti9qCQaEvtU5lzwq2VfOKE5p2a9BhOgPOK16Z1/2Bv5H//ACD
ebEAIoBm/VIDWMYDGssJjOeyfRtFmhx8t/tjhgnYoRwrpdJinYoC6Q3cDdnRFqUu3EMELD5EwkDT
Dbmu80MUTGpL+gQFmoK86M1Rj7dysS3bVSKqXfJueZBE/mOIjQmknMIkQjkMVUQyHIbheZI2WvfW
5BtNpId7iZBePOTEGBMatNKmjV3DGCBws28ebSd2pgSoXOd+77y+zq6z2q9WhrMRgji43n9imXmo
D2VSZJMJywko1GcoWFWx4BonIhPMMU7yASwgI0yodzT32kfJlW4lt16HB3NVe/W2clfOuAqPg1c8
a/vQE71nuU+yk91l3b+wQKM0S/AZ60M5hrfli+JVnZMcf0sf7b3ycEM9CJ4cRH0ugQOxmoklGUFE
bMEqySO0JqELvLfovu5AlvaRGffXTzjPmEUgjQVtLIhXsLCLObS1jC7BeExLPybEpaa+pXOzAVgb
c9qj0zWVAEbIDWsWSFzBM24oYOtk0hm1C+I4yJCalrEbqDKgTo4KGZxOugswS2A5cfAbubKT1Lcp
2Zup1wmlyXgP/NNfsHjeyRUkWQ1Qsz1+QVjekhEE4FA79avsEIWHBv6VPAZ48F7f6MvGIo4qtE+0
pQFGFg7Kc5u6HXVdTG08agKUmTSoEd/H1b3U7CIDXWgjh45AukwyCMwuf5atp4LrD7cH0EIgEWUi
RGZZRV4YMGtD0fYXhtFatFLsYUdHiCMUbVIDSj5n69qsRoAGEhUPEjLgkWrNMn4ZFMR7OqSCk82L
90szEIJTAEiA7/58K2iC/nRDQsgcNY+t+pqBzzuG0Mb1lfPurlMjTGZOinnq8iDKXQ0sC9GNYd0h
XUpEvKK8GHVqhfmq2TSbvSRjKXhnOGYNYvJg89+tg/HVQFZyuVBgQU8fhhxVQ9gA0jkSiVjzLkiQ
FIEWkiwHk+XVTi25rCvMQ7pS2Lwkpn3fKNKtaow7y6DrlnSCZXE37o85NrameZzocxDnbq/T9aiM
DzMCz/Wd47oZZHkgOLzw1LNUIIYS6H2Yw0Rb/VTB1ZJGqyEUJLPf0/rM+QLpMIjI0TUEEw2Lcs2N
rAGBcp27GHH17b3mhjfh72YTvYYP1SdKPuojVFjJL4J2CbqlIGcttunr9XVyPP3sJywx/iSaUaMN
9Vqqckz4ToHmGFVaPUSlpH4SvMmpM4z6MHrXTXK3FvOtuDPw+rjQsKpRNC/sWUJ1ARjEKbitra8K
QufXjXBd5I8R9qEwogGsDXaA67elbqNBPkb0ULgEriEoY2gYbAza0rJnSwVlOARhEWAdEViKcif/
ku7i3bir/GKHp2m8N1cDLvp5ZdxGNyL35IIVQIkHyQ9MywF2zuQ3CspcVt3iZJeR29sO0ot9eqiH
Y7pNvWRN/3pQdVnrn6jLlln1FHDcsMNxmDLgHsOfVIJmlP2rqO5rUa+I6x5/TLHlVkWbrCGOsbIx
zLw4mffxGHlkHASdZ16V1VKAcwOKC4BYUIGde76sZoGKgW7EeIjSJBJuMH0fFJFDzVUKVos5BZx+
kdW+V5vOTzpZ4KCc5OnMPHPFyD1JUiNtEGA0X0J/akTFCfpAtavKd7IkuDR5CcSZNeaqadu8TNMY
1lT1sUPNYYbOQgttxuiFqrjdUYXbB92/uN/OjDK3jz5hwKcj2OGouquAxJuFb0zeG+bMxOJMJ+Er
VK0ylzKsS5IeAt1vrZUahZ4mH/TgLV1kqCSn+aViTj+JoGH3CgkNqAysUNpxzczR492Awbjwfaqf
rF6EyOfvuaGDaQ7E2gBSMNmTGqd5HY/4bbR6ydOvtv+hz/5QWeu8edJmD87nWaUouPJa78DFg9RF
WTrsFjtWpcY6hk4tbPp0I//W3muMRm5qT3fTJ92lO0zvrQbZEa6VkwDgLQ+EN0Smkaiypb8okbpC
IrhGRn9akR/BB1nNP20HWlHh7+LW8PM7G569TR5EUZgTLWAYwzdg3EHFnw3C8qQFtWK0SAdHJ1Ff
DMifdv71q4S7NrxvFBsqfci+mbOTSbI6QmkNJ5Woa3P8CVW5CdMPY7Eek/V1U5zbeFEZ/scUc2Lq
CCV+o4SpSPEyyZPpxi7WkylYEOduPLPCHJpqrBfFKFix0vVI7lpLpP7J/Sgny1iWeXIqMf5akiqG
gQSDBeFz3PuRiL6CdwFCnXLpwgBrCUoI5nRFEViQ4j4DP1osr6Ac4ljKKk8/ob4SK3twhpSpD3l1
B4gAQeDmneszy0zKBMY7MKGpsBzVDxS9cczvJZ+oEM5oVlReg06dqMbFNQkJB6A7Ad1BhZVZrGIn
Qab26JagVJO1T2V4UKiE6h3GJikGpqkjgclB8647I+crLroR/xhl14kJ2CmtYLSY70vjXla+jPHn
dROcS/DMBJPFNEE4q/UIE6HlyhPGLjG6HkKKEtwM1w19gyeZVPvUEtuxa/tOHxQZltRqeNJpfZME
k5NgqqCtJmyk6nXqV5O9GcpRLqFmuM/HaKVYAN9YjpwmjqVH27g3oKjYeKHxTALZzcnPmICLHoDi
Xi/ux0G/S8ASd/13cwLC2c9mk5S4j8CbhJ/do6hBSn9QXmyAJovVdTPc70BA7QxOOEgpswXOUIsC
DNe1qN0bs/YS23b+AaIVo3FyTY2QzeqI7F1hNCU2I7L/PlfH/OQyDIth4EXblvECjFflRRfGgG1l
x1LeFZlgdZeOjL9vLuNHC3MMlnkejvK+ipsgwd9v0a2FoBuGN1Lflt+u7yEHYggzQO+iXIJmHWyd
m1lQH3qppxkE2x4hlDukvqyux9AzwtBpgzt99ureMe1959ZPOiaeXZc4euXPotDIWy5Q6CD2wZLJ
BWK6iyolmQiWW5e/y9TYd5O0nigRwaUvr0UINuEfSLlhgFJnS41dVih11tWoxE2O/iSve09+yW+C
vXkAAB4cW4f8V+Hmu+zGFMQlTtIHy2A+lqFwCn0bFig9yzKVKhkBGN0Fm7gRVE7voSrZLxPMXXfb
dGAcwZCW2j6UY1bg5ZwrjeopcVzeQ08U6XWYtTEoAuzW8FQIdK+GtumBkDdoXjgQjQ2hkVin0VNg
0vZpmEt8NlVOrQ0Jkr+/ihfcJzILbRleQ35x7jN5UBIQIS4x1jR8KGp4dSMYceV9plMLzF081ejj
VyksjOVDH+zm4SgnOzuFqqp6vH4ALoMI1gKWePDeoyyH/5yvhQageUnJgKr+fAvQtVyDRGNVDI5u
uZEQz7skXefx/MwYS3tS4+poCgXGmtrLyWGY1nm9stKVEm4MzR9Vr2zv8hh6dRsLCpzXF7oshLWN
1iDuYmj0IM1mbuOa5pmhJQ0KGFqIglpl0lVmZ4prSpbl1CTfT02GJ1WWBBvkxSIM6iVtBBJtaOjg
7Yr+oQVRovN9VoIMwwENgnWyJR/BD9Wp9hIaC7arbQOvfOvRV9gMUDp0bvI77RZqzoL08fJOOrP/
naycZHeSMkL23ob9MvsKjV0Qg0L5Vc/X1zeZG8X+rPI7/zuxoqdVn+g9rFjtYwqd3yaDEO/zdRvc
s4F5GyD2NGgbsLBU2mLSrVJ7lNVRyCBUP0S2ujaCGSlV6ViSiBvwMu+Gz0Lh0CKYXcaAFfOQgGiu
FCoUS2oKy7UbAk6TH9cXRARnkKXdCaQcM/wajkV92z7IoyM92+60Gta/soPuHSBLFHnm+lXZOOEW
agoYaIEQuFO4ljusMLItOii8b3gSEViCE0jGAfG1RAS53jfoaNqbUCQtwjuLpyaYPa0iOwiUGSZo
5tFxSwB5nL2hQ2fRlyy3LTfXN5jTf1rizjI7ib4XwjaTkI1FmmoFUKRuWPltdy/PbyTZWO3dFLlm
99sCH572UUkDkFng2ZB/tLqgbMXzIZx75DFAuOMtwFwYAUhdE6pivbkN7hC09nsiOHhcC+YCACaY
EcWcyXl4keeqSomxQGTV1lHygxxrgvjJKb3hEGAXoW6LKUrIBp2baGpJroMUAzMgDwiMXT49KvZG
Sg9htyoNL1y4tkE3UeNfQfuQdzxODLO3Rmr2Ydf3MIxhNVtaK+pn0t0q03Nb3Sh/j+E/WyR7FJMJ
l2S1LLIKS7+dflQzuZGiWJAMiVZEzrdSrovMmJZhrkgFy9F8lxU7PEIC41PuNgA6C6zxDvTp/jGn
jQK216bysiZgr8yPtrtJhvfrJ4wXk22wBaC1a0JIkH0MVJXeNHVHEfcDsG0aTfw77onkDOU8raIx
nEHK1BL3uk3eJi4VOjRYF/Z3lrIPFFFqbC9AvDw9dp2bW2B+fIao1GRD1f3pui3OFirQydY0SwHE
EDPv5x9Mo71SSgZsdTZqvkQznqrOmP0MMh+CY8YJjYvQLcr2eNMtosvnlkI5wJvXQqiKi9hRpvg2
LO8xzHQrKdVNpd6Cq8sHO5ioU8Bpi2AO7o/Zi/r9SHH5QXkPvNv2poQYsj2aXhi/qBPZSJJx01ZP
TRjt+qj1kPBCKx30WlOrOQmYXjrzWUuijUY1V1N+Xt94lfOV8cPgVgoAC+jsMYGtCZO+NAs4r1Vi
4FGi4DOL9FIm4CmNkxc86ed3y87sbazSYZNoU+o1tEMiVZEOStjdHDj1nEavRVPJ90VAksCTh07P
QL+bUg0EcWN3U4zqGDuAXameSaLqF036cIDEdT7+yopE+x0FTey32jiNzhAb5NPsG31bDFO6m0KL
jmjzNfMjtRsFTiGn70Fbx1tMv7Y+cMZtvpcKah9SuS//GsiBfF3XdExOgVQOBXXGU6is9fmCoTIn
cHZLxkxWRm1vq6pptqqKAtdkWaCIL7VecJt9pzxMKq0AMrj0WJFLX0hrxnmFQwkuPZc80BfUi1fA
EEQgppxvSr/sHfmp3Vz3As7tdmaQiZd4oKMV9A1paB9UdB1NEQKHkx2fGWBCZKeFnSXBj1xFXaE0
VIK4LYhlN/n76ty3SIVh6Sa0MfCEPP9mUt3XNF5a+5ZRryhNbwsVFHJ9I7gxOf0EHGfTwtDpUtMw
2UZ4pQWJrZWA8aF1Ai1hv9iUe0iYVLtgExLHXusV1CmAcHq9/p1423hqlvlOWdIpWgQme1dpb/Ca
l8BkWR4yKKFeN8OBacH1CZrQyrI4i+0foCDWd3WkAeLSN4UMlsioP+CYD18xlVpQA1IrdIy0Gj+t
QqO3xTgAQiH3aQWeukC6KQEWvIeEF1ppnTTnz02spfd1JtHPypZmwSnluC6aOojnS2cHN8dyc568
iIocTJ9DOqCfZA1eLCE8jYJ7kHP34lG5UEwAwLvQE51bGCJFG3oIvbnQP2mUFSlWPSXgaO+dRhGJ
CHA+MBAAoLMBUbqNXgFzTnpZq7L+u3sOkYvioxnvunKVCAW4uUs6MbNs6smm9cNQj8kEHMC0to/g
HSFu+WjusrvgPna7L9x+4JIhfuJIXi3oufLKVFjhQgunALAOuqVz05qadkGaAh+gHPWjdqOtpFXy
qT186reQaO3ddIu+C91MuePGW9UFF/J6EF3GHJc5+wnMKUp1OybWtEAUinfDOiQijC+nC6OfGWC+
YiLHIHm1YUD/uaDwAkBIe0fz0HiRoxX9NARKo7zk4swe8zmjOAPiO4KHRlt6KME05gX7eQ1K0PkG
guoPKHS+oiHivqhP3bsgUoj2kjkcC2tCphEstXkDNfw2trz+VQPwzlEWR3K7x9T/+7vqbLHLETrx
3Wjq5z5bkBDWCFFAaRVCnPP6okRrYkIKSIyMLl/WVJAUoqbJphQp3fKP+Z9DsCRlJ2uoqyir5wlr
qIvQt6FL146vBvpWf09ZAEeEQBRq78BSIcs7t6P3ShX1OezkgNzooxNaPyAUZSeRYMeWr8wkLGd2
GAc0UDmdAGiHKId0P/WHdniVqMjTlsBwzQbjaSmYftqxh405fEwCjMnlq8JMnHDYdPOBNA9xsZXt
H9O/yFzOlsa4mwFaGym2lmChuRQUVxVy+Do4qKJPJdpC1umicupsiuUF1lGv7poQM5Wpd92xRTYY
t5vKOchJBxtN+Dhbm3JwMdclyh24pwftB/BxoBZE2GcjtUgMHRNsWA32fqp7drxBU3Gp/Zry8zQ5
WgwFu2MbFE6AeSWaPYHT5foyOY1huP3ydIXM7MJ+x7h92dYYICvh9rT2VfOhz33APf2xdoPcdmQM
QsjjPit9gVXe7tpg2oNMsQ7wFIts6fTIaKYYOW7jjR5mST7nHFTKDsRTnfBOd6uD/DhKjogDi/dY
0E/NMh81kdQEuwDktbHGbPpm9EPHaXajS9/qY70z/3pwTj+zxiTYJiRApkYx8Y7NN6DkgHKN1XpN
v7q+l8tvZs/6yZpYKGtj51bULVb05q2oPG0+WH3lgMCsHf0gf7tujJuSnFpjUhJFqse5JrDWOuF6
9KAn5yZ3JljxSeLka2TX5A2Svl70eFRvwGKVgMkQ89uicyNaM5OVlCOUEIMI7jPffcROepg3rRsd
7dVvsgVDsdOsq9qhu90oiKt8r0UhBCQUJrFZtO1cKSk4iJEKZo3XNFBFNNGxeby+w/+Pj/4xwvgo
ZGettJmwts7vPX1DbwFN+5GDhCtw+vWwoaIMj5uBLRO0/1kV46a0gbQv5i3wgl4rmR+sx6fwoXwb
Z1eBJKAT/IvrD9SraPFB3Ggp4J5fsxAo1+x6yffiAsnzvks2g+jFyf1MKl4EGt5j+FLMgqComwzx
iJC24DKjZbgE7XORKCcvdNt/jLDzd6MVgYBuhpGuegoAEoyFTULBMlhSqAFvuCkBt6Ur1RXU6fcG
vQlEX4P3uAGGEqOKYLVeoBPnXyOfTNxLA2D3nbKXR4/2773pq+l2Gl4Ebs1djYaCLNoCmLz4fkaf
pHEUmmThFODsUHf82SFE5I7pI+Q75BhvZ7d6GN1W8H7itVq+BT//Y5M5SlZBut4I4Wujr32luwF6
l/O63Ge39bb71uwQtasWz7qIxSeLZDwv07vGwEQG2lXr8DF/jvfpdlxVriyIEdzw98cMq+GnV3Fk
DA3M9L7pA0DW+jqW079f/2QiK8xJTYpoUtR62b2fsxc+BHtS4pErYt4VbNn3hXPiF1ZIgi4DtSKo
KoJ16UavrdevYl90F3PznEX89f98gc1zqKJ1YTLCjvag4Orvds0KBcm3bD08XN82gaN/zxWeLGgm
Zq4pKgwZ8mYOvLDZBuT5ugleyEbShOYXxklBn80ChWjZ9XI3A0yvZO+VdIOir1f2q8l4DEzfstcp
+TJlvzQFQBDOSwxWVR064ji/9rce2MnK9IgGBlCLSLvt3iVxh7GpTY3qcyk6t4tnMcdoyQllqB7b
gHWxd4SS0ayF9g3wsgZdlWoNRRBwzYC/YcSAk7IC0hqjiRLmgobcC+f08/ruciL7mXUmuejTVJYs
QK8xIAhxEOtWEdV1uPsIcgjwEACFYbCBPTP7tgOmBstDep1KX+P4KEWHSJTacxwRBv6YYdbRRWoX
NzbMqOE+TPZ9tNEDQR7P3aoTE8zjYSaSVYdpDtA2Qc+8xTBl+HT9Y4gWsfyCE5+TmrBB0R+LQN/F
Ke2vqO8AeRMh0ZbfeeFwiA2gv4ZEwUVjZ26tVKoIrCQhaNNjFNwjjLyrTlHcoqQLe6Puze2qKp9H
+hyIBjk4IRCMFH+sL/5yssZUUvtEkuFweZ+sW9s8yn29myCZEqoGhizAEzfmcMR2fX1rOXf/mVnm
FR1nSYi6KhY9q49tsM/0w6i8q82HOv91yoeSsAlqWU2zoTXBEupAA6k2WtlMgKiToQJD69vckCDi
Gwni0+U+LogKomjQskc5+KKC09G6KyYjBRindTR6qMbjAA2hQd3K3bo37wvRBNClcy5gatiScYxl
jFKdf7ixwvxdVZmpCyShpDyn0aPUvl//SAITLN5Ap0ZhByVMVBhUbLQ3lRpeO3nXjXASpW9UOHih
IdRkYgrifCGBYncoflkpeFcwhWZVbv5lO9WuVTGA7Zgf0sE4pp4ICXMZPM6NMm4/SZU5DCOM1uaw
gqaAN4hydM5rFSYssPCggg60FNt6qiGgEsUAirj1CkxlPtrzfrIutvY+27aGU7rFRi1ezHXlPoAv
d5+s7b1ozO4y1p//AiYI55pkFHKMX2D2TiVtdbLqVYjW9i/XvyDHDCCaSxcPg+XLqT7/gDheeW/T
GAukz7q9U0fflJ+oIjjIHIAyKDHhITamp6EZ811cP4lUckvsOs9y1Bqc/DF9gdRRuEoUFwV7J76J
14GXgdzMTQ79CqQkRyHMW+GchjP7zIGrs5m09jI4QW9mHwMuvvau3E4+cbJn6/DLXP/4dX1bOY/x
swWzmTaV5wZSUjAYfOgKRkHc9KXfKQ5U6w909JWvxBkcgcnLsLxwxmAyU1YQNHV2/CqRJ6nRR3hM
40nH5L6+7Y+J6Rl7o0JjZF7bH4oLbsPAVXXhu4LnRZiphYotYGno4TFhQJcmQ0mDEF6UBaDVqIPH
TKa3wyy1W0UOpM31lfIWempt+TUnzpSaejJLqpS6RVynjlb9GIvsiYTv1kw2k0hDh+M5FoiVQa2O
vHUZ+Tk3liRVFNQ1PqRdhuAN/TFi7MWojtdXxIloGJdDpAGnOYHmELN/mCPvStMG8mjE2K/uIEc3
H5ACWgKv5JkxVOQLGJWDLNDFZ4qtPDGlAcVTtHCBrassUVmAc5NaQP7jCgXu5/J9MUV2rtTLtJAZ
+On8FoFOPInB+OOVio9RWLRbRVxZAO3hC5znYBYiNfrGwORjLJnto4PqJLejsFjma6x2dmQtmEBW
IQf3GJ2Df5gRegtOBHpK17R66tlDNEBvxkLpBc0ADBNLaEO1rjZI6IHGcztsh0HSXvKgRRYfy9Bz
SSo1nb1eRSIi50YXremQqYrXIynZt81A92jvN7e1MoV0V5mxdm9AeXarz9PsQ/8w2hkklz/IVFq7
MbbaLVQpoXqrgB8hcrRZUwA2RK8WbOGhbXzlcjn6s2ZNn7E06Q9lG+THCMi31yq16E6z09HXYeOh
soB/roqCRF4+2v2NlhnGW19HIIlPpwiXsR4Xs9f2tXQoY4z3znLWhu4E9fYfyFeT1icgMttSY0bG
0wxmfj9AnnbeAZU5BPc25g7vQLdh9ZBqVMFEPxZRuTX1aHqpaBP5Ztzb0KVUQHwJWICxjmJ1BvLP
Kitwj9MJJCQziaS7jBTyW1rPwUPZtTHwVqZeb/NeSjwtbxTAsZKCOmjQRcWuqNLyBp9RDVeqnU6/
SU0g5DQPaf4E5vEKDQVdlv2ibeOvFoMfxJfMpkBZ3DRpigZESN/CJKk/iTlXX31kJZ9K2KirJqTa
6AAIpu61qEWbsTMgR3r96PLig4nnJt7UKkDxbHkqtmP4z4K1xE5CM/zFzls4m/cvjAAMg1QRtoDf
Ow9CmpnF1WABkiJZD33rZ9TTVYEJTghHYfWPCSbfsDEHZQQJgFjt+JHqhpdQDBRCHlVSlX+zYyeW
mIgql7SsBgmLaaeN0ty0SLZFqErODbGwfONGAo4TiGVmv+J+Ij1y7wVVWfgQV/BzkAdHc77SAmV9
/dNcFrvQ+5WhRwZREbSA2EJoDDORVJcL7dHsauC0JVK3nhN5HXeVG/T570QSFd45DFOwiWQKUE4M
oGKF5+7Q53UdhQtQVTqiY1Ps30rXnJ38oD09hbf9LnaNow7C2Nqj9/lntLKQvWKGTzSNyrtN0AEE
bBUz5mCjYH6FHoSmVuSI9WrqG5hGoaOwXcNzylMTzE2PCamxtDqYsANfpw45TO4nGqumQ+7twlMf
6m28bxx7K6qTipa2+NdJhlEVmVl2A+yGKkqX2eQMxfa624gsLG51YqGbFKpN3xclwmsb345EUE3k
ZaDIxJCOKeDiw13MpLwdhnnLopuQcpdE+jB703wvohBdtdoqAIOw5zbz88AOcQnlRj87XRTExOtS
kv9qQjWB/8btroqHvhZEGt7ST7MQ5vxnYTAO4TIoMtDnRfTUiATAQZ7XnBpYfsDJ3lpNl5bkmyp/
IC8pKdY1Bhb0qbopiMCSKM4wQXMs5TydJDQ1gyreDOG2yCDo3XmdfIiiv096z0Ias2ujYoZ9GqAD
XY6B1xkxdLO8rHzR5NorJMO97p28oLYoMaHmghFLUJCe72Adlj1tbcTPoXLjNnYqyLRqG7tRHX3c
DonoRuB9sFNzzAdrlVSbCgnmphwwrt6b5K+gd/rs5fqqOBAuCFCgjQTgAOouOjs919t6Ew0VAPB0
RVfmxj7+BjjoJ0JnAxABdOHX8mbY2ZvqbbA9UYeHlycgx0fVlmjkEjQLSQWqZzpsR1LnANptAQCo
zCI6doEV9tk5FaFsxBNuhgQE81Z0b2iPBvWvbyPva52shK2N5HMz1+mEleiVbqwHNW2A/FAOM3Q/
gBcKkuN/Z445Y/Gk1VmbwZyq/szMnwUS/QqMG1Hyet0Or0aAyY9/vhDb6Enq3FKk5REW/7CfZJQa
nXmPmhkuAfApAanQO9at5cefArOXpH5wSlyfuM4Be8Ug/PlZaxBCmoCCN7HHTZDrkPh7pOSoTKji
xl5U+t0khqzxzveCq8a0uAbeNJZXxI6UaAhLDXtaFgvhEOToKT3SocpXSnPbAz0k2QIIMS9U2gT8
ERC7sU1gb8+XiYR+UM0BrJjSoNGVpN5DEjQAa2ohbyurfsPQqwgkxbX4TRAJBQIbd+G5RYN2Wlun
yDPLKTMB9FLieZMOsfJB0gC607VWB9k6H2kuaApw7jdMvaiQUURhFzSBzMWLT1ykxoCGdRHp25Ie
zKBeX/cZzin/X6EZA6M1gEIxK5PQ9rQ0ii6enKb5Sp+h2WM07Qi0v/n7uiVO93OZjrABuMB0ArSK
l59ycpfGeT9hZGgCyLRbDysIAPywe69wEkxuih45nAN4bmsJPCe2pDlNSNTAFoaG8tv8YP2KfMOj
PvHJnYv50YP8KQu+FaeAfW6TcUulrBcFLdgsVxGYBEoHrzcvdWNXPUS3nXMDDL5gRy8/3rlFJvOT
ZGXsEwpKPRPQ4Z/ySxq6nTNtJwdDSavgqLjZDd2KiAsuz8K5UcYnh5aUWjkty7SPs7TTILxkuGqH
7tAkokXiJJ5ntlgVtDLvdaMbYUuCbMsK3CqYFnW1Y7FLvHvzoT2G3vUd5W4oCDnhpQCdKOxcrKX1
Bdo7cuE2FMKRC7Wv9lSPou92sYOgawMkGknR/8pTMo5SqgGBYglkwQ2Qi5f0vdYTt5XjbUHDG/Cp
CZ4HFwGascY4CXKIxKA1rPX1Fg2ipLnRh+hhbgavhCCOasXr63soWh3jH0U+90ncwF4G8F9uqveV
gU6Yla3iLrkdS5IJTsFFDnG+PhYEZXUkM80YYp+90oE/66lpv2rz1yjExF0AAhg7TCGgs4I4qQrY
6Wzy0aZJ5DRJIe2UcNiTPO8dZRyNVWGNpStXeb7qSP8ldZUIEixaLZPCtDEkZ5VltY3kE8uroLdA
oRM1mrbgKHA/ow10h43LB30d5mJAEzUn9oTPGFWHvPbH9AFzwI7RvEYieleug55YYlL2QTLtYh5h
ySYvnYx99FHLm4vGoakFuLhooJS7gzjfAHdgnAU0N+dXg4aidRf3y3esYSlWvBzpczeTgwFJzutH
QWRq+f8nt1DSpJVcqTBVmcrRIsN7ooPhajC2jW4LTsFF5Fq882RVTExpEwkF3A6bqIX2g2YbEFah
n5olhLNxT8GJHSaaJBrIQoeogjQxyquzVwyFixFRD0VXp86eIPSZd/cz5D47gTuKtpKJKqkZjbRs
sJW1CtIhYpdO1lAIrJTeUOiikHKZPnzvJnoomHlCE4zNu+q8rDBrB2t6Mv7OKsUFG/edNYbbLo/f
giIHi1VLvxK041K72EeWjDdE6yV14KEb/6pBlPG6Iy2rO+tLnP8eFl/dS2ZRDfR71zEgJKNarfWQ
3zVWqEdKhpdBbvF/SPuuXcdxaNkvEqBM6lXBsr23d07dL0JH5Zz19be4zz3TMi2Y6D4zGMxDA10m
tbi4uEJVO/7DjmO0GwkfRG2YKecsSiozQ5uKBl9aLtGBXxAP1767oACDK0XQNXEZG2KBazDOrLJB
KukwgS8hr2+04UY2HT2+RWdVSV5jCA1b7xFI6a7v6WUhmcPkTCqvl46AwgFHRjkW8X3eYSMrt0ue
U3AQ9K5enkJ5nyZe29hBd5rpXhmPUfdEYgzv38ShaIhz6wSvtkBnj7uVs5CkWYu0DD+nNcKvY9r+
NNXUr6ZAMKzMvClvSkgty6jaUQj08glfBTwOWlwCJiFgnTaLLyCTEuQLt66ONQTn9iy0DAWQdsLG
Jq3d6jctLv9FelDSt0D+dv0jiqA4IzWtjpJOwcFoWsWO8sdWqncVuTGkAqwpgp3b/kB/do6z0a6N
gjwDXbEDR+SgUTmUwBSvC+Y1tkFQ+MQ0jAYqOW5BKSplcSvh1KUgE0CQ4eRhcFNpheATbd25yMf9
B8OtpYmzMqiXtkWp6TQ1L6bUfrTFXZl1OxN8O5FuCdlSti6ONSJ32hZNL+SkA2JfTE5U7q1fWJx2
N1f2MZacZXb6odj9g3GoaBVFq4gG0gQuhOkQh3b9hL2Uw+42wdCChCafrLuzlBdM1V3Hunz9MW+y
AmPnbnV8qywsQiPG+uJK86YRZeIcSh1Vg3zubggVWxk8XXkrrUdIKcr9W6/YmWgk7bIll/sNzLhW
vyEslgysVliwadpW8HXSnyI0onWeLuEGw7D32NhUv2/JF8HaN7/tau3cga8IiQjY53AKwTeN/gZ5
eCxRhFZ3FYrmUpbbFWsc0V0FkcF16M3jskLmjgumyaWkmIFcgb1MHo6LOfmD6EWz6TJRlqUYFgF/
OF8ylcZFLqWwbx11kV3I8eLV1PUf1xdy+dT9/HZ/QLjAfrSajlhT1zqKdY8Rpk59tyy/kW5z/W6I
C6d+t1S/7e5o+aOzBJu46QxW6+POiVSnuoSMYetoWYcJQNleoMkdaZXdyI6JHLZEROxvW/GMqakG
+iTBTYB2qnNDNaoikcMFiFL1gvnTzrJJvAuq0c7QaN13e7G26EVqlG3vH0T+dh2omrVzAcSB+B2I
QcqHOV2gula6RdTZGl4bbQXixb+WQmKwaPhBXtRCY6POeQV0buULGFcxhaa8VVNkW9kAzpT+0Adf
tPFrWy/762a0ubErPM4D1OBZTcYB1JWGtfjaMvnqKKNlWLVza7gPa9OXmWJsprjXYTctaAXLOYB8
GiZNZrAYvn2Tgu9DVkd2p827UvuqDLk3qpXgabUZoqOmhBIMOCchb8EZbR/pudUt2NlYRfOdOr0q
S3WKlcqndLlLlNdYmTEwa/1CUQ2t1GjCtC3pXU4tm7aY8TBFOnibPuJzlgxMzkjUchatQ6qhTwza
OEs9+ZnaP02RaEplM9b5D8KUuQBxqPDQWSJAgCJlNO4QFCepT3XoRwoCHfa1LkLEFRBz96trROoN
koPuCFeXGTgxCiQ9KPegm7MvhAyYm/57BcV5PUiBlrHMvuLQ7QfzkY7vHZrWrhvn9uNiBcKZCkrU
izx3WA/JQ2SJNHsE00maHeMADHuFB0VMNcSzqhXp7wiBudMPWY2+ihQAowvPC5j6ieZV+n6A5FAz
2bO51+q7mghCO9GWci6ADmVKE/Q0gQ3BJdB8CUKftINgTzdB0KKkscwQ6847NxGtyPKJsu9WgFF2
iitfxyA/dMYFN9Omya9gOL9Sq+ZMExMwqJLYffW9gUBUWIJlO9kFgYg3ZtPsV2BcLIH+c1I2M8Bq
FMzm7K4adGcOv7WliH9OBMS86ep8maHSIPYGUFw8JKOvYFGEOnMs6CgQfSPOJRkV/H+awBBkgnd1
iOY/ed7ldft8/Xhtw0AYAnp/SJ1rnLeoqzLK2wVuSQF3yqjNyI8+T6qori9C4RxFkVZNiJR640yd
sVes6GWuYz8pLMHza/Mig27m/y6GcxV9TLKwpxZ8LN6TS+TrQeEZ8b7DM6UO3UX0KhKtinMQtAlQ
wSwBBxW2SHUqdUCPq6hdQLQm9iNW5oYkQGSZE7YuB2ma26hWlKA5Nf8WZ3TxQNCGR3qdj5qnZUv/
ct02tl8kuKpk5IsR6/H8XnovRSCfA+tA03lGc7P0XhcZtlbeVeXR6tyE2H3d2CFEPK8Db17Hf3D5
5oUiXOp5SLHmRUFjPgjyg0kUgGxGlCsIzu7nQeqyTAEELcBlj1VUZG/C0ULnKp1SZ+535rzLQlEj
m2hl3EEgRQHS8AEmY0jkMFX929Jk/vXN27TK1cq4Q2CYcd/KLT6aVZ6avMDI1AuBdV4H2YxUVyCc
6RNwZ0rzjHUgtWnr0qFl2n+qZrf4YOb01KXHRdTsL9o67iBko5wXvQrIIgDFNMmOQVkIisCbrn21
Ku7CMrUAtSgKn1uD6bloTkVQ+r15iqHwfH37toE0ED6Dzw7cg9w3SsxoDHRNahydjA9KnoSOWlBv
AMVSSfX361ibtzD6//4Xi/tUTd1mnWnBHnLjBm+nSWlcrXO1yJGVf0l0Q3j5PyjuE7UZpK6KClCK
1t9q4YwC7NOUo4gv9+H3ockOGrhTxypQBdu5bfJ/cLnvpsspKunonMcTX0fdyZsg+BJOoyDNvemJ
V6vjIgwttcZAY6ujuttlTxWE2RVw+HbGrmosT8gqLbIRLs5Y+qG3lByLykJvQJlgqHyt/aqbvWDz
RDhcoKFk40BrGctSa/T3s6dfHaM0kT73ZSLyusyrXrxN/ttC9JifX2YFlfIgpsCyotd4PEQlWJcK
J+qdZQzsLH1erN+T/FLqIrHGS4pF9pJfAXPufpLMzFxyAMcthVTO7xb9rjs6yXaHgKROJT+vnodh
tq2BuiOmd6sBwuEDOGm0yFYH8jTp9cOcy6K633WTAicvtx8d0UH5i2/cJa/dcGPQx66Mjkn2Zppf
08YUfOltpw2pXEVF/UvntXI1ZQabaoY7r8lkO66cAdPwsdbahXKYim9zBmESEVXZpnF9CoEpyKLg
qXG+wCkNVBUj5A1a/AsM4Hht96XVftWm4M27nX9b4XAeQMKsSdIGWBqBrHJxyGOnlX5kzT4fHmfF
V1TctT+b/rXOHiHW5V53sJsfcYXN+QWd1mpnsjsdau2ZifGX9K1FZbOnuz505V6kaCfaUs4vmFWr
JEoHuDD/Vcd36OCp6X0h6sHavG1Xi+K8QmthAqTSgDKky8Ew+p9Krwqi9esLQTnr3DYyObGqIgZE
XDduBL8maXYjPWT17vr32bwdKEvvKzKbk+BskFqD2iU51NLUqTxJunYyc/nNbMjTdZjtaHmFw9kg
NG/QyKjBx2jjO0okjHs33rFWWCP0ZIxi9nszsKNeNPu/bfsrXM7+1Flq234BLljJ7Waoj8Gi2Xg8
ukEB9om08SLrW1tEP6qks6ua2EXf3hIyi7osNz/n6mdwdqkFS6GNHfNlWX+sdMx+o1konybMwSwC
R7YZ0qygOOPMLQNDUA1W3Oc/DRhOk+BxBy2E8d0gdH/9swqWxTexpW0aFFAPwHFrdhgFd4BlzY6s
C0LPTSfCLilGdMze4ueHQdcnMyEjjLSefb39hQ6QCpzXsewa3WsjtwKXtXkTrNC4b2X1JO3IhG8l
j1/V5tUcblTrbQwiSABhAm83d6JWcREg98XSNpD0smTLK0AiaTqFdFIa1W7Ku1zzDNPTROmgTf/1
Z4UXrAdRhEklNcKhpzqEMKzbJelerlvGdgvCCoMLKoIWbSTFhEXJmfxoxaNltxkIw8tcHVwlm+7q
MbmXu/ZHo42LQ/TltQ2Wg0QD5A/j+7hRIqdpssQrMy1wigGa2KA2y+3ECiTBa+1S7AK/EhpZYJlm
Y1qYGTu3riyQOjknMbr6NJSL29CHSBXEgcC0qiZQkavBQj90vl6BJAK+WErGw9RZ/5IEWv8Izj/q
yAeilIofoZSPo4RhVxQ0c8ymCr7KVoy5huFPUpdLWp7iy+PiauiubW+X8c3EZEycfbTJq1zuMXxa
LwLvv33J/Hd+LfV8hwOwzxpRDVtI5OUooU6UVfpdWIOe7PryRDjcyxGjh0mF0W1k0uJqrwWlVxMo
pOiirPu2OwLRN5FR5jN5fSdoS5Xoj8JyiPk6mIvd5m7fQTlu9qB0Lpsisc7tuxODaBjeVlF+4R/E
4UjAV4DRXCcDFQqZ7bK/zVFMnKKXKTqNxd5Cs6vUlXZhCI7Gpp9YAbM/X6XXQkYcXaLy78yk9qVp
9EdJYJCbF8gKgT97UW4gdsJWThRJhWVXmYGbkn2pE4FpbN6KFjihQMZqQd6CN40ksaZyhGkU0ZNR
ezEq9zLCUN2DgKMAatMKV1DcrgWTOshFwaDqR10ZbbCH2HmY7P7B1lco3M7lYaQrFnvWS/GthQpz
jLZBIW3A5s2ELlkZto5Rjc9K5coAohFNR1qLz6MoqE7Et2iDL2XMyLb3VgYu+MyuNcFVr2xZxKfu
EEh/MHmjcpchOOfTPCWA7AowjxpP84P50t6pD8FOduWPxgZ/73AIfyOKu76fW4d6hcuHMmqTFgl4
5ZB1Wg6UeJijTZMHNbzpFXdOHq9jfQ5/8U/9NRh3OcaFmQ6IfHE5+hY4Xkhoh7buLLb5kB9zv7qx
FvtdButKvQvdtLOhwiIJ3hdb52H9C9Tzo42qsRabOpa7TKA4vAEZsty/0MY1lW/X17pZKVwjcSfP
yK1CHUMgqckNXHI/964m3xgGWhS0fWNCOcV0apHq2OUQ4+elDvmq/zEjjTuElA6hOkjY4dYuTwvi
eqgq2hh3QLUjeu9eg6ebTrMxxOZ+C7xQVM6+VLLh0LnDqS4pKDESeGzLjnbBi/mQgHeReLGHspsf
4oM+Ji51dac5GE+1K33tIKvrtx8VrBsE7HvESZZLIR+41740O/lRuolFDyO2/ksLhBy4CUYvJAe5
QACaVJgjyhPcYdNdEE/QlRVdW1tucB1qcN+9YUPv8ozLowhsY0azFPiLhR3vm++7NQr3nZvMiPWF
XVE5HDoFgWF2ghSuHv3UevROZNLOUrxafl1kf7R2xix7161721v9iR25t4JUTeithfSPo9fSMV3I
zZj9lpTsvZ2ln9eRRNvJ+cVmkMuioDApMj8Yyus8PHfB7/8TBP8sSPqsL0iIxajpAgJK1Qm0Zbdk
hXsdZjOeWX0zXnhtoVZk9CPbNH0n4UWOu7inh0a9HwxvVH4myk2puLKZH67jCnaQj0LDaBoUOQJs
aHw0qJsNyqOhvl/H2L5F/rMHPlQzKPQq8wpfKR7RuDfUSHdIH5SON42hfk/oc0vj/XXE7YP8B5E7
ALOVNpkeALGpT4GMKDA3Maf9DxhMgIoySrmLhqSipa0yskOm9tFdaY1Ij0ByqP9xHWVz7xTMoOqM
R8rg905GB9CYqQylNt0ZvEPyKchmiHNpbm3eh6jW/d/wuJ3Lw2VOITCOt1D91Oj3QbpL59uEfsmD
x8lsBFu4aXyrxbE/X0VSRI6TVAYLnwPNEDQhH5oUI5SpoFN30xutQNifr0DScBhR8gZIMNYehowd
Obbw/qb3aPQQmJ3oY3H3hxkWCfh8AFWi1dlCy4rXLd/n6VlTb6ROUFva3Duwi4GKAHqaF6l50rVz
lQW4y0noGvN4VKgb1yK6xO2YbIXCmUOhq5WUsacxPUX3zX7Zo3p1yE9Vwbj3Ubgt7RjszJjXPOU7
ObezE/VUwff7HJ6/uJVXv4Gzkq7XIRyc4ggMP+41BIVQXKM/P15Uw6Fu7Q6O4RNnceZ36vWOdlwM
kNjrgt+w2X0IFbH/dpszIuRGp7wNsQ89hGfdfHSMp+mm9Yd98r3+ET1qHrS1UAZTvOuncTtiW+Fy
FpUV6my2NXATJu1rY/DvpturP4OfPQS9QG0FGsL6O6qk9xWalImXi8pvm4dnhc8sfnV4Al1PUysG
vvF8sqC1+x7cjomHby/vZps+9TfBk3oH6eHw+/WFi3C5iz0xWxBEFPjmIASLkULQT4vktaIikADl
M0pfrY6k6P2eNKwubr4nwQ3m/dMEfIe14PnGfuwVA/68+lcwqtEGWmKxTQR1fxaRXxrCbMjx2LL2
e4lkRP4y8raijtlNZ/Tn031m+FaoerE00TADta9+SgEYX1Iom2f2TF9M5A3jdnf9i13ynrLwfoXH
hbZhlVtSz/Kns1M7hODpRj7wPwwLkjujtTvvi/y9A32kdFv4HQQznexRup39679C4BU/pzZWi+40
VYPHgt3U0K6ZRmVX6g74fv7l3lotlfNIJRQghojZTd1AJQeSv3L/q4f65/W1iD4gs97VWrKmYG0K
QJGTH63itb1bRz+M1JuRIkwS9zrYxcaBcILlek3o2oHVQ+cO3FJZJijIwaOTlCDFha4lGGrVWuDO
PgtnZycBKKBxRV0dHWJ4ZHE2AiabMMo1KDSBVnD29FPkqgfNLW7QOIWn3wKHHrmTA9o9B+XQwne/
HR3qiSq/F8eR+xHcnRYTiPXqMtitZh/qkGBU/W7dBG57ig/lwTpRu/6Z/rpV7fS+cunT9V1mf/W1
9XOGg3mYqEkbrN8wZ3uSNVsb99cRLm9LbnWc1Wh1QweqYHWgIEMuSv/6NdmZX34YR3oPxRrbfOxu
46/5Y/nS3S3fUXsOdUfxAkF+g11L19bJXVtkwbtC1vAjGrAkJQ+JvFO0fZ7flrOoPe5yDotbL3dD
hZlcgPMeUMTOvmD8yJzs6nv+eju8Sb/pXkdjmUceru/x5lfUob+Jsgg0bPgEYFpMxUxnpl6thDbp
LaeKflxHUDc3cAXBf8U4lgsJxJtOmbnKPUY4cr9zJZvcv6CF8gfGj3+bL++NLVlO4+V+7Y4VKJvs
HhRD5l1/k4iYKhkc/z1BzUp0VWXCtjxPRjompNIqDUIWylEdj4XuzfR3aYieVJ95zHMcpggGWVjG
Q4x/OS9kZHk/x4x8sZ3Lclf3bAYBfRKLTQrDDF1iRfQUy3l0F1pRX7pNmdd345hlz/GixccsV/PS
DxpFSuy6RhpbNYPsmekF3KrJNM22qk/1fgonUt+WVWWhE7uuMLE6jm1gJ2UixZ4Zx7MKNtjYeM4s
KUErVauah6Rt0e8pZYokevZf+iIslWh430FQHvxenEMM5jQMGggmgAjRkL15LAJHb1vpMHYMsO5m
T1VH3TfmfvRRqP/rcTod8JRAz57JI6Hd5vyKyUGGHqcVopJYVetdR9Lwg86QOyyCRjSceXnBAIpJ
euO5QihugHOoyUqUpEigLJT16JoiShEfosqkSFxPo+B6vrRWVjtjEswgUVJR2jiHAueuVI5ZC7nN
uWpvNKixP1qpRVFVLefjPE6mwB9chj6YE2QKQzK2EnOnn6d5dVNPGDsd26rGreUUL9Z9uZ9cQ3H7
DLqibWKntxgG2aW3oU9dw8s8+KX3whel6jf29+w3cH5QSaH6HY74DUNyaxhvEfmSFqKNFWFwGzun
ctiXFBhLcR/096DzTeLn657v0reebSVfcWimpYUmMSD0Zd4pSrZHBOv+PQTk5THTjP8MmWfMJqNe
1HoACCkhu9gk4C9OBau4zMB+To7+weD899BBT7GTgFF7WeQlD/krvZUPaugpR8uPbKUCQbHA6rd2
br0s7iy3MYlAZwvIbAGvaQ5JW8Ez5rIlklsUZ2KhrJulxBCaW/IcOWqDGN940l3TznejCw0lh96T
Y+HIotc3+4u5awFzuH92k7M7KSOxNUVN4dDH7IF1Sjj0i3GjQgyZHoiHnqGd9aa8DadASCy2iQzS
RRND5biQ+DYI0xi6Ds1mhWOWsa0XL8kHdDHAZOmiwi1P368b5sZlABoA1cI1ACJ+TBWe+y24Fyvr
mw5MW8r9PDCGIXQDgjnedGngzwGGOUXt11sHGnE4Bp3RPwTVAc4p90lUWlU5gDYNkaA8HfPkG8ae
r69qwxtjVX8wmN2unGOjNRKI6IABTq/499C+y6GbRKIDx1r/OBMhoLhGp6oJ1lFUb85RWqOjqqFD
ajh4lY/Vs8nMQt3VFOWsWZAU2fhMZ1DcgqJRDaZGAhEO2uMlExKU0TOERZ3IshUTKW2nXgRlyY0d
xNEC+Z8BijJQiHGFUVB/Whg06XOnqu5rDfJNOvL0aPqqRF0/m0BgScKLGBz/aPk938RQNWtSpANK
RZhIn2NoTizxHUb9vVav//olhDv6DxSfegkqvZSXDlAzoy5qi/u5r75cN7wN44ZFqFAxB7u/dfGk
rfUccV0FiHEI3TzQHlJkD6NUlHLY8vVoBWDa8yBBMbCq813r0RAyhtkMTaNx1y9PcXYjJW+hejB0
l8ZoQqlvlskZk7sqewBl0vU1XiZoEcGBeVQFwwu4dhGbn4ObnUHSKNBzR31EHRE5j1t68FI/9ZFJ
n+15Zz1KeNaCVb+3XyVfpNmwceeAVESWUTDFkx7yE+fosiSRIU4NaMJh0jbvcSTi3fUFbn1Eqmus
5wFtKiDwOkcweqMMTLw0QLPxZpTHRX0UhosbT0jsoQ4OQKRAQFjJU77r4Hw3c8XEU9W4SUfXsovd
YE+P8Wl57NDNIe2+qft6f31d6tZZA/u7hsIOZYor3KFeKqPsjBoLy+3W7o8frdclNhrqQYXW27l9
P7iqb92hY+su2DezRw+5A0Efww6huij6MZdpZmZFqx+jnu9yuuRNlbX4MejwUCwbSdDAQZOF3T0k
O7wu5Q/yFDshHkmxc/dTsBHs7+Y89xk257l7jNMpaQHs4SP9PR9dJfRqW3/ov/ygPxd/2qPpZT/e
msROHolfMuF6ITPUppGtls959L7Wk6ph36L0rGftY7BRojwZPozOmTzp9Kg+VoLqzWUDCASi4JKQ
cINpaxd6sT0u+zFswP2vdP4cObPXnpAGu29bL32YBGAby2OPdvBXM1kqNAuff905TMtmadABMKZ7
OZfsZdnH4Lq8/h03XAHogNFYAi+I0Jq/gKlR1nFFFZjQrDiYqNJ0UePdZREG4TobP8cliHBC44fQ
g6CI2qIk0DC8a/3oXR9t6IP2tvz8kH5EXpjskZ9o7evL2joaZ6DsHK/CF1WK8oLmAB2d1g/3Cti3
nWbffqneyUndq/dgh2l20Sm/UeD9BJHGZb8wWzF8O1IDoL5A/HcOTqxlqoKcQirXDfz6lBzoEWKB
03f1AWHhY/EWu8Yh/pK+x8+J3wmuzw0HZTIeJYgEUngHvvEhr5VGi4IIsWFxCqK7uD4R6/eoCvzg
htlAAR6cTfC8yPl83m+r7aVpXHRpgZGusX5T9A8z+3vbR65BQ2qboo35Iu1QtH03p3pRgDCotsfU
VYt7TBpetxH2FTgPhveBBstn4ki4C8+/kpoFujkO7LGHwaH8ZaR+SUAKeJCNpwBchdLf180N2QAM
pJIgxooTzUUcshzIC0IzdGp1qa3MbqVgVErEgnThNTgQ9jRafZm6AkFCMAHECDq7CzB4V/it6PNc
fH6AUB2RCx4fmLThQ1tZQTZmmlKUHVQELJo7hpXAL12Y8ScCMKDxhL5kPnXZ9VUVDypIqqbacova
pdaTkqEB4Pt1G9jYLfg9GY8MVWE6O+zPV7sVlE2F6LlC5hIzkVk9oTP/PfzrYMgAuRC4byBkxabx
+N2S2jIyGgI++yLSHrUeUu2F4quh4J2/tZQ1ChcMzNkY9EnAUCDKjdlnX4n7e42IpEA3YRhDExLL
OhKQ3KkZJqQjzWUCeX1m3HaTdiIEw/R57//9hzGQGVOZSCcaJTiYeZFUszFQ2m0bzYYbJ7VmQ8Ls
OshFmgAfxsRZJCYY1RX4mfOvr5Z1gVymCf1lw9iNVuyVy+yPIZMASJ4maXSjSJTvu3A6HCTnAxKK
waypg35IHuvoP/bi6lsYdG46IU8BjcLGN2LBbcT+xjM3h1wZUre4fKHVRzQ+FCdLaVYGU9ShtEUo
gYBsrDD1W/nmQp+GIBfcDJcdcQyPKYkoKuZw8aY/39Qo0Pqgz5nYC1jw+8yrTMh8+SW6rclrCiFI
5TGKPqxQUB7cWiXmXXQdDzlcGSaHirtkjCExhox8cwwjSKYwjZ2bdrLschDktTZcE0ociC4g62Eq
CAXPF6gWabbUJaBw9R9yLbjtsxQzjfXv3uoerxvoFhSTDsFED24NNJGfQ+ngsR6NAdZimIMMzoWq
P9Fo7m6rtpbsLpz/wVMRFY9uRjkKYUL+hhpVNMcFKg5Eo5oe9M9sSlCTET0/t74VJMlxt+MJikE9
LrC1IPcG60H1pFRSghGJkNjozHyMlUxHDbnczUXxcX0ftxEhV6uBO0VHqep8H2vSDFlTQ0qHDsav
bAbfml7bS9i0dkLTXSvsFxbhsftzda20U9uVJAJelce/5ahz2mI6ThCIwAzCo9mICPg3fDJ4sv8s
j7vFZkTXdZZiQ2kx7irpRTGNXRl71/dwEwQxH1jTGAkh39JYlLNFoUSEGzlVD7X22KHDFRqgf3/v
EyiR/4fC7VyY902asIaGKVJ3chN89F190pYfYdwIyj9b60GZiQmYIphB1en8G2kLJsmXZIYnHp6y
0XJCSbIjkfPduGE+h00U/INaIX/164k+N4HEFApkxY3kdzl+D1BbKoL2sY6/5UTgLzbhwNPIxDgN
DHVza5qnCIKCFbs1l+pI0ttM+9mgfdL8VUGqatCer1vERhRINEIQBCCwwS5yPreRx15uB0QcqWX9
kEDKqBWx4B2w5QARnmlIdCNMuxjawSGSdbWFr8Xj9SD3hduP81dkctFFZwjuyS17QPxEkFBnxU4+
jR8rkPMsCGr3CXSiNAxUyHs22Hx9yy6TVrgd1yjc5WHqcV5YNRbUZXr+U1oM8xhMWvNQqsP8qkgL
2SOnXPko3WdISZL2JqlQIQRHTWLdq9Y4PJu5p47D4frP2vqS2GILL1YwfV5MzvdZtRRZBHUgxQoe
tLh6mOrX6wibH1IzYJiM/h5skOenTQ2NwpobhgAF3/g4yLmS+JOmgIUkqYzgWxcNovzQFiTSDVBF
oEhuwITOIYNO04LWgBPGgNzHKL8vqfZYoYqIXvZ8d311W7aDYgySI7jNwMPOrY7UQxGEEH9G+7WR
2pWh/7a6/Igkdy1wj1sfCiVy7N//zGtyBzzutKJcJglOq5+/lLUV2dpMBIu5THJxNsqBWPFsBJGJ
kyDV+yAbfbP3zAWTBpFtJm5ZaxhJ8VtRULDlutCngrjDRNJf5bstFSlsyGKgV6VqukNsaocl7m+D
bNrP8MtB0x9TvXGvfzURJGcgQ2nOQRECsmlqu9NNe6I/OgiTh4GHProi/gfnjMeywTQ80SjDTwMO
8zzoIVNB7YrY74n8UcjVsaxQViPqqZvBTpYT7/oKt46AzvIoFHE/lP04Dx3Vy2QkFuJHghqKvqD7
Ny9u9BKpcmoIsimbcT+cB7sMAIj/zo+bSpLUKHucgQDZdy0dMekH3HCXpD8mAsqPuzp4JupOOA27
dfaQuUQwjmkBzPpzL8UIDZBLqrMmp5bYSpE/QAxyFwiZvJjR88+oFQxPVdfSOVR7Zp9yE3ph9yYh
71yXu2he7EFEn7T12QwVETheNJjv5d/YoSEpiZqxAHmCKiLobn5a9UgcqZsiG0My/nUj2Tzva0fJ
WUkILiT03eBrmb12FzdPJSWlnZajnxnhTl2yL9OCKaP8Hmxm/3C9Gwb45jHAgXEIXp486ad8RMMF
chYYBcfAjF0mUNzWwYMs6hnfXCTe+kjx4OQxPuJz86SlNC/jgkYms+uocpwhIwOhtq5WZVvXRwuS
1kPSUtsc1fRO74zoSY3U/oZC/FqQp7n8uHjO4TDilzDZdL74ZmijMVaIAhzkb73RtOegdMPOsIvi
6fp3vbRYAEFoEHU49s7igbRhNHrNQn4zaG8L8+sEOZSs2OOpij4aQVhzeQbPodiaV+8dQ7EqDcxZ
BXjSwNBteVaJMEoUQohAuGtpMIy2VlgDUI4x1/a7JQ12aggCoS0MdHDAkSBfgvkwzolBN72RpxBN
AiAydc1s2Ock22mSKEmyAYP+U1wCFFkE6E9yPmtWcMNWCgTMipZ8Q8XdJwGOXFiFfx3T4t3xB4ew
9ovVd9EkuLhRg/Kcmc9o6Zd2rTR5gSFSxN5cjoXR208+AjRznMNIFiQD29rErs3B4Mi0pLZlloXd
9SJZlI1jrKBVxEJqUEWmB72t51Bh3eAMZxbYLqFVkFOPEgx/nGgZu7T5albRjiq1s4gaaS8jBVbk
wEsOSVz0v/OkPWbcRkkQA5Vm2UvVNG9qhYtNRmVeLlrbkCDfEFre9eO74Seg5IxoCKs0kYXkbGTQ
wiTrl7h0AiLvBu17No/+gvBkNkSk6OxvOr/aYIh/kHgrAd1C2E4TkDr6Cm1u3DqeFBjeMn01MDfb
ebWofCAC5Owl68oA/bMAjNraJiNigrtk3Jnqe0yo10ofRKRuvLmXYOA0obqKrgT+Qu2J3htTm5aO
ggb+OXqc1NmVA3sggiBoy07QBvb/cZBkP7fOBnpUVWBiYaBfQE73XbcWJ0gcyfjIrXcqiZjLL5ZF
FaYGT+BDUOiDMzmHk2PYLC1BUz7R/J1W3bBXY9p4ZDSNxyYKZEGgcHHMGRxCPFVmMi0XpyAKh5jW
Voq5mWShYAROCy9Q1NSeOv3v6QRZa7OJwp8BxVrEzOcri7NwsCK5qUEwWvloIfSKYThMMdl34DS7
fs4unlRYFftiqE+jDIi8yTlUP45kaFtA0aSDu5/8iIhaV7c2DncKWsWRV4VYEGfvQQT9KlMraifp
MsUewvYniaTeVZe/F2/FYsCDgD1DuoQNBp0vpjYUBdSPI1wgOvd0ub8ZMtmzhuBQycSXu+YuVeuj
klY7BUHl9X28fAAAG5UGpOCRq2HV4XNsZSjRmEiW2lGD2euCxSu77KDkw86sm9NoRgcrbG1wNrl5
bvjFHIlmoZhNnLkxhq+gkKNCuRaqztzam77otFqTa2jeLQluO1TztHG4C6cm8vREAqcC6UWTnltf
doVpcAe+lwYY5YArJ4pckK19lc3ULjI1FMRXWwedjRuwUXIWqTO/s7rHcxQPJRKotRPHli+P049a
MfbG0uwxlLH7h8+IVKWpU8wFgj6UP3oYawALhVY75aiiicCydUgChYXpKjHqVHJk07528wEqtrIz
DKHAx1xcDfiIa3RupXTKtTCsgd72EwZj8zKw9XjcjZVe30axBEK+Qbuf0YfoLJ0iCxICl9EFQ1eQ
zMQVgZwRn4SIs2Yh1mjAhKLkwYRGiz02084K6m/KrB6TQPP7NL3tIyuEoDv524cBA0dooyNBSGWF
b+MsaDPTxkLKSNfN09hOT1W4PEmh/FEv1pfrH3nLbFdQn/uwsqd5rmhawJk7evf/SLuuHclhHftF
Bmw5v8qpYlfn9GL09Mw45+yv3+NZ7J0qlVHC3O3XApqmRFEUeXhYdnYx5Xjc9VpoaTWXNHXNvYKn
ChPsZKwruZoCPrWGHDQQhRnhjlyVH4Oift/W5rp5DitnAmaoA2YL9k/Wv2atGoH/gJSWaWwrxRYB
3Zx+dskmTWWaN+9hq+1BFD2VW398qkDKYYJKNT0KpZvNGz33lMlSZ6cMPLV0Bx5/zvXRBbIAY4TR
FoW2M7S1XB7dZlQDpehBwitVNpFm2gFyOZHv2OS89lbloE4NMCSqGrihL+WMZi/3dRWXaD1bOGoA
+hs6zGnaKfk/B1MAZOhQaaGMAwKAfbSHQol5CFFaWtOMEH9+1JX3yT+N2dftXb02nKVVF6AxzLUF
Bo4VY46qMhh+UlrtkIJVSWg1y/f9f643QRmcBEDsFnwGYSueTSeoTR224Egux3Rvon3vWKD4aZMh
fA2moeEkPK4PHkHpGC//BQcE/DyzSxJYTcbZr0qr1n3ETZ2ndjqaFHSOF11bO8xvR0SIOjyessxV
HJatnKR5U1qjvsn8nyR9v703V3EuVg1UangOgWp3mZB9aWzALi/Y274Elt6WMbcJhEVKuJeISmNl
q3S/bktb1+avtOX3M28lSX4kpwmkRQNeJWJw0FLetPTrawcKISsDfA6ATVcPhMqUp2AuxhIt4fLd
UsqSig9zfNTJK5m7jKrdjwiZB86tflvo1WtBxpRKTW0HTGYXNk3nhqo3iZYwZl6kRVaHDGbJo4lZ
MT+UwMG+iFYBcIOzV4wxhrGJGWClBQABugRc9KraicIxvmvAJ04rOtIlHagnZXkyX+6XPw7FFHQI
d1M1s7VitHRDsBCTWWSK36ZYe+6LV1VI7cR/AEnk9wQOBUwWqU1w4/ALbgTCLqPCy49Zfj8znmYI
fcNfYm8TmPoZbr51giCyE1yBtEVHX1fs+wQMMyCqSIcj2k05bmxlyVG41JEZUYF5wKm/lE/GWAnj
YqyQITCe8V7DBIiuX+aGcudKLoEZoykyfQrAjDp6kRDHXEoqSimKBCWorWLCxALMPYEBzeJ9pQff
4E4+JVWic9JL1x2US90cUyAAL0JuHGnNS5GSWefGoLeghzyQz5mCy8b5/ojtlkZOYoVu7RCaO93m
ZaAqfeBxU15jfCEd7AdALeNNtRRVL6UrhhCqZOgWznnaYDzNXX4/Qyy6NYNjb8mvckrxmrvLnjdg
bOOFySt2BQgLsG4KLg203jCrHQzaKGBmOKgAj+VBpsbO2CbWW/FebFF9cG47wD+kH8zWAucOSDHO
w4JTZIxolP1OiVqss/CEWbAb08q80cq2s4Oms03MuaO40hh/G6Z6MGsmVANyYBfsAIs4pXYUUe30
oexz3rNtJejGwThTjjEi3UwrSULrpTU91HYJFD9dqO9s3cM4IIuzkMtC3VrIJYo68waaFOOodpA1
7Drnx7hPvO69eteoCAMZT7zYb80TXqjGWKikdIBpLKq1750zfen7nvY70GQotKTBU+vVLw888Pmf
QtQtFZkXVK7IxiAVkGk8ZJvQBlO8jS63g0ldOaOVjTGz7uh9hI7o5t7rf7O8S2MRblMTvAOMnQ5o
vm+mGrKlb/Nn8uX6R2K14DfAxTrvii13O1dcHjq3/spjLFWNOjEBPgJEp0e870+DhbID1rqyAm/G
8PfTYLcWyK2s3Lut6MrNfSGXMdl2mMwMbf7gpbdK14jpj0fVE0W+ua7rJ6vIGmHU2ZWHSyWCwYRm
Dw+3I173KzvKYFoRaGYtBBL9V7T9CnfdfuIROlyjVACIRmPcf+QyNmTmshwr8YBJA+/JF1IaAVo2
6h+1I6GxJk/py0PHOZgrIR4A36iGgYEaaX22DUVtZTUni+EMwoymIXHf5jwWG3nVY5/JYIylnw0C
bipcF5OlWOahcU7SdrJOj+++7buYE071O7I9Ri+/UJP7APaXBq4X7iNbuTOfX/6ZwmFZ4YUeUNbx
HEBD0aUjGiI1MmJCcFKK53J6THN0CnPWdOVFiHQfoj0g9nSEYYyIWTWSyk8w7TVVRhsTpySydIge
g553Fa4KIgAgqnh6423DnAahiDEbMVcweAodUbtoM1PyoVD1QQtpMdDGrg4i1e35vhM5Gq5eHQgx
8byWUSiH7MtVDJWqq5oJ/dWj2xub8j5A2OFoJ8GLRI6SqzqeSVp+P7s4wF4SSdkISZWDeZOFZdCc
N995VQSASkhgArCksWcg6tI+GFLsV9W/hGK6UApX0dbgRS6rYhaMkokOJVS1GB8NeipT7idYXiAc
tPyRVJs5sqZ8c9tDrl5DSGPhNAMHjh4OZsESI1MaX8f0zPZ7tAfQ/CSe7gTgBjYOoDPDRMNdSO8G
Wmz8o74lnBBm2Xf2DsS7gyx9vcgNsVAbcwrLsdJhkbrR3U+asela040GHtXXupJ/5bC0F9ksZVU3
Qs60I5ndy1ZJqGBJHnzk4+CZzqzSUHCgpRMSGlsmeGHsnseldN1MDF+CrkQUt0QAqABpvbTNLo9C
KSlgONqx+TIeAzy6DpFj2NO37tab8EueqfxZO8GzuAG86jtyzZ5zEFdtCi8OAuwWMIQ68wVJoGQk
nPAF2bwdxgfdr6imOgbhXUw8OYwLn7LKmJZmGsvPZDfsGgoLe+niDOP0Jk5ZaO2KX5LB/6cS41rQ
Hi3HRgdRk1AfNcl3B9UE+K2wiNS/1hpmTpVuKXEeVH/O+LXh/pXKnBqhzeW5ryF1xsjzOqEm+TVJ
tKrwXiyormyL0EENo22JZZAtaZzbh3blFtZhRsBoLjguk01/14j58xgkQpamx0BZoIXCp7clrGyg
DnQhyBCQGkCpijGUDGUnvJtAoJ6DR3HS6Kx/xAsNlH1bzNo6Iv2FiGK5GID9ZHavJIEkSx0IBbOU
Sm55Ura+qx7Fn63TO6UVHonJk7hUepidu5DI7JxOps5sFurLxkltWMn9cG+iQxxruKl5TURr+3Su
HfOs6EnSlcUiK0LXWqJbA5KJtxdwxYFeaMMEgKRv5jZb6LNLc6s2aIZs7LzlLdnyRL61ZEyAkpWj
1tULwaboaQ+h3TmxLaTOYD9Nnv7ztj5rkYKOlh20LKI3FnbBGN6cNalYF+D4lb6xK2imziguopHW
nnacPzjCViJNRHXgd4AoNBWyldAxQkthoKZgf/bMk+jMe98F21xN46+Yxnw6mFVzOBPHmF4FirdB
zXLMVOllu4l7C6TCHI2W/b7aqjMRjMUlPnhJZZKBthikdQ+Kh4GOsVsDbwlyrM4ES6j8sDxJSloc
ot/qM0c6T0HGGgHIqrQ5h/TOAnOxk9z96F3R8u8x4fGp+Flb4a/bAleeXRf7xximMHbiWJVY0MG8
j8D8BdpkmcaJT3OZ00u2JgkoQMAqwHsGsqJF87OwUh5HeHuxAPtqtsfsZcB7KvITYKbW58Rj1z3p
QJufS2I8IhFIhZ5KSNKO4BkcdpqnOqf7k4gRmJuRBl5KdwRzMyiwz7zq9Qoy4FI2Y6BzXeukNSG7
eAA9EjUt/5R4vfO70ymPE2PNUM/VZAy1SgKSDmEJPv7P/BCe2o1wFB4azmLydo2xx7bLwqguoM/C
BjxINMtQ2bSb1h7mkeOI14I77BugZ+hwwXORRcK0ektAtFEtCs0uSDUC5KoUitG323rzEbrFu3kk
z+HjtI+RJEh+JBMntFvLYV18AKNsWOVNbQ74AMMfaFC/V8WdBkL74lud7BwUB8O3onzPzR0qx7IK
9Cd57QzeIqzv6t9FYA5knc3daIrLIoBMYXrQPGlveOMevfo/s21PMfnQBfUL6PqkXU0jF+B9K/TG
k0lf9a3m3HYOa87obEM0BvJRZXUnThO+ZTZb2msPSnG6LeBP3pp1tuDl0U0044D4WGNsOKmjao7E
GszpSEsghPEwU+IuRAwThMiKKpvI7jbzvejxzs5a4lc/F8xsdS6ggbgZIRhUt/NWxFtXtGYc12rx
8RiWG3q3NV2LBs/lMdsqYAxIUmeQ10qEglfFqn1KpBpPa86eLf/oxoqyCEeMMG+6xMCeiZOlS1bj
75VotxTIURxXFVfmEcGuJdDOV5Kt8wLiFcd9Ac0+gx1Kbb9wg+DUzhaCXlsEWRCmu9xeSp6GS0hy
dpEUhSD1gQYNu3iTl3atoO7jZqolCbTMfus8ccttcWtBmXAKpESJqraLpXS0Fe2x/hG097c1Wg3Z
zqxDZ+5GdayyTpUgIz6IVvfLfwZD12dMtTv5vyiLXuwWczc2rdworYTFaztLHV8z6S7tORa4MgsM
d+DfQ60zdyAG7bXB/66YG27BwrjDPAIPOKIWFpFsG7emw4a8KY+3F/FPNud6o9CaRoAaktB/d2kX
KvqCW02HauaTttP38puJ7HFD73vkYhSMAyitN3hOK0VqV9yItvTxX6SboPffD2B2cahicMVE2EVJ
oqQ6dIETyt4Yc5Z31SmjBIik9cKv8mf1z8x/abcWZuQCrTEWKZ4umOnCOWCrT0o4ZKRSwWqwJKsv
VzI0x1TsDCiieaiLWfHPEISgd9G9YKdO6g3bwL69detR05lAZuW62Ij90IRAFQEGnQb69kFo8zRt
ig2PhHTdTM5ksSegQioPc3YRoTmi72hO5yRUtEaqbFtU7CmoQkN6799/l4+Bg+HCIMeVLQzPu63x
yiYaYC0CTQoSIOClY27WJKn9tCITBoaieE1RdrV7oLY58cxKKGGANHOhFFkyEWyyTNGTuY1NBSWi
ZQCq5tXJO6C4c5/RsjuFPKLoNZWAyEJB3gAi9wpeVKWKhnkOQL9pqTg/aW31MmFL/z3bCQjTXyHM
tY15nXlRpAAODlGNEaFk12oKniva5vb2rKycKSJlvKCYF3gxc1tXsQ8q6D7ELY1kn1v1em9ViVmi
cak4VbVpPPpKVT1HaaVyBK/cbQC0IQ4CsAHoBpZArO1DvzOEDPPDxW2AcTHmfY0IMD5WyWfTWkny
cFvPlej+QhzjqZUA6usKxNUTDoLoJELpxFWNFJwtYSdvC1sxELSUaMCDoescoBzm4AWKWXbZUuGb
q22fYSZqyms5XwmyLiQw6uhpqpZhO0KdUkJ/ZGI18aOSHYtmtG+rsrZu56owYWs4wG0mMQRp4kMz
YIRrUDpztZcw6rjFWLTbwnhaMTZfgrp1LERUKLtZqE5ZmIxOJ1TBQzmbD2LeEo5uyzYw1ygO2IK8
BtHGcslcOv8p65QSjTe11ZsPebato5/cHPra8iH5Ci8BglVAs5jl6yvMKprIjFpvcR+pdOg24D3L
pqee1xe4Foos1YL/SGLWbvRDKZ1LSJo838t+z267/zGjboFJoY/KU3BfekqAxNjtDVvzHudCmRX0
ia8vvhewhHiTwT2J93pvK509hY9hz3lBrR2qv7KQg7vcLaPr4zwsIKsdn6JhZ/BKyWtvYmDElygA
4FTwJbDgn1yffSmRcWpPhWGJTnYcPAzkXLo4NdyNA2J8DL0cacWpD6yZ4blccqnYhPkcyJlCbhTU
aGd4i/3UFgWOkLXAA9qhMg0sDLga2M6zoUXfOPJj8BiB7Y82KPntQKON+Era9zZ1jPGQlw+z+fu2
gazr9h+p7Bstm5MeY9ahm1H8LFP1jdTEMRoeExBPCrNzQ5GaZTZANzw3vaREEJ4WO9ngzYJes3bw
Fy+YdCDS0ZBzuVG+mfdNoEAZXfxdpJshe5yLhPb1wh/f8Ejs1l6b6Ij8K41x8SRUpDaJIA0dJNpn
mAyTTkeSpz9HHLj7VgpUS82b4gDmsWmLzqDGEYUUJKlp32zDONPsoW4Np03Kn7e3dK0+Cly+YSpo
JgFbJMvKFRVyPmXahHOSEKdv3zo8ubuQ2Jhg7Q7VN9FNWvUY5lOi0Uvsj608KXSokOfqPmbjPg3r
rSApO9SKTqro26XJm2S46grPP5A5UGNdgOoLxCTIio5ufD+AKjTFu0xpLX+jPGXbfBfCV3mAAN9e
mTUPdS6XeUwMoU4qPwacoEjeWuWY8VI5a/Z3/v8X+WfvoQLEQ4miwAMSOAoZSMG2t/VwF8f3IBQw
M06tdO1QnUtjrD0veyEmaEeyqulzwmwtIr+q5uvtFVu78M9lMDaudcY8VCVWTEhBKfEsI2sDWtDp
8baUtaQD+hrAXYcONhP9JMzGBOWQjRlGMVgzeR0C3aqrbS21tEAeUfW0ZqcARFDxUh1rup0LZXar
MeXK8FVY4dC/pMmzmuKNfNR4b5HVWwu3FfgWQHu6wNwvjUIBgiWaZgl+3cbBm+1T40W6g91yyqPv
GMj0gbTjkVesXDMOUHrpKIOhM++KKjbSuz4jBlZ0KBMnqlB3a/rXOdc4lZQ1iz8Xw5xkIzN8Malg
H2HrzYWNM037ebYqEEuIYkIVmRNjrFvKmV6MpQi11gziH4OcWnCioU9OjQ94Hx0yObaHQtStVA5P
RVpQs+o5wRRvTRmDISBZDGQRa+qLD1H3kXRePf4roSIg5OfryRiLQPRiFhMYSzSmj71BMIEQRLJ6
/YzxhA7wQ5ztW73DzuUx5xuwgNbwU8iTn2xll7r6u2za/lPjYkboFlVFt5ns22d9WSQ2ptdByQYI
N0iHrhp/UQ7DGGAfErVU+DXFw488VTgi1lL55rkMRqtilsTEFGCVotc8Gtbg9HsJZYucKhv/0Fud
LdriHvgnjhtbtQ9QRGH68EKdxoLTh8Dvs0FGlBNVxlsEjk+p0MAcqfLUW2z8egn/ymEOnaRirBBG
NuPQZdFLU71EnbnVptRuyGTJ09s4Cx7pu6cmGpxgaGjZYvTLlL7c3sc1ZdGBsHRsImQF+ujSrclR
qrQgcEH0k90PyV2qP4siZz1X9/FcxuJ9zu5TGY+zps8hQyfWuEcL9aNgYezYFqO354du2+8yN/XG
D+mnzzkXq8qBbBFjIhbeRVa53kgDI8kQ2qlz4/p9EtGiAfGF73NySMsiXe4kwL5oUkSfnaiAEptR
MEG9OxSrAnBpkzb9D3HY+sWxICMmV7f09n6tLOYiC88nvC7+DPq4XMxkTsY59CErGGMv7X7OirZv
yRfy45aGiXiSNlgAl2NkQPKr1SJbn/qjqTb2XAPlHRuukN6PQfLM+ajlTXi9AH8/ijmpSoM17cWq
tfBCcbqkcQSgrKctaLlk7X2uNoZ4J3ccocqaTGOhU1AIFoNtnxFrcypkghxWZogPSaY9pRgTeFuv
62sRa30mglFLDhNhnKq6tUguOyAeHSRPTGyhDLaTsAvzjiPu2lwvxTFnsQEFrhA2ECdHIh3Qshem
DZ1Btnpbq1VrPdOKsdZBK6Wx87FwWiJtgsYtYpQu5KV5Dg0k29uyVlUCAwXgQwTNRixyKBj6MO5L
GIaEQp5aaVRpHbSm3xayEk0ADi6CCQuFGnBdsrw2Wl6nLWZVt1Yt/QaheoM0IELcyAd3SE+z2Ao1
Sv6ZxB9lOvCl4QiCXRg0qMxbWJ9HrTJUbFaZocu2lu/Soea4r8W82FN1LoJcHnWhAkFJFUEtIQIN
CvqIwH2KXIJcvtxevzWDOJfDBGPglMSqlpCTY86X0ZzwxJ0BeQ8LpxU49sATtRzqs6ugImAtbhSI
SkhuhwYtawIotVW3hzT6vq0VWXMQ52ottnkmq84TbcrEFsu3wQTzFnzMx3arOKZFTuiZtDI7pQnm
wM4exsSGjy+x9YKp8vbtj1jzIOffwHgQwB1A89oultnlTpY7w1y4A/AAqrQXAlsQft4Wx1ve5fcz
lSsQakyFAXFoMnoWCIYLx+hmNGIEgnHiqNx5CasWuqAsAA5c+BcYeRLSDbLQda2lVO4sH0rlaARf
M89oVhfxTArjsEwTHKTo+2wtTIQdjH4jCCqN/P3YZE5p3Aede3sRV9BeONpn8phsa15Vpe730KrA
vPffekCzd9kWH+Q3DH8NeloGlvAKJMKG3GF+KNq0gqfbH7DmNOEqkf1CPwOAS4zh9rIqjOEEfYUY
LG1BZIHtXms4icrV03EmhLHMYNJC4c+i+kDMiWCPwqyQ22pIi3+68l8LZQ/SAXi6snjlOQEjyOhj
HXPhVBX3efBRB54+fkfKz7o/afFOK4+B4CXi823Bq+t3JndR/ewU+GCKSMLl4DdzYEtNSFUdgVH2
eFvKYgW3tGN2Saj7rJ99SKnyO6X4pUyYy5NRFA+DMqfoUHYK7Z85Tpaup7/ryWzZWJSViXQR7KLZ
mfFH1B+D5kPlXdkrZ3oB3oIGAyhpRLTMbdDjWT63BFJKXwCds+ymKEclxqmXIs5lsJJTgYgzUcxG
BUlKBj0fkAEArvFJ6imGNB1nTzgq93VNsy3IPvbmh8TBxqy4E1TakJlEhgqFnD9YhTPzKBuhk4Mh
bq22PBr+SLXanruQKlKBvLbTFZxcwIo1XohjlGzlIdWHBOJKcsiERyneSALHFFeauTG14UwlxhZH
rRyMSoSMWn0cGkuowTF07FK7xxAgP3Kk/neruLWxF42Hut+r+X0TnZrA7uDYQs7qrrS1L99iYGnx
fFZ1tuAsNaIqzEMCfe3gTj512NniS7Eeo0N/aDfhY+diHJe/SQ75nUZ34UvDI/RfuQQvPoA5Jrkv
oAKS4ANG3/VHtwzt0PzoMVcu1K3bLoCrK3P/1ZUYpZEKUXJgV/FGxKg6qvwM3V/J4Tt247dCsqNt
cA8K8kNHo+fS++KBT3jKMnejgakCemVi57vMHhRbAUtYnTlR8CnHr7eV5UlibsVUL6Y216ArGH96
f1+luyl9bKYnP+JdHMuJYDzr+QayIFGMuZaVuIakmhxq5bNNOHH1So0OvXsKMF0gXQDFK9vh1igl
8RUlba1pPKn+Ca0mY+pWsjtjHN1oQzkZU1BmReVciH+YxhjF0NuNQ4G5WWjWZd8MYdA0ZTqiPmK2
sl3Dv40j6AC9uDUpGZzUAO9QYgWmtsnKfdAfhXAPGrZJ3Wvy3aC+a8MDwGCUTAH8lJf4dlz0ztzQ
QdwnszsUtj7jASTTSdnGhr/v/IlGxuj0jQrSbMFqxtc+LNH+9EU6L800SwetaZnsp/qkt6I7hpaJ
d1NAaMTzgCuWQzAnE9NeCEIBtLpe3sdImABhOauIA+ABAVQtzGOSWKboVOo/s5IvNFFnohhnWwzK
3KZkERUdIowiCi0ZWaZIsI3A1kqOZ1+5SAj+loIH/tC8d6lXMA9dmskQlvYmHbPZFQWNttK7MByK
7i4uW/f2CVy5mS/kMY6taybQjkmQlwivInpJZPIcNJo7d85tOTy9GK8mgfKlbLRFL9WnWZO5Bvku
VE+eQ6/Uja0x81A2KwLlhRJpqZnjfLCwMoGEBgbnGJ0l1Y4YlNto/pzao5BXp0hy/r2zG7mIZXwO
koJIXrPXf5broIQLzM4iqm9N5cvkA1msuUPOsY6Ve/9CDmOKpSSHSgPWRCs3T2NyTKXnqOe45BVH
eSGCMUB5ls0I1a/Oan3FIvJgaQonRFtVAgSfQO/AXaEYf2niZJa1IA+xWErYvbX5bPdl+JjHnJhh
VY8zKcwl1kuGoEUipIBXj8oAoBbF5rZJ8/RgLq9YCE0CdFNnVdmvsnLkCSkvZEv/X0LYhmZFLeQA
BwQlecyxaNXtYCjwvJxyMWet2OqEkQE7iCEEHci21FPYExttdPZtPdZyzOj0+8+u/yGDOIuQ6zqp
WhVUL+hsn4+RdlCnxBoWSupJtssoP2QYUpCHAx7jIjjsdKeScowcwoyePqfqIHr+8NQmvBrlskXM
5XnxUcwtkgOW1JoCVjfrXoziqZrugmCfNvs+OEqJ03ccIOOKs70Qt+zD2RrEvtjnMVlsMhq8PjKp
EL2lxPMTTimUt5/MGe5602hKcznDSXzf1dU+y59vbydPAnNtFFVgGqMICYPy7uceaSWO3a/lXy/W
ivESWpTO6EXBWqWq+GzEcUyBNwDJsTndj73gmInhgiGbts2jGST/X+GM8wiDGch9jG+0RPE582sa
4pB3p2y+b7TdGJsgRdnnAuFIXTVGZL1w9aP0cFV8aGpDCxQh7K0MHsvPnQjj6YfK0kfQRn5pj2L7
6/YerlmjjIGhKtLNgCGx87aMUWnK0YS8zux/Z3XxPCIX1km5LcrcBSUrB+1cFrOgQwvqAYwZQifs
AeC1OgAmr/zSj/7TC3msvwtOHmoFRYSG4jPVGNds+EoaSznE9d/iXfSqPyV306/KpOVeRx3UwbTf
V/WB2x+wUrE6l8pyD5c6SYMmhVS8Tp3hNxDs6lHZglwjpCWPpIuzeSpTKjCkshDzEbKmOrJzMI5j
pkASPxo87sC1S+5sJdVlY89cVqjG6FeJISeTUUlOlX04RNYw8RJEPDGMI+6ksJazdhGjipYx7GJk
13jJ+5WGkQurUBn3OxmTPnWLEAH8c4ZXv8fP+UGy833xrjzFGo04bnj1zjtfPMYPL1OwegwS7TFt
8DX40qn22YL+S3Air7cATRV+lXvyDAyi+ZC+3j7bvPVk/DP8ZlpHNSTL8vdgvBK5oZX4clsGVz3G
RfdTIgniYhvaUQY+71Oi7T7aqctMOKhUvM+78T6x1ZISz+A9tzkORWUcCm5tLRwryEZ5HBAm6aRY
6JzW0O8eOB8izT3eJIEVPIwGJnWiLvS3fziiLk+CP2WRWbYSWl7LCG/7U5bukthJZRtd+HYUP03V
Mfc3XedVky1UdzF3KtBypC+DleUDABQHThz1afZFM49zYKa5gs6xoaZJD1hkqVqTSLG3oKqK0Ycb
as7sO1np8DZ6Wc1bopmTUxiBEaElGiyZ2h4YvLbG/F9jkwzbKDkK5ikrDnX1Xsherb+aKu1JRIXC
kcVfkvSl4Y2iUnFMHsyFPiUQHbl1ouFoVP5m7hNLL5+RJSHCe1bUtlnGtAHjYFt/YnKi1banAJTG
SrmRSYg65bZX0JeH9EVzaOYEhZpPAyyhQqtY4+RKZBODTTTbqtWuEHKnGrY55oHEWy2faQvEpeFp
k1f3T8l49OWTGuQ0iAM7y38G0T7IwKaIqCIDUG2+T+NTTmyNuEAAlujGz09xto0nV2wRr+avGRDm
/gZTCQ3ztSgf5BYZgXyfTg/pRHUpweCTjV49Ga2bJTIt+wNGCsbBg1YcBPBI6W8m6v7zIan3BYZX
VclWLx6zxMubL394Rt0kN5/0flNoVJ+8RD7lOD9iD56m6LtRgKU7DbPb68SJwMOevYvNR6FHFkoi
FEFRoh1Dw1Kklzx+EooveWpsEz3iCFhaLcBygWetUnaNYJvRNylUSwk+xOkui09CCX5bFFJIj14A
w4X5WXHx4lfgKnbn9neLQQnmQfRPSGP1zYuR/BjqgYbVAcPasSB7kHXn5mglvRsoTiM2W6GrDpiG
66nklMoDFQvDM5J30Ny4WeRkJq/utFJdA+UYYJRoIsOQXNBoXZ7NTMX0EjXsUKMErfdW39ZuC/aS
iKaHBt2wVLzHVOyX2oGFPaFJbuIEbmvi0cq5TDuTgKm+msRapZizVhOIjw+pTazBSqz8VIN+kL49
aYfAznffKBy9NQ6v/WClTRAp+jPJzMHUiknTa1xqf1BCvkN2mKL7FlQ0Q+hqPeqOfiyd5jBtwq1u
l3bsCSMV7cDm3QQr/uHiM5j1D/umaIMBn0EWRhCI9m3NgzMeQIfwklPccLZ+SOi7+fO2Z7qOgi7V
Z665vkyMSdRRLxsDO8w+S+I0ZUk7maff8v2M/7vQj7npxCQbKl1F/Sqj2Z1iyfvQTaBnZfde6/j7
ZtNZvJTSSiHrUjfmhstCsMq3BtY0e61ouM3dSgGvAvKP9ld7vEs91Ro4YTNPSyZqTuUaFOWLGevm
TlY9f7yThc3tDVu7Rc9WEu2Llyc1BMuzltSQEWvBD1HdzGK+LeOGNsMXKk62mY5f7UAoCM0T6hvo
iJIw8iHqH5KE98K8LrRgoA2y/kv72HJq2dFieuenWibkg2V8BhOt8CB3cxczzGIXozVAYHyaQO4g
bGPQOvwGZfZnuRMOPGrf5XxeGNbyDWgUAf+Wie9gwQ51WjZGIcfA16UHRfpt8Jja15U8E8BYEUro
Qxa00YDOKw2otoJWSozZx8Zj3gGO05UmCnuoWdQpjScFb+2Q+iOy+UO4CcoYw35USjQfzOTVaSiH
bWLIVBrqJ0Pt8aYRIp4n/UNCeLEeAP7+9WcopF6ah2mmpDQXmAQC9IdlmKqbb2M7ufPtH4k32vMj
Ig2K0hdtXIP21uC21mDv1Jg+3bbTK8eCfVGW2ad/aJA1Fpk/COGUigSz09Ar4xI0mVa48Br9yO1v
uDpziwEsZMvobsC1yub7zXROS8wgHpAMBVMh5p6XgiMT97Y216eOkcL4SdLLczoC9GvVETXQ84SY
GZMdvXzjPxVb2cpHWqCgyGM+5unGeM0crRt6UMG4heKhjZ9L1R0k67ZmVxcPoxhj3sgiC43YQTEh
FsVtmlTZm6nGxknKygTjY4upOOpdnP4WunjkJJjXTAT88aDi0TTwxbIv8CQGfqmf0wF1Wk8EGaCI
/pR6T+T32xpe5zL+qPhXDvMCnxWCYSVAw1smAm5bGl3NC3bkQ8CA9IPxlD+We/WYbFWr4SFVr9/L
i2RwYcFFygvLObN/gT6bgxklIHHe4uhtdZG+oYfDkb1mGzsIn3mcw1yBzG52QdVFdQeB2rE9REjZ
e6alPuifAwiyw51xx80TXWVsGA2ZG09Qp3zQ0Z5nVSqYfQqrB9sNrRFCu7nV8NgUrhEVl9L+pDzP
cildnhb9JELaaEsnw+u/i5Q2YCC1lofz7GmnBhFraLVfsKZpwwsoVk8jHmmYDgJgq8hiKCapKHIy
ZwMQb4Ac95thSS+qGi8WXj0WMvix0WKIIS5sdUdrDb00sayIgrvfnSdamiMcql35w7/XHQx1m++y
+8BtB44jWLeds9ucuTnQjdYFmgG5qPh9Kw+SnbqYHP2DPM+WalWn7gfnWC7H7uKmWjbzTB5zLFWB
pG0YFiDSJYAYtS0FPtiKvAYNJAMIhfAs56zsday/SDy7yhlj7RPQR4tkcafaVvscvmZaaG74VG4e
S3BaGt+ZOw92vJN3oyVp9mhN9tM/w2AuP8FkojdZUMY6VeFuQStbiZ9C92BEmPH0hglrHG1XA6OF
829JdeBFx/ieuFf/h7Qr241bB7JfJECiJFJ61dK7d8eO/SJku9r3XV8/h5nBvd1soYlkEAR+MOBS
kcVisZZz6jhpcVYWFLyKpbqfJhl74rpnxZwKuDY1TtQkJB2nguGNyk8/MJNMgMbd9/cb86gD2uWj
c8JX8wA+ADRKbhrJdbx6RM7kCo+2JGhSPe4g147J3qiWE0rVbljOfiSDvVpfxf805D7hzOMMyWwu
XQhJlv0ex29G7N8+BWvXLx9L47ESRZQkHDrWVlE4hjVMMjS3LTIfwSNIesZiqxXZfS7r+VjT5lya
cORyWi1Rm0HabL/34absZI1PMgGCQVAWm5PGBVDrxdB+gr7z9nJxoxV9xm8kccS46NZhwgnWyKzr
dGhGd2Df8drQB6+NN5hssUOZN1zVhGOW/68kSzio5QQcXpZCUqyrA8jzIqSdQcubhz/DIN2EREeH
adZ5xWC/j3EB6KCie1MHTDaYVnkfZK3E4q/bduE4ABUDdhjOt4ne7ktDnEOj1ocC35P+A8wT2+vQ
WdQ65ekenUrIinSq5Cm7dsQ4zzYAvgimtETsDiPWDSuq29ENAyBasFOl55i08cvWu72jV5cqEItA
iQoiCEDQQI6wo2Zc9ZatgMQ8bbovU5CBeoskXqFXo0TQdT0UkhieChQcOxzvRjjKialFoKdimYu0
APAREpTQwtoP2ugzGMafi03eolx3SVk8atLpnitrwhQWBWkB3CRfVLE/gC3RGIUN2LFreiRz5YAR
UuLur9cRBVWAQHH+bY1houvSPqY6K1nUg7C6wpARRtzGxE+7HM8UVhUSn7WmDDg7wWvxmz6aCAsJ
PopMyQgr3CysHNN8nJnE2K9BFvjQGrL0sHQLFLMi1kTfqBw5C+TUk9niQReYR5ab3UaZk4dIVR7y
1jAPARlPmqIcLAuQCqT8UtfLHUCyMb9RgFy6jR4LHTxgmQl2GtLtAsUgTqjqUqYI7jIvPBL/VAvA
lpj8Q3AhQkiNzYBuxjQq3UahQE/Pd2qUuTNVvWqwMWgcuQCZctXpR7iYXqKFLgdG+tMTBB/FO44w
YgWUcxGRoq0CQ1NnBbxJ2iEcGABNnzH1tf0bIcjOYgJDB2iVcEzzLK/zag7Bb43DE7SAtyZoqpVR
LPxuxhFWk/LJQcz3YVQbTfWXVtyCpxXtHWCbnjbmRrn/Pnn5N073Y7l162znH8378+BaD8XxlD40
Tvb2orxGh+qTebNE3xVvgVVFpQiza5j4wPPt8kv6pC40PYXC5ZT6Rf+Fzc3isG7aLQBZaxr4xKB5
1qrGcsxW5qpWzjJk8zoVIA5Bgy3IpgS+PjYh20jsb/OE5GylHbNo+dOmJbSEn4vhV8BZbGMWDShI
e4iJS2C6Z/S+i+KP22bDzULcTwxrGxT2iZewCPVr1dWS5gr2kzbPRnA/FF/RGdFNz1b71TB2fSC5
tK57iKHSuTzh/duBmjWY46QE9phXghoazbYZ5hiAYnwwlE9bd7rxiyILSq6TQ1wqANb4Gx+txOJd
CR5Hu66arESCQem21pPqAy3/A/Vp6hke0Hy36Y+ft9d1zULOJQp66ktc5lUI9vcqVx9mvTyQcLrT
mAxMZk0MOtU4JSZOPhGTibS2Y1vJ8tI1s9lvgLRTN0CMQxfvbW2ugxssIB9FRd+3jq5G0eA7e0wn
ayqxbQ/RCcQ3e9RJXe2zPBk/Ekf948q3IE2we/AUB9oMfEG3Q5FL2dFtDPDl5rjcZ041Acn2tnIr
tyWIaQCbBAJqTTPENRwThFGWBpaNeC5Qaf6VygRc1zm4PmcShKiescrs1RwSdM3J9t1XAoRjVQEM
K9W89DQcFvdb5mJY9bZea7Zh4MohwLW00LArBKQk0RZroC2clPqqmQed+GMms4ur1xE0Q5hPMI+E
Rm7EbJceKjAbEjTg3nSRw36w7l7pT7K375eD+pJ64CtqPd60o8TeX2gGnwX/yzDqJ4baQTpHZaD3
cFp54xUNdUId/FmyIOf68fxbuf/EcMM5c79zEbKoqQZ4jQeMNA4eQkKQML2SnvMK3SFN/0Z39dHe
LxLf8XuQQnTKmAL6Vz/hejErZSyqHPqR7ecEwctDcRrhtjb6C2bKflUnVMs8FMy7HXlInPpdOfg9
ugi/zd7smHsZrtN17VdYB+E4UgWFLJXic7rWN3cMdJDDkXqVT16q0ms3k297xq4+xQ/pu5vKkBvW
LigwPmMMQoWVIY9xuQlIeJV2WsLCYnrssy04NdCC/JRGXhH8akZP+gJfsWjMmaBchRcPcH3FsCIb
msawU5AzA03AZf2EEZOnDuiIFhKXSezUMuS7lVOKgTpCOW8VeodFUjZlRhqoUacSTdwDmjisH0OI
WFUnf/zwx9UHNBHQNvF3Acr4l+tY6FoVRLGKTbQa5bCMBFVXQN1KfM6arTDg2uiguoHVYJbtUkwS
sZDm44yj+cX6ZKfOY04L1gw7dlBynAA+sxyQf1burA2y67e9wpqbvZAtnNc6aWZws0E2cdt/8rfm
lD3qx7wGRWy7Af364uq1U31R32+L5X9VOKwXUoXDiowlDCaD1DY/TsNbSSRLunIAwKRHKawffIwY
J7hcUdKztLQi/H0FXCdo+7JSJ7FetfYUpT4Jt7MMrHgtWLoQKNxWVZraXVVxgUe67U7aiR2Xo+0r
v1pv9mLNUdEMcHsJV1XERQXecMRpwCK9VDEbA3PsVNgmK6dDb0/boEA3kP2Pzr7joekEGttiMl/S
uri6b797aRDA41Em7Ns4FPWY4l2KGL7bsXC8zxUpFNPa4YZamo58ELK84svP6PWoNPHPDfPQUYy3
LN7H6l0HWIrebYYvBIPyyyPBizD+lvXbAcGVLPRd0/L8C4TNTM1pmOrCwJkIFuWgs548GLX54/b+
XftMZK8xGgRqZDwi4D4v9y9XzCCcMKTn9umLWjgYUe+mY2c8KOrBMH7dlsVt4fK4XcoSti0dE6XM
uX+e+2/M2BYY/ptOWnxny9qPZUoJt16zRADgLSGoQweddZ8EX+zAHZPnsjhNRDL0tPKYRSVeNXG8
gQ7OawKXK2irgZGndQHsmtgC4dq7qptuks8uZZFHCpC0Tz/UMHsJbJmJyixU8NeNjgZX9MmVbpKq
voKf7dDtWSy7xfliXe4aUl6YUwM5Itr+r0jgZ1udY7Cp4PbBY7mrLFebUk+LgW9Qbm7bx5pCZ5LE
CqTZLHEc5RhKz/QFoL/BJrUTfxnp820xawrZcFUEs5kGvYJ0z1KtTvo5wMlu8gdmh9+nJr7DIOMG
FTXZm3lFlgUmHszvMiDjoj/20jiAXp9neghZJKmOfR8+LjPdsga995a1wcT2TtUfNZY6ALJ37Ome
aC+UNqewNZ1a/96kqUT1tTf8+feIS9zVQVy2Pb5nMYP3ctB8o9EOZlUckjR6bHPLzzT0FSErYzIj
cqbij70NYiXMICJZQfD2EG+LcSBzOnZh5RYtiCW0/aS5CaJfEru5gtzFx+2NXrEnC/EMsl0UMySo
M10u/kLDZs6rGNLAs9ThJGbfFhl2tEyG4KTNoEwzO4gq9K4UzhJsixlz8aBAuK3JqhmdaSIc9bCu
JlVroYmRbq3uQ4nvo8yLZKwYMinCXRBVoDo3euhCZ7cIT5m+R5qVWK+3dVlfMWQidJTkUC4QjoSl
LQmDGVZuBjYszdjZWezM9ua2kHVV/hUiDrtEUz8C75JvvXJXGA852yWzO/USFLzrewbmzGmmALbH
YWsEA6sLFiQTw4IprY64vNtXOihLjCpzhgyNtlqwJaOs039t+XihA6y/eAwQ0agB+ZY2do7rxrIS
N53R+JwXW7vTvtxewJXgAyTiaDyEy4cgEbK8TutEm6satkDJ3bywbRl8vy3hOhrg2TzEjZwQl1w1
F0Zj25NGx+uJWTGQHIYIGDLRmPtltrxoWlw9ayyUIdhcmwW/qy04YrgEACQK0apJW7Nf8EB3Y3BD
TIp9rG39KWno3RBFMkyHa/1ArouwAEByAGrTxQbOBaFVZxuIxbvYG+wPQ/eD/jAan72M1npVEHL6
yO4xOFfxjokDTe/bEtFw1X+d6EfQ7MP+rSGHpZAcqmubgEb/CRIvj7ZMmZmNuJ+15itaYJ1p2t42
ievHBMANAaTCk3kYVBeLX60xLGXXUUQ003HpHmmxVaL3JtzV47Eix7CVJCvXFu5cHLeWsyRRGRZJ
3/QQl1UzRlX2y9xsg/hTmXZdIhv4X5UFAls0rIHPFmiWl7LAJo8uX9vCxau+deA0MMzlqdQbX2l6
p9InSdxx7SR4x4OKjC8QKPCTf82ZZqbSJWHJb6VxzB3GNqP1JZDN3aydJYQ0uF5RRDRASn8po0wG
kCuPKV4O5S9zfq6TUzR7iczdrdkch9PiUK0MWNTCumlanRfoFYAU7YkGMWoMT7dt7tqH41ECB45X
5G8vJCxVr4K5s6qTyi0L4GV8IcGP0HjQk30+p04qy+uuWcG5MOGtgDxy1PcZriVrMZwYfZHsycQE
DVP3rSwXsGYCAEjWQBOD8BPMRZfb043WWJgRFq6uEydrtnbaOmYkC0xWpeg6QlwO8IIb41JK1JQm
SsJZ5drK0wxyH2I/K+jEvL1Fa5aGcOFfIcKqWfWowNNCyILDWe7b+MeiHVRNNga8ujnoH0BsivQt
4PAudSmqqmVpDDFWah5zVVF2yGC0jhFOn6yndyQMcv+2YqsSOegd3J2q6mLhNzKjAkQFuI6C/Ce/
zlvm1speGSt0oGxvi1pdw39FoUfjUrnBKLo2KUuYw7xr030NKAjbRAgpEbNqD2dihONKA7Pu+xFi
gsynw0cfPVfx221NVhcNNRmG4hljmEa/1MROIqMBPGLlEvI0JJvOPKh2gH5xl8YS17CqDJwPGlIB
MmOKbfaREVSjnkOZEY1Q1ay7SZZ/nQAGdVuh1a05E8N/f+ass3y0aMLFpEDTyxJ3iv1ZA6xOKan4
rLlShD3/qsMX9kxOTFlGtBRyMIy213vrrVjCv9n+MxHCSUWiOixQ3KncIXw244fYflj+GGgeIdW5
FsL2t4bd1yY35FZLN1F47NNtHeZuZJTOIH2+c3O9zH1cCBOfEY2djW1tQFhfYOLHHFvkb4HWZ36C
X8LrWO4Pi+HVtMfQSjns0sX+/62nGDVQlgRDHUI+3GuPYWxjG7Sy6oLEysUZepINcWpVkJE1mIOL
HlRgczHjb1z4f4ZhCr61puUI6EUI0ULP7vzB2pjkwGQJpFXXwJCmAtMSOqXEDhddnaNIA2gkuCN+
BIVTz/6QPWVB6LJUFs+tVCxgGmeyBFOPtDGe2ABZZKtt+kN8X96XX1BR27HFMZwJwcNjv2Ovt13F
6l4xYBNjsTheq7CMkcFA/sEquFf1Va/9LP/FZB6cf/eVyZ+J4F7kzEskYdbpVgC9aPFmFd8n7Vtq
u4P1YmHuTZXhN6zko/gq/qcQV/hMWhB1GVpaoVAF/HYgvX0Ux8Zhd8o29uyt/vP26q2bx3/CBEfL
BiUDXBretI2iO3rce6DHAkwx5gy+l6bklrom4uZ+6kwz/jFnmqXd1JptBGHqvMt91UV/sxv67H44
NLt0b39RHNsf/O6gbDGY/hx7mC2/ra1sIwUDbcNwAEI/ljZqzB0aGIbp3ZzHraZ/kOpuIH/x4jhX
V3DL6DVMm9CANFIY3zM2Y2CdGJhQ1/a3tZJZjAg5xQA4he5FrGsX+k3wCjwHhranJdlNvVfSXYnB
nCzaBSqTLCdX4Ma5ELtMF22KzIpCLvrj3wY72dvTq4n23ZL2jmJjGBGlobqRRCCSPRRhqcpgaaMw
hdB+bDY5earQ/Z3bW9J+jHnp5OOP24srcS9i24m6pHWqcvdSAB12ZjlQyqvnTGESrWRLKbgYonQm
CFQhRgUrfOJW3QHTrsgB7iLePA/CM8nWydQSnEyYVZEy6ZAXzHesuy/LV1K/3F45/sm3rENwLUOd
VUglQcQyvkzzd33+myrT2fm6akG2gpCCVwCPk6l7W2ag6tqJU2nRU4jusZmax7h4qLLQAz2b7MRd
jaFdejJdcCSNRQC0G0M0Nco3Pe9PSRYeGZsPGVjRGxuc74B/LjXqm9IhmHX7R5TP8DxCoZfHZ2dO
tAj6vNc7XEaJgvFf9YeaRNsIsJPaEnh5k9wtpQxzbdVWEECAhQ6PZl0s2etLakxZwk+cOfq0Hv1C
A8dc+jfJQXYmhlwqZoAZ2k5mrCkAfza5ZbnNGD8MMfFy/Vdkt5IwcqUdCpfRWZVXWEeKl19s5CiI
Bp9K5MSf+RPd13fNDtjuZI8b6JBMjvaR7GXdAav7dyZXUJM2nT6oEeRqgGDrwFdr91sMVzTq4pDy
PR0kB331gj8TJ4RHYNRaWqKgmB2Ubwqah633tvRAhKPL7tY1D3aeRxaOhKaAxFgtYJcTSbdRCP6u
p37ZIdPi24oTggNwaq2/0O1cJP+ks6Ng5GFVZzFyBW32T24dlf6fqfuSRoEbKbp325mt7Rp/8IJ/
DZ2pqJ1dimr6oZuynjuzdMMCJ4o/iXUK5nJDCFBlZYQR6wX0M3GCkeQl06seyBjIVKEYYOwzPmtu
PVnoMlrsk1UCNedXT6lESe6RRY99rqRoK1HWsUrnW4iOpmk7gG8zRcMKJbvbi7nmUM7lCJedXrIk
7ZBbcsvxM1VdNXpMZ0nstXb58Jw5sTAmCJxX4X5D+QTDpTV8VonxqKEKnnGHSy4BmQjhfitKpbLK
rsGVXQUnNEP4dSt7vK0ulIFiiYrXG8Z5BANHoqeOCyBDujqwRLXoo1UnJzHd27uxenD/FYKk26Vp
IzkVW+0Eh8Tm+XPpXmM72sdIwk7fW+UlibUnKy0kIleXDg2hKHeCj9wW520KNBtYQYvdSefPxn40
Ku+2SquGfPb3ha2Z1GIeFB60xZQC8yl+AIdT6oSl4gezLB+xLgsjOegVwvSayGtNoyEeYw26oCaa
OYy0jzOIpxsj3tYAxLqt17o9/CvLELaqZ1NGUhOy1AqRfvVul5mbyO5hiULida8inGGgoK/QhD9g
TMOxQDjUf4kjyQld6a1E4RH4fshNoOuEiY3qKAcTa0BHsjs/cRCTJ2/6UR5o4gQbkMa+h9vpUGxn
L90HTnaQNQGvuvMz2YJ/LZS2my0dOs58oibEDD/o9zBcNgGZy54AiA7CYTxibu/eylUMfhyQTZgY
X8YgjOBes8JMIsy4oek682Mwdw9PaD9sSk+REb2uPQjRxG5geTlKzlXXbzoXBc2pjWZAs/eNOd8q
2bIJ0hBFD0y+G79QMb83kddKZnpKTFkLwJqe6CVCuzFFh/MV0ztd1LEYEzTUGH3de3pGCl8bwe7Z
pyCswzkCXmkESPvbi7tyNICJii0lqFTA5wsXdBEFVodWY1gtA/RS2J+CAsmMvvx/ihEMh2rFvJQM
IQe6LBuSO0YfOuC0v63LNU6jSS6UESxlSe0lDPlFbD7k99lDt7Gd2H8sNlPnLCGglpBIa78Pdw3Y
1GSgBSuuGcN9GLRAmwMmO8U+UlL0xRxoqP1lQZ8BRuj7OAPVR6LfqhCd1xAYSr+I+S+vnGExW5r3
KMTR2XjMB/R+QVp3tDSrOCjzjOzBpDwi7caOGkI5lyzJt4Rk6BKjQ+rEIRiYklDymlwzWgxfAEQI
ZKbo2hU+qZqJmk869B7MH2b9koapl1YhrHd2AmpLNnjNWM+FCfdTjyq3WlEIm8IJ/VFANXEJbYAv
Gs3fby/1yuWOURkUivFwwzqLPqeokYuxW9hrMwO6MYvwusliMCFos7Kv59jcNJmtOe3U/uqm8vW2
7BUne2HF3ArOwvNioDWNeaXAnB814pLhqWufSXoCJ3khK+TIZAnblw21tkwtZIXTeCp66jQJcD+H
1h+S6DEZ7G1FBskmrlgMyHaQd0ZPENCEmKDeYNcAeqZmBn7B+bGqUG+pwblrxS8ACEOnq2weYMVm
0HQN/BJ0sxO0hAo+AVnhzLAmjJOzPgIuYvtD7yaXKqqkIrYqRjdUnAR40av+LV6YxUGwMndIqq/F
oDij1jza0st/xQMg2ckbGDDEiMhJ2C8W09w0IiVzA6swfasGEvKUpV/HbgQKpN6f8qC6TxP6XuKS
Bgs1vQvCXHfUbqmdKajtfdqasjh4bT9/DxtjcU2giwiHMjcrLV5qIAMMeuSMaAtIl3sTnJXpIbcl
J2MlxEKkiEItf0mC+0rQvkDqKGrTJHersdfukj4M3KAAwo42p8HoBq0CdJrbZ/EaVo6/WjFhhlZr
0DGhx/DyMKKtrYiScMjduHFqnzlI3zBn+PhabkFn59Cf5Zah0p65MOfT4h7Mn/NOlqde23NmwnbR
e4HZXDHq7xESaIaOT2jAzOb0JHGSPnm/reea+Z7LEDYxzJVpMEzICMCXvkXrlrYnbfSd5a0sgbRm
LsQ0gCSGbh8QlgjncRhI3Q7cXABf5ox2uThFRzWHFY3mYgAkchL6VyL5gxZ5PxxPMfUXTQBnK7Q8
d6dpY/cHjCvi/+dsEreSlbzWMhCYbP5PlhDoGDEdEmpA1oxaYR7twLzgtLGrLvfd4un604zkQKP4
t3fvGk0QVnouVVhUGoRJ2U4ZoD/ylL8+JpbcEa1sP4PAmu+sLtYftICav4JxsqpN2PWAa8ioGuxD
VRuexjkrvGUhGgYKlUnd29rQAMq7aS1MSukAynczxdZ+RG1I/TEOdaQaxwThfkb0ahekcfglKgxw
b9dKF4E4djA/b6t3dQCQrELgD5tB79E1E7WGylOchyW0U/V3NrdPLdz5n4sgpmariOBwU4hdbuo0
9pOdzriMqp5iQgxzcUrYSpzJlelDD7Ad4Bjz8Tsm2mETs7JC+2/uapnqWOOrXoCI2nxWDN1ddElD
4u8JRSEpxTFhgNpnc4pRKuRAlhnIUnqPdgZ9g4R3sNeA+oZkov9D80IfZean0NcPbHaUzCGWkxyS
PWZI/XyHQGc/HWe/2PZO77+QU/1SuLIn3UrYcf5xTHiQ61o5KgrvtVhMDFPqLyBvx0dGxnZkd8Ug
aa1e821nKyHmIMcQvkjhK2Ez0Ck6o9IAr3usredeibOP23Z0dUNhizFfiSF50+C9X9wEzmI3EN4P
9pwZMFXrhQb/KJoHLo1+evtzKRzxCDAGIO8GYM2llNkc0UZUmrmrhtNTon83yumuKiy0jywSk71G
m+OJYvBzofkTzaZoabsUVRsY5CwYRDVt7U39YdBx4nd2uVOMo2a60+JTwKYm40fCjrns9l1bTWQ5
cE2AdQrBoiDc7i1Dq4a8AGoTEE3YFvxZqgaONSSlbi/oyrQjzsh/p4UJbrvKF0ZzbpD0qYl87Uh8
ywNfCDjvN/OmuA981fvntkiZVQq6zVCirFN+PsPnzthXGthxJE5tBZ/nUisheAGnEq3aETLYy9fY
X/aDl34SN3o4ae7jsnsEPxmYO0/A5/LDzW3tpAsqmKi52DAYAtH9P+x1+To8fEdZaItCyuEx3wJB
/Y/po3AD8rIeDFXFsRN9K6l0ZDl6hBWZ+c9UPJL+KJ1eW90x4OdxZCqGCF84271dJvHYIPZWTQDW
A/sQWQA/rWrJrq2gbEAVDDTA8JEHAlDU5ZEjWZ+S/rdlgPZnno3vYfEj77MTaeGR5+xnozFXA7ix
mae7BQMiYRo/SnaPi7i6PDiA0P/F9MLupZnaaY3OjRPNvz7GRN5VWxk3pj0OCHYTsA2YxovaWJmj
qvFxMmPlgyXZc6711McTWZEsyZUf4JuLhBh8nYZWLLFzWwXaZarzuD/Rf3WaP+qhUy87KoNllYkR
nEAAMKFRqyAmBTRc4lXBXZ9gB0zJyPH6BmMEEoBZFHqJODT9mKVxW6e5G6Ys2QzoV0rs5JTM86vd
v0dFdtdkoGFS4/eeKpsiW/Ym+SrZ4NUL+OwT+O/P7ilNS6IwN/AJDHjyr1blJJGT/TP7tf9AFOd9
9MIXjgy+t/cDaBUkF/JVHMS3k99eQE1imAgSDHwI2xyPDcTInYFe5TcYGwCMgUD5Mx8lr3KZJMEB
Aj8Bk248Gm8607PTryqOTsvKQ9yP+yoYJRt7FadyvXBJcuA69M6JeinhPGAKCVE45kUnJ0+n2Wt6
44/hbSEFpCgYyLCRsbWvDsMcG5iSL7B6tZekXyaUGtTFk9gHD8BEB8BJYOCAOGa7+Oasl44ZtYLk
jAq+1PIwzW+9tQGZh4VKGvqjNeax4Fkic80mz2Xy43lmk2EcYALAhkyCZ26JwWC4merboN/rwaYm
3kIfotqd4YWUrzVxs7F3StUD3wkt9zb49W5/zerdiaQmz//xRKB4SO0C9JOU4WvG8hjajmn8CqYn
dNYpgTMSxHbIKPugEKPNg5ke9dILLPCEHPrer8aPLPbLRHKjrjknTpaGaA+7fpX7tacSKZ+sz11T
/bW0XyvKUIThHCiy7jRjVZKN08lrLaAbEUoCzA7CqKGQ1PqZV+6MLUKHDWCGTwNxhp25+To62oY9
xI59rzjtth+AUl+6H5GvuznQfqaj5qf74t5CK4Oz677OCDCGt2UbOE+VF9xF/tvtnVq7lvGiwkgH
x4e5err1adtOpjEidMPLFZazxI/WXxQQce8jBuYYDohIhSVpY6vs4xrGUMyAvjHrO1ZqO0VrJY5x
JetMcbqRK0RDrgpncnkCxjQrw8zuYHNtAayUZdTUhwE1oUOj1rmnN536NPSkP+Rzp1J3zqPi/fZa
rlVQKBBbeXYWH4EM4+UXqEsbNKCqRoYt2hL1MDR+ZN+B/zivt2HmWXW2bdQDrRqnNX4Elh8ZH8hK
B/1jLGu0WytzXnyJGIIkYRwmE6wwfQOy4OI132sPoNrur36boqljH53Mx8i3/H5H72VdEGsnACkq
3ivGQFYhvhjNegGujQXZCmoNmrkDwFEcvtmLJK+xZrkIaFC642k9cPheLrY9ZjXAymNYLoDKm0nb
WG3kz4HuSzZ1zZljhE/jdFqAkBFrU6FJh3ZsuCub7Wzw8zEy/1EG4M+DToskwcaO+wAAq3X3nCGx
yuDxlNhwCo3psgaD1fQYZktxhvjw7FX+GkGc0iBjjJXdoX+sd6bvE/XMZqNsFKCuScLYtfU9z90K
8ZyWdD0LUiQ1l3Fj659FDrg1WWFz7dI6lyEc2VTtqzpauFsOvQXpYbIjGcps5aYuXKrvb+/kmkKm
zp0/+qk4sPGlwWB8MV5oj9Op1Ptw+FCDbS7z/mv6nIsQAsO60meUHSCixttQCU4L9ePFQ/83Bmkt
VN0ltrmq0Zm/ERyrXqd6azVc3EBcI7fvosn053iRxBarWp2JESyhr2tadzV2CRVR9PGxpnEK5Z22
r7ayr5hEp9X4/tyJCjZBwpgsxghpSFN22dclZE6Uf0F4H1XvneWXJbJ/v9R6j3YCSdSyFu+ep/EF
AwGCBFPCAndh9tqW97R7mJY7NXmIX27b4dpynosRjCS3xrqtVCgYpC9haziA1GwND1OOi7FFYC9R
au1WRCEWTUIEvVyGzb31WVxoDFNBwmFCEA/qPNeKHPKRHILnOXQCyc6tWSMq63D8BOHP1fh7Y3YU
QySQpJpHK9lm5InKehTWrpYzEeLgO4DRm3qs+Q6N78v4kwCns3HzZnt7g9ZeIudShGNFYpLq/QhF
OoDtkB68iYPkhbC2VEgMArLuN6PUFfxBWqGQY2qIiPSTCYKlfPGoLtFibeN/F4rxLMODShxRsif0
6rSEIhCdUa3ZLhjUzKPeIVXoTNW2K1IvGSUWsHpBncsUAiBapBrFhQkXG2L4qgC5X+N0w1HNN+MM
ppR7NK2AIOn2bq2cWsD+ASfW1FVM74rhhtKFSRMVqAsQgslDdMPZ+a9knpyl+a4Hu9uyftdIhZcd
hCHtgCvEvJ61j7M0BPdMgAKVa7jDy2g4OXggamd8i4/dXt/kwCEtnu0MzJ9O/Wjv7W1fgNWOOokP
Rk5ZKmAtT3j+OZTHLmeHm5ZBWjQKdC9OoK10i9fQT++CHbABo6N+iF/U59v6SwUKRyMc57oqE+gf
U8fagyXKC5+A/AZR01sAAqBq+1Mikbv7GytOyaWKy5gH+pBCIrjJwBfqpO50SDaPC+ovBUb+UsnJ
XHu5XiypcP1E/TiC6B7yOq876acFNM1O6pROwaljv5X3ofNOG+8eWxwBlhHudCNRmJ+RWwoLZ6jA
KD8AZ39/QHvXkg1sjG5+hId3FJoChm4EgPfKADRX7BoVF6TT0BBpwyWJnRFmmPUFG9Ca2Ju8fxW8
jNbgzOC2ZxSD3T9BrI7hvK8Vslp2GOHZvEG1z0mBLpgsdzkSrX27M6aTzV46dU+t57AvAKiRgbxh
k8vwFK7PO/9UG4BS8GvAa+a/P7N5NbbnasnxqVkLgthnLf9AlmVQkUyYft3eiqudQP8SB9bA+wIg
HleJ09ZWFtpGNAOwBiDW6sXonDRbZPAdV3cBl2KDXZ2iy5+XiS71MYld0SJG7wvQyJZDW7ZfJptg
trmgX/5cHVTVCBq7Aa2AxMyloEHvArT44cGkRuG3HEnnhcgIRa5CG+jCG+DRJcCpzkQk9KJT9Ayp
SRQLq49Zf+kWdF6icgHQ3yJ+M6nkullbOdQlkNUBsi3Yf/gNeGYJelHN6WKCZDiKmzdTA89Z1LzZ
YSVJg14rBXw0XpNE6cIChBn/jDMxrBgxzrL0hZt3mdMEXhQ9tzNMDnCz5o9okL2JrmIccGKhP8lE
ghsRAqAVLsXNYWuBd2Is3CRUnGy4r8bEGeInM5WBol4dJC6I2x01ecFENLwlGHj7IQS12buZ3ynZ
pmGJW9h+PcaSO3p1Cc9ECU68qCabTTpEzcpJRQKC5L2fZYcQWElpejL/uNNf0EywdD3WI9Vu+BKq
9QajOcdwHCWRwDVLmyBDcNNg+c5jo4eMyf5WozNFc8tocqz50CHhtGxApoQsZ1YBwWjHOy1p/GW0
n2n3ONPUaZXX20f7+tEkfI1gowmBi1INfA1aT/rmiGYkh9m9M4CdrqJHO2gcom7q9hgVfh/Jbizu
oS5uLC4cuDAWAewmYjDBgykUlVirnQu0P5GPFPjspB7vFUyuWlq6ne3SWYrGm5rPgiPMVUEu24pV
+UBO5a9Gcs2rPJjqPMYKQNJ7je51fUCLUManB1Q6gPxaR7E9coY8+GbQ5quhStIk1yERtOet9Xhk
IReFHNHleS31fqCZBe2H8X0sqBeQxpstntKo3wKbgLeb+RVgCKx58kMT3YZj4Qe0OzW5NO2+5jrO
P0U4ZmZgooDSYSEK26nCyFftX3p0p9bh36z4uSDhgHVWrlbxCEEg3nGz9E23kO8EvVz5Soce3DTb
egBCR/WoR7Kmhusnxu/lRikTsMOgLLlK+6ldOtRgDnTRqu7olW/Sn7r6lGt+gtxHCuocMJUTyUWz
vq7/yeTu7ewGWAycLIBiQ924XP6HtO9arhxHtv2ViX7HHHoSN85MxKXZRl6lkqsXhlzREyRBA/Lr
76Kmp2tviLN5u+ehH6pVpSRcIpG5cq060JJRz31QxQzbJk/Ec0+r4dvpAz3/RvlIYaB/jFK62uIp
qYoe+g2eabyn5BwFfxIyNxaerlym+RpO5etFOm/hf1v70owVqiDK1Cosp12iusf4ruIh/MfH6TEt
3TeHVqSD0k9NlxvzmEYB9W+oxqsd8ErJXUExzGn0T1tbdImo/6OJTQEXPTIfx4sGih2LdSj1eWaM
4tLkKcqtaUD8wv7uWK+QR8yhR5AYTyy87tYUfpb3yx+mZbYaLog5K46XKDKKzaBtiq5DP3EEorE1
v/8lOT2fBjzkUQeG94FW3PEg7UaQqdFgqWAPcbhpAOmPLjUFNSb9LE99e/KmNTbsT4f2ZW8e2JRO
gz1Neami69azUC/K7E2uGB5ynU66Iea5VW+nMLAISM5fVhZ0diqn7EoLmvQO6XIVdsui9xq6b9or
04JzB57youiQnW79MN/EbNNp6J5YOyOLa4piJvqa5oKmrGmg8nTMaGEAzcma+25Ib5MB4qXxQ07W
7tPF03hgaf6SA2/Tij4HohKWWJj7VRz7OkQAK7ImcLY0oFlnD1U5FBTQE3Nshqm9IIn2CU9FQ5+d
QirOieBHS8P4kandCqJy0ZoFdnqkoqB5Jm9Up24KlSjQ7yIaQqZQd2kbg2u4vg2NNSDK0vzRA1PS
/tQrLY/0CKZiAmmTTIdEUe6kENuwzO3KllwzJc2hbZZx30McHpyF51z7odEbq7rq6ou4essAWJ5+
KOqDGu60/pFl31RxRdcQ00s+9WCsn9mMg71SitrirYMP6Nh7UZwpzsWMbXK0myJZy7MtXUmHpmT3
XYcGp1GEZPVk/8zih6wEvs/q/Ypg41TxpjfyleldnF1kLh0ACRRw2UkWIZlCMt6HWMjS3FPe3XdV
7Nf9Wt56cWsemJGiJt2J80Q1YAZR5HnLjM0EE4kwd02hrZSoF+YQCkkoQFmz4B/y5MdnDojZ35fL
ICbCs7FmwaAUSIpG9k3aEgXFPBG7ds+blXhifo1IvhPtD3NnJohdv2JeS+Cy46KIoXHFEvINpQLq
dxAM35w+D/N2l60AXIP35Nz89aUHc6r1kBU6HsZF/WB1vpJcjJPLwx8OHd0chT21WcEMfVbUZYtA
gwO4ADAY8HbzFjrY/zXridXUSNMnQGHpkPPJAajoJqA7OtOjg7lDKiVINMPNTAKqPXRK2FFgtsm2
nVK3gWBFUg5+aA3BZNnfFaa6jpNvc5ptUpr5VUm9TFvLMC5sN3CizcKPJkJYpBWOP3kUKFyLCuS9
JedAySEaAS1o+l60t6cXY2mvmUCK4T+0iX2B4Nh9SZKsh2qFaLcmEFVhvI+G7xq4PoxZq4N5/505
yesytZkUe5rNRfcMzZsqvUr76zi8L4feXcU2Lz0D0CyFwgZwlqoOXOnxLBZVnQiugDI4GvwcpVXa
ummm+lx7SCCZZe4ndslC9/QQl1bOxrJBqwsuCXJgxzYjrTNFnA9g8Gr8Vs+9Mv8ox++DslblWnDq
kLj8ZUdySFFBB6tWcYxMZ9fTM8tyTWK46gR65LXq4AJCHVm6WbENBSINLwBpHsdIQKspgS1bvRHG
DRGehgc0dAC6Fiq/dGOj86HaNFCeTvWt03+cntHFZQQ324xPR486OAaOp7QAsaJVjOAexyZtlbes
/mGbG63fVRRVxMKdum0uVs7Fkis8NClt1LgNRcktrKLFG2+a6F2hkxVvu7iAB6OSwoLY0sfB7GGC
1PFFPQM0onrTQ9zCzPLHPl7lpJo3nuwFD4Yk661rVs4rB620nl0P7018baNDBl2318iBnaEF6Y5E
zoYiUdkaT9xZC4yXHlpwMH+soUyETxltx4pitDHfZ3VQg8JoqL6R7j2MHpz4glV3qhM0+vfKWIkp
lzfvgWXpoCRE08rRgeWmTn3SWO7UAthkpdeNBQrIKt+Mw7dRj7ckAnY/vRv1B7XP196Za5Mv5UIy
3QL7doXJz+r3PLzt6sFvqVek133t5f2+nPAWe+RrONZFX4TuJMDcwSEMlbXjgzOOkSJKA1Zj1S/b
O5vfhMMmLVc28tIdMvdA/W5Fpv7I0rBjxIQV08Cd3uF23UzqTjN/aECVDSuP2YXoYYZZgUwB9OJA
6UpDSuyxhMYvXBF17kmZba3qYaTkDoLSLmEzZYTm5uZaT/CKUfmpDrFjlQwtjPbMZ/29GZ6neFDG
JvKlF3YE8sRyZb/MDlU6q1BxAO88qv/AospBLYRoaKQ1iFgK9bZqNVdr9mO/xnWwsDuOjEgHwyys
Imx1GJnETYtXek5BN40YbK17eW0w0t5PiKMyu5rtOK8xZNv5GLrOn2/8Q1kfvA3zGxXgAnmrlzVw
d5mNgAld70b+QFngTMGI/te0WlucxXlDrwSudyRT8DI+PlVUS8KMKTBVhddT/1EPd3Z0Z7Z//hWA
Af2yMt9QB0HrlKGilBNYITYSpQAKOIEVBnX3HOm1N4QrG27pjoUwCqTZwU0EGVP5XDUOSkrabM4u
rpvoddABV9AeLPPWnnbqEAwdeJRXgsGFCxCpS2hVoScU/OAyy7DJHMfI52AwN1uAP1uX2gGLrhrn
ojbWhEyXTvAMiTSRBQO/l8wcBNQn00IHthgwdwyMrup9zJ4cIVyzfZv0oIEHPh21LO0SbA9ATxEw
QTVFclRjbeVROsAiCOxd0oYeMaKLmQlRy9X/zpT8vkfNAcxL2WyKDF4msh3RHnVzcifmrNUxlkeF
JxRF/wVqglIoxiMtrEQE9bKxbfL3MozYq1Op5GnQeHXHbS0EtJCBcHIw4/winyb7whq1ot2iFBzv
AXwGQYxCe1u/7Ut0MgH3GNe9D16nfiV+W7iTwCkAqhoQS+soN0mzX5lC8G60GSLUHBt5Y/Ebk6Hv
FkRDOgOHQvN8erWX9jLIA9AwoiHmhzrf8WmNrK7qIUiAm7at3YwFOn0WCMct5cZJ4pWzujg2lH3R
/ToX6eXiBjEa1unz2KC/rj4KLR4Dza4um6iaoO4NcoqcJTsMfgVKveQiIEgN/hmqqrOSo/QKCCvT
sYdZELBiz5pxqdHcN63bSrtFKw7Imc+4EaB+d3peF8Z6ZHPejwde0LCnpjdmmjmQQbtTPvnF+DIn
7Mw8d1sQ4LSofZ+2uFSqOzIpbXExDpGwjdlkEyhsw4xtMW3ngqVq7yq1dZNqT6NLg/ptvSmr22qN
Imt5yBTvVeBJEDNLWxf3fJX3IHRELeJylv1tvzktilhTgMJtGY0rvmMpOWKrADrjaYcEwBcvHOd6
nSCtCyqcxgrBIa6M3+zIUO+mBNhAT+/z9nmw9GynGYX5szY7+kJF3Ae878DTKVDJ2xslN5/gx/Ft
Vls435w0M7MtYcYw+FYNraag6a3s0QTxgV9YOvcBUFd/RpOOLJaqRupfea5iBf+YQTlcy5I6q0IV
GzVVYk/Xdoxejf2+qz1SAKYjCiT+Hyplh1JWYb2LZo09/z8clF/258fAwaZl6HIpnAgrGE37NPOM
5LFKvUjxxuQ+1ncCEKkoXVnGhRjraMiS/xkSRP/oav2U2Yj7D3BhGN3P0wdj3ndSTHpkQgp7qr7P
J6FgVmMwpjLgMxR1Y6K8SosdkKnNvFmD0xYXnCrwQQ68Khr+Z3rT43kkg0qHSZ/AbErPRsdXesel
zWsSbu3VNVsyhWwKeo8MA+Ri8qGjDQQsx2iY+UV/QFrInIDSyAIdNGpiWoPULNyhDrIpqMXpCAu+
ZIiMFnTGGheg+ChQ8SsvEOkHafrWrzEJLu1DNBfjZQZ3jbDHljyZ2itW2OcqdAg7Ezj50jbAm2bk
RuwPvAUrzMgVDbpgVCkvLOK00PhO0Tjr15EoVlKwi9N78CWzzzs4ETxvDaXXFaAGY3HLpzeWPLWo
OY4Zqi7TWgfM4vxC4Qi9RbN0nJw/B7Fj1KQdhp1PnAENCbVhkOM9MWo/kRxQhNObdOnkfcqfAdNi
ggJLmmSIiKNpcEQTU1yXVyxiF3mpu6Fjr5hZmEGMB1KCwI7gZpAfHSBVcVp1mnnpID86ha6i3aF+
SrNXfVgJnZbOOcjDdBDB4F2ryZDwvixjZiQAgoOaJiwfKshjKvysESjEiW3B4j28/+kpXCoW4xGA
fkhKFR2kq9KV55CmqWpw0KDx8qcCzUwgZlUQQ6DNtxcZdGWfGXuI9Ie0XAHtfe3FA8XAgWGZJEVU
Xaa0M5uhQdB1D810TvyU3pjhC4RW3HoA1c4ZrbfmtEso+i9uGvspiZ4ndsXXNu1i2HH4KZKzE+1Y
9FC3Q9hBGs/EuRxUYKQK31ReUpt7erPTioto8svRjYhngjW7/NNElZgNpFQg34aaA9Cm0ifYeqhH
xkw9Gjo0SM3rOLZchT2vLPYCGgEvMRwZsAAhYnSkxdbsVitCC1Z6FFqGTa69hMXWmTdys0nHsybt
QVG3xoazsMU+XQEqQGjawPtPOqYmEU0BvTDuEYCORtsz2xvF9hMAkTrux8wHpHljtw9J9OeRu8eG
JdendbVCzCLmXttttfRc5B8iXmPG/BoyHtuQprTVR6YWNWxQcO9MT0OxR8jqhGXQ2NpmslZOzfzb
jgOBI2vyc9Mcm6TrBaxBgJjgDYcaXvlOwnQ/gchwpOeCbE9vmU+PfcqitDErpyJJ0mDx8n0oXO2s
AELnoj2nQe4ml3wD+i/d+zZu7vNtfza4pmuvvLjmXMsp+1J0ZdIJ6owZRkyyNojARteuiXV+de/z
nALGDaQtuKfltuS+Iyb4FUEM6bCHLt7b9LytH+I8sNfY4tcMzUM9uIlNQWpWhDBUjZtYvBviqhRo
lPK7VU7hr9fw8ZDmi/PAktUPRSwMWFLYGxtcNNPnte0ydnZ6cyyvDUCVQDahbi3fv2OKhp/cytA3
w1W3cDLPMfanLSyfrl8WpBM8KrE2ORZ236Sm7pggMZYwL7SNi54Bew2GfT6svbU/Xe3XHffLpnSi
HTOOKehJuJeU9WOm2ZCPycsaWM282Nm8MgCNiQrNdJM0G5+TzkAPNy/qcyu3yQAYPdFftW7ib51g
5KIBOeeFMojqh9HG+beepMZlkoCbwHVonyB4562fVuhXqbvW+ZkPSvjQjcr4ijxh7FW1MPxIj5PQ
b0St7WOtyt+cimaXdh/1lyBmj/aJYomHtG0veZsg/z4yQ/jQV0neoDla7Z2MmrvJ5sZHrNSppw1Z
UYMd1AxSXdwplV1ss9q806HvuzOYZgYNSW4YTcjKKi5ufMi54nAhZYJE5/F2JKVmN51Wci9Sn43a
HUni2rprZBditTn16w2HnX9gav6Uw53fDNQhBD0tNNX2Fknd2EGt8pkAdKPa51lcQZoryK2VCHHJ
LeOthLoISF/A3Clt0xpwM1IaOAgjXrgNR12rzNBn3u0bs4TqRbobC45sgvJ4+nQszSu6FGdYIdDN
KBEfD7bse7sbnZyDGxQn3L7tzRQw5oq/piG9XJf9/BpuI9I9MCf5rzC2TaIImMuU2wHNPdy5T5Fc
PT2mpRN/aERyXXbj0In1MBKxj5IBkelDmQ7JNnThnmvhmrbFQm0UY4LfB7crYvsvfVVJPqE0SCv+
iZXMw5fBcSuo++mhmw3fO6ifceTGEffRsXVD9fX0WBcnFEDC2TqI9WSy0JwYVQqxCO7Z2jvCNS+Z
Htv6T2fxMMADG9Ki1YWpN5losGgQC0mm7RBpvp0ibHjWuneDr9D3L48IQB8ks4BikjGLjp6xyBxw
0ksdvLyxHRivwlxjdV66dsDb828jzuwDDs54NoCnGPRy3KsZfwD0bFM2NPgrK/PLhBT1WNVEyo5g
HLxKgtghbj22ntW/n7ayeH4pJOOhoISnsdzUR/WWJkmKtenVhzbzNCvFFkh9p0IYtVoHXzxYB8Yk
J6y3+qSxDMZofxdaN6pT+YP56uTMN+193K5kHZY2Ahz+3Imr6Nh/0gSGXVnZodrh8aRV28hu3Bn9
X2YrB2gpzjm0IgWHqZKazOQ4QEgzhlmLQAfsKTdpvmLmP7xg/ggJ5B03hpPdWBwhQRkFpNoaYnKR
r/FM/alWXApqZHZvjwHt15zh0izO0dXvAZYMaCrHWEXjEOK4MgRKQRA3xNWVrdEqrFmRZpHYeTmx
DLcXZEBNs/PCfhOHH6e3+vIU6vBzaNKbn57zRxwc2qimRlaOMNKld9G0VYb7ydxmKiQ+om2RbAh/
beL7v4CJncOBX1alTW8QjfFGwGrIX5L6IVFTCGyck36vZ3fZKpXD4kQeWJOCj9xO0AGlwxohz4n+
ZkDdYlqNcOaT8yU8PTAixRrAYqVRSGEkrW7D7lqjV0JBfy87G2Ofo5ILLtEhgkrBGkvhkrM6jKyk
BaximudTi8jKbsLtBD3QIomvugFFY3t8sXmxOb1hlkKqw6MtxTagd5hGY8LRjqZyhxzmFlUPt9Gd
TYX0dwce/VJcK2rrn7a6tIKHVqXbkmZhRIdutqo90+6n1p5pf5rlHYHaoQlpHhO0LnBNhYkO2mHQ
chxjt0JbHsBC51z99heGg1wiWnCBZoGoxvGhK+28aHuj594A7wsyvLPBMJ+bZK17dNENUwsigLjy
UciSzFQtS0e1gxkT7zVPOPSmq4yfegQWeSG2p4e0sA3nnoj5XsFZ+tLm0aSJUZdZgzyds7vWoBM0
9Fd6siZavBBiHFmR/EY5GixWTeAP82ZXTa3brIVlC9sbBsCGAWyYjYSvtL1Ha0zA6g8DZsaR+7fd
STU2rPs+Qe9DCQnYyAuXO+GfBrYAoIVnigESAWNmgjneDzQE8jFq2gZtgYialBBFROPWrsBKDyqQ
i8pMb08v1sLGOLIn+6oIJaaQwB7pN3rnppzt8mI/8WxlXAsZ3OOBzdN9cLuUsQWIZQxDar2vDDCK
eq21zXiQ0QfkObUafPDZTqTIJndu2zl4BK5hThY8x+FQ5XQ2HkbmUGn4gnG8zAHl0pxdtta2tlBV
OhqmXJUrog6vo3n9MjIGIQhwjBQaQIJfcFCMgG016OBNILh9x/DkcU+v5X8wDmZglM40E/QOx3Oc
TfY0DlrXeDqCERNE/8TZ5Mljadxx8I6F9h4pbjclK2YXDwqAx/+2Km1ZUuXaoNh949ndBpLopebh
cbhRQNjH3KpAhSJdeYAuL+Qvg9KeHUK9LMiEYTb8snauqfBqsZLFXZxKiLaAYg68ixQ8nMdTORp2
WEUVyHZUJWmvBI2Fr9QjWOpUvfAFLdEqYWmdS2OoYZjGZLloE9BXxrng4uaHxyzfirTMFyoIbsOL
qtTgXqOQd6eq/YijKf30nlmyAbZYaIug71uH2zkeZ5f1UFSjFiJLQHRcdTQ3pp2t+Jil9VJxLMC2
R0HmKrPFF1Y7kmyYGi/CMz2MoCg0XcXs5fRAlm6dQyPS3ic5JBymfmy8so48kT3l2lYJfQoywTVu
q4W6mAG4/6/xSHujBTFCE+YYj4V2dMsT1W1iPsbVHQD4FF3qQxXk2WWcv+rKdup2Qw5xBTdJfM1+
Pj3kJd99+B3SOWgTtNNDGA6+u4i8Sn8AOsVH7Aky5z9f+8KITRUpA+gnQ71SuguzWagzrjWMWDc9
iKeOGgHOaXN6OF+VfcGmf2hFCu1iWsW5kcNKaha+yn2ITzugAFXO4xp83+e9XWxC7SLJLkGiLLpn
M/sZTq98rXd0njUpej/6Cin6GytFGdoOpGh6EtgjlhMwudp0W3AVWQ3yr+3KKV88HWi/AtrTmJva
pIsRfLIhZMlhD40UlZ9zE8UpW3sxW3PtFakvHHbwb87ajTADcK5kClrQcVbFmGDTnfw6EL7potzn
QZbuKnNRoYL+xhAkZx26qX42u3GTXKSPH1VQXGtXiT+T5yuPuRdfKLu1+u7yHPzxYbqUL7Kaoe7E
gA+rnbssjIHn2mf6Sr5jyUFogNLCn9tzJkda10mHygzQBzPZ3UMNviOR7trxzJwCVVtT4lya50NT
ki9KRqqKScdwWh4oKLpk2lpNc82C5IKKus2HbIIFVoAlXQWqcq0UtngDHg5C8i6pEGBn6WEiSfdm
cx4bwVC8xMouNYKOnIX8QhUrxaqlXaABtQkaImo5X7RLuqYsxlSdd4GxUZygTi7omonP8qt8uoHa
QDYPYiuQW5F2QWjEeAGl2AXMrc/4hm/Rxsnfku3j6Hebyi18KHq5KKOC15TvWEBW4ooll31oXtoZ
hBVmPs5DTKrGU+CnEeHbxlky/RU7eLOAhw36Ddjvx9e6Yw1KyhMMcxTXieUb6avFrk3t7rTHXlyw
AyuSw1Y0MoCVC1bSVHEtsrMAlOTd2rUwf6u8ZDqgyjOTGPo9ZHDPAOSe3TPUG6hTXBFl2wCX7jyg
M6qbXN1k5xm9KWDfQINWHtC1k/b56yXzaPhFKhtgfBSO5DxpPlpRrLKRe5q45sbgC/vWjh9N8aaV
3wkEqyafW2cODoV+DfbE0xO8cBeBnQ2pely5qD7IYGZlUK2s6eP2k4BjAg36ZLiN87NLAi4aN3FW
pnphdx6Zk468FY+FAtA5pKeGdBMS51Inwm16xPSm2J0e2adLl6cVNAaAusxQXqQ+jndo7Bh9E9K8
9YYzsLJsoJ7nMxd6wpnfnbFtn3qTy4JXSAq55rfeQ0e3l7qR/1b42YXuKa793KwMfmmuDz5IvoMI
zY1hMvBBU+dpycdoxz5cXdzkbh9dVs34Fx7E4HIwAGv47LyQY6oefQKGXcIekEzUBcO54WPUb/wp
3tHMfR4Kl4HOeVyJNj71kr7O+y+z0pnVmh4lAUAOvYciEIob1W63Rb+YG+6Nm+Ri2tFNfw7uTZcG
9AdSv4X7QvcvfBeiNcCNNvz1ik1+uxm9NQqBpegP8wHpMzR1YcfLmfSoTRTUKvFh4T3ZVBeR3751
NdgxwwvoHDRu5Y4u7m6IhJ3eiAs36ZFZ7XgfhhHaiCYdZiOuo82wd53H0wY+IYFfZ/zXwCRfrCto
ZK1tWBBvva/vjCC5YlfpE79PvPDORN3Fje6MJ2iqu8Ag+GdxkLk//8tPkBa9qDLQU0ZFC85VDlG1
9lW9MHx2f1Ncvj1Xl+Z2eAw9rDTxoY/kj+fOyqZbgigdTbJ061ItilBbxRSQ3aW4Ln46HtuBeMbZ
v0HHUoF0OPoTfxh3zh3d2rej+356+EsPtiPzs987yD0BxK6lAG3CjV5fO5617V9VHzIibnT7pnpA
GkM4ohHuSqH1s+/7y7oDyqwBCoJ3vOzhaFaBgWrKWg/k9rzamFqC7HjugW8ehVGlvSQR5O8CBVwj
raf8SOJArBXfFu8uNC6guqIp+E9+eY+VDZmOAfM+tXiU6iDfVOa2G6h21Ftd3zN6jVbDCJwORXk1
OVfV2rtx6ULRwa+E8YPyBwjy44knQpsYYNVw8jOftR+l+5JGyAc/nF7gNTPSGUYHhqJxBesbEriw
ml2AuOqNNPE3tQ1XYtRPbtQvqzrLoDif/MWKNKS4jFvVnPcSvQ5BcBtvw1sngGLhd+e7utV3/bn4
Ri7Ln3fmO/I1G1wlG+6PrvD449qpWvaYB58iDRtKyfYQEcxuNuLY9ng74kmXbsBlj94TTzQe5FK2
ymY6s/en53vpbTBni1SgxyhIz2QmJzGqSgyWHExCO3qTLbZEo17bYGlFMblxMl4jwfrStnqg8WHF
mSw5bKTG0fuJo4XOSOnpk5NGr+sRxwo0XaHy0a/JAC0EtdrM+IEWBGtWcpN+vzJCZCyaL0i0joED
O6qYHW2EGuWpx4uoDk5P5fzb5O10aE0KudKo5mMNxkEvb9t92YAqmOvB6PRelhjuGD+ftrY4dxga
oIDorwAe8Pg8cluNhm5gLVxO4qPUeyGUfOXlsZToB4MkgOqoIH9mUI9tQAh2RGNe1XpsZocDZcI0
U1U1TpCF7Bz4+bNwiFxiJLu5T2Xi4LFTcyTpoBZvmmuHdckxAPiITuQZT/2lhqP1RaT3XdN6JXGC
SrSeQcPzYsy3IhQ7Ndc2ZQnp7+FOZZZXKPo278Z9qaloJ67cxkwv0D8JCiy277oBXvxHWr5kKGqZ
6CQqs/xyTJwBzas5QA1rDQ2LJwzdbYiPdfRNIFw7nsXM0GISKfhytX6yhwuVulr7XDnbLr4xK1eU
55ayygs5+wt5Lx7anGfz4Jq0oEusKBw2I565CRAhpU5ADhOA3WOjsGtBL1U0FtIOKLbNKgXqUvh9
aFzamnEeaiIdYbwbyH3L0zPL+c7VNkhBegTlcNcYX0+fhcWo4NCifPRKx+SinYdbAZOHHEpcPmdI
+FnoiIksd6gheLRT0IymG3jWtm6ubBMyM9YM4/kqs+PiVX34NdJ7CPWTPFIEvsZOuU/FBXigwbjk
ayKYwiyww5u6fFJI4ZbZY51/EOduZTYWYJloz4ErgkOH7JacMTAztaljrcP8a98bRENG/IDXrabt
Tctt7A24nCCw6J42urjmBzalsNRIVLUSRt+CPvku7jdOcjYSy6X6pheVy6IVz7TgasGOg6c0qoBz
85N0pMAXFJe2AlhGAcW6ltC7unG8xMxdJ/nRV2sFz3m9pMN0ZE06TE2oNlaUzDDXMsKmuQRFWRja
PrO+ZQN3M35prInzLFtEbtiGXB5QPNL4QCVplBnIzz07yQPeIJVlPKbQVugK/W7ofubQA++zNfzC
krtHlx4CKnhX1MnkMnlqpH1rmcDhqVhG80oDXTIoZVwD7cHDXssDMoFyggD38mJ2zG2yfa3vTu+i
hUvt6AukXRSPg04iipnWbfZU8godyK3WrFwli5vnYJjS5BrJQCI2wyaTPtpHUeKB/KGxoKvu5JvW
+PNEgQaGhHIZnTtT4RaOPbGdtnYhJiwlTZTA1sABnzyqSfK9Zc5mTLFr1Wp/ehLn7/+yXX9ZlLuC
Ebapad/NiE3geUH/uAt55GX5X8iMY2AA12B8eBp9+uSDK4ZYBriGUoB5CZ5kbkVA76isFAIXnMqR
Ccmth9CEH7QZe6qk5Q4JRdcSmxl2UEa+iBNPI0+nZ25xZ1DwDYDyAZViOY+jiwSgTVZjSKXbE33D
w+sm2UKMQC9XCXkXt/qBLWmr9yUdGz7Alj0x5WZsq0uaWLfdRLdVD44aXSN3mpFwFxIyCBJ4Pt6E
yPcEtRmfdTn4lMA6XdyfHv7SxTWLc/8xfulk0L4aeprgm8IifdAZ/wFi66s8z97C4aFA4SwLQ38g
4dbMUncySjz2ozfNitbukoVQ7+gzJH/LmNmlzgwT5+VVT80zlRvI4z/Y3Yq3WbZjApozN9E6ci/S
xEuG+g7sJJHnKFs7yvYMzVar6Lql8AQD+mVIWmvwz4tE7zCvvfOmxN3WGlukREP7PorLnZ4/Q99j
pzrC1cfWL/gj1/qbzqSPFWZYLbOrdFR8EOyvuInFw3XwUdJiMxS+hRLjoxTQO9kXBuJE7kAE7iHk
1gbA8pUAYdErHZiTFpUQ0pFGw2R3I3LfrS96nwFPc3oHL68oVhPwO/Q1yFCPASxgjUgB90PXZWxX
mxCk8ibAV5m6cocsT94vQ/PPD5wfS9FwPqYcQP/y3TCnGzu5haitWfrd+KaHw8pSrQ1LukOaIeYJ
4N04ELqOl6urUL4lanNFFf/0/M2/6MvVQf8Ylnx1sAIaM2YB2HqcPHNkzXPFLyCo15qPdezbTnYu
hu1pi0upNVyNiFcdhB5gEJp98sFMZmjFZZ/g/6kQO1FDHwUwgDKp3NxgV5kuPGJVG8d877qfZvmh
ZbWLl6CrlJCR6oqVj1nao4ffIq3qZGp1Vha4b/iQlmDR1FV/qPXYN5I4250e99KSHpqSlrQyGViY
DZjKhmifo0M4Srp9OkFVUKzRMKyMSm5jHbtKaALQbM9UySWrkfEHVYhl354e0GL0eDAimY0AuyZn
dggzIcm3XWI8EoYuC7MNSKS7eat5mQok22BthY1aZp8GNsQguWG4CWThT3/L0umEV59Z2cGd96W/
21GGjoBoEusYzcz2DehaoNVNzYuhfU1UcTeU09qdtRQ6gN0LiAQHmTRdLi0OiFKa2IE31Uf9njZo
6ucszWG0hNSsro1+FKkrh3V5XX+Z1I5PTliFwKbnMGk7te1FZAKvZDIIN+7NfxW4/udN/J/og938
ywPwf/4v/vzGKrQ1R3Er/fGf19VH+beb/OXtg//v/A//+IvH/+yf2w929VJ8/UtH/wa//Hfj/kv7
cvSHoGyTdrztPprx2wdHQvnz9+Mz57/5//vDv318/pbvY/Xxj9/eWFe282+LElb+9vuP9u//+A3X
8P8c/vbffzR//j9++7959NEkCFj/9at+//sfL7z9x2+q+ncUcAGI1pA8nuF22A3Dx/wT4vwdgmGI
8lGtR+oRNCv4UcmaNv7Hb7r9d8jUIqxEYIk2MVSif/sbZ938I9X5O2ASYGNBUxxEGiCz9du/P+xo
dX6t1t/KrrhhSdnyf/yGDo8jP45nIyjLqGqiYo8WSXSASFsD6xs2RZacsYHUUfa9UXDOLnugZjN4
GjFqg0jQ+IR3Le4SPSzrdBvRKRNeNA+XQC6FDqTVrzQ6Ks8FeKL0tnMLqwKDANi49ah4YlELEaOA
Gsmo1K6S4v81L2ncqcotOKUVdJoU3ZgM2g9T0Lovoeyc0zhzBdEEdugUm7Fxj7ftYPu5mnTiTucl
gGJD0Zm9LyZU2cBqCJEkgPXL+ryNtXBwUzXv483IlOkO6U6AZHQaR1cWeLoSTzWyQnMZIPMTqCv7
+D3SnbzeMoAZ4r2RxqS6UK0EOte9oTGkMXlqEh/AHoLUpVOGqVtTtW8vx5KQnHiGUZp1+my0ohKx
BwHzydrZWmelD+jbrRVImff2oN6RahTOlmeGHl1CD3b4ntOKQvmNtIAx1MlAlSBuS/SoYtUtZQMk
mlXuCqdSkBDu22yjlQLfkgP6Dh3Kspoit26LvPA7hjwikjZjtRMVBfmFkxdT6VasqdWtOhpO5Fe2
XvZbQ+eW5RHREqvYOI6wuh7Po4w3qstrnKwuKIABjKazmiR9WLlpWxnKWW4mYu+gLxnyXZravGbo
Cxog0YuuEuB0IIqpIEEJbhQt2tT9GMetPxJVbTj0qYw0bzwjMkpxB2ydHd0UDX62CSNiCCikZBBX
df8fe9/SJCeudftXbtw5HQjEa0qSmfV2vWxXeaIou9rogQRCgIBffxc+Hfe40v5c0bM7uJPTHXHa
hgQh7b32eiQrMVhck7H6JixEW5dD10f+oINiAQxGEUUAsj0zoTlbVcJ7uJmSddjpKEhN6YM87840
iS0CLNPQgnGcztm6L1o5qZ1wtpiqdXHWX9QIo7uxSe6CYzjOVB0nM6GA8AAw8juii3VBpFZDporV
k7U7N2FUvfMQaBJ4RyzmY5ou6R3m9vK5U8UAaBi8ho/pGuL0lSrrbteggS2MrtvhKmB9f71wCO/K
TLA4KwtH4RUDIw24uq+bdWtJGmU+DfnE6XnIu/p7xlNpjgvJZphxs5qGV0xGgKsaULHaKuSuSc/S
fFmaijO90ZbaNPiQBi16LC+9ILBkk4W5SLqGP80STfB+ELoHfhCn+bjraStImRjv2CHUs0O6QlIT
ZJtsJ27NdXBLumRAJlBUb/w/g3LxMMuAgKdPuvQLKfToSpvWRbgrUm8MfFbiBX4CObNwuYbKry5h
9joiWVjzlO8ggaK4L54FPbo+kr44XPMJIbrBd5XLIS1jSWpRgQvWeIQTe7Bk62HwPbTZeYBFVBt5
X7Rb6ovKRRtftfPMn5veZiBL2HXwu3AWot7HHSzXgjnLbKUMj+0h6LFjok1q+2MSGtbus2lsPoEL
nxGU3c4IKL+a9dKkzr7I3EboQ7cU+i1/FPuvG/chX+l0QVUD+mc9JAovbVlpag8p8OkRhN5ihr9Q
0Q35C88nXVwEbtVwIG1hfY9/IJ2HwhC0b1z6OE6tDD+wzrvmLl+SBHbgKmNGV0UxDbrd93kzQs88
+Wlmu5oNAQLRRVxz/jpb7BL4sFa7whK6M8j2LtKgWJMPORcKngNJ04fxWT3WkfrsGp6bsyKILGa7
SjbLvVgnog+95Hy91G3nhnnfzd1gHxSPs6bqJ9lsmy2drAaYRQ32bewU+brkewQntiC4O7Is/kLj
r4f6NOudGPkuc9i598zQILvoipR1n5icUnqE9RIvbgQxg66maHtkpbAJE199qov0Q86aYirJUCiP
1E3YjHbn8M4bss+ZiIbobNt0NduPeSAQnyKnLK9fdYCPqodZywJ7ADj/ABQOeDTHB96bzuxFThXo
QJ3sVRV7TeHD423bnQ/G5C+DFNHz5KMgeJimzamsICO9oywd/S20/+SFr4HKK4NhQ3e0DqfKLlYk
4k9Ek9DB7pqN0c5HHglRPAhHXvEx8c0NTFYWfxzTeKSPRT5inEXbNIVNN/X1A5QA5LEJCcaFQyQQ
YM/hNQAXFiWQBohCC1wtUEDhAMiHjF01bEY6YCPB2q4o6TQOki6Cw39oks7iU2y7oOqpVXcdhkD6
GPer/zi12PUOxUytOMcr5pAt+gmf1phbwfbRyGdXUQQTZGrX91kG+nTCbHzOmragWEJ92E3lwDry
nIhshoNbYuftYQdJcKwtvp5dIxrbHxHKiPTfeVCsgVH1JmmFJe66gtKuGUKBWAALHW4aGKBz3jb3
SP2QSZVQ0R+QnDfXR9/g6NhZ09f1meHU2vNMteQRvrOEVsQGcXoNXGaEE//U5TEoCM36XeejhT0/
68kXrGOAV7kTEShnuob9+jgRv2IWBVOWi8Lb7tqTZvkYNHOrDg2epoJ3IUKk9gxOSghKCwUnbg8L
PjzxMBRNcbHqPj/U1rbmGEHIjUG5aTgoHypzabYPYdURe6ieowTep5KH/QeTwo1tl2rK8Y7CaXqQ
Kcw7cApQ8n3Mt2mUCBofVyFN3bI36JNoKbfwkUZOOSBNXSTqgKc7PcJRoo4raoR5mGSffuGW9Ky0
SYoMsgHxygrcQYMXliHKgu1rjNmjrchJQQDCVnTfmR566SbSGttc3s9f14iZ/BAFLL4j8OaKL8bO
5O2eoLhK91PkMne5ZUT2HwqwTlxfRdgF6IUt7CxemsI6p/ZDTljOSonEAP9xlr6XEPi27NsKi/J2
B0eV+nEgxUIu62wV5maYOjt+a+fMf6eMbBmxHEb5O4B7Adr8MYUaZaR2gGMH6pkCtH2bnIl+SLqj
0/2AuCAZm37HEYnUIKRoUcGZSuCtcsinFgXgalKQUkkNf9uDa/wMfr0z9pAMgXUVEzqq8EH3aofQ
SxDVRrGIrNRt0zWl0h5+lW2e1i9ET2FbbXLD/qzu2yA7HyBjfu6idRk+kAYEmPtIw473IeCB648k
bvvvReMQQUdNxBj6SLi5XCifi+bQ6cjg2xW9T/doC9IFfk2ukRcil0vxIsxc6BJuUqS9XWWsor2A
GVnyZCAnbm6jPJTjQyJRREO86XU/qSXYB7pDRcCPPO+7dgaG1+JnOHzIQTwKgk8SXGSRqN201rG7
Yj2X3+sgCWFiJsOMH6OFoB1cpz5aSzgTDTddH0JLYpsafq+BzDJWAgFcEBBetPhPkIqyDhc87qMY
hboUzVnvUnqNgxbZbSiAGlYijpd/Xhul7lBksQFHdgz2D6tZHp7HWFlpCT7CAvcx4GTPucrzfgd3
iIjBUCTFlHSGqlmB4tvlLx3j8VDCGwPOyqRuA4kaSwdIPE4SD/ebqUcmnKN1yRiZXlC8LPNBcA77
dIiGEVGBhvIxs6sKd2y09Z1qPGxy25TBaTolMN2petmuz9ge7VBOBQ/1XkLVfGATciBKHeO5HmLB
YTjnm3DE/kSpRInlg6Qc41B+jzFW7ACKawBfraT9p3mOQRmZRQtb1aVb2mdLuvAr/i0CLhQHiyiF
9rjH0cY4rYCt5kBXk6yrqxVGw19JkvquzEe2WCQNmeWh1a2CZFGO8WvWRBlaotrDwTFLu14APQCt
owwzgRO/7psW8bo8Xc9qPdWQ0Bg6NUcVBkTgbFH909Kict6FETKry6AHI2E3cktfBjGHf0vGYLXX
imyEC2YjUbjCi29EigBiozApRevB/4OG/qu2/Vp861vXfh/+2LRvzf3D0P/993D90p3+l/8vdu6A
y/7n1n2HBr5vT3p9/Il/mvf0r82snMA/P8GU/EeH/p/mPf8LfTsaZ3wQcZTDogYN+j+9O4nRu8M6
uADbBi01QKX/9u5/oaVAvx/C2ht2RCGMh/9N7/62c8fkFb7TCIxC8w7hOv0Bl/4Eh7bKERZ3TTWF
yGFMmVsvbeynvQzW5fDTM/kHNfgZJXiLQG4Mmu1KuBCeBgbpp1j5QLyEc15TNSaPOEw9E6lLGgp1
AAj8NQXSp94B59+icv+54A/PN6g1IozoT9HVkXlOC4nEaCWO/TBjyiyHefm+5FsN5QTo2ekUwbR1
7ovg059/7Fus7J9rI2cKyEwByVS2/f8/PVbmiWh5KioTirCp4CvWL0dK3GCqsFV1886j/d3V0NJj
AYEvmoAv+vZqM2eDobC07khuos/oH9ER1z7vcuxuo51u//zbfvdcc0SNw4wd2tJfxvaCLNy3qO2R
V62PNFqDCiXRE1UyOWdtpnc4P+JbFeF//nzdE5BpW0AUMWOQgkLwBj+CE6XXlCaqU3lbTSmpYdFu
oa4f0p1M428MPRPCrYFo/PsrZiC/RvDsTACvnTzXyOSuz8GGqEPj0zIfcloVOp0uky7iDyRc1yoC
Ke4ddj+sdE+/SYoiDfJhOAfA+Ss+JXDB8gRGbyo6TEPgTLnMPdLS8OZ9U47YSV490gCueRuw4ixj
UWIPZODpOWdj+BjMOEt2PnO236rF5X4JIsxUDIQ+fxMYA39MZDyEu07007obFhUi1MWM7VXsXA2t
GRnNV99naVGiKEAcVZH283GOHNEfaaNgSZ0DA+Clc3Pd7pPcIjo8ndmUVctolg/Uy+meD+0wV3ku
zd2IFYHiq28Stm/qrruAX4uIEQXUMIJyO4s9Zi5rssDc3rGoWlWG9ikQaDp3E0xr28u8FmqVh7lf
Bn1Ad5hwUWW6UFva9yLldFw6ioQYHutw2s0zIJtSjgax0xksEl+Hpp+fJEzv0qMgQt0nK3XpHdKC
k4OnvTUI90wVrbiHD3VjTWGrRgPx29dcNkMJ867MH8VYTBOyt7SBnCCwCiGrTbZ+QUsl0NRiuhQD
P+ni53ZysoWvTtAkZd636kudpthkeorFVRXWkI++I9QcC+fSvLQzIepQmDWL95i9JljNYY041WWO
6K5x8FkM13T4m7tpWFB3F/I1bglgBsucXPcRIJGLNJETO5MtneinmAPxKMe5VuZcFw6GD2vg3fIs
MW1uS79MCXkqYg5fknJoXaZv0LA4KCJ8QJYWwc3OIE5Suzbc6DcJRu7zAP363apRaFwuVjbJvOOj
kxq2aRNV9ilQtc8OiOnh/GZq0VUgHxkJzcrD8nKg9oOKJuBsmrZUHvigRVI1Il/DHWnn1GMfNID8
qiUccnUfoqjnFzr0C73mfIJ3toP+tEWnlKggo6UNpUa6h+6S4IlrPA9ThnMwwPKB6zRvAfwtJFme
o1o0y1We9VFzhQma88dBTpN9ta2wXuz4rABLln06TLHBC8J7uUHmpKi/hSPgwAf4OLL4kDdC0KXs
bJChM4XHpn9at9IK6HTY2ypKesqe8YH1aMnHEH3mkgH9RLpem30fGwopqByUKnYLWT2+R7T6Nbj6
mZp2deqnR51ZTOFDVOu2jJHKAr1SSpcnPhX+cZnnBBxhtMp+l3Urz0vBTPBQ594/dbGw9yPFKb0j
q+MEc8KpQ6vbKHbdwLnqOa4dQ5QCQTMQju0CtQuMKOty1gW9CTsHXK1B6SpLukKBDFi9TflVnc+w
Dm3g7PLAU7J+1HGzfAvITF6KXjXPMbaRbzYq5rG0uKdhDzSqua0ND78CZCte1cK6F49QkmkXNv04
HObcThn6/oWFpdFpcJdaDu5uC3nhN/i6wrwSHSh9MCPvLKzjCjxP3Wb2UZAB2CCaDzSwzCn1PY44
LJgbDBlesqFZ612dBJjx0Slc9Bcr4mSJd1nC0tCcT2CEPJPRr/gbs4y+xtZtYVU+G5CYMamxKjhV
YCIZnTyvhW35zo4K8IdOJAsw9ww7hBUkZNmlA/5RcseZqTyEF59U3QJMAF4Q2GqyUVcDuUhNXtb1
OgBApmwNyyDu0ATlkcKLK3QE7GBhcXvhC4xQQAkl4jFIzAoNEuVQhfViQjpBrggcxXhWp1XPAkAk
AJiz+0HUM1JWc0S8lpZS/cVN0hX7UBGhD1S29QiWMA+GfRKvQpfaYWR8yeRi9TUMQyCz8gEfWdmT
erlmTqcLPMyz+t6pUcHJDD/rPM+6jn8Q8FoFI7ensBSuMuw1rHTwOl1uu37sxXlMxq6/mPWIdnCl
aNwvaKtJenSRL9LDjK8NMrsJqEfZB1FMy8g24joG3sMeezBb1kNqNoMLJU08PaQ6AGdHyzUFBNPj
QCq1xyAHalKPlOzApnOzFzyhw943Qe6G0oWU138X3VQXH+suq+urgJucndEZqv4DLYIgvhyQvd6V
UTc3/JVQN/VXvc0XDZQ8p8s5sbYrqhnhf/ZWdRg9XGLPzQQ+xLbLcVCPyFOYFSeqLSmGxzBf4N1s
90sysv61CJBVfrnQTiN/xSJf58mNOaCDoWb1ggOFJmK43wLZog9TltQYyUQ+lV/7WYfwbesFsHqG
S2dXNigEjPFqH9v6a2qiieyxEyD1pERsTuLPgdjGMMWenBZVJ7x4aHP05Wcd9j5VJlP0sR6F+84R
PH3vvUAiboYZKwzAguAVMxYH2o6e0SmTlsujnDnNdmRJ8elFOhkb4IBIN8UkA5c6qASpRWWR1/1l
myc6LBnMtdYy6wIcsxOzszsOrG37ykmXfBsE/swuymyGFRLBtD2IB34TLH0NulJqGIews8+/ucUg
phWO0far5zjN4cHjLNxea1LrszrMB3rws2Gf0mZh8AMHUJCPBy/Z/BSn8TyAXRaoy1iO+fbG/dqc
d5hfuA8LEmguUACIziBDhOVzlcp+vCrAKlyvwY0gBD62PP/katipwAQ1QwaZ41kO7zyAmdGerjId
4HgofPswJSHNz1dQdrKqFjMSV60imb6YMjrp69YQh0bfJoP+LHpMdZ6wfQM8VwHwlZJ0DLCFBxb2
WmN0+gRQpICdQhrc1J4YvMohJTcxANonZlW6nCWh6BAX1Mcm3QN+a+PDAKrnAOeleQBKpXTeVwbK
IrFrcTStuzgYuIaSiiTdGcU+35Q1PiCPAB4YjeO7yudp51IbIdWkneovNMmWa4FeDELSCfUPNMs8
+BJ1aXTtGiIH1Hgck7ABJEJTxkhdf6Wrdlet4shOtmYUSK2imKMc0mSAnxBQ47z/7INxCA7wO4zT
r3O+FOaYBQsDa9Pi5RyHEV4SZYAZB3bRHJlXF3OQY+tEiWHZgavF1Ydg2BBOB0AjubT4ktpHkfB8
vIIV6cQvQzFjoymDAMdmxd24YpTKUUzsalrjyxjaAI1RGXmpeuC6gj4h+6FmpZ4HWQBPp65BbZAZ
t8fsg0HdS119sQXsxruh4N3XjKxwma+zaEFNWizXK1BceGswHEaodbQqDsQvcMvTg8JGLDHqIX05
j/ESVN3AxvTVp4LYFllStI92kH/U7LuM26k/RilsCxCbzIX8rIsYvuRlgceXfwNRUjb7BkvsE8bV
7deggBUvpl3L1COoMMMQDJP78KWtw2W9MG7IRIX5SfR9mhtxM3gyPztr9D0A2iL290KLvq2ioNBI
PoCjdIXZ1bB9rjW9jFfusyMmdOxms0F+njQNXyBBBE4V1+PyRSDNAcPUqRZfsjV0m4t0DO1pDdHM
zQzc6Xu6ts1dEZAO9SUYd882WiTd1WPX1rs+MMgOQ1Uwf+D9hAoQG3AdlMuiagVLwXl4do422GDJ
BK9I7AdqOE59a1yJ4pjCkbt10csq5Pq5wfASWfJLJl5zKye6J8ZGeIUh8DtuLfyKW2XzlxFW2w8F
tUDW8ObDs4G0st0PDVtvhTZhihO/R1pQ2AIJEEXtwQJnJPjKfWLPJ8Q/Q4jmwzTeBWjua1hvqeZl
dGNxS32ESN5drJfJBkcc5vw8dip3VUTQpKDmshJ6XNHrj6sR3u4LlIzZHtkHSJ0ZUgt2MiI39S0L
YcZUSubip3bQ/nO3WPOZNkyBBIqv/YBKFDKxXvbPSzYWEqAhUZD1DM1jijmiRorFCAkbOBuBKgs6
tYiJG+AqE6/ICtsXwAi/YFA8iTImIr8UgUD0hIPJ8WciR3fn/Lo+DrVq4JadhYPYFfU8+XIZl+gy
0Sbhh64nA3B+yZHdyjYyQ0fRcF1KeL9nVWqZyndOFGNRWojE6ZGZZblrOgYLdQp9/JWOKI12YxwN
RWnqBtAiRe30OPgRfUCBihrT8kWbA/RLaOMMFLZX0GbBlNkxOf/DPv7/yOD/3qgu/zMyeOj/Nt/4
/9rQMfO3e8vu2f7kfxDCAFq3v2hOgTKg88dijqEM/Yffg0jFv+AdkSNlfYv2AMns/2KEQfYXcEAo
bvICuGJKfuCH/xB8gij7C0lygA8A620wQpL/G5TwRLoKRX0C+wzE04EEEcaQxJ7QBwcJ9ExIv1x7
MbKD7ZS7HLwcP+RTbkrV++l6nAe/J2QAaSGL14vRtGYfhaqpUDagM0q6uYobh/k35eEBZH6BoPhG
X1iwLkqQ68dHgbahkmb91M/jR7uIFy/n8ZGpkR7DBBt2gO3rHT3oiVQOPytFtiBgVJiE4+lB7Qck
5ieYztsaxWFm5uumW/NzsD3CL92EeX6/guax3WiYeUjaBL+lqVguOtvO79zCibESbgF3QFE/QtQA
r7aMAgP++RZSkRYy7kh4vULG9JTbxdwaO8v2bFLB3mB4dyAzC3lV06h+ykC9gei7W9InNQyVK1h7
g8DURw/7DXRbKQgEqAaK9UwrZKCWWZ6Zp7FN5DfoHPUHTJ7GCx9DylmaMJHnc+yRoMlXeZ4mjl71
vd34QW3hItgoAhfAQKcBIzxqiqQkA4ZGO/Vv86t//P58MxcF+BxjZZzmV0M5Ni7E9vO1xul439SD
RY1KimAsW+rsdyIwN8R0b1wObVunZwkr4m+TydhBoDwAwSCU8XvGdie6hO2e8DXhY9wcaGBpcSrU
BlZfd4ug0TVDV18pbswrRr8QMGZOQY1gF/ocKw/kSvVx/QEZf/NFMxWB3dEIriep2/KowSzCpO2n
zeM3EPrG2/8vXXq7L8wCQLFDjGxWUHA/364V1GwFTF2cv+6F/ALWVwGC/6zeWZEn8OOPq0C9DBor
hccRlLjYcX5ekRNL6j4J7HodmnAGJ8APWHwBvtyEPyiLuhDKhvVvwqNgz9cQcJuGsPqgu0E/aoyv
oG9qh2Z7ZxNUGyH6AIz5Ae4zaEGPMUDIxyGG0V4J8FzepE6KKibLsM/Q7t1pginWDrOKlyVpC2AY
fIHFgyOCPtA5118y3X8RCUaeey40RtzMgSw9mL7yDQAjgCaDjCpI23FhldpXLDeFaXvUmHee0Qn5
eHtG2DSw8UIEhHituNje1E8bB3gVUYuTOLyOx3Z4ihRYcmWyGFhyOALlawD84MDS6UAdAkAguRmz
h5RbFMHA30RR+UeD4CnZvP55fZz4cP+4rQTAOEX9lSIV7hQid84Nyneoik0Hw14gDNG1WlLI+aJ4
PNc+XEFh8v4cGQz+07q2FoqwJDtbGqWf3rmTbdt6u1RhsrkFiSfghsIL82QAQlZaS9MF4XUwt7aC
OQt4SHSN8ZIkWBxVge7jIOtWgkvZhssXfHI9CJUOD1BhatztVYrPqBwXWF78+c7ejqFATcXSzhJE
amAyQzGPOtlvBxQ6dTOw6S5T5qWL8JjgTwjkDLJ+RPxG53++2onc4MflNh/jjOBjwt9x6qsajHkP
Nls+3enIPuEMgAdVf83BJoGqbFKVtAVGuWp8DUfancXhky2+5gbTcWA9mJn3DnBVkNfvLN/TfQTP
oEB8H4z8Cggg8KW/Xb3BnMDXxKfhnZtj+wyIhR+07P+loe322zOwkmF2iYiADYE7+UiCANQYTOjJ
3RKiSZlcE+yd1fxyZWFegZGPObeOvyBKQJWuKMQXqb05/uvnjxe9aczQroPGGp8OAYsG+dtmBAF8
LuZj5kyHjhKUWigjo2sgCKj1s+vcpXKbpYBNCpv/awhPbjTmX+ACFpnFjB/DEkaBcr9zb6jq3nwj
EcJJNrY0pGAI0wAv4O1rWIG7jFHD0LAZgk59YFBnAgEAadWBB8IFOl6WqX3Hh+Qes5ka6oYouXKo
ovbv3MnbidP2pjYOOUpMlJHbqOtkQdDawLIvjJs7MNmaY7IxuWIQ+aq8ukHsDLD8pJNoS+i8S2IW
vveOfvscfrr69sn+tJnSyKBNAcB8N4P8UsadC2EvhRBci7HLR2Y9OlXTkVK0kuxZ4O1OxOaQy6I+
e+cx/LI3RHC9y7BSf/h2Y7j59kZmRehs5oDDNbuHgRVK9aqbzXDGxri9M9K0Vc1BYjEBQ8c0PrcJ
WmYklMwYLHz0bs1u5Sji63Sd14PnTf/OzvVLtQr3v42zD2UfRXhJ8mP3/+k5jQEyRVgmxR2wAEyt
Wdbf+Xg9S+a0viQAVku00+ONlENxmU5jAkdlcFD+/Ii2Jfnztr7dAtzZQWKAgKpAO/D2CeXCoB9t
vbgLKbuxSxLe0xpDJJjgsXM3wI6sHRm/gT6ku/3zhX/3atIYieuYpW8W5yelDzKWk1qvDBe2iYPd
OJYHh+JgVwQZPyARvnlnLURblfPLL6UkQhmC8S9MSd7+0qWReqC9lHcJOF/AS6U/t7C5gOuZTs/F
YDEocn20Z6hvjv2ai6MPQUCKkMN86FoSw0hHjocFc8Z9MiFgmpLaViEGdpXv2PLFYXxVJTMApb4j
hxrG7e+kbf/2eaGCReMYbU7Qp0UcYK+1F6O4i0ZY/gUqXivRyCdJTFASTek7J8r2NH55WhCi4Gjd
HGJOvecBlbMRMKW8szx7xCBnOnY654dw5V+hurxqi/g9f6hfT1Z4T8OpAP5QqNERqnbSkiZKrA0H
4/9OJvCcgAfIU4g58rkXvARQrspVZMOhV+19gAEvMTLegRmX7lvERfaY+O+j0gV49v92maJFR3sC
Ws7WrBcn34epswmmL9hBiJthldVmn6JoulsHTqoVxPL3TpBf3zKEPZvdf4YalKDCeLtIV3hPDOMy
iDsTrEmz672kG1xWR2HZz2v/Sg25hRDyAOEJCi9MUgxAP8xbdsAO1+MkAjjBRMnZVC/Jx5wlzQse
ePKeb+CPu3i7OPAdIccM/W0Ok5DT4Ft0AxrylFXeRegBPkwz5o3D5JF3WzTgYpouBphGm7aJwUlu
UO9zxvR+nNNIYM0y/aWQ4wwbmwb5eLUdodogQNWUS0daRc7E12ZI7FWdBsudaZLo6c9vlP66EWC7
SyGSgkXFZgF88kqzHBpDIkx915hlLZnNLYY/zXpmCqwrMZK4Qn8R7fQooqpW6shgKnG5gAr5lDJS
nMFVn2J+o856O8MUZZS8QrIJkNsQQw6eYXKTK38BO1SLiGwgoI6sO4HdFFoBVtEeXIx2SugOXfjf
Ndj2F0l/n6dGPbAEls+UKiQCNpgUGwM5Ua9gPa3m7gzCk/xgDQi3y1BE8NKQwzFHjt076++XOjIC
NzcDbAJgiKC8PS3wQCCpM6iabpcOQ8pII7zXJKt4R/v841A5WT8xuqwwCaHcRdm+1Q8/nXtF7UhL
Zl3fucwuFU267DwybVMB7PVVP5IadHk77B3cGB8k4Kuds2L80Hb+ERPd9Rommu1FU4CVT2j3AsLl
x1FhNoRT9jFd5meGOM39Wut9CJ3P0UYDO7IIeBOd8Epsr+07R+hvHho2rq2Bh00HuDwnvyYPxwUM
ShLcArMOyhVzodti5fLbn5ftb4oF7EPgfSd5gv4CZmtvHxoLOgBfYapvhcCHBZIOatp6Rssemw/U
DR8kEv8OnpmuynV4nfSJfucEIr+eCbiDLZ8pRbkSocB9ewfgd0R0XhJ9C2rAo+iOWXITsKXMvkrK
93bI9i5TlwRiK78c+mW+im1x9PN43fHvdSRgsl28w6wiv1YvuKMcQBPc4gHunDZjK2jMcMaa9e1a
D/FZzACEkUUgyVdS+IiBKHAJSkn4CAGXfvCJM0czQOAXsgkaqhxcHO97Vw1B0r2u4+hvjWrDfUdq
iUoLupA/v8Bfl8l2jqBtgW1wCMT1pE/NMk8tUVTfTqD87RcPMzxRqPdOkK2ifftp4dWE2NhwAQDM
p9mWTcjDYUlifZvzyR0VEp92DYnBoV+Qo/LnH/TrWZVunjRoN2F/gX89WQ58EmnY+kLegsRQV9EC
IVfN4DEkMow7VRy+97J/89P+ez1A6CdnI8SDsp9SoZAYl5+LfMLnHw+XThVnnJJ9F/Nrk3cXDWg1
gU6hzDiDbvTo46XMJ3tRz4c///rt17190ID1twME4D5EreF2yvy0h8FAdehBt29uu82kvsPIBSaI
/OghHj2LUoUCUWAmjvo+2clgfrfB+93lMSZEDuaGHqIPfnv5pJ/ADEhmeSsoXY9p1vcPGN9m1yDh
XfBAhpjXRvG1p+AGQIc2FmegUdxoE9RXZnKgkQTCLBcLMkUw5AcmYeC4dgY9an1dQDR1NRD2+OfH
9euXCtLu5g0FW5wYwO/Jy2u7lMUxQL1bt0LFiTeoEdAIwZABo25XI9Lu4LLgQ5tj9vrnC/9m3wRo
AcimgA0hUIMfeP1PLwpxeWANE8ZvASguB6/F/ZTT9eM0Ra9hXq+fIXJBgAskdDtZCPi9N4l+5xZ+
Xbi4g22lkK2qi04LjsjOMNCcVn4LtuC9gZj1tndRV0I4ad55yr8A3VCS40xFfYNfi94yPfkmQaKE
MGpscam5PZNZ5wFbq/gapDh3mWl3gyFsesOR5Y6c8HLsWFX3BdyJfHQzLu17xoW/eedIzULhjHoC
TdePjuynJx/5LF0xpxe38Vr8H87Oq7dtJkrDv4gAe7lVlyybspP4S3JDpDjksPf26/ehdy8iyhCR
BQIkQC5GJGfOnPIWQDV1VD3ZZmQ8q/b4VZTVoTTT5JOcxOH3+5/8NtKSv0yQYnI8OGnmLMFD87Io
LLUKL4pnGHtp8ilx1NbZ3F/lNvzxNae+Av0wg2nerLeQVaDGIi0NLmHZt0cnBKdL3zHfjqb+qVKG
BcG6D/YQHWCdhiP9V1pLs9X0woy6Os3Ci1Q4n2OoULthpJ9KB2FJK+b2lqc+fleSNYCtkKNdR5ZS
Lbq+iuLw0nbK76wetK3iqeWrb8e/4qGWf4PmXnJJ/OjhWBSVVUgVTM9mGVQGaxz4CG7WSqhJZ1Or
Xn0orofYlN/++ZvR4We8qtDnRy9htjOCrG/HirvZLYTa7vK4hkUt+rdG7fKHQZaWYs8HhdLULGdv
kJ2g9DA32FXy2KPJpCruiNzgowFbfgdpd3waq4pOhyE2hR22hyCyRpBvmX0qmF19dZp8U4rCOpaB
px5K3wAGr5WW/6up634PyfCPBv71JSzAVcPuE//kjULrkMyOWM0mI4WAETD7GGpQ2J6JgZULeVTf
4AQVPkuZfq5RDHDTUsKKxwG/ef+7fPiigKEzMqdZSeN09mEGD6BY3RSqa0TQ3mX/VFefo+aPJqlv
JFSHOmhXANDA+SVruXXqVegDs8hOurcHPIk2ZvvFHpGd8OAPwE48hF2zEFNuTwXBhHYI1lscQ3Wu
SJ94kHtCrs+Litha0zgvVSdrT4Vqn3W5TF66tPg/8tWVZMrf9JrbKDaVqByHqa6gmToL5XlejVJR
eP6FDlq4ypwUaelYafb33/zNhIli6e9l5h0HeJd6l5lIMUBrV8t6EznxqTWccM1w6qsZj19Hu94n
vnQu9f6nxSleCKOLP2C234xB+JpoHf/C7thJHbRDQziAjrN41+RwJpzoUYqdr4l38kx/izBDs7D5
bgM5aQm7HQYWsYv2y3XA60D+6WA4iT4wpYD/s9bQ/FF8PZu01O6/7vcu43XayAGju0Mbj2nNzUAv
rrVQCIjRF60IX2SFJCzODX81pInarlUt26EMUf6haPEfpi70N0Uu7IcaVsRBrwjFSG0AYlN15zzR
s/8gyGHGqzQGRIDSSfGWVx7N9WYsXmktdFAIB38vWZFnrXS9Tx4kB+rUxoutfGPRd94KX0XruI+H
x9AOnJ1qDNGTasfInrWJ+VOTinhd54P3tR4U72zzkRZCzUffnhOF0BqDRYSN5+mKpxXNJI0vLg02
QCczGd9sBtUnT5V2Wqs2J8Nq6byPgqaWBUOFQbbyJdfyw/2PcpunMF2loqa6dqZR4uxurbGXtEWp
oKbMNlyDY/zjjIUAKtdFZ6qcYgOm/XcS1/Kff16XBELDhwpKGYXhFHP+zo+MfvTTqvUvfg7GOyTR
f84a23/xBvUC8D849olZHVIEQP/NjmCK8Qzw6DRSt5FSMNO9XjmTmqYoGCZcZJWhHa6Df2oUGzeJ
psb5uvCF4G7svJOTS69yXzvPgzqoe4Vg5IZ1EGyNSoAKynU3tBdVwDSWnh0QfpFN7Up7DsrUrK4S
EoIBtIccN3TUHzltkHX+nwos4KtJi56BbvTJrKNzY1JtdmpyaqzorYqU4hHQo7lQ4H4QgadmC11O
FXgAdmyzt1RWfgkvx3EFQNgfTsYAV7bGaGEX3CY/TAy5Wkh+aHyjgzpbJRb0e0fPdpOscds46M9V
6JT7rkVSduGBPrjEDKTYkZVSYcExP71eSk1HTZhq57kJnTaQ3m2IHIKfrgrLbDcFmNl1nKvKwqIf
tI044Lw9qKJkyvr8i4IkFSb6I44rJ1GWowasG2v0aiLwQAKR7RImf2sGk9464TeEib/pRu9ZG23M
b5CNiFZ1aYGsrXPppMhWA1rKlv9Ujf56/zR+FIwA7NGb4SRiZSDPLtwRqat2lBPb9TszOSDUhHn7
MIbrulSb/wggP6BD5Oe+RiOAX2Uf7ULG7aoJfi38jtvSHjItpxO2KWxXZ56kOpEkKXXh5ZdmTPP/
TCPGUUI1Q1KxstsMTHYRLhyyg2pijqMP3RZ8vLJph36dS8h5JPmwRZ0GqToJuZp6jMWuz4NslQ69
9BDHwZLR+M3tSfeBbFEla9OYfc97uYpBwzwjmFzkom9Q4ilp+tfhFwfU+bofnX/ewiynUd7ihDVV
DPNaOqJU8DB99SmhmxDw4pjswLMXG7tEvd8M0mrDpRsvxMubQDAtiqAvQcB2EHqdHdGSLQwbmUU7
OjFr2tIoX9XJsHANvQ/lr0KfhssEr5BGAfRopJiujyd1q5nJyJC4URXuaZPQ0U5XGbSbpjk6wtrY
SIgkCKs0b3H7kElHSHBu235BkAyPj/xB6qMNEmC/etHtsyLcGfkXnOdXumj5W1/4sTeAKVIXzjRZ
L8ELEq85LxORTx+LJJPcmpnB1kraF2tEQmSqgz4DnYsOsWikzVA6L9ZQGac2iaZExWNsJfdySpdf
tg4CNv1x4fTcxDiNLzEBcyhdEHaf57NU5FHXD4OPAG5v7vzSEwefIulYgu2XIYhC02AMTMngPyHT
Ee4dhVOld4jq1uCnEBuzbax8oXd9qQfx5jOKfAYGNu7v/8ybU6NzvxHyJ5jk1LCZdtxfV7+X+m2u
SrL60tXC2RntZUxOSkQjKomUZCnDvrlSqalINDigzL10GkTXi+kREjCDTx2XS7bplpnuWqLvVgD9
SRvhZp0Cs1IfpnxXz+zwwQyUSblL/okuSYJKiCR29x/+ttozKB6mERMXEUDZ+ezfHhuHFETFeF6v
nH3foLwERcSnSQlq6AWCiXgsW+cbimvqvkN3ZGtlhSptDEPjGxZ9si8MgTejUVSfbbBAv2B40g2W
vbostloD92Rw7D9glZUlW4ybz8YPp4XI+IUUCtmD2QnVo3wcFdnTL9A6tmMvrDUU6Gdmc1wXzH7u
v6aPFgOySS+LJGRa8PqzAcTy9bg09EsSRcMZUH+69lIGjTU+9YfKCdSF9W6iHA9H80XH/5lTyl65
Xq9OK+a2XcPD4Wu0ylUn3liwNBcCx4ersAsn3QwZJ8dZ0pugAlnYpamjkmP3a0SFQN44WrG+/+7e
u1RXsZQIQAeQaxSqJ4nHLDyBjg7jGDG4S6Ko7VmW6uYLOg3dpqk648XWUpmuZ0KFEVqjBP896tY1
WEtri4CgSLeN0uCy4utme8lITny0mAbvj1UP1ld7qDwsFCaBVh/KSw1TGq+jOKB9QxUndwi/9yiC
qVbmP1lREn1xPHTBVpBV7Ic01WHGhF5e7VIPhsZaHjLobGQleNmV6Hf7CPBBT0dr5ocTtIdcpo27
drwSk9DRV4N8VZitIq3DNlY3DEg8LkCwl1FuckIUCKV51KOmqMdA3nOocv6qtWJvI3Ft+bv7L/hm
c3JTQbgDCkhZjqbBLDemahmDBkLYRRcpDpQAgJFprHR+VYwQG4OGhc2p3WRFwOlxlphwlyTL9vwO
rhOkR+u4H12llU+29U1pte91Y59FEINPLlFJOhX29ywYXro4Qk8xJr7FBxT5V56zpmG6VbX6oHbN
WrLeKhww9DfmwYyJVUbCAo441g0MlIUnbWL1GQ3eVRQGDzmDpJSmXSJ9sdsBzzhTeW5KZ5cp6VaO
YXp1C6Pxm2Jgekrmf5P4B43DOS2jIXnv5C4f3WZoqfTVElsmv4h/o+L3+f4H/HAlGBL/Oxhhqnt9
2jtfC1o70Ee3Da3hP+bbD+zs9DjWdby9v9ItsIeHoqFMkQvnBCT+LJABBVS8iWHlZkb/Iir9VxUj
gmiCAERm4YAtFHzTof4jSm8fGJDHw/jScSlHQbfJbRr48pLzxHsKfRUdpl/EpUgeqU4J12z3Rqoq
5AF1RzeoLCzTUOE4ZmgcrKxax9wSnFy+LdXe3CexYp/DFkZ2ap4qtD9drZfSjYXI4a41c/vJ0nJ1
k3VxuTBrv4mS6LGAscabmK7oNPK//jqZTPFnZZbiSqOD5bJdkAFG1WXhw0yPef0agN9xkPkyzEn0
icD0dxbSdpijFDAd3Yi6b6eoXRdxdcbGsSMXXdWBZ39rMueiZQ5637Ho1/DkfUzQHSaOAiIbR76x
HtvA+90FExgK6Qc+ZaREmF/oycI2egefzH4tk0OIT1yJAJHn5uhRqCO5EUiNa5ncgq0Tir2lC2OX
KKNaUHlU8ckxpOFR+HG1yvVK3mdlFVxQ9A9wCNbKS4z80j7RSpMoBZBO6VOE/srSKVdK2QxreMvO
cVSaZN0yYJ+Etvx921iSBVUz5ZEynbaZHKOAAo9+72gjih8J2qnqJG0GCsQ7onSJWGE91PvUifG9
UTpYQJAqd7QR1CP7vINwHJYbBJTFieHjWzKIZt/mWv1JDJ29k0TwjP4FjGgrV8T3rpcdt86zbMdA
v996rfHErX2utNDZN1KyZDSDztTNdoCNYjDMnopPMrTr7ZBHpZAjre5dM1O53hyj9p+hM68638Pn
1StktECH10oJvSem75YrdH14ADsoLuVY2K6WU3U2iSX2BRKU+1Fzsoe6CeBywPJ+yoGWPAxeZL3p
SqKh6ZfLq0LKKwxu9XZhY9/eFQwSSP75A+iHdsf1g7RmHxkID3duaXRwvDsKEbYvsM5Ukd/YXb+K
WiCzUA9tvYv6UllCKkznZrZTdeD4mGcp5KTU8Nfr43SiOpWctK4ahtarIk3UXJR8T31HRkoCMuyV
UBRfGnQHvlcSVUrTw9pX4I37jS0290/5+2h99mvgYYG2sgh4IG5nwW7wNbVt8tpyIe+FR9lEMnBl
j4Z1NvvhZbQbueXX4QEYha1Gqz2sfiRN1vxSGtRjGThUn7XWM9HZG5PHsJSd5yIqsodBS60nqUoS
F0muaAchLIHGLycbZtPhrh7Ddmv2vrpL4KRyvVYBU/VEL42jKmrz+2AVwac0z/N/8++gsTkBNQG/
k53TS7sZ/WaaT8uztBtXU/JyFyZV6IK5CfdAf5V1WXTlQmfgtgx23g22FDy5TXA37xbLfxVyHcj6
XEFXylU8qdpZeTp+p4DwHwW2MC6KfvImLBXc5C0Fue1+RDEw1tvfTWBlPwDglVsiqrpWBzhy97/6
zVmmgcAAnLk0OKDbSmVotVBPfXqXecGQs40y84iw7JKe1nQNXW0tpiZTsQ0MlDIFrbLrja6BwpVV
MTquo9aPk3LQa612pzTLlZ/3H+fjhagUaSCCpJgPUsMkMJByMh03aZv00bSKbG15QbXPKzVcKM1v
q1MeChzfNG1/b5JPr/avT4ouvjbYamy7Ujskv1OAxs/UoPI3s0wq1wnH4BwP4qsmxcWmL1ATSlEL
/4RUgLFyEGv4jlFNCCg3Nw9DgpaJUkrhVzOT2kNHEd5i0YP4VyIZztv9N3Rzl7/zghltYw+PbYU9
+9VDE9th1ta2KyOLvOplpVqZAvGdVd+13TlCF+IR/Zrhy1hEwcLNfNNyYekJr81GoJ/BUbh+YZMe
MYVehIFwM4ZbuXuxekvedIjLlrWJKtLgLXWfPnpYi6M+NXlsfMJmIa00fKFFkWS7nM5og265uUFf
wH/isza0wJIoONvMluoV+rpLHabb0pLHpYcOcRqUDRqLs9KyR1k9wK3DdmuB2pKclt1KC5p6M5Z2
9hi1jQKT1XN2g12ihuvb9ohCt5LByEdpQ/QFaYNftOfOKBnVFYP8HdoQ/BhhIns0jE1CGYnU0qpE
GmrTRLV8Hg3EnY0waDcK4GnA1INUbgzUSbYjDM5DXQfWOx3B37IJanhGQ7xrq3JwpRpDBpo52JiE
EvKjWV6m2zaR9FUuHAeN2CgVh1IW4hSMY742RsjCuu0d8XPIj6GPn0HoRN46KzodLrIKOSNBYXZt
NrL2+f7mvQVycrSBu0NzRFkTKsysKxCWgSLiJtLcTNKQ/RAtJMYiqR5FgqbayqjVCJnmtnkgp/9S
1LGC8CNijLkB8oZc8ZOo1XAbQMCDwIpkFdTUrnq0PCTKZUVdAivcxiJ+KxgFsI801m50L5XWbKRK
xEy/4kr54dnpVhuhcvujeLn/Vm5qbF6Ko9AlnMZD/HO2y/tRoBBh1pqrjBeSVe80dJZ1qNX882Aq
CynT7X3BAhNwlDsTsNo8wFpZnwVabGguaLn2CWFLY520vbT55yficuYj0UoHgjMH+phoVDFFkDS3
GCbpjraRt3ES/Az0Nl9ZHsiD+8t98FDA2BntE8pB4MxlNAslaQpbZ06Jfh5zTqvxGKl5XbPwnW4h
hhCneC5cWWwuJ33uXDRkZdeY1Aeu7PvfjSYAOz94Coo6ch2uZDN/EEMf7sY+Rri3SvRnNYg+3X/S
9zzj+iZmpjfBRMjgwTXN3Zzjvh47BdU1tx6jaKslcXdAK8W+1Ib3DJxi+AYVjyvBKLP4VcnNYm3S
tUfgX9o24aA9lmrwnzCG7hHyQvNQDF2PKJBs7zU7ynZO7lUXX8HVYfJDQEi+o3HXVg9DrKOnVULQ
rtR8jQHCQxgZ2VMMVhuvBXA0qxLq8qb0UQRE8ilbyr2mQDt7ZgxZmENwT1Mtz4vkMhiK0nEa3RVJ
Y65Gy+rPcUaKpUWx6vpo7f9XSs6FjhQRj0kBsAbFar/df/E3pQbZAMQ9Ui2KaGips8BlBD5N6UTT
XBtm0rExjIa+dKI/ZEjZb5K0/lFjpLEDreyaxaAtpCofRCLNYJTPBQiMgJn59cWbKWooOivX3Dgw
zmpbq1hPpMpjo5dAku8/5wdHicp7cgWi+QbmW71eCt21ARXCzHazbhA/fSf9XrSBvLCLPzpIfEby
SC5YGhPWrAUtmbmMLhyraIMJtybuJBCO3H5MRKcRUhWeLQl7nlWVWnsj8d6KCMrO/Qe9TS2Q2wWU
wmFWSTWNWe0WhZJmN1riuJ1vnVV9eFKHJHk26VqvhyJLzk7IlZjk7UIO9cH7hb8w9XvIp2FDzkrW
sa4EWnUkuBkToF3u+MrWz6WlfP3DVQwFpCX1CkLGs92aoJAflI3nuBKM00ss5LOm9PHz/Tf4QU0E
M4zzPfHyp3nJ7BUaje9UsL1sN4+1C1NCf6XA3TlpQZ6fc1MvXrRMHx51q30N/V5+NoLE2HlYFuxi
7EeOkeXXp8aoFy6424Oq0lKFAowGBrLdc7huoQzMjMBlua0+fJfaqn4IC5iDnpO14TqUazS/zA5e
eEgIOkmebi/cRbf7itvVYXkN3jzvf7a1S1v2lUihqtC9ejh1aZdtqrpATCp6xuIAKa90Q9NyCdo0
fdDrEAlHgMRqmregjjC/meJAyPZQKJaLSezXOGqBmyFkkXXhC6PbH5rUtgsh6b2ZO1tRoRZm8OrA
aWaXXQeKCFtpvyql0SU3a/ZDaYh97ozocw9e+aiY/s6yS+VBDwVSLxi2bO3GwCQRHMOawf2S9PIt
9mQCJpCpQ1GxYZvNqyJZyjsKVMIz/hjGVg65pLD4DpPvEZOVhyodcrdObeW37PgSwgXNehgjHNd7
oEYwx7VXXUZRR/VGnK10ObjkmkYrSeNe/+fwqsJS5/eRqBD45uzeUGDOVKjklIouzIvppI9x0wQL
R+AW4eKoJJIE8OnSAv88+zaAjptQYVrm+lmCBGGAlOg6FHW/wxXjIYgSzGBqfK+Q81V3jtZ8qsa8
oZPqOX8WIsQH25LrUgZux+yIdHBWMXrS0JDGSorbDUp09MMxO+a4oKLJnMthu3KkXP/uBUO7MdMm
2seVNVyEVhwbmIPfKj+3H50cBRtqvpKyZsAp7OjjjXJCPO3t/i+9jRqkFjL0Mjrk9ETnGvcmA99K
ChXTHVVpfPMr5JKyVkECUl8NmnUI+vBLrFTjd/R4l5Au782T65PE2vQPaWpNA+c5skZqRi3snN50
HQc/C8s614WWryIHIS3pNI6/yuR30fa/shBxYbzUU7M52TQkVulIngedxbGPffhoIZrY2g+hiZoA
EsWV0b4hd3i8/5puExH2LioLQGiR3qJvcn3oMQACG+gH+lNg63/SVuRPCQLhG0T0goWVbmuiqXqA
/j6lO1AuZ3mI7IcVRiqd9pQrg74rtETbdbGVbSsAF+gCOvZCOnA7vGIthKzA3pBlYto4u5gNuWYg
UsfaU9l5Nm3+RN9LsYDOK2Lzl5riLm0WabDqpnzfwJ8M96JgS0tE/xybaHv6dmjtyrZAMDQ0l5IG
bXra+RahwU7LfgJxy3PkqkR0zwatNl3fewIUkJf5NhuCX4H+VUqUDRKMqzYyH9o0PWdGjPqigUym
+rM2xmfTrx4q6WDaaB19xh/Ll3LsseSnUn0U9rPZgrhFzLRD3r10mI0j/9SDwu2rQ53tW8la2uwf
ZH7QLsiiLc1C3RBYyPUOorjHAog/NNiC16A0oo00ostdh03+jOZstKkQ6fjamEq1RpEKU6FcWmDY
3MYkKgn0sRgYvNeKs52F8Jfq+KGpugi9K+c8lp4Tzdk2nf6IfCZoP9F9uX9o3muD+ddjVwF8Zt6C
tMAsJfCV2iyD3qcaNpKTbpTblkFFYGSbqKq2UfNig/bXkfztZLEbhxQrGKCRZnZMiuzVx4uyGF96
O1/Lxinwzhnqz6GUu0O/raNgbWOnFmvrHqMbzNhe7v/yDy4S3hW8KcKIClbSmSqzv1qkhZxZaRBp
qktZ3T8F+N+8+G0fulZeKWvuMi54q/W3hi7J+6rS8eQScP+rESD6/V+ifxCgafDQh+OAUvvOr7Re
FSmuiYnuBuoI7kB/CG1pjXnTJUIa24lelPA5acKNLQWHYqiPHCKQAsNWMootPaOLE+zUQLq0+Wsv
nUBOGuVrKO1LwyRm/hLyk4GKXn7Rouyz6ReHwkkPnaW+ivRoIhPd2r5rhejaek9ei6Yaut8rPwAI
UWN4rxr7Qh2fodN/itOCBh66+atRsl7TxnmcRAMoXZbo+5Os5DweUAe/i7nQYYFsfP1dTHRKDCVv
ZbdElUmXCPujhw/gf1LfrRtSH2FdhvAzDb+KYWMqI1vvtso56P+M2n+9pqz91qWb1neIlfoQ5iFR
Z6l8bGztO4ZO5spK4+dORO6Y7ur6S4aokGwc7n/QD4oHdCVgRlBiIn+hWbOthWAManJlM7p6YIzn
QFJRO6BavCS5l+zEqMb7sMq6xybzwr0slR5g9CgZVvCpmw12WfGD1cbNMfBbe4mscFs8AWAgkyTS
ov1lvsvs/bXpuzbShhxEsNvX4hRWNTZRZmccFDu2V6OGKLPok/o7ieiwI4lrf9XpKHbGGKIQ72Sf
My/pv7ZltRBEPgqcDH3h1oJiYHDxfkD+/lW96uGqCqWNXEg5Vbr6jfQ2OIZM6Z/bJBB70yylrVaq
YNToNJ+sQFuSV7y9/Wl9IGU4MZF5Nebs9m8lB8tPDXyHr0UHBYUAMAIwth7GIFhKNN5rx1nMJCEC
OijT95h8XK53uOEZGYaZ3uBW9tCe0Nk6j3oRnwxoa49+hDJe0UGTKVM5+OYDpkVRO0zYsC3ul9zC
ySYNY25FLBiaR6dVcUeQfOuglr75jNaz9agJT164V27H6rQS2NJglwjzKiJ+1z+5USJhF4XTu42c
nKBV9K6oGXyvAlmlHyiMVUyEXpm9pT9X8jDpbTM49xzRn+o28k8II6KubQfDU1Umvaskof3UGda2
ya0ahe6g2FJB7X0fdzM/LaJLU0s/fRNNloVQ+1HmpQNHREyMJA/AyPVjJM2oi75qtKcQAx1EErwN
MB63HbVm7eT6wmK3Z42sizqZORaQJ/wkrhcDumcHRlFoT73UKGvMIq1NUZVv92PN7b6F9cO4mJhC
1cOFdr1IFA5hDhQ1drF0SN3Crl4G4RiPY5T/c+0/LcSIlL6WwaU569PBfPdaXa1i18K8+ICf9W/c
rE9hJ8J1hwR1Su6/KqPknzWcgKsbDAMhrwCVZfddP1+beZETyknmCsvxX7XR+KYOwWc9jwCzYGZy
iILM291/pbffbVoSHoAGa4Z6YHYBebCyrWSsM1fybfNs+YV6ro0lcNRtpjYhAKlfqTbgi1rq9XPJ
ndYmCHyQ6wD92Ib1YNNzzcKtZeLh3atqv5LiNlo4xreJhkmXFXEc6GoUg3PAIy7fvidGK3fTwej2
XMHSS5XrzVMZ2lis6GfG4wo9aG04ZxiQLsl63HID+JZ/Lz+Le5jHSmMYVbk7meG2ybMXP2LAeuha
Z6t1zYam4mcvaQ944Byy5mdmtzTTkA0q009FWDMo+4I9xAH997E4t5a0oq3+3c7Li4O35bpRXgJc
A/59J1BvIePG0B4C1Syhd+Q0ze1BFDSMEY6uPUfd4gO0ZAn30VZg4kL9wxVIcJ2dLFmGIm0Eco4C
TuQfY4FNUYuT9mAn+GyFTXmxRn0pD/hgTVSLYI8Tzm0ebvYp1GIwq9E0Enca75ugX3WjejGkZCO0
YYupwrrEVLZpfyIu8RTmnxLHfslaac3lfVK75KJrwT7tls7EbXQGlzChjdiaAPnmnd1+zIYmj5TU
DbPuv9q0MjoisolrRoKqRpEvlsW3LwEEHtGZdIgZDIHt+gzmalkInrlxY1x7/ovi2N/h3TK+ikEF
cqUKuOkx3jBPEQr5x1p3XlIO9JdUFGRDFgKDpQfGbOWYvvaS1Kk4hrk1/sAvN/h8fxt+UKpMAHoC
L/kRukmT3PrfpUqGk0XQlTnK5iQvh8pSvXPdaSYORGb0tXfqi5dWuzKjxbdScJD/UowGdrLUGwt3
wO0HorDl5iSjBZNGL/L6d4S24ndxBXpRLpEl1aRO2jWVU+yz3GBaqGRLIm23/WbWI+mYQiUz6vlg
CsRhEWZQslzR+hFSXkW+NWo7fMQuaFfbvXLOOnQFGtGHm4U3PuUz1ykaGBQGomDwpgmKPjuTqjVq
kt1ajRsJ3JhFWqn7djCkk1fB8EjqTnoO/B7KUI6VcgWl95vgf8FICMMdgcZvusRZksv5YLdSHwKE
AhTFJnivm/5KkiOt7OWEoY2b1Kp5IJP1ToaBYxxTuuwbYFtn28b9t/vv4fYq5K4AEzM1ng00FWa3
bz34GJGLvqURTklqK9iUjwpyZ/dXuc1hQCq9k0TQOWX+OEuUwsKQwjIuCxexjAr8YFLtbSWXn8fA
EQvz1o8eaOIPwc4FIMA3vt7BeR0Xg217uYtzLu67YFroCZXjwj37Pkm83j4T9Rd4BcGV9zZXsIIP
SjmTyt5TWDGFNoc4PZJAnTH9MtdqJYptnhk/pSpKnyPfqV/wgz5idwXpwKLKjssI9gaThK0UJ9Xa
NMYfPdnRrlM9sYJGr6EnECNRnZvJdpBa/de/fg32FqUJpGHwn/QNr19RadbWAIjCe2ox8Np0Edy9
zEyrfVfSwr2/1AeFH4nIlFTKfH/C/uxzVAl6vkBiChe6x4+aSu8FE0hv20W+v0uE7axiovdBkyUG
+DZO0Vg0VQubb1ri70+lKdMsDQsJ9BNoLMwft+4bq0yNGqdDL5B2+Gb7W+EM9muL896hizJxaI2q
cttAO2dt7C8JkN1MdzTUnKYog8Ix50ufI7EmF3CR25311CD4/NDZanEUhb/rvUnpTQ63acjJDjQd
/zMt+iYa0ztKLRTAmprjJZdadR3FRbAbAvVr76XdIRNKs73/meaRBzVTEHGM3qaOBhfzdKj+ijyO
78MbGXRxaZ3id9B1Bn0XuzzKRpS5WgloVhNp8/X+mjczuGlRmqnkqSSd/DVbFGsnP8tiEV4STfc/
df7kYo0d+Qq/jvrB7uFfo6caHCRNxQa7ktIz+unJOjLH3FgFRr5UFMyvvvefg+/x/2YoVFzX76AB
TgAszxaXTnJ+hmr9NdGMfWxzItMiaxf25PRsV3tyeva/FpsdQepmQcveEhe9waXHQ4QbtABiufdf
8e0jQV6cxrkkuCTmN7er0vrq0LfiotZO8tnGAHUb8pXXZd+bB4WqcuG0z8M8rQ4cxmHQY2NBBjGv
h1V6OhhI8lSdb/wcDT064pWbr4NBWroqP1xpmuFQpnJ7zaN8pkvUcE0vLviF2MYqRb9rFfetNq4o
IMP1/df4Pn++/lo8F5kvSLfpWpFn11cXweYkzMMgwMw51/BksqcJlkBGsOv7cT16zUsegTyiJQ4b
x9oa/nCQk3GXJ9HjMA5wLGiMxxQxJDcrpFV2vuafUZQ5CT9aSPznGdX0DSbSuT6B8rjTZ78VKT3L
C01HXAKc4iGBpPbLWKvpNm/Roshk0W2yAWdcPe+Xas+PvgnDLgM5RypaZoHXByiN7LJMO1YWiaGv
lCbUHtDR9bAJ09N/JB5ND8l0eHpO0Chc89dLSaM5GCXeVpdA4PzcYdewlpyuW/jut4d0OqXA8thm
ZIrz0aYXRBJ+rn54yeE2MjCISMVgE+7u766PDilXAyUaWwsRk+n//4q9JkKH0BQ7cfGwX4t9r3VL
+rKnQur6J4GW2vH/s9zE1UXtAleX2YUMeAfHk5wzCtUDHVLzD2kmXmWS/VON1X57f7Hbe4U3SI+c
WRl+A2Rj18+G2qqah71MmOtbY9WHwVshF8h1NWG3jxP7EqrVr/sr3m5CDbkFXuR7lxnk6/WK7ajm
QaN3jMJ1E2xx3Jc75D+bVasV3UJ0vel2kKBh2aPT8CDATlDr67Wi1oBUlaoGsA1tp1berqcTuult
rAStrj5JXS1t7MD+aWSfVF899OIx1i9Z/yVILlUJ7FA/KeCYVawZ/XjcCalX16WVfsFywVspXY0z
sIaaVLbws29qTX42PT76lZNUHyCfadv/teG6XJi9Q4npRrjkrMJE6zaOkZG/BqG9iQoj/y9ENXBl
1jV2xXLbnloFpZfQcuqFnf/Bt6LQgZpL+WGQCsy+lVHWpRlGaHPXolYepvH8ocev7lkDwL3w0NMz
XUdwa7IPAKpAcKIUmXX80PA3CieRejcNfFSbUA7c9XKZ/nd/890e5etVZg+U+Xlulji30sq0wadr
Ku4NtrKPNAZbnp/v76/2PjWcP9TkwAY93UIw4T33/utDKhLiO3ZZDa6fKjup8j7ntuqtowpiYYAr
wKnovkmhf26UcxpezO4UFi8ifB1C1/DOav/Lt10jvKhRukqGdVO069y8AJVz4/xHFf2sylPS/fbr
ySUcEZ6dqv62x59jc87q70XobGm7rBrvW4e6+OCcHBtNlxrt7691fvH7s3B+dg4u5WYJ6/oQSpgV
46VqPEvjZ1neUt1K3XPtoBkW7o3ij9MeO+X1fyg7r+W4lWRdv8qKdY/Z8ObEnrkA0Ia2SZGSKN0g
ZCjYQsG7pz8fNLP3UXcr2EcXKyY0lFhAoSorK/M36ObjqYnU+eg7yQ/FC6Ql/CHb26vW0NcyxkI0
98vsGz31PIHG0n5x0tey/CFgybuRSZpxPbfXmv6x8u7dHhSUHpbICStguJ3iCtMT/+35P7vbkCyD
HFuVjKnNU0I42f8IIqRTwl0KBGFPm7L3tA+o8GNq603xTa0nMerwQruCMmHeSqB9Ptq7ziU7lzMn
N56Ca8WKGCRzR+B73WW/rAKRTy6Ermg8dE2F+4B6nVX72eq+4B9BsSgpXmkEFuFSWN80NwtU7Us2
U+0r/R4wDobmuXE9pMtt0b640/dFe/W0feHC6VDue/OLArpCLtVdLm+mbptJ56Mp9UdLfHEmOsio
YwSU7i5EhfMEBpgwd1MaHhy5Z3RfS00SZ7QL46CncLCN5FmhehqkEHW2ZokTJZL9vuHV1oVhz1q6
xs9WHZjQ1Q8OoMNJSq7VJTJn1jQfepOPlDltvZsWBDALK+p2ZgYqD/3hQXtJjWjXibJ4ynvDuktl
UT3kcjDvur6PAht47B8f2JRmcApEcxRc8xk4Uua5lRRZrB5aRGklAtZbcyhdjD4kPryA0d5e1OeB
EocXYgmlPwOrV+fkcFBdEatzKhkN2dvtXPUlJNjpEiDirEHKZHNKE/pXGU1Ej0+2jgNFV9cqHWq7
UK4iInJ3BZzZL4qnQQjW4IBrumIFsabEQRaD0Fy0r1lUfrNlZfhl0z6hN7rDMj4YJnj3xuI0FzKX
81C+sus41albcHE6vQ2mGT/uZiQOqsoakfkylGfLU9Igws3oiTaL8ePteT8/C/mFTD1ypqCRgXYf
72KcdWqb8rh60BXY2VgOt9shltPGsC/lzr/ZXzD1OagsmokrxeV4pEWYS6LEQBccJM+wqgbaCPW3
96NkuY2THYW16Nto9e/ffr/zKghfnJwDJBGAa0Bg64T/EqYMIcEXJcVyGGGIfxAAFW9of0n09rX5
UFLUPiRlPeJ4wx3fVJRvslPQr0rnKuiMGDgF97zdACv1yoYF76tFM2AYNeaf337M84TV5TwlElAL
WbH9J3lCirlHNrc2+h1GJCF3tdpjWbf2fWUuaTCmVrYxhv5SB/Q3354iCChksNfcZk7RAiVybk00
anwRbszLpLlUvLGDAA4wXFhlZzhB9h1sc1CQ0G+4Pp2KOc7KDFTL9cCt6JkdaoNqPxTN8r6o8gXU
pdeZr3OLTpdXFY90AXwbh8xPlWdNOxNtxU/NlD8b8dBsh84w/jhDg5tic5fj8ahWnNLI9EI0STtV
zYH2Row+kqX41VSJC+Htd8tw7fb9PFvW73yyDIu6Ajxj1c0hbReQRUUy37iI+Pka9MG7zlDMbTbV
G1Xv0i2JiB2mzogceNkc0IswNgCzyq3s1U9Qz5agWA1Y5nyaLj3ketQcJ3aoYHF3p2PITFCXO94r
btdz5tu9PHT9S4ro17UeNc21WVjjS1kCmyljDyJkNFu3C148Dx3mKxtVVMlLr47Xo/hj20ljlc0D
30BVgS4at/vj53E6Hblwq6kOCdS096Y1VveLm72IKfVelDZznoYZ7L6SurdKkxQH107sLzqaobgP
jh+ztKFvUqvFnx9Vq6gPsER6JtzPT4+qvsP7Bn/v6lDESfWctjLZDmW+bN6OCOcHIq0Rjl8w6Wg/
gPk8fvceHHdXA7U/OK5IbvslRfnXnt0Lq39ddqdfHPNXwAJUAJAPOYk7RQHSQa1lDRmf+xCEynpT
u9YS2rjWP9hT9odNkvWDMha1aBJHAzDr8UuNllstU6XLA9Zi3Y3aqySAo3Ohl3ge1ogzNHrJW1Yn
ltOtpndqzM3brhDqiGPI5e2jnLTim4cK49ufSPvNfqHstLaxOLJX6bPj19G1JXEKxWsPHGQIefRa
tNedbGdn7byT6EJ8rxp9n3bd/HmY5jQA6toHvW7kqEUbz5lTXtIoO8PMMr9rjIUozDzDZThJb6oO
HEaGqeyhTcZ9b1q+m1VIdWEvHEFoFrkaSDEaTwkbOZSeulG70QsXte8/4rq4sj9NT9Kwl6PvJWjX
eCjw3vJvXT8X3bDJRkRxORut4bMrst5HXnJ+HjpPvWpl2gRq0TWLnxgpELpCGF/fnuw1PThaqXRz
SE9I2bhv0Cc+iQVVPy0ofs7qQW2BsJjJkparefN1r6EVIoSbXg0gMp+lVqVXqaoswdvDn39rWqRI
ptEsN1fy22lRzi2SxluyQjsUk8ifI9fbV9ky7aPC2IK2BPE+tNEOya/PZZXlgSUHO3SwdNCXqYM2
M5YXGoFni5zHWVlLtNqxIzhzsok1u6O5JLQDDfziutDj5HaGAvilFtGl++ZZJFqHoucI8Y71hQTO
8SqP+qSbLU9qVBfk8qBYThtMOn3ytyf4LD1kFBePVmoysCVgkxyPAr2gSJC4Vw8rQTgo9E7sDamN
aI7N04Gt1TzVljVsakTXLxx7ZzwBGkEUdbnBUleDKnBaugYwXg+u17UH7JxxlRN5+6LgFBJOYtRv
6k6b905ifSxVwIiZjMFP4vV3mPvEfZodDGVpKA/Yh8TRU4Hg+L4a8PqVTf0Z3PoDt3TVR7qyu569
SRyUpOUcpyzzwyxWzgkiifq+Qjpra0x4so6Vsq1ASYRFaSmfaJvo2xnD1gtL+SzX5HWpwkJY5T+a
JSeJeCFTb8Dxms5j3SCNSv0qdBbMPrNZwyzA8Hq0rZz8UtFoDe3H+5dR1xYNcEKcgc6sNJ3FzcVg
toe2bXYgO5z2g0UFUKkGYNKbnty6NvNAlzvRPKON44/jdQchQylf4gx8uHiM2zZcw2xlmtQ6H6MR
0Qi9WjXQ9kqGlZX3pRr1bd5lYSHvu0TBBWGLhHPS0/3QxL6KDHwsEdtJu8A1802sM/0J2od38M7j
3AqUTobJMG4zJ9vCxts7xbiBixuiiCeAKCQNsp9lsp/MctNmRbgmigXCiAX/LLI2+bTvzBjQJ5AV
MMbuxrCabelihs3/xqOKBbS7NYs0jJQrENy7wtGCPP6q8jSTuet1fddG805QI0FEqhmSjIMRevzb
e+z8+kuBg/6Yw71yrRuftqRLu1XpVTXqIeoXv1IWzHfxGES/zbtVjDk+zMzWbiIXC3W7aOC/tAsi
lHl9PdvOD8Wo5VVhlU4Y0aIIMKuONwqsg7BtXOOO69slYeEz3QsQ5Uh/UepizRD6T802vNyNNKXQ
KTFZndyXVVrfotSqUTQclRtzibX7RC1SPwHWrY2uuVGbLtq0haHd4Hv9CYjDoXRoka+CMnWw5Nm4
jQyvfDDEcunkPY+RYAxo8VPmpetAH/I4etmL2RntDF6qoloQzmKKt7Pu1I9vf7/fjbISF2jWkHjS
uj4exatUa4Ac2EP3c7ETk6MIbRWVtrdH+c1RRzYDag15pLUkdpoUNn2ZRKrR9g9YITnXdMI+6fgh
+I3QXycVTp9hCmwfhx11uSBvWkRsnGzBuTvO0xvmV7uQo543DricghCgpcz1CX72SVYjRWM1sZJX
D41XGoEh8/Hglih3l2lsbdM6+YJB8bAZAfkFpST1UprSCdK8e3p7Xs5nf4Vx/Cx7QhGHCHo8+1Ya
TxneL+XD4jlfPBN35ipW5YVj8GwQEzg8DhhIOdFjPmuSlF4bY/iRKYcF4c1bOIlU/9pJXojGZ8nU
OgrShix+SEpcAI5fJUtZpoY2KwfFlMumK4Zq09ty2HsVOAjXTbJtn472lTK7zg6MoHIhQz9DMQGK
BP1MEFprHvDNTxayoS+lkVmjdW+NKYLsuLP62oRjTS2TOOTmacLSok7oeykVfHdGQS0V32dvMPw0
Lx6MFrmyVs/nAFGcj9kwACSKlQF3xcbRHyYvc/YubeebvB1Gf8buffP2Qjg7QLn9wetC3AvfmVUL
+Hj25CRE13VWfshFrYVUn0o4VRkFo7HbNVp6Zae9emlPnh2fiM5wVq96snwyvtzxmI05NUwjLR6B
k1LQYWnyMGbIhziTNL85qZFeTZLatLYs1h2eGNhcRnZ11S6pu5uReAzenoGz7JPaJOGYhyErpH98
Us3w0NmPqnSp4Fu4OK5YqfGxRlT4hzIr5oXdf74haJzpuOjSqAMvebrrkskyo1wBrlArZb51hhWu
hJTihVHOsk9mjUUJE2X9qrRVjqe3h+MwUyvIDpHTl9sswQY1R8Jsi9R5/KEWY/oxl1GybWh7XRj5
PLohCoZvKM5bcB3XW+Tx0Pk0RmZvd9WhHzsrnBK1v8OFIcODMNtKc8q3MdxOvykSeeXgczAg2Bhk
pTl8ffuTnoeEVeCIAxcADUX4U7RY5IwmvZpWHCwLnAiyIt2us5xAy+bxscrmGSl0GjzSHJFZjlr9
wiycbykuVcjkA6D8KfRxkpOOOk4RizqKA/SaxC8hTe3M3hpCduC7bMjdTalll3zVzmtygB+IP67K
rYYay2lFGknUBaEvV7/n4DI3JKjVhkyvEmGXm/GnWFHFPlEXSP4S2VOfsk/iy6lHkj2287uyyvVA
dktF89FQP1tVz6bPq9y4MQrV+9P9trKrkcWAYU3DFWj58RrJlnJwq2lS701Ff0+XfKDiZKLfEw0X
jp+z7wA+g0sQ8BbKtPC61934S7VcEeAlKslAi3JwhPjkYD1ZSuQnmib/EInoUi95/X1Ht4J1PDoP
awFqVeA/WfxLY5YNrX71Hvpp5yfOlAZ2XBQX3uosXK2jIBvNXYfyM9XX47cq8yJCMG5U7xVFoIWN
P9yVTsT2KbMvFypc58kTY5nQWX7y2QgkJ6GxmlJNiKVV7xNbfzJWYC0GL3lggoh6Nftp2A2tehdV
+lNqt74O1r728yb2drGgW1pO7ve3t/VPperTGTbBOZBS0FwgdTx+d6N3m3TyavXejas5LO0k2iAH
kl1r0uj9Qo28XaYm+X6J1OxHZeOO6cNLTj57+mKg3t4Jb4OpVrtrYqfzcR4vtxGtip3tFvUetcnv
k10ke+CTyk7Nrdcoz6uwbvSZMKUYN9aYi/t0kcmX2o7mlwb99n0hdeumT037UJedFhDPsWA1h/qW
g8x71sr+osPOGruPZ4AmJuAc8g1YbNjHH8+A48gs6/UKhqHW26E9Qh8fB+0xz/TAk6MVMqYdtmOD
dp/hxkHdKPWFhOG8V05ZAb8msi6QQWu59fgRItvJ9LiED6KXyrVhKbe9EbebunGmG4Fe33WbFF/G
ZchuShUdQUwmK7gHmYHfRi7S26JgQo140Xa40w4/7K4ww6htNsZUQMHPqnjfkOTsMo7sTU32sxm1
Sb1tXVFd16nRBaqC/H6wzLAql9mw78ooNX1XCuVWM7Qaz8WSWO+g25SWD2+vvt+EWMRBqJOvmj4I
t5/Gk3pSqqyvc1g2s6FsTdToI9toEdtItZpwmXb9rVC8JmzyZV+My1NXF2FhYH+rDq11JTJ6sCSB
XfRE/9MLKWocenc0LkTX86DHQ8ID4VpFjsFBcPx13BgcVeO2Clhxs75u5wTZxAL2UuaCUUmbbPLb
wVAvnHjnkY9KLU0nSl4eB9+p+l6GHVG1cjIOdRwvT+iGNXdqkl1q8a1r+2jtrwQkA0zmqgmCCNrJ
uYqGc81LIKKgsv712Rw3chrzTTdmNYDSiz4E59GPogIiXaRR1PeBNKxv/cv54dpEWquYtUOWV2h8
V61NTaSf2hc5msqmjhrcCYz0fm41/SozEivIJdrxujK1oZ4V0xOwt0up3dnXXR8JQS9yCwIbDZXj
RypbdECcGTUdJOhe+E8EhajENyGBqcSmmr6fo0ti7Gff9ueQINoR8OGe81ND95dZwCR6smcZaYc5
teKgQ/o0zCY5/mkJGCUkepar0CtNIorixy+mqkhX5zRED2ajxVt3KdyXHvn2vVCk8fT2Pj5LDsnM
GIZOFBMIW+xkh2TVmCE9jJSe2uT9fZrf9F6DGaDnKUWAwJChBrTYNzqK79cQhS8Mfo6Qwejrp4Ak
1SDaLaeYiCXH0yy1O3EYkcDbIb8Y7XPLaShIaBrkTSyu1M1Yq8+qm1SboS00nArksBEUxf1qtKIg
ju35Qkg/T9vXhwJ2zLystMJT3rqbDwoHeyIOqWG2VxS11VBK6e3yuLH8nKbR1aDq7xJrCnI1Q7kp
zfeRXlwqq55jwXgMqiOrxA3XCC4Sx4vAAFKJyc9YHMpau5vVNL5Db9PYkGUDZNJqGRZwOkKvV/Nw
KjH4LvLyQnJ1vr/IKrg6cHmgmnBmlSGWOOdoGeCJ9+aTaSrxVZehnKUkVRei57UpjPrSlv7NW4PT
AiANR0fFKMdcE75fNliBZGfXClkc5qpskGKtvM9NouBI1+WULkdXBd5B5SCjYsYibetNO3kUCd7e
FOe7/PghTvIKQY0ob5q+OCh5qmxrW8k2hczi9388CgR/ejw0aCHin8LDROdpSi6y5KCPCRg7VVPC
sYTE9PYoPxmpxwcFZRhahlC3EQKk5no8o+msmnU3l8kh9saQwxyrrQ+FkYZwlbaT9eLpD5l13Rkf
zLEMnMz0AdH6XtGHs4LdcH/vRDOazCleharfpV/0Jb83ymvLfO1jE9P4Jz15H004S+RAL/sxcFug
JnWxJzPfuuX4HiLUrRsPH6rms8QnbdNUX1E8/vPvBQmQMxBsAwfBKTMZ0k8f96keH/BVuXGFouMX
0V7MeNYby+lEuoAIkRNcSQKn+TY6sxMZSp0ccsTr95U1O0EES28/e3KbKE68waajCUY38wIHLN2+
LHTNB3fRXviiv1mdK+sLfDPYWS5zJ6dDi7CH16MxchiHzKC5geGgulZI314355sfbhnrZo0ASNae
RsGq94Y4dcr4UC7N86gu3lPdOt2zQqDCCSV1uOKwgN/98aCk06BUyOsBb50m9EkLiCpxkRda1La4
WjCLuAFYjgdLNG2LXBlCMtFLbqfnL8qVmInkqoqlNgT34/3RmlNCV7grUVYBH2jZmfVBdZcudMtJ
C1lG8U1ai2L39ov+tOI4XkyMCjgJoAmIOZQqjkf1BH20em7KQ+cdFhkFWoLHoVWgOiZ8CcNgGbc9
PO3yeQKDq47PhcJtztxE41UV7StqVXZ+3/VXiLf4jvs4pJ/N2gvsed7n814zcKiB/gU3S8itMSZ+
Zjxp4s5I7h2PMnBstY/2om1nFcx6W6Dz2Popx6qXim3UiV2LXOagdWGHZKbT5l8EwOfNXICZdRsA
i0mHY9DYjPu3p2S9Kf06I5QkqNDhOOusyBsAkscz4izsbXVMx3clh8O+VvFGqzGE3CtSNejNoaPQ
OYOzEb15KUT+zNqOhkbvFjASSfvq6UAp4Xho1xPJwqFUvEMsU/c7RGif+sJ6aPQuvsLDhRZazFxH
rog2Rsb2tvvR3GcdSHJhz0hmDULHmddOryWggaDMhbetCZkOBq5Pi8B6a4o+vD1ZZ/0+5CW4+bur
9CCr6MzucZriPDEbW3nk6r1HSKW6lsClDlVStBulspq90rdhYalVqIwkMPOkupvIVLSHzE29/dTh
ctxTUrdnHcvxQTOeZndowk7G+YPQM/3Ccj9DCa6IHUj5GJQQQWl+nGyyGpyeFH1jPM5L+lR2WAOV
ig7FAMLmCyjzz0rUo0aGmEGg6pG8ixfX8mvb6wNUiKNtjV1VgLXSEKyeMo9vT+VpOAW6R3dvvcqu
LA6qxccfP5eLIj056Y+RjJNNZitt2MdJdKF69NtRoMlgcwYXn07t8ShTVSTluKyWGnNabbHhY+vV
dXd14V0Mfs2vK5lCG+Ar4N3Gz9vD6dkwCK3QukKxHhNH41bm2h8KTBLKpBXB5Dj0tF31C0oB1/SE
vvVjHMoBY/Tcqq3AzLNXexXwmNt+Uw5ZtZknFIE9t2s2Ukz53is97Rollo8NFj9+nzwlSZqgo+y+
zyx1CgejlNcU4G3CBlcjZFfqQI+1ZFOaTn3rRcLaJ0lVBtqi5FuqtoyoCgdZzw5JOEysg7I2zWc3
twsexak3meoWF460s33O7DA1tBqIuiSoP68jvySXaTUuXoeH4CNJ0MbaIgYfzMFwlW6o/99MgbxL
Qrh/h+pz95o+RRfOtnUdnXyaFXYPometU3J9PF4BqDB3etJ0+iNI0D30TrNxQtvcadwj3l4EZyyy
n68JHAO1KhjqQMCPR8KX0RWEBf2xunV39i6/n7bVlbaFgu3HG81XtyIwdtWHYeM8WjvnWg3LXRwm
vrJ9+zlOD9bTx9CPH2Oy+z4d1Fp/RELYt9CJK6zPRrVrdBu46aWFz+86mtyVt+usSRkpCzojJ69s
GmuZJUGKbdJK685x4w9t6XkXruWne5hMnUEAVVPv48Q+FcUl06qbqBCgqlOsFmWapRvgremFV1lP
/uNXAea3pphwDvGMsE8ihTUm6LwuVXmw+xhrZ0jYaEXLeKXsRyFKGp/pGYiHGjBdoOTLpcVz/o4r
yPDfZR7q3adUPqrGMwRVRq/V3IZWOcv16nXJ1fJkFFBgK/wAc961705tbw1jv2xEUVASEihSHCjt
it5fwP/uC27aF0L7T82MX+by3+NQHEcghCIZe/54HKdBNwPQn0C5EWBS0bn9bpTVo15a39XF0pCs
tNPZT2aUpCDZReE82sOdVaXVBqcle4+QYRvWWjL66qClm9ztQvQFQXqORrI11WLHrXArsjRUMV8O
vNh51pz8LlNzL/Tqbjsb1OClp1gXrjsnmdK/34qmEQ2uFbV9qq0wQymPupK3qr34cTapBTd8KwuW
qI/MT+qbMSKWlaa6f7ahf45r0j4iipNu0bs9nk3Pjae+9hpxiKntvfeqsbyOevFqFyLyR2WikZb2
FzbDbxYKcBXgy1TbeN1TOENucpiMdVocOsdM9tG8uEFhwJv6Gan+69v0f+JX+fDvFdH+67/58zdZ
zXR2k+7kj/86VK/lU9e8vnZ3X6r/Xv/p//7Vfx3/kX/5n98cfum+HP1hU0IsnR/712Z+99riOvRz
TJ5h/Zv/vz/86/Xnb3meq9d//v1N9mW3/jYEycq///Ojq+///HtFeP3Xr7/+Pz+7/yL4Z+9eq/5r
kX77S/74q0te/0KvNJan//z1S9v982/N/QeVJjbaCt2mlbQSnMfXnz/R/gFghcogDUO69MiN/f1X
KZsu+effxj/4INS2V8kaiOzobfz9Vyv79UeK9Q9KRitLmzYjYAJQiP/zmEdf4v99mb/KXjzItOza
f/7Nhz6Kh2ukwG4XdslK0MfH4NSwVVfA7mZNtbXteaJXIuf4ztNnlHGwlKrL26FR1BxfPwi4m9Fb
kul60qfmJUEGAx0cQ5d14PWKa9IlGecsHKMeWdx4sfCzLAcJFxofmNkLck+Kp1lYludPc1bLTd7O
6Qe96EdcdGMxzRtJmUaERp5EP0orV5vtrPXmc+ugCUw25PRwPWQk4bZC7dr38MmNnWPKediYE6R1
6H8LNsyTF08fanQJxVU/tNr80XWaer7W5g5vq0GRsR3WqWbudU0WcTBYk50GVabgLKovTfSZ7bBU
IfwNrAyzSqz0zAVnG19NZTz4kyVgfielld55ymyVvq33FVhIbcbrGY3l/KtAL+uzag86ZTTDmiEl
Nq73YeEke6kBh81bLjvdfe6WVeS7XqH9kF0Xaf7sNJL4ZmKmN05jF3P2yeIhkZorNwagfzcwqlhP
N4upyHkTj1qncqFMowlvLRciRTY1Da+UzmZoG7Xi+maXL09jmtpqUJZWtF1GS8rN2PAyoaYVik0H
LO3dnVr1zS4tje5zmw6FQDetdB7syG7u6ezBNavbRRH+1Dc4yBftmPcklZWpIFBbZF8wOG3eSTsm
wreYL0osCMcBXA1ihbelMSz9Tl2G2EQGMC31UEvcfgqM0mu0baM6tdjptc0JQQ6dZe+mBrGLd4uo
xxTjXlpYV3OvOMBw+gyJcy7zmMvBgAO2k2qz1DbCg7Xt69VQgmeq2rwJUKO1mmAY9KnaWXZqorkc
d4uyUyx0W27zwuu729TOFLFNbLuaQs1uVDdE8a6kcZXryktdOEr21Z0zvd0kPEcNoxZUl48gTq1t
ajSRkn2cGXUWismMXfJpY5GboqtRGMGoR+1v5yzx9KBNjdrz66mYq01dNRNXRTHKGQBOlmv+UA2p
hq5vV8fKs5SjbW1jrYIWiQ1Om103+ah8TEWNdwJCGYhywLeP09u0QtfgXdrXbf/e4nBPwqnq5vGT
QL8FtZZi6FIqGMmY3eVl1OIH6mCalOJeNtzHtDrHQ9N53XhVj3DyttVSgscYcEWLXjrdy80fPLci
d96culrYsoCsbTvPWho6Uuc0t0aE3gNIpnq6Tep5SjfTDN0wrBKUqa+0zIXz1cikX0Ju63VxbzXC
cQ9YYy9wGspJMa6NJZZeqETA9naJN1s/HKvsxtDM0zLfqNZKB1fzrAUfnopCbuvBTrRNbo0C0LDR
qRmmuIB4AncRU3OH3oaKNEvUV+Jen2IiVxRrnf5dZuVU+UKN+u7B01JLDfppKpPtCk6KEYqcHduH
0yTLIGkLtbuSCiaCmwo9p3ijA41M94Cva3GHOxBVkVFtWnmva0Se/USwSK7adizIohAVtAKddRRd
N8kwuLtyqUZ841qrNgMHtH0U5gAZIFAZSaKFkvoX8mGoJlHiz3raolVqTlbYTuhZ4XDK4/D1+Uel
07rX0VQOdZi4MvuU607zo54j6wd8Na0Ky3aWH7GBZ3TRGvwfSjI0sz+pEZYMvYb8XuCaURUR31R+
Otg64SZJu5wvQe2KDqLLndhUpg6kUKdhhrFUzn0yLOr3Ct4KmIQ5r6DiRFnS+HKEqK/ptXOfz8yr
X+i9/JjYsvnRqYsa7VvTbH7Mk2L9yHSt9HycWzM0fbQWqSKRFPKjq7WuDpejld8RZGT5FBY2wAQj
7JQRIaiAzyP7Ay2gWuZP3qiWg59IW+W2qE+T6WdTDFA8tZYK4ihADPdKhyhn+mj5NelV47pZv13K
aPowqmZS32oizZ+rTib5brSaUbkaQG5IaKhSqUIjMo0XqHu5oexjXcJ+goij0eMQZS9v+zlXKUmV
U78EZsZiCxIMdt8L2Cyv6WjmakiVZH43QC5H6GBS4zGIo159RoLaurIj3aq3sVQib29qbXQ36Kbx
ncbGWPizZs8gf7WuLSkWZtMcAlaT0pdG0d3q0ra4quNhW26T1pX3/dhTzLas2XiGSdGkwYCGlueX
9C71wCxFc4tO+Sqpaoj5saEIZO66FFsS36mjnFg0TygZa5NhlDd1hI0k0kqq/lwzfO7borSS7dLP
+k0UTwA7S9uDJd/HOQhwVRHLM6bQ7aNbTPbHDDWPBPGjVeLKw3DDj+BofHaWSSWYNVP8GV18ne89
NUVGh7C258DBgR29UqMrnheanLe2WrvZVmmy5lMHKuRu9Eat3BpFlANVqsuPVSfGj2Wh6C+KOqFq
EJm6eOjtuo0DW3oQKaa6j5zNEMVDjeBnI95rXZ0ZvqHlBmeMK5w2zCMluWoyhCiVnTkrqmIG5pCh
Gw9yHFD1UOkz7YIFY/UwtzMdSwNKR9/1qJTqduIO8jg4ZfsMGLKsfBIggOCUZrIVtzBipEQO2uzV
NkHHDeVrjrfKXfIEyI8WqYGm9+jCAblJfNiUzbuOetrXHCn7MkzsyeVgNow6D7yhzpghgZw868qB
cdppqfaRJlDzrQBGIgOzQb0NHp6S7+KOlnowoOr4bq3iftXjOX1fpEiOhaWb1kYANgpnMFjAurEz
PE3eywIv4LGlcBdWei5aNDis5rObqt7XpbeKZz2W1o2WTMYHSa8pD82pkN+R3BOqL1Cz9XygagZO
aPziemt7hYSS0VjmR26lWU1pPl4/MujnvWzURgl6V29FCPa4x9hHG9pvqePQqdQn6aUBxrDe5BcZ
POY9peV63nT2KvngqN30pKRYwAdGIbIhVMxseKh12GYbjYTm1cLRC+OoeUg+lfEIUFCBfYGoCZkU
ieA8Y1ltdXab+j396W/tICSMhUYxH7pxos/mxLKEbqfUeb5djMnNfG0wM0A7+LRnmylf8B1dOIyu
ZaUoWNeO1eLSoJP5RqsrrGOjwsseZNXp47ao2bKBuh6nvlpa1RQsdjl+Sq3Cvukz3Rj9BimBKWiW
OXN3zVibVaCAjpq2MHOmyDeiuHa2VlPo6EVaFRrKcSnzLX6F4zvTK51iM+d59CAKVAI2XrnQ2nOl
3dZkIamZESvS+EVRYuNHoyaTCFU147anKxmPM8WKeE/iNx5K0gIs6vJuxqZobvBInI2UvxYZZerP
SW2IoMbtpNi2VRohuCfmGEZ2M5ZfsEDFysjsDahZQ9G6o1+DVPhcRZP5IZMZ7iAAaMoC3o8seyhC
hrtBc0oWoYhXok7btZ5LKJvm14we5D0MRoQzCq7277B/ab8ZhYfQ/Cyn4cWRLcfHWhKAZ+2lTr4m
zeSpqa0jOzMhI4U9V2uLhwZwyTfXFNYnNE6m0W/JGcwwJ8CSZ8cq5dEpspLWZ/mb+o0k13yMhchX
LmYdZX5PM9bkqlrbsJv+L3fntRw3sqXrVzkvAAW8uQXK0Es0Es1NhkhR8EBmAgn39Ocrdk/vbs2Z
3tN3MyeiQx0hQxZRKORavy0iAsiniaHLDosfdoFSdqeqafvq2EX/dRvyGdWXpuk2tYvBDlJbaPmj
LiPT7BmiOISSqa+bdCFJ0kur1eDCLON6fanaCCVOEXc+0XFOGdIJEXTtXW441shIsyc/ZT0B/sMm
jyTSLlTBvEZiQhqvLQM91UX+m6Qcx0AJ9dPTqAZPEB/tyLd51EKns6pDbKGji5VAc8AR9G2hZU4H
hZMgWxeJMVzolScayKf12PujCO+GYCheobGmF8yR+Zd4XOvtNgiHdqKhaZ5Dinx73lFjJ4ZxnZbI
W9w1AjlD2WEAKgiltTNAXHGl2Yi91DWhfTEE8VQfRbdoi0u7abOjXSu/PTWK0Zqb902VOfNcvZVy
sd8LdyWvKKFBKt81G9FBo2V4rgz1vKypWL35ekQuBrTm1cN9Fa7lW0laBPXDFHx+C6U2j4tTqVd3
WiysZpzO33qDcC+zzVjfD30jtizpOCpST02YFLaOhciquHUy6k2SW79L3Bvsg/FzW4fLkJ3k78HR
HePpOfLWek6R8zf5brPyUqWTYnBRalvqLJJe8Zr07AwIxE3gZfmaBFU6Bf74vR3K8tUqvOp1IFLh
Ka9PjHxjOTFmrSiorhydsxHy291dG9fyhfWmmbIuns3nQPvDU1JVjQvOm/DReDJTmY8cA6xvqQha
2oYsv62/1ksSfrW73nq1sWPQazqUwdPmxrnFAuxy269LvFWH3C/MncapQ4ol4871Orftz21elseF
0LlXclgadKiRPbwbmgzmAzdWexF13UIlRTNVI8ZloYs0H/yIFgBca0+NSvoXlFBo0iMmP0rEncLE
h5jSxilFc9YwNS8ct/ut7sKvo+vp+QYtZCjpLMTlfmFaiEqgO0ZRUKgi39ul5fxgD5NNtnm5X91i
KbYiHIhTcHqAtdOh6DbmwbYM+Y1ujnNWT7dxbpaiW1sGhrF/9APDtC4dkeT7wfbyNzL1HH30hwJz
SN+57g2BGlxjYUrb2xO32W/3/sw2lSY5UkeePqPmDnFXBPWnFMsu0+XGB7cIKZXldIscc8mhGu6F
2jBalKaPcHYoBkXUTRDCOLS7wUtVPfrxnXMaV/lLWAieF3esmKWswVjOlOVj02zZTAM31OS25e5j
GZAqScTA6gZcvHpsfwPB/xFWdl2+aZ4hP8e/AmN/Bdj+1yFqKET/DlK7/979n+vvmoDEP+NoH//o
dyDN/URIJarPk1nQQ5gMXPY7kOZ+QkSFuQehHam9yCf/ANJ87xNGI7SibPKoCvn/H0Aaf0SACSgv
BklwXra7fwKkfcSP/wsLJ5YZFBya20Fn6ZOomvzCK4wMk244kxwQRYgGunApj1T2LGnQDfGuX4fk
6BbcyU41fbam4Oio8pxpRR5sitKayt2bbr4PShahgKSuK90H37yWs4mB3+wtsOd9QQ7DTk+ePkev
MVOpLprdoCbEMXUVZ5El3jF8+qk7eVUmQ0eyG0Y/I0md0JS0Z3HSPUZ5w2a4xEsaGud+Cu0zZDW4
UiwcvaQ4ncXB8CxzQ8rYC4zInDojxTeWLx7ayf0t9PQf3eYPfct/f3uP//c+Ccf3/gTLDr9+qb+g
zP9DYOW//Qzs3tv+TX8fAZb/PcLMV/rtg+E5n4h4gJdD3eFCap2Eun98MPDZYXxlqz11WZyyF35H
mINPoMeAxwhDI8pT/vzBsBzvE/InXA+wX6hGT5D1P4CYHc8+0YP/+myg44XyIiXpJLPEjmz/SgxP
Mb4ka0l4xK6YtnZJvtZtOhiyovqfvT0ARw2cJh3LcUvozMrGKHa2dt1niVygJvN0znMWl4TjLbC9
WjDOhcU5ARrdkLZJ2+idaLeNDxxtHl98Dv7vkKP5PXGwCFw9RIYo+wUrPngs1bWpFrAwKYewfR4E
dYXlNWb/TCsHDCIj0iv2djltfVd+Xo3MEImZEN2ti/toYbrxALua5uvA+pHvKXSQfhaKHGWaNy2b
dVjpFyzOzTzhyjEFZ02Wh1v4VhRieeaij/FlX4cQfgvz9Q+ho5oMxb4vro1dUfM2ws9jCyQd7aL3
qk2mTH8byQoxCOK+WznOUQYp8RXbYvcGH7cZotApnk1JgKPsxx7YwqkxE/Rb+wC8DABW92L8bQ13
xLq7R3t0xw0EXnYHDWzOaRqM871VLwAtI/HWKu2iWT0qL6HysRsrrAYOIzO/0p52QtGcec2I8luJ
aWk3cDt3ZKhPFUv+09y5zPvoHJYJvqBsXmK/py1ycjXfJ6LP4+dq19vn1l1PKBhGsbulsTb/DCBD
/oys2GI3rctpOVdyo87IEna5HZJV5R2gPynzmF38fkmrUQfuoRyshiuC++3eXjobDVdo2Wz0dfBS
0tQG8l6P8bdgKobp6PYVM6YYhrcaecqY2tFiX24gGO+eRjo5eWBx3BmCflMOHfe26H3/R2Qm5aRl
mdsmXfAsM9oHJ9EWjoe12m9TD4TlGoOb3JnwrdwWo1DYM/zOt8R5O8fgXRldgeV4Tbyn7aR+m7OW
tL1CKDSJ2D6ErS2949QG1gtw73pjV2G0iaMju6I7C7XM17QRI5Cwlychz3B7tcdrpsWy55NDvEzq
N+AkKfaYiad3NJe6SZngBwIehkgtoDg1DrEr1S5jV2eLagNxw6qhxH5CsSpAExQMTMdm5R2aKajn
cxD/GimBhKMOXlbX5+dMUMiX+77mZrzcqiSZruyiFNu50AlQinSVZXjFytT7pOkwtStVu/2FjK1p
yKoJV1AGuQ1gE4qmtq8tOo7cJ6/zSY/f2FoDPC2G1PhBx9u8M6Jo7K9T04REJ3RuIV4aF8ncN6NC
d76xizWUl6a2quCpI4ijuexmdnw3lUZJUI+8ktUdYpypOCwJT6A7u2XlzIpZCnW0l2Web6Q00XQp
684loaQ2UcIFS+iFBwtHeLqfh3W2733FbA/AW1Uc4ozSnyveRL6NE5kKOGz0gufGouJkb7AwD8Cy
Zfja+kR57SCmuvA5B16Bjarm5ttsMRAQc62XEpc17MSm2zW+WsNhhq4aQajbGTnRudMN47s/1W18
PUf12tG2wbBCQEC/WJ8TC59EKnjMjActCs98Xwt/uxdVGY0Zz13YcRB+WV47qvXFPqSMbrizu/AU
sNHH/m0093F9KBIx3YaL6za871RaZsjy54ofJ5ivShHO88/c3caDKyY+zWVTAayUHm9pCm3A+ioC
y72HAa3a+4Aw9Luy1i7yfICMs3m1Y5TkesonB1lksAkmGie4hd8b3jBRmye/LiSAUWWbwxws82ud
U8BVpeOsW0kRa1ksz8Bzw5jmy9BWZ14dusMO+4aeUxOWvBKG8Mja67lshtukK2HlTLfUdkqG6yiy
cS25WBbrM1CscMaWz6BaP3MPDP6xRM1YAE/77XXhQnDsrLDYogx8K+rQ9jcEthHuVddeKlWy/iSK
uq2PFYAzkEUuljib4qYFUenLWB5xWzYXtazIYOV6+uKm7sb6K6tup/cLmgErTYRNPF9NTRLL2+KV
mUosLB55UZZs/5P33ESry58xnT37YRUG+3ntSIbqw2ZQdyAI8irYcKlljtOGC2+g252I1a1Idg0f
52+OAozek7V52tPdcgY3I8sNIgPBKturs147Mq9vStmKnz37ZZR2tEUBKY/DfFQON95Z6E04OUVc
5IiGcOc+iDwC9CkXw26lOXMS6EgiBTLfmSRYsTf1R0+ZZCSq4vRS62ag6KSoxhJKy1jBnFqzjAqw
a9eFWhGymfa18JpmP7XxeuvowH6G/VDVHlkqwFowrSIrpZjeSt+y8wu1YKxL9YLZIMu9JRiyggCt
r4tXGIk6MQKD9ixvLDLuXu+st4aEI3rhmZYKz9DzXlTryK+oWIHI7TFK/QolHQE35YDbH1Y3PAOY
kGpXSnsi8nibLQeweAjlDhA7Oi5oyqLdWMn4we3BlVMzr8ld49sofJuqrF4bTucuQ1vII60VW/9l
cB0hMmAc7+skN4+ILwqYPnNf2C+Vopdkh2WFDWDgirwy1QQ0mETj8tx0c/tKEUBUcCq7M5cZnvB0
KxNUWgx+8bTVKvkBgjhDGDAihLCKOS8iUGs/sjS3NkdnEZ9XlPt2qJV8FVzZWvE24s6sJ+DWsGV0
iOeNe39psd6RDdDtW7iO4J7pnx4Bu3PIi7ByqQsIKDW0VwBceUtwk2O91/kQ9geJwc0/5BRJnm95
PLtp7zt5mMWzkzxNSdV/NksdtFlcD9D/VdLrzy4YYZxVHNnl3l0q80UQTz8eF+n1ZbaMDFiAPHmX
gOU3rU10D88nPfZE2HtFb7y0thwyA8xEStQeoxR/nT68GHSlN1Wdlkoyq5DYWIgDktzmaiaeVp4N
J8R9NwNBbsct30R3AwSxPk80n5AyOk3bT0+zpKX+UMbLHpxEtFfDEofLDvBhuwq1J3+wyFuPtXDz
h5xsnDCNiXR7leC27FBus763diTMbhukehaLlbSHebO8Ky3MMAG9At+n/CZVNMuwffe0QVHrNpY/
Zlp4GGq22IY4G1ZbfjOoloB33CG6aSYjTUbfJddmbmBRAbR1dektanT3qlTigqAa5cG1TONtx0j7
Y85bCS5YDu39oBv1ktCHTMg3rpydPUWAfnRolC9qpgUMwEV3Xw0gyzsqHfmFIkhBZNNmJw86SuoL
Nc/mOyMsea2xM+s3TmZ928twgTfvnWhiBpLVtzIonZ+uXrf7pFfb2Wy1KLJKdsSXCbLoDlik0ymM
qE85boFExh/GntmMEq5XAKj8cY2a4HtkcpiBxQzdq9y0bjJTr8nV6IXMWKI4hSAxYYLgcadcL7Cm
ftYXFZRS5c1jm3Vjs2nWV+QhJ5oyvpqjtd3SNSfpc5f01ozLtY3ka6jUrMnzlJGXjtrIh5xC4rO2
WBZix/Ml/qKhz0w6u9qo1N/wWKxdE5RZNGzrucNjH5VHXMNGEUeDdnNpIFQ7Ht55Zm1exNDkDVO/
pxKSDm2YEuvRrSdwIhWiT9xHrSb3b4h1MB/0Ksd36Q76xbeqocvCGd5nPxfQoineB+tRkIhGFHJo
P1Q8MaDsx9FiMWfQ/7pWNY6gYasMhUpjuJ1tm/AYGIjoyzPMzpbIxIgrEvB5nBD0yqKUqRC27vHI
bH6SuvOa51npnCqqOqsek7Ox0h5DM6xZQXUkM3Wmqzrked/7ssJU48fEtDfSehCDGGdE32jc+CcC
5UxFhq/LrEUPQtetPQlsMbltQG6rf700omvPdLKFiMetBt+DH07hY+j4g5N6wQTUEE9M7dk0ttJN
kblwwFOp2b8vyxQmmCuYeXdurH3G1hV9W2qFXvV95C5pqc5dOIDkONkvizWzBU6FHEKeDu1AGKOI
xjiTNt90X86L98T7LL9QgBs869jy8swYQEvLSponVMDGTSOEyPEebI/S9zZX8SHaLKp62S/7dscW
5m/YCMT8vtkA0LwkxwYzGdR4coPa5kz0iaFcHCnAmm7wQX3q5rY7cD7ast/Fi88SKUVARUzbODH8
uGpCFIvL3OLfF4rlcnBbCE1rbFx5FpMWXJCNP9rU8dZdRE2m4VlzGIKmgoMjHYm3psitAkOB08rj
sC6aog9njA9V5Z8gpHBc2DwArFFi+ZZyIeQ3o2+sYCTzvEmG9jpaqsk9VHns9GjDLdGnbcCjbDea
NYKcmxanPJgODC2LJgcPQx2Kjr5iSJzwHsVf4+48omKsNJq3Mj/rvZ5jahGEq2BGCqfq2G41ysel
JyVyN3lt2J2P9FMjC+lq1oRqAvZPkXw2zOObSMwu4GTx0sBbuu7IQDM8wLL2NeUYyM4J8ZU1j4ya
urRdIyVP2SkPgptka714BxVo3S0t4+1x0PBF6RqammrztV+XzMljfrR6TpIflSYBL1PRaSdGy0m7
lGTjaLICLmS9qAUA21njj9NX1dTGOspQUlfVJ4PrXriFneRfbTSk9h576axS6uAahtgiIDFvbaDD
4Y1taNJtWGNFVJAmYS/JT8HBg6JG+agabq2DDqcS4nSKK0ZPj+aSlBJORB8YaRtrx1qIongKBAiB
NtNEZEPRILpqHSD8i8IbMHEPbVMjKlFRVZy7UUFndM7B3N+IudHV2UbyBIKUVpTlGec/NWjdh2gl
QaA3nssPMQvhdwhbRnX60/FD8BJ/iF9ccgrHL4zaxM64YaLcH8KLpDzI0O7aG5iprSPeIG8UqDyW
h9RBeF0diZZCdCM/BDi8wLo/ELGBK3b7EOmMJsCtQGWSkLv8pOOp7Jlsheh0vONtsRLvAgUUs8+4
9UFMLL/fNzdWVI7bbtkUMqFxRTx6ngSrb3b5h5TI2k6yIv9DYjS53P23A+q5clc3tQgOMq4iZ2cl
tuiPvi2IGNoRZDaCI7lKx4fJM8N8Pi99NONnXe3phkxB0146PCOa26SXunwQkWoImCrFND9PQc79
CP+xbdEdAjVRXKEsQmW1zvWwHKaVRzyGXF1dzNzVTTa7MiBgMimFeDC/Cbe62FQcx0ahrlGsuUT9
adCTPTcUqi/6clCAtWtB60Y9fijDflOJfSjG2ONltVNtOBZnbuVL+kzJvSS7u9kKtRuK0hn2Ydgl
1Wste+spjtpWXch+ONHWbtwvu5VL3B5ilJ7jlfaGdeRELVfrSCckFbGbMrM8hl7Lphn7WwUi9aGP
wxJGNbmq5s7Zk70WrxD5SMj20LqS0Bi1hPK8rFsznHPAG+60QOvwTnl+Ud2ZqEOj5yHEaY9R7Slc
DnOJjg+59knT96HvI68XrZ+XLN6VFS9mxaByUgPKD2XgBJ10V53kgnhvTwnhA9Ub2fqhKNQf6sL+
Q2kYymY4xXZHX+wFojddp8a8xCOU0LYMqKzcD9Xi8qFg7HjF/b4/CRvzoueRNnf+el86NnG7YqsW
f7e6jeKdOYkjQ7tPFmAAB80kEGRHlS6gYLnXdUQnQ/mhsfTLrfkCRADRGKCCOQd+g75F+RTm2Yof
9Dlell6w6CDeJJSlXQ8Wy+5TqRF3JlO3IhP90HwKWKYXp/Tr1/VDE6qquGfX+tCKNlM5XZChUeq0
drnOPC1PytL6Q2W6fChOfY1mcOe2SfLSWCOa1A2HI6WSH1pVq0IvkGoI9h98+FGzJtFJ2Tp9qFz1
h+J1PYlfjWknNK2hRhDGBL+cvN3TbHoQsbw2Fe3OdqcpMZ7wqN00kkDu5lj2mhSXrLfZnhGT0bhD
2otFrA6N1zIEZDsK4yBk9NywW6u7yZ801ipyW+J21Zlp/Voe6qSV48EOTQBIawX5IO/R6W9NGoAk
hftAVPX8ZuLNdca0ibCqvVuW74tdpFRnXZIRajG4i1KBSnRmsbsHp28DtY+JdzU7FdY+zQeIbDB3
9au2MU0PvlFrkw6FK30CUkIB3FkQwF8eUH9ZhhMgacKzJvKgSSbcBvKCXXDa9j7VwSAVngEZP/qd
E8RUJY3R5nyfGoLy7prcbuMzvxCBz5sd5tFdR+3S8j5MEC4ouhrDVnk5o87sj4ADNitMq/KAk4cl
ueBxUcs5Nm9FQiTqtS01m50mOWwiW6EntRB1Eom3Lk07s+virEeZsapXUelVvIxuWJuHWpBsI9PS
FmwJqelDwLGUeMaxWtOow5zzxEBdDA8BLr4q20jVLH64pTUXUPXMvuF9DwZkdkWd+KTB+mNSuuCY
6KM+59wa/R0HkghU2upKyh3H5Lgnv0xdVGTkfdWFs1THKfZ6IlRjlE62PoG8FfRX6lv+dsb6r9BQ
u5YJsj7X7bnot1BdGAvt+m4slgmFxkKFDUVV6l1SfPkNxhm0p5yV3e09rEolywRqKx6uSyWRPtWo
WROn26zzkx6022lrjK4o8dXORYOwqE9nGYshmx0fNmzxung5EoTi+GmeS+Zkhz2cp5glyX+1YvQw
qKKo8vI20+gUkUjBDKvqmKlIdU67g8OrXdYyZ3AzmYAoARHZ6ilxZPHDqvDIgCfV1r0s8CxCCMgW
Zy4oE5KEmg/2ebf0xZfJ5StlYrbGa6AieLJZzRa/9mO5B9Rcgi+d27t5CgVAMYTOPbGkdTE3P3o8
z9+GLZmtXdkQzZFOVrEYniuD3Phoi/KnAxLKjxAVFCe1Gnl6BooJxQ2DkQ/pSP/6m/KIy01BzCTD
oBidU0PkrJ/QcqBFj5vJvavmcZl2zrg6b6xp+aGMmvqu7pZixj1fWIiPQ/UVjWnVZmYLomk3ju7A
7uCe+BVnmikVs2WcH+ZhFKcckJhtfCHvCFWU3KIXcnACifrK1e9TZMJxp+ypvl2Re+X7eIu4zSay
385q7v87uiXjYb8Cs9/5LChEJTdUyo2MiHfAIVydadTz/ZisBkDQ0qLmkgzBF6vEIsWLWygjtCo+
yRnTQ1UepI6JO6Yb/aRwtGgkbwM7ZMeg7OOabk6FEHnZGDAtKZhEiYVia5wL4L9d65d2vScDE7ij
RpX/3SqTGUuiLdufKC7H98nLiRgGJNqtigfFFWplhN3ID0kFLwCj13QqV2J/CEyvn32m4XWn+hzE
f7bW+QFBX1KcJ42FB0G05RLviBCpZnpRovl6SaywB+n0q3f2qDLg6vbxVUuqrrXvhB3sqgnBTKY7
ko3O6VCKVdbQJvwz6GzsCdXYQdkEMjg1wpP9GdxUs2Nvu0pihIVXqf1qRyiY8vcWKImz1zz9igtt
8p4RGXtB2tdJw4Jp1yg7Fc9GO92U5TzkeUPkRF8hjz8kbTwIlBWu5xNunDPpw4ehzQahgRIKCUJD
q6EtgA+W3vBezJ79LR5Fsh3azStuPW0r7qJqQ/KIFqz8UfOcBw6ZY7pEu35iHQfG8O0LLaV6s1jy
vyUsORB7YiyvJuEMN9K0SICisLdu0RSVJQA5zfPIWEboL9O44kH7jjAgt56zZp622OixZ1nlDXNh
fCuX3hBuDdB4wuiHRKU5AHB0toVtaO8MbbxPiUJKR+KJFxLZRhjjISbPY8APrRR4Tri2dYbj3LTn
LIDuPetbdIGAK/f3g18Fy84WEjstfSohC/JUOVtWhd0WZp7ydPU8bP34s1JTW6d220w/In9r67tw
HMZk59onJBgsBkYojntzN8otsS7DqPNuRppaolT5Y/UUto19O7OE0V0l/VOELa/vCi1tQiAELQTf
fPgnmXHeeTagTyd/+rLfTGbPLvaTwbL1kpIiXtwRZt9/x+ej6t1qq+Eb8p98SW3Z9G//3Nb13yPo
/7eZvwJMUv+1+Yuqhx59zp9lKqd/8BsZ7/ufINs9Ep8QnpEgcKof+Y2MR29CJSlSEwh6QEpAhT/I
eFI9PnmnkgT+mBRP/0PB8h9+Lwd1CxU3nExUTZFJRoHDP2Djf9GpxI5HSxJyd5pRKIUg0OUXn7RW
A/tVHcJ45EaHCMCD9Wx04u2OphT7zhtJhhazIX7Id9T0RmM6gCxT6j31MMG4r7S9nfdd90yVDhpV
P9fwK4lvih2uDDwaxRYWVTqj1f1C0F5bZElQRNcdiDnWLchXwIwhNw9zEIhvjTOXjEMox1+k7tqr
vtO92UGgpggK9bbLI3+5Zt5JTg87Ia+hELentYh80iNqMKR86HdlW3wFA+8frdnrT00aEkzVhuo4
2oju86yfY3yls0C31XdvS0KkQ/an9/53R92fHXS/uN5PF5SIbSx8GIqJ9yHl+q+2zSJpnbVp1yBF
Luw8bIgZie+JkUyqeo5vUf44P0Yogj1R5xtzzEm8nBEEq+4Qu9ePa53MPzfVgPuJEaS3FYArgJXl
vXbbhe5fAmsvqoL2d3iMLf83Lx7J1F+EGbx2IrBoLXLpF/jPDRXw7yAAa4fMCPMM/r5AHDt3XfYh
1UB7xdmw+/uL9Uus4cfF+ss3PL2gPzmTPfFRFtggDgwpeqzgNDC3OuhpPePjta0POmK48Jf4gsH6
YBV0iG/NDTmOF1qsj/CTexDXbKn/XToK4pn/dCFQs8bkGaKXiX9Npnb1sMzc8PRUnGaOTbT9BaoI
cf33P/7/87vAc9FUdkoei365VaQ1qCGKJLcK0N2V1o7eK89M/+ZN9U5f5s9yG97VkHAvQow+slR/
7erzvHpDVo5qIKpiq8Uq6FvTSWuZX4Joim+FKRxWAletj3ao7W86CNHHowPG0+dt6mdhUzdd8h2I
jMe4BUg+bszoyK/fHbdBNelv9JJvZsE/ZQpL7U5T9nRmJzhEhXdtktx8cbylBRdscnmP4rx7UrII
L1bUsAM1WM0+L102Y9WZmWRNhs8h65zmfLEnt2GiXzaaHjxkzx9X/x9pzv7/PK/IaP3TjXgyQ//F
rXz9nRDU8s/n1cc/+F09FnxCHol8jPuR1AxCHv7jwPLcTwRTnWoskZdRTR6hnfxdPWYlnFeYj7H+
+y5l7u5J7vjHgRV9ck6+5BhdWcBh6Dj/5MDCT3mKEfjX/cy9TOBERBDxKY/TJvX+l/ygVpzUGPQB
pQnNqRAYJ2LqimPMPoha9N+Kzp7nlJ9h3hexrw9LEwfnRdcOX7BIhVho3PZycHXzEI5lfFhqS1+o
0wTd5dK5GhIAriA8+bq2AXMagbrjBVRQfy6xWOL+qrJuVpc6nC+DkB4HVATP7aQztYm7cYNfFeTX
9/0Uk4/LzWsv8ps/2iuvBMODq3wahtpLaRwy7ufPnsb6h/hKnVsJfgv2Dra/moLyeZ0uMU/ho3Ks
n5abPBrsI/lm9oNVOOdsq9gT+KgYoI49kI68kHB5aVGV/X5LNGsUGtO11uJBqe/rCqm6lMGZcTGo
5H7I91fOfd6SC+NR8MIef9js9oEA4iNr1q5YNjpeFKzRuEv0etY7pC4Te5jsp3kYUkUSWsd6q8Ww
7QoXP28ZXvtW/VVY+4EkUB9d3menKR8Lu86Ut8BrnhRDPhI6+SLCdUxbjJYwe+67PQzFs52H3c4e
mTrWgEg+2M2NWpKGjpk8itOFXY9gxn3EwnDGTE5vQVfUdwTxX/o9smnbay/rJLb25C8Vp0wbJHLG
fmMnBn4IfhQyvChs61a2D/g9dkF7mGpzDee7a5t5/g5XZ46Bh/QsdvQN8VcXcnzsoCVgVnbVQEoO
Ykh0XXN/Po/OE3dUlxHcdOkm413ndldyZg/0JjpnGhN+oVTrHWK1OqWYncPLTmdBv7zmMyFhYw1r
IOqLmXB2XEPtj7I0b7kffAYsudQ6Zru3MTZXJexeu84/A+6trPK7c1RaB6+FdhrszSPF3lRnS9NQ
pUORpcZFmNYTUv6U8Mbqc2WjAjP5RIvVsF25NLYcu3kuD7Mn7nSIaqVzkDBg8xKCDE1bDjcD4C26
MfUGnvfW9f7OrOu5V5sL5P4IKlg6sfk4QJajbDOZV19MXb+jI0HGsf108faz9o/LvnfKdx/ZWOKy
V2y4+wOZwJwO5dfYH7/i5L3JJUoqi7/RQjVSy0q2pEtAcbwQsCmK835TF0XYvSIB3YiPz8Pvk69f
/WlCY+DVEK8VobMz7rdEPyS9t/NigB6LqcEp3KwSIwQ44ieINM8O70u9dF9UjggS+yOEq22csyp3
3+rCcy8KiwjZjmYLPAGwTdCbF6oOvhMfvteAA9oA5q/nCa28U/llyy+D/EQPo+sqMaw4Z6JOsH45
P8I1oNIxP0pzYabD5izptAQ5DnE35sPfpCGwbti25/QTeRFb5qZ3vRYHiLwXeknXdI4dxRs9pnMz
7RbPvuqaR2+475doh/girXx8XCWvnY98Vqvvs38cmgbLyiPIwI8CiwZ5OFNknxLR002qzM9tL01O
poYXBkon4eOJs8RJiU50JSSjrnKF6zgwACWrV6x3sb1aoMV6A1n0PECIt6Ca/ATqhacOOouOgc8/
T3C4Fi8IF0Io9niN6u7WDge/+xyBhKnnXpatc1aUvigvEq2cFili1MqI4BB3pZF89ER9uTVrHabD
7OYuRjbfhXmfSKZKwzH3XrVs4892UpR651jWdDsWxrcyN/Dl+VL1OIm9rZ2CjBjggjqVsYqLY6F8
77Gpm8VN0ZpJfRyUF77ldg6SqDvodEqlpomnc7Wp0UtDDRGTYT8FdG66RhFSkXuYD4dptdr9aKym
OmycN1iwXbMg+5K5wGg7evaJvWv6LyAX0Z7dJT7+X/bOY0l2Y72676I5GPBmWkD5qrbVdoJoC5sA
Egn/9FpFSgry/kahuSY3GPccsrurgczP7L12yvDsDWsQpiZQNAg8yOJOESK7xDmf41btS95yZ+6K
15LN54dajJsqL29tP9fOtaqw8sasphukACab8vkR1zb4T9vr3uqW9HUKzWcLxxBJ2f03APpm1zWT
uDW6gVcH327rYBIKpl1ltgdNpMFBLpt5VGE3FUd0e2c7w8SdJaHAqeNiXwZ4sRvynEiugQ++vhst
hXYZrq7F7x3RE0MxseaknXfJcjDGqsOgtmEbLc5DMOVR0XSXLMuKbDXEb8rK1kHceKdx4P/o1c9i
lzvyNPXV6KY7lrO7sUX2azp+NOXYZUOv2Fz1kWyN6hB9ZLcemz4+kEaOVHvcUuM671CjsJsxC1lN
LLQ3C2/R3k36Z5e2sUWyE9rZQV3xG4WMGXDwSpoyfXCz+Ow3yWYZykdmZchTPd9CsZOK04TrOWSX
snKT6R4LKxbHsjyKlt1yZk9EezvxsBrGeMtvc9vXPTOsWf3EZfnrFyzxLKStu3Rg5YIUpNwx/i5D
qvN1WzoTVsUZyQfv3kLn5sepuGO3vzEG8dv2GsLwbhu7LIlb0gHSN8ueFTbw7CgU2a6VE1pWGhak
BMxZvu1BfJbusB5YFqXadGqa5cEtWSdRXwxR2wouHXcIu6bYls2y8/T2F0bvnWcJ0MR84Wiyl61i
MLw2Ju00OCBj2y4P24IFLEV7nV2Y83+QJk+EADK8nACQURhY/0UYLKcWB0dfDdFAucRV6g/f6BCe
7TxnR+Rx+HcTCDlNmN0Gs/DGS6tq3czyqfOmwwIc4CbWxM7V2+TkWvPGycy7zqHhx+iGi24Sd8Ip
iu1g55cl/aiGDrVZvxmWce+Rjsz0CeVo00A1yN8Qi4czcmCNJh+zch/sjS4/+jWcDtYhfC/Zg4Ko
0vZb1+NcnkgQwRePrKVxg6NWpL+etaxLW/ss0b34NQ8S61O2vFEDmbULJCI2yQPQz32xLbL5GWny
Zq6TKNGNXeKJtyRuz02d7jCPrhPdW81a9QOIKxyFWJcDtZjNV83q4sVyOlIZeBfj6pZlB6+hnmCW
c6Zqb5GqTJLbbmZXPKbBZ1d4ER5uFZ+ukpxGypU2M+nEXtsGF5KRT8ukU988sThaIwzddiPCerXT
Z7d87vEe1Cj1EGdtRVfvZaztTBNbgBaElqBJ8twXXX4MQvsKYJ+0+amOB/0nE/XRJD7FZlzroAkp
IWD1mQavAHYmWlBzWxW+eG7G4MUY9fKRd9JfJQisVgBszuxKt0np/rq5RYApJY1kFRGaDGG4Kicw
hu1Dlio5R8phbeI0L5qk2XZo9vx5rLbIh2Jq6CoC1B3qPmAvvQCDqmEIxhQRvLuANIqjyu7xLSEJ
cRK4MAvCl2xJ7samfsGocNND78LVbW951JjgpJBysrg/Qn+h4qk/Jrs5ksV6w7ZF28uMjcaUt7vC
89GEJ5hR09XMCbYuW7URuVpexwxNZ92+Y1SsURQYyToYh3XvbRPFRU46it1pYJcZ38AQxzeRQ0AP
sl1TTa+LcO9LQ02RVttvgfwcSlSIZrob6rlbz7F3j3UKyaSlczIw+MYxi7y56NUmd2MvSscxzJwZ
bz/Pz2yu0HbdBIa9TYJFAa7QJTWRaJ+YlJUe3gR7+Wr8GtoBL91wsqYhj3o5LRsf9znLfa04X1Hk
kWzsS9tyxRiNc8eeeXqjOV5+M/QoWY/AxrDSc84zhFv4DmX20zJjOc6Dg7dI8gVjiRsAFYtRhLPM
SKVMTlbpbYbG3bTVGDls+hy77EJNeNo9lhA41CIdnst0uQiTCkubj7IbFTuJtkePR+JEZrxosXtk
NbVDWLlvuzYqfRRiwgtO/pSe8ixACp3faJX/0ovpq1H5TVrdI576RLNyvVxe5WREqQCO2vfr3Od6
GvHuXByj0hjOOwjo7HKvJSzru/po5MvZzBOD0591dAsQN+ur9eDoj9gybgUC74mMwMXW6RNoXBGq
seVvkDytFP1dmCAWGh3vDvvBNiVdMZi7LwaRcObaNMXF3oTSTXZKIfXCmB8ODR+ecljNJMOV6utP
T5aO6LgWvr3Su+IScMle9eCtGe+tsX+iEDz0zIY3MSuBlWT7nl2pAcaL9HvAqqlj3lbK/nIy7TBy
fiGW+8T7z4ykJBp+ztadc8+1cnH4l1q7H9cFjI8Ve3qEpA6+niHuD83UvxSWFhKEdrM0Rh46rfE7
ttkPGrFNn+TPfdCf+lSvVhjSX201ne0ZVVMS7GZ+LW6868qZiuM99jZZS09gU94iY+B+1QmrM+HU
0Nytmd2+yLoPnjG7dyfLZt0tvCmUZb8hjuR2ybiRM08CvsjpCRNrfHEb670qbSPyggyRjfYBf3fN
zPYpRb8d5iIIoVt89x0wL0t6BzXcSnMOY6/dyVaSccCQaGzsO99L20dpkxPWliODH6rTxmvuSwR6
48KmycowImA/P/UxeaZeuhQrHCtypQecWNiw1nIyP/S46Fditr7jlCDY2kFG1U5ix7gOU5MDgCHu
Ni5bpxU0S8FKBBSSMSmqRPvDJpUpTGCuHhJnfvQX6zNp6wvtvWELDWXcxGxh0/X9BhtaEanC29h1
8jD2zcaJzYcRUtBgemtnzNcol78r1e78cXp04+a1oXBH9UWpRI9UlaH0j0Fpb9qufIrrU6XEPVhN
+RA7XpQNw661u2uJs2rSz35BgDG+gFTwzq1kAtktbv5eFH7LBD5m/62l8iFxh55O4Q7TSvqFnUAf
OLbL9Cex+uXMYhEYll5Xxp4nSqvXXd7zC6YgAaozWvt0iIM1cCfzggWsudONRT8VBc+ejGEWlXrW
v4gKVQ5Ta31feu4ctaCsonhZzlJQ4tqN54YKgtiGej6lo+YBhgZvRK43qu2y9Iq7Qt+Mgf55TYMD
s6Anxr4QBmtbR047Cc9z2w7xu2am1RMh2xoNXWJ+llMpX5RneNu0xTQO3zHbko4Hvsz2FWqAHq19
ZRj36KnHXRy7zi6W5LuCy5XWJk1968kCxobDJtVlgax9Nh+wn2A8p/qlzdEYNKFwddJDU3lI+bTK
Lq47To75cmDFGRfOzKWBLvHE1VIQrJsvJQAkxhxANvpz2qTGbeXG40FAYREbHVHYtwu2NGxnOe05
gep9otJ5P9SJdlhwJLhth5BZtcxZEV3A/w76tU401wtCGLF3CnN6VY2HKAP7GBcA3+aDi+zoN6ae
ijJ41FvsFvFOR752O8Vi/i6cgKZXF/N6ritkbKpKQDh7OV0QfjanPhU5TGWjbpZtlyZT6IGm3Wo8
Dx9Jr9wtQrvik4P8MBREOcpl0NGi+h0ieMOefmwy5V+7YUDzYLIPuoxuNyPZruyTZU046mosLrvB
r7OdDoMjErTqKm/xbTqDVYQLomnuMHHxuQ+h4mV5vOn58M+iQgCtJxqoYwMIxXrwBsfEasJcn6PE
tR4ZwsR44xbnxjU773MyRX7RRcHn5VpIjQL9muVs6vFlGNP6WOeNdRLZUETERhwLLSvkakHDuLYw
JhfhqNfdvWcDKUqctH9LPRORLWvv5R45AA2JP4ryM0FX4q0Q3WuRSXW782Tn4kqYrZ20J5pYAYnq
G2b0MOM3gOcexnFX7KWTtce2UMXB0er8lFMevbLImfd5bzlHDWsgtsY4YKFUm2Z8sPiqq8XvpL0p
69ahXK+l9UL/BCv0uv+PdW+fZRUeymWPLffecHgGsN89TH39YcbtFvgtusM22TKdH1i6G15HwaF8
se/iDlvTrHomALVX+0A6hTMfka5yjMQDtz/CmDRfwrQKtn42DhGN/HBxtdGMSBjWQaXT11eR23kO
vUcVIzTX9NCmnd7a121mhPcwfqjHKt3qfCqzMw8REt1+W8RdQmJz0dPsoMuNtxpfZ9P6jREJorcw
THrjhw/PYRgC4w6gk00dUB1LICCN5lUrsyi7qAiC/P6quTxrtvdQ22IjfKgk6Pq2nbV0/a5mBZ+A
1ek9zACdFFFbqv4xqZr3gs0hb+qYdnvgPMoOIT40HvqONjtK3XQguBBoQ1GytNtmsj+dGKILUyJ/
OidOBZaIzZx7okI2cM9qTFuFZVa4SoZOHoymlsirunjrtgGAEKupGvw3CzPPxXMTfqOTPqGGa+9H
nVLbNOmlKEb64S1tBC49FEaYTxZ0ZysNq2EMmhAmDczM9ok9D4Zaj/8uGgJSOZDvlKfFs4cdds09
Plt2/hhLzwhMybs2BvNi2cu19Fj8Yc8eqmSmSDDIoWNQwfVaNOo8xbbaYJRwTkid8esvgxGQPUCH
yLu1GAxVum7PUGadCdrAqtfXQ9Lr29Yb+k9D9lmkRrrhHPYhYuGaJLuB7Zq17eV4qntzfDA7QXff
W/r05ZU1gvSSOoSGuXAW+mtwNDmXOFTGQv44mYIn5pPlzXeRtCGYkvQ8IT07Lq5iXGKa6UBIFgiB
A2FOdw5eWIofkbT3JevT94QeDFYPEtqKHtLmbcuTo2X86dlth1vTS56R9j0VtWKw2CX3+Gu7EJw9
srOlJsSYhp5xh83Hm4+r2mh5uq3HztwC8BzfglirT6XFpK30yoPJWUtrk71bhpbu0FS/uSK/M6bu
gujkl2MEFVqLBySnD9duhtYDhTLXTGvsEVWTemUExl+Z4STGBgvc0h+vzlCepRqJFF5xzDS0Yf2L
UyYLTykmIwmLqLYfmSQZ27iVNuJe626cPDh2IwntMFhUUWu7bHSelSxTSKl2d8+c6S6rpk3GbDXX
L9ZieKfaKT4nzj+jbJn3ao4tT32lyXsNByNHsAYNdOYXueooTsi22/rAdAyPeV06j5vUjM33eK5T
Vqy2i3lt8J6y1l0T1RYWvX6ZryanyfdvJ0Xl4ATiq7TNG92uG0T/uAF79HK2k8+bxtHrL4dnpeFU
jiwie/RiuPIx8Q8LDFje+Fi6drddgIA9DD3eZtOeTpiAX6rF+lKd+9HlTyr2QhTc62wZLOLbX2ps
Upt+ipk5daIMk4J4RcP5WAKXDzHznkY9OM8YZlbwWrlrh5Ap4gJfyWCYkgN3AR1ZMxtzkvpuYMo3
qGY3Nc2aH3XjcCLEbF9Ep2/om5+n2eNeFyQbxDI/BCNGE2ipgN5s+8GTFemwFekrfX+LZwFoTs7A
a7G2GUvqMIPos87m8idVGKz9DsW4LvNdQZ12Yt6wq/0kOxcGRZ7vWxtLq+I7ML5AyIL2h3ApsVvq
urpjQPwwXd317kCvHI/Oo+s4h7lhuH3F1K47rOEqG3fsdOzXvh7oCprnq5mEvkhGnS9+xiwft2VK
JhQ3EwvzLK+0J8v0q/0YxK7YWq72xuTg2FfMqg1/fPbNPlwgzu3AqN5jHvxuAMWHSzxSotXiV+Gi
Yr7yO1XGiy+B9dYWmUI2bLYVqeDZtvXTYsNE5WnMmJrribxP9KY4MH5ezloWy40YE7WxiYJDroUg
H6jVCWvGu1uWe5I9+OSYhqFErS9M4xEmCR3XR0a+84RNF1MwyyOWGXsHElBtK+kBMHPqMypwKwrA
bC8KLC0ygUg3JJ9cHNYDujU+Z4dZzvQ6O0USVUNwKvrFPGsKaWmh+eP91Bta2Ol0sQBGN/NS22s6
A/iYQKX4CRefO3c5NbK8J37ZX0+JefFM6bNszs333knHnT7qLtFLSZLBtprzW1ix0KFAYEHzAl05
dd9+q5z9okG1mpeheOMin46YQz8XLc6QBCb+DX6qXdXzuCSaS3sir+uRPAmTRh7oimJZsFePfSTd
V8CwBc9wnflqPrlBoW0sy4zA5p3ivtr2S7M2/OBjkgzsGHtojKRYjAXWfO4cA4Xt+GNyLuNseU3Z
w9Ssh0JUdruFKQ4nGnA2s9bXGGmds+nynjaTgYyt+Eb2v6mAHRiUeStvjDelVTzJtnP3JdIy22BQ
DWVxPWoavySTmpo+LraeMuAdwCw6xTwamZuSeFUDvBNeHs0JIsQrKLmjwlgRtZlvzcxYdXZ+qKS+
V4bDVJsjOqXDxXcxvDtSawEgYIGPK/9pGa2vwcuOoO4O5BTvcnLegoK6qlCMVNQuHcXKKWJ5yrRE
3oy6EUOSTljm4CVeYQtZIlYaM5jZpA71LOBQy/khmV3VzUn2y95UfknV2js7IzhhfxI7uykLtOHQ
9lYN6AG3KS7EGL5o1vTLFosfd7kFnVpztF8rBGSDDJj6vgSNLVpKfQgB0JyfAKVBZazSvS2X/TzF
x7gyzk7rbnOWWCu2fsfMHg9cjIoZMALo615z0zlWE+U49hacPgAqLCaOenAsDbTC5uK8qKXjyRlH
f+VPjnFgHXLB7xFiGVWh1HChst2OBi+2zwU/yQZJuxY2AvSc71C3gbhAhzj+SsWyQ+PRT40FB+qS
OT9d4r63SK9az97VwjJYYFUMfJHCPMFDFQen4YU1kxuMHJc6yz5qvX3TMVngdybeXs3hmNzIgXTA
TrrzailT++o087Fi8q4Y2sq0em0VU55RNiTG+kqMdZRxP0j4hYLPAYQCkF5Cc0kUlLp+7BJb7OC1
IkX2GTUUtU4DodkY9/W1Y2xGV4YqX7A8oY9XTX1lssZdRNt/IyaIIrjk2HRlkMgty96m5Lo/eQXz
ZbxIaaQVnrq1XeurZ9sxKG17XXEOGo5THPppJFOjipBbvzt5fZ/np7GY1iTQ69ECT2kDEOAi+RRO
S2FwgBvuxSj4/uacKw+4aVRgXpivLJElcgb919W/8qEdPzv2hxvHK/jid3BIvJWq4+CGSLX7lqiW
wrNucyzyrETEcwGuET4iijZ3eNSoNXaLXnPg9B8tz9dVPjs+Wwxkc+kzpO7ce91Mdgu2dv7alpkq
S43UZkPO1T5xjuvGw1UjjEADt0ibP0lIy2jtrV+X9GnFT7yyJS5AHB2vZpsTYuizWYTstwiWjdNk
HGSyPMSUILaesndmRZKI3+Tqostwc7rEZG2dnrKVq+YWv9a711RbMmAiiccSXw2pMnl8TEZxtOCM
hN6CV8MrxC6vrD3sbLUqyBn74kKBtR7Y5PJoaltnTNdVXeNgMRFs051QHIjqlleriPp6eaAXCl2X
pRzWAjvqWruO6rIcYLuOFybAjLv6ZhfjdjCMbwp//L4ameL09rlXfidqPLtl+2IHYOBmK8Bzd8dG
KBx4kgsk7KtaAfeZ5amiKBQv5djvjZhFCjxJ+vc+eybhZ2MtcxJlnRE/APv7Gq3yQWFLISlK39tu
x/AxOwYNggEjeS3gboWN0fyKGjnCrCXbjiskNHRk1iPhVVv2JTOC4ewsUuOzL9z6bPbtVfJmH/Wk
78nsRcswpFBBx/ndxSn6ki3dsIVSkIOT7mNSy7xdN2tvk12sq1QyonPGCB0IyeIgSpRXHGzxXebx
TVcNYTCn3I7TJbWTCOvfY23U69bsfpl1ss/UY16seH4iQy97x3F/N9Osji0D6gZow6DRDvny6Hfd
0Wz6u2p5S/QlbHyBdgA/aundM7bbWqm97WOiWVDGmDyLsdVuJ4PhXe1BdqBfhfU77suOM8maVYTl
5KYb/JXAqRQJv7tRDVczIGTkCresB/ZNbmym2vqC48rp13bnatBPLWd8IIExqPsBGsjIwLqpkv7W
qiCYWs+ih8bI4i+wHyuvPnSzfkjTaylgj3HInU0HqF8D5oqdr71qUrBXNoaj8kbUP/MWbRqVkjrl
dbzhlo38Ae+bcc17QcTmC4pInr3Mx1aXfs0KMBLmKb2GoMnHp3PGlYl3UczyC+LItr3tbGx8dOwQ
H0wlX9JZwrxJ4FJg73Dw9XFBpr9WwimbwC+e3GJPj79qQRMuC5KmhAy01p3Pysh4s8wRJGHyghnq
UBiMVsQ95ea4ydkST3mJ+yD/cHBvJbZ26YRa6wOY45jV7kLfYNFbtAZrA/PYt/a+cZcOCqbFFFcg
/+fbFGYrAJLraegMGeErKAEmQLRq2RpA44mMDuPFJXNSfDil/TJ48y0ztzKamO271XFo5Y7MH5C6
Mr3XVBVr7H+Qinr6zJw+b+YfSMgmu3L7F85jWC58UE7zoAfF4+IcIMRGc2k+Ari7GVmacLC3dFSN
Wk9Bhqy4IGXVqresGjF3EkWGWJgne+Z+XFeyuLFKuTwpylMOyJSBK+MUO7EPOLDXfl/ShxrLl6Jw
ytriETvlo6/GXdYTmemI4JwvvjxJvc9vkCQtt/gRjhMWSNwH339T1d39pUj7uxTY+GeWxp9CNZM4
FeakiL91/1+D7nAYL3FR8WjEtefczkXsSixmffFdeW35IuHyu2FWzd5pIgeACjCdwT6MJave9X/z
nfyTuIaa76q8C0hU8nU9IFT6X5J5soxCW3QGSmLTUR8BAY/2ymAmWK5KURUPUmjaN2N7/1JCs330
O2vcsLhUXaQtbvHz5zfzv7rLf4P5+Lffy/+huzxln/PHP2SX17//l+zSdAh/IXuHUSvgSI9//E/Z
JdLKwNCB9ummyx+hofgv2aVl/WEgM0fZ65u6ZZj8Vv9DdGkEf9gYBHzf4XT680//J5rLf8rCWYdi
TiCtz7J033Zd/glB5t9U2mpmBZ22bF+mQUgYUGrq1z4SoTvPSNpHr3Wnu799Lv+XN+f6OP71Pl2z
dtjV6WR9XxWj/Ai8P9a/PK6OIvLFHVJMfROzr9awNeQ52udQIaL6/38ltEP//Fo04UTUOQZjTX44
0qUxaPz9h9Ov2nzuuAwh1cwWY102bpzqj00AZ4im1JLXuAsGySbWuiSY9BzxM8qXoi2NDfYnhCiQ
O9KOlIcQmmey67NsCYAnJ0xta6yN8X3pWs0NhYEZxtqIrUwxzHnsIU2R0YYEjpesd0vrFExZKfcp
JR/1lkEi7BoNi1F/TUbLMMghhCFBDbG4/B7wEBHRUGXKQbKTIweNBEBx9v+2P/dQBHxh3+COR/Ja
k5NJlCd+SJKymmT66ptMHYHjNt6HIEvdPvtL4t1xlMbnZvayL7YwGIYryBPjyjFVQwpQ7AULYyOW
C6pzVgvqmPq2zPX4XANStoIVXG/lr2CY8AmCdmvpIVajMWNqc4TXkpmrKAFIfGFUxZZvcmWyuz7U
X0kCe+Kt0tLOColpEDnxszPmrGjSGf3XYRDPwjj69M0MTJyp9pV+pUQsnFqJ6Spnjq64DhRfC9AN
eyIejA6B1hNad4axvm/q8VWm+SjPTqJV1eVKTRxdvLOOAx0cmOGgP3tQ4+hoGtOCpBx6WWwFwdof
nRH8GcdorSHkm7QKJMscM+y2YH9BN7TWVLLtYh9yoaWNd9vRCQl1n2lCemhQyLXrkfEwAPSBGNo2
OBgW6I633DHONqqCYhKoMDFpvdfrD7GqpHhJ8iBf8EY2qZlEEA9H9VFWWg1FIOj8eb7nBzADUtpz
1ZMVUQhbtVdRQVqzqYMURsD9Cs7aLB88KAgocTLNvoXnpqkNpcTwp2yoZQk48xDJQc1i07QmCxB+
j+hvrawP8DpkbTpE0GysIsIUmovdULSzH1LOIQ0bIdx8LXmjlnUHfXtgyNdYyXPf4o4iuKM1dVrd
eegQOGkT+IlwMKnjr7tstBhmxb5kJT2f8IG+DigPAep39YqUc5+XJXCIWxnVAuteJtyElfCtWyhJ
it+mlfOBVWzAre/RcMbmMCrh1DcG41frBMlElseMzABgzw2iRkaLNqlUj7nVKcWCUF7/Kuw1VLy8
FeYN+QokvKwwv0Jbs332uKA9ikLf5XMz0Cslntv8sC+0C9S7/ZwcleshBscj3iJPJUthVTjZtM+6
xtYPjZbRSFDXmDoaulb2CLjXih0RvBYfOyTa0HjqNJfmHBsw/LFiuPKoLN9LIry0jbFVSmd1wNC2
wq2Xzs0OgrULgII5hMB+6swMrM0UD1PfaFW90h2pio1gsgqEGsLwzjd8V4fPdTVfoU8JwJuiFQzu
iqAhyBkX5XgpDHDi55gX2d860uyNx4TeQSe3tizt/LmuyRPfWXA7pzS07MqR+dtUaVrJMCEwhu7s
+lXM4A+YaYbUKXdgydsmBTuNpo7fMU+15lTluZ7uGW6Wkr1NnH5X8F/ZP8EJQQuDLvLak6bJzZy0
pYUvU1/gM5SwGR2GFtS4fiWPhCtCIh7JpkIcJ3qH9GmuAUGTDWHikady9KI5pd19AqQ4jRMM0jLJ
IIxOAUf0m+n5zVWc0QDnXN7mAK3DQ8zMA7kvGIq5fk+rYQYha2hVEvBcjtCQmHQiyMqqlhE/zJja
Xdfd4vfjd8IyQklwfzZGNfW5GKwwzCTkfe3E9D2ZqRLy6X+rom6+XufG1aDx/7ZP3vw0H+U/qqLr
3/+rKvL9P0xMjpgnScUjl9DiT/5yT/r6H1wCFnX19X+waf2tKtL/oFSxfOLrLEKsQSD/V1lkun8g
X6GMwXFFVWOb/yOSMbXZP2oHIpNtKjWWbtdQ0b8VRMQ9zQlkvHYH3Ky952HobyH6ij2SoGXtsHth
ToP5mKObiOCruwvdLZ4yQsUR3z3UBao+qddyHeMn32UpYiA2Yf2vAJEfIUMoPkcksju/8JCQJHk+
/IApdtDosR6piQaKgA2PG1RXEHxdO31kg6Zu8FzxMqS0R0xuaS3NfpzOZGjDVi2rZZ0shv5TjARv
5fbcwnbUC29n1VlxHxB0wjx/1C9Lk9eoz5lJP0AfNfYuV8/roDvmPhdl+bk4KDdV0SOzZP4oN25t
udHYCf+IoZWhZqIX/hlZXRdSwBWR32rVgV2Xt7e9LNtLkXoPsUjmGysd5Ys0GZtB/QwYBtm2UZFX
1NnWhpTm+oedxnQvmSaQcISj7A1dSYAztI2bG/J35NnVBxSFmXDuOt8L/VrnmM4K46YTDvKSeJwf
CFQuX4XpJE8IBOCTmXkw7mSgz8TvpNbyPpC0dxRCg/xRliJ7jb1CTmsMdP4WlGLHiths3icHH5ED
n/XX6qV2gyq//y6WTj/lKiBpgvUIq15CApD5kFawlzSWLzT0RgTJxjrMU8PuwOzThPQnLzdtho12
+0Kj6isk7r7x1chZfNWmqPZLp5rvpBc4+5tiOAVZwfoMdsfdglYAI0PfNcy3ywBHkYPilSxFtjo3
WMTZHE9Fhypo8AvtVxEqFFHDsn108BF8SN8criFIvU6ByGjy1STZYy+mpfsUWap91lpRbhfDUQzE
pj64RUmmTpB475C55Ge62n5N4M+IyFrJ3zb19YF59J/SwMYi2KpwirW8ooaUaL5HJLaXikS2bFWA
Q/jqYkQaLMUXEibmxazNcJya8g7dvh3lcYkFvchJMgRHVu1RniBwX8jsw8WfiLpgljLXkrEZ2nNQ
iMnTMCcKtz+P5yUz/e5ioCa4RRtUfCVgy7exYTFU7VQfza7EYuBJ1e2XAvrcitkouLdeb49M3eYG
YGmmhSzcvE/Z1PYr48nkcaoBpJZogl8cPalh4hBJhmOrQIdrjSBaLBuwJuKOAVWhgyr4tXZGMNTE
0yi43BpuSZ7t5qXBybBPsgQdwdhqCHAHvi00ls2VsYAiowG94yJZRxM3vBQJkNIN9A5GW5meFNef
302+r6lyEUPdJjRMFBwGQ6d6k5v8QJgYTFvHhqHbL167sEIGzbE8NV0zfhQJG8ywby3GoBRic7WL
mWK9mVhh1qXXDPK4aFNzX9s5FqFUts0xMJQhToM51w94z6C5ZpPEY+M4hA/UWUSMkp8du1YEyFhJ
H1QgE6DqqmnaLoNDIEzMRbgSanbgfbgpCmggivrWqeDzxgHwCYhJDo5W2K2r2emvqATw4BPR4/Yr
xh0tWpoXA2Ooh6ZQT36tyq33zIyKu7wfhoducNwjuVATAmHaXjxKU2Zs+JMudDsbux5cw8hVtdhM
BHfh1LOkuW64ur8rhmlhLKzmUspK7WEQ+eerJU8e2pKRT5ghb7pHLuJ/VACkr2qX5CcVYMJWQ9bU
e+xMsRvprS2AkzWgITKwi0hFF4JXLGGcDdFpb21Btw4Eq+fEEEON/CRNqnk7QG36gT5hvlNZEBFE
mOH4VBV9+1ZfrUBFp6soBxaMYHXu3o2KomdFyQHWmEcoUVFnBLBS0mJATwOAByWj1tymKh+JTUxS
Af2mzczQSymkUCjVxS1isMBZa+1kHtivQa9SUyF3MRJyFTaedJ44boZ70efjeki9W0dpCxNa7BnY
9hz3whmd3CGmaF8MFlw/Q9u2DzBY+vcpZu/PeZhHOfqyL1a74pnBWfWFtRMZJYIASjuj8NA3ZRXF
Hds1kVQI1hoA7fBW/D09rX9ytUEeCJVcfium6d+MtTqGyhhtOK/mUxNXLq4F4G4nidflnCYZ2NEC
kz5DZ6zpYW4O/OTq36k7k+W4lfBKv4pfAI5EJhLD0jUPrCrOFLVBiKKEeR4TT++vru1u96Kjo3vX
y6sbosgikMP5z/mO3znbognccxBhamcAWFXndBpZnWCXnZMR3S43JRUX3mzCo3sPXlqtyn6kWjgv
jCj6l6LEBl7qcbxKpnyPWRfD9WLp9YAjS6xS8aDINkI5uRddSGYtVWIlLzEtVC40XtwpKxuRz2dP
iwHRVcWUvfRQ+H9QBB+dCYQ1cB3bzr5mljP+5Ne3LPtq6cazz+rbcVGDTkNxVkgUoPSaAGNesHwD
Yu3PMMobIl55qI+tN/uEGzCL4wBoo5fEz8tPbIWRewpDW+wZLSfpqrIi7A3l+I8Fxy0fopjnaRV6
0G22EXHI+ww5cYPV4Jkep4STtT9SxYyNVx/5m5tPCXWynvdW0oY8LZPk/A5HyM82cvFBkFU1FmXa
FL2Ppl3SU4W0+yPsoh4na8/4h4vicqSVtP4VYsA4tW6PQcj1eyy0VF5xaTAAhcqqJGEAh+g1jWfJ
rNVTOyhStB5qYlcvneqI+gkznohk6U3gZ0jcqccQgOFyGjerjngLtruMzYB0WwfQM6UkjZGyP5GW
KzqrXmFmD7/YXDr/AQPdeCUlZX4wjpu/R5ycRGegqhP0kcsfqp7d7RA0IJTtXlFPBdK5WRuqAS6j
1t2hcNLmNKaL+0r0ocfkvPj1I7qzPprQD35CuTKXlpbAX7pzFqgwMzeHVWfbw25ATUUJ62IHc+js
r1SVnoH6PU2GO9hmIK5BOnma3de8FiMCT1jUl2lICfFVIhz7XWk7zXEhnOlkctjJJPkqgLNAx+ge
ifHFFMGlv4XJH+Dw7uaU1Qi2/QUwKxGue82L79bXJW1q9rCwfEQjizbAQ/2nyBkxBw3UXq1zH8r5
aozydF/3OZjaSLa/UjFSDgd+tJRr0RbdLrQTuanAbZ0Ky0tZyjIiiChgzX6keepWmkG8xDFjVbcx
YlcuFYWMtN4G35jRrT100PlM+ogSC3BJ21yqeIvshC9fwqG3+Py2+PmSh4zE+TUWjIjriR6nlaMb
3OBl3f4x9GKtjW77rTfwPWYY1arVvEz9gdJeeZpy8OWel4hnLx0h8NKjQNnAwvu+GisaMHEvdRj/
o2TojyPTxq/IbfKj62VAlOihxHfabUNdM6exOMrVuNSx85vpgU+0x6fT0hxh0Sg2Y+eYI8zyEeWE
uOlGXkt8ifPubvxjqJm3817opLgZNfsPoeX5PSYOu/07R01MoLW2PX7bXvq2jF2RrJ1hhJIiOKN8
0Fc8bTv4jYdWGgvmSRaoI+sZ06e20GqXhhZ6l47LhNF85wD4iaZl145FvzZhlO/k4Cc/s6Wwvi0K
ttgJ2sHdqdaOjiFwzJ3mn6MmhUeczkEMItEMEZkKk+WKMrTsOFBjuoRKLz8ZlM9PzlLLTTgG7a5f
FEixNAy7PcGP+hwtdX7IZtCGzbS82jb9vyqYuofG6PCBWMl8RRPLHjOGo8e0moudogNti9vJIG3U
ztFVQ8zuETu3GCL4VmRK7Mfcr2iBpT5jutl69BtcUyWtFENHFuFoD33U485J6q82Tr1rZ4b5Eb0t
ePbV5PprUbrWRTm93oJaJtRgpUHy2Qdxe3FiP79NduWc7SloP4OATrxT1mmRHirAlA9iyYhDCS+x
uk+PbWq90HG0HP5he+FDVvs6skKS8GVTJgc/imxs/rBi8YRFGMAldtWS8sk4H60EWbUHwLZg+edS
I2dSOFwnoquVNf5Vuk0SH/Kix/ns1Vw6prFy5U4GHQY4aj+e8cg9h1yzEMFoMzmEdlngCw/m94U+
jA+/z/ttk9sEBbwxOjZ1Nl8oFlN76f8s/Ebv3c6OA4hodvCSLAoFD8bbdpHCq7e6T+KnLhvJQgRV
T+i9atE+hjHnhjXF6tH0iYs/gONz9OCMk83hO5l1hf15wvBJq3BwzNmZz42KXWoVBsK7a1bykQQS
lFhJoRRn7SG++HZJ/FtYlkGSaby1wqqZf/NntfqdiiRfk+Wt2n1b0EWD040w+IqmC879YupfI9g4
oAfu3kYsK/qjIR/QsiqY6TQ4w/zghhzSe0Jod79Y+HOA9PaMZ5b9pioXs/FjO7yQp1fQA9R0chwX
TDHa3a/CGbLnwEWvWxd17Z8jkhU/oHmBPSC2QWFnOTw1XuMclL/oHaA7IHtN/MJkLH5KURd3QDcJ
FbF+ep/c6yJGXY7rnKm4JN8xuqV4tNplsF5MO3lXb/I+sd6JP4OD5pV0k6XJ7I7NihvbvE5bRgtr
lNHgmGGQCR/tvHRfYaAtb4V0d24358wGzFvbDsHLmDhCALTDDoPSvs1nA4I0mVkV5pJT3oaIYP6D
6ibn2eCF+Ugc4zAMrEhT4KhuUNrgKBfKNR983MXD5AQ1ZDuLiLUQC7kN40FKdxtOUX0WP5huCeMd
yF31KWI/+KDML9xrvNZx6kpuJiiQ5ejpjyEovCdu0sI7BjGf6QpDp71N5n56LdJJnwjgS+jQVWZW
g14AXiKvvaoKvximx3mTMEjfeDEfKkeRcNcVdATR2zrj+2hQMBEmkjVtoeqWy7E7mywPnyg76F5N
HFGMnffFJYwNk/pJgiWnxXypsAqgYLiamdhqorR1S8Gsf60zSRESJUmKiFC5kHdZ8gE/d8Tzcmkd
kmgH7K0T7caiGB8Js+GD5mDkXMxC/mdF08y0KYS34NWt6/osUY4oeJKz83CH4m3R+57GCV4482RI
UsGAf6ZSYcdY2oSKtQ+lC77q9BVaNo2l8TzeKkO3mxu69Y3KxXJtlXhNN6zMxsf4XXuvY8UgByor
KikSQ1T/cok0VVuM3SGJlY77PLRlpk6dTX8I+bB+p0by1juZkzo1fgtnJ0ZWuBiy0L90ZsunNLdh
iGS275BnSqcf0GQ9XklNn2LkZ+2Nos+wuEkHc/5BBq3YgKA2+6UWyB9WEF+9zlIbP53Lk6Fs5a87
QBGYKoYSUnPtd2YVHUU7OFulSbb+P7B2Xv/P/W7/HzW3aWaS/3tRc30/W/7K/+Xf/rbJb5oM/6u+
7b/rnPev8J/DX+9fmaviE2A0z6jeU+iM/9nY5vyrw1TZCe4TWPvevfY/hr8w4ig4lB6YLvc/UD3/
U+aELIfHi543R0u4hb77fzP9ZZQM8+d/mcfyDbBYOxoYHb1x+j6c/u9658Axvukx+yRVUVBN2k+6
UxZOzpIpguU6B6cVP91O1XtRB8NPZ+Gq25AfutV+UH1QJTHf2uheqE3FRHlv5QneAfh+EZ6m6X6p
cQJBTnf3+IfJkYRTUgLaFPqPp1Jz0oXtbv75inOTkM4d8i+TSdLkXR+jYno+TfQzlaRH45T1kcDm
/B7pun9otMqenanVD65tMA76Vc3fxsRLJANYChkp9y2MY/NO+NZbUzrw7Ribr9hpGR87jfmUPL66
wDdQa15oiI8GMSUI8/KSl92mC/P+FhOuuCV6+CYXyVaRsyAyyEUtrQUx4bz75t7HQl4W/a3qC4+0
pQeZboajG+sIW29sjcfCJBSI93X3l2vnFwHv+Hj/mzAToO1mSr9SAfxNFsicxzrIH4hemPdp4h+f
Z0v/bSzYC1AavANlsV8e5qLN4qnshoSwKEJ6/Bhsa+6hjvmc/vkufeDmNyEb7zoZVLuEv5WRUQae
a2+Sbug21ayJyOIi2URWr/86KTS9YHBaxjly6m+DXYgDd+G7/gC6RdIqvgGX3G1mT//lt8oSZbf8
EBwa6HDqGtve54DcyNLyMadFTNNZP067BGjElfENZjbJ92vCNtwOjclu7MUlZkKeuOviSn4Si29f
e7U4DwPQUm5veYbIRTfYAX7+vOUmBavGbryJpGcsv4uBrzmhO8D+0LSDYTPml9cYLqtt5WX7+4eb
xj7Uz7mg66s29NjiFPxqSGZfFzV9A0L+QqqXa8ns8Hj/WEvVe4fA4UfGq2Nv8DbSLybK9QjNlZNf
5P71fdP+1TQNHlHUvUMOlfCQqu5b0ZlwdXRmrsZqnZ+ooHyK/njNej09lkaQOkbwA4bUvYtQcHoI
q3ENnVoePR+L82qYmvylbXpvm8aTd7OSJjvbKKt7b5yQgfzB9t9FZuNEDVtx073xt3WngMkGQmwj
N0CuCdRU7WzPtTYWr+21KQQhxBqLMkqkuuBOKjYeFsTPJJuntYvQdgS5gyVMq3ETe8BFVhbdht8L
+OFD6ZVzuNEo9weua+pbiXvvfW+qWoJq6KttwfB/o5A/Ln1Ugyup/P4PpwgG6+Pdpo1OANajJZrs
+X53m3jg2cPQh4PZJmqzKL33nMx9asSkPurBn55Thz2zjSTKACme+Fc08iIsiANnH9vvIRJmesZz
nl556oePNr4Hu2anGbkYgqCtGhFdO9q1SMQTd7CLZFohG4Ksi2y32VZyklfLNOFzQL8Fj1YfPA7A
MGkLz3DWikZeqKlZoBfNcH1DqTZOhgQJMhd4BctGvG7bsaIUOBgPsRATWgyC2T5RS7r1ptS99u6g
bqIMpxdRcRojFy7Wi/YitLyCoxRzSRdVIFNfBf8sdKBcHwcaQQfP7Z7vCvd057LrE+k+jSE0uLqJ
ssCUhWJtN92rXfK73U7U+m2VCNVWhdRa3Vv+OEnwSigR6I1MpMNcNg4JrhXTCSfdO5aC6jEebPua
Qgt5y6g/P8nScr46VBgKve6JSYu2C3z8TZ+dCi7Y9TYAtn60a/utY+z7EeT3kyNsLbVoB370FL96
FPluXQs3LL6ZZrPYhTkky4SFmRRhf3LKLnzX0iJHk/XmENIR9Di48XBomfTj3ivQtCaV9esprcHZ
IC5cXDADzzREEqUPUbDXrRjA5biTjUiUWsuuBlAKtcRP8m86Q/60PedzgCoHFdsMil2ImVw0g8OA
9QXVnHe/Z/shlSrmvlvJuHU/urSUcEfKgmE63tB2jr1tx6TgyufPxN3pcvLrRXpjPlfukPOat2hq
iL/Ntj7FDJ0eo2i26Djr/U2rnflzVkQX4iUkfNHh3oEfhgF+pjNz5vS6jWXDVau9X44qick28qJf
yyD5mVo0BPCL/UYs1o9sCRe1mtsKtdaZ6UhZ/KW4ABSKNrKV8kjXnbtpEwKgLTNqTnD2GGw5igdb
PcSHyKl5vcN+/D06w6VNmagz6SKXaelzPs9AELp8PArXBDDe8pk6qEpXZxRetW0H016yhq6Xlf1P
B009Kvscw0g9GxkTBrRbyQNlE1uPRR0TQfGmdSHI+5sgnI6tGN2PdhTF1sI5+Nsykc8ZoH7tUJyO
bVUXb10dLO84Jf2zmSNxfyXUleQD7PvaMWjYSOKcqCOofCuXa9YTmAtz0Iulj7TVlA/k15aD0t64
JV6bb1zaITaDFXpbudj5FboChChoJfuCb2RrUXwG76PihfDZkNvRgyXUqJNL9v1GAXS/nZuIPON9
p2K/S48MG9MnK4qe82Ew10hPwZmekux7QGgg+qxp36zK1xCYM2UXclrXShZ/ItuUF7fgHkJfLU9x
6lS7dqATrsi7Fyad4DAq6CC74t4tRLkoxmOsCClNaQpzShBizfWROZ4EqY1wxZPqnVz+QUi2Y3PD
Ui6+U9/1zh3lMu/SnT8tc7eJm/FeiuYM5Q7bTPGU09P2wHiM/Y7gLCH+ZeJxTKpnJaSDDGzD0ZF1
Et64RD7NjrD3so4vzI2bp8SrSv6CxdPe9vKg+fo7bYEVsGb0fJTmlxKzzSZLrWkPeuhWx/o9Y2JH
sjeEVdQzXAzx66xjmNTOPciATHHhXTXrqOEh7nznNHkgPrmmFzfuT4+dYgNICvkap8SPi+WLE6zZ
hHMS76pA/wxCm8e099W2boXFS5vg6qeFgXFG/qISz9613ItIcs3iVJj7TTyFrkbUtXtH9vDOrDTl
1p5ItID/TlYls9QvxJ/qJ2x1silErdrbouFMWUXo3LqS0A5M4eA5qZnPd0zWSV7Ey186UE/tJMYX
JqPkHGRiXTWopK3TyGg3MvDcFA37nDv5ak8wo9rqBPAIbiqSTFautvEEHCklvr5D7nR+q8RnChd7
ptmiH+pV3ndvLpvbBf9dQ3eXgW3jyIG7NwE5+C/NJPXaL9xmY0wp3vy5cH8be86JaoH60V5HV0tA
X6Gheo44S9/sEt+bd6qa0TRHBuJioNVqzGbad3SP3sYrfYJjdAFepYgP5e62c4U+pWlZ7KuquORO
kK0a9Px9MHYlvVmsE37SuW+qLz7SVk5bDDDNtvcc64juXe+1hr6GrlFsfeKe6zRXLSR1Ha6ImD/R
V5TuVAB5nc3hXtF0D8LcZdKo0qhwpWV2i1PQfmR6Z01XKC8aLR3nES0K8vk04Gnq/X1t0mRP6Ep8
mzgjR9VBFBQds2Z+pnCD4LuctcyXx5lDQZk1ze+IIRuZr/ZnF4AUw3OXPi2cV5AxueRzWec0fNcR
dHyzSKeubRxgK7rZxIsR9g0iJSFpGTVrPF/+no2B6JXxJE6kwOp+B/PifObsbr9RK4JjWY88XZiY
7CPzTt/e0T/CAENnlrr0ZMmAE2rtU6E1DtM58Kv26DnEfnlj66O9OBqAWatwPdl98kN4XfagRUzH
0xhSX2qMnl/H3mp+JZgAN7UEUhUsLCkDc4c187f0ArpyOcMyWYir1hhGMHQu1WoYCUhqpy2fCkps
P0EDtYBWtBvuAb9RW8eugoDuyNI8jlFjPQ+8oqicqBxfDBOhTNRz966RKwHadTAQraRz3hJadW5J
AJ4NlEOzx2dOyLtP87vOV/v+4xTU4uBZAnpLW/bN0xhDuFkpF8TXqivH4bjce/mUW3jfbBSADoCd
yE3vRvEjDTlQKiqevNj2h33eTN77NDOr1DFDvpUYK/uCsgdDMQzSx0SV9EWhIRHBT3yVXuJMMw+h
uNJl8HyKC7CkXHfQG3FaxAhJQf5sUc9MzU+yo1QYe2pd/MIdiuGruw/nZuoTvBhS3exCS4zGJFyZ
SP+Yu4R4m2W/Ffey4tIbv1v+aBsV8BWjyrBIs0+Do8kcuKvcToqFyAK2xl99nS7bph2HQ4SJEiKc
yB/GqP+VDRiAGnuwdvPIaTyyOKyHPLTfY0+HGA0sz95S7/0MEYjv9d0Yr13LKTtFg8vYdoCkg//V
Apw5MBcZ9WVOu+TC+I3eXJqmrnlMvsIOavuJSvTkIbjPXQaiNKvFUAA2K7hDHH+evNL8NDZlZioZ
I4r7VLuhYHDamil0T56tI9KZvQWBCLBHMjQPc0HLnuBSumkZLO5ryvKudTtkBwpY7Xfqf3HFesZd
p7hScQn3DxCTvlk7MTGUsX8oPGdXtTFzAPqpcit4x+f0ms3mpWCOvOtd/CZpYl6ZFTJrx9RbjtPb
XHjMJJPU+aynezVfkXqPyoTlmwVLAQ+LesdO+Umve/nIeC3mHkj4U/IqXOo6ZTcfvpNaV1swM18w
PODjDsFIcB26g2jdAbBbmu9StbRvwqqKh5Sf7Vhx3t01S/qCxHD0UNtwF0/QG5N0PQKdvqEgYFZM
2i9yJ1/l/SyVWOq1ndklgzDb0MwaYwBmojjr7CfT1XTd25o2DIswNc/gUt0qMX9WUzXu3Hl6ZGhP
h7RHwBd4jXUiORbuFmLOOSDIDWotP34JG3SwrQ9aV1hgrOVhGnxiTGPmsdzQmRt0mbyolHhWszjV
KYNUtepFrU9W5iNYEGbd+xG5ltnCxiWgEaTwy2HOEIGnf4sOV3kv6+2HB6VHjOVEtLDaDNh6UqAR
dKn51HYE8/xqwd49+8sY/CRk0G1GX0fbMaedV0hu+4H6Ldi5mM75K7TDnZ9Xl0wX+hY05bhPOQtj
HR3+mt4bjhO1tqveSs09vid3IbBmfjXlOXWDn5Uzvix39JEbyEuSBGc6sf5SgvpbRe4OH9sJcjpl
fpwpkl4H9AGE56Ri30TJudK4vAdgtbFoIk8bcB2OAN03AwkEm2Dey9w6W0H61iU1ZMzaWM91mPp4
aqq/bpbuhlZ+a2s5wn6KMZhyk+t1dh2GetrQM0yHaBeP2962PxoRfCScb6kObg5jqakLZ5uD70VJ
s9+dchC4XQ6nOZks92Vkk8x4IPAwWZ+ZP8MiDjIYcPP0YxJ0DVs2GTCuhZE7tcyzIq7WQ7UPHe9W
0ZC1oriJ4GFKV1Pe51QTSQppcOH0XOmXvzzgVPViUmYPwA9QzO91pIsnRdfCHgPPCbMWSnSfvwk7
2he5lcJedEDJNe9WHzzUJJZPUgx/0OfIANWG+mGnI7HVqVdphR+FspYnnDif0IpYrqbuhw1botL2
H7rMP5og+JpM9Dd1/IcRK0+kyO6q4G+U20dMt3znuZQkRSmqht/xvAz9rxiX/HmisHYd12rY0Wd9
jHq3/VFbFl4j285uPSokZ0URPniET7faUgyesb9w0CTOkOUug+y2CQ7seFjfusLsHfgYOESpcwCR
j4doP9bFae7Uvq0cmEwRtzrLPZBg/S6XeV7z7RA4bZZzGjaffJgvfRkTd66upR/PW8Z7u0HlbKvD
EXIPxUqxhSJAquNwr9/bUV/v3srBWpPuI5w92S+BdAHxNeNOJDXDWiGoHkuCdeTVzxln88hVazRP
vHK599iDeKuC4uSP7rFNKizQA2dL5qOrwG1Pc5y858TtLHN3NgzRrzuAsfGE4tQHHLX3wjevJwTi
0DYYTpIp/ujVB87xT9ZiXXgf9nyVZ3dJbzJpO3KD+uqEKezOlpY6P/8gp/E8Mp1KwuqsBQfpoBk2
1d0rthA+NXFibaIMNYOW6aeCfQu7hXmXc3wSeXhzBggsEePbnMYmaq6CYxxl4dpPhgOwmAiKQ9Cv
hTt8Mr4j6suNYywLZ+1WNkWRLGX7WUbATDuPpxfnQL2vakGDwpJ7v1qip6ssSynV8ixMkFYm6+eu
ppLTRiXscss+YZYU694Xzp6Zzpxufeo45a2wGaBxjqWaaEzwjE1l420kOjErch0jQC6lzUfY04KT
r03m5B9LELVH32fg/9zORUlGKY5/h11hf6KMOQcmvPIxkFYx3NhM9HDyaTZc2V1El+qMg2/ZBh7/
F93RIeQJHjnMeGJYvomFYuqX9mAnK0UW4zNt43ADL5f/hrsqTmLop31bQllY6Z6Ec9Bw+cbBuBqK
xJ/OXgeU+mi0H+bHlMy5t9LdKOd9GdvRhJIWMM5HwMOXTjGfyreER5z2Oskmklc6O7pzVvDAbNNp
SPoV8oWKb6BYEFZrDZg39kuC4ANsHWytnA+Zx5H9KWnB3izRnIWA3Dx4AzGUCsO0v/WekAQXcTEU
/aG5thG96hFBzHmTm/G1ZmyFchfI9jrGvgVrPKJFeQ84G4kp6klzIuPxxvxyAAZl8O18Zk50hoGp
xyLXkHUmB3L1Ak+bvRkBhsaOoAvFL+ULMVuUUOCMIVj6bDDN0Z8chgSCa0KB27V4Uc4UBWf6JjDY
JH4d/+EK5w77UqgJ+1bs0ppKHl606UonWdy+1X4buefayr5CEBf2z3IJgvEh7rASnBzAgSA78wkZ
feP7aSce5sYdiQzMDZPSSrffPL1tsEW+8JoYJHkec2aHYDE9OQHN5ggzuYMVuHZQYjMCDnSWuijt
hhb4Rwo8O/5qDA1RSrTqGa5NtzZFtpjDHJuUh7OqxG84U+hoCySH7jBg52b8GCo1vs41QrgQnQn2
WOBUcZC967V7o2vVf2MzamrrqeBie5Ykfed1lAj/ncSyu6lQ3YeVUgvNuPkyfpOwiSjZQWDY1AX/
PxkVV1MAkMujM/mIiuqrWfio2LjgC+wNERBG17TYHbisUFqo6OTYkMEA2HAX+3n6vsi02mrZNGqe
vkPupmtaCig6DQoK+j6ZE7QM7AWhskubl17NeuP8NYRTMLebPm6oPO1BpvJh8o+GNq1012Cu0z9L
iXd0p1OqP2/Y563N5FeefU5Nsjjbha0wfpa5J291KBS5MkvYIEMh3dL1Ql13t2uqJWfDt0ZatcBG
D/N7yDEwfGmnFCqi5UfPUG5pzyV9J1xI/5OFaCNN+02Cr0ZS7hgIcAYByg5+Ns7sley69oeghbG5
X93z94VlG/8QdaQfRbRM3kfpElHeAW7Ipo3BZn/OK5xkK1PUPAUyICoFtzINfmCRke0FneltkPfn
Y7LC+lcRdeVydXA++nsybKw1SYXbue5DYb8nM5h2lqxSNEfiXZHZTDlNrZpfy9sCr50Vh06+rUfg
6ofQnf416rG/WtNoKbDbkazRkzOwUsDoAcsmYxVzkGKYja1FMBr27BANObIGefB4orBKSMpj2WDB
Afjotpv7pWRHH9yha6zzItwQIj1NpLt4YGFHQ6XBLQYcuYeb5j9yO6fnWpuugP4y9Qjmlal5vZx6
zj+mLpyzvTNlAtB0hzNxO6Hf5MOes1uJolv1zYNsmpbbVurmBIKyWXYt0qPt5Jt4TBNm04xdcMMW
cUHvANycS8y30UORoaP+gcMerisdu+6fkAoZ9AeyDFgTubwStfOC/CvX9L6uKymb7xgDnrrJrMKl
7cq4/quXyL5ZDdTeFW6F9DkwLpu88pYFKa9Mm2eBrirOaaFMdkb+hZEbQga61Q658u2ANWA8QY9H
0OvB9qxL0SMYpOGC0gB74wnbHQxgh8cdJ6AX+esiUhakGey2liDaHog1vCSP+WQ0QUPAAFZgZCyz
ZeBr1VZA+feMVvN3ru79Ii0LhadBQvH+EYKkWtDC7XVUEL52gSXcG0e6bm9VfflgV0O665kmrjnd
7Je47l9Z9xUfWp/+6TQeaDiH4cB2ZkDu1i6tGHn+bjf5ZeHgg1GWe2/imqNDn+vG0tAkq8Ud11Uz
l098mvTOd+aHVWFqgD/35FUjfOYcDSCsJeDgQf1GUI3uHqQPttrywUHRj82dB+NaP4F3kBbt7aee
E9h3O7BY1EwH+8Ap9vbUMXlJq43L9fs8c4rbjJMbPtSueinatlhTe3h0ons6T+PFwFfOwQqcQOYZ
UmUc2+KKGJmH1VTMm7jBLcddoM0U/RcdVses2S0EaD+NV9a4V0WwhhLc7/j9qdcF7z6QfP91iZyG
YRuSQBX5XO1YxhDYtt4MuJwqDf+DWiiivw1up1U6C2C5YCbgi+NqbTNarauCFbFMOMa21VJek6RN
Pmo0HM7DdZcDlyqbVz3q4hKb6K1onGTnmfo94IoJlQKYMFlFJ+PzxQJPE9KVUnsfjwvWbEw4DVHi
u+BOXqELCJ5lFWnFyp4fa1KRp6VCS+1RAvY9/jisNNSo2fnZG6YnXRRkRPUjVr8DV96jJUS1bZwU
1pawHjndt2ss1MGqKNqnkD6CDSEjcDsBGRLoyjh4cxCUJfwQ1NtpB48RUyaAAuAGCWBV+zYILqRB
6dLwC+JqXVLgi2qXfS1p5+2wWpUvtH82q7qe8ZzRA7FHrxRrrrJnWnyzPUFBKmIwLEG07Ak6Nl3k
onAsgNISEAqgWGLJ7zBKH5uAO1vc9ntwY+lTkbvnqLE5nkhzjIDvUUfsHKsk/XCcggwSkWLuMRzJ
Q04tpyD1uaLYQ/WO2Dv9okqDWwDcKa5YyYdVx9m5VNlP8Brx85zjjQRCv+6B6EELp4bKTKKDARlt
VQDorlnk0WCJwKvP7iSoUrEnkkKUuR06Z1z2daqGP4EXftsUjGy6sqAItEDZzFX9jkXZOU6d9q/Y
KrhFLHH+kJeZdVdM6w3pw2MOaGpHQF1upObsE9hy+WZlgubnJvNz0Ll/8futmNwEr7JzH03pHa0S
bmXvN09tpzA8tSNqbRGT0ZBl/DbYzNC0M71pTcNIjKMVJWgEuyY8/+YkqOW9Y37585I9kLlIMZU5
f5QsOJ+qqrz59oLqDoNpx6/UpfWCqdgIFgguU/rLK/BpoSUj2EnsX4qmCz7PYFp7vvOC5vWdW3Dg
p3n2uSGl/cYzy6UnhE30BXcAjrc3y/FmdnyMEEwROboL5X9WmfT2jkKHMfqAaAw9dXZ+pmMX75PW
ehmzv1kpH9oy+O0PDNtcuRAKYJleETloX9MBWcymtyGwrS2O1N0geu7t1skU7qMM+LV3ZFKPplLy
akjiF3L8StOXyk1vYOJ4MQJnwzUCB116dRT9Cya1HmVUW4eip250UMUXpA4qmiIm5en80d/95rrR
xR63dMY82/uS2Lt9jyidGA5pVb2NlTrQGwoyurd/h6L/EQEHeMuFu0Hg4rSaBXeAIskRVqG2dz/b
5l5EW0Y7oXlmY4ypHLBPJld6zXIcHxQtQVHt5rcijRLmGmY59XIC7pjPpEUYEoYjTIYhwGbs2Ygv
95ZalQERF+TVwNTPD3Mr5lUzBjt3YuDXeTIi3CL1RSfBYzHM0026yQ2yy5sf+cc4pVnbqqk99Qa5
vrOeQMd+BWnN1ZXSkW1lpVes5ty1PXD2fXzq2wwUV/1LcQzMGotW4q783WkbAzk1s+S8oCBQBUkW
XYKhS98j79/ZO5PluJUs2/5KWY4fZAAc7eBNomewCfakNIGRlIi+czQO4Ovfgm6mJRlUkXZz+Cwn
ZWl1JSEAOLw5Z++1660IKwQRLc7D8rQxiJOJ1W6CvBMn5G7E7UVCNs9pozdQKemWsQfqgVAmRrYK
i3hv5WgOiDcG5TSgXZBk17HBvou8disKK7iSmcrX5aht0FPv2y79lfTmRVrWp34P/jz1CnwtmgPB
v+AbyCJKGR6a8zIZng1oQMuSk/k6wAPwQ+DvWvRRFC/xO9AhS7xsmXBkW9ZoO+fSo7mR2gBeNnTV
td+FAhycwTHfaFFuGHVO/xOFZbGqTevM6VrjorFYwczInIJlaAedGrF3QbCKV0qObb5xkcNM1KZq
A48LYY/Gwo8s2nr66FschIsTIwoOHC21g8rSZmXT6/JxD3CuoURHiNgtzqzrzE7vPTb+ELuKfOd1
BCYXQKgnZP8O86g11WdgSDE2s5axvuDyNqKEUx7q0MGLsMD0qj8Q5mQtceVql6DuFsRZKYqUKaag
zoaUlXveWZZgSItSdUX4z3aiqs+pIpUrPe1mGlTv7TscoFvVDKetkBexYd+zyJ3qhe0uTMmuKc50
Cz2O4ezSEtJ/o6z8CuiMuKz73IYhhQzGS4Mz4P9rYLU7jilUWfsaAHFFAhCeqaF6NoEoEErZGksd
I6GFhYWkBXnSuupMa+UZWoxzQrNOyja7Z02i9T5D+8q7KlOIlTpVUrNgxw3XIfB+WgiuSZh2WrNb
0/WzfylLxOeJXyRnFFr985DK7j6CBo3xgN0hInrb+ukIdnRxnb+SvUK2s4/gFbcPe3i38eA5j6R7
wvxh6gsw3baVd4FvyTnLvTL/K+Hxv0Sdf6Bc/ERleRv9+p/tU/4cv6PqzH/nL12lZohvgHMsqqA0
uwWMbP7TX8JKaO/fPMNw5iY4ZB3x1kDO3/JM2A864BziP3+zeP7F1RHfdNfRyTeEqGQ6HhrOvxG+
a5jvDeT0o1zWdt2yfBcLmU2E4nthZdUMBrKf7MocYjUXBBPvR5FL+0rkLvbx2k5wyRwsI279WyRU
TbAcmtq/1WGm/8Sxgeg+ZD+2n4CyKQrRHilio+6hc6wSFP5NKR4g25v6VnDyWRGzNV2X4GPok1aW
ivY12joNRDEL+06NXXzXtXr9g/2NB9wDxEK7sUn5q88JEEe4HuYZ/VFJZmq7KPT+ykkDnOj4tb0f
fuwhJOhjyoHL2KVwQYW87GlB4MnJyXHCt7WkIjYqOngKumwaBdbaodaF/kRi11uOXY+/bfQAU62r
CdrKhn9ymm16Ag6frEngwOUdvDSUEWFEmOkM8E+sCOVzYZTBij0YnJTR43Om3TuC7htrIgQapw2I
LQmplrHwIqpY0l+nUAHlPinWeJ0ocumtddF2LgDpukabhZmGHDSOC34EON7mhLTIDUIt6CTWWnIi
CDRYa4TdzCcsP39IEX4OK5Vb9YOq0kzAfUOSuQbjD32vkkmMA6oyMwgrop8txJ50L2JtEriycS+z
0VeBPtBVS+jsjyqyk2XoyXTYaRklOpZ232SqnmhWGCD8NjAT8d5TJhpZ0EUJ2Lt3ywQxWqW0Zg2i
GzOdh8w9JGu4i+d8PW26bceEFvc9Z9GY4xGSCP4WRYN2Z0j6iIyaka5pX4Osz1SChMANck7UaeXn
CqUNICHdIxgRhwDrb6bP6zn7gMlbN2VrAvcFn4MPFENN/B9Ixv//jGe1CUf9RDr+VP36n/tf8uev
d2Jx/s4/JzXT/Ab0y8X54grD8XwLTfg/JzUoYsLRSWG1HdMxORr8Wy3ufkNbTh3EBFeBstNHwv2v
Oc36RnfINHwiR6hQ6vbfyme1Zi34v9ldNn/fcwk05wfMpV3XOprSwtwxlW3xlQ860q3UyvmfAYKV
7zZ++32fTuJHNY4hu0GJtaSaD++xnwqxQTuZP5VGso+CDnWmppUOaXJzqSfP9OzgVC2JLV4JztDT
82rhxcpDBzWZSPJQNXiPAYeAQ9KlFE7SscwfUKV1ZxqC1aGkNlb3uHh30vC1h64u2SAl5biNwDU+
0yjVniwSZGhbGGptoTlc2g76JSij2D50T61Sx4zv3rzUy49wQFAjR8/J8zyLBcZicXIMa9b8v9XU
l2NCqEwhXuk/mKiji3SJyX6YAasAm60wyyWhPjmSPruoKe073Ys9+lTPMgsb9gKp2nCjxQkuGWK+
+nvdSfNxPgxKmvLReZmVVbam+NTri5YIKUzMXRevCw7tZ//BfRCRbcGZM30d6Mr7+xB9E1KsKl8p
H0fXeRD8igRQzaxK2Jk6mr30w/KnJIyBPWYotmEfOdd+jmqwHWlAjm4FZrINjecgC/p9YLcg8nP9
rE+UeeKFkTxNi966FEWUcOwv4/3nP37+be/GqoflYobqEdeuW7YBRObtO5BCzwT1ldeCmPWzAvrd
GYVTikltb55Bvi5Xn1/uGAjJWPENx8BGwYdh06854sZMZOFCJnJ/0Xl81FIc+hmOJLtK2l1LoMtp
oBSW6hL/g6qob0Gm33z+A8THQeej9dbZuViuY5nzVuntDROSNtBXg7AyZZDmkcezb8DdUf8sg8J8
nUCa6sug6U/QOtnxuu718Tm3KKAu4UaPT8qo6YvnaHbP4Hgc7MIFukpgUf2jpya7nqgURSsKbcjB
sayi6fJMpyAe1tXuIXBvVEQIwyo2ezxt2PDd7xDPXDriPU17VsDyiTJGfasFHp3xLvOq089v3pzf
5ru3DbDNY8tmO/hsbKws72/eQgkfRlH7InqJga80nXEPMEw9yqFWER3duNyUItYJPB9g91kwMucZ
IWgu2Fg5NxEaMSxomBA4RapyxLSBJmQhx6p7wFHeXkTEugFAsL0rx2vs+yEa1AX/L0kblAo9k1GJ
ciyS5yS9xLeD5125ruWefH6PHwY0FSLGscunSHC2ZRxPvhwdw17az1WNBohkdUISUy3iiAr6swKW
t/j8cr9BjO8fKdHehmkwjRnzoD4yBtWJ7ppirJ87ZCOPdhDa6zFFQF/g7EvQsvvmE3AFd9dT/4ta
GGTLNGiuTfq01OJ6ZiXSPXrkb2bCHIuS4EW2VvM4SQGgKAVksWerVbOpwnDdLbuUGuQ0mnD2vLq/
NV2TgMS6DdWtMVQEOkdTvdBLV0g60hQbQLL3NGHRciII7IBzW8aBygs4wkT6zhcP4uPQMjwOCpYO
sRLprMfC++67smJrGPLpBTB2v0pDGqEjT2tBWmF0CrFg0bC+fHFJVvmj0cwlAWXa+OYdHbXE+0tG
cey2djW86Jn0Tnx8yiu6ZnAAUk6bn79lAto/XGqeJnnFmMr4cI7ujsWaUrdsXka/f3RkyUa2apvs
u1EEy2TyS+yauNZ3KdYxtUCLmv2IZZKejxYFpy9+yocDk864ZrDBnNL5Qaif3991il3Vi0z/uaTZ
/p0qPCzjzrfkpZmQaYhCjv3tMiLm4y4h4EIsNCvUHqOiUY9mQox5QQ/4MIiuzFaGTh4AIYXFL5rx
gJwytIlIU0jd29ETkM3ClbI4NYNYAPgj5QiUE7ItLgnS8os3OW/Yjl4lFJvfhj2f8ybj9v1N6TFE
4kxzntjAl8gvs8H5qYOXxPJg+gd0suBpChB5Ewsq7dmKL+fXID2fpBDLojMTmsmylgZ5H4jdk9uw
m9yzyHBQgODMSJ4VJYnX0aFdikAGkMgimswbzA3NRRqC44FM1N/XZWAeNK0DH5EYOxIW4qs0mon8
LiwN5E0liHAEgfjLCH4vCzCF3fg9zTpprK0R0VHV2hiK0O1ZVdmdwQYHWWEgouNUZmMzwW+DvJ7T
eNusyIpFkf75CDU/jlABwZXDNA+AKAr9aDMl+rbhYGk+STPSv5sKXi0zN9Z/E2oEQZlRzmGyKUYJ
Zcwf8lOndAYUfxSUqbhliPgAjK/03qUDl5H27UoWcjRxfXAesjC+tmLWAGCxp7U5hFTOtLYpr37f
wn9rOP9wGM7/+3FnlcTPZdfGbw8789/467BjCfyv6MEokWB/tfny/3XWsYxvLkUTJj9/hiK7HkOi
KGUb/d9/GOY3F6uswDzgYGZ1DKbGf5119G8+C5UBV5hQNYNZ7e/Ub+ZR9e/VzxUcv9hOoULkX2Ib
b87875ena6r1Db/i//gAeToKACYCXzUzbZ12lbi5v33zPC7/+vfeYsT/eBVPsKxQr4IlfjTlEVs3
+Qox+sJLrfEspMF5n1G6/eITOq5FYTrmfpiF5oUcmLHnz7PUm7sBxxkLU5HokXatZS6w147wZqvA
u/S6zgMUkrow7AiihANtmS4ElJYgdd/q28vKB1axaPuuuMVpHzvrnFNmeU5v2BT7OtUt0jdDOdAh
REShaHeUuP3bFkTq3OgfqMfaZncC0SmId9M0dFuDggxh4ZRdRzpIxF7iu8QnXCEY7gIaydg/a9QM
lQiWAoILsgQa9VfMTDBR9Y4PeYUhzTHWKNHFC/kajbezhtbYusQTzBX/Qo6IL9PkECB2Ebh01HCq
XGFf227sxQe9HNBi4zNKF56TpHd9j6NyHcIfuLAwwWabNqzx32hJPjTbug2QnqpOp6lpDQphiPTn
lTClSOytEpI6XNq9nl6t4aHB/VnEA/PYbgii4B4Ibg9aiswjLA+pV1brOPMDgq1yBx6+H9BvOtVQ
OM0dG9cvlkUxkg9gQic+UzbisCertHFwOg3nh/tCEpdMCoRV77C7jZdBrHOINKSCjZuRfksymomW
bSFBnzwlVeA/NZU/3BWerF57yBJYypB1/Qh7kxVc7+wX9LjileKlXXzX3GAixC0boEMYhW56Oz+i
34cDR6M+T+KcUuvWU1Wyq0zQTvA5WtYfLBozS6f2mvpUT1izKKYNRGVYhtOZP1pJYNqqNOGpcnut
Fa6JuhtgWvp1hTadnVaymMKOGpitcxgiFyHoISbZhg72IExaIDtpaKhHr/Nag0ihtKh2dUVvD7VH
/9cx97/T8z/mLdT/Pj2vQ+DU7+Zm/vhfc7Oggj5zCaiSGzZxVDrT7F91KNP65jD50vgVYFsNfSYd
/HNuFsY3XPyzosyD8c6f+vfcbBrfqNVTB3c5ogJk54f9jdr6+x25a3K+tZktLaohOPxs92jWRK9I
FqDlEOk+F48H5FJltp8jnhM8V1aGjCy+ffNgvp6n/7qizzLFVdmNHEMSqjzygORTfE0Rz2ON3uYA
qj6/xO8CwZsV55/XcNiD08tAg3pUQKD93eJghBVHctTJnDFsrpzXYB/v4sVhWPziThed8yIX+2rp
f3G0PCpe/H6inHFc3pntsQGfV9W368NIJlgmiwC+onyJmkOG4S9yyGdHrxKGGuf+ixxoez6+fnHP
71M0uK6HJ5RBxALoOi7VmvfXjTFkRriUEZu0AqN7udWkcYFk59QBrilwuSTVlZnZW8/58fmV5yHy
7mHPaQdsK2FVu7zO44fdegQOjqOZEkxXBpwtSFqh47eGMXdbCoH138Dq+/klP4zaOYPA80weMUuw
+bu4+mYNjlkx8hD6zBLw/jO0zX7vEk6wiDrtEm3qnWQbct3kSA/+9mXZQ0EhpjrCLuP39vrNZXVa
qy5imohGcZgQKGeYz3R3YKcN6QlypZXw95ZytZfPr3q0seHFwjWxKX9a1MIoWh+92NrwCPkZw2RJ
AGQjyAdus4cx8xCHfn6d90WReQBZDCAK4o4wsKiJo6nACTNHNjX2nKDJFnVJvtCM99GLU0wNXzzI
9ye5+VL0QYRNoZ0SPHPi0S05YS9cu+Y8VmA3j6eLAQWXNX1xkY/Pbb6Ir9OzFPo8Dbz/IKopy0pD
g2SC4gy3ixvAchz69ecP7Y93QhuBtqnvg/w5ugjJaonsesCaMiIXSetxswwTMg9A76u/fyXOqawk
JD1annF0pTn4wOQbZxhEGPU1KsNltuTj++KG/vTUcEywVFkm42BeeN5OXzTKPMusSjpsZnTr2vKm
zqovLnHEA//r9ZO7wrer82rE8UPT0H9U+sCb6RuEdmkgzEtKquWul+XNpOfoV5Sfrkaj61dC80EO
+CN2P6CH16bEVr4cWhtnOk73L37YH14m4TEMGNNFtEjR6P294zwSYRN6sG+ITDJxBzQwOCyKbJ+/
yY/Lk2ez8nmsuxzKHA5Y76+DFc1omxhlMIrxZ+njSg7b5FYntRxpCPo6Uy/RypX0gvIQ8mrpxHJh
1l2zj209hX1YxzsrGeyT2iIu3O3Ea9tRzgMdizJd7/Sfn//ceWC9n99tKPAehRcTGAaf6/tfS7CD
NeO+eCrjTTb8dIOLbGlejeLu88v8Xhg/XIdtKQc415uZ9O+vY/gY6dKBkHS7d/ZdBf1GAWy48Mog
0VD7zn1p2RigvEea7s5CDBJTBEIUSZNnO2opuQR6Vn8xKX5cadizubQj2I2hhj+e8vOqMfWxw4nJ
IZYu/BheDn7/RFu4s09aNPO7oiZC9fMn8YdhyKncZwzqbP6oJb5/EI4GJ5D1JV3WlrsulZeRE1/s
g7L9oq3zh0+dNYXZxOPWqAgdzShDjGNOR6JJdafAvdXClNrkpRdcf347x5fBJM8azRTJyomG+HhD
lBgEBHQ546dCYn/wIxGsOmU2X9zM8ep1fJX5V7xZm5H+BgIDCDdT1uYqEqG7xInkgDMX9ZouYffF
wDh+ScfXm//7m+tFuh+HGM6SpQ1q0zid6nuCDz9/cH+8BGlS9IfZ7TvW8Tgo9U6Sep4sAVoBFV7k
Hm5X1IqfX+WobD2nSNkWFXk+O2ozgNCOZiMzTTnhFzCjbDtUZxDLnG0WVMP3HgsAlhvZPDVNo29i
+gZDPlw2BpPjVHZT88UPOZ5nfv8OQ9dp2VPi/HC7QzYaRUNqMN6qaIuJlPjooGP60+11S2rOOvHL
L8bM7xH+dsr565KCTbpHW1Y//gI8WwlbL3pssW43bK0qR/vaDQTROUhP0OslN7Tk7RXyNEo6kJ4c
oZmEIUYQXsNqiRp2KuqdcK+oSNW3bR1cfP5q/jAA4HVSv2d6palwHEdnTxZnI7wiSytQzYvmiRT+
R8NSGBBG88XT/+pa8/f1ZjzX8IVsM2H2hRu9HHXxE/jNZojLL25pHrMfnvibWzqac3QnV5Ga2Lnj
W/POwqLa461YKsc6YOq7hqBDRa3snlxJ7+Hzh/mHaYgazHxyZq/G3v3oyhNEJdyzhJraDhDvQTrp
qTS9r+bUj18TqxcNfnBq7nyb7tFzZA2m/h+TgJDmEeLtPN+NHPuAv+vEUDkbmYR3JVVQPyj2fRdt
CWb8YmL6cABl6843TfcapQppud7RTBhquRwmz4LZEIY/XXRbmcjACOkx5sroYMj2VkeR1iBzIvP6
5POH/GEUHV17/u9vRlFb9r6OgkwupXhRc6gGlA96uF+M1d/92Xej6OgyRw8ZfxrGacoIy1qNa9ft
gGvETy0lloVjVnsnD0Hojyd11p0Il4RkoulghTf99vOb/TBhzb+Cirpnz4dv+/iAkbp1o8cNr7pN
MWJE/Z7E7zUJtDcCfV4AvfSL2/7T9eZ5wGMXBpLkd3/szcP18BalkHHolDspNlp3i3wOZ9BGOvaM
zfjian98yJS4ubs5GpGD1Pt3CXWxbxra5DxkfxdV8T6y+6vGj/cFTCQj8c8rR1YLgy4a2CRzUY2e
uRjlV3P08QZsHs0uVhf+L41+Ku7vf0Uau6pTLS6NKSqs7rZt4CAuJ2B7B+jSlrwvRKeqm8wSJTz1
rK/s689f8vGIpn0xGwB5u3h+2S0dXb+N+lGUiqdQ5AdtPPUbTNyR/cWznsfr2/E8X4RXiuCFGWMu
aby/SYDMBUeO+ZATn+RpvLL1tU9X3h2SL7aWf7oQ8jVqwiiR2GQezQ1VZlo55G2JILFew/fekhon
L9KuqK9jvPGfP7o/XMxmquXtGdB2qWK+v6tk0JDWZMBjrF7fUANbEnLQlDCQhPji+X2YdXmA6FVY
LClhWkx7Rw9QdxNAaoYO1fnRPxTBxpF3BJlX2BYKzJNDvPHsE8cov3iaH5YUiiTkPLCYUOrjgzs6
GRUNwtG25VySTopwWprSvRP9zeraXIhhc2IjG0ExiLjg/UMsyW+i9M+doWn9btsd/aTo0mv9a0cv
H9tg/E9u6c3lzPeXU7izpijEW5tocbeY0no/9N3N3xsXx7d09NgGz4ooRKH4YdcFyg7auSrcdR8w
U7NefHFDfxiEKAgZhmykqTkfD8IYElqoB5QZsiYqVpDv9IchgExXEM+5CspE+2LQH48JRiKnekrp
jm1RmJwD196ugJFQpsxGPmUSu8DpwvgFkWisP3+Cf74Ipk+T4zLsmKMvy9Zzt1Gxkks0jvECEjg4
0cj6Sjrzh0fn/5bxcxJFOnPcGyBgZmqU4NEV3gECU6F+gi2R2f3n9/J7cjua/LiMb4GK0hFIHi9r
uKnztILxhldIbLokvW9i9ZShSlBOthdJcsmWcYMEsVxk+HRc6e1S/CGm2y195d2ZBY9Za7A0+6V/
6armi/FjoP/llb39gfgNWN5N9nLUuDksHW1q4Dh5UQb4ZCEddH9DM2KiteEPydducsYMjxnBBauG
5Jhg7bdBeVNS1rIXYE1toI0Tei4kKURCYuH0kurgkaETPUShZ2cXKFMLd1+NPY4puBb2dGNO7nCR
KUN7hGrnnoqJnIYfTVMHMLxaqzzklT1xIoyS/lUqsjWMxut2qazlpefitP9VeLF5CPRepnek7GEM
0rDGnynwfW6SIEd3NffORRl8pcxIEQ1jNsrbEccCC82Pm3KLQKS8knqJnMxoMLqT3Dvc68rsOexM
3niYAUIngyNszJ1m8BqzZX8MAbefmwgYLxLXxp+RttXOStNX224m66RJB/S4VW8YAA+jKSS4tnRA
CUkLS9+YhaGzHU1qXMuCSkFNJLCgxAMSCJ2PJzcxurp9QccHzhcAONoqQIceAfSYYJOD4gzqDvB8
Qze74KRvY3GZtskmM9voVNlBsK8NkqKy1MKJB7rvQdfSSe7s0dDPdKOwrlC5CNyM042DwYrUvKI9
UVPU4KeW3qbpok1QJ0VwYjS+S+JJGa3VzGndaWVQqufGzkg+bjtCBvvOakkdiN2D7FvzssXq161z
O2dA8z5XxqhN3U2IePTObodGUewGw7UaUF/kJ71XTKdGWulgeMycB5evkRR18QKwD3GnJM9fqnzc
k/9ORkfREQOqg++sUvfRKbPmVeqtWI89gkmUPUu3mlaRPtaX+QAJjnEJ4isbXj0HWEAZpVCX9KjQ
gkWdb0EUADvCIwm1w/lZ5WOULJ0C20kyZSstVs569uITwmeFAiCymV6iUNWveF9QteNYN87Jjnm2
daymOi8tJBU24zlbhJQtUs7qwi9eRY+EWU+8y3KuWJcagTAJBl5VWnjCcds8pM307IrY+Y7XF59+
o3AVFvMPjNPqhKAQnGOw94ndCLUTszJfK2Fhn00VpGM2SmuoGuQ4+QstS++SgQhBh3gyr4fCgmad
YNNf/tgQIKaHo/ZIsseBuDzQMRM0i3rE4y5kuVTTCPi4yvslfwhH6xy8IeejhDYFHiArA4Fo1Znw
/fCgT2U5Lids9Ws4CMaG0IWDwx562TijsVM5xclMsd+o1wiHb+cAO/glCX1IO5wL6n2PH2WIfxQN
x6LGzrvlENQvAjzLuo6z6tw3jGnPoSw9oG0jx3dALLEUTmTtA/mDVIlTSv6GWvot2ayPJHlBW84P
WTvd5fZjFaCtMNRdyfAoroBkDeXaU6gvigwmUdT4JvkqaZHeKI1W8EI3avOm019xzWQr3etWTuSv
MNZ/n0zziRhoTshspxau1ugrXn17m1JFPG2SJrtrAryvRp04a7pvUbpvmdjqnkSwTqs3neaYL02s
OZu4bvyTPGRWQBGCxTY1zmVlrWe76xhB8w590PUQLZvM3hdRuIGzvp7ahg8IaiDk8SGHpWZDsdHN
qV8KAzug15b3YT8n/6F+XBi4iwyVyHWcNyjOUEKvJzVtrSjaWV6zBm1zEuUWNnr/h92ZG4wEq5bt
RTbFm94CS550DwPQTT2JuVyyyowMkgwYEpKW9F1jOGsSY7AodbsKy7IgSJdkGKVjIOuDFcsA0Uol
AUw9LIaHWhnDCs7wI/PYyncyvd/rI/zqoJLUr6ZXQmPwdxFmAfXqHsVHD1SaaSF07GQBbWaoNqxK
xrOhK8UWEokh42JvSWs6h23vQC5N2FawmaAk04dd84IU/cUL7atJz7KdlzizVTnIazgcbbAmOsWQ
a6fwbkTIm25sEqqSbtLmXBuU1/gm6mvSMCfetyAbBVKDfmkaZG6RpAKhYHKZSMfgp9fAViDGwLnX
izDbkdZyPgNG2ki7L2zrMcF7WnnJuAgBXDqiGNZuI3bhONWXdtrX17WGX8r3B6bXQlMxqNuhZjyh
UzFObGAR+R57lgWFkw6HMQQyIuSoxsjssj4gsH9oC7IwA48wsHVe1GrYB5RMIK+G22Dg8w4mrXu1
8qrT1xBxxui2aEF2Cj0lt03LtbOQcB5nOzW5e9oWaaStRm/ylnGTW3BczT2fXHjmeSR74/pYwqFY
thGZeqr1iDEyjJemGx70fnCqPa1KyCa9Cl6Ag8DlCAZ92k62fZkJkqUGZtSVcspzXaXGjgPzShtA
/xES4KXjnjPYIpMVbKmCkx34r36Mll3VDLsYcWa78GVg07/osNk47DweEnBqFngxFErXTSjEL2nU
bJAr1a05Ha8hNJ4LPTqn+LptAohmkKURbAb1RdxfxA09CQRmQBMi0mEyC6CwoqKLUtWpr+Uouz24
JgWvUsSITpWXPGIcGbN9gw7YWFg2cuUoHxKU+v6Q8UHzidpBbcoTaZ8koZD3/pDae4xN2OP0wqyB
0haZfzqE9rSsqX2SI5DosB1JH1gUIzViGj3OIoqmXaTC6dbrO6IVsqrG5S/6HnQvqPB+4RVRvPFD
d9oFYQfaThkvoS6wxpcTeKjSqB6ZqZ7oohFxDi8CXezgj1ehqWGFh/p0kZGH5xIzoQ8k6ASjuNBE
lgM7CIdRMsWkKoPmlYIrIwYGhbkRwP8iS+h8cEd9VRK2d6elhHAuclS4u8zv3CUxlPAiBt2W8c6s
3a5ZytAPL5IJByeRoGoLgmbyWVLsAdY4+I8GIUBhdKs+9mt7Ju08+BCoksR5bNzKIV4G8wQy/uGs
NbUTUtZugEeVP2LXBkhlTfWmcjTD5enN0rBYqYvcycdL4ijQE+v+g0ja+rxytR2qOgUuM4Kq4JLz
g1N0DA/GUJbx0mWm1hD4oSWG/AmCY6o2egFK3E7oo9aKXMOx9pPzNgeyl4Rh+BiaJRuUIJ4dmnlN
hgfOIZgq03drHC8K+JDJzgnFLvKqpYMXp9ri+0JUWLDjpvo8XAX42d2+PDXstr4uSaVcjdT9Vm1k
pbu8i6KzwlMnbaQL8PgE70xTTkJhd6LIiIvWdXqVB95tURXNwQ/cBzww4SIsxGayq4Ymw4C1XdLn
0MgRyB/DicdwmjV9uq1YEJZMYsEFzAN3Z039AdrCjZfa8KvGjg1hn+LkquDKXQuj78nY5eNZlOx5
NXKBreukJhpYw4ayt8aScAQSyh+zcbgG0XglguFBG8VWuVkb7rKMOYbkMVsgwuRfDJ2nVE2iJ4ta
CBJadCO5FDGrSxucyMnqL+O2JE4tsbXAn+kJ8lmRMf3QBp68rtjpHuoGG69qpuq2m6rTUetzuSpV
dR3HAFjNFipD2rqrsqzS1ynSoQPI4bGq3JwQCKSWizqz7vG9DpSGzCe3i3/l+TScReYQkjoAeG8v
3e48Tky1NQZuoixMSi5pfC9EWUL86aC/DETZ4T+a4zKy09AuAWZkibnVxIzBgwu9aDo+y1aacPM0
DpTMAzc1kEekycOcb1G5KzJvnxwZLZ2+cl+l61B0JNbtkHfe3onTdeU5GwoZSwdNjNWV2rZNWP0z
PLhnyhDFri9BxTjg53eOAew7IlqQCF03CReKjx479jR/fcsyAuGCJr5PzfrczZyMzjM5qwubAJut
n1ILURWu7aWJhKQ/FTBao+Ugg60zONglDdTpSUnjSB8lVEEkqvk2Fe0YLoHyGi9d6ELvspW5tOpI
/ZAB+x47Dp8dE8tuFxCPVkbNte+XP4p6jNa9Hk75WS1hKTBjjEjlgyg9kZ3RndcVW6qobYeDLwsI
QbhMyCD2QbY4HSSFVZzqIf18+g4LImD6dWU4AGPoWlsxs6c7SAmsYUI3D55QO5FD5a97ok4tFkmQ
y+tEMIfmvqTAXcfl2kzJFhimNlkbcfNcjBzLSTh5SHHSwN1k/zTGNVM2NMpqk8nO2uEZwmHEGAA6
kQ73xUwvt0oN6m36WpqdvEqctsg2QvnZIY5ZFHctkybJE51i12kQkoJoTtVluOKrKZ4m5fv1nhNy
EJ72k1kVZ0NhjlPJNl6A0EjBpFwDpkfqxYEyHFad4fUZrLs2T3e+6uQAKQPUE6lhrJDteZq3IL2X
weC3KxD+/LbR8FPnWlIFFhs6tz05O6Pun9igHOdInamG4qcnXb1SqHD8LTVTD41u0mrkryBh7rJR
jA8xZm0LbIjiBySa36CnprNdtZ67SFtCXGacSTk9sLUakq3gLDdsSdYYXkXnVk+1E0jwQ2lazFBR
Pbsbm97N1moYxzvahKnY1tXo/wpN4k1WveVW+C9FdOk2WXvjO2H3vTPtoCBCfoyGM6IS1Z4/aWg/
VOiF+TaJpHePw6InCaLMBvEcw9O/5IxRMgWDRxIHdh+uuo86s1gHIZynRRBro3ffa2ERHCJ03XC8
qsGNz5KuIV2xBGJgQzQJoV/NTl/Wn/asKiNjN0h1TcQsMbRkRXAv8pdsUzijdtFi+Mg5VS2Q0Eix
z1MSXR9KEOTdKV2tjIC2SvjbNLX9LfH2XbsbJoKQqQXO4Qh2mK5ZqQOHwehfjFarzpHyYHdMTouZ
Ih4QDEy+IeQlCaaqT1+UDOVdbKjorJJjxvnKwLLZdIBpbOIYhzt007bqt1Vwq/k3gMH2xDFy6k6Y
VKZl5ZCuCFyLVa7qo4tyJslZv+KwvpGA84M9VRvzjHN4uGfp7FehxZFV3xr6lZ1yBiY6g9SjXAqX
NORpZdsgIRWnM60xVuQfAea2O33VmDFBpSO+ok3RGuveE1MxC+gvsjg4FTGhmvp4KuSD5f4YJ3AH
0og3gRhLIpmkyK4gtTrBLiEYpVtO5PvaFzDmyquqsFfudMkFy0dlGjg6+2TOVgCgPhmcq86n4EES
wExF3BpOx6YLVlFiU8xNZE3woPVMdUNbqn6cwxlkcVb9P+7OrDluHcvzX2Vi3lnBnWDE9Dwwd1my
FsuW7ReGbMvcd3D99POj7626SiqtbLnfJqKjupZrIwECBzjn/JcmugwrVV5JUjhbeCWO6I3do2+l
+TV6Y7gQ4h+Jk+gwqU8NzcfWi6zJB/1tiPo+5eFvJZw79B78rn5HKc64g+defUIv9WP5jtpffenA
9eKmLPnb63gVk1wr0rzUDVkiNFtg5BVk6gY/sfd2hTc60dx2lW2Jm4S2TdXEv45sCBF61MJrrclp
WhoXofJNt0PPzgeUq3E/Vomx+dQix1rOSo4eutGbvsttgnuKKGYXrdQeqR5WyDFSDQU5MztY7lSl
m6i2M4XufITxYBJgIoGBY3g7qsgxb826COVVZikXoa5/dadx+O4EaQJcXsG3L+gNEWI6KMlknNzG
AkGhwpIXVGBq2nr5pUgiWW+VIQ03aENGa5QkEDlSkQx5jzqeT/XG8MENhio/mFdaumlhjKIVMbxL
2iAUHsJ5X4ZExfXQ73mv4dfZb4qAHY9snzZ6VRveV2BVy03vmE+Naewo3D7IipRrj7du6FCfCu21
A+rhvZbnhpdzL28Szsk9D9DgTrqY1+IdEWxgQVgHXaPehEWTcS1GxDi3qQJnwMNoqxvuTbswPepc
SItowu/XjdMgzyfvBzsv7W+thoJ0jPo55Y7IWhlczCt9molEuNMT7/JtiLaRcmgt5SpJGpxBwvoC
Rfb3HQwQymzuBbYr5ftWNTd5oWIrB9MlQVtp6tAFbBU8voGK9gb9lkyxkkuK5JNcywCdSnRKrKuy
qlu6ll35iNJmPKxGntUXTp5hZ2MlAHepHMwWQR1iXV2eEBVFNJF0OcXPNA3T+Danjv7BxQ6pW2nN
1MCxS5WHIonDy0Fx1PwaYdCRF54c/EMrqlrH8kHHs9RzfHxmLjoLKVsDpKbY+H7R5DwWQnZZGkxr
NOOHeJtQqig8F/PP+zBx+8MEifmhCI04v2xCDEsQWUor7EAxWuvxYOuCGOGX0RkvNJSe8UIdkcRT
IJvAaxnMnyrkR2TGEpLBTtHjdUt19ODmOrYYUD3vG+78H6laJ8ouLWDOWC66BQquemuinrxO8Rs5
5DAF38eK1LYJv/LSrxRBR1CLA3zrYe2s/EQWhu2hJ24g3wzZcUTExxJb1AWHKt9SoC4z666UDkJp
vJYmN8R1q2hLks4vfQTFKf+umEODGY/WOER3T20D0IraNvQn/gqAHwksx91k+8BiwrIk/7cwaL/h
8WR+pPB9YzRTvk9o5L0b1ca6xja5XWsttlvcnn18AT8mvY879hTlB63A2kbthEkalsXWRq9GSu37
IVXLnvkntT5VymPfg/JTUB5NEfIeelRaPM7+uH+92bAs5bPxfiEvcW0zwXc6i542bK8pDAsaJ42s
1xFVrpHobbv3/nCmbTy3eZ73DOaBQAXYtGdUMTc3jttA+lBJKF/0uGgdyBVuG+Uq0+KHJLQfyE37
Nd1sFAg7860tyV/jWhBOaD2pBkT+43FDGCWBktJ+6rIs3ak1xuDZWJRngFNLJMI8CjJMiDSg78S/
LJYxkArCrinLGJr2ysg1HDp0tEQdsc0zuzvIDjmiN384etaAT2f6PHjCRRs0lFlTtZxpMkMNs46c
6lk3lvkBzVhtZQAmOrNR5g7a8fczVaQB4E5qoOJpsR2vowbLrdBLUg3RxDs3GDGKF+/j2vWMdkQF
Sm7HsP4mk/TzW6dpAokWvF1Mjea4tWjsRZzQKoFSjRdUtuPrrge0xq3GvsM97UwP8eVRYCgTmYdZ
V8WFX3A8wwHnCL2b04iMCg3MOaRRIMHxCD6zV16eBLATwD/ZjC6SC7Oqz/OGaE7l2W1KIAdGFa/p
mKxlW9LqmTY9tjQjjDTurzOb5QWUGI0BFamFGZhjgc9xF6dA9LaBaBenr0VRxhsHbSdDLZkfKHSt
1I+NlnzB33AfUGKsVF6TCfm0Ie/imLbC6x/0xexNDN4AlINy18FOL1e5U7RmRCARreqI2Rq3Ra8i
+Jp5Rs0jKt3n55gxL/btPB6SbLNuCrpHxmLfWpSc1brQKeBt0hv5bvKqNZC+B7l7fVovAgDDzE3u
GcQ+k/EXxzG3ed7b3OpYjim5B5fDWYFOuist5Z6LIloJvVv/z0bUj7eRmxsiQwysXtnpjzqFOpAq
lDKpBypyOwudvj7aEkQHRtCcsR3gbgnitNkXOwg8EpIZeFKtIOpfaLb/3sDhreQFOatqoqI7uVv0
T7dh+bdWyJsYlP9/WUDPm+MV5iQmjPXT43Pu5PwH/sNrh5BkzTDKWRQIcMC/uZOwKiFio1U4N+cB
d8wqNv/mtYt/qbRLBK7Phgaxcg6i/+a16wh/wdyGRwzNYwZzvYE6uQBhMKSmzUwFE0UsMaPUjndk
ZCkzKADaJCQcfdvjlbpJBuXcSVuE6TlqzP83MyJ4RgBSPh4lbJJCx34CyiJv0M/STYe9kxcdXl5t
2HkYoGRnDtoC8PZ3mIIWAOwYhIk1T/sZynCYnCpzJsyDh6rBUmZwygNlaXmR5HZ8ZqgXKzhHROoK
UM5YwBdI1XHEIy1XCstrkfj6ivBEuQrQnb5/tp9u/rq0nwsDLIGM84y4TWFFQlJ0dVLb4xlp9hiE
2gDUCJGd8iZ3fCq6aAPXH3RFQf05LYonylQI/uHQYWwHzWm3qdbknxu4t1tTm9IzkK4TK8ze5XVm
sMDUoxYbpzFmTf6W3xPD+OsQ9/GRc25k8wil8Rzg7+RYXPGUXYnXAAyP5x7klM9yvIW9BoLcdVn1
7T3a6NY6cvCRORc0T+xVENY2xEwQawLzgOPBehQXR2radH2a2LjQate/R9BbbOqCjovVdcVNMlnV
BQjpAS9ZzcfJUJ2FmOkmeXQtcRdSEZZBciruECJPx62JUPwZeasTew70N5uNBwlxfYnPQkG4m7Qk
s0FAKNTZDNqPuAe2b9/Zts0qzFIr5AFLgJaa478TisT2nMoeELSczPvEsXEEeH1rL14X885mBxHN
EGgFByYWwSFys7pHhtIG9jzJrT21wSGG4vkd1bz6YOD9iaEf79vNrGh4BsR36lRhMCRUzFrmvaXN
O+9ZnNDNso9lEKKgDfUR6X9pO3s3AJm27RwfDSlEiSccAzHpbCn50yd262afw7MCEGf3xRNZ+Tnh
uBPfll3n8Gxn7R3C//FPChD/sYsEOWyRWf5tUibDumxEdiaenNjlEKaAmfJ2JkeY76TnE1eA+FFM
p06PgnoG6APXTw9HTdPxMtuatibn+fvrn/nUvEAFz6QF8hGugeMR/QoZjyIKLC+oqc6xjsGq42W/
fvsoLgxTxDIhnZmz9OXzefV6hJxI4KIsmNgq+rIpGv+FIrZ/MApPfsSH5ottyWaeMgQmh4y2doSl
1Y1WpNEG/6nq+vVRToQ97HlAodlkNw642eO5KDpmxxS6LaT3TXOnhT0txVEp1r2iOG+fENwhR+ck
QDd+EfScXKOBKzOLCuOIb9LsH5X7OI2+PqHFu34+6e6c0lhsOLy3lmFLHWrqhapklAabxkztHep8
CWbmOBzV+ge8t0G2GOIGa9EzAfPEUs60PZIYC/ijvgxlwqrTSinRQzH7OMTXpsmoinYou9f5OeLj
Iqv4NUlSbZp/cwaj/VImfBZSnCxx5MBVjthhsU1bG9kcI1+FatAiz65fVE17DuJ64mThhSdUcjTg
ugBQj/eJ5RZCyhQ1TYPukYdlT7NuDGqjr3+8U0sItW5m/RKuybqPR8FpC3sMKsAYtHTGvvDNcNvK
DMOytjXOHOJT+wTauwmMliuY/vrxUIGZ9Z3dg6QeVDs44EevHzK17XezOuFlbGTKSleS9L5G+mWL
vLV6ZvhTMwUp686EYTaqvZhpQVsnRx1+VifFBhDuTXplu7W8Sme+3OuLemqzwChFQABUN4/5xWMj
p0tJWaPj09X99eDnd2Pk1+A2QVv5MQKleAa9PuD825+VhNidDrqF3C4GKSH2d4ulbXMipOiospO/
G9s48fV3mEhZm7ePIqiTzO8TYdNPPf6AAyX81vdz04uo4SKRL/VtkfrOGTnal9+JfAp9FOoyKuQa
sRjFAgs/BQHJKzKF9gfECtzvwFjlj9Sfpt3rE/qVMCzXjdg1SydTDYXMczwjHTM1pkoGw9vQUWlq
irJdG5ExGetI66xrt+9ampOiB02QWZ2BRDf/FunBqlflWjG76Ovk87fgf1rQhomorx+CgKxsXeV1
/amM6KFshr5yMIyHaKxj9pZlX4CIBtS17VR2kCbr6Gqk75WAtOh6w4tipfrhhjlK5FGodjj0cW4H
mIe6de+PWA57Sd4myAlGZoaKVRRZ33wbYIHBzXhtWXn8gMGqbXplyU/nR+t2/84CT3wf5hbvepm6
ebMN+NVfsB5ps42eR9al6ygB87Sr4AIPozBZs7ed1MOWQpnoa5m4U7WGNURrNc1McaYKd2LzUslE
hA2aEaLTs9TQ88s9HWInCgFZeF1j6VdZW34VgKEOZz71yxMya6/x9ECdlxg+B6dn8Tspw6KBSmV4
cZeM72JDz/eidEOcQNLm3K46MZRB/gRVxZ3P42JTxVVEmcsCgDMN1LkTO7GB5o0WvtXdmJ6jZ514
6zoUCimrk4aTNSyranmq0zRIyaLw73O+962Fj2WS0r4HtUHfjwcaYDXHzfyVVqsugAyhjz+MEOcp
0BbxbWW58sxS/3peL04VK4mChsU9CTthDo/P1roFCC0L3rmAG/T0QpZ202AIEll7BTsOB5xDKq4q
fOAqLIhiPKPRfRzeN53tIuNGnwkj2sjCJGAwcpKxlEbRbTUI9Ryd6GWQ5nsjXwM9amaxG4sgXQid
fhtYA5Yo0781FTDZpFQsTI9j/akfNVx+w7h9evs2JAMgJUFFxoS9eLw0TphGOMWPLA0Av8ssbnF+
UiNtP8lEOUNnPjU/QVVBRcWdNsFSqgFP5JgkK0fgLSSbVcVke8h53GJm+zRa8XunL6Yzt9CJyI2g
LSoKkIs5yctoaviwCuJgrpm0fbVvSkv/lPJfAkof0Cx9+0JSc0KlnhcFxfvFQuY59hRxgcc5d1F7
0DBvXsGYLy+Vij7+HwzFVqaYTIWOs3b8zQRX3tQVvFsmqfV7vDbYHRisImZ/7sl3agHnvWhSJ+dO
NxdXXz9lOD10JFPmqBrbgssVGLkm4m1BhnpOMepU2MX7myoXwNg5NB5PK3RQ38x9AlIPZvMKwPO0
JWu2v72+eCdGgRhLUoWcDI/0ZbajBZnWQZ2wvLDSsuukToo9vDO4Hn8wDPPAtRWQyAu+s6v2Mc6T
bIeB2sYhD3XjEvs1df/2UXia8DKBcqupSy4sgYwymGpwpGTT3Q6uPq6DytXPHNw58CzCp04NyKTJ
Rh5KYfD4w1i9WmADrlge6TyXopn99LX2RoucS4Re3qitML8ciUJzN5Z8VzeW7dJ4akd/MBiMC8b4
rBX0SV1cc3d1qL+9vMVQZPAq6cbc+1pcwYOpoMTZ25bnqIG4bCZs5sBbdmdy3hOrZ8DrJUvjQTef
pMXqNVqAUTYJjUhVZy+Uuj0gDWJ+qMDPrwK4Cmcqpi/bMSyMjszcvPOY31KTfnAbZ2S1KDaVOXKB
Tp7oD5ZmyguFqvTtVGrTD1zBtA/aiAyQB0ei2/f8vt3rW/PUtI35fLEv6Uks89PJsAff54nnVVE5
7Sua+hvQE/onCXlgNfqyP3MUTo1H5IB9z3F42czLOCNo0zProFZpdSOys3X7MPwoJ3/yCNjK7evz
OxEaaYsgBTyLR9D9XgThuhuoiP8qFitNuxVQNdZaF9gb6m2f/2AkSmjQtW30h34ZMDx7vUSxqfpO
OvBUVkMcMJEjW7lxl79LYVq8uX6BbIDjzNJps03Vcq8GyA9rgcmZhm520xi58wnU1HRli+Fcq2Yu
Ki1iCheXC0sL0WR4ootgb4U6Em0+I9V6l9xwK3wQjjKuoWLQqQGkmq07KBx7QG/O2yMzdS4KXQal
fofC9vF5xKuiB9tFzMTsT3xkDbAMQOj/zPY4sR3R0uPKomRCYioWp566hisUg9ginCH1hDJ9dipe
v4EWPjV+//YATRGDYEkVAfvsZSGjgoaudjox0w7ikrsAb2ArxHFpjNV+U1JSObNNTtyhJC40orgW
qFssm0TpNClzSmeBR6qGuzRw0l2PffOZE31qFIfLi2YmKgUgFI4/FI+tFNQ4+z6dwo+Jb7ebPj6b
G5wcRFfpw/BGJFguXjiYyxTwhclDizQcr+yytd7XcOM3bz/ClP4psTIbVFAWey4vDJTPKmHhDOiI
nRnZ5sVQmfEaayLlD7Y3BRHEJIi9851zvGqhKW3eZjzop9KPSZUHFwi0Yp2pGc8/eHl8ecVT4KEl
R6F18dqta5HwrmUHoHoU7YPaCjaicYptZ0zTASA8oF6lvKxVHElH/OHO3C2nYi+vN54H3FvEj8Uc
g0gbg1btOMJZon5KyyZ4jNB0vs5dxLvf+uVQ45jF5eZQDzt18eUA0QfR2Fg8FzsxruCidh/Cok13
OBwEZ2b1MiQyFD14WPVozDG34y/XV3oI3nSibK10VbhCbgv7yKqyHvGRdqQHzxCHdazr6BtuX5/k
iZHJW3gQE0DYpL8UQ57dMHU1TbYiGsPD6saHAGLFH3CHFh/JQQVcQxxsIFI40XoadVo5r4/98luS
EPIAo1cD4odG0fGsXYyhx4zswpORHq3mxGyPRFCAwa7zRpFTnpZoJ/AYwanMQHP4FxLq2TQx5ayt
wqSk5Sitc5MglH7wZff2+4Xkgr4T7dJfotOLsEWlFYGGlAmZY+CurNHCYtjVziEPXsYtRqGVOT8K
ZuGYxREQePkRmHmO47cq93YFlc2Q4M7f/HHY+kQReqek7ctOimUXmaGVwvCgyqkbQ3azJSIk0KYx
p8PrQ80X4nFEcQ0VJB89G2cuSCwiCibdfdZTLPdSzcof0zanChnK9tH0o/G6T8p024W69uaLjEHp
THKZ0a0hOB9vPj9w3DSoB4qcgR98HUZU/3MoJN9en9qJbzWLgVJP/KVt7iy+FYIG2GTruL+ZpNHb
ZhrNNZ2hcf0noxCSSZ/I+ZajlIWdKLFklDqP/Q2fDRxDlk5nRjlxXAlQc2o2t1dp0ByvWMPyhInU
McvuuwnelQ7p3hVwoITRnwm9J8p2REMSQTw5KN6hGXw8Vk/rbBwplHkoSVcUs9FX3ihO0jYeZQTt
MHADfIl6E249MOt13+vZD1JV1/Wqwax3qRKmG7u2+ru4yXWYUKP55jrxHK0hm88eh7Me9PHvq+1i
NAfey57Rt2hRFI7KL4nORa2XL0lG4TxQ8KFnymIejxLUvo+ZIWcQdpb9gGNNfoEQBGIMKR40Ky7I
6MwnPrFdEf+jUjoPyrWw+MQjgklBWfGJy8BWr1DKnbawKcczXZVTo/AYmgsKZG3ITh9PS1ekbKfI
NrzEyYyP/IzPrd+eO3knitFzIAawS4ObGtZSyHBgy4yWnLsYRWlewWqwD/aUlx+aGqY7bNEgf8gS
bKjrLC+u4CCmP6YkbKGpd3FzZTlhdibKnTg+VBpmuBi1J0q8iy0z1sJKEEXkY5Jc3pmZE+0Ku5If
TDnpZy71E0OB/aZ2N4cD5LYXn9HEuUutdQAeMeQZrN4bhFFHTAqgBNdnDsKpoShDgUcBKkhKtRjK
KJz8rz4cLpjVN2HnOLvEfrXuuhQP3tfD3InjYM3vdIqBPMoocxzvm7ZXRh80DNUNCF37ahri96Hi
YPTe2cq2GaNzXdoT+5TGKYVWYt6cFi6+mGuSgQgtw22v8q0NpN5ob8OWPRPrlivImlkk3CoX+gx8
Nhaz6qVVSadmlBFG476SEJ1UEUT3caq8FUiItJc6QxQo9/Op9OUWtEfafk2S0vWma7dSEjXeDI0s
z3wmbblu8zCUgmcNYxTyAeIcfyfYkxMEc4YRSeBZmbVL4CoaOAhjDrZqa2czYcIyIGaF34uGDbH/
cVIDvFlqJFTOET1eri6/Zca30wHiXC0rKHo6dpPq0MG18rTA58XUueal2BWuIdevb8+X06YYxMbE
9BY+C+HzeNq9ncski4BlQGSLL1w7bN41Opy9t49Cr4FG6682u7l4URhpWmURR9+rGnv4quEL/1CZ
+ec3D8KWRHgCY2AO93LVRgh5ZduosN5cBzW4RG9g+kZvfbZQqtOIyy7MA6qkDHa8YHbZy3zoWbDE
ENXG5l37zspRYjgzF3MZN+ZxQCKgzQ7kghRn/nDPHv9602U9TW3Ds0E8fy+ANX7tcET/OtkF6hGT
7pQ/5WxdlMwmRkaPkIYRFTF9sT5GXioEw9Z5vpblNXYPGCER8Kxqr/apc9EVau3c9208uxbmpVND
B86UQzAVZbB3olLetFrnDAiq0A868AbOL/M8zujRD53xfcRNc9rgp4c8elcghqJMo9Guco5KQ3FM
1ZvNkCFYsMaiqboMrR6vmcoO5Rej9nnnZenQBvuy70D7c4eIfVo3ymPTunDCsJiKzdWg25G1zdU0
mbULBD7Je+Erqr0qeJQG14PbJu8x7B4/daZWtCs5ix3ALjQbpMDyWN+iBz4hXaqOU31QzRTxkqHI
sodCtqhJjBEGnK49RVdZXRn3Kq5Jj2WvI23lzM7DWIFrWbYbeLr4G2HBZedBkHzthazQ8Q8HU9vW
7qC5V1XsE/fCSC/iQ5yEKV6bvOzQrxGxWW4NMbgKhE0d+SxFK/NsLaFqinUZW2G308FcBR/Dqh/k
qrbLzAE+2aXvMrS84nUu0YQkdrdFDBdYqdHosKv+sVRL7RPu8VW3wjnerbwpz9170xrs5hCip/I9
REqIB7Q7tFhF2Vp9a4VpcmN2NSpAjT9kn3m2RImHpFLhr8Ya2zhPJqVTwV2pe5ztRVpd6YphftJh
BBfeYNnJJ5V/zz6Xnb1vlARetTuIqt2iU9DV6871Cf8x0Gakl7Ip4WEwgcX2UDLpG4AcJRTNqNLt
b36c6586P6qLfdDm/BNQP5G3qhyr+pEHdehfAa+aEpRDFeM+UBN12OhZ7D841dj5e0crwzuna8VN
6SfGIR5b9xCFZo0GE7qtBtg5rweQ/XVUfPsTJfzG9sChQnlSDAmHzZ+MmBYQ8gnVyog76NJg07Jh
11DZ+KEiERWty6wf2OxCRApBsFa+cbcln3HbccsVkgRpuxJAPoaVC9Hyrra6qVxXJS9Or3GqKrug
ehaMnq3N5TGy30T1xqBzPnVNEWvexJ//3nVDmu0QAxguc1fUjQd9MN7DkEwRq9BNxAEhh2su/pbV
8EMOqfOtl8B7NvGg+vXWKOPwYaDYkK99xIhubNA2Ahf6oob8pA3Cz700L018pOOyDTe0K6bLWkTZ
cA2Own4M68hK172bW9VWJraUm0LaIBzMKhf2ZayLuL+2mtow7q1Um1D/EGPAYajQSVnlJuSbdWq7
PRI0duLkt+Akmi/h3KLawZ+IdPA4OER+iRGyy66iKey7VafUyefaFAJLpKFCPwjr7vEhbcaqSD0E
GmKUdiZlQhQrGopL1FySfl8CP4SDTS/rSx1OYcHmGFPig8w7bZVYZdh4Dd5Dn1tceu4CtLoGz2Ut
DrkRI58CXVpEFyU6YNNaaoFjI7mQmlhemjyfweukA48vGB/9WtRBJHBKryUgignD5ksrVDNtH0dt
fllUNVZxnYz5eKjmfc0yW/1A/G++ljKjWyKMyoIp25Uzhqksv5Td2LhbFPUrd2OEMEVJq+qkXgVu
L6/jMUaWYFAbNPfAj/I/WrA7PoVREtx0ox2hkyb1qfUCWtQpde9Zq0fpa+tn6hbbwHTSRy0ygxtc
SC0doXEVo3Z/SFmTQI1z1xtJD9JV6YfmsK4mUQSrzB0qf4M6uXEts0rX1zKd+mLljnqOEzUyP/1a
gvgN0MBr0hHHKInu3YG6aIp63eTm/f1Y+91toLUJzBPkLMxPldmNAtUbqX31NVP7WreEgotWswbj
0bZzUuFD5xu0Okvh+lcj57df9Xmtf1GQ58mJ/xEOicA+E2vTjFZyQz2NvVkZdRNtcUKxWWxNZMgV
uil+xk4YN4Asklbs9IbsBlUc1002CFCM72vsQ9B56HiOIhulVsOmGnLzvRL55X00OYhSgYZzrAs7
bLsnIFzY9KmR0X9IxgG0xkObp1V4qGRtfswgepU1FiSqkf0cg7pECSi0posk6frJy10fzsbcaEIn
RxcNhsvk89hGawr5rOurIlp1hpZcGKHlDqsq18XBkgqc+Rzq4dd+IgogqDGKb0oIfJ/5DelTafq6
9FCU0odtQ7F7IsqYwHujohsfFbcIPyIrJdFNNESKhB4Hilp4mkY1shNlzAbOUtwkwR87d1NE19xp
cbJZg8v3LwxFTXASUZFN8swgHt2NZdvltwif7XYnwOIgIW5W5B5T1kaHCHNCxFarrKE4a4YdpVkU
GfDzVjCj9/rBT3ZVn0S3Uov6acMVhk2kFKO179zK/SDUBOn1ZrQHuHn0n6y1FhAyNiYh77YcIgSY
w6Qt0UErDIWz7zoo+6EerbxDAq9T0AqoWpjmcejeTn43mCs1qar3bTrUuIg7Zrgyw8nfqIDh3VVV
NPYNG30acHvkgv+uGWHoo3Uiku79OIDyu2oGTEGuJ1/rh8mTre/8NFNLUbbtUAr1WgMbG28aeCbm
1yG1ZbpjWzvyWm3NiNihsUuvELCIdaDwdmjfRWZD7Itsux23YQSV/3OjJ8OI0JHSVjtEf8FURc1k
xVdKqo/anev2FupKCWojB1Keoj2Ek5Oi9BdGvbX14yboV4qb9o91Kfv2eoxb4w6xWN8fsdkITbFH
JAYXSf+XoyQZMe6SLYIpP19/RL5II3DIciiJ0Pvi/73gRhmIPRDOR8gMY19sQj1DXNMMkmvH7oOb
14eas6Pn1VBeq3NzZU5aQP/TeTh+rSqGBm7EmNA3AmrKvWTba7s22OsmruiI2PvtRRQ0+gFVyWnT
NG2+eX38k1MFtDA7PAGEXGII+kQNkzBrSGNwit1W0jI+Vr4xoHpZV2faHi8yJqZKN56UfiYv8qA9
nmqYIF6II7TpFT4NYEUzR6SD5PDGEgULKqg2qTCAaK8AdjseRbHV3Hd6bi69KZJN7PD6alt0aEup
nqMxn/h24DnnegEwJroNi2rIpIp0khMYXqR0VU/PDMCxVhSNnght4z2BLNrGUxletbFTXiC8K76/
/u1OLeivZg6QB2jxy/GrWHFynnDgyoVf7cbRR1HFoo36+iindgjcF6oW8IeAIC3y+7LNJjKp3kR5
F4tZc1CQMXN4WIy9/3a3YorzNDPoQAClepEi1tJskzoXQDsiN95MdAWu7MYST69P6OWyzaNAbuBm
o7qkLTJ3LKN5wVBxgvkOuFrvxIAMXCzPLNvLughaBSpGe6BiYOJSRD/eiFEkQB8EDKM0aX9N/u1s
jDTItlwHiNvVTSneD82AXvfYDe/tTFM2xZgkmKIANjmIpusoNCO+4yhufqYZsuzAGPwyquwzlxtU
BoXk41+WjVVjFjygEVy21cegs5QtepLmtvV5oguIamgTteE5IMipZdeAB81QISq15iL/992xLbhS
50iH4lWTYYvZD6FxJp6dHAXiHS05ev2opx/PbUjaXhI5Ta/NM8Sqs/5BVYdzDYuXJQYIqrOaCNVW
qtpiPjLPSgxcaJEIbO4HQPwuanda+xn5JNXTmsS5LbAp/mtSb6K/X0Xf66Ipfsr/M/+x70U51lEQ
yl9U7X/+0zVa5h+gjj/Jq8dy+U8e/cHm//76n4OnYv0oH4/+w4ZcWY637VM93j01bfrXIH//k//d
//F/Pf36W+7H8um//vf3okXfjL8tiIr8OasdVuKzwzv/kr//3PvHjD939Zg+jk30+OKP/MWEp4H+
L52mEcUxiu3PmfCu+y9uNPjxVLS4VDXBPvibCe/8ywDIQOkOTAunX5u7w38z4dV/4WEKZhSgkq5x
GfJcfQsXXj/ejDi4wReHHLN0Q88xCUsnHBwPigQ0MeajAw4fBd47Z2z7d9KdhWBzU1ceKAyV66wO
RoqjZZUcJvw6bgdUiS8MR9aXSmyIQ9pXVkySnw0+W03qV36piUcKdv2BHGyKN77I8hWaJXiFmn0k
o0PvhMP62bLf/PUgeU4X/4Xi++ed8s9U5ik+2+puhtWXabbmoUT+C1hLLMon6AzoK+IAYA4bOmZG
hBwq9lHrxGisS1KDatYo1uByDGFbPlFIF5+mzK5aGO0ozqL9Lf2AlEFPr8Bt6196BRUZdxjFV751
usNJHv0zoxyyRzHxcF8PXVZ9GXsptq2jKg8tokmXU5g4Zx4Ox7f5PzNkOzyfYd8jzssD1TokoZs6
nikm+Z3SXaaiVqsr32KjSB8sBKALHM5dMXqZXyJd+/ryzgHj1OounkSDlcuqF2gSIg2m3ACE0r5U
buN/7oaKKtDrYxwHrX/mt7iHfKWkJtX0E5vLQAfOGPNvUa2oH5zRCt+5RYSu8esD/UKFnZrN4j2U
x2jWx51pHCJW76djhOKu9mv1o6xJCVdj54z7kgc9lvNqr9ymA9z7xB18Hk11oH4ULiI0GgWrb30X
dntRwZzxhIRUvKpLvaUwpTYkFoXQfmioGl6S1vPeev2n/+bALvm3hRqGZhB1cgcuZ5e70wW3+plL
93d/9eJCause5bVxkrsRpcUgzPdack546nd/9eIeT2Sdm33fyp2vV9eaGt4hWPaHC7J4I7lhZcQh
ai+7EUU7HgxroyBI/0fQ5ERE+d2PXtydDmCZBgKO3CVptA2p8455/dd1ybXHHfSGv3oe8nmsslPA
k1khd7qibvC7o3H+NgmD/xyiZRM70QcsSEQvdyTt22SMN4i8nzk2v1uQRQzI8izKeGc0O7cybkM9
fqp98w8XZHH0eWLKKUcKclcI91uRxmjrV1evf8bfRC6xPOtDL8wYPcPdqIwuepYz7j3T0+Yeqb3g
5+tj/GZllp1FKvK0fjPGwG9sQh7VrGjYuGe1XX731y9OZhp3mt277MRsdIEnD3Xn9dUb7bD+s2OW
j2wK1inFqkTuyjhYTQIZ8zcm1P/81YvD2aRm1nRlKXfNoK4RLkcU0Kw+/NmaL44nCqq1RjtF7hy9
+YCtzjpWz/Ekfrfe83//7HiKvMhBeUeIeg9oequAy5Rz3fXjzOafFVnc4RNoTaNBCh+R3n58wDpJ
2/t14n5Ku266cAIrvgPx3r0J2PLPYIsDW8djkVBsl7s+o9SoBUgym38WC5Y5o9lqfaAHAUtEizzv
Z5GGt4F+/vnViwPbcUD1EpWMHXUYDzoMtf71H22ZpZlYVvqmHtVNswOr9kmq3WdEYM6gkH/zdln2
jMfQBEYty2ZHkdvawrlJoCP7+SFyI8TCnUTZ/9kUFjdprHdRh6U2MXhEktn2rQwDHWX4s6+6RLKE
eW9npstX1avw3vaf+ly5+bPfvTitPlIGQHXdZoclBQV5xPph+p5jIf7mvC7ZxGUepVklWZRUt1dl
XGLM8DaZkP9sRntxXkM3ykOtrJpdbanIYpfmDOuZgj9c78UB1doQmX7Hbnb2JN4l5QBC0P2zd9ES
UzMUlNuQE2SjWCjO2nZxURfyXDbwuwVfHNGwR64dsQgOktuthN2uAb//2SvUWhTxmiAM+q5rm52l
ZZ+wlPlGU/jPVnspClhBnaffMDQ7HSugRIgV+IU/iyxLlhK9/ML0cz4kwrvQW76I0d7+0cFZ6mQU
qZWHIQ7eO5EbB1vFAm68O/M3z8+HE1nQUlRAyZDOzwv2dgcp6f9xdmbLcupKt34iIuibW6CKamZn
z8ZeviHcog6BAIHE059RK+Lsfy22yxV73jocNatASqUyc3yjhHM8EiPkucWyEPHBtUF2N8ZEZYB7
K1D4OdDmj96o2CGZGhe9cTtz+HOiRfRZpyb9i6CZmos2DkqOsZonjLDUpOC0T74SsHs+Up7FB8fE
7NUdu6mAWV0uIg4zOS+bj2sAH4AGtbj9oDg6ORAbHHo0WlxMGXjtj8EP2/3ILdCtfmJL2Ha2hXMp
3KEf28VHb4QGnYoISoQFHT2Ws95PXjCO0e3qTLgfHRt3ExqPzvTRnzTqp2MXL9WNh3jlGV52yD9S
BRhFwOtuxmE1NWAUCVmOQ/zO5boJPWPrgX9fYyf0Wfqx7tyPbu2/86M3cSdYoQVfLsu1pkcOBzE4
0b1zI2wS+Vg09dS7+OS1x4hORPU3krjvfNabqOP1XYsRBbAoGEeDHCVMTF3X+vldLzLcxJ0EI1/r
6OJyE3T1uQvpqfPr953Z23ry2usa7W5MoE56McUYwq2Me7x539Up3GQEZJWp1AS7OFnR0o7teR1v
KY6uhPm/B9j+sbhHnEoZ6n54mTooYHNU+I15X1jbmnKSgKO7K/yx0gAMGhOXmDu5cfJtVMf/ObO3
Qk5nzmaF6daxgtcU+VqvQsNuGwoHdJ+zF4FYgHbpms4PnmDjqWW4TQVurd63tbZ8AjMO0ItjVLtK
ibec3WBNd7AlEu87HbdTlmzsJSZHLFapC98bcwcnnfdt3HCzcXHmEttNHl7IKA7dKousCd75rjf7
luqFR7LFMoIw4MWVnsgpvSUTvrJEg822rVuXa8FxpnuhAx8ct2r/Ryzhf5bRtkHDbTwYBi1mJf3h
SXTzDjr5W6Pj1772ZtO2oxm86PK1zaxyEIU89fNdYWw7tQ3hyrpO0YLnkcHIzscY6c0S8LXvvEnh
+1nKetT46JHdq+YCBB9vhLArl6fg8hf/EWc8z3EWLOzpGNTJvJti2PFifrjdkyQwjz16ke+7Dweb
ExWYlDUimDzB3hyh8sAwVMrWW690I/D4v/WyOVR9R/ZaqAZ7E9rFHU/MukNtpUZ9D459cIRoC7+3
7mmQQwJXbjPsdRSK3IKZ8CvMVPy+w2YrvO5NEMLsrf17Q9wTcIRA7Lr5G68tge1ODvp+gX4FB4KI
n2Dn9dR75MYF2r88pt9ko9vufcP1kIUezrFp4ZhERhFQPHQGeAHMJdZ7iu6Zm69xr3Z9fOkcLTPH
iFjvHFM6Zs8qnoe/LI3lCYOboIpDPvgE8X6EXBaPQmFMsXAD0e3WsIHrkBMt5xaeLzcOnCtPZas1
WWGQyaSehwrIN/cUrV5dRiBelO/Z0f8lORtsPHI+YEYpdpBhzhwMH/dGYL7s3P9+5BjQ2Oy7RfuZ
7VNVuU6XPsNRZDoRGQdfVTM77/r2/8XcsCnzVdLircK6r0Sqn+v3LsYtQkt0TGg0wrDfYK5gsy9o
A7zvhfqXOPWPeGQp9IQxzAyrdoJx7GwBzoTF34169JXV4m/CqNc4eAwJx1VxjO/dVT6HIHW884tf
/uY/vngIPgHYD9if8OuCe/0kq3iMf7xnHSZbOq9oFJTWFrsJR8BprpepaIkh7/zi/uaLRyRSEYYI
j4PqupfJzD5G9dxb+IaNV/1/QvOWDqFsBtlBl+qjynS4SwW3+aydvyy0QvvR1/TkGdTQasbd80WK
9EiDqCug23QLaJ/sGf0lfZwYTQ+ecb3zDEIOILExO1gW3IKNXlsW29CKVm2qIquPth+CysUSLCwO
rBvP95JX/PdOT7a0h3pYaoyNrn5l4Wd+moeoPcKfqH+copSWDuxEV4xMTv6N8/zaX9vEldbv+QjQ
h18N2agflsyP7zJDw3vrpeM9Js4uLdIlMTeQI1ee3FZQaQntnYGhfxEmXXry9ZyVusYb+vOy/32M
xADkv1dmjYZrPEdecBSZ6CvYuLnHZnaH0s5k+fbnP3HtB2wiAnEHByLm1KsG4NUxDMx/0Fm+L9ps
NUbREmuojnGtjYj91dD+c93xG+MI1772Jpty+jnrwX4fK0fsU/enb9/5ODaxIMosvOOAHqysbL8g
A+QPKe3Tdz6PzTVnWicjYdkXVBI7F+oD+IISe+vmee2JbPdwC0V3FuN21nb9GSXvfGRp9a41skUE
sVUO/RwRDOrIyQeqEEX/55lG/9vk638CpLvZsZlv6niyK5ZJ4z8suFRBAGPjG1toM2j4f5++ue1g
trruHZcFVSAydkxiXLbTVDc73fneCbpP+BWSiX5nyIqflYppJYfUOWcSDi1mWZzduCT1CUcl6DHv
e5qbTQ0ti2xgnBpUE8WoUDyPDAMPtxifVyKGu9nO8NLCyeEzqLaG7uKL3swaE/2r+5aGVLz++Qdc
ibDuZQX+46APmrabMdQ/HGEULCoVKfHxkt9+DCEg28HSrsH4iT+8rzS2BRJFnpVBNjVBBc7GK1uX
qp74jY++PPDfnEvbSWsImSEXXWK/wg7Pqj4Gy8V32YO30mYnU0TyPz+uKxvT3ex6ICGAQYcgrBIB
DP4ieIpy+a4oiBm6f78JCD9WC3H0UGWASx9do+CM5SW32I1/X03/+wEBevLvj+fhAoIcX1XVGQyr
3zFIyl/bTggY0zmYR4K+YXjLaho84cpH75x5TWGBCwE0ZMth8DRAsiDzSKz2fjZ2/OXVGvaCdQNB
BmndR5zBco/aYXtMkQ1Bt0H2bdrXBVrTqhBsgi2xDiXZr7EN7jAbbu/hHNXtw9Z0n8YIZsMMkw+f
XO65+wSuA7em1n//tuBh8+/f3EetoyxrhkpJIHj9jJ8hwnjfpAlmi//94XKIIGIjRlUYN2H5Qmic
+3Vyq73/d9Lxu/e1ORT1kpEUqMPuiF5wfOKYCN2xUPGzHQSpBCRvJM+IJ9c8Al8aOiFApj/AIBiK
CanGM+xwnbX0kVrKO4yDAgNHAm8sMkhB9yyGS2bxnv0AAcK/HwILKTXAM0yV4ybzXUYus4uj/d+Y
WP8/3MN48t+fHi7ruEC2tFQgjHmVHma5E9Lv9t083BoVvLZENjnCukCjw1aqKoU/tRtFsOTR2A/v
Oh6AQvr3D5go6xcyEb+C5x39SJxMnz2H36pC/T52/xfMhKTeODlt41cJhXBmHfvgiYwI5bGqsw+Y
p0xeAzPKT39+078/jCAA+fdPCVEHz+YlW48Ci+rTnAXLWVhlnlzMWFZ//hOX1/qbJX8ZYP7nWeR2
lPQUylKopJ3wPMEo4a31DXuBTl8c+8Xgcj778Jr0IEP881+88gTTy7//4/RLWOvPE/Xc4zisnOWK
g46dt6YPdpeZ1JNtu/UFNCJ183Z6SeB+9xM3UZjp0c30HK/HCG71GF+QA2RIi0uPapkzMPPipd55
wm9ONEALUM9uUvR6rmGvl6ZVG67hOYHl645mtShBIocphsd+QjYPU2xB53YHpUX7V7NIL++cdXqY
Ezg97d1wHO8MJeYthCz40Z/HZIEaQQxP2VA3j1OHedihFukeyRXgxFMjx3wFmgdG3fFSxBAtQrHR
mB2h9Muk4Z4CJlB0z0Sd7f/8Gq5cqyFL/vd76BwCdQoGl44ixe6DxpQ3vwZnjdw8hLXaF+yi5igH
zy0Xqv2fIXwa7+NlnZ5Jn/E3Z4n7J4J6Ux7X4VQsZrE7CGJhnV1zQn5NGorFP3/PK8Fi69/BekDM
Z0BGwNnB5RfNz3vZes3xzx/++wwm3s5bEhedgRTDwEetGnsfmDS4b8B2/9KHEqVfH15df/47137E
JuINdnYdVht9XMwgykTVprSo99x4ldc+fRPxogmccG2EPjYQuw15HaxUYNjZsnfGiM3NaPG5n3V6
1MfOc3woJMfQfZj6gX8gFgpQ0QXdzqyZRUnJt7fSiEuI+82m3Q5lguIRqEZqfZQgdH0LPCL73O9S
Xhigwkv462bf+bi4vHBUW5+t7CH4f9e72gK9a4yX1h1O62PvZl+Miu8hMb3FQf+bgPi7n7UJflnb
KmMaAj3q2NYQZblwW5tgYfA9hABu37SNNqV2sxq0HnTeYZUW3a9Tv3ydphpDFu/7gZt4mCEtDVPq
ygo79fOMEFWirXdTl3ZZ0r/7hZuwktXpDF+3ZAK1M0BhN+BnljSDX/aph07KMIbiEA90ONczG0r0
umQZBR2GvqTsQBhR0y0R1bVkbgvrR8ZLiBaerGDe5OygP/AO6aAs0m7MkpQWOhiY0bN+BwsSRGp4
CORzABLmSDq/gjxAlO3SALDr4Gui6T+V7UiWXCS2udENvnK4b81mAgwdyp4usmrSocmbYOKldOwI
5IQIb7zpv0mUv3sZm7gzgcPkW0nn41Ij10/r0Z9KISM8hEjCPWcN5/QUWMx5MJtaswOlDFcMMpN1
140EL0XPwfNgMCF0SwFxdQNsYpXg/QIDHHQLZ0XXn0OckTfoqDyW6wHO3GHTfSSoHJVcYHdIn/UN
poTaCHyLmrq3FCRXcp5kE8/kyFGNGYg9DtNnbxn3vLZF2NsyTb75U1IBIHSjZXkl1dmOrI5zPRoL
Y7EDX53KXTW8LXvuHj0SN0W3ErpL4Cx3I0hfWU7bGdZmTUjcp6N38DkcslW6LiexOji99XTLDvjK
abkVka9ri/pbOLgHA81i0dTwGJz89K2NMImBDmm9e1d82s6xrgkqL9PatRWzQZFAutoD4PK+j94E
p0QMJnZmfPRMnfKCfASD932ffDmb/5HVplrbYV1CUYUwLj4q4A9A4FmDG59+bSEF//50TAqrdqZW
VDCY7JecxxcJGR2G8AEFeXtoROZmuzbpf/z5x1yLG1sgMvg9fdAyJSp0n+NqBJvhR22W4S2OkbkY
2G9VmTuKgi4U8yD4n8NRmIBVcReN5UxaWuc8U7dixrWVvQkZK7ASTRQPSwXsaZ5MK6KEKE19q99x
ZeIIYNp/P9xltO1K6lFUrhvAVXq5pN1BOoBNa9pmoAXgGX3lalk/ObjF830/DfMvoqLlVvfoipAT
Mvd/fwNhMUSBgulSiaUrpS+8XNsZ/CIX2bXdZfGjaMRuUPIxWCw023qH1tU+40CugOHsJ80vlEOL
gTnnyd0lqsGFHfLPeryHbLT0WXwCMOlGBf7KQtxO4QJI3ogYxpHV7EVuySOvg1aTAiwdLbTPV3e1
D2kMxOiN/XrtuNiO5lI3mHm/DqLKQpGOpY60+91fgu67szYTbpAQGxT1BAAbHFPWH97ieXXeE2bG
kzePw40w/ndT+jfH6HaMV6QhaZkbzZUFedrPo7RhJyEkK+s5Yt9w7WmqmDPviHm7cs10KZO1AhzO
5EQqINuAXZHg/Ywmd0JgT9QCXlOsqW0uUBi1l0EfwDcAjLoWsAP4WOuLOW/Wq7fJMfUzA8z6aXCN
9xMYGqNupAZXzsDt4OGA9ZyaGnAgzLy0j6ztk32gFeZ6x3Vd72Y4JJ/cENZGIl5uuQtc2cfbgUTH
GYN+gl1ntayAT6km9sZ8hjL13EiqPv45cl35G9up6L5rYHfcW12pEFeTBAkfEJssLD07Toc//4kr
p+DWo1s58EoZJldXsZppSSJfH9dI8LvEEPfBSXt6IwhfTo7fLbpNzBdz5EoAbHTFm+jrZMPmL2pU
+vq+H7FJDDkYcX0wJHPltgE9NROQTHmUgEoE4ZR4Ckc7vau/G0eb4G3aegwIuq9Vlox7FCHKkbPd
n3/DtQe0iduZBEiwZk1bUTcu+YxTMLpx3F55xdv5VkRhabhTT5VYk/oA2FN0T6OucXPXRM6Bt3A7
vxXgLl/2N295O+4KM5+6GTUkwQOIdH4ROHrdTZKac4h7yc7WQ1Jq2R3Qozil/SeyqneWJLajrjWg
uHUGRCymFYx7pFbCIDoa1/e9m+2oax0uo0K9RuK1q4dVia/MtV/f9dq3s67SicCBkrOslmYMcGIa
96TB57vxQq4sqi2PvFHgnneZg8tx5AHjLGiI4Wby6c9f/Up02s67dsytF0pw5aNAEN6vIXWLZgyj
Z8UD78uf/wTwQL9fUdvJ18RZkIrHuPcyr0V/BIBFTcDm9OwetDJ+JJnXvNWC8527hPKhh7vAmTda
5dqHUKP0lmn5BHKEzulrcGIJipKB89hxMEu7mnRfQICb9gnPYPUp+cRB4IVLtVjc6SdbyfrQ1guy
6kTTr25vAXqK3YDno5etPyG2QMuLMiyIXYBruMxDyOvdPBDaKVXkzD/A5DN7mPzMnzgJzAe/AS4M
GB9WjkDPHaahtqxoOqVyAt+wqtE+f9ZjgqNkFOthROVuVJ9qW7s5AGTkMTXAo9VSWgtCZkQPKlSz
l6NsuT7INfSwIF/m1boi91ofrWmYxgyfaKapzr3a8rMewPbMl4i5Li45jXMgKP8+4Oogi1rH/FV0
Xf3grMI8S1eCpDmHocy1a8MdweBuk7vL7D77o2lLuHCOr2hZkyrrmIPfCo+Rp9iHbemuIyF7bEnD
7iMAMA71ONYBOD6ZLC5X4hS9SOAuQPUY/fM6RCBTRp0THDIQt4+4lCdlJjnMUhgxtpDNaH8KTvwT
bUUIsCBxYELjMrqkxWzbLP4QqQwQOzO1aLmsUj0JkMe+19pj59a95JItpA73ZgENqOBqJq9R0Aq2
R7AzEm1wP8aRCuOzMhawqQILsgV+M/UAC2Gjyj47iYjPmgETJ42Gz3EEBGPOgYT387FNpl0W8aDU
C+kOKDXxMlXB8sI8xeXeRD3K7y30URFFr0NBpifVORxE0FfZAgwbeoh9D1o/jL3hG+FNjJeR1rTd
M9J1y4uePLAknTRECBjhbp6voHYBykxG+3JpEH70USdMzsuoPfshwQ/5Wfdz+rVtJiSsMnGiI+6E
84NIXIK/CrZI5YBW6+0izJcwsFBx09UGrlVFQ6LBK1TCPbAmUcz6AgCuEHkCrtyro5zoPvXW8CBt
3L+sZnSL2Y+ywjNzV/Tp7MK9G9C8PUbpL6DeWE9hteDC+NXz61HBc9tOQH4MCxzF1wneBGJIYlEk
q3QjEGDTMB9BcqIwVwPeBS2DNjqkRo0FbvjeGR4Nwwzjjh4Mw4JOQ3sHdvBUdL3BLWHoUfkqqQGL
/Ffvt5KgDtFroIK5IQeyWl7WY6gP/RTUS8EaOewzWHaBPRjNhtFcAXu3t8IFSYkt/b6Hc9cD0wLM
8kyRsuc627exWU6TDmx6DNHBBvtUOV6cpzMDZtATKX2kkZvcZ6GCA0AWj+A3OuPFxodeNEYg6x4M
2JtnTcza72vujbQYBk6/U3eqhwfZQ1H9aJgzf6ONWWWVwH1h2i0p/y4g1j0JFfv0vrOzHM6Awin3
bZyyX27LSFtKnBLg4sy1IeXo0vjRdJYdnMX6PxVAN49DGLPHyPcZTNBi4CA726xtDuMr6+WANCu0
JaEkf2MTHx5RDlMf8PWHH3OTTnPloGX/vIAh+BLB87aScQqa5wR7y92EZdBiIM96x47F4tJlUqdI
m0HluLmoHNBqfPJKQR3C8jLkrnFA7/GV9V7Qvk8fu34ed01rzcc5xHUHVUmegBYcgS1KG98pRcZJ
2XVx9hhpgg7tqPpyVGY4CQ9MyoRqhfwtUfeQSotSGjM/08GD/U+4uh9QyEx2FLWvPOwdCWf32YlL
x+IdxBjIPUB7oB4zx5CfrhLOPk2H+KcA4uw7ZkaQZjWk/QYDRcQAl4Ysh15XFjMJcN/02vlRyS7c
13HTtSUVDWJ/wlMoNZt13kmnH06D18kdXro5Z0vPP7jhIndxOvT7AYaXDKP0oWdyDmf2AOWeJFKX
qcaE93cLxkpiIXcDZ8eU4eoFxboMdnJdXT8HNrK+A812/pHNZCh1JxC0FayIl6Z2S8VCsLingDXL
zsDiBrE1ioFoNfPj6A764He9fO5gOoLkF5F/ykGQhi0p61pT9JDUVC7QlAFCwco/pZ2eXhSAVgpf
q3OLoEtJlDcrka+knyRahoiIF98X8jQJyKOAOQ7YDhvKlgDKDLsVNK8HY4xqchT9ktdoSYZf84xy
Brq8GBV11jo8TjFcVvyI4pDDQL3zHMLcmJZ1JJKvvoZ/Hli6Dj/CiXst4LAEzHWWBnfd1NM3mD8a
HFqzowodL92rO9T9KbVp1Jeuv44Ii7oNTdF1vhIgFWLyCNFSUFjZNoQ8RT6Pu1LDmnuB05tjnkKy
oEW1RvCag3Sz3ScNDwuYsI8PcK9P7t0B35gYHJ1FI0J5v/IeBzqDC81TB6fGHa+97Ml4znwkgET1
OSCYDBkADXZO1g/3I+oIeQiplcmHuZcSDGKXV04M9jCmVzAxkkTDd5uG/B6cAvOZNkyfHM2br1ld
B1WWMe9FrXYGhrBZUsgIGbQMiZqA+2eL/xP09OZkfeL/BH63O4TIKz5OS0xLwMbDMhN+hzL+HFQm
TvppL9JOvqKFNlRxPQWHmjtqH3ZeWoGpnp6HDLX5NBlxbBsaFBOSN9QXBBhsvuiWB9jIqPRDlq3R
XIZdiLURE56JAwCHHLgqni7OD7ig16XJGjNV7DL3lYfRkJYUudgH02T8NUjr/qvBrOe5IfP0rFBD
eUVIBZO29jwJG94sa1WOuIjwKyh/It1PHgXq0M44fWYXsNhs8tkdm+A9EDgNk2WSNfEdNwY2JW5f
m+f44gJfhCOCuxhCdaJKLB+sb8TeZwQgddmY9Kf2eLDTblynp4Ut7Vl2yMlgzpupBuz0TqPZPYRB
X2QgdnyYqPU4WvdwZOfM7b45/eh8nkaVfJwurm0eGPFHcOMhEJaOf9Y1dPL5Qi3adRh9HN5C8L1S
1NgypFggk9ovIDGhJ7FmAH4XAxjOX5ifgYGcEH5hUjMV5zYJelWAIwVDZBmqp0bYqd51s46qoc8s
VNCDOrtLbQ904PzRoGIqAWoOnWr1nWHJF7Sz+wJQXlPpJOaneJjfdJcG5aVbOqPGlwB2HSWAkdNJ
Rt9cD7N4UBZ24Y+pUU1QsHqMPGCMOw2IIW6C1FvSewfZ/GsbQlKlXV++qtBp9X4IG6ffcwWgVFMn
NKfaggugCCTNual7SvKxx/xG3qc95NYjwLZoaoa080uia5aeDPy52A+NbHuP/ApFpk50znmJHfiN
g2PAbN5B2C1yFq6VHzhdVoFdybrCDxhrq8kJsgJeyF67g4UoWzEJRsl9kg2mYmi7YIEyIuc8C+bo
hAE++d2JwLCv4975RgPjkLIRBJms49TzPbBPTumQhM8FEk9K88DxVNECeVK2USrGncDIGljyNTy/
Cwji1ILTLRpj9LbJvIPWF5OZExHea7OG0Y+mB5Qtm9LpMq6plifYXWSvTFn/Qt/vkNsYpOprF7qQ
eKO6egotYvk6hRiJNBj6S+A/I3Zg3cs73/GCT66ddJkg1mEafXLvFd5smrsTyUB+4wEcMtDmhDhU
Ynap0DPnyb4BFhbtpLRtDlm7eI9SEF7pNd036ch/imFR1WJN/YD8EztpYHoXcfsT1D+TfcQAdhwe
gh4k9kPfjPFXW+teF7Y3nl9NLHRb0MMclRbryjw8PpfyB0b7HupUNKkXbEkggPdEQlXf4ep9yAwk
ZMSRDSZMaD/OOe6BcOwZeuI5D0ZPbfPQCK+QEShWO4v8adllGSzl93hAdNqPejr7baKGCpq79XsU
xava//kC6QXRpcL0m5rElm0Lc1ZfYZOQg1UOfphdO3GW6N4+0IHqPfUSu9OTr0+RT9IvGsbUAYjQ
ej6iFTHtA0Jx5xmx7ZNkNW6h1NhXDpDCLPcijR6BIDBQUMxDnmATM+O2YRuG1cptMuy91RH3eCCL
e/DhGNAWQd2gB8gnb76DQG9y4AMhWvQcAsAU/BoYiz0G5NkT5V3/jTtBfZ/1C2D7TtchUSBj6HDc
W33MGQXTql9gmMDfSG0aXgonHcoOJ8CXfoRnBSbQ1uUouWoxIZmGn2Ge4H7AxtN3csTdIKcpRoAm
z8Doe5j99E6bmK/AIaJMVACaDdsEUCMsO5FldRDcPY6DMUYpmLNAfMAAQfYqhnh5cRBhXpa4JofE
SdZlp9IQ46AJ8Cqs9OoIiyuJ1bH1B3KPhv8lA+1bFRfLSvCM+eX/dhf3AxX3gSw6+D7/GkSU/QLp
calBJY/jO5/CD+++hqbi3C3e+AUCGd8WNOvCo418+1ETH8GnUUhoYXsWGVi7rd38NWCrfxAddf8a
0NP5nEWYqB6WxCf7nnL5aobR++LPPu6sMG7cB1GtHkMEOlrOHBKoS2RYOIYjFc0x1HQa4E3awExm
ZQOaVdPyJtMu+wDqs33DFfmtXqBTLpuE8++ZmqOjSqfgtU11+MBGC0cfGli8QtHBsQSWaDFa9kNf
vyw2jpoiRTy+N4K56IJEwIvnSMYGJLtLeFRNFojCx+yGyLu1RzW2dadz2nnm2Y2DoTTQst0L3FHG
nEQei4pJ4ZpfdmFwqW7MrqF5y+FRtl8y2CFjRAwNFiQFf0WwmP5k0xaGEW4dJ19qEUxBYVEJ+YGi
AIxAHIpi3RHFfEzCtJlw3hJnikSOl5ZgYrd3L1e+MA3Z2Q9nXgUovNpSa7d+dSYfORLAffphRvMM
ZG4FT8tCghmC63LnehaxkLUaA2GB+Vy7kfigKPfOHUxUTobjv+Umi9SjA5XOWace7u4+HZN2l7Q6
/KIgiOGYmkl6P08ap3kgkwPDmoaZ+hytSh5rJwqfgtDwqBgA2McwHriejxjiGZ7hz+4dBs83dw3M
Lx/B66KvmBJONQ6UDhusdzx7XICG3o9hQj/AXcVH6w+3278AZhMPSQyWJ0fuh8LFmH5LFtY9u2yp
C3+24ksiAz3kQH7JF0guYOSdxEM5xTTQ+YDJN0Cj0BugUDGMrIYxYBc2pec0/QdYebDvkPPUZzSi
KSuHWo53GbLn02xVi9S0F4dhTGyBHnj6Pauz+iUC+xvVgH7NdprY4MgpYMUF71vvxehQPwKmv74h
pA55AgjoZ0AHks84ncc3WK+vqrz0E54y6dQjejWL/+BkTOIqT9weZgj+OpUznDsPDm5z/k7j2M0g
fZXkW+tqtbfexdOjbbylhN+X7+RtI/1fQTPOb5gxjIJSwQ71zYQYYCrGHoJjYF7nbxEDJz8f0Gzf
tSOzbd7BaOWTSRwHJhIwULp3SJh9ylZlfqbKwwV/RtJWwNrFe5j8yf8BF0NAsycC5biI01nuJ3QX
AxzYuOonps5eaUij75mexBnIlpgC5qLkSwdjt9cu0AI5E4j/Sa+z57CfF3yThWbfojHqSphR0NOw
Tske4j6kwCwNUegapKh/RjALWAEoW6Z9h4lycZwZztRdH8nQwP5kiT9Ch4lUASg888sQJz703qhx
V+DhTqEEfu/wQbwyQ5Oh9O1E30JU2tkOYdDeOYBlwYSCByiO1ExAcj8FVOFO4ejRgXmSb3AKur2Z
cPFrXSjDOfpre8y7p/eMuJRWPa5e425GpeAV5kD+gZFLDsKHIChSX+KqFdU2oEgjKLvzG2/9Oakw
euOjilDokRnNM87G5xCQZ56T1bP4r15tXknrNPejmtZ7E9YQmcKX2x7noAVOFP0TC9Epco8Sj6h/
RMGG3vlLHLEcDJ2kL+M5FrCZ5GPwAsMlHHBLSw1OqmhqvZItXQPoBbqs+CSMgMEJYV73tCP1CfIk
+S3RPC48V7rDGcHQEmSsMXyeapQvKgv6fVfwsQkOqXSmZ6l41+WY0EgPS5yZFdPoXfDEw3DdY6Im
fJQyaY8wPEZ9quuIG+ewovM+dz5mYHJQT1DP4pmFiZxwCugSYPcDkfwxIIH/ce45v5O0G8HXc9sj
b61Ef4fQu9Uu8cGSut/HkgvMjbv8aOfQPQ/a7R+H2fUOZOp7eIJ0YfJVKLS9sQeE3aEKYDFwMGGQ
dkoVLvdmFSvyh65DuEkxgk41cgYw25PTCo/lYnHCoRwWiWqIkuuzF7f9q/FWHJo8SuscLi7kC4u1
T3G5x0LW2m+6R4CjUV4g/4+581iOG1nT9r3MHh3IRMItZgOUYRWdRCOK2iAo0/Au4XH1/1PqM/8R
SxoxdFYT0Ys2bCUBpPny/V4zlCaicoJ2dp3VeukBo5TqhkMNcaOgvgGAozObbe1k9pMg0oV8cfy+
PLZEAhzxUxqO7oAOalZrTMyLaKyPlccfQOLAyjWGSnZjk5+kQj7aXO5wSKCOLq1pE49reVOVVA4u
HuaPKdYlAKSNFBiiy8o/tMzNjyU2+Kf8cK+7MfLWUMFYt/kuh2L7rYg0YRjkaW6JBV7fd4l0D1zK
CEXMxTLzjex1OcAGnU+86hFuRj4pF8Ib8j6ube2NbkS1HaY13rVGJ76O7ZS+y8hePy5OAVTd9PF4
m7NGnzWQcbjGEHtc6Fe71RqqgyqLgchqiHz72VwxetIe93eUxQezLKwAOzTzAk90LJ58s9/2bW9T
4RIQ1Fv2tBuWNt1jmeA/DfxO97r2untfVlHgkuDwsaLvcoHpC4FtM/uGl+sXL8u9x6I18W9Piqbd
wIZQUZiZiXnX6da8qclGCZPG00dObE61zpcUH22hhnqjGjm9rLYw3mnyxNJtgbpnW/txtKEzkqZh
Mqf+8+jCZglXM1YeJa6KtmTWET/jjlMr71In64cHIqwGrh+RubrbZXHdQ0RuKZkSjZ3IIDH7GJd5
+I6UjLVqs71nz8IN3GqYD4OuJC5HZS2so5p6/VK7ymju3ZmAzmTQ5Zfy+6cvpyp2NnPREjUFNjuP
QaIEl5RxGY37ITb7LqTtWKtH37CsYTsPtJyx91dct8w+vejsfth6IlL3dQL6RT5Uuwam8tOr3POr
3ejRzwicKRce9YcNlrBCCwvA4utnqxbjjjQd45pKQNzPlWcTO0ZvtiPlakt5Nmw8sIDr0k3Mq6VJ
yX0jM+fj4MZuIPj1LtIS3NrV2Ux+QO0AEaTlF0TWbphUVXlXDK13WxDLthdrmT+Rl9h11Gu6eVyG
vHuXp1X/5ErwHgM/iH0pHf1Eyt69QR2/k11iHxpBYk0gOEuOam7Hl7aljnZbwjkTX36SPVsOaJUR
ZmJMPg1zTVennZadQcTvR+3Q2FYNKCP5TUl066beKoO+82ixDKM8KC3jR3oz/qPom2rXIZDaIzBD
/OU2i7qmawCNiVStkhiusVze57ZWX+NetR9tz9F1YJDhxemNMfK2lFn6uE4o+LI5rr8BvHNWzctg
11troFGQ6sG+darTvNCAIEbgLGlbb3qsRW4rOh/XnSAAbFv3fvN+0b1H+pVttEeXvCoQHEgnbIKx
mI+rIeWRa/VwgzIwufI7iDHQk+YKiMc3NJ4oU/5OpKZ3R5sguiyRMnFrioV3V8+Tf1A2BvCFyJOn
ipij53WNum1nEcCXuGLYjZm0yhDPuPkR/WYXgDokH2pDt8eBqKgtRxAM/6ZTxxKI5yv/rtuAg5Tv
Cqf0r5026TZKJ+0GM/rsaxzbEeCIk21cMn421RDHh4R5u+8tsrcSmqt54KSNfbTGIblszdKnzIvc
IijmdL1uSjaQMFn85sYFkF6JCaxysFU+ybahpVZuCdSj0i1Xaw0N8kDDzmzKlzRKzGOj+/mi0r5z
VS2NuMo02aC19saDhy32fWqnuKm4CU0EzkudPzdN7NKDzKPmMHQk0oEdRATjWRQU7+m14cxZuSnm
sXpSQUPaLRcZGgk7oAT3xdbGsCW+y303Q/vzoWzlGbSgptUTZopZ9TXtDJd+ENs6uUjV80ST9MKA
eLtJQM7WYBUtNiOLW6SY3pF6RxBdLP1P4C/OdeySjtGPM+34aKZTk01tDQ+sM5c90Ej+RB51wu/t
tSRUu06GO2zpknSUWx9x0mNSrEUG54UpLHbMxRS2WgkMoiBuFiHl8/yhjU89xCRejaOfkM+3V9PS
vfd4e7dNY6Tb1liW/aSG5IVLd/Y4WEn+0ZuH9IsgWiY+AeXTpkpoMQJyz9W1ymTL5CnWceOTpHvt
yIpMlSqVmOT20T2pI8iCG8puIoq7at8vjdqqZWGBwXXYcCClF35uOH8zBatDuVYwpwYf4SDz4TIG
Ft1O5Hga4ZRXMlTRsjy0vuyvukSQghhpegYhiUJ6Txn6iVvneDLrWRMqR9c8rjIlRy4Czoq9eqHY
M7KwA4wkt7lnafYiqi8SQV4zd1Th3eielM6gLgdxzZWr2K/Eyu0gN4ojLjXLp6VT/idXzj0rySlT
3KjbpBGkESzzs+WvvrM1eLjb1MU/iItTtbVSa7rRk0SIaZHZesg5L7xtGZf9ey+mCDHFMGyT2Pbv
slNO1Skm8ajIQbhWWKNc4pypryeiW4506srH1p65W+SoCunxOjspTicGLkWBThIRmnOCfX2e1uzh
LY1+uS57uUzxXnqF+SHm2KWfbwtkBpjy+AEpfDlxQmM6ffJBX77mmGXgu9hktADdijxPggsPJah2
G1QGRdngEakLFC/ejUmVBhRP1UZwPB2RFicXMw/zzifkkEJxJGdyGSLrktQtostakos2BGf6R1uz
l9GMjw8LANg7A/qbDIx2bT5VOQFlcR+JI37H4lCYor+OCES5te1Mfy3Iq8yuiKUaYSU4vbroLe18
yIeyf1ZCyM+Tzrpdb8doaL1+eaoyWriXA+GFYlcunUm6X9aM12zuICdKcTBnEBJmvsfzLPFW2HeR
Lfge/LZ6Z0OW/0ZqIOZyQ1rB5mtZOYVvn2y7C396KEu/3HTV7FcXBlabwDzleLcmricCoDm9SdSI
IyMhvpd9PoiDVrWxjXD9PtKFmp4tNyp2DYFyu97MZnACZeyiHqZihA/cF2ISaJ5r4est7bB64zQy
+nu2I3+LvUT6rV49QGSVGTUo2+jtxjoXxB1347BbrFF9UdZYXVh9MVyraoyprZva+kTcrNxWtFnf
CXKEEWhpLW8qgJoL05XGFWF88w23ggbTLgXanWifYMS5IzXDW4z2w4CLDrN88YwLnRrOfhDxdGXG
Y1YEk6iscE3r/BbJWzxsUyJymFaEpzRA6TSIg7Ks6yaYzX4kpC7VtMbKxqqf2P5QLnOEHUqnWMn/
bIAw8BKs72FdiI29yoYch9Tgytx6Vsg57zxCmyANNcY+EkRroR2x8NvfR74q707JmDdt2ZjbfF3t
95afZfQdivhIAUjk5FAmW75e/oiSGGiSdLS7ReUdE6Aolzs2v+5AHeoDT4r86zoQWq3gWYQDvUdk
Tmsh7gyURne5Xadf46pUly2ihS/5cEK97Xm17/sKf9saiHLnKbIYgfSir5hUfI5d3W9bc6TuJdlv
E1FGbPuki0DXS+u0eIe9iaaYFhz9fZ2O+Y5ZDQKYld0mFY3ccUfm3pZl1UIpV8UfkOH6Xjh7Pb38
KJse8Eye32Fci/S4sKG86KEwL3Dgkhvp4ehB5CEXuITu/T53p37j52Vxow0nvspcL7+bcScFhXdU
Rt9wHi9HsoXuUwzBozAplR22Avw+JbvzIS3L6aYwnRP1tgGPn9k+7hw5g9lU8bpN5rz0LrQJgEt0
TMPGiZf2N/JH3cMoKkNvCR9Ok8vFz6OgZv9fEZ033abKgb02Uw7+IsSCiQ3eW/0Fm11COqtjllh4
RsZ4XVYOBrbd5MQmMi/pPjp0Cx+hlkQ33AvkGLaJ8RQZ/bSzosq4AOybLqwosQiUXdvsmAFHcnDU
/vxh9qf8KYGYcKgboa8LrCuuhHbtG69CWBYWsi+2sRNHBpFgMYzCKu8I422cNP/Epup0d3KIynQz
OZm/JwK9MzdY5VbW50qTL07WKw3SCl9cApM7ALERF6ewLJrJ3Oi+/uxlLWl0Oe2GvW2t0YMzQY26
7Q3EGWKc0u7BwhfA3yWUb1mI+Cur9mOz2Pw/BH458T1jzH+74P4bghCqEVoDT7fpPT/mxF3TJ8ku
HO8olfsvAkLOrTAcUJea5YnhgztVROj2DP6hxzPvGgPNLNDKGMMK3WOAWNUNag7XEBJ1eyCf17p0
6JLxpYn0osWvpmtD20nYu51jb1vp+OXFGuVRfkmxOudTiFuGG8WH0wcrjCBiwW7oknGD5k6DGUHe
emDvSsTXre1G1Z0gBfsxapsi2bg68asNIg/kN0md6SLwsTP4Sq01mFQYetEHOQAU0K/MgZgJDOPy
apWuxY/riSJoSZzFCFdq+oEkIFRcMiujx6la0gmejmNPe8ecq+kYt3lcBzFucsanGnzmQkta2pzD
41d4PMp9rjK6A0HiNwZlH0HoGSdePJD+rAyl9rQg3C/tYnrmFn/cHHhB1sW6FxKa+6qTQW3SVcvb
lbYQKEqemEvgNLHa9krpy9nOnRdpdzSFKsMj69VaCbKIYBS9z5fIeSCgDIZJAqnJssW8cadhOZYe
AmPln7gfNehh6LGFUe2rzk74dLDtuVjiDlbEptibnlPQZEqyqgTUjsadmcVIFJDgwbOppmc+mLfT
g7aO5Ulr1EK7/jwtPXo2C8jshgxDFV1Q7s7mtlRj+wx62n8D562e09ix723T0jLI4FVd0tKBFpd3
7Nokl64bPcQU6PDD7eKmSOf571bN/kUNKAM2jt/F59RcKfY7GSd73UnzGu1Tt+kA6TiUvdjfZ0zs
Tz6Ol204+gbBrFEzfEKylt8mULrumcrJTVfk5rMcay+orXm+lpG93AprdogXmBa9IZOKu0i7OPee
0RkhJ4fzN8nI647U5paztzYf1noddqz/ObScTF4pyttvqj8hS65nlk+NtwxMKrrWvFrQVTeuvCOh
XuMXI09pRncJicwjEIHb53SUo7qpLyDNtC8jNJxLgwjTS+Ulf9ODiq4WnB9EQJsz/og+RyWwWTKv
CPs0JwvBzFz7pbHfqfzCqHAOkDZJIzRPdZBMTslDiOYSjMA/aukhBS3HieIl8eoMlpAdx5dIP9av
k5csdCEFMhUg9XsS/9qrEgr6V3swymdFqxFj7rTRp5hnjl9Bh+ZSM0V2FNHpdjQM/z0L0L8jnTi6
bQfVhQMF3m5eRLUp9AJ8jS934cP5iLl948ngPvhZk71rjLp6mYwCBHSNavo/UV+/L7ifqHBCX2b9
Q63/oyC6h7rkr/NsOcJ5/p1Ct/9Wn/LbuvMf+r8YQHdy6fj/uUW/CKD7+hK/dF9e9KsIutP/9E8E
nW3+pVwhHdelm+Hb1sm3dPrW9f/9X8r6S3iuRW9ASGH6lgvZ+F8RdIYQf/GzyicbTpm0uE5mHv/K
oDOk/Zdj0ivxXNcjwdDGEvB7yN+/s4+I7uN1//uffwxue02X9mgB+ezz/AoOlE7HPDejhLhG9ymB
yTAmxXwg8bqmX9JXmx9eyrt/Ws8/jvJadeQRYk0eIlUMNojSPz0zDesfRXYKT725y2Cd2e1lYraP
4zA+DfYMtkdtooHd3xAAnD8WQ+HZ6Svet7Bt4Z4EAj8MOFvlgsIA/9Heh+qSLA3CNxcs+feP9dMo
UkiXZ4I+y9c1vTONRJbH5bRkiyYpGixlMTu5V52l3v1+lNd8cF6eFK5vmRZFuOPaEFheP0tm5F4h
dNWFeUm686o1ZnXxLlfpVeqRp5RlX/AQeMuE5bWC4jSo9AlA5fmUtJV1Lm9YVorKqTO6UDktTbzB
gTzeLMbWxkjgqjZphfz+IV8z60/jEbWqGMkypenJ02L48YO5y2JGntP2JAy4H92odjcMV4ekKvdv
jPTzR7OUSfCvByBrOea5vDxadC2zbO7haCTzEQA5xyF4+DND7+/Pw4sTNBsdX1riu3nHDxNwzKfM
ST1KkaRN2vyYLW3EMeejL33jcX5aWpIrNWvYhM+Chu18pmfKH+Ey+n1YFEMcYvqd7/2xtkMPeypu
rbX8u+v78p99/n/dNX7xtWyymn3Htk02I+vsa5lu5Kz1UAxhTxLi1lGcixrK1q7CB/gP15hveiww
eNkEb3qYAp3NftO3nQFHAohcU5zta5hfh2iKyjdGOZvuTD52KOa6yQ5omu53GeMPn6ttCzP25Yr7
p9vkF3mc9qEsrsqnMqLp/PuZ/ouhFAvaVS7JoySMnu2F9mpWzTw3RWgOy6WV+Dbfi85Y0cj60OZJ
8can+tVwkg4I85BlRSf79cLCqQnIcRDQKxzH7ramVwEEjfDQLscCADMcVAGc+vtHPFtivM1TjDd7
OjoBZSFWfT0m+ZxZ552qMBf226FR/n3e2t0fP5j8Ht2qeImIRM8/GcZGRMuQ4Y3SfOoOsVmqAzyj
bJtErdhCodRvLLRfPdRpY3Jc9iiTo/n1Q8HAZrsvQSJZ7ilRo02xLXz0Jb9/dT9/Lk7i0yCmTzix
OFcUV1aRAoJ72QmkxUS8Mk5YODygui+7EBhZbH8/3i+eihOMqcj3sk8Fx+unonAdVhZzzm2szEI2
zRxSePNnyVYeE4JPRHnBX6c64Nw6Cm9RVJGLk4dtkzqA5J3e5ENX737/LGe70mkUOPhC+pRHwnfP
I/V6x+9oGBHQ5ekkDiR/u+1ijK97y3orm+NXQ9kuGy9FmmCun722Xgrg/sktQsAmJ+QqOd8jlqJF
h0HaG3K5Xw3FmwOMZDVZ5I6//kLDOg4FLJgCrmf8QKjJfDmmcgiaZRr+eC5YCCAh4HGaMPfOq7QI
7CmFVV6e2Iv0VUYHQdCc1u5/8EDs6vb30PjTY71+oMSqQba6ogydzOiusbpYxY0c2ii+MSv/z7JP
v888iieOeQ56pVhYrwfDIr71tJufGh3dSbOWjtdmHXuH38+8n1cRVaAAKoV4owRl9OtRSsPEg5Yl
Gk660dusW58hwf5ZGNr3RwGNtWzqZ2a6OlfkpqPIEmRUhDANVbFNcUO7jft2esMg4BfT7dUoZ18H
MRI93lKXYRpNyYXXQBDgoj9sCzm5979/az8PpSgfpPRM5THjziWb9mTMS4tKBg8Cjl5gHDvf5NLO
ngqMMd/4Qr8YyxFscNIUDtetcwWnn+e5nBQ8ds/O1GXuutVVP8Up7BD/z8IZT99JOep0NkmKE8Y6
e4NTJI16gU0V1uyrW1tDicyl6P64jFDwydm3LWlzhztPnCBMeSq8Ctp9As92vJZkoX0s4tzrL0cv
hu4PUotJ3e8/2M+HE9cPh7uiTeHH3fFMuD1xrZJwnE7MGbDaKMeQ28hte1N0cLWV9aaW97tB+r+J
zKdXCU5Fu9VxfU9wEzkbEK2UL5KaFlA8+FEXIiU4OTb4DcaDpKR7Jzc7P9877IeaFlZP/vOSNeBO
XdN97IU3OrjLD7EMmwq1XoBn0XCrBr80AviVM5YvDf1ezFYN53JVVvyGkvfnKWdzz0DIw6XX9AmU
f70p0N+KoWByHE1riQ6SRitufRA9os9GEb0pef/VaARn+sI93Wp4Za9H63TRzDRlGS1z+2VX5rZ8
RDPS61BD0Ej+ePbZwlR4mSnf9uhrnZ1/MkqzdCg5/7AXhMqqEifbViPCynCeKyxQxqbW738/+U5/
5NlcoKnimQBZ0mXOW68f0IydNTFyxJWdb8Ioc74tKxz33Ew2kArzQIE8/n7AX8x2wep1kU/j2cYt
7vWAg6k6lDAch+mE+GeIrSfs9K/bIgUdL+z0jZr5F9+PlwlG5HrKd9kNX49mFaOFwkaVYcwtBaZi
3zUPxtLmh0yl1htpL78a63Qc2iwfy+F2/3osr7H1tJwMMW2vw6nSQaZSjidrlPJNH4FffDXXA6uW
lvRsV5x73tKliR3syypsKpsG4mzuPhL2bm5r5Yktl8dsi5w5fuMM+/nLeeBpSNRPC/C09l4/Hy72
w0oqFWvB6brrbsXhyjbRt/vw++FnKrX7/Uz5+SE9/1Rb8KQ+fPDzfdGQyIwTjxKNpLlpD2cNXt8A
g+iqSCbzmEX5/M6QbxpA/PwVPSaKVLa0Hf7m3GKnU4uq3YFR9QSpb4WAjtIASkfRF29NTo8X9nrt
sX9ZvqkocaQU5y/UQvxfjFVThpkkcidYF1W+a31tVoFVrdWHYs2Le3i3hHCnyzDUb2w2P79egAbm
K+j9d3zo9N9/uJwXKSdu2tDqcrXur6HQ0+hUYJaBv07ZjWEX2QOJvPZbNf5PRZ0CisLZhPVvcsX0
zvbvfGyXBaNBTju/9HEci4sr30q8N9b9r0ZhD1UW9z1puufb2jqucjHblPt5ieTTzbUmA84b3pih
P80VIC8WwukN+rbgLH39Cvt+1qOApBwKvSTbU0EWCLjmAaYW638yFGgKd0VcluX5QVSsg+5LeyB3
q4RPLJ1+3ihzwW03M+b979fdL94dBZbNKaTgDdvnjj6lgLaYyrkMSaRyA8gtSbWB8wtl6D8YRwIP
Mf1Bu87LEBQSQ1ZWxJ9W3QTn24yS4hNxacOy+f04P03001cCOqHwYVemynr9lWIDtY4d22XotxKT
g86LRiPEhkKHOZrcw1wbEs6MXJr/5PnY92C4OC440Nn1JbcyG5/zBSmc7bdHHRnZC7YPMv2PhvG4
pXO59JmIZ4+nURW5zlSGXEAGG4A3xWPBAA57Y1p8h35ebVe8R8sULCacntGgnD+PC3d+QIgRKg2D
bNk6SfxQkAsBn7441CZirRTwBlV04LXesHf9Sr6xCH41M3/4DdyzvcMv5g6Jo+BCOBgOYc2DUz0N
arXvfj9h3hrm7KBzupR8ARZXOJ6arKXvPVpEVLwBSf16kNP24TpMzvNcLonVtDFFp1priXNN6Ax6
XKM0/LcCZn81+wEfIDS7TH9wldfTozrRaYZWlsjy0A1PahZ3hEdMoFJUfOokp4musBP+M8Mgltpp
sgiaDsKl2gNrfj3sifLrQ0phsqxpNYTJmq1PRTxYb5Svv9qBLQt4BbieOsg6uxU644I9R0t9hxjM
x1NkUbvF7YFZ1ASP4o8PFRazYCGfsHMe0Hr9TDId1DjZPJPRTD3aXKziQyvV9Z+vaMahiOQSb4Gf
/3SDp6M9qJoNy1o9pJrdqOK9Pev0jXru53fHzd0RvsmeKE16ba8fx61nhAEqHpkJpNejR1owq3T9
AN1c+cYeddpiX28dlFSS2UfvEBTx3F2rWGZIAlwlw2Qqo11WG+2+QVNxm2CeeJFXZfdGgIk4/e6v
BnS5vSvHEVRwJ4jvbK/K7MZepDHMYZZBRr5t8CyrXwpuxpq7la/794ndmE+V2/v1Nm/cQn5ws2Vw
D9QM6BJ+v5389J5hTlCn08oEKqENcvaekT5kSYPVQZi7rUH4o4nJGGDGe+SQb1WUTJOzBycU1VTc
HGl8c66q86I5agk27aPUxYe8Mtgpl8oY/VsXe/XuI86KZlZssGFoB5ywYPNgcsPNd13RIaEC2yuO
jgz6l4gfWjKN05ds6XS1Scu4Pjkh1vZNwU3rDuKzY8PDhTAY6GYS83bRrvVRkVvmXM5t6SNo1pYz
h1Lj7/GIZbT7vTuSTjhkjSvlnrWVvRpxqMCRQloeAscKZk2IHG2YbtIauO8u8mfVZ2E/zFH0oTQL
/6IrMbBAw5DlafRZ+cXgIOxksWKthCIl9Qg2rBdU//Dt3cb6HMFqQvsIC6Ws3i9Jbrgt6hFDoKIV
nj5JdHztdpDr8phJMPSQ9HUwFbFlXXdpFhkol5wuGbYt6lv3qsSvC8G978MNSrH2sKsV8S2eHdlX
TPCi+ehiAYAgp4L//MXy4jIF4UPXbwdZNY+pQNE+zemmMtcye7Jm7K7bYE6hPN25Ixz2g450Zb+r
ESq4Owg8Vnfo+cAy7JfaF1unUbhFQBmvrGQDhS9r92oZHP8mX4vFD6dunJurKG/b5XbCHtR4NGKi
/zAVx5v1wVtqy94gIDGPY5xUdmDM61p9a9HZfsvqwZBXq4aLhJMBYuQjG1xhXjsqx8VW6mrCRj+u
I01ulV85HzMnEXbINuhAAcKr7ytpr9JLIeznCs50q6oTNWeGNrgBDEzSJ0MlaLpiNuU6GGGALV+q
xaKbj9FFlGSfWG15tIlau4ruI6TSzlHYjQdpMJezfC5nkWZbq6q08zJr4gkqIJC0JOtmQZMfb/Oq
80oY4Ho278i8GiJM1HTn3EKobKdtubame2ynyv9bS19+0wiop8B0HRwPrMFMCgrCxk22U+5Gaidg
+9/6FthfgN4+nR/Q5EYiRAhjl4gwccj+1qaR+WxhpeXC8+J3C6Dn9hwEbVq1O51X0IEXp8wD4Dxz
fdLG2PZIglKk/hjduX0oSoqXQEBM/yi1LNDWdbWNl5UdDe1mAGQcwjmJawyEVGUyt9fctTbQcq0v
YixLPKj81SDLmvZYElT+jH9EZtfZbddn4ospuzzd1OOyWvspN+YHP6o8fbDNYeq2iXRNdCSqqxVi
yMp2NtAxW3tXNab8hky7zzZeLFEJQdtXNjTcdZ520ZT3z8STWOo6hvRcoQpznCSEAuJ4QRUbS40H
US0emgl7C1TjtT8d3cbmzqWTHJqiFy3mssPWKP5Czm5mbGUpUelXwuk/uWtm9+j9OFJDHRu4yFi5
QxUEANzed1VtLtduHss+bCdyOcFeV/iYOA1gonTT1GbU7So7t5egKL3E3IzGWEbXCW5RFh4jvdcd
s3aIFQZRmfWw5saaPK3E6fIxsgy/kDKt6KyjeVCPbPzJU+PP0R17t8y3Vec42SPhxxXbDaLL9WJi
z/xbmwrZ+1jq+RLQIHv2xy4tLxdzGvIAvzIHJVlGfb8xh7z8ZspIPCYjjWp0larHsyBGV7YHRIer
Pc1R7Xwa6zE13891KbqnkhzlO1IT+1uxCsCjyfDVesk+VN2Oqz0UB6PE8+vCxmZkDcGC2vumH3Po
+6Xh/T0ukV8flv6kKPIztJ1XOGaYz0Zi2vG+WVAd4N0/xt+sSYgmGCB3TwgZWnvY4ObWGEFCxejt
RNpm2VVcTb5AnWfaT05idk5gDEp+RJXeQuWOvcRoWewzmuclNr1LsWATjQcF8rYNaujc2HpTbNUh
Xg7TGPoRZFRcZurOeldGRoIupO3KMTDz9aT58KZp+BzRzm+vIXy6fWANyWht2UuQaUcuZl+oaLP1
fbECqX3SZmd+Qn0X54+QnZD7Fx2U3gvkX2z5bWxbhEoNBH6GYsiNfM9eMkqyv7pGxsESrY7YYMxA
fHJnYWD9sRBz/rkZW/nkFLUX7ZRAihpiSyHYG9A5ao2uEI8y8BhYo3eRUXTlQ5Fb2n+K8wbOqIsX
P3t3zVUkKGtL3pHIZqpQZhGOBpiI4mnGrajUoYn/Drqv1tbJRnv5EG0qXWfVbVyNTfHkVIWFKMgv
vPXKjSGMPSIDRt05NQ2nZI7pHrb/tAk9JmKmexwMIfkGPTZy5l4vzPJnA12ME2ZICo7KiOfpoFY+
3tYnzKLbQsiBZO779UKuQzmv9d+abj+qn2EsX6bEdb+1vuPpL3CWBdSnESrBNjWQUQTNarQUCQ1h
Gx/YNgpLB0NUmFAlu7rrLurSiudjwxq1whTmLGaRw9ybcyDjQkdPsnXa9N7wBlMw2T1n2aTm7KHI
o88/3uVCNcl92US9OohaNEzpk89FufVGtyofPCiyCIy7xBuYJWuW1tc6mab8CPUSG6k4Vj6UOhwN
URVCS271E6Ju/OhCv19L8pjz1RLjpx5pcvdi93EX36VjU3ZfSLLB+cpGF2cjj4i9b6qORg570+/t
YwptIw2qTCzrYXFGJF/4qNhqT4hknsMYcPC3I3yhntP2A5URzvO4PVSjezE7hVAPKl9McatLsMQn
Bz5wfD/zpof9gpq4uNW4Jogd7cVk3GfxYiWhh6vAEymBarlbRqsyNjx+1n6m29rHIfIjNeD8KFvz
YBqoU8O6GtwZVMm1jnaXLt3HJlnB5CTaCB3YdOMvM3OdvIvKzQDPZ+FXbZh1o8C4Ly/M8UIvo7Q2
wkNGcdstemILaia+edipnoWJbBfK66eyzI1pL5I2nhBLMMKVkunk7k50anGdi7Saw7mfSydoRzOT
O2goGYr4eJXzuxgPNvlhRL920+qhdq9G2rn9l8ZH73Gj4qUGbXFzJbr7BMM/HZQdZl673nAb8c6t
MlJFzV75L0aP4PmDG01TBTuu8WURYJ052FuOJxBRXDbx2QjzyFnMOuinxDNfCEKYjI9tHZOkIpZy
efxet/8R7fY6/aLrrv67PyfVvmLe3jbfqvtef/vWX7805z/5f5B+e2KK/O/s2/3L57r6kXh7+vF/
eLdC/QU7g3aKZdvgQJBP/od36/31/YZHaxbU3LWtE87wL96t/MviksnNxzHNU4+d+9H/sG4tCLnO
6brindoZsAfFn7BuX1+0XFgczqk9AZ/z1MriT3t9ocUSH2/YEoG/brP3yLC7DbyYZjt30nrDvvv1
SLTmTmQlAHubBpZwaU+8Hqlv3AUlm8VVGQjAbdHtzyDO2yahUP7h1b/758r6I8f3DCb6ZyTobA6P
BqnZP7vIemnSljPSE5m0ZBtkqg/0vLzFdvzF40CP4pt54JSAiGc31Nj2dKu5+dup215wG4pPW0W/
8yQ6lDcwFDD41zdUGCMO93KAZTqO2Kye84kiq0mG2M63ViQ9bBLqvsWlqi3TfNvOhddg74hSCSfJ
ztkW8WgNlzCfaDMjNUPOO2CCRddrxJNr02Dy2wYebI0itCY9a5xJ+nq9R+VvWhyA/4+9c+mOU9m2
9H+5ffbgHdCoDpCpZ+ppW5I7DEuWIXgTPAL49fdL711VW7LLGqfad5zTOT7DJhPIiBVrzflNp57j
om1s+yrLh/K61I6tTkbTyV6wG8OM8KCQdqCxRPsQwjxhRqiXxroCM8X/aWe9/0M21KkRNJB63jvt
7P2QmzREzD/hFrdrjb4xtqRhfXeNRZJS69gYPAytPQ+iThUG52kh/C6ebEfpK7Ns/M+YA/i3HRNA
JBOzep4jZi/ihVYpQ9+ZwhEiCiVBiFFIrE9gc+dHoF2iiMMihVKqqrkYI7SG0F1G4dTnM1HzVOrC
HF6bktbKrjKX9XlO0+VhwQn9owZpCQuu1Iw+nXy6W5ZgA2Kc2dnMF3dzEBmD9B6DunWJvGta43mY
yGxM3br8nI4eomjppuASbMyOY4Tfs5geg6KobLxaeT0+UslN18jbudNNUHZfXWE3d7bKKoRiI0bV
2rDIKAO6sUmAA+H4qIgGeCYJVT7zq5m+YW0HAlNsre/EaWvDh6OTMnwT1rBV8WbxZEwjkxRUaASz
JHBW7EY26pwnznOWd1IHOKfjDSneU4b/7Mqmp3mrFJ5MbqZDe8Hu5/JhsQNIlE65XG8459sYZ2N5
30zK7uOmrN0vFhRKtAsgOZ5lGI4PS1rpLz0ksyCS8AlePIbx9wNyBACR66gPqtQLfki2f5OKI1su
g3DxUXNTsUHS6hbz1dS6eJmztkLWiNAX8PSsMgjedj+x3TdwepQXgL5KqTrOexgs9CJGaVxWZK2Z
MUqhzoqXcEzbBNpIczsS2AhoalNOmkxqtUFOtBSREY2bertdNp3dNDWFT6lF/ow7LhN3gZLZ4+RL
QYU8UqPHmMGDPF6NSY9RPzG25c9t/JIz1EoAG+DEVbQUVvcy9AOuai3F9IgNsZ0iW2jnpWyJF497
H6gBISwLaZSjaAUHW3T0cL9N3Hnt6ONBr5atvmucIKcd4eY2p1XPbaEMDpxfi6Bcv86FdLERw3py
MB57EC27tOJXVnHFamelqvtu5YNJl0IBkouaydBukg9T+1kV8/YZ1mcQJsr08+9obHUI1C4XT7XT
+7e2ciw3bitBScqHKbcI/IG6NafUsy/w4udDhNKz7HbVgm0XYzw22KTbnAWBoVt7T+gS5Esw+PXN
2k1Fm6wkZ0C3HRggxbIwaQx4IVIdjFNprmj/LvPjBo0L0BK/v5eFF+jOKezHNkx5WuVIJ2sA5vka
zJI3CSUe7sA0b9oK+2ka7PDgNUBFOhMOQ9kWR+p7urhfFEvmV86SAefGydF9woKj6rPQT5tvsl4z
Ixp8J+WNylZV7OnLZeC8Uof+Wp53RR2l3UqeJyGy66Gt+5Gv6Rr6mr9Xf3YMiJiRhdu6Pq5pAG6y
LHd+bBavyhISWBSFeDuBlMrUcKKmCvNhJ4n5vSVxuqqQFbSaLgu5dPu5NDcmaP6c+Kqyy8RNs56e
je9C3YMtALfe8aTXxQ1QuOBkHrxiiY9UDQ3rYvYv6OfrJwvex0JLBNc4CTKBZiDcjTaLWdWWN5Ds
DPfUNttyF8rODGDVwhOBm6vq87HCYRrJ1lJdImU+RUu/lAj1QXj+EGmazE5/tk6BcnazJRod0Xcz
Yc+svXejZlx/Ubop+eLythKfZANXSKo84LBVlJMz0yHUQI/yKcyfqi6T6/mCbPNVWvjRd5lXzDdu
VRdzkhUoy+PAHJf7yXcrAuQCt193GNw4mZZNGC6Rs7ShjGH3jXlcWvPwks4p0QMU3E6dQORk8R2M
0ToNG2AXEcl3sk86odyHhiYanGEh5iSXhvk6pW3vRqvlmhT1wj91Ag7XEUVQTTbpBqTX2Oz+rHSb
IMSq7OeXswLFPDmpe8EYpvpkllX4bHAM/WoFC91PF974kGg1ZnD2oSqNjtmBEbaydt61gewdmMfk
rCY1cQ+fKdPNZ93K5c61NPpFdnfO2O0wypu6SSEsuKutXjpOFA/weteF0txIizidaSmAtZwVjFtf
9M8ma9uumgKHSFlAlc+NBrrbKtMBCaasG7YFccUpz9Sxsdh72xDiRfPvr/TI8tlGcjJO6pTOdXAN
T+v4nmeKTaYvPIIwtWiGTynt4buw9pZ1r2xHfC/d1IYL1pHPhLXW3th2BetX5FqdOjckgtA4Qy+O
fV5jFYuVjfU7Hq1cncFeMJ577gaH7mO4U4SGaDsVtvQBImaKJm44eNeLBe1rl5Ome+o1sCpR/4f9
fTYL8Q1e9SDidJv1oXN9bLHkHI3ejjYbYLDMHk5qbGNNbEpmYryb1rc2hJUbbQCkh6iY1nI84RzL
62Q29OmioCvGJ9D0UDrXVbICSDUPBPcW03KtIenVl+3qbewpqKTduOvD/snj5Sv3AlLp7RoEwY/c
dLorq5UDeQqMP/IYe4v86s8gSeE0TuvXZirMCeyaa37bRO08VWGYXgnbmcRJmsLGG4GyT4mhHA35
SKJfjUz8MPwN3FWfM81hMjYbMUHRWN0R0QApid1erJNd49pf+VqaYhIkwpapy1U5M0NjA+szCxGq
O27pOLIp78B/EyiONdmcbxsmNuWt1bvVfDFYSJwcgJaee2uLXtOpsYFZxOA24Ch5HvTjmAW+f57L
LKoMUgCiIFDQItGRzy1hOLlcYs2YsrxoZkcDY85Ztnhv4FHtRi3nmyKz7Rab8+AYF8saooJZtDDG
OOgzEFHMxNWnTlJ2RgV/JYi8shtvRg2jahfUgTpFCbmUO87H4BtWD04BBAKXB+9a5fLcGNoGAoxY
97ww+v4Y1F7WEvEBbG+g8gM9jb5Bf/Cw1YZ9aw/2mIGJwwAXDYso7JvR9imMhn5lAzM3YKuqI+l8
D+au8JMiM31i7/BNrMm6QBjdT4vlV1dgUpdvCtsvIB42Rxo6WMDyhOP2/F3ZbkoZmY8ggl042cC7
6EFY7PTHTz6tWQDoJJxp9mbbOAOcaofvCOYh/Xl+20D+YYpy1Ly47DrZAGs0Vhz2GV/TPR3oE7AQ
m+1qnumqMhS5oaKCBcHArb/dlgXpGA7ZItyRbu2E+9KjSVHN9bGXlxvdDIl29hklWOjCn4W2BrGz
NwUXMa1Ce4Dv4oH1uSaVyd5PoWFvZzWQFX4duc82tAGrPod6sYBaKCdzrPcyTaXFumPP7ilK/zEl
HCALGUgLh3CDpKWw8L8hhsXvzHveE2kdmlnjPw+dcIC9AzNhT4AgEroH2LQGnyutukcLF6S1W82h
MIG3tkv3TZLk0gMSHHpxw1A1Z6/qMjZiiju/fP2fvsS4nn3/X//1U837h8YEmJnXb//uTPz8C3+3
JgzxF9YeF4OP5XoodoNjevXfnmDD8v5irENngAKQUcdRO/5Pb8Ky/8L9iZIYtS0tCu+YcfdPc0L8
ZR2dwqQNsAQjeERD9s4B/CdH8E//xf+dSCO0O/5LWO4QRSBepup/2zIoxgX1Q52Dj9Dq24LuL4tl
EMyvxbh1fmLK2r3xLBTfSanMdNrRx5jbC0l/7NnDAL+eleOgPzIQvxUg/v2ZjlJVRFj8l2P528/E
TKk34d4ftnXt7uvK8J46vVZh4rtp+ZU5k/5M5Ez4yEH5P/Tr/XNpdLLcC9O1vPfO1ErDs55FcWi6
wtjzi/QuOb5ySrWleQOiNX/+cxvlrQDh78thUhBHYwSK0ve6fqdesGtVxQG+NCFO0AGh8zG2+5oG
bZ/Mohbf/3y9tx2VX6/HG/dvcaVTGD4MmuJg2dC3gtLszvx+MOmC8z//fKW37ZR/roRwGyUl1lgM
Z2+vlEuF6mUrD/DUxgOnsfqsyNf5A2nz716Uo4INaexPwfG7i8B1CCfq5UMbTC2d7cL6oXrJTl4M
FbjmsX+eel8nqvI/SiF9K2f459thpOOQLCyOAe/u41Di6yQr6pChEnAwHJBH4pQ6uws2L7gjW2m+
gKY1x3XpG3cpu52I/j/uLipdXlFs1KgI397dUKiVHYrrl62568A6n2S6V/+ROubnl0QdzRKDRdFF
LPiub1l6AHjHNj/IQHovk7kaJ5a5FbdLWeYHu1PjzZ+/0zsh3z/Xo11q4U3kou9d1PYSYGPwskOx
qPZCofJ8bKUtb5jopLdQ4ZankIqNcE9OhEw0zWGPuL6i7QVKZv/nj/Kbnwk/x+N/+Fk6vzzeuZlZ
NdPsMJJMHo8dSd/pNFCCEHL0wT3+zZVwjIgAtRP+Idactw9yUgYyo5ThBNXVo7PI4mwxJJESQaVO
//yd3mmPft5eh7YGIl1APox13z3Oumclg2t/KU1pfRq5lV9xPwfPHali07kWmc+UIy/oC+Z1+S01
JhCP+Gv0Bz6Z3/xyXPYbvmngIml6r4xbOIA3nW9d4sKH/+4BsolpvLqHjt7jrja37bBaWf0FY2d9
RkTa8EGM+28WXBepE41eyEJsrcfn8S91ORHChZgd0ngwT53aazjuyyoXHLJXtQdclJ395zcd/zd4
CgtPk8k2+/Z6U+jmbLwAbSy/R0+kSuRzkwDzH5U9rSyNlPNSMVd8gD1pnRpp4zwomLYfLBe/u+n/
/hTv3jIW+lRMnX2pwCICjl+zKxq3TmwUtn9reoN52xQrsblt2J2MHF4+ePN+sxW4VmB6RzsBq8h7
QTV86VzqzbpkULedl6PtnVpzBu/5z7f6N78kLGPW0WwPlZmV8e2dHrUCLw5R1EjBGqfeTOBHXpsx
SKfxIxXf7y6FsBPPHxWaRzn29lIi22bDm63LkD68D0tlFSoiaErfDrSjK9rhfnagCtdnZDoAV3WH
8tLjiAVZsfb6T0K37ZXn9s7VUmlaibango8kob9bS110WBgGOQowFHr33gXNkBuut1zSVVgvtRrc
ndWE1Q3TU/9kzfLlLi/AZg6SjMJuCqd9iyTuDBBH99EP4LgTvq0v8Zojb3dMNkp8++8+SJiP6I2w
3BmrLK+JoClAg7vTzp/94cT0Kh3niABpaNN/TK2lgvHokrrhuM1px7b5keb+N4vgkdzCI0OD6FBd
vlsEHTQUbRB4FzOqqz0JktMBSVx4L+vOTnxyB++UENNpaK1ERFvawnrmzV/+/KL+5tlACEFBi1Yd
F4jz3gRS4AoM20Zc0GkYDq21CXj2aXrlDaRcKE80d6FcJEh3EZ47GH9jUhebG7/V/Qd7j/Xre/zz
TiCo4GYw8HxXPtGocWYkvRcpEQbfUx9HSuYtZ0HdJcyo1Jz0IoS1MKr+1OlN+SO01PwYdD1U0dzZ
zuDQ+1Ezu+oq0Aj0PrhJx/fi3XsDUvznmQmtMd61t78xSxKcA8jgwrNpLSGkyb1kIgrzzJ6W6dDX
36B9VzvKrSZxlznd1VNqM4gxp4u0HfMeDtn8UZLtb45KCMcdi4EnH0vQhHv7kTJ3XAxUFRfkkCDp
c0Td3RBGoeD2UYVkXVfdreGg4mkavuX20tLracOzdG7X21zR0f6gRvl1TT9+GhTSrHlgjbyjwP5f
O1lFtopZeM5FAO7rRMFosRjBWi6qF6CWG2lzn+AKk9jnQrzfFrF98PL89vJHXzBkTpbBI7Pq35ef
kIEKFBMX2Zyhbc9DxdB5MstEhwtwJPSZt5DnzBM6JU8ljp4PtpSfy8YvrwcXDgRV8PHk+vbyhItN
ZiWsi6IZ+lPXgE7OXEvshVeRB6RC66uFuuc1rHOW5tKUJLGG1ZkgCyMiiALYbQ1E9c9v7PELv/1E
HuVE6IdM+Clg368sVUMKPJ6XC9m22zdTWbyqxH20kV9mANyc0V8Jn6DYO/VTNSV/vvavOywGXTpP
6PIpM9gD394NI9duSX/pgrl/cYcIZT1paCQ+//kiv1kujjbgo0MbQg+ssne1kyfHzsb1d9E3i/G6
9et92a3fVW2gfVIzloNRuPuK1+KkqFJoquXiYsHpwAwKgoKTanK2pxbaIsmQtC93f/5wv7n7RwZN
GFJFUwGE796HKqWhrvhs3CD7dGmt+qoGsL9PFxs5dINUCZ5xE/O7/WAxP97Zt0/96HbliMvF8Ua8
D+EqR0aKTW2cB6QIVsnSBkjiOuJIG1rwbccMR6fED9g6Wz46Av58od5fGhsLR1+LHf6Xr0wj2UFJ
lV9I0kcuHTLAyOCBZOQV1hdAOXM8+laPWm25zebev9BaeXvPWIe9cRyBdIYqbxTyhhgw7XgvXBJF
rQZpY+ioaw1UIO7n7EWZ0yeSw5zzFT3drqGHHysCA3eLg+yuNS/NtDA+eJV/LdBxX8NUgKhA2cJK
+/ZVRpdcsbyKc7s//lQq0mySLSdOUhGMDK2fgckHVp1ffzvHCwa8OpxKAvQsby/Ia1Pbm+ufLwIJ
RDYF/R4aavPBavmbb8UP1ET9g6OdY8+7izBSQb5IDi7Cg/SGtOKaqJwmK0gms6o1IjfMuP/z7+HX
rZ0pCHooaDUoAHz73W8V1YWi/lDnBKHKJByWeVfllr83PPjsf74S56Z3vwEaV9TB9BB5bnxB591v
r2+qaSkIygHr4Y57piHwIYbMbB7Mxl+bOJCz1zGdr7cHu2MRizZePnvH+H5uzvwh9Q+2BnYSecbg
nJq6JOFsYHiXxxvz/Gk3kdd2bWmUzUnRBP5JJdBFn9XD2pK+uNWvxkIgyf3q2og23alLu3joK+eL
VlWJ5G8Mj8qBFYytlXffrMUVSFSwqZIXQjAs2Po0qF5UNxFA26X5pCOcVsVVx+OaOAijDdnbDIsg
jC41ElZ3I96pHarqZczs7bK2eg0mOXDUxuB3MFM2XwQgaGWr8kaYuKQiEuCmFxYB9QPI+nJRtgJx
jWx1iXq1mqofQ4doJsmd1X9Ft1DccWw1fwAvt28didga3YYSOobpbj03o1VlIDi2rUO+X/nfita3
gS8YZvrVrQmWidqmqojK1GZx0ZRueTtV1RBEAuzTJzoDdn6SVlXXRYVsBhK/CgbnsYJHKKMBW62O
shT+/MKYlJvX4iofu6k9KyZyzu2iN14VJ6LPI+ocol4WP+QN7lZyJ0RTjdYJmoTC3yMwfrCJrSVk
wBp1T/Z31ve73k3zLbIZrswYJAohUZ8omUfUbN4PJzfVuTlX/qMiqV4nDntmAPOw4a+0w4bN3ZTr
6kXWmHWKAHFHXwCv3WQy0QIe4tEkKS6u5rRPhOF3yEK8JtdR3jAsi4aGXTEZnECfDgNR0tHY5zlJ
co6s29jrvfSa0AWH1LfAZ8hdGtK+cdMa3DySDn1O2OxMtMV6ZJmTXo27oETui+3eBF2+Y2rjkd8O
wT69ADJbYdUZ8uYEaEXw4hXE+8VNM/JWDY4kLwbu/vyFnwHuncX0ViQNnhrGnaPc9cwZnPqJAssm
ir3s0+fJy4+PBCsDQm65lmeTLdQXFsVliTOQvZ/qxsrRXxEmvSuHxfmOZJsWtZf37h157LZIwL4y
Fa23FT0Qr+V2bF9hTODtXL17jfLiKcgdLj+VeV/EnV/piyroyceeJYfoSI2ob06zWYXyXOaEuUZ5
WSCqMQZstrCjyUTErlKuL5C3Ubr1dQUwmTG9dSJ1CV26Exvw4EqRAZVkx4S/2DKO/p6Bl2e6cJFP
y5OsEFTpoU0m1AmTKqeNVuUhtkgVpi42srCo4w4kahVXdT1NSU+ObMMDACGKyaOcn/1iFiYqEpHj
2vCckQfFdrgP1ZxduvhcTmbzGCViuAX09G7CWJYhX7juqAtzAp9qiz8IcvfSITKgTzRqih7pN9GO
i1qJMkw9Uwa7bYUsH0GnVhctonCMWjxkmOuBidPLz4pu55RmUCaZwjGT6L42xmNa9fiUBkExXosx
03feYttV3Kdyxk/Ajcz2hhOkXxrCNlAulUcNxajNjkB2V7LQELrYl4nqHUqoagsYhcoOAnIyynkq
z1RttnDTSULBh6Nk+IJLw3J31ZYGYhd2og4uy7VDJrP2QPijorIaZFAFa46bdsEzltScUohO+csm
SvuceK3gk1O4JUIU3kgTLnZp1CdWutlqp3p/BkOKMkBgYeiGex/dFhx1RZcgGqHWOfTOGlboqp9I
2xPdsdaW0Hk+y6n0ytjSbVPQAscZEE1Ws14xR94+I7li2clmuz7NCvISONpp44eQrrciyPNxpPne
YtwW6cIZy0eH58XFysILVWmYD4T02jDLu7a9xYumUMrAjH4wAbQ/eXiXDtwpzybdOSg+8wDmO6J9
zXtbVgYhcnUzrzHhfiYhUwgLi10AJ76PUmcZwmgBPdTs7UyK+5CDrUBHxWghHlBOXfqOtz2FEyUY
HCJcFpEzI5KMSs/azChg6p0lrdS9H80YgohLddlTYq1T57sXaHlwioYQy5Vv2J16mH7uoSl0D7Re
7OfZbJeXhRRIH9c6UijiyliCChV+wUmirzIH6xCRCo3hYwEyfdywboZkcSN1RSamlablfpTavDWZ
YlfRWIU8mVAspKcrOIw8jQzPVERhbtyAScETNo6VPpWhUzzY7my90p9Nbypma7DQzcW/I/MDkUy/
bYJhG7X2ZVXw5BJXbVKcUN53QTTrjV0SkEaaJZtp9j+0SZWI1iRHPKFtayp2XVD5E8EtQ4kwiJey
TboJS9b5QCbAY6gHCPWznEV1ZtIOeuyLsJwTflfTSPSp5auLFVPPJ8yN3s7oybU5qXSdjRCVQiDb
dtNUn5Et4eVEeexfm5hCILHUXYaigxwLK/ZrQfxlTQ4oL/20WpcULXTx4VF0KtarwartEQPiRaOB
dylyF92+Lsxx4OO07LjHkDHFHF554XzWLWVzvhUUEhYL3rXUTFpePX+eTi32milqTLOZzpfRsSFz
SaftY9dqA9wVrUSJ4mQs6U7ZOV9doy77hGJoa9FUIBclcNafn0rlyzN4E2gmewc7YbzMlnHXVDXp
86ttl98Dhmcr5juSb/c0xkQQKddSadw49XTH6XsrEi5O6l83efXL4M/441yBDOegV48YzawK/dOm
rwYrYtzqOixolfeSb9D3xs3vXjQp3H00N1N569bCeG6JKJjpqjQuCSpGd4QPg5zpYsutUNKsed+z
4ITFPaaQ5apmlWfERb3OpjCNRx1wiukC32FlnptKeNt5CrjeeKhbbylP4GiEEzRXcpuJe1ZIp7WX
Gu7BYv2hJlw5WNzAe5zN2CFTFsGMGeLZStAvFuRHFdiScESPpo2bllczIlu2Jdx+opm+y8Nt+uK3
KTXF3MuOdhozql3le+px6K2CPA8hsmIPjiJ/kKbyv/upllj+ZsoeBLPS/u5OQt96zA6DKLcrCwOw
p/zbOUXxC4gZg1WELdwMjgCclU0qoI6OvE2zncOd7EgAEJlFQRQ43mPO/OZyhYN0v23Zer/Shv3k
WLnrneHfox/D8Ss84kvIGN8F4zJ7MQK17oK0GfRGArnwg7sSaI3DjAgjJCneJwI38E3CeZMRDU3W
v80mTzoSZpdeE51p6X1YT2N613sqO6YqeuOxwiImMdbOhpowG4IOIbQoQmt/LKwPBrVCFy/QEtl7
WjXfCr3mX2uDQO0x3NxDYMOOhS42EoVhH1d7rTF7Rbi6j9GqmpjLtA9LFMH8yVe7pXec5IsZLLuC
5ffgTfP8afPMuj8rTHfoTnu91rfIpsQJi4xsToq1czdCGgg2iVL7mGPukiTySjpYfddVOF87t+nJ
o8kCIrlNvbFPOiyfOh6kUfuxC155i8i07cL9Vo9Gvkdwa8GXMstyo8Sdwh/W0HfksKC9IwO9nXl8
a1iP1iEsXTvbd6Gb+QjDRxeBw7Q1ZbRuqXffVHP1ucv5W/uSLd8Fzj+MT3NeGCpyB9HXF0GarVus
SMeBpDuv3vdibYtvo1wIHfEFzySB9jI8U+iGJgp2nR1jXUe6P3Pn8EyqNWinJBxd8UhOO20Bw9/q
T2ZP6Cu5xtTqO2+mJb0z8RQ+dFJbB6bJ21dMYuUXd2yc8wBnHbEOtl5RFJKZFrfzMJ34C+ExkdVh
K96H67weCXl1eurMwyds8+GJY6jaimVJsXXiKNvYNZRezmHh5txOopAFgBQvuGS/xTAbSRNRPMLm
caIWKuZ6ySNmHe1dt2HZblxkXREH6W1IAny4z7Xbzk9r1ax3NS9VhQRxRKplLFPbJCHqMf+U5RUR
4rBaIBK3ouovmMoQ4BLScubprx0YwWJxl++qGnkd8AIvB6L0um3XDcP85NBeNAi2yEjMhUfCG704
3b7rV/TooUNwmbF6LcDAYS2vGFBXP3DwmjoJxeYSj+rN+c6QVmHH5CQ0WOqKZdHkQq6LPgUTGlgc
rEjYjtoeQTbCYcI4I6NaejqK4TL6x+wN5QLgJHESbYa5XrqmO/FGzalX7tMm3TK24vSYClFkrzS1
xByz9/pjQgL68uirYnJPhDbTH5VFniGx2ijAG9ajp+NggphnZJNnPAW9Y31vMuzQ9vIF8z+iOsyd
1yCoYHyrzc31pUNc0D1GfxGeij5Y8sRBB3fYSgDXsHwDpG5zv7pxXk7Zc66OGkS3a1H3hTn6jmhw
Mw8zKnlGcaCbYop8uzZuJhuVLkZVzjMJxxv9YysJzNur1TLgU225XuhRhMSu8CeHVffD3TBX1g15
EiN9fxuLQtT7afg4TCwS+24YhRXNmIdRzvt5TeJLNhmPyJcQq+c982/SLcz6Ryka41NfBAX3bhKE
/xFnEfIveRVZbVib8GWEHgF4seNUmC1EQa22q7We5r1Rew0JZQxs98qbqJhRTa8DZyR0tNR8LmX2
0OTefFCdV+id3y5bCKghD7+6EAOGHV0X0IEEMbbXmcJOdDQfSB0VpuquAAXgOyY/j9Nkuxjr06gc
FMcVWsR2r9si+KTGXJF8Ty77558NlP/x8/2XdZRP/b91c1cye1XyrXDu+Df+j6fPZ5KLd+HYnhP2
kbr8t27uqI1jlAOJhsEBiobjoOZ/6+acv5jeMWjG2YecKjg2Tf/Rzbl/IbGDuIJW6GgoA1f+n+jm
GKW+6XohU3Egx3iuz/Uo/nAKvu0bCjCobsEZBe+T7JaT1aQHFmG1MsOzrTLX4KojpEZiwJPIZaZR
jGT5jJUazkiq4CVXnd/48UIn5JOYGoknEP2Qvg5bD5q14UmYYFE29WZw3o1WQ+WLCsiuiHO0S8Tp
1kB8Iidv05D7kvZAccoUlVMGIJXWJ1xu0GZMI4X6JIPs60eBP6zLjjNOoEiIZTGMYM0SPzVQaY3R
NJTOwfVy4+tmSN/DiKNNtBmeWA/uEGZfy0I6gJlqe6WM8OvOitoaRgswo5I6twwy0R1nMHkdubi9
SA9LyVvF+1aEKln9ZWQBAGDL6QPXIEKp2W8575iygweGzWc9dUm9fAw5kF65JFZauxGj1rXaxvBb
bgXeY5uNwfcutVmjh5VgS4yUw8ymPU2W/5jaXPIhs/oRpImrl/qw2lVYn2t8xnPUtJRKhKKhRjlz
2abae4eR/Zhs3abtXSk2WkhkawXbjk56mkeFNwVfcGg61r3X5tN28ArAjrhcgoWnZ1SQXSVdkPOq
T/vhehhSE6FZMQUjax65S3CCscC1WDvISk7h+vUhka8Eqi9N+qXNi9nd69DI69MBqw4nO78vnF1P
E+VZAR8E3NEH4iX3mzSPTXt1v2CzGp9MORrezqqQ39Od7nrilJvgZcANrgghl3o4UVvp6dgkx9hl
tuLhvwiCTF1AgzEoDPxp9faq8FHaECMycDDBTi5wMNWOiBeLj3XiDT5NKtVPw+nYGsb3HLu5Rmou
JeSAIb9jvjb8QCv2eZQZS2g+0OpmbQxoJlbkz90zVCe/zCF7aV8BMkBZQnAJKbqb7TzY7VJaERiW
eo2IT/TuoFURwzoXE7uUxLjVRXT/QkLJbD2Q/0tc7uPSMByIF/oKL/ZoSPZmZ+TEvfnedttT1/PZ
LEvWexvVBazdZgZpD8xPveZUPi8pAvhrJATWM9lWRbUPgzJjm5hccnuHhd9MJCoBVaRbLAKjG1oz
6M/7+iFF4NrBtAzpRk1Ls31zDa+7pgKfcHT0ihTPcm6DMTFVCtQryMkf5LQgi/bcZrcgJMq0YW6x
1WIogqyympEtyf9+BJSbvtTaYjKGc81uLlDOZpSknFqHe1w2Lt3pNJQENYw28cDEQd5RGJWXlrGN
aZKr0vze97O97TPpHz1ScxE8Fl7m347+GD62Qvzkz1hCnrWVM7Znua7q674CSh3VlZ1S40uBrisk
zuvVHlYCqzx2PsZFld5suuXBitXJafHgp8tSfdZ5hiXCsfNt+ly0VfY0EfFLX6HCIYf7jfMTOP9t
LpJeZd4TR4cN64DVp4+5E/SsU7AIDmFQ1J9Nmyvu0JytyLm0k1/P9aB8Xkh4BHdqwYiQOKaBQD4N
tuzUxUpMFBwHl3GXKX+pdmziao2JeXSzhDNhzS+r92lSNdKlOx2mNU+15PxHQmk4OfBmQTPVCQl/
3baXqDMncqWZJsRDCEEiMShVe77zLA9kpEH6aS1w0pG1kYqUYMtKfRBtxvxkmKJ9qt0e6r7WKP85
sNmZTsZFOuSoTQHNW+qyccHpBNKnGhr9PASjuuiWbKuiLPQAutCDW1D0o4uBF7VugJIWvA3HOY9v
7bplw/wxl3mDdIBfHpAZEgMx4bkTTYjVD6hdhOi6/JoTUX6mygnL4GYLqBFAHsZoSYlKa+yexbl3
2YCCtSIQryYgoz6AFWnai7GusCL1a0Hmp8s2NOEH9Yp6H6QEN++YxDRfZdDzYkwyW8gU7IFnDf/N
3nksSY5kWfZXWmqPFHCymA2IUTfnLGID8SAOzqEKQL9+jmVWTyXpyZLa96akRCLd3QigeOTec1Mt
VaFD6eZSvvLI49Jeiy+Ada8snKnF7BZwzz2jOpon4sWs7pQ2pjFhGASyHmU28Aw2O4yE4FfUV0L3
YDoM8rUGv+tq1NoQ1xlOn7Arzea1mAhcjr0ZdVU48D8b2bh6/2oWXaBFI3Np4tQKCJ9RjWTqSz7n
sKZrGvyY/E2kyoPR5+Smsdn4sQaFPtALG+UXZlKu3h7tZXKW5RVHtm6O1IWj8WNhn3DL8Jq0SBO9
zdFhNCX3aWFWnyUBs7fO6jovplaoL1gyxu+kehLUuxGY/sOYhJayPNb115VmaguZOnaf1NP5flVe
d64Npb4WhikuQWoMDKVSZihhP5RjB/+4JhWFIHHjcZuV8eY6ZcbWw+sYty789Hs6WAsJXETRPFaF
pj4rDVsLG9+iiMbCnvdLDcgryqUX3GGnKpjnIgbB0TWaGF31Ie9kOOfSODq0cUtCGhB9iuKmwUso
UBZyo0j3GVcMrVc1XkcGdWrPA6l7WS+QzYwL8zmn0i9EbubfJ8QtPqbF3rIjfJWb/5BZkH9ouokp
uCVWqM8iLUPqgweJGMPA4GEvC+ujCvQZTu6qZkOcFzMj8RT/r4OF3XQX4d9kgSGrGzfTJAM5DtG0
fXbrYkYp4pc210DlrekBQs6o43fNGt04MqNDxTFuAw2aZ494IHFRkEFZuVZ/QRjv1+d2zt0xpNkz
vnt+tiw/WNNkw00Hal2LOYXZryLAJtN1W6rUuv4kjXu95da3rNbIT7bAaE4pRxGOo5j8VfyZClpM
epzEJvI3V82anRCI1ZYoZWXbxXVa6uUhLZYMt53LSW9EtO18MAEOKb52Ncn0q4BmZyXokQP70InO
x70jg5pYQg6umnaYtsWR+k+4zbx4Vlmmjpq51BYVS+zIVyST39j+TVDM6fZJxLpe3U4cEONutnBz
XQq8ueMl1asyOOZBZSgnaSgyaGlRo+v1Ll/YY56zqrRo/xTArhvsRXX2rRs10s+xVTHAWkunmSPc
87xQMxfpclhTYVtr2KyZZf8AmSPqE/uVjQUm+lmmHVTU2h6VzayfMPHKIdI3rt0DKa2DuwNFBfOJ
y7SzoEIyvX9l3WSy3hk8qmEuZGd98SV727Bl+FsMYWkOg/clYF7zvqZYKvHKi/RTx4DpEudawuUh
1mAzQ6BvehmaiouZIRjjrZ0/SG8+tPVYbUc+80pEmy6LKaLNHghE5uCpz3lpip+g25aLv6beV6/d
dG9n+FtV7IxxIrDN8mWwJXhaWYMrjz1H1Dks8mIm3oXPhya7296fNCvZhKH3ZDqQ6Xij8cboRDUL
555Ptb2GY+8N3zgTCrFzJNM1ThWdjV9moZy4mz1iVWD51VaX2NeRB2UbPHme8SbJGq7r65+DpVcU
8QHEL/RBarASV5hY4ro2BzvnGh4erwIuZU1KdwPW9horboQpZP8+7HluvqBtIauZW3V47mzK6p2A
ZEdG8bIwbSLGanWT3ivKR9Sf+WdrumXFjtTFQcwjcjvPfdoM4NR8Z44RItpZ2I042fHyuTjXxwAf
6MnIMz7i0dPzN83oPWThbsbIb7ZGNnOtIyrKlQEe/70lxkwcW8KXV+rcTXRne6lxE255SqQbM9Ky
PQRL13tR1ZbKDqUQVXtheXmNYWXtaJ4raFDMcKxRyxMpPKREjHYXLdZ0voXQw0LnJDarIvzK/LKa
md2Qp9Fsj4QRlP2Gay5bps2LEdOy89KBiX2Xmqopp6e8+5mB/w2SIW2H8hvZyDZ5pEOm0WVsU9Gr
GA7X1Klo6DzJ2sDKZpelAB5bsQ6hcoAByR39R+DUsQcwzUnDdrW0NNk2C7JXM0wyeHF5iKaoRqxC
f8xhYDkPzmhbNUIg2fORRnDvremlWxHSUCCMhCj/U4z3vyOEfxhXQu//f4Rw+RBjQU7R9Af33fVn
fhsiuNYvAGShuSDwsUCQBqh/fhsiOO4vju+YSCiv4nwsCf8aImiG/gvi4Cuq9QqCCcyrXOefUwTN
1EEN4YkJ/KuhD9iO85+MEf6kBfZNE0OGc41FwgB4ZYP8SeaqyqFugaqsID8846QN3vpCUwiZrRWQ
zikLxW7iGoo542b0C50qPxZ98T6HId+Ov/vk7n9Tjv0e6fNHCd2vL8Vgv8a7unrv7L9IhoJt0iCs
b5HZZdMBoJJCUlGIAx5eL4saO58faPXT78PKNvbv//Qf5VE+C08XnTrAIr4Ij4funxREhE5qy2Sp
LqY5fvVndpZpu/4sVzKRs8H6N3/sj4KvX/+Yw9CIJ2rAH7b/LBUEROE6lDp9XGs25uRcfFg97IC/
f0f/8x/BOYRClWvM/9M7yiWZ47Wj9TF1m3HUOtgM8GCsp7//K1cb6O/kh7wXwEg+X1VwfS94S/90
+bg5jotGF9e9zV3WP7VLFgbDQ27vVPY6oAhOF1AnwoidTuyV4xzwk1M12XHVMZP3zGNvbLGwjFjh
YvNFcOZjCWtbRgbR8aniEVedZnXHmi7++xduc3f9+YUjuQM/TOQtfZZ5/fffqZdZ4Y0aZ62I2Qtp
AU1egYmrWvzhLfWvKrLUVKuOTkP/sFI8QavWBc859k8rHGTHyB1Efxkb2qhW4ANagAevCda3wpK9
Cm3qjXe7y9OHoGl5rDUDdVAcUNRFPnqZ53ny+WVjXoRMldnIjjA+02NuTPOtxEVjoTFXNXtGLO8d
T0YNsI0UmR8cUXd7rNNHWzhR0BTaKwf7K1ybAXDrKFyayVl4Bn2rw2agStvupzHT+Eb/5rP7y0dn
Yda9grh1cGLGr0fK7z86p++0SmYIfNqpuqD+EglKkH8nL/3LLekR4kdqG8YA3LDwsf/4BbHUmhpj
NuZ40eeBpRUjdqWna4TaXt8BFft3Csm/XsloFXHAYRLhvIbi9se/54ITddhuzTHgZ1ZOAvbQ4g52
nPWlHiKTgRRMQ/BvjoL/4U3+CqN2aUUxJzl/UvQHQe7BQ6UF8CpxP0EbPsxsvsLFCu6Jp6//8y8O
FxSgMePK/kYx+ce3qPeb6hC3iThlb8qsRZdJZq/O7u8vjz9J4zkT2L8FfHcc4cRxIqj845+ZjR6X
D+dezNSHyYvRrC77HTaoFDmF/+zL/kYTI2QolbHEibbBa3aMVMYrUsn0nuGhO3cQOXz/t7f/v0XK
P66Rp9Qo//wkrrHhSTsX8/Ygfo7b48+JJNL/tuj/J//4Xz9//S3PW//z//zjeyfa+frbMrhbv692
UIT+7gL5S2b5Uyfm/L+exI+Pv/7UbzWS5fwCqg6mAElUDjXRv2ok0/qFDYd3fVQikvHwvvxr0WL+
gv+NmSqOLnYxbDX/X4nED/Eguma48SBHGszr++93/88q5G8BBYT/csH+S+jOLpTXcA0e4F+4bI1f
NzG/O/BakoK7fhWvkqINkbHtj5j8/OmsI6m9E3IBiZuLq9MlWJKxyacjYCtzv+Wds5+8xnzQ+no+
MdQdQ7mB7OyvmqhB1ochd4o96vmPRjTrGW3c0Vva+zJQY5gv9P+lTM0D34Z7EB62zdTRfmbI8Zll
Kz2csvVubpoHb5iPDG8eR6RzSVqh/2Li9Qlr7q0u+rvM8G6lWbPfHBGfGVp6XHQA15nmVPe5Yc9a
3GZW85gOqEVS9p3hYjf1tb/UdHO3upqXn6rCHWKka29DM3R7OQ9GWDRaHzmtt3zXjMX+qqwgfequ
xIIbYfrq1pKz3M9La9+t3Zi/Cg3NW6hDKPbjzO+PVqWQrdRt99WCPHuAZTwfoNSWL6aYmM+tSKJv
m6I3p5ivI0dWMaWHpnY+y2ZzT43SzS+dzYTbgDE37MCi3jloCWM2XO8C+nfEmoWs8qG47VR+UnZ6
n67lrY9OIc+cozeKR1ynT0bXwceR92lp3JRd/+B78qkN8qe11SJzoAYFeI7KuVmeddZrIbpSDQGx
K5wdHOrtR9sFF2Yxa4iCDLPsWPrZblUWCS/Id59KIX72ecE+aAlOLOTAsUad1vcOGwnpIBKYIRGn
X1ZguVcRkF3vNBWoN/ZiZXFXFoSH0EOrAQAGMEhPF11CijLT9WlFG2IfNFkB1l48Z/3SGYxhWaWs
dUNgRAvQzY+WtKiG92kc9TcgP05xU29NszzaCyDqV4TuKwOk1QeZvsuLq45gKg0A/WOD5gp52qSu
+xWJyCHI7dGFLynQuWpob4dqSrwgR8XcKs//CW1KySi1GrZW46y5zwZso+eJc/tZ9owVwBGvh41x
Uo54E/go4j0RMTkUT/4qggSCTnb2nba7Y1VTAVmUtbc3CYlGXUh+760ArX5qWfC8wj62WWG02UPj
pfUUjxq6rIOtDGc5MTbZOgTnG72/x2waH55HzoMXAi0XOpcoE7c6anQ0AQZRExetH3It9K2+GmMH
Yn4fOi0myNDOynI/bVt38DVPixcboQZz4VJq4WYxnihICWA+vgSxOaQNYjYvVydC5cSlACh0D1e+
BudIRuZT6jciqSyDrsHsm+pdqwxjtxhzcPSNQZtCX6YlGGtlVEgGWPR91RWzP5acJtO72gGyRIYb
uOI8SYu6OvpMjAXGn8tMJXYwA+EcO6sZH+y8MX6yBBge+JztXbbKcZfPonJDnUcvFEK+tnsE4mUC
PngDDpk3ZMFbLH/20tv6W6hZJfC8XDutrt69y6UAXlZkwadHORzJue++50Pr7cBg9wkzzD5aMlGC
m3O28+JT+xGP1eF2Q9PfKohv8+ZY+xxsFhU+1na8BbmI3a6075uNCYQm8yl2ajnf9MiLYxKt5G0e
sJFY8149TUMmEYkV3kNWKOfMxt0nzws5VLJuxsaEi1JgawIQzc1mH67ohVhZKg2Z1au4bfB2FcxJ
0JroZcyOFby59HUkmOSihuAZzViftjKeFmdCvuk13wbla3e936KC3Lh6qWXzkY5DBNFk+1w8amm0
uMkzzz0N5WLdB8DPOTfTdk8echDZDNThGBLAAD6JTUSn7mZzfk0J84pyIz2yww0X4ncS5Rvfy97v
gG465X5phz0HXvHDrKqf26Dlh5YExrDPGILBvbnJ+vpsKHs3mY7HKQNXY97QL/cIz8LJYccgZNAS
QOHvl5kEqaCa7DDtnCzpOpTUcOXcKGtZvMfBaiyRXaR8AsiLhVoK+JZrBoSvPpemOuBu+iQFKAIw
Uepk9iDOAtiNTM604yVnZcRe20hsp/z0YbKZmX5/nS7GnXMdcNqIAnVi6pNmZE41IVKOOfjNvVoR
Xi7ga2vfeQYkxS5HU3hhdDk9zGiFQq00jHCri/aFuyvkW1KRMWA/BrANvbZ50GcO3Nyahygd1AfD
aXpwZlkxvrNva7m8tdX6laSFZyCTR69anHgbN25fjLlXKcF6Kny4fjVe+CQ1WTuV2fCDh+89iycT
7fzSR8iz7wvVIxVG2coWxL8znLTe+azfmXv36HWgwEn2yKRy2DamZ++hrbQLULDv3ejETjGVSYbz
cJeVEk+nyZ7TLm9T1NHwDp2XFMtTaBfj92WZf2bb1J3x4nGnSy0O8AVoSw62v7nokAd5unPwN2M/
M6SUcNW38itLrEuO18yQjh6hi/w+BTzY1vy+yvSvQqwnPe+seJVccX0tHpXmn1wk1+wxiFpwVbeD
bSt4yI6Htf+eWtMPe0ijwpm+9iii4i3ICPJoidqgao/ZQN/LbH6yYBJGoh+XM0D9617PEKGXtu/e
mhfRXKOepk2OBg8cXeC1zxPfDlgxUu+uGSGzU72wyrKh1GY7PPQmTK9mSiDZaZHbZ2uy+m0fs13o
CH9h8LuQZEMgTe1qQDfK9iTd0bnxao6XwRQ1k2dQmNnMLrL3n9c+4ClRq8MccJg2PGcyx7vzvOqH
qr2jFmh7NByM0ccBXJpgD48A67Wo/Hu+jG/QaOjfbPcQaEMaoqJJpFtcmOOT8lW0PyhnvjB4CavC
fzKF7TB1Ri5JxM7gsFDa3jN8E+7c896X8Qur9PzNrEcv7FZnOAyl0XNTzRP21np5U/6G0JnDnopH
5K8oxYDASu3UeMX6WXQZnMp+MKOqyyyEIz1uJF6MB/ki7tTix6xHq2fDZibPjW3HSozPcDJuaKrX
eF6MfucWs89Pj4ginVEcef/Yo0g6R1NWn1y92gl2NCAlFbsPkB6XEdx/WOs+XicDzKEhOFl6n2Qj
00w528y0/WqoLU20RpxKw/yYZV3sCZpoj1PFpAthfM4ylxFHZY35rkyNn3U+dbHfObuN1LBoC7xP
XC1vSr/OF3C98UbYBkWuNI3nlvQGCgePza4xhlDp/Bt/qtx4xDuNYaSfk37w09hBlHeLNLe9CD24
wMsXIRu1e2mY6yUFX3EuN5D+q2fcG6qckrWQJQIUxHvGMpRHs67qO4Ck7e1sgMT02vWNkStsTB9Z
5MR5zNh/XILPzWAoFbaezoaxGbPpHfqDE+lBPjwGhvYUBL3GasRUXyY+syc9RZgXbWJFqYNBJjbq
dXv2vAGEJgiH+V7kAk0UYmOEuFSn7pC0PC+jecYs4kNv+D7NlgCfauhHdgtZnJrFdx3awRPLga+T
VQ+3kDO9ezVg0UDzf8pYkPDYQTZfuwj+180+4wpgA7H2BE45MurLFefdij+zrAELd8q6uMtwEBhQ
1DQcybC/sVZIhy2HpKj78mmaejvyag5W77qkrttSnh1KGZaQiJfH2b43x43d1XKPIb06jF4XnPLa
MY41YQzHQlzlyE35wsjhULTyG1Ut0nYW/C7pjy8rNNDQHAcWt5gubnQ9hwnOdqj6ihKUXa+jJHt2
i5JRWGgooSGc0mBRp2AW4L10gTIotYt9hXioQ6dcO5Uf1dDMdTsZdLPoP+2CpfierYS3vsvrggvU
sy5RWNkdUVpPGgrtYgeLjawGzCirK3ZBn3n6hVWG4/xo6ACd04TRbyoo6hYLi5BS6QomlPAPjkdz
5D9HdmbqSGOSRk72zmmG8pya4/qRKs+j5SKVodsTB8KGEJ2xTxyQa+Vusq7ucmmZtDUYKWs2dEvp
GJV38Lqtnead1nvaWnG2Q8H+5gq8NXvXRQ6KOLcvqqWij/JbejwzczQSKDcLqfVFz8ahOXYe174X
e+OYIfZfh41HutZbLHVuK5t/4qrgiAsQ7DS+kUfsjzMDkD66EfugasU3FGHcmMRtkzPyixDQkT/A
ASWQtim/CfKA8O8SaemNNxdquWxTYNVIr8ppcp+zxiBXmKqgd38ai7N+a7ymupRsJbOkd10kstFW
m418XnjyXKHFiDdiz6/915lVtRsJIrX2PFfW960t/A9jHkg4YSopk81Ls2QqFUR4P4uloiyeJ+NF
2NVdZ6l3hNZZOLVeJHQhDlAp+lB540AYlRezFphDd+AZSTXUoyPzTtaCIkBr0EAj5X4XJhKsseIp
so4+y61JxoQMGmEze2827WUc4OC7JXCg27PT0IlbGv2E0N10v1UeE1vZ8lRzgjdPGoe8gnBqt2AE
UJMc24CiMarF3Bw6Y7hkMu2eLcVk1qFNx4rD48q2xF1Vq+6gGSrb46B45Su+t7KUx1d+sHBPIBV2
X/KO2XeTLh/jup6JrIdb7xl3W2u/N+7W7/Mcr59vlRuRBWircce+VYaekK+DnLDjzq/pK5wc87zF
UDjRGNM50n7o2vRUW8O70pozLNx3yysf/VrdDJZ7bwuFOXUkdMqcltBXxWvdIYsjGyA9sUbEBgoC
lYCk5pMQmIdSo4DIa7sGHW9Q97g6xqSeWfwoX1acNCcUFfGyDhzDRByA3Sij3GREv7GXbcjbiXTE
NgdND5qDBJsVy20G9r7Nd2aFvMNqeOSvZnkTIKP/oO3UScDTPvW62XUByVhUF/5J6D41Kn6dlnAZ
FrcFDaItCB3LtpYTxjuOWfNVDu2Nmita2yJ98ktkbVJow3mxqmNRDuNZyfze6Ue1B63XgSqe7jNe
ZwiefAv7PHgs6nEXeBlp7aL7Os7OR64P6yGz6Lpwayq6orJOLHei/akuOYbEuEJJF0lv/cqCCPEQ
sQSRVV3FfcRrP/Qp2WZd1Rt7wdg+yRvrG4Eyj7Y17dik5wxsqzbBF9Ilg+M0D9hz8mM9NkME4UZA
AF6/MXz98KzeislWLBnReGYykIxhqR5NQpPelmo8wCQ6K2bvHHLeuPeWvLnZOkTtfo7/uFsn7cQ9
+ZZrJn6CaxeZrwIU81bQ5WAgjrQ8+7RpEXdAjt8sc7tdBL98VKBX0Lfm59Iaj21eTqiu1n3jSJAY
3oj48aoTNDT0spjppBwY0HZdzAu8SummH3OGUdVB4WdtXCfXBBRqEPlRasW76IMmakrvTMSWCpdJ
u1CWOqQ8lxe+o3cdbS2aztoHzs8uT0mBcYyYof0yQuy0GpIMeMkJuXpIYwaNduiKxl59L8pxIoSF
Zs0JPm/s7IteHRgTS0yMeKu1tbTDYGz6A5Oi6WiZxl030vP2qob6YWePlhzeJuzaka4rNxTYZQ5G
75J/aM8X28K5J0yI/GUVOMx05BfTavZImJMOt1IEBg55QToI/J11TmyvTQSdUZxADNyuLTQB8mnR
ZTZj3GXbnIyzUAkBfTTJXq2OhBxS+1SujiITjyqJfBGRgNrew+55aX3yeLI1v+OW38NtT3JHvWkW
DH6/pkf1mam1nlsyKnKa0HKAufMpYt22twv+nZ0f5DuD0dBJglsOTLS364RSe0vvUiI0ooVoAV1b
vpSDeNOYCaEYpmJzjNugwN6TIlClvNszBWQnp10g3ud3epd/98zpNMv00F1bQXM+EE6XhVy/u9Gs
kNGOYrvCqaHaTyZN6fStpIyG664iRX/STN2R2ympmCTEQVEdgqm9E8hO2iCLdXm1CkGbI4fMZDz1
AyPyEOP/21nlZ0XlLoRE3UOxXmqMIZGbgRs9an5/8mWLTrZ/97vmsvTaoVq6MyaQF9/JDqk3PzkB
6a9VtnypnPTJbBhvaCZjnW2FV4DFsT5ZXIHptO56HRFFi8+NEYoRo/JNL7XV3PWTGkE4qzVM7fQ1
69ujsmcTWxEZUUZJuKSylgdzqBS9VJrf5Q7/mE3iDp7+s2G1DaGAwVnO7dM4Veh31ZNuW+eZcEIm
EuslWMGb69tBte5Dx4C1p3jJme+hBgEMjgH6YPfUrqma7ojkqxIiJPAcZxw3df4mR+cUmDJG5GGE
0+QD+AyYRUxWhbhcZUezMH407FzDYWoT5XZRm818iCIyveYCbSgJMpTYqH5eOUVjf9V3trkgp4bm
n0JW2K8yu7PT8bsc3cQ3xM1c1j/0eX3eZhdQnK5bD4UpyeygQ9bs5WaslDyRzPrGr0Wks/oRfAui
F7uETqtL2E8O362s3/tBesqb/oqcGvckwmwRUnh8uE6MOjsIO8GIxoDvK+ap5ERqzrIevzIHXs6t
v91hOaB1pnzdB05T7lcHZZ21UVA5u2ZsP4J2fPYr79ybeYIzdU0gGlxB98Nuk/KFLXezG5q2CbV2
1iMBt7bw27vNtyFpm2ygXed65v7sJ1Ojx8Kj47kZLZqMZ7u4UQaokFQmDUIHhtz+rUnk2z3Ab/GI
N06OCxCOzR33HYvr5qAYJAX72Z28Wwvxtnw2JwF8HA+6Ph242Z0+0fBn6t8hIOGMbSq1HeC7LIxz
9ZLqLLeNmPy4KSDqRs/lvRgGY98iiNvZPXj4RKmaYY8NC32K3VXPlwet1ovxOEjdG3I+87QPkrVz
xh/M2bv8ZrFBJOeUq8t9BX4VOXOuqgmZpQVCmVF5EMibwHQb4ysb22/MIzL3bGMHGV/QGo4l+v/G
QJiuWwsaWXCZxLONQOzzn+Na2LFpL1znhPqNzZNF+Au99MzOoSIQ5igdL3UOEFkY49h+az7V5TSe
Vrm0e+pQZ9s7s6/fos8a3D1GeCUSqsdRj2nRlurs+l01fmSEHvZh1/XtuCuBI6x7kfsUCWzrx9uu
rrM6qjb5DM6Ahhg5A3kRg2ezGGeSp/QLPir3Ieu6fDswA7cDFH5LzSi1HcmR0HP0VYzvd6hWEMPV
mwUhoLU7VGOdjhTMal0DPTjBMDOP30YgE7em6SzJojRva9sGKje2OtEM1WLPWczXXpDTQhu4IL5u
jHXP/rv1IBkMWQNDxrLa49wU/nL2ZsaPXisI092GHXl47JEHZZXHrjfao0+UTBHWVQeJxBw0/r+X
E6zC7mAjTLREaGciDUlYR2GeRdihNYeFzFiVEKWAPM8TXhvOMI/FCR5tQ0XaiutQy28JCyq4FCNU
zX76sjqT/3WSVH7kHBtYPPI+z9dYIFdoeHGzF7vK3gg7UNWuNkY2rx7tinknBUbr3byCgvbLHCp+
am57veF500iNcA7sa4cqU22Mjru5Lwy/P8AfvuTOxNcGshDxMBadh9qbqr0oVcANmnWnwbYuRZZW
p3Rjb+Wq+mNMQeimk5oPGg3V2cAqAAHVexuW6+2oKXWSFa6VuunljpXWGHXewimbr/ug6qw98v12
p5UDY+ZuRX+eiR1RtS4FqrcdpGUXUZp1CPeb4UFHQhu1ga8nhjXZsY1SGvupD0uKmCUO0AwGSjru
+L6wTpY4akcNK7cxqYwEHZiZpz5YuJpGr36o58oED6KPB2uZXhgUT8dVHzQAElx8RzoFPbQGtLAg
qZwn4sSmc1OsQbJ443VQ08pTCjXmgBLlIdeWgzlWzKBS2mfdEI9d5t+YYj7JUejxgs2HQR0YErNI
KSut9ZXY1J8YIpbbOc82NODFcqk14zUoui2x5YojwK3TPftQESESR+5rQZDKK52xIJGzYT8Oe5fZ
UJexgwkW7P6IAYdEdDYmF79ldkMgjiaISzTpBqJF1sGuqJr20TPU/CB0dXaFYJgwU8CITKU8vLaB
8GWt3rfWkh1YQk0Ib12Cd8wsJ2J3vjTK+e4vxIi29nKqmTju6lXa+wlL3feU3UFSFjmTdicjL1mC
RJhKZseS6AMc/RImTWtsx0YG3o3b2sX9Vtla7GzZfCxk/SZqPT0UXPCsCSc+/wE/ry56Hh+l1Ufu
NS6r94I+Fv08R+hTSFMjD5M0B3CSMTwE8o5qRmmo+uQt6zX9oRksg9BelBEMnzT06fWyh6qrJZ0u
7uDBdOGYp8FXVbXFua9y+oyZzUqlsVzVJCspudXeJbXXLQ4UAEbQwfuBAI6sJo6kV6sbOVdvHbOi
YTwNEyeMTF1aKWHeCQK90MTmFAVW/8W312R0YQCQIKntrIU6cPLHgtJPX/YkI+fRTHYJGXAmiv7N
xVZeS512GGH13mGvExv0t7sBJegUgvtz2aoFzQ88/a8A8EqqUy1nieY96oOwd6uPLtxZs6+Dq+ln
UsqsIrLN/os5NFviTZQOXZ6/plW2Eepq2HEJ8Qp7gedjJ+vz5rrdYBvK5vMet3kdurbTPlOeW8+M
mdyEZjF7ka4Frbv4XjQGGCjZvjRG9eJuY3vo6vZrZVrZg1V79Q3UxOXaQ6sd6UHiTMuCYWtO1SXX
cdtVzBhJlK08AqJwhZFKwPGk6v5RkjkcL3h64jGFgBQ6y5a+qYyetakaCG5SjA8t2R+hJBv9o2W9
HHZmFZB37CuZuEFzdXs5xI01AGYWNcAg6dedP1RGhBieE6qi2kD7nH1k+fZY1zNDJF1zjmXvpLuu
7H40tS5uoHN/VgsLCQws3T0y/IqA5Xy3MhZogGW8wuZpkLqMuHI8CCDlQlishUT/WLbEYfgYSRmm
LWfLJRg+H2ikPIxBSTpTti4N/NPJRtHlybs6W6cHYwxuJD7x+Doyo0Gt3hgkZWdgDQisl9l6agqX
/UI3QGBYwc807qnlQRo7lB4Hx4ZDNphjg9pbgUnS9c86Y52vXUPENnXp/eIISeen5RIyOvdDtqum
snsvGtsNN5AVuAhEs3dL370d5u1+mjTWKlllrVdt97ONt+NokyVx3wmCcqngNGwFcAZgTSGjlu1i
HVMrTdLSLJMp3y5NpnnH2uHmN8mjfGetyJ8hRfUMieYGdR5hVtky36SyarkCc5bNxKyFa9t9VIQx
8Oh0V+swD5q6Yd4Z3GvIaiPZB+7ONTTjMg12tnNnE6C5KMcBl6jrP/gZk+RCmssrN95M5re5XG/j
975f7vWufeVqeMnxtzEG976VDNXjbGFUm44WZe0ISlJkzYeJQf2RaX1zS8UUs2m8fgic/lfDyB6+
SHqYeSwT2dbqR80O5ridg+bbvOWvhW78VEBlqda3Nx1gP+p7wzL3Zueuh9yHklJfka1elb6MjnWt
iuSB6OX/y96Z9caNpF36rzTmngYZXCI4wMxF7qlUarct6YaQbJn7zuD26+ehamnbXV2FauAbDAZf
N9BAVdtKZSYZjDjvOc9ReytJvGPlqJ4tkB8qjhIEBYOo/zqFSADEHKfNyG96FjHUMgfVkpM2RxvW
zwS3RlzpW6Iq4Z5t3bgbpfEUe/Q+xb0bHyvu6oNLEx7TwjYI9mwl5JHbx6bBUbiHWXj1ZWGnL32e
hUcTxsBHoyOFEEQTgeF5PiQep/q5Lar9SPfuZnZyIqZMKi5COPksb3D1Ep83lrr2tC0BvhMti8sr
LzBOckw2kZInYA0PrdIfc+GkW4U6fDaXBgw3kidulvjCwk3GPkzFbEr0F0cT201oTeaIyFhs7hpk
5Jbhp9+k4UkotbGd4AUC64Ab1b+EMPNEjmSb2eE5tInG4Z7AjurHgFamwT3Rg4MybHCM5Y6x9Egy
1qUaksLzfN0xAKjjJN1+7776wWL0BexcE4dw+t4dSL//4//+/7M/11pstv/eLH8Zv/5L3n75G78X
1eDWItQjTcoefJDQGMR/K6qxPmAwxkPPKwhwwxZ2518T9+oDPuolVM/hFHPsj4l7lGnTg3tpuvgR
LBjOf8MIZjs/WkRd6UHY4uctzkYc6jgzfzQ2knN0tEV2omltifnB8Ahvp5nyDEbWMbnrTuDVWQn2
V3JlkLZZetgI1OKVRDlzorrzduADm13uBUG+C/Rskp/Df0Xj1hy05iadob9sJFSNS9Kj9Cp6pdR3
RIoXdRigerjz2X0Za7jdzR6NmqdMy8oJAsDgRLHpFad6zsXKeBsBH/lAmcL8VEYNxjOdzcOFOehx
2aRKitQpljAwOLU9j6RcGP5pgK74OSNj/jmHUmghUoTJgwqy/I1EpzwqgxqzVW6YsDCq5DDazMi2
jC3V2us6gC1TFST3jVkVD0NcAWFSlhqeujTDmZBWMSS1RDOuLgkBPofw1wmIjUSoiEAyJ2MAXqAG
V7gJvpELQ4mWhuueynpwdpoI7jIB82IPN7ZoG5quphA2pNmqe9niWYG1OMLepq2+uZtgE7wUrV8d
W99LzAsXS89Lyv1NnzrztstimEA0RpwwP49gXos9cXT8GUyWFAR9GToSCdnu8eI1qt50WuinhPDt
Ka0bJDYDfMFMGkxWN/NQIYky8B00OS6d7JNKDqgjrbWxE3e4C+ZOncJZdk+1ZROZT3pl0V2owNOh
zHUKamFMVJZptyvObhpaV7UfSxoGJx9XgzNlzbVnzzDHyex0J5t6zkcqZBse5BkFowzPE/O+c3L4
ijXZvGilpwVAZkUZGy3hVHh9+qEdrzN+BPAFt3XevNF/KSab5wEBva5ABXEx6xNn8q4HdFz0IRJq
D4sx7GtPwu420MrRe9BZfn4idN9VewEGbeupsF7bzNiJX4LeIl/sUk5V8BT5GhndEBx7OMX7Kugj
kIELOdXwSuwYtLMCVG0TZxQHZrj2ISgyHg1yoa+igeviOL1DWXUWesADB3f67PN8Wkr+YkRX0ALF
50mFaP0cm6lJFwsGpX0nojAXkw95t3BSKndscOIv+BRrLvW8Nt+pKukCWLFJZbKDyUu+b7Owymv3
ncYSokjDPYpm9TyZremvuc4B4gCx8nqaQHrsY3jvMJ/r1JrY+da6VhsiWjBg5DwUF8U7GYYJBZQY
WfsQYyKk5nFN1ATIBmIaSeIpmck6m++0GVx0C1oMK9vDuOBoqB0VICneKTXmAqzp2CwY64HpWobI
tzBtune+zWQMZO3fqTcRkTOMXtZgcR3W7V25AHKaBZUTIF+NdNT5QbY232k6QVCN3wixwNjJmRt2
OONA77Q10cFVsAB5unc2D449OD3wOixv08EMCNdWZxgvOBYYINWCdLj5C+vHzbyzeicABQEG/kMF
sJFpYZRJsB2OPoDtwYLaODhmmYvO5YPPPsDdTk5btRd2YyXfvLYJrhOlPDw2dYCtgFLQzLzzOTm+
qECw+jBRdhHoqbKfUSosS0L06dO4vesRn+JdV6pK33SRcK7qiXX6VnkpiAa/mdREXnec1LZ32mDX
zQ4zrJT5Im7ZKEuKda3a5pHG5ObCawfO0XVZ0AEL5OQqboqm2Sra+KCb+Sp+hcQAe2tEQiTLzNfP
t1YO5HhHl5vNG8wvqocQuKXx2K/vYhxF6PGROX/KOJE94rRicaXW1C/vayutY0SmIq2Sa7xB9nQN
pTObdtlAPHsTItzqDVBaa961GISghoFRvKbpVoJTsTmxt9siVEV8axuY91eEpOJoM7fEWxkf0oZ4
OdPRTSSa9MC5agtPEYUfxXNb8lltjC5xywtpmNWnCuNOvQ5rF03FNmx0WNCfiuJV3Lrw5qa5obsQ
9WmxvrUyWApGGfwfZThwViwbTrmtnLr0SF1P+dTgtbsNsik2T0VMOTi8Lvq22BYq8TAlvZcfEtat
My3U4XxTzGpo9lQXpftwDIniJhU7Su6BtAl32JbHO2+k/xCYITy8ZTlnrHOyLE+M10BrAvNoyjGm
zEqzy8TrOzfDLmIuY260Stsbgy8yw4LCkjZVCd6aCECK3sOY6Q//vW/7tV/Q/VNO0rksuvataV66
733/1vKXft26eeKDxWEHNwyOezYKDvuzX7du/F+ChYD7mZiVQ5qHiNhvsCTvA6k/2wEaQPCQ4PHv
Fn7LA7HExm35ly64JJoJ/8bOzSIL8J2Bn0yBT4YA0dYkKoAF+ucuj15hbYJbhAIKtPUj8Cbry4ge
hnGvsdKbcvDxIWat8Tqi1dwAQhgvCprqLiqu/SdSxySE41SfsNGHxykW2R1Boiz5JQr0X5FO6d8Y
KzZv/zi/VO0/drr4CuKvLN7jH/88Yfz4j5w/vkuH/PAP/xejImSr/ux8cH7J4h+vMP74L1eY84Ga
PQlNjrPBewaDjMZvZwMuMAewlkl4lNXeUlxGv15gwv1g8h/w2ahPBJ+WZAdDti5aKjW5YqUC4rUE
T/m5fytGq7wl6PjPjIgCcs9vhtAFFwiPgr0kcr7PEyrL6EKdtjuMD6bLNDVpiw196nH3iIxnLmBi
o1HFNs59kMPxYtGFpI5nCbezof2969VVf2ePlZDnPOlkcjTDoOu/RbUo25McGFH5uaz0saVXo12Q
T3axC+mvHY+OCivi/rMZBWyAskJ/kqnR1uvRngfrUM9YZDaYmyP/sebkjd85mOJiuFe15QJ4HUbC
ryt7JOW+oVY5b78mURpf52BGGPSV2RB/HVvRJWt0yQbNanIG55pyxXg746EpMPIkjrxFdoDTCLIo
w2cNPjx4MOXgN3v9PvmbjIdu8L+U/nDuZcAcoUlvA8e4bOwYGzJknYRHB/wJtYezYAnYU11XtZA2
fPXJNJtn7VdWeBydADuM8LBbzKb86MTRZ6fu/Iu5Zuq8Zes385EmeJ9waUPJWc+V3Vs8O2VLya5n
q09O2QZM521jpCakqsgfDH5aX0hG0O0nx0iMee+1zFBmgOnDJ2CEM/Nk3kFTHNOxtK9LznSXmsB2
u8O1PB6zctGoCqvKj63wMoYvdWORgIDdiIOhL1ISrYEKjjMB05IjomPd2fAqfZQVejqSNeSr8TVR
iyZT4t419xgB7fBmxrYK+C/021fRWsGVHSSzvG1g94T5OmwwceUAKpBp9fSSIg/fDpyhIG1H5yFw
vQ1OMANmt6q9O9/oP840KLNoWfYbEN5o3ifRPPDsr0YvinZg/m3nizNql/NY1KaAuJxp1Gf8hwnz
VHzbj2DnieSaU5vv0yhrsuckxqy2D2qL1GLSNZWznSDtB3cRHe/XI7bMBLAEzcDyjeqqzHpLEbzG
eyxC9XCcmtZvrjIQWADb+wpWfMjWPu1yir1JJ5OZKMlGpfahlWVCkFaKJDWPTPFj8WXhmwLCNyZz
SLYkjvPoc9WR/HmS5mRSut64gX6LDSMBDqnsiEYESmHKot8TtgVV5hGJUE65EYsQpBeAbbMzG25K
BvjCR8wv27Z89aGfh0esMbW8r8auiT/aYdsChmHaAKMG2Rm2Guf8umtvOCzE2VWnELBrRuJmZh04
Qilri0jh2is31pbfWzhzE07klLTZWGqOtGiVJzAjap+6fcORqi2ugFbl67q1maP1M4x5nUz3eC7k
c4X+fCKhJHahdPtnXB5ANH2ZvubDNK7imjQ852DkRxhAJIzaAR4tVKeDkaY5FjWOWDhgJBkeTtpl
sRi9GGAB/jmJXhHyklORPjBkLOUqmTSXb6r1J6B2zYk1LjnwgEQ8TkrwWP7wLYH8fYUd4iFrLHUH
1iq8oP+Iz70MOTikmpIm0NzcD43ne9d5RcwZV4vMV3HROHvgSvHFgLZHh2WQDLvJ6KddCCXko+k2
861fTe1FZnTdZTM1uHygdG3CBfvSZXY0run96D8jLFb9tq8Bj65in8V0N8yNua/FgBhA6uhkKk0W
oMdJuU9S1R/maiqfBJh74hexs1W9Q/N6pByo3LFA/YZtzryEaFZXmTD2RWtgL46Ns+7bG6uL+Lx0
a+7CYgAiUs/uGmHf87AessMWwhkfpAvEyKcr8TQ2zPlowRpWhF1N9qLTeRqN8dXtGfS5bt3cdS2F
agZE/zXSEkYbNro71M5gbTiGxUhedRdTNESPIU7FtVHihgxMsDty1MGRhNE9h5hg50FRWQ3KC0nS
YzOCzppcxblbXgIIbu5io4qPfexNTzlFyTgpbQPOaVS9Et5vdvE46MdQSX1bd83IEA+Kv1VPGZ/I
sBepE53MIhFbsvz+OjDy/ugl2Qs1g3jLLP7wcslb53DO+SNKgOmi9HYzjlrsQMhNa4dd/JYQvH+I
YC4dMVKL80j/36NIBI4DEr/Hvomriy7IGLE37QbXJYUJ+Mi3ZaOLA5DHdlO7/XAG8oL7u3eDc0h+
fm8bLm1KVdm8TEHfbK3Wro9exSa/FTkteXP3KvkKty4HsLt66Hd5nkWXRJuKg+VN9skBTfuUmR4j
UDP35c6hYiNfg1yiOIO5y02FCPEweMJ5EnEM8gYaTLjvKAjFntvZN1YEQMYIA2UegV8zw5jCofhE
Buq2xKq2bshI3hkYaTdGG9U7hkfTxhB5dttL8x4jjzzYeeI9N+x+oZQPDB7MNl3jr1cXgwNm258k
/hiM2fjrxi9GpllaYgDJ/LwuSII1TELbw7oADgFxzb438ZWtBLauhv819V3HnbuNBiDpLF1q3RSW
BjODPGOUlXGGXo3bqDFnMI9N2V1F1vIUZzwD1MxIAvyRxWzL2zpE4GdrnHwb5tBuL7UZJTHlCYFB
y5wF5LvUMG6b3TRUFgGz/RAlmV05K49mAS981HAerfAmbiAZIJYDpPSMbRQynM8kc584bQYscFlD
thSHSSQlqufKxlxgm8sX3kTmPSgr0ZrjcdAekaUepI++QlNt8zdGsF7wIjyNrMeU3+2e8RKXxxrQ
NBdv4e/GrGSIk3fPGTPLtfSH5JC0bnyjWgPLNNOih9QtMrUHrGabO1PaXrr1e06dRTFAEdIqL+86
OP+bIg2sc+J7GPoaEHSrCmVt53btfKCbNtsMdk/4TFYY6iRzRqfH9rPuFH5KK9b90SBdcInSln9a
oCnpKqNy4MsgAjZWQDyj9Ugl2yYoiNPZdfaxcD0fK6KBvTku83XjpsnZAA//UtW5/dHQ1WBsu84F
hJwO3QWIxBQlt5oVt74/fW5bvzwwDMUzMszuW0IlIRPv2NgjNr4MAX4gM5TWrWKEf6Fyr7uTumTZ
4Ady2SRa6qPP5N3AHyyJs5XCQdnw7quWuYmbJL2/cidDfYG81678bpAfazd/RKTp7gv2NQQhAane
tqK3d/WyaJmGqIdVpclRZd3gdqeqJFHBLKoR9wNVNgif9G8n+9ku7LOmu+15HP17K4/UTcXud+eR
m8Y4EiU3NRgynKU4AKoNwlxWg7oncOg1Xv6McSA/xxjzDnPpVmes8PQjuHW8pzk3OzAZxC0qMcE9
KPiUl3Eou3VkzAK3quH2R4ZG2FldYGHDPL8afkTzAnETkp9O8dhJsAQyoCWCogQyPqtZYI3AdWy5
06FrY1AQkNPsW29W5qO2awp5WqvSPSto730GF+J8mXOz/ciTsQdkODLNdyedXkUFpb4BJr5j4iXW
QzQpZF6DAG5eBslr2kzhuAlxr3zshVkf5Jgvj/J8iLYFBSPnCefAOcIBds6tPLhI+RHEDo3KvJxz
InAFhvuTM9mwb/02JdBlzexjKneKPnKWDmHmxuO8m22ju++tgR5at8G9l84j/j32GkH7HHr9Ujgk
Smd4G/NC3fGbfm6YX6+SMiDRtG4qnDKvqoZqe27qtpmuIZ6P4eeaaam4TrRFJnM1egoPJWTtQT/A
fo2rs2GUgVgx2bHbTRQi2LCicYLBnAXnN+kv/Lzmea6b0XDPVg/FHU+bTYIoz7DTXTghubidpM2I
mg8BNPWg3D6DF8kI37Co2RjbODigUx2VXfNA5lywTtr6M++r2oYDZTF0vud89zwAV+zXqmNuD/Wl
MRiEVrX7mlIJeJ5m179lOJyc8hT0OkWMKKzDQEGYdqlFQD8kDbmUT1lGSJwkOUUuBlMZZRVsjhiz
F0XVR0zeT/B9b7XowUo6PPTl1KO+skPHRlFuRoYNe8MdvIPB+/7GDWrfhyzdi69APHXDGH20aDC4
gEMX7GNZe2cWU+CJBpUu1POY8Uvr1dlpDHr7xawc2V0N700trSfng9MYU8RRaRysYz9xHCSwBITu
il289wyvxZyBD1uIyPhYuvoaJkySfYbeOL6FJP7LdYxdJDtQQNTXxygL+M2KSopDjRvuWYdxXmyZ
oPpYd/JYI74x6YkIENIfMVTAUE5GvLTmzDnNvqAGpz5ZZ79U7AReWR+QYCp7C3kw1py9Ii5hSW+F
PmomYc6FGN2hxZs51eOLEzqBoKVQB19ir6FAaXyvDGptHj3I/kuVkC6obnyRXe4Y54BRcX5ryJ6P
ToW4Xv1U2yznrhcxBfb9knC9ZY7RumTcRJpkrGyEZFuH8jYLULoX40UV3lpuJoOz0xMd2uDViBgM
0e9A0wtv6q33CKRfKY5+3lqlxuzu4PNAH0iTTBHQM2gS3oBEcC6j9/4mIDmS58AM6vYw21B+YfxO
+mAk+hNp0QzDl4PTc9LBLk5887qKynhXMwo4iCBpvphzFz3rpf5Lzpn3GamWzoHZKvb4SKp9UhQ8
MKVQTAGE9ItVlI/Z69ST2V0VoOkPjpmJkxoL0HKm95g1bs+Vb8r8ImoICoSDGLcu0clVamCcSej6
o3+qLl/pPQK9l7Et+JLHvVdDGYJOl095ViIIU/puuE33dSLpwrjQDV4rFBTWQLeiyCylyWs3kSNl
cKjMeloX3RxRpIF5dZuQ7twTTJt2HjoIfqyQOi4Riu6WsFtwolO930vDFzcQMObtUM7WTobdJ4JU
005mUGnNIG1OfUldCMKcuCSHKM5MqmSyaqtGPfpLuHQWZvdql4Y+ZSYJxVFIlo5Uia9GBQA3QqO5
CydhMWup1UC7sqQLwuJps9KuzhJ6bAiZomByfueG37k5mYBwBkpZi+DWnhpO1qMdnAZnwvxa03ZF
bygtZUHq+Jddh6OXdiL3vqQH4mMXhumRSiRQVoxy9JGyEzo0SCgdsYSSQtdjcIoGJgaMs4H6vNcL
hl21rfq4O5uZUsEhCOrqKVkCvAkHgkL71/S60RXO3MV12Ui64XhhuHYlr4EW+O4+tRoHF7nMyt+q
Y/8rtMfqrbjvmre3DvHxR4nxF1HxdwHy/xXFEaHu3zsSzmVTfvlS/ig68jd+lbWtRT70kPUc4Qnm
/vZ3qqP8gCoNNE45LlcU5ujfVceFZ4MajujsAEKyJTL5r6Ij7D6JTwEiIIQaoSwQd39D1qaT9AfR
0SWCAy3PdJHcQQ0jcC6i5HdgGjUTqiqm8KXRjjGfcm6Z/KoihsRdUeAtP4ZxkTjk2VlAqfIZbZfw
DsqPD396NauEyot9FouCEJi2w0JPNwOaRxVcprCjqFo1G1vXK8DpzTf2w3PKuZFRVPeQDDbbqFVV
2tTmHD2iu1W4yiGmaM4FdevXnwE7gQKn9s9yoxHepYhHAMpJaZDnVCDpcE+rBwf5jNN4xCypK84+
U6uu35Fmy/R9EyU6u2Gfp91HyEAZyceSjr4bT8YBUUwlTP8FKTVPLmgNgCuP6glx1M/HkuyoDNNs
F+ehaV6EnOqBTPSdWcOScJpvQWS0yJKO6Jt7HFZ+dUf9m9ldV16ePRk1Eh8MHtE2B1zPZkm1phe+
JPmgoRIMAgND7uGPWslQYaRwZ/q7+PeN2ADSqQFctEW9oyiF9A0Y/6LfFQKb/rXsS+gNaV8lckeY
JzUOXZPb2W2Z2JSrK0bKmPibzq32sVu7BxgUgtoQtE3y1KH2epLCqRFtSH6nj61Kp7MdWKDrBw7y
3yo2R3iiWHKLqwoN0TpZcRs+0GRKNiRVdvDFMpn17e0xroaPlWvG9Gbi7JgInsQkxeOX3GTGewFT
JFNvNUPC5BFE69xcywoF8mT2/KStxplRbgl39/YFPA/nth+ySu0AIREd5YESbrsioMchYdZzZ5Qu
FUqO1Ttw0bNOBNt4Zqa+rtgNkIhdntcwqa0mWM0IZc8uqdP7OW8B1EKy6x86brV0R3kahU8MCOWN
FAFFzpbjtdN2UuloY3RJMpJUZSm+sU3E45uSFr6n/gyE/SwLAAppZDbXDY4MZu2p69f2sKU1wYfd
npWDO7zSWBlVa2h+HL6jmjHwvognRbwKVOsFWgdnJUq7RbuFfZnN565QbLAhDyk0ADA97jaKCz+9
Yh9cpbueCt2PlTarcyTzILnI3QpUfxKrOLyWbSxCqEcUbOCo9KznTGlS4LNpzd/MvlL23mwdbhuM
5LZ3zhwbBgeRyuwurwZLHQHAu7RiZkSX8TI4U7j3nBg1h946dxMjz99lcgAJ2Ac8WqnaaIwSmcih
JXNEL51pO02X3AYkZ84lbdcQZHFnVcPPJbm8zwKPeauP96DY6KCynmIMPBjBecI4M7Ng8ODHtpFk
Z8Hp9HyFwg8oV9daJwFbv544fIbu7K/4gmqK5MjxNDu6+oaPNTD9fA9oKb2NItSIDQeFul6zjaDm
wdFeTtOS9IqQox4lDxj98eZk2IFxFqoabasmG50QbRQAa7UAWLIeR4zUDOyl9cDSG947hYaDDH2a
jK8IgsF5oAIVlzSi85BdxYapow2ZAzZA8xBosSaBZra7hAF/9Ni0HNZp2aEHbB/PoDg385hbL3zW
w3Azlp5zm3SdOZI7FAawgLrvD7xxY6uLgrDzUJfV0RkWU2zPCTcl4uSg2uEgqIptGIvR3hH68ORq
oFaF2FYFqAqkX0uJ5wHhv293seysbCc6NJJ4VQnTFBsG/6J6FrAYTiaDTPtGVENb7lpryrGOjV3h
r+rRiF/mxnVv816yqguC8HJfziTeIU6G9TfZOuLQs+JXn3ONbZWAV4wjNa5JVlMzmji0D2BkTvZa
C/9xCgg5O2HLp5VQMzBeOlgQ5q0n+14SZTaNBCM5++StFTbwMeAwoOqQkdNTdDX0lSPOmBzkZLA9
88QnXUn5opw21Z9bBJVuZ/PRVJyAozS9d6Hm2CvkMjs+DDC63aMzevALXGLx5VUxliYCp42M7Bac
li9gzJjmLmbz+4pqzsnVTwdZbq0GX/u1mUcDm0WjAkzR2GkebRxaEwRL1DwTotR0Wq3pje1s+rDK
COd+HmW+gbiNUaMaVy6ycgWjOUrr6SZKHJ3IdZC3FIbiogWZw106T3IUS/SC7Ry+f2309J4RJT45
6RzTbz6nXicvScQbzSsHkQC4hx80DbhnXFsDmUk3D6uvQBJDrt2Wms0vXlqaH5nUTAkts25Pteja
N/KA5aWXopbX8KvhGlH+mLMXTuuOCEji9NEhwfQXbngKkkVO+iTXN71LxGUPqpRn5cZpek2LVWYB
9iA9LxJid4KE8x34bFzB1LTN6RZnhWVtQmN056ukjSzmhUkMR3ySmPD2pebZtpa2LW4dFUuAZjh/
a4y+oTFbe5eyKdSsCU3t0qZnHoRrGKr0MS3hb5I4ChOs1OvML3FlrmBkqJaSD4Kl3VscGlN5alPT
lXJbYkHKih34OtW9UFBajGoFZaUrmBPFhMdWbT2J4lOSJaMtcCkpqrRWNl9udcwSyzazbRVMQ0B9
UNdhG8ftJwMcW1Hen5xWt+qC9NHg7R1It3xxc9SYZJtkjjuY8gkX0tqaBYI4oO2ZgtbH0kTAwUDv
m5p+Xgk7CF7TqAur30/CoOWNaQbnoyOXbsjaJKCeROcstw3vGTVkas89ZHZ9PRTNwPHJNuKg+QyX
oXIv6aQV4ix0Y3h42JMuvVFd+l5EhyOahERTzv0NtUvG9FATJOqfupIjFUnLpsaMzh6JOrZJgK7n
4RbDV7pzA+mRVpGuVT7XcNjjU9YOBpEgt8mCJ3DsZb1FS5MPlrD8Mx+cJGYtHRg4FLnWDnOLMemf
4V5lpOMiygNPfpV6zgWoHDt9mEDQ9i9p30HEKrqgOmSUAPaXo8dtfAxMqn3I8XpLtpAcFnILG17v
sEySotMU2k5+ERi0uR1kWszdIyIY79Qx47D5POaJe9/kunjyhG2Jj6QMcSuR9GQSREFHFR/C1KXK
aYCARwczaQNzI/oBxA2m0dh4yDKe0ncDVVS5sRpyWjEPygHkRj8NzdT4GerhLjJZ9P/bmA0E9Pj1
f/0PYQFh/ffHoPt4cff84/KtLN6+Pwu9/7XfzkIm/WUoDZCesVgINiL/dGDYH2w4GpxGTJ/2AFT5
389C/gcY5j7GH7CwwlLfnYW8Dz64cXzeuDZgeKEf/Z2zEGeq7+wXLgk7xVGN4jV8Hsvv95P9opm6
Ig9mddSZbwGecMBApJ3uXi0nKo/ffTS/uve/x5TzPn9+KYCkSJgWbiePI9OPh67WspK6rsdj41J1
gCZvr0zCrn8BBv7jF5EISB6fEIfQH19EVIyY8SHAx4ac4Ip42DJSmf7iRf7gQ8MTj6PdZugovZ89
K6O21Vznw5EPt/vq0XlyKAXJdzZzwdXf+8xcFnrXYfmDtW1ixMei8/1B1SvMIQqGEjSeArhlhDRS
rStG7pv/5GUw5whACCaVHT++TOcNtD2HFfzVzn4A5gzjziy6X2yAX8b/Gb6Vf/D9Lz/kn04f3gfo
JppRuKpd6jY5eP/4Igldv0AanYPLFH6vMXTCPWm9LkNOBwA14fa++LvvyiP8gEsJO5ylPPHTKV/g
mWi0tA8exUlkUqaF2ceu989f5I/eFbc2bQPSFS5awo/vSnblELW5feCJzD7fXchpw5JFZ2i9gWP3
V9/Un7+c5/x0QWR5M/ezYR2M3Hd3WKBdpvB5d03ll7NjHalv//zdLYvTz1/agtv3PJuPUHoeQs73
F+DstR7TluKQTUPxXOJ+fq30DF/LSa2E8yM7ooCtj0pvRiAs5L3pch1WkTX4L2aownkzOQwrUVAz
+QQvcaKaNRxBgI2UjNywwWbjQ5oInFiOm5wgQ9QeNM92nq5Z7Bq3zSgEr81h0vqLr+3nWxjrGCse
+zMPgYq7+GfWNtMcJ65BKU2tu2cA2pxzoZwDuLb48s8/wn/9xpCzXNZ4iickOZ3l//9Oawo81ZjZ
1B4ATpiAiUIYTs3Uv1FSxdYAVO34Nxen5Z3xMkx/KRhw7Z+v+qyeLPT65oD7Hr/A0E97pajNzUwg
HH/+zv712uCV2Lug1AlUtMWG+v07GxPSY6GuD948zxS4lgb8tLj/BT7+b1eNP3iRZRnnCchjg4fC
T18UW3jCEEF5wGln7B1JMWY85Nbuz9/JH1wNzHeQvzx8tp7z89Ik7NiwtATN1JXVOh0rrNYhueOk
duvTf/BKvIBrWrh3lbe83e+uhuUYhY+uPCTEky8TsgK7EgA0JpjIvv7zV/qjDw650eK/XOisuj++
Uj2ZYrTgILA3dwAjgcaKZaT/4pn+Rx8c4o10bVPCDXd/ejsYHmqzBYw3FBxHBtwt+wiM/TEutHPz
H7wd9iew/oVEI/7p7RChmepgyg6GH097iEM0yjnEj//8RZZH0I+PqOWdwKOGv8HtvjTXfv/teAsy
2e6SQyn9Fxf815nzQHUecuHdFaKfvlrVWD3/By/p8Hh3iHMw5BM/vmQEW49a8AS/RB2tqZkrduZg
5QePXtHDNHUQyQwjL//ifbLf+pd3ulRDIGn5Fo8tS/x0W0mpu5CGtn3rWSGxD49gBpkwOJYtNxss
hrQXq6SbCP/7uuqebKgnr3S8kPKYbKwKxJlM86p6j4EM0FqgxZSEQ0aveTSVIjGiWIJoIuT3p2Ny
CZXQQD2rbZS2Pm2mCA3Nuq44lN+2SxzFxaelb5K+7On7gkHX3nlxwQSvq/HhQSVsOgIcv0Zc0j56
cROrMO9wpxnTGmILiRiPUdS1WGIyMbJlCzJjSc+QBikfjBGE+K7HK5NvoHUcmB8KvbLHyDybQpty
29Z8GGtp5cOFLWZZryylkWbbHPOw5acj9jCAc1flUgAOT5Au8NyiFrwY0+AbGlHr7Me0mx4zzbx5
k2R46Ph1KBY3igTiR6sBQ+VuDNwwDGnUQ340p0tVdhD4BA6KbA3CFSUbQCP95T4ZdSgMdeNDWook
g3Zur6XvvF66z2ukCsI0s3LddebICc6lpDR+XSoXC0SwlKf3EFz4I22ff4uWcvWG5SwDN07lel0v
7ev0Clc7SvfoZDeK0frqhEtTe9Z6/ZMZWvS3EyUdz+17q3vhF9NX473rHbEHyph+74CHAUcd/LQ0
w0/vLfHBe2N8SIdYsWHKxvSweG+Vn5eCee14muK4tHul5XFuN+V7Fz3+6v4hmWR5F1XBAHh7GHOK
6xHrJorjBDJcT9SPensizTTd46NNb8kllfaZpJSx9SLLKvcNsFtrPXtS7ZuqfvAMegQPauKZVzEF
MHc1TgJsNtiO9lEwwkHD9TjdKQtpbm13hX3RqTT9NLn/h73zWLIbybbsr5S98UMaHBrTKyNuCIam
mMCoAhpwdzjk77xRD/or6sd6gSzBCGaTndbTqkFWWWYlcQE4XJyz99rR8qGC7XgVTUg12PpPoGSs
Am4723wgYEjt6oc0MPTX/UWF7+o5avtdyIqeb/vZcJyRobZItS0QujMgTfdpTlJISVOGIgJjY5B/
7KEcfelAqgmqXimhhp5sZX1R1CWfeO3rNdRwnKpnfEtMa12FBhSZcJ19XCY6wucD6IT8UVq4rIF/
BDOqJmPKHLC4Lu79sXYBdnCghJVg8Nhue6aUbpOSaGhvI2RlWLZ8e7lKQwdpNpovDkh0tfF1kDg3
7WKUEUf2Q6m164fMenLDOhW7pA+DkmqvghwEhWFeaNEk8sPKxOJDsvv5mDGndfssFFTJowqT/u0C
sNXGnB7ot4FQbXsWkGSQkPQDAhOt2QSeMptphlMn77N9MJQxwlmbyFVXkekJZ8X2CEjAfWh21C3q
R4lGmPSsWCC9LmiTTXtF/epzScXnvspxu+2pYLk+kd1hDTohqL3nam6bcrM66/lrLWlUuImvSKji
XaSboMaCvx3cErccesXkM4JMIK60b/JhYxvoSQcZdI67qZw1ijUMsoGCYetMn4vINZDR8pCgeVyZ
yJ90kuLdIoyiGp8mKrt+vJM1yQGI0AdTJJfJ7GL9nQEsgvMTQmRgYTvzfQX+Twv6v0gw+mEp/Tkf
5e//0/7toa3//r/+9rH58rcb/ff/3XzO5dcXdZj1j/hehwn/8AJHhBij2KmEqxX+n2WYgH+CAYav
g5ooITx4pv7pgxF/UIFx+eC/1UfWhsK/WtKW/Qf6U1xZ/CfiZESd+K9VYsR6HP335iN0bWo5nBTW
/vZa9IlfnSQHaaWwgvuNP7OOEBtQx2edW7TH/Ju2e0TmgnykQtiMwsen0Ltk7omvdah2NZjWR1Rm
6obCZyq2hvnlw6wgqLPdbB/gA0zn8BqwVhqAiT889Jvvv+9FVWf9WS9+tidEJGzEviikAuG/2piV
lIzgfL/Hc1xi+RyEuMnylJXJwEAhiRbiYBYNza1H8zWD3Z6kb3D+q2cqvu6VS6/75HbO9DRqr0n2
KcmxF1M5LkBKrGF8P9T44hknEI9rJDLQR/PgUvAA8cnnlfWZPO/xq50P8m5s4O36vTt8ogOQXyE+
DvdDNtBr0ropwIE6h2pYsy/tReO7hRWANo4Davfslwn+87ylVF9Z/raXHeT1Xz+jl9vKyKb85zLm
fA+Fqg8uZd1F/7DpN2QSklvOI2J/4NrxdUZqGpug1ts7IVAQIfDJfrvif2aF/+KU9sPD/2lWuGqX
j/UnTu4v5oFv/9I/DHH2HxF2S5cjJSoURg4v67shzqVQS70fm4UX8l/MEv+aB9ZgSS+kNBbH322a
K2LjH9oUywn+4J0KSnSx60UIWP4/CrL8MeRX2jgvXepVHqbLVxtzG/eylYK92qBJsDbknfqXdR8V
tyroOGL98Gj+5Nt9eQj4fi1O1Qh1KMit9eeX45LWdDx0lQSwFQ8JmCAdDVAOJpdM6TYZLlxUAPI3
l3x5Kv12yYhgOiqZnmvzBl7VDIDU1AVRwpBHg9HsBlhH+wYy8G+OpX9yYxR/yYVzHT49yocvb6zC
Z6iSVX6apXGTnVNbCLYBBOb+kDlN5HNSbZrf5eC9PAp/v7PYJsDNc3D0MhxeXjOrUK/7Jhyxvc/x
Bs1BnaxUarKzTUjH8C+/OdhlIQULseJdXhNVisRVoEajcTOwz7l2m9j/4rWQ7pU1yFOf03j+zXtb
38u/Z3nyu3ATBwHCKQoXq115Xbx+mMIYkPbQIvTeDCOWl27+NGWJvEBm9ASALr6sGzp3qtv/+i5f
D5b1ohG6L9h2XJPT8cuLZiZBVDAVE+HXdF7tGtBXV7XVbwbLz1dZWyCUAwOiXKmRvrq1QcnagguP
SELI4ZpEnPxKdeGnX9/K69HhMu+H2GldHCYhNqdX436am2iRmg669IV+5DQ035RO0J53ZDyd/eVL
hVRJqJFQlfv5fjoymbICEAg1LLqk26pGubPJ3XnEUZtBXf711dY54uXA4HzNfGWTroOA5LWUbsxb
VbddQ35GmXvHCrvi+0wO/VssQ8GbBfgHsrOCRNBfX/X1B87jpFux2uMdHirbppcjIzWBUjKC2VWJ
wNzmyTJdFFHcXLoSLM88N7b/m/H/J4ME+7vjr3ZphCSvC11TAbvDrttlkycq2sf4b89QFEy/+az/
/CpY+hE9exSgXk3IlSu6JCwxcPaxsjamEOlu7Bzx1x9ebAtXYCfAE85ofPnwsBSRwmWz/0GBp45t
6VvXcJjg/iGof876Rt38+mX9PHdEscArHrC0wgiI1rv+Ye7AvBrUrVS439zljKc8YAclYKk1/Tt6
AiBNCA81Wvym+/MnX9waE+zSPrORejqvvjjwSA4QZARlkZnDve799tDSNDxLAJU+/voGf3pt6xzl
EKXoI2t17LVZ++MNKoCefeXOHuput7vCD1YcwcL8A3Tw/1gJZwqOOJtwUsEoLfiD4lePEXszlnFR
kzIz5zOWh9qadoA6xf1fvJl1lgIJxihnhabN+fJmCgV4GvkFMKEALjWdwYgV2un+6vcEbJKmOBsu
FmgABa8+YEjcJiw9SXkRAxMiBg7l6CDC3a/v5acxwBdLa91e+xMOmZevrgLFHcduVPNiPFLxgHIv
N9FqVCmCrjj8+lI/jYFvl6Jfj7wqQJz+qlHG6QsYZdF4CDUzFwFh3dsebKacvIJfX2hdjl5MuDHa
H5/DBHMtAiPv1aKoh6hvDWXKTY+GVTCnzyY8y726I4AxpJe2Nc5czlQgwwponzcBbI2gjU5/+X5p
nK09DB85N6vzq0fL9+oWaR5igZ6GKT3NELbto+PCMv/N/f78DgMHCgmzBxtVrvPqO7aSAu4Q8LtN
NbXNIYsV9Nt+6cmkkM7Drx/tz++QXhYneToAwJHcb6HdP0xUAdGIMLtRWXXDIt+ElgdvtSSH8S9f
xYu9tcvEVZjr1xv+4SpzkwajW1HBKyJiY9qVOdv0lG9/fRXq+K8GCjGugD9IEmZny85mZXj8eB0/
L4plCEfk43AWJ/LlbJwg6AnUlzAyiX5vdXnhlZtQsT/dmVwmSC9hoXvpMe1ww98HuiNg2KEqzfRp
4VDbaAcN785JakB7YI6XL7jrXQnfey71V8IcWvrCidfVmznvbH2PLXYIcZM0NhrgQk2g5kUqSn2y
p2QFe5GLpqr81MVDaJINzLDZR/zZZthGrpmk0zk6V5RU89sim7zhQFhQGrg71jM13PpTMg8biKix
t1+AcIpb8Jjg+YQsesy3skR6qQp/Do+g23R20RedfPKz1l4p+yRVKO5Ovkm82ArfZ3qcqyubuisM
UA7y9GWHgEq5PbcmPivzWDQ3C5qx+XzqUPPfWmvr+CA6a5ou2W8T10JiVo8HEnOsjI8AW+upIQME
VsLJKX3MxmZycv+u7aYkO2QdSu2tu/iWd1tS+M3RPyTqthCLIDiEoD0clrIbMSB1bK7Ap0USO5Xf
Oc07B9GkfWpJkHMfncDOoI3JSefVx4pKbLaXEQanDW7kDKyJ7feA5OCOmjPtDSjjFNGtIZSBMf1Q
FjBjEd6C9tnVk8gf7Qx4z3kUSwtJ/lx42VY7us1vQljIj1HmVPMZNq9qxI0eus9LN0z2DjczNopN
FbaatzbMWu+6vEYdPiV9dov2kjJ0HWa1IM6yrBr2ofzpILwHxOZWHYzFxq19EkyyKsA4GvR1Za6R
nwfxqZFOddOr3g0eZi/q5nPQII2fMJnVY1zvNVRiD3mnXaWm341Tl1mfSNjpPZf8CXwS17rwan2B
IM5399IqBv0lr+flXLtzBDVFVl21aVBSI6hmrm5xrubI7Q5YSY2+l0b1+acZM7PrbpvGjnS8x0tk
3O6sxFeOJr1LWtuhwUGiQkgOOC5XqAPg7+3hC1HFtrn0IlV1X3tVaNlgtjMxOX+YTgXpbVGTnWjO
Z9Me4qRQZ/yI7nNpk3V1TGKgEGAE1LPVBXBf4zY31kU6xrAMNmyw6/ZGgec1Hkc+1x0+L0VS8FbR
TMbWeTwtAeljNCqbY9rHldk5saIcZ5V4tTZNWxiSgwpd+Bt87ZDDgTLCYdFDXoXbJctVejtVLppq
AbkkvppMJmnkpnX7JeKjGujp8g1/rsn087aRpZoLKBv0sKopsarDGMkhOneB2hBaxMcz7qrMH67N
6KYpiNrIVHdRhTb8oOvCwbdoKeXshZth5EVyirIXy2REEYyWo9xD+MD6p9AnR8esSGp0sV7ACjb1
5EiT2RJD8Q7aJHhDkVA8zSjXccfxR3p7D+v62izLMli43jS0Z8bJ3XRrXNiiW4QmxDpGBXwV+Plh
+XUxYc4GOKsc/Dh1u0Ke+7EZ3/ulp7rzjBNPfAbkpHYv6Mek3k0fp2Pw1pgis3hWsd+fBwQzLEfT
0T4j1znT/iGGV/xW+Sa/smVspXs6CO1XKPVdepVJiHubxRDIti8TOj/7MfWi6l5p4qg2lt3SsyMM
aPzoDbHBTVu22UM7FlW8bTTBhytwubkup2bU215E5PKEgCgg4aBcJy054MB/NpaZwJDfZQOpk3yN
79rQ6tZnVtW3HSwezB1TZV2Xc6numfhDBMhuZKVHF1O6uyEA1ZCeXcvyAXqKFFsHq46GO5f43WGh
pSsxMjt2xvsjxuMAtY5g7RxiToR/upAEhDWEix08QetydQjo5F3KroajewsU9dKNjaWvkQXl5y3z
BaJtgWseKoCTN+8BQGUEC+AzeR9ULJxbYMRj8Ey7MgNfIERjLmiEkuiTwPpwdgr8gHUZoEXSu4g8
yeAEr6nzN+lok0TLIk4uE8Yo1e89B1n7AY+LWHZZYuj/yc61xEbEqG/ojrVmOWV8LeKgrcLuwA41
kzmpISVdYAqkX+8JqiSCgi407qm0qgrn0WAGwVMUeml8slnKgbyPNcffiaIQexSi59TBbSjc7EtH
hp+Y1pR9BY82PfSp76ktHwuNSay2sCIy4o3CD0NRDfF2smq7PM19SuoGbxIdJjwHihJyXrgTQoRB
IUhvzoutT4tp2cfaS/EiCEppdIZJbUsEYcSbRYaQN61xhF2bTk4AzklINoXgvfXX1tKJ3nv5XI1b
BtQKDI3d8Qx4gK6Js8ocRXhn6acHPJveh5xEyHtiNzyzra2AT7GqtPVGWgloTUcWw7ipkPdLEtmG
uDhVpWNp7M5WjrO99XQBIWVQzm5QU+ntKDUWz04NQn1LM2+kwdnX86dIKuIjCs8do32pYaTvdQDz
ZzPaArcb8Kqu3zvYdStcZRKzD1RQzqsDtMZt74wVaV72EMM0SYbgbWSarIH50lg9kHRRa5JRiZzc
Yqieb6n6AUMNOkmjUjsWFqwWTgvRQ0jr4V103lO4DKCV6k5wMO3SikBkd+hRDNZlMi67ULbmNluW
MuT3ZL7YwJ7w842i4YhRpSnRNJBiVeebbiw5caK3bd9h5BF88sBCyPRWOnSoOir3SxZqknKt0aWs
RdJIV24AABJRUtaDsrYaV22z0ygoqm1ObMJHpN9tCnOnFQ/oyFOWgspRJ40cg/Q3qxhx+WOs24fp
sGbrAIGKDtQWpogNUoVvSMk0iTdwUG2cgCosiwPBlIm6SRNbpW+gj0occ2lUG2wmxTCMF6opFpcw
ntQG72A3bXZVlhXuAPIui+neIdoHAxC6s+LaI1dpOJaeKaazxfYYOzWJP+IiMWVcXkj2EuYBvDzW
HET5XpKfAjzlRAZbWQdfbtNibiG3oLbyyDtv1dKa9NJx59z/rPFz0CeuHRWmRBOykGIYQpqIvlJa
ric/sG1xMLEsyAKRaI3EgJMr1p/lLIjdERVi4J+tPgpgXVWdmG3K4VDiwOyxSAeArYAJcBJ8pywM
IifceyTZNLUWVIXbcL6N+lzFpN/FYIcRvOTlQSdBP++IZYRPQOEHvBubLsSrGZBqHj9mH0N6VO+f
TOd23bH3THVrW1g9MC74y9s2I5GEPTgA3F2qtXen63E4+eDGAKczQ12miUvyQjrrwGzdNLBYoVDY
6P1oEjhifeq472bOtgw3MurEAUYRAToxFFBzGPLZ4CFM4sUB4Go2WFCCL9T64S2104qmmm1X3WQI
nRKKL1pKJkCWRoILGsJkNdpmhnyT8PPamRI5WTUsW53Ii3cJscka6VFSE9rhsklEq0ufDeVL0X/U
LOoEPAEULuBN1KbcYqsY3yoMXQvTMCDvjRQyeCDPsqr2jRCEUZBAa4DytHVub9m4aiIvnUgPJN0L
kJDVopoH33Jc0sgGCxsU277wJrBTyD3Eb07p1s1xWDpOrott5A8TpIOoas6CBosLV6c5s1H9FN2J
sSBwxwMkq3aLna5+uUwNX7FTBin51JLPsCAlSu96mC78HTc0Tx3WrM8EK1EyJZsjtnec2cZnbBfy
bQA95cxLEvZSdik4LXEWaLttapXd5RwCJtz52sLSCngP911dWAUEjj4kBTngOIQzzoQXS+NN9d5J
iyrYT5Wf3UzMdPIRCZQKsNaHHUMJUk+4U7EnDrUfkvmis6AMDnaJ6YewXn/s4Ys0joHIhamD9PVi
ue2bIjXE+YXeJb3SND1lRWM9qiAN7UcZOaROEDQ+vFkUprgJEZKLEMSz7iAqZMhn7CE4xDAkLpU9
eP3G+GQwMKvJ9pPXpO0NscxmYosNpX0Do08hV+kz2La1aCp3XQ5IPHAwgU1gWjho3FLzGL+mqmme
Kywv/q62OlZP5IHE7cViaj5OHiotllxPTx0xgcMskm2Z+oZjMDg14mzI2mmYphk+bbGCG4spfm/N
S61vS9tKF34imDVsXnlkl49kyTWm3khnTh322LCfkEA3VsVXCeylwzHJBoh/EtpJ+FTraXkcQz6v
fVU1PlZp6ULlHY3vv0u7YnjwOAqufuLQQOBbmhauASg5s23NFEUg18RwMS1s2ukawwze8LXmDDq7
D7J52jueIfZLWYTKyzZaPk6q678UyhC70aKeahinFqgKaSk8cm6dliTMqLK58Mljzw412gKzTRrI
9vtKA5Xfgwpzn9rctZ+Ggtmbybay62NM4/8MtAXgDgUd87rxUMfwHiSKvZCd+pe0T9r4GEZZ+Q6W
pZvtsIlVh1J6uQvmaInf+VNvyRunDEb0ay6aGfmpzznIPVQ1TbIPPNtZEOkxqnmfTWy9NyWitMdM
6rjctQNN0I2lQgPt3K2H4ZBilfUu6rD3H5Bd9NNxYiuIK2ygmhDfkoiUFRdNaEVgqIFq0uceOvtI
QVZ9FrPvMbcFuKQ2oemRM3minIY9xSY25C1UbbnVSnJSGLrJP/NHGB8bEoo1NEoxLQ/LYvVgeOIO
5mFpi3fR7AdXzcwfsgUXzVKRj8HwRHqFDYhJ2woRIKPf21A+9Vlre+kgJQypoW0oD0uzU7pIq6Pq
5BobUA3N55p0L2Y+urTTJvCLUWx7E4LgbkBy7ucsDuXKv6pJ1wRx+ZF4eoS8o9+SwVvMEfGjtD+T
ZMNWo7/TXZ23LNPRdN2Iro73TqusmEVeTXcLIdjlcWmGUnF6tqz8SNkPbBm721AyDMfgLAxHkm2H
gcLzxrdsoa4xaoM8zKMqCC+HWqTvGh21yS4PpCScx6+dB6sNajSaA5tdcj6Cde9WFfoih3qzJiRY
xRNbvpkNaMYaioLJ5+MnRBhbCQIMyOm+ETXBtFGMdXjoPf05bFMSxQT0QOo8oSir48RaLXeMS6bD
dopTsbfQqqS7Ki0QBAIarz6okWlm083o9bBsL9WjpaLlTVKk01fCXWE1YgLQ5jTKYfjCuExdPIYc
NZ+XuWzU0WZvbJ0SkRux6SGl0J8etKjOIt2b5hhhisq3Co2me+DUa9sf6trDDAh5uFR7bZvl04SY
jBm+zsRNleTYZ0DS6PeuF4DSxzqp18yCpZyt5Mqao8mp77O5B8FeqB6TL8GZedRf2zKanV2pFkeQ
Os9J9TOFg6L+YBcBcMpUi84cu1RSpiKsgrP6Q8k2TrHwjU5gvasw9GX3NBVDosUTslH5TjPfrrq7
yq38eOsHEw0XVZL5cBUlwfg8TiVa1hlNKfO0k3BaDgkGRrId5JfoPZOvvkLRyea2fy+HOHPeDons
q+diYvd9CEK20BsRtCtGpZNFe59lqVRHp4pM9hAYmtVUAVTx1qTmrinnSHOIMOTz+AwNt5FsdgsL
4kvsZ7tEQg7kOX/oanGpGv2mab3nGDHdLpPhl6ZypvcEpREHTpbnMQjHU7duOS0SfqN6whECN8v7
nEbenF38t+RTImN1hfBoSzS7ocutGytoEA3iuu1ZJCWkeVBnnXlPWcLnKIOKht/djf6b/47IqNOa
4x8HdEIO4RYUNuGTuujfxL0r7jmZkQMIiZ3t6TxG3Y2MW4AHbLTKx1/XUn+qpIZgeSjWItPGKeK/
loU38eAzMgOLA0iBTIIS5RZuWYzbxZr+YnGYgyF9F3pItPdxjKwqtRdF28md8ISMiEGtvLxKWQZh
ZCDX/PUNvS50cxVaIjYtb9oiiGNeFe87HFqmzQprg2RZnzgENZcIW9zfXOWbzOLHVgWXQRxHKZ3O
mIuN8VVnvUuN9hxDqElMNF8Cl49VB4mY16g9SYfzdW686HoMbc4UQO2sx4gF7xnXHVufX9/vn71A
xGkU3NeGpxe++iFgMT1hWbxANsr9djRkvFiEVvBNWP9oV/xHefVfYsXo/N+9sFdfp/wVEWj9F76r
rqwo+ANtBYaD7xbYb2PhnxxyEf2BuoN+FjgelOtr1/sfHHLX+SPEGWGHdLyib5/Ev2RXwvsD+xb+
I1SZgsGFZ+cvIIFetqj5ol1UhAE+I7hAjkO/5OVnx3FO5E2TqauMEhU78ZassjeUAkvnMzUTNj+V
5YbehUF4YR1ggBbL0w/P6k+kWN/6g//+VvgF3Ddjc20/4XLCbvfyF+RjXmWlkcNly/bVoSOqg/je
S13Rn89+nMnTNLuOf8OMOPFBFQVrO/GQroHblwqdLpTQMSyw0/zN71rbiS9+16qWQ97BsQPBxU+/
y2E+NGKsxKUzGnbNURvk7BVIbB22JWFinF2KRQfX3eR63aGspzjbRW49wybphry4UXNZkqvsZWA7
/bbrf+fje9XlorsbY7qk38q2CmASg+XlcyvdynMk88plHuRLv7Nb250vXGlFN5zLavk8IacwF4Kp
p8MDoomymbywiT7NZdZr9LG+votLJyK6yDE1OYo+8vYbkqhy/zcqiFez4domxWuN4mKNSQj466s3
TElPeBZhbxeLPYGfHxojk3NS3heWNjUZSuNs3b6Sy9vflqUu510xqs4/U1BM8t+40NZL/fBSWcTw
aiGhwVXHwON/vHxoTY4bAnbceEGLajBspuquuhrHxcVcAEZbknPHCSbd/3osrbPsq6uig10F2BTA
HIQSr666tKz9HKwuIEn4w65ftAKbGpQ2ZTaz+Oph8XVhE0ft5dOxdWr+/syBerj79c94uRjwHlw0
epgxXb54bO+vR0wNvhTV3Kgu7KlwrJNyh6A/p2JA4U7JNm9/4/98udZ+uxxfD7polHqrg/vV2uPO
sqIEgdWDjlpJY54YPk8RY4Uw8XfyoZdaLK7BfMg3gPCLF7tOjS8fMAxjUqZw75zgSs79Tn5/hCIL
XI5qnVU/6oat8vlsWt87+/VD/enSwHWQI6KMwqHnrhrYF/sWK/Aql4gddQosUUzHKKhB+JXSCd60
+cKNWsVM6VkR1KR/M6pev05C5Qiv4M4d1CRoBF6NKsue006ziT11qQIRrkzNl/59OsqCkZH06xvF
HvdqSmS/xJ4GA4HPXg0h1WvZbJfLKWktCSG/hdayT61ufjbuMg9nbgquYc93vVLj4xqjSFwEe+r7
nJXBZ/r7hD7QG2pOejPQ5UYfMuNaUajUOShGF6QaO/vRacatNhMwZW2GE5BU962KA8xfthUA9wjI
XQRZvXd7cz35SXY/JOEIWLqKExVb4IXxV3sAhpfJWF+HiniFTqv+Oablj3e74+wOEvYcjYpPUnf9
qe6ldfTt0lwJfK9buC8kQjmJOKtIhPA3jnKiC10Kc0SzFeGl86M3OYWNbQ2DbgNhPDzYmSR2lD7P
DnrUQmxlU5U8FMovLKqP+Mr1XRZi7pmHujy0vV+cCMZLj01SP45EYd4OI8jNYGn1bhB9cjRxF5yl
XZt9lL15DoHp25vRw62GaHLZJKO17MAzl0dcWh5gLD3EBN8TVdxkniRVgCdBXZyzjZTizLgFp2uf
FKdEjNTggglCLm1Z/VGXvXNMEBwc6Cy3D6nqIjhl33hAkfgUjc6cbWalIae16Xzl+eVNh4zp1o8M
lShOVLe0css7AHXD81D4oPZRwTYnBDsR8ix/bG5d9HeYGApQ4CKdaS754AIBakaR+8FPBCVhoCDq
0mln/zRJwhF9OlRHfw7iYx/I+6LGndZmwbRntgCj29K+zDL+b5SxDRHSQOOtCyftlssCvtFDEpXZ
+2JoyHFneije4EcM7kWUuG+sNBueyNOltoJza8/hyLpQgWdtpjya4y18WgE2rI7EcVAq21tVjddS
l9SQd/EwF1it/AtHdPgDd0h10yImvxFhRX2vUovBdT15E6nqbTJ/9oX0t9Pau67A5J1bnNkuhtgL
3w3j2hTK6P+eZZbFgdnkoTlrbf3kpHb1xUWmdS6jbjwWLtHkGVWYaxVaEL7GAvZ4icfOVlf9PBmK
hNJvHmfywHdLzBsavCU8VA4OSNhx5YGSbgmXlZ4Sio7lykvaesecjIvTQbSC9Da7D7W4hJpAvnvY
fglUm2yA854LRBz3IBffzoL6XBkV5hBqjtSzmOz3Io+Og0+wK31KeUnTwN56ef8maQcSANpl2rtw
fM+mlCIWHraSek8yM+o8SKqDgKA1DsVyvZ45jo5TEPyOROqmcefuPliS+jpXeXqT4wi8LFKX+oWa
+gvKela/7cIBK9kC3ketDji+S+kMQ0qmcU0cSzhTad1SQ5y+ujKHA9H2JXh0MVVX8OaL8iLKxqp6
l8GxI7Z2QI3OHxKNfkXPLyyyKxo0TfFFkJLxrHhzztPSuPqOgiVRKGOjjLmOyCAI3sahzpMnTUWZ
sId8Ic/jNAS2Uz5H7TD0W8uZu+A+YJ/xhVY2XTcAlHq5GUDNTUcnj0jnJAkEatv3jVljBSs8KojM
4AGK8vhV3Vy4+2kkJi/fWtNICH3UEXqwRl0Aiy/JXel3BJNN1SEuWic7H7sKw0471/wJg2tl1Opm
jsqZSD1KVpPso8u0sRdvCzguL0/Avcuk2ZKW1urLSVQe0eXMxB7ht5Sw2DYLIqCXpz4rgSzCFgs5
FdJHJiO6qtMOG+hCDHkbtqN3iSPcL69UTLfqxrMVK6xDUl/ydYG4UF3ROvc+Omgq/BOpHMtjQ0xB
i/hKaLbHQZCyKoWKtu+7SQmeTRcxd2w7QI8n0OnSTXcu9lhmXLm4Q9fWG8Ch1ZIcXEEp7w72cFqe
+iyQyw2d9ih4gFXWVugo4jHut4zOgRhBpBjRhhebOJSwWenJl1wq8iQV1rX2wqGImp3b8QDGktJx
RKH0QLuxo6kfNnmswSOCFrwKIG27h6ZT7p3LYajIaRFQXyXFs1KqqK8E+hkCg6n6I5XaqnHCD+kz
y2M0nd2RBitvWDUHDxIMMaE23D6+/SFy7X0T2ZQzBmLWSQoAgEwLeidKO/wCjzTK6k0rAA+nK3UU
V0hYIB47+uhrDuS1pmGx8waP4FM/oFu8oaQetZfE5JTpKabI5j3FE2F5X2uCSknvi8AxduhQMqQR
25G/TEeOn2i492lr8uLSaZqy/2DGscmZ/Fq4wuvylLTeV5DkRrqUBxOfbkDBqSh9Zveh5e3C3nQ5
Z5L0urs0YcJEHsS2HYy+THHmGqcLrgf0YTypTCg3ed9g4WfKSvo6T+4UJhUEwh10cg+5FIcqr4EQ
Rw/xGaanTYor0XxrBxguiWrNru1mh10iBcG+eLBUnL0l6YBKa55MmyoCrXicuhJQLY23jk5c4l0b
15+AgnbJo5iH+CQbYuzHXMhdhEb+iW35W9Wl+Tm31xzGhjPQht4/fcKqvAi8ZKwOqreBuSCGMTdx
P31UQMM2lfbyYxIV0ZVl8LOM3sw4c2R3HqD9ubfbpDkuDnp1Cm96i+Sx5ZKTfSuZV3ZxF4dvsMuC
+cvjYCd6UllhhoqNxijhI/sJid1YhvZQWn58AlPR72WcLvQrJiYWqn/lbhls5EN+RBB7hCIQQRNH
0YlGWVGdMhqALq1t1V6FPmCk83jx7HNnGZKzvC7FmSuGbA+CFoh4Nj7Bg8zDTRCnJAE14Ofs2vMv
hknPJ68A8uHU40jt2yNmhTjQrY/0fp/JNogQxkj/k5PK6ugWNCuqiRyODkTb+aqtuwXHPW0iF2mg
XnICJ7viq0fP6k6lkBI6gbCyXQjnEFOb3bWkF/H30vARUq+ICBqP5KW2aepsZmqrb4pRUxhuADey
4C3YxLURw9a3esKoRkn4fG7aiTUP8vlMOlI+2HttRvEcg5O7JF/MfXISDsObqmmrbUfDyaZLXOQH
2jxmwDSutdpnWeI/lcKZ/UMYp3X03tNxWlwP3+ziEZMvp06/K9gCdlm2a/wIUYRsIs1myOlRxSxs
D2i6V70EG6sIK4fb+clN2+SidEfn3CFYhI5FDLPclbRSSSdz5rMSP6q10y0Cpw1qvP40pWZ82xrd
3hifxL4Ndx/dGdVSzpX0ix6aumjpPqaD8zbH/fQI03Q6gWcndCRP3HPg+LXcEbjVndsKJziNzo5Y
tXKYCI7Nfe9AcI0M9vNAB33bkxb0xWDJevJXquc26KWxN7018+9R4KE2TQOXur2KkAKSDGTO+IMJ
lVADTNtdZ7wehGqIRKjXfXqqAbKhxnBZt4gQjTPggzrvaY7K/nLOtf4wRHl5L1DGJSjb++WtS0ef
BUVW6GFolrjXkaHyiDyzVuO20i1x7SWf/SlCafRoOPDfMqFXq36zKt7oKanOTD/K/0PdmexGjmRd
+l16z4JxJhfdC3enT3K55pAiNoSkUHAezTg+fX/MrCFCqQohFz/QDRSyEsjMcE5mdu+5ZyAyCA+h
rRyg+ARR2pgpZrM4R1iTcLqtj56fjHYnknuGu8PA8500SGAjyg44UxBdmJNqASlm4zMWqG4AZ1S/
6zvpI4QnzDFeKD+yHe0d6ly8U8Miuc/K/FmvMiz3YXoxyqTFeuTRNvZmmmu5IRNYdzdi9p2tZsTT
LopledHQN+1Mp4s2DcrLhsinPO7PPvXhdZOI4cHBKLNkOw6Hh5FE+aOXNtkp67Lisi6LS62Z1OvQ
qPDSyRvvigBgtRXjZO8t+H7FymSCu5uS6IgzXgrGlFkG5Mq0Pc0i5ROThqSnEkrb40jdXtnVrD17
NCqEUmjz/MpiNYqNMJ3ya55M9bNtlcPO6rzvBg7LCbfTeR2sF9PqKFfwSTUTP91bCe1Y0cJ43OhJ
9NZ4qXNk3hdvYPDou5TU2d3U6y39VSkvDZVj+bpMVVU2eNvFdHpDiop+59AFb/qiiPf05DU5Jfab
PWJLzUDwIkIZuIXB4t8IyHX3ih7gKKhi10brD1AoI6wovQpZtTOrACdZ98mWoTzDaWXX0VS8qyyY
Ca5VuwcbV+RdYUk70KFYbJj84O9hNSe02/iDZOQaNuMg1worg5WXOfmxgh0VTE2pf7WGlIEgrhyH
JR12rXBJXveexGjfYdJGCJVP0LJNRTVzQVsvKUKoFdlraxLigJetH/QQRyh01LQvoT1sJod5K9Hq
UcBYUDW7UTeHV5zfHmqIN8dMOtHRTmE1UWXdOvBOf9BjVXcYl9TnlM4DTweHOWAweBp54FCtMVKT
XX2FgUvpXi58kXEFEde7INlBQCaGhmHDc7QV4XFaNTnXSWlr9zbtlbfz+hDzkLR0YfvWsN6/Ufvo
G2/h5KJvKW6FKYynqW3krkpqR6EIz2jKdD37grOIuVF2DtuiDO1bkTGdIlEoPySV8bXDyPd2iEfq
qCbsr8u6GY4TbGj2bBcGlAN5IKROuAsFXjBEXJebZEQIN9qm9wjz3FtLtOZXSWp8SRnO7SESAAKK
nCjJ0s8vO8EehijKvWhii4vo6+KVrQw/j1gbH6uOTOe1Nbj5YcZ8G9drqqB16ZAflXv9eB5bdzqx
tvOV2ZO/MDaxc0zD7IXWOL3JltHHqDXGTWlBnsaqsduPpeFsIxFRlPGdxAAQTXYo4HDC0MmTu9RH
FYlNpaj3vZiMtSBO5JvVaPVTjZ3j2cJOcK3XRbPPk0Z7BjhlE8f3BZ4SKRN7jwj5LZD1PK0jHAB+
tAMj6RlX16C2rCgg/doKpN8mzgphANFqVebiA1ezMwYWXC0+xrhYy6x6jFWbQV/I21vkS1AnzZ5W
kVDDxWomu/QTajNRDnJf1/13rPhauDKNdKqdLBNzxXC//ja7KX7hdkKDWnJu8/2NXRNQDT/b/LGM
1Ul7XKVCv9ZlVR3D5awVjSEv0BJ7l2O/2BRZvnkjewN/m7kg+aWPwwtGk7A6qxkmNV1NbC5aVXOn
Em0YA5sC8C5G5nHFvDJ5hmnKAkxm8SMG0KCyR+u3GsY62gDUhXeWUOJcOYQyrUdqwlPJ7GzbJnUv
1gxBnWMdLl5Fsz/sIks79KJGq51rJO3VcG1WUumzRfCJUG8dWPnSTfabErLXLq9gZc0WiWr4ChvP
M1gM1rgd+xj1Pg/Mky58I70JeABvueU/1lGmrbPC8m+tWa8D6JrJagqLfI+Ft77WSWLfDdAmDhhI
EYwdjSMOOVKfTlpu6Jg5w/95FNhw3oz43gOJYMSeV+4FLa39oLXT+OxIWW5BgAsrGM12poty669F
NEzXXjPZUHi0woZEijG1vQFuxEJFZfm3fM4H+XWaWOVUR36/1cuMGyuxUXj1C5gFHJYMzHmxJ9lr
jLQrn4QSe5isuw4WDKIQT1QnrLcHdkyj6+u16UXDJkEOklwAGYXRCa8+2KQY8uhw6aOaHDo2u25D
22U/IjQbHvLMbIdYp3nxNZzFU8Snzanjw+7U4+jo/dDAP7F6AzebtdI9rBnNDYlg8ThSGo7D5aTH
+mPaG/6KcKJHPH+KS9FmBU5RESVHHWm9dZ0pvRkhdZCAkOFG55hc27H/o4dpY5CBc5k19JL40uTo
bXMJq86ZR5+jwaVMuiAygn9q1HVdXhJ02TareVo43JOMw1KjbsTBiBUm3LaHC1vhRjF3UOE3ZdNb
/X3kK+syV1rpXNZDK5xvXWka2eU8DFMYhE4OocdNIFfvSIfTWIEz2aD9/dTkgIjoCDL/hD7Ltm8n
wxyZTJUChQMkBncJJU1q9AM7hvS0z2zcIdF9MfIItQrx5wkf2syR5lZnECC33gAn9S3xpZpvXbTZ
gHoEudFiZk49tbu5K5D0eHM0pxcwkXr3msguo10XJnzNCWzAiPk/S28mWih8KBs2w7EQbnTwpqRL
96g43XNum1zInOKr9G2uSOGg9ZppHrvJREWwqgzpekeVaqSpG6ak8c9cYRoXcOMJqYKUGGsFvANZ
AU/UTWTQ/vpwo66HGQYaSlNLgoJk1NKHpsun4gKqPdC3QCxi7Tt2GmYbZBKNjzahi+iBdKjAVcCY
ILR2nq4MtaM0BSyIslFA6kjwjFkzFVIobix7KqCe+1yr5fpWdon3SZX+0AiSpwnqqdAPtV42+nbu
hIP1PBizmn7MutcinnAj3K5/4IKXQrwYO8n3hDHRMjLDj1JC5Gj5K7xTp7+FrmLQlypnZrLnoOtK
TnksGvK/dLKZNqVLafvEZpwa19RCaUuFrDc3RpXrz1lsOjaEYLq1lh7ebMcAT5jZYuXUTEhItuhT
4UwBjK1+AXZbu4NX52uQ/iV0u/sh801eXd6TltRAbHKWjwVfHJs0Wjy9KZ4ID1rI7mFUrOKQEvOe
xN8IeHicSN115yE9GjJ2odGQGNWs9VbN5k0XzVW1bcLaQEfIF50G1miUNra6zlxepyS1sqxklQEs
YtMel8c8ifQnWMUQMCCFD7BjevrEGSK56+05Agf/NFPqagGaXdO6LGdJVAAH/4zOyUKPsoKGxoA0
JPwEmMvzt1nWFWrbiJm7BuzwL/QW0urKyvsFOcsiXia2JXoZhNhtjdvEdAYi0oq0DNGB61m8HpqF
B8/GNzbHknS/dmW5vetR8zFzO8rBm70jeb6L5wV07n4O/pyKWn+81tYcW/3OyLslNhdGdXMIW1vA
lcy0fj5pMnf6VVXUhMlMHbEKgT/3Q3keZCPzTQpN64KPS/PPHZT0A4GtbntrpXpWP/sScsVmwi1s
B5Cd1kdaTWO6YAbXudu09RwsXI2uELdxVpGYwUZozxtfE316bmbMSYAVdFlejlbpb2xZ1OF2ptin
hsVF3SfQSjbQfEQGibYGP06PNsoewF3Lbx97vyhx3HUdvlpgGuUjciFq+NVKMyvf6FbfvEyd3V+T
lue5WGHqrfyOx4uVUZRWvO4uaotpg4jceHQhi9tPVV3TTBkzSQQmr/oZjIhYZeWPFQFdI25KG4Ms
cHMzsTGEwbLC2KI9mvp9Xi6fhkrz6eXPxYlElm/UE61PuptCc0+IC8ymeV8uwSeb2DEABouumuXR
SAt72EKOLp0tGTeQrdymLg3kUDK9IBS67DBwwLCOuORonI7OZLTRlSnCqrmAuJVjtDimHRpKGVcQ
4qkxdJxcNiVKdKTOlZsEKR+uu3UV2W/riBDWix6dSnRwhV7/cCWi0B9mRYQeyLMROikPzgLZgd9t
ukeGIkXxZLUktG0SA/99pBpFBnCKvofR3KK5U/O1YfS8gtq18myHSiDaDUa7iOVwQvNm4jOyJt/Z
itSyIx0742HYl2aZ/sDXGlyTY8DJLm3iaappgw3I2G4Z/4Ksazau/9s69acvxBNPJ5TNDMUZRLTs
n74Jx/w8wi/jLtuBjOvMR5BxtOdUNFtlJaQbrFRdGeEXnE+hlfma7Wk6QDmVNvt0EQ5XuQUmduWP
RMJsPbSknJxKJeZuzHvmWTGkWUj0uYQ/uCrqQsuKVZbgEXeUhae5m0F46X42/MTe63Gu0gPthv9g
WZVFWLxiuEeAjUCxRxg0mqFils2L6BPabiUT3d7CiydTpfHCYWORlGegrVvOiD9HpSP5G2lQJal+
ZydOhYTMR0p6U1lTCGTBMFV9IXRIOec/d0y3MTL9oW9FlW5HXST2eqKzQIiuWWYf71CC8eLgvTL4
tWJLX3ZgUcZ7Yx7n9GDwKg91HyNDmDpTye9Oa5BS3nPisfs4eevsJuqwh8xqifMTZS6/1jq0raCf
vLkkB6OC9Uh2KIxhKmVeslhs7xD270tX8VlgEk1NjMVuVV8PFuMLkE81ajtRJqN/pYF8EjtZRZ33
Lbc9O79EtO68AjM000lqipzOlGOxv6cisvvbiMp3vg5RrfX3LvbDLF/CYUjn0Jz+lJeRmG9bTOj7
ewdqERxDFChzcgi1NrZeU8yEhU6eMIfkhTnPU/PGeZJnHCgiKYgFBb+etbNknl/vkN8JsbctuQDC
Wmcs/n600ATvrOM+apzXsGiRE3pWFFcnDz1cFS/bFFozTXjVHG+q0dBCsdF9BgrDBSGCEyFBtlcN
uDEW0KjxP+Sk/9aiqcFxdXAWEg/DAZ8RQeLDQ1npwObUw60bl/2dbPO+vqGZmBIi7ZTtneCED9Ya
O6Wi2NdhkX4lHlXHtDDrvHbBsEemHHt0qp5+Bn8qSPJCQmAeI4amgO1tytjjnzWSLTrC/bwpcqy9
TLKSowtWhqtYxUUxnyOR9d/1ZGIH0BwdBeDao6isv7W2oYh3JNEov4xSrR7vvLpOok2CGoZf9kpe
mkhRTh+ALup6j4gc483cxpPgbibUW98LiLJq38+u9oVBk9wPg5jqNZoiPNvC3u7JkY6IBR+h7mjR
m+sy+3ymZ9XKJ6wsxQsBNmnzKiZEG9gPj7HjEhhEUio1ADPLWJDfWxjRCy5XZIQP/tiEz/YU8m2E
wJv+DwYsY7OfVBz2B0JmcOok1GgGw44ZRUCMzczsEhKj7gUozKS4m8CzajQjPNg9chhNnUpSvcpz
CBej3s6FMrLHJSaTjT7Lewz79Th2ZL7F2cOwGB9SdH2P48TpkT+Fleesy6lhpJinyIY43+OI51pc
mw2UJ+aTs0+wCpcMUZ7AThQf+KRyrMI1duQLOXUtEewkvyZwdphCdRdtbdTVvoVjpy9DlmQ+4Ztr
GOcapLyE0J73E1GLA+0ZCWJapaanys6bZJEV2MNl0ajSuu0Xj7M9aij25oYOPSPceXDmY9/nJXyg
WijPHddaNsnkkKCE9q/TEL4l0Z8qNBi1ULE4gCK1vqx6ZZIfS8/QdYEgVlw9uraW+AEwcNHJAHGs
kAZOpXYLVoj9athsOgX00oKcVoQABQWcCq2+MjW4yv6lVi0SIOJpKXS7YOZnk8/80N6xAJf2HYMf
DysocgsxY3zHJbOpqVunb8ddXxWOeaesyZePSy5U9jyi4hp3hART1s85b+jJz32Onz/IJf8D5NHd
W3V+Lt7k+yhJ3GT+nST5f3DH5H/v/5Xlav797/w/kjbpwrH579TSM+hq+7OvJ+Yc/2KW6oRGMrxa
fOgX2pO+GFD9SSwV/4CpQ4WIhAYzSfIkBWTqfxJLDfMf+MnrtEdQrLEZs6BKyapT8f/+X/pi+gkX
1Ke4cVwccLy/QyyluYX59B/WG5RjqGaCgZbw4VtDHn/HjEraBtS6qYIwyo3+okjnipRo0otyivnW
/s58AyE0x7Nw91o90RhAAFXiaBJ4re1M3dSxSMj6Kbsmqq4nGxfpjvU9ppFtrgfPRMbHhDzbhWld
zhtraMJHEgYxhhudsXy1kfK/SMyrLn1V6h7Tsrwm4J3Z7rETbRW9DIZeRyfN0OejZ6hqh1Ag3HIc
9+4F0JrItyFykBFtetG6sx34IkthLbVW3V5Oqu3lHjhNQStj2TArDDlXAMeaOZhljMmGHZXx/IOB
weSe2MWRDZPZWu/B0d00qIlFioLRSZmh45qNSHE3MRhkHmvbvXgrMVZgjIyZAVwCDFIqopHZ6Eqf
7WlCqRXgsDuG3zzcbpjb2JNpnp0KmG0dEu7lJKvCiTOmzH2LuN3V7PB7h1yHGO5pOX2poZiteqUg
p7gn/npwYBlObjRka+b6mEtwYMfXWSftcmOimzpVlYXubmQk267qLkFyStRaRxJiJfVNm9bGbd1O
xZZ0Wwv4V4TAP1P+NOmwhleV5qdnRtqeWJtgzq8Vc2xq9LGM73zJOV2MmQ/FqTX6DUPJ9Fthkha9
GnK/SzZ6BdoOWNS2h7DRmoIS10CIFjP3Qa9RMfbN8ljWhHLBN9pYafdVHwZQxh65jTTiIcgotHZA
1iYQn+HcJrVVv1oG6eerFpGOvsr08olKMd7PrK8SNxB3/sKQz/5e2pnPiDsenCpAc4fRg2lFOqNM
sGQC8mLjrjC7XmDkWDHi3A8GE88N4jKVLe1UVN1T+Zv1xsYFCr1W047ZCcrY4AFrKg8f6M52CNsg
GM2R5jPGSUucuNAB/c71DHqzbZVC/QYwzIvVjJkcatZFVm2FtKr7ebLTCwuT9I2dOae+Gi9nX/2g
vGSoXSPtmsImZ6CeHKI+J21Zow9rExt2cOOrYPS6E3Fggoy6vHxJ7fZ+apHbEkknNl0tQFhG13sd
MBSnsjRI0UPfQynW23uMab1ta4+7yKjp1+O83yNpQlyPZ7bKxZfMCk1GMgrHhCFbAuCYGoumO421
v9EHpMSKe95D3EHh4n4JhRlUZbKXnqvBWrJ9mGM6gz0BWpLN4jv8lad5cl4aJ79IKieAiIKRCLyi
tzm3vmv4RqReeI1G0rgrkfIyEpglZXTG2g8LmIaGsTEnvCOmNM43+eB+R9ON+JBafBUbQ7RxMHHJ
bGRCXqcjE2WYEYfQlapRRqtZDclLz/smSh2ZTxGdfGAA0GoaZch7j6qCd+FHzAHcuyHFLwb6+jff
VuGmsQpv02sdltxp9LWOixuSFg7YYJr7VGewnHftcXbzmtwa7SqKw30a5o84lGOqH83wQXyxeBOI
8AHnQOdW1vWDXQ9fNTJuSOXDB0NdCAR7e7vqLmFhFg/s6g3GDar64aQ6aRoDnBsgUDaL0aVVHmrn
Nh2Qj+Z9TxJrBK2yjSDU5XkHS4xxeUC3OlJWlLZkfojxcO1AaAnB+9dtnSdbz6lgBBldvScU/psJ
oLNNbec7hjNQgYAmz6XfXkdlP2x02EjYmABZyLbnieC1TmohwQGidOBudfYtKPljPohtWpnM5mMr
u1G+2lPAo9yu7IMUfpCO4dfYsV5Kv8nXNL6gINb4qMZQsU+04ZbYbTtwTBlfQm5aN5ki0c8R6T7q
qUwxvNl0bYOip5a4aCTmJXPM9iLCRenYuQjL3dioAyfrL7xM3rmdvMYehy2kTuJN586vjKduCwRY
R6cHtxvc4SmnLrtrK5Mx6jA2NLzIqhOKyr0eqr2hM27yWuZkkZsAXwuxgRRwUqMVKGT/AW1z+jUZ
zB1WFS/kJVr3/WBd5QURAAo7ixWcvCCl39kXceJtYuZcyD3bBzl23wunwngguShrZPwwrb4UlflV
erg1sNlo5xFLP8C1PF8rrb4hKmhEmjU+KDGOW6KnjmKYL/9os4Z8R6KfgVEKRhgZBlcxKwrPonCX
WNYu63Qc6mO5VXDZ1pZZkfLqb3KKzrVqtOu+679XojjSyp5NvTnIWTB3Ka0b9rfi7M7cs/JUQmIt
AhHbrr/D1nmwRfnDkGA0Vsx0ldnOWFUndPr+rtWnfDuX2k0usIxx/Za1PmqHorGOsJXUS9wPBDYW
4xrDzmiN3yBuWjhsoJZvXqtqui5yj26oVq+xYOyX+H5+QbIhTthDU62UNLaZiG7nzsciC7Jm0fvf
tXG+UowJSEy2j87gXgICo9ZYeaFXlHuO9iwBrzRytjscM1XzgwlUdq+Ip4ZMFmGuY8HXELwBfzCt
rVnNab6qXLwNXkd9VICrsWvCp4GWqn+xYkI4CT1QCGFjvGnrZCsr1YyvLiMenBdQ4OttGYAbMgog
Bcns6o0/e8lyjg1Y6bj3XodU5KSKBkDC1wu8uEvVgX3cGF5R4aoiNE6c6oehd25VHKCfpsYckFsX
E8MdouPW1/DEhhTZBFIUKiewNuMi0Ydo/gZbT41uELZQ5/TdKJjjGjuz1AY73YUmI/FyJ1HwM8OI
ZLnHWqU3Hnh5RtWfYU6Io0D3ez1OzXhDLql4aQTraFNzVhjIc3uiuu9a184qe+9qwHqroujNbUM4
ZWQ/ZkOZO/g6ZCOc5JKpgLgh2iE2tKDSzEEogIsqkmDlI90RNOi0SGsABKuOiqeQMYpAclM9CMJJ
lomxaBlfHjovE1/HMh/IJohT5a1nDj7bIE6y2qBktZoRVvDgFWvSrBgh38KbRySc2AUxpZkGMLOr
czgfMe9hkDvDT2egZWQrebfJQ7OdyMISHaPPlZ7bRbPBjsMFT8SzrGT4FsLW0QOvQoOPYUBh2muJ
uzn7QjZz0JxjFEryWoaiZZNtqa5vpmKa3LUpm2IHhZdAS0zpZfK11NtvioMgeaCpqty7kUAxBjQG
uRgvicWHGlBCXbdal3KezAhV2i2gFziY1MxqU/htj43MkMxDvHiwxDUYyU72CpvRhJALpmJlCxL+
1oMoIOjJvFE9IZYai0PY4z8HE42yDGoPD92C6AFZo8qRl3uRbTnbXmpDejV7i01fAK3Hc7dqwLeU
eKsw3mUDiDxi6D4dH7EpkbdhYUfuKpJQ3QOnqcnLSHq/sc5xP0IqSvIpGXblmAv89/1UoSXPNWcf
+nnjEksiUsHytvRNTMlcBAS7cYAy4ETGDZqYAUZQ0WxY6UWxqZmRYHKnOQZEtlWDZ1ODwwXi83i6
aqeoxG0PX5AcPnNpWF/iAX39Cs+oKiOYYpZ+MLok+/LQeviOkTnDUq4AvZppVmrdak77hMxqCUim
z5Zelh9BNMDI7UntWmKkH43QrL92eYo5CgdWTopPMErb2A1ZCigZapHc1CMDUzMe1cFPpb2mO9BO
DCerg+Nk1inru2E/W+Nw0KTb3FY5u509MRheSTlsFI/7SJiYe5pHz9i7eGUchce2xV1qgR/jCeS2
TsJsLpTZ3oF5scwAYTrnXbF2w5zxFUjpvcwBqKTwcjiEtXWJQ1/+rAgPOeLdlX5JR1ecIKG3PwBf
qBJdavy3PBTOj7aeoQAL18BOrsO3aWWwys+jAwyrF4vNlpdB52OaqG/1yuuoexJjS3I5ec+4/r9C
/Kr9FbzIaJWG7Y0D2wF34uKFY+Wl9hbqX5eHa61qvOtGd7IXWlYs+1pNQUBd+ONQBOEsc1Qe2kSQ
ZRBPL5i/Dwfmw9PeRkiSrDHpi9ZaBzMjidgXtShzDkitxXZqeg9LpPKJU2dhhY31E0zNKPAxdACN
CeMvtShGmKDqwkc/sDExOFqprKY7cTtH3/od282qBFJ99GXYbtoJEWRMBwWnF0hwbNSb9BpIYvjl
3QxDc12UfXGKEr76eTDddeZxlGdzjiNZ4Wb0Y4WPhHForIcx6R7CwYoPqbC0wCucrRW5hARFvRNE
tdCPeuTjVN0kySvRhvSxblFdFqWOk2OnpxsGIJikRS2t42ARLG719SN3QoU6+V2/q4p+opFMnYMb
6pDsC1kfALpdbrwfcTabYBGiNci2/1MwzVX9Vt6p9u1NXT7X/z8AMYsq8b8DMbsuKd+e0blL+dz9
Asgs/90/pb66+Q9kogSqMHJcxLmLg/C/pL6ogHXXcCDaCf4GQ4t/IzK68Q+CMZjhg7igrjIXv+Z/
ITKCyFvDJQ8BhZfn/q14hXc6NRw0cCr3COElTBAx8h95lz+ZrwKnQtkL06sIMRUmuRKMcoVTjIDk
bGKRNWrtg8hbkhd+ekzXf8I9P6ekvBd//vG7Hu7XhgMUpKNvBCX66XdZL1XT18kVIKqlV5cMyzDb
U0xyhpOTFG9WbgQyZC/2zezpk59eLAP+A0DZy08DImFKTNoFZsh/8ZsN3SYHarrq8a4Cf6qbPkj9
csZKR6UPHCWSHFaKpeQ46YM85FByQBwcZxjw92OG9+faAVP8OAVWX0SI7y7HErbPFdkoMLmoX58E
Vn1MGab4KikJRgKmJ8WaMaGFNopxpQ5DGCNhuaKYwWIKFzuJwzAkO+blfp7hQecm5cT3Saj9+vfP
6YMvwzKweEBNjrkjPN5fr6tkr3TGmXCWtNPJb829skVy0BYPCI/GKRjCuW4QCTdVvfn9D7+TxS7v
x7Lw6uUlMZFz9QWV/unTsCfPKuIquhJ8BC+V3VUvYwVfPjTG5MgBoj/2eEJda4DiX4STRp/c9vLh
vX8dxFUAk5pApOh0fv31Qli4QUj/nEZt/CVxRvVimEa8jZTxWWbFOyHsn/cJFovrN/WJscSr/Hyf
JlKlZtbCcxib4sHTZbPXi07/RJ750e0QZM2BixwVbfo7CB9rxKjCUO0chVZN6xyND2MkRKAapR5+
/9o+uh2PhbxMDAzxB4L88+3kvYHTp5lddUwZ76EaNlcYdTaH3//IR7fj4eGMSg2Wi/M+mLTLcNCS
eXJVYlmJZtiOi4OwGus2ZXzziSb8o/vxcQUBDV9839+vy2oYQvgK2ZXVzl2A9oNJXRGhu/rke/vw
ZwDW2cdxO7Cdd8tM+QPobZbwsLL5Pi1AnyXOC59ttx/seTY7h2ku3hDsNZxOP78ceqK2x4/xSu+s
rl0lWl7B8HebHl2SV8T3pVmou8GYbQFFEjgjkKlXYItbG7q763uBQ/Dv3+MHd21bJusLAN0TjAN/
vR48rCqb/v0sVdkeoJO1+xgaf/D7H1lu6t1SZl9l3uAZKJ5c6513TF3kbN2NfjYMsKC0C7sVeYyP
cZ69jH77SbrCBzfkIOG3bNfBGgKS7683xFi/wJlhPA9hBo2kCyfI9ZH92Vmx/Cnv7ojJDt8JRBJH
Z2Lz66+kZcxUJTfO/tQbx0KCFeDZFW/4uqp1YyGqbUIDc7GK+D7QpNR+sp1ZC1orNU8jOR0H5XrT
l75Jw0cjjfp41YKtrk0tTW/tDnXa7x//cjHvLxarDFx76MoZRr17/FZn1I3BvBVej3Y1Y1P6guiv
hqth+atiisReDMK+/f1vfnB2cHD85zeXw/ans0PFAn2Yss44K5tiXSvNWCd97AckvWir2CQhYFXm
CiMp3c6nkyMd7eb3F/DRd4B5Cjo43V0yq94ttK6WiLts4+yGWMz3WisvRybcn3xsH9UMLBtPJ8tY
GIvV56+3KSu9wQVYnCkqTDPoxsroYKQJG6nbQngQtYJGCqUCtj12qx6UCccrAyvFOXBTmDnGPx3W
ltkni1r/YMExKsSzhvnjUra+WwSzjp536fP5hr1N2KLx0hFPvOCsZCBHapMvjTkAaUtpVisO8fFp
LG10ZUmf8He+j0pWK3eM4Zb5lj2fIKUMn+y2f9SV7z9K6AJQnVlFLjT9X59cP9v+IH1x7iASHen+
jXSdZ31/lL3EhNkek7sOXdVXBwrpRdsOyaMpFb6YSSOnpX0lvcKJWuMw1mV2LPEbvP/7nw+J17iC
UBhbnHO/Xp5Td1LQLpzhJwLBAaWv0szrLn//Ix+8JkIBBAUBeaQ0EO92kWjSowSnmjO0BOJ3G2XF
DwU2bqiZQ0DMMgUT+v0PvjfzWUod114SpKnrSDnzlmP9p2VZQ5zULR1xvOjwnlGZgYQBR2XM943r
ARDSR7Nsjd8Gml1SR9OJZHP0O3fhzLz3k4/0gwXKwsTSSMdfSWcI/uulZBXDhthrz3mkMUJKuh8C
kd4npYNu8oe8+8pwZ6K7Ycxo63+JtFClYYZZLM9FixB98MD4UOu1uxCscJM3s3sg3DFDAUikszFM
xMoUUVhBa5mwBV/PEHCImGnFJ2/hg8ODi+Jd2GQqCvP9cdiqFuk6ruNDTN9QGPpXzPreBk+8QFvB
JnzeSdf87MD66Gmz3ZkciIz7jT8+jJ9efAbQI+2KRLYB3z+thn0fppYNFZ1kXjA+ngNpe91knMZ8
ftSWfdPsbsDXAqVX3+C8e5+s/w+vZ9mc+Pjh/78PQZpNr8FQvjyjd2oPfOjlxl88L37/uf/1R3wI
oZxDf1QEFg36L1874oUWjLE5F6MRPyQMGe/1uHL+9p34Nm0oH5dHxg5Mil9/BEJWXjT2AGEWU0qE
y9lxxq72kzv5a7nNj3gWLCDiqsCY3+0UpeZXmu2gvBODcQeXWR3CeS6hl+L/UHyyMD84PehSTJfM
QG6HXeldvTAxtgMYa89uvrS0FjzCm3i0ky+mHMc5GEZvXGOzbj7gPd8dtNFKLpy4rr/aHa1v44jG
Wmsu9ufrXI3MDwaF01YgTVkPm9+/3r9gFzxvGyaMv0AmbNZ/2UIgjDGqN87tgMHIJgOFtFdTZaVX
tk1MO3YNdsKowfeJpnIG0PmVo6ZpsXDBZuP3l/L+S1uuhM7B9Ql+w07rPZcmM0fsupvp7GTuvKYu
RSEuEvHJi/ngR/D3geIJDwILg/eJdpPnRRpWH+eh5EHntp5eWVOZ/sn0+u8wyPJ2f94yuRUE0HTB
lDMOTcG7jmAx3iBrozmjVrXyHSCue0wGhJYJqTwrMTnuDqXRTVv28TX0PO1N+Y1/NJQjvv7+kf5l
7353If67AyJxo8gxKnVOLCkvOUbK68YYumshhstGsxw8m6b4odJxIp5K/5jLsgwwTdX3rhMZkDIM
yICfvOXl1n/zaN57YGJ8kZAf0Z7nQRMNCJH+HWw/B3d25CrMXJBrHZelLMMYlriJv7ubLc/DsIlZ
A3PUl4iyXzearsT9NbHl2UW9svYaRUWNvu6TjeajW1y2GChrsA6x+vz1R8L/y96Z7diNZFn2Vwr1
zgAH4wR0NdAk7+TzJMldL4TkLnGeaTSSf1Tf0T/Wi4rMTrkrIEc00A8FFAJIZGSG4l7ykmbHztl7
7RWR+Lp2VxDJiaZwBFjbTdGz5saeYWf62M1Je5gZphyGNNPf+fC//MnBfrJiu1tjwXvzk5cakH9/
7K6GAXk6+RWmeVFBrrj3mGacvMy1L7Rew/rDGBaka8ewGAMgYSrf7Ik4ktBJIcXRM2ww+P8/PIw2
oVg2WEf02dabBdjK602PPXCeSfzzdaoo6zNCnBFa5doji50ROBxETv7mU3Zq9D8IXUnpiPO7pgCl
j3ul+/LOV3p7rNueB2oaoHFUULAG3+xu41TBPLTGq3FacLmYTTpABMIAhH0ww1rKwwoDpMOkssOp
RShE1iC1i0Q3qXtjyRihaG3mN+EqPNAZWizlIc8WCwtzqRvTmai64ts733j7+d6+P6zXrJSskZQ/
b5YWdhO9wX13Nbl1su6sgmyo0NPxz0WZcn1CSooRIUWfDGkXMtrUrqVSBFaZlHbT4fff5a/W0u3k
5vGT6h5L9+vnvC/ljH67vTK0bs3QwOjq4DBmnt57bv5qNfVdWLNsVFQizpv3qfQwk5jZdslwugOv
q/qvmCdng3wmJBZI73FCgPlbO+KOEBZF+H3tK4fsKvzMaKv/blOVZ8YXOkdDU1AF/vJ1CJJKzNXz
LwcQW9CIRHk7IQX/TLiXuv/bN9gXnO3xwSKDZUt8fYPdNIZvUWqXzeLOQAwrIgaKTnsHYbjdvTcP
FD1IyyIgl9XWEm9qL5cKPZamd9n2UkAFmDH/0UyGUtkCBgEMXh5/f1G/ro6YAH3GQBRjJoXrm8+r
1xg/nJouh8wcHnUo7aAHalW3gfIk2BxLT3qAeng/FKuQWl7qKR6zdzYh1pu3V01lxhwK+S7nZp/Z
yetby2kKQ4tsL3GtroCo1NQlOzjZ4+Pcr/D0rVF9IO6d+URaUII9C4HUINS6bhxuZhpaVoAYNLUv
8a5g3a98F8npGqe+PEFFYNJpGjAqPukMwtczDLT6mYYHA0KxHLmpEkck4bYYqabQdMb5yljb4h7u
Gm4HUWKhJ6aZRJ5h9XpQYCRMkHkBVGLa2ZWrfSXrpLiFc150SHHa7nkc9OSqUTOMNmdIxK7pysHY
9FPuEcDGYp2SqpiHy9GZZrXvpF09L8zitXCkRZpHjVXJu0EYfRz6wIs8JrNmLCGzJRJRlWkWL25N
/lmgoJ3dbUAfwH/mUHOwpZQ5FXmjnlp4ZwXuMQ1zBRBMxCJggazPhoWQMiDvg8FXsq6QBTOrwY84
4jkOG12vQcXkvpSgTCx5HGF2MghO89T1YfM5lUDjh2JUP/itj09deaQ6ZQDCMy97Hgu9Ji06YfeI
0l6wj3DwXOq9VXhw1hu/96pDRaI1Ju5pAoCCPtRzyySAUeVooatZ0iM3D9blZew5KXmeeMTmfSw1
f77x68k7WPHAP+4L+DXHYSMb1DmMEzQMak6CieieNRjjRHWBvi3GgdeqChYUHtyryiL/IaSUA3Y3
NobpRb1TzvyARYnuKjZ4NT+MJPvQ4sKA8YCxrpew+AYYCbhGqMCZp+Ns36yT3c6CrUMIC/MwoBx+
0t8ikmK7NJ3SvHWISDKuxICmFynJ5BAYYQ9GiThbyh4zv7k+MV8nDm4004HjaoqXMkSMyFhSK2UK
JMDPjG8DIA+OQdr8uZFmuZ7VekO/IhFx/9w4BXrdLlvqKjRWdyzBeI/N/VgmzRAtwoO3AIHRMEIH
u9vNgj3mLlk7niB9KTGhy67FmIJ7FyZF0/sN3BhQF0S+xe2AVnrwVIPglKCkPaUnvIaqtyYTWBAN
VkBvS0kDQRmLv0t8nFi7tMLqdoG7NceQ3eTJFzGmI3QEq3bvG2eZH6zFdKq9yPJ02jMHA+9AtHjx
QGKgx26oF1kacnadbqZYTbdGw7wukGz3cJdm33xxirklJ2zyQcKs2XSOhbo9WCWJ0MiwhmOTWKl1
igFpkk3gx06gVJt/cNwF7Ecs+/Qhg7RygUt4oy8maY3uxICVWXmtdE6NVo8Po/Sz6xnMRx1kWOlV
0NE8+jiSB2WFKHL8cidXhb94hVWZEAU2EYj3Y9n9/+A++a8ma6D599MOFH0Zv/zbt3rMxmXz0PzH
v9+pL/ULdeGf/9vp5T/+/ccf+FPPYOl/sBnpAlDFn8oEdqM/5Qym94fHjMkjoAvICYndfMg//CWa
8QcB7ILSniKAnhj/7f/KGTTzD/5pd8su345+lCzm33GY4Ol/vVHRa3RoINCG1gly2CjDrzeqBgzJ
Mvru/VikyAoyn8wendivU9eq/qOJRQ/CioMyD2Lgbb0u3qUy7BmT8kjQaY6X2UVBFyXsPlcAZ+cn
c47V/UJi2IPdWO1eKhI4bbLvPq6L8aAZyfoBTSUJCOmQ3MalXM/FiCY5XbQZIcGU4JPu+Ps6L8aT
JWEyupAqLvBuecjJ0N4FY8lRYp9rvdSj1rTjXYf097GA/YHcNEVdGGW1a3+2K4NCA7yD6YQliudr
+Mneed7ZvQMxYqjOHAkpK+g7Z3QB0cKH2GPacstQL308ZIJOBAgxLTvqQm8JbrKhtAX2KNpbnMdO
ehp1KT8i2cuIRhWLuK1U4R74KsMlZlM7BA1q3AicK+EoCGcE09qeCO3Q7KCoxw2Zqs8Zxt4kGlvj
bGDQhpA0u6LU1s9zxHyV3s43yn30LXkDcTDAL06cTNd978C/ppq6TeB0TYP3FdD3hVUPu7g6X5vs
TE3jBxfPv11IUnJml+2jv9fT+EUDynDW9eqxbeLqJNvJvO6FFwq3YKwFsYIYPuerqc/eBaLAM27V
tZeK+9nv2p2Y5D7tFCzbOE2+5rldkuXhPRPB0Yep7c5f9Gp8cZyBfDVcGE+zPTyRgXZSpnb2w+Ga
JnF5x0qbH2zIJC+17txz9voOHIYxvrhn0TsiqsEW3sMO82ARafw35KMikpkliFnN+FevcdPv89Zr
SfyKzV2viTunrR76yugAsqovtrUszB3iYzct3FNJsispbQcgMUA3LJkXJElmJIopTN3MoxKAQYpQ
u1j1+vdG8XuZWsDJIOe8RX6RSZYPuXsYRg42eWDZJE+dNeYflYiXs9l1wgJuaDk9wkd25IuWyfs+
caOkfupsNMfhyHQEyh8giGbxBnPX4aEEmyRwcccpTijU3n0MXEazSCchDEqe1WTDElNqddV0YRAw
9kXT3fpmmBJn55F7d7JTE01b3xoLmz5g0iDLgUKlQ/URPS5NDia2DPfRAtJ4WjLGhrbr37g5gHS1
YIsVwyeTSWdvVUA5l6hKzPsct3BXLiIazRa0BVYFeybSwvaL4VxasxWWIntCvL2niCECnI0sYGp5
BsnX3ElwdSSFpke8TBcWBLbAGyE0VcK7KGjyBsOkur3AHpUOdEKqotfPViqnsMApHiHqsQMioXQc
Fiv/IVY3EEXrHpDCXncAdE1czPFFrcNnHqryQqOPGlQ1hCUQ5NPOhZwTpZVE9dck95v0/1Qvs/kA
9Ce5RTgUhy1H+YARy7L3XQULzx/lCyiOT1XWn7TyO41O4wFsfrerOkf7WDtiOBmdf0zb7lMLNGlf
4v0KZ8s4FpUbYUmXBzVzP2i32gz62zmcnB7D9QCYAEhHFa6jTgN18OQGM8AfP8cecCEFy24Q7le4
Iu5epuQdIBA1n5bZv0sK1PMalmO7BWlcz1+pn28boE50JxwU2VGeNuP9AGMhXKpiChYduo9dxflB
Cjy+Q/4cc+siAqcRzMb2czoVp6UrNmDpR2hOz2KRxdeiBufXs+H3CiBUJ8O4EhlVfhFy/68zIcmU
su80bWhDXQOyaQpQXp7OeYnXUfebY1aQFonveMjUTABn3KCILo81VJmrHN31DZfTh3OzZleVbckd
7pz4qAmpdo2HSXxckp0TK4JmDRdkQIb2aMW3YZpPfmYqfnGOng9jvSawEAyCzDKgRrNDYPVE2fuh
xNSTd+Iw6qkVWc4TxJ0qUIZHonqLLyXesdiKTyn7541ltdaHVklWdS/5amQm7y6GIlTjGDW6vAua
1Z0OIktsoqwm8cw5LGLp8dLAHG3t1PqU4dacaueWPunyC82N6lwYcvzazI4if9a07efaJFQgcmOh
SHjLcGmCwNM7iAyde8iMbCJYqy+8S7NpjA8EV3fhDE5AO1S6fVViV76q6HulxDnG1g0IlTEcySWK
WLl9YOpLf4Jfk5+7Riypyi1k9Y0/lMDVVbpXNVW3VigQHTYo5FxLSJadfDugU5Qd18JeDjOzG5Bb
6AKr6kpgq4EzeWirYzNPELewUx6ttZwkvEkCykgbPk2NOjLT/s6woju3Zlw3ybyhWwaMbfusE9rR
GyFnN3oR712uhXz19ZzYLeOGxHLs9DiVMq5hmp2P46xwl89Ze7cOtk4y8pdphRgaT637QZNLvJ9d
3DqjPgKkTQZ1zMUABsrrnI8gAZovmlWuDwnBXbuZE/sl55r8o5ap9AS+j5GmBa1R5U16Vpi+dqWV
/XJLtFb7lC1OgjqBUoTdk0zuUyFAKQk1Ondjr9UX8AvrjwzE6q+p4az32WzFke7MQ1SLWKc/iuuN
8UAZObUenwZjWZ//uw4el62sRRv02zr4f/8n7e2m/rkS/vFH/qyEbfsPSlbGL6iMtvHYNlH9sxLm
/0EZRUeZloljiR8Nr39Wwib1M1pfamgLEyNTJHqA/xD24iv+gz473mgSIxjr4eX8O5Ww9XriixrJ
EA7iqo1RgEwE0dzrQtiEQuDkm34dqGeqXbmqUE3ozTWVIIn1jru3CHMEoFVVeRyKyZ9gj5mLpsAw
ASMM5tphU7Fi/DAHDVMpWVVr7bO5wPFQ4dTB9jmTRgY9GEihv+9ES+3odQpsLSb00o0GdEHs3H1q
3tAn1+pIpj60c2EsHKY3YNJLInKf/MxOWnfxsOZ4ZcHnQxAtfSxbmZLDEaKDJcPJah8H6TTPFLAu
kZx98/L3n/H/eqe43z6999+W5/RbWX4bfn5+UT78U5luO3/QD/c2/Z3pkCPu8Xz8+fwK/h/gbczs
N/kcqbsMff75/FpI1imMdN1EgEYjcJM4/fP5NXT+HOpZH3EfUjj+9N95fl9Pnz207ZzgDFRODOqZ
9/0YGP8kHqgXCXaH7I1AlkLbLw0xhUnMjgV+zH+nu7m9Cf/q6P7jo6BiMd7a5LjGmzelForQRNOL
sQIuaeRqfhu0bum+05b/9VNci2gtxEd8jIu2//X72DEWmbKuJK6KSKjI6Qexq7XE+1szhu1aOJnz
L0dvaG+CxDfjDqlzDURyJVju5/VIBpYRDgCW9j+thDd/3ptXCv63i8smHGJkxgwIQSLzwTcXw4qz
ZZHWjFLc5QVTN9mIrBgioN9E04zcwdU9a+nxNUt5Ac6O+Ek9QowcNXof6B0A7ubGbPVLd03vf//N
thnK69+StRgFBsZWBvQu3YRX8ouRGr1iEoRKoSJUl/yb+yaxSQYmACLiSVqodGGy/v4zfzwgbz+U
4TVKaxixnCDePEBTWkOkhZkJTT33TnOjNRyoTQKnZzK4bQ8+t3I6tfPgdZ1YaPWwNyBXps58cCzo
dKlDYZfYibf7/fcyf32HfPTL7FBMq2ze1ze/ErUymiKYr2FZg/iOGn/Zi94wtcjNZeME0oCgHfgF
neq6im8k/P1At3Li43Pawrqw1IWHe+sArW3r1rrJN7/QV5cs+riguicD/LNcbe0coM96N5nTXEca
1VKQa5nYxYNmVmFvZeZ7WpFfXySuihr5xzjJwiPz+idWcI3UMOtUxe6KgNXKSKxNxHtCj9cDj+1F
4lNApZCDZ0AReRvXuBbgKezMSkPN1tdd2ThztCaVQzfV6kKzyN13FqG/+q02Nw6vL38xbn99Vdgu
u9adbd6oFJuz6iYNLP/iRMui2nee17+6gURMbLakH3oH6/VH9eVS6G1npKEL6jEg53PivTXr956+
1524H3fQoT/HC+HSVfrR9PtZ92fIdkxznTu4Cr++ypQ+X7sMA3cFIfeHsXX1vW5k1l5KF2UJnmci
cQ2TFFuF+eVyinfp5KoTg54x7dsgXcbqJq1AmGeDZh8x8X+mr5hRiWtyD8Jt3SHQHs7tetaBKVlT
AJSMzn/pOScQm+U769+vyx/WoW1bwrrFA/KWjaRPRTNLOivhWIJfzlxvCE0gNpGLlTqUKPAjzo54
9of3BnF/8dNRV26+JZ3OgngbjGj2FqeeDtR4uljp0e/UCowtb6LfLxx/sYiy7dpIqYWNTPKt8IBO
W9nXZpxCTqHvn3vLfFi3c0c9+U7oqSXdA2jr3vnQv7qnFMa6jlEFxdFbeXtrj/rE9piGFUk44Trn
xYXme8U93pLuCKM/+yQtmAEe8Syn31/uX9xU9mVKDGRn7J329s1+KjUKNA+rWrIM3t9CiE9Nc3Jw
O/nO+/AXL7jPtojOiU2CIurNC+6Rp4HniFyf0oZPUpjmfHQ7fYlazsHvPJ4/7tXPGxL1m7FBlhih
8IzQEn99ReR1UYCMgIKL3vjcEt2QyjlywIUeFP6+wGmGe+AEUEKVPhw8K2XN1gH2NXkFGRoH3QHd
T3loO0ueZrNkIOXV+d+86X9+RVTINl56tPLbM/jTTfdJdvFgVpJFLu30Vq1rdRkPi/7OqvrjlPPr
nfjXx7z5bRtsjw4tLbCTqb/sjEUa8AqJ5tLWZf1a6HF6Gux4uCCZZ3noyq1dwcQ3ymQqbzPGwQxQ
4+eZ01yQZcI69b4h99pSPbFxeDsXMvPt5OcqMN28wmZQZPsqx7ZuSP/b7x/RH9rU19chqIbNbcVm
AcBO+vp2sTwvJQwFZoiet/P8rHvBi+1/5PUl3yBz5dcxrskizc1Cb8BS5CiPaQaQ7YEbOmiHtHzC
D5EY20HPAZVuQJsq6AguMOAZ3QubhoVbdQvWALkp8EEDkF3XT9NlkSkF6EhMAD6SKStFZNL3CGyZ
TEnYrUX+zub0Ro/FjUMkguDJ34q3H6Oh11fakQOm3GEBuiENMyCCUj1xfeUOLKl/RhHSRBxrppAp
Vb/jvKPusk1nRI4NUwMSgwZbvLMwva0EtkMNZ3Uct6z523H/9RcaGOf7hYCxEnvN/BFS9netI0tk
gWixI+lxeefj3ujlf9wANBYWmhni70BGv3l5q7EQQ827zdR0DufJoAvtyFCSiR7ixO8PBfVlsA6x
g16pK3YNcPrA8ud33k9zK6NeP3G8G+wBlLMsxrQQXl/24hX9dsDwGDBU6An0ImEq64wh1be8kDSs
otlY7UuzHJpzbWXcrfyuD8eq8XAOD1UAt8v4Quom60hbFWeg38ag1IT/MBU0LUdbfENu8o425+0a
y6kUoRH8SMNwWGC2Bs/Pi4qxzejwMWh0Jxdn79fac5kYiiEV0Iffv5B/+UnENHPO1cHY+Vvx89Py
NXZd20+d0uDz198rEskOhPEp8C+69s4nvd2MuSZnOzkiZ8KoLX4U+T990tKKxYB4kITEINjHz6eZ
FtK+Ab0NTJ+By+8v65dnHR/6D1E5hDR2Yn+77J8+jCm87Pwt0n0cVvMgUtBNyFwOTbsDl/DeuenX
K2Na7Bo22nJ+L+y+rz/Mb7vZKxSrFokuZFZ6U0NoTBN3hH/Y/W1BIN25kRb5O1vCGwU37xcvNK80
x2N4hJTBbx4SRjS0cLW6COmFRZ4uH6ZqvoRDx3rnn+eZOqMbf8hTdUGZ985L9ctTw+uEKcvhdEF/
A7fg6ysuFxuXh0JAZaWTRXOtRWICW4RCXL33S/5yc/koJuq2LfhIOimbSPCnXzKP27FzTYqaMqmJ
3Ol9EkLm1t3VLQ3AgpROsh67cf/7x+eNN227t/BCMZjQAKDWERsI4edPnUykhOQ/UBNzRjsA+2f8
Y9TJWadUckCVinTND93caq/bZBQXXR+P10Yi/RPw4A/vfJfXMsh/fBdsGKZO+2iz5b3+Ll42devM
bxhiWUer6g7zsMVQ6QGzcrzzsdseWkbw162zr4D8hmikAubg7/itft3PwBL7LEcCAS+P+VvigK4E
3kyoQQQQ2c4NS0l76cCm3fecviLLT14KxqeHFLsZU+vZuHYQ/BxGJszAsjT7ea6sw48b89/Kln+n
avjpGflF2XK/MU3/7X9977PnN/oW/tg/9C3eH5w/OPGAKTU2HztV+p9dUcP5g2b6dvj60WP7V0vU
NP9AGb+9Ywg0dY7u4l8tUVqpPhb/bZPgrPijlfo//8crWwTI2Vd//6rrRgeUZ/ZfmzLnsY3fisBm
mx0gdH1rx0A8QPOAUJwgc8DwRImOps5mC3ZbZpCjRK4inAURYT24F5AFVpKCrQ7QURATuYkTy1gd
ceFUsquiviWmOOQAQaw4+Z7peiVAZnq3quOhJIp8HZP4rhCiny7qHNTdztJbvz+ulZMfClskyZmp
WmMsA6Omsx9ljlATKa76Fi67kOM3IBw0yQNJRvTgX0rDcMmaKSFQG15EXmJyS3jvOke2z1b9WR+K
sfVDn6tODkU+ezYgZ/Ak8zXaWoKVA1Sd8bRTwPbHD8olGA+Ng6AbMHskg15XTQWjr6g7L7/XTc0u
7kzkxdXXAUHpLeBVR7+1JaX1mdN0wxzBSAe7YxpzNe2rqe2aYzn1k/cgCSm1BwQSpM0gMgRW9rVK
Rsbao8eqTeU7Alk8AVSd/MupGXuYktC63eWSPAU7X6OxYiO3A+xsKrkyvE56GSFYS7M82aOvrWdQ
A8f2m+Wl8AyDcWqG7EuZNkUH+63auHVMcpH7BSQlDeaxSJEP3LZGmvefEaZkw1XmaJ6GFqBVgPJa
K/e+e/CL5BGU/Dp8WwrXIEdstopM6JtowdLMqMTDUiZR6Yw1bau0p4ieI0JMmhVYJz/Jd6L0HBuN
0QouMm6Mhp+NsFSBJH80Wj+5rpWgnREutAVZrsYp1pAKbpC9jBuRlTGJAOjLy+EaHXtjXU1+7a+P
mvShQcATy+Qcn6bSMYbPYjaG+HE14V587EbVNDduR6wZXNsDRLyHLab+vFBWwcwfrVSifOIKChdy
k9O+EIQVA9qepke0A20UIyX+8eDepkXRhMKZkygF2UAsASC8Hj9lgux0nufyJk8a1/pkIdCUT4QC
lOrcNvsxoLtCPyoCXwdq05Mt4XeRK6faRiVb+tVDOTd1HuTQ6Pb5tK63sTaCNFdEEiEM1Wd9g+jy
GFt+Wgak4fB1ZgNXbUhCrPPU0XTPT76d9VsyuK8y/Yo43V6/UZofJ3GYeI7WM8PNMgfwWDvGtF3J
SLLrZ4dG1sawnAvMkMCFm/W6NBGAfHJjTz4V5YL4RqDPCQFesC004ID3vFzxE/+oechbaQFVEySW
hV3CX5dkJ/bOGV02PJ5Ip6bxTmsBP6ZBOqZmSbMXPuqEUq4R2iOpyMP0dQFkoF48MfjeSXfADoJh
LlV22eFTNb/3OoPuvaHB/IWg2OX5LtUXFMk0h2Q5XvdD24zHVRuqOyZEiI/GpYs5b/ddQXTzMoBw
lEOv7/TJFTNiLSLQQ7lozZM2pV0a5YUF6jeVrBpXbczrQq89oz9AkhD6bHCXc+QXhXd06xXXJnMJ
YHUNqpfQd8cG4avX2KHpyxIfh9Tyi2LRN1RtMRTWebyO1Xpkik4WBWbbmjCzNiHUxVRN9ThVqPqC
hQrpXLP66YY0Za2MrDx3JJoWUQ5Badn1oyQ64RupuM654WRrOMlMvTSmN+0A+Tp3Veo9EpO7MMlk
PHbKuGh4wjBk98ocikMFT2cX6ysg1blj6eSLaF6wunpzIgfZOEBIUFs8Dd+s0obhafZnxw6ySsue
mXppnwgPSK5H/p1R4RDvWS7WcmfXW4+GEfShi+VyUZtl9ZDklbodYPWbZ7E7fKd7OfZBnNVi32lr
i+nXbz7kLuLwUCcR4/tkGiVQBtsh02Hx3IDcVlftKm80HiDirYi66ikBhGm5j26JjJqQJOT22TI7
u36stgmwgwUqzjz7o0Bfsh7W2EBmX5VAZM3GLC4wDLkEBZlxd01KmLuDiewVOyJ+4zKoB2v+Jvvp
wwgwOw1cDJWPyKy6B15+sw8MoZHSUUEqAPHoiRevnPyrbIBH7dk1AdG1uVyWpIZ9JoRyNS7KZlS7
SZZkDHkmvEK3y10CQtL55FR+8XloJcjJDVW3nzwuKiAbQ/SI3OhphDPj0JCQKKNFkOP0nxT7PKri
2XS6gzsJcVdqHmFLhps+1ro7XSaTR15HbIgHeKn9U68ruTfo2+zpnGZ3rbCGXVfO+nFytbPFS7MN
PvFAZk93pYSv4usFGfmxzxcokm2FlgrJzHI+0qni78djZo6mCvS478jGqoGfQ8r40BvZV0EMzpkx
JxdFij8LqbU9fjTaFrgtBfmlK+R1sXjlQ7uua7QYUx/KnuANkKvoW7L4YmwQj9py7G9lKZtzf92q
AIsT+lMWD+4ZoxDtTg1YE8a6aa51POyRCSATidPUH7rKnXZIWbXv5YqwMoQDLcug1RpxO+sNGYnt
0swBMnfHCYd5SvYaabsX5Sq/J1l+7bsZvqMufooN8wYlwnAvuk7b5VkvPnUatlkra7H+jpe90ckT
/EpIrlpT6d/jYqqCnnwz0aOCNzqRftQ03QxG6IpzXYkT6bpUCsNw1pGhFFT6xMKCIAIiytybqOVW
FT/MfmPv2fReMOZnU+iQyRK0lTz42DHOW1Xv67rPu2gaSmStrUlcRdC1OkORbLyuBzGfU994RxZU
/6Jac5RQVWJ/pALSnM9d008JrThCNzi11t1dUTLxCFp8/pGfabB8mAuOn8oSdQ7OhszvIjJPhgoo
dCzbNnKTHjO8Z1OoHauEguTOWHXlPpW+MX1NIQS20bCkyzHLZR2hCdIjrTW+t4nMgIKD8fhGKkd2
hVjvU0mQ0RNJcKzPZMoxk9CrUMYMC86tdsqO8egThKFnK9JRG9cepBQzqF29uyxnrQjxLrd718cZ
Mi8zcPJ28R55NbRll2uWfWgsi7zpJi0TwtxG+XEup0w7gc9n2ZbkPTkhUhA57t1+WZ6Rn21JMxPe
v2uik7pD0mO7sclbIcGnxyVDENpn0cAA2fea6e/zwR12RDa3YLoJNs1zD/mX5yJKAQQWacg6iVQ0
RHWBr4kvkeRj2Kj1wo4VEMaqresLMv2ISKyX+tCY0xYTqLnGXjPUtIsLTTNRm5hlF9BVQ3/rqETt
59WUu2FiwGnhQgnbbKYRzRFUvfh5Ud/XRVY/eeCmHhdCCB/nOB3vZpJbaJy6a7ef9MX75PUDWS1T
Ue9n2byQgKkfu7wvoyTX8YYZZPg2+L/3rreWL5UyrYMshH5MC+UEnQ+GycRJdN2T8xrZDiaNIRmy
O4jQdTikmsF8pao+MExYz+jPGZ9St/1QEtRDTezphyZfp2+mzXxrLt1vDY/AYfJL2MO2rwVtCrGE
FtsdxcHAFpoxTOk63wbvB2zTrOl456ubXPYMD6jk5oQdVo8vi2b4lpV2To8xGyHJC9Hd9fyE1tkw
OFWESab6JKxKixqCEIgEKdOv8K+dY7p4vGYDet4PsEPLgxiqGneVFJ8V7hwkyhWkSo4ec7nxnd3D
OLfUo24N806oHhK5kYPIjEEoIZUeC5vBiA5635XzpEI7N7/XmS1P5UpVgaaPzE8wITheisxFu2QX
qPZNBIVyZ7bKYVgIMwRhZ02loJnihEK4z3c18fTwYZM+3pKliWQDaI4MdiCk5UOVp4XPE9mi6fMS
ALEzDKVHzezt7yD5y69mJ9Vl5o+Uh6voPy8mvZS1Iusl7Mnsw3w91O0XtDTV2eSohrTfVeg7IjDb
qNP6brqtSpdoUUJjEmq44aY0lbii3dQfDLDLuwrIzZ0L3BrGAsDfcCAPmRjTZmIqG2ewMUwJwbdE
pnbmmCvSiZKcCiOwerd2o3nMJdT13KQ33FYDseqKQWqvMTj28DDYkTBL7FFuul7QxnX1y4bHuozq
xey5moV2HEoMi1MfD6u68pnCPsyrYpnSljRuz2c7d48pM5q7TtOXI1hWQfJmn7mkPdhi+KBamkCB
omMRLoNY7FC65CAQulYY8yc5LJcMmpo4MDQyGSiq9fS4pLW1o2axb6x40g7M7B1k90q38OA28sZj
3T2Jpcgv5mpNvrqkig0nknhNd1c0dAaVsJGgF4vDIkXuGE50H8cSM6uyX8/txobeTQzRhExaFk8a
IpvzuHT6h2QeeAsbCsUgxej0XXhjhZY3zk9k6FifEqDaX6fcyHbNmE+PfTOQTyv8KjAceCXMY0Bd
9GOKLXiVybXHki7C2Gz8T8yEtpJVMbJaOAtckyEERzl37V0OF9ajWrD0K5B47pXfCPXFoIYEge6I
5wlfXhPWua2T/IW84rrUHRKXSEq8ANlTP9SeXyMRTqifW0E7HTvH2N61ra/vu7oszxd91D87RTLg
Komdk45KtEUbvMYvgpYfYZAYVjyrV7c6yQhFgKp4GSOEv5vp0c52kmHYgZxONqm08z8UE9GXhAqp
oxhd+UkQkrrniWg/27rUT4uIi+eFwOiLLvMIAB0adWih9QRKr+2zziH5iog6tMuGEZ/wyyz3S6zl
3xzEgeGC2+O8QxofSH2MnzEpDORVDimQh7m4A+FtstlkUiFAmYvb1PRLHrJ5+NL4rX+bxXq8N2d/
2DmGdwLqT0oFwQs4C+zCIFhs1MO6Lrt7T1Tx5xEk8qXZ9hywFRL+FMnsdk4rlisixFvNtI9lXGM7
HTLsc2GGwPuzHWMxcZCLX+RWYuw6q7kfVioVPJRGs/etPHP2LN8LGuaciDFVxhlwXlmGBjgEuNaq
Lz+KdVBWmKxsym5dNhGMBFIIhrQybv3EJCupcwcndJpFUbXLpCDXlFRO/oRy/Fs4EzTViQnDL4AG
iMM03RIq6QTROMJ15zhSKpE3ujVZAT3P/4e9M9myE0m39LvUuIiF0TOpAXA671u53CcsueROD0Zn
NE9/PxRZmZKnrrSyRjW44wgJnXMAM/v33t9WX1q6fT+Pcz89SrFWYHRmHGBEuoX3SdSrpbilZv9E
YEP658vaZvnr2ri+f8xbNvaTXxXmiQRlSycAB7v+wP74W9krN4r1froB5G9PgWq9d1r81HOflXp/
Pq/emF83wmZ+5LG739JKC5DoJX4dCBssDxVokDCfDbqninZKnsAkyLOCfewNg4740GYz8VHKUHT7
ZNpt4YZ6lyzHae5suqcrO0OuQ8SpIiNZSIbkS1efaTZN18GECHFRj7We71YmbsWhW01z75NSoKK4
tb85id4eYnBO0y43FAuhP1QAUt2Y0TYogTdnc1OD7Dd24Lb5Lz2sKzqmLWIiu65i436SzgQvfvaM
5YJBzkBdRNLSH8VqWYa1rTSYyrqwAur12se5szKP17CrjutsU386eKX4NA7CPhsh1IcZZ8moGyft
q95X2F2WrT53NWfarjMLFWE2I4ZRbjhDkqeuPstvRbnWB2Oijcfravdy1Kz53h3q4oqPydFLq4pn
h3c9gYhk6cKur6C6l1RNnGvNyhxdQbBnTc2TgOh9slvtZblsh7ZxAx+BLA6bPCMAQ6ndndPg4sj6
uvTJpFn08m7UmhtHy4o+pDHE1i+FGzMGBAOwmGwEZjouxzVd9buu9BVDthbu/DmjDT5hkRkpH3Ye
SdCwedDM+072TXKjxXLrU+S2mip46UVqOW9WtY7165hUub1nvt0OZQSFUtI847Rr8ynDNe8dR6gl
OWmcuJjjz4NNUZ/OLejQ9GRUKh19vFb0rB3K3C3sm57jt3WKyTQNEIgmji7QM/34PDXUsu48PeOq
6WC7F/YsvfcpH3L/Zfb62C4D5B7I2E1vOt2Fiiv3hrOClT8WlLkNgUXVXX+yGi/39unYxN5lzEk2
vrVjM272JeeE6bROvCX361Bw1SzZ+oA2Xny0UlYVNIz+oexTAEC5s3A5y86BzK3EjxbbiMUuxt9K
4thk5HSbAhwuj7mgEWbHtYe9Q68dWIZRDefWlA7ZfqpYZ+7ayVXrPiuMKj7oPEr2JeG4gdxCUSzW
0S5ivD9MhCr3vISjNR7MeWX8iJNiFfGd5tlcvNd0zYs8PmhyYCy4qFPi99Vws2hDtQSmV6TLIacg
XdsXqV5XRyozNO0mz6RfUUNkIsc5S280R9+anfii1DdzZ7eVWT46+OV459b5aLLVyi3kVfAb2o2/
zlx3HVamsv+7dxePUKAbgwTpLay7BX3TcYp6RGmTktf20rpLGC9OoQVrYXmfJuQyf2+Tk7pgipW/
NLqniG+KRUUokZguZseKNBpA7vyxccNc8sSw8UuZwLruHf30y1ZFCBW+ocFqBDyZ5D31y+4nZpQT
k81E3jFBJt7Re2ZUwh3pqSQ9UBrpojmua38ck1hEeuMNd2VW1Xvus8/eiqtQ2IkR0jSrjt5qds81
kbgTY2DnU9X3I+nsIp0DS8MOGDNR2VMCK9Cb6m9tDGzXq4ad6rzP3IR9AAiOp2OgmFY5sAhsnwoe
dmFlgH3UJ0FZGHwTEAlT3q1hWqZP3coOROUS5nNLFdE0aB1FrmtFRDRJD+nca0dXdZyFLbZk9UBj
UjEdenrcdgPMj1DaKx+80pcA3tpIe2whbuy+jUMat6w1quYkZdfcLf7J7qE5UBShF4xWCiguePl2
Xi2yLz20vC1Jx8NfYCdBukO31C/XbiXqVbrnmuqTY2421c7S0oWYY3nXe/aXDJgIdFLe+beJF4uD
0pPi5JDbO6WLNB6GwpHvCySBq55DWkdzdVXelKvHYtbavNMkdUZiHNtnjAlDqPdGeWLPD6RfcrkX
8v6co+zajCqes/Mka+d3r/YJdNk9D7uTFeoQS+G8prm6UOtcfqJ8K3lSUnMiTh/uV5MS61e9yhhc
8u1+dns2Igqy0D2ZyywQs1C0gJfLrkMjwicka7oXFQMnpfytlLbbc5dYe12mTw6O2vwwiFbnxdZO
tEtRRXGnjY489k72ZhW1c8ra5dpkrBgUyn0UNQxAUWhyZ7eZzjhUKXAO8bulpvwk0soDee1RGcl0
vDWqb4s0HYbMwJvX1X4aaRcPhGtRjjGxhdeGNj5Xbidv3Gr+wj5fC2uKesNtSBM0dpHcZN7iRQ4I
hSFy3fGWTdkr/XV1IGNqcTDY3ZToNwG7lmmP8E+/VlNQSlNaYtjJTLb3xZAhS2f5XN6tzXIrxjXm
EDfqu1Wb5KkaEy2ySkTTJtZFBIGAhjSzuM9hD9D77XddFGvkBkEhyi+q0O/WwbxbhuURNNvRqQVy
x9B81tyuOc8r50gJfHIkM3VMc3N6rsW8Xmbjckb31LojZRMHViqtQwz59FzN3VaL4M1nwmboM7HZ
PZF45TAkeRiJtImDD6gOy+mwT1pPvLU+IAYoRcY2CCZI4LTOeHLN7mvWoV+1jLrO3JZwmDc3x6bc
/L2DX+71lg1YbvkHhaoWJUrMkXKSKTR65zPvVfU8yumMtvL4lBWdConlOmo3tpaLPJD31GQ3Z0uJ
2dpOqc5i8TfxyMfCpu3OUOY1BvsCGoc52JwdO6s+4zhXU73L8zIdytjJzs04dq5Mh9tWrtl89E3K
uVdVPkk9Z53tYgGcH6ACQ5oqQl+qIZriuF+qDuuUXT92ifM56bgzi2yYIwLAvNJd8VQZqxXyY23H
uBxFfCtkUWwRPHqxdedJlAKSRUqBzZYb7S2nOrA/qHaKTrALqx61b3480+xlNBCMJheUU9o8yoKf
dB7Ru0LBNI8kbm9Qm5VT5t63yRPOWDaD89jvMxf4K56xlnYip3pWCIiEnymmSABL0fCF2sZpMrdv
TSpQDgPAyq0eSdIqBzP4G6dT9h9GKYK54AXJy1ByH/NqP5uYAGPPqi/GIm4/iU6K0E0YX9OKyEPp
tfXRFVlCNNLV5p2e2A6v+/EAFIZK8nSgtheFcJl29ZRdjJUznjEihD6RjlhEyv52ISV+zm9Yv1kr
WSmjqDm16Fn6aFGIfUEzcvGQNmxAghVcYhca9fR1mxC/awPb64Y4/KOx6Fk0crhihoJ0FFVlOoWr
bo58XKFN1mUnuWNPeCteZgbJJyIoDUTDqey73TDP+qUi3rh30A0jQACvqaH5azRqXZxTxkvPbDQW
GoU6Rm05DVVlhgkqphueYiap583i9GHmpfIWYbsOCzJU7NYZqgH4mPzATDPtC6MM9tNaceD0Iy4N
cygf1zhf9pQccbu22TdvsZOI8dStqP3bQSvg3rBvdEJrLeirxAkXkT5gkF2Ad7ZyEAZBNxUg3MbW
iHTi9VmOKatCjoh3oFvahL1TV0hYA3i1Q0PKIaCxh4GwgwHeRkTb4Yfns1miiRTaK/Mg2shVNjIk
mjF3D/g6UZk7Oe1p/OMVRGG42stlWfapXurH2oIXqWPyeafvKGP0ri/n1CRo17yqqe9eWJfZu2qE
Jp30jLmEFrVS2bc/mAt+EZL52exjO+Djoa0Ts8fgQRjP/WBvaqtk0sya4G5hKHLUbIRxnyLu4iT8
/YUwGPxgCsBJZELNhEUlyHLBv/ro9o0nmwAxldekLWqrPauczJjPF3sV+h+saJsz6l/uA7CLOCAw
sWDZFTruJeeDcyr2limX8O/AqFGhuGuUO+QB8kr8rLYmtMjnS11Jsvjpg0gc+0/8tI9Wmu36gL1M
g6KMzRP3kXw9tVj5G4eipazWrDKImchagZ1hWrBSWGd7T3N9+RnvRK4u9bEUN/oqmTpYrU0VI8tu
epH4UvcvxTBSx/Sfu2oeflkxjL/jnw3D/+cy+8oMqXkfPvbf/PR//XeFxpvH559/1/8fbcXG5q/7
70ty7t/qt+RL+VMIcfsT/7ceh8yrRYLCZ45hkVHaWHV/+2004f5lwxvbfvStgdi0seL8I4aIF4cM
IilZHHQQyX6qxzH+MgUkyY3/hpMfE+h/EkL82URHdopkJG58zFus2gTL+Cf8aGdr8FTPEDpunUwT
n53OLB9Hzyy7kFrThJcf3a0E6+lP/OEb+sWL4+fn+e+rOlgTSVKi3IFp+fmqzP4WAEn+LcqjE3hL
ld237Ez/gKn+5UWIImxsRE+Alvv5Ii2SrJcM3m2RWNbnxe36hyJpOUX9/qP87Cf9+6Ns5idij1xG
3+LOP36Boxe3YPK822pMKYLzjMS6tTDmQamaqACo3ZffX+7DK/f77+UKnVuKjCUJ6w+u3CIXk7uO
7q0oRHvOMOM+ge5z0Y/e9IfP9atv74cLfcw/OrVvgG90byfqkSLCFk6gd8hov/80v7r7SHBgY2YJ
YWP/4Sdykl5VaercVrHn3/E/oVrPBCXOylWSiPVzGj8t8Fl/eMn/AsXMmuUawueJdLC0fbhsma/Z
kpbebV+ZXTSBeWE/OVgWsBfb3K+NX9yPnR/vaiKyT7bXO3vbrJLXLHE47ZvxiNxTrtY5uoTHvqwU
cVTWGzP1/+G7YfRn4q7E3Kl/vLG6DqPypvCPLU13RcGmFsKay0DRy94Nc/VvJDLw8fcX/cWv7hF9
5tYixAvD88M3s6xpnzazccuBQ54jFKcRZdDTHzzsv3hk6Orh4cd9z2vnI/AX1qxKl1G/9Susq25m
F9+//a95l3WPJkaBP9RJoEXwDP5rVd+eURdIAXFrnhkPS/SHTyUpX+kYzV3Mq0K96Gx7+uznXtmc
gQX0Gj6iDxIHnc4dMXKIkQLAGq4hq6opRuAqevuOJzFmS0ev10RyypJeQDV5DrR57d0qyrs0vmDs
5/nR1MyYDbPVd+5QTsoFqK4Z36yAbrUA2tRMUNfP5KPrVPKxsyqHkfTcdu+pwuYWEJBlrg9mqEeH
pZ2QGjxNmk8z1r0assmQPwxoUqFXgZYnXmIOu0QfBSXmWdYbESn4dQcNqhYBz+58kWiTeStnLzai
usmKL7bIs82UBHU4bFxHHLzWNLe2vtoLFs037zqzNec9ep8Jukh01e3W1b5iOpSmESwTJoWgZyf2
woEbCGHZ1jqYk1ZWXdj2kvrRZsn4X5iLD29WWrcaM9dB+5qMxvze5bl18urBzSN7sm0Vep2W3vM9
+icDl4N/YuDvWyEPW3LutGhZJ0pehgdgrUa+T+ohPmFLmbRQ9mhuGNJS4JxMx6f0UDdCNRHSS/Hu
JRwgg0QTRrLL2mFtLgxODhwAeZktwZDaDD+SvtPeEBswgQCBsI++Q9D1LB6tydvjyTReag6mM/zO
eaWFs9VMCqS9dJtmDbV/b2Z2e5NUFAQ3FVcI88ItH+rc8fugwb71yPKSHPjbaTfzmL8/e9o0XnjU
3ZpRaxbdzap6+7ylc/xLytQe/12e1uLg0Jb+uWaGnTMRtRX2EmseLzKvV8XOULKjXgGSLINShkwy
qlx/KqLUnyTcIR29XzqOpiHDb94p20nqL5lQ1A6YWgZfVKyTfEXOdQHGLHZzJRxrQA4r5rkKRj81
JyDUbs3PuxbJV1vNRMcpLUBmTepu+Yr5dqTNpgf5Ys6bSw98YRWtaY77iYRPvIZNO5ktVQ8ivmoK
gJGX+OC3yZg9NVPkFd50P2TFcIH8ZL6TGHSWm8IW07mBE+GqyU0sZPVoQLUqaug8Qbmk6xRQE1ZS
T7n6xXCoSzvG5EJZlUYR91pCdrOYjzEr7DjaqgpPDkCnUb9rBRZ3Jh3dluVSkxFHnCjh6CzJDPgp
0VP3ffJqfQxa5Tl7rdd5bvrWJq1oOSh/9FbouP1ic5y/ZrOwHrFS9i8TJ8N7F0G+AJ3nLE5oQG39
MrVL+Wi5lX1bmGv26s8U0USZ5fddhE2xODXEhqqTX6XzVTvz6B1wpzWnsWrg8fBZ5StEJX4gdJ/q
Vdfj5Jl/AWIaZw3EtBqugDLAREeeaPwXvzRj8Puqg/Ip0YAoqVvH5Tmuh5XhJt8tpdSEt4rI1XT9
siz07iWz1olB1Vzlbws/Q85IplYPoIWarwyj42ev9loZNKhWL7IX1qfZhGwSFH5eX+c4YvRA/94j
ajcNcEvDYk1E8svnG0+zga5ptZs9x1qaXhq9keJr0mLbwdq2pg5D6LWbmPBDRcJFYUrS8olrPzaW
Ug86cQQVzDrWmj7XEoYghCwYZcmVTzC3iMwJw+hPgmH8LV7MskBc6wnkrGIssgOmTXy79aTSS4yt
nHhcRADy/r2yoJDGNVRTJrwiR4rJxDu2CxsLKK9lCkG7nqG9QfiAomrDmG4GmZS3U7MsyEa2Ji4I
mGz8NTWY+m60DRKCs7bZw/uyLia+JlXeFtz3HqKlLGtcgRZSzVRpyJzDBkdMrNo6U/lUnGjfcb3L
mTe5fKnGriEFYxkZBkliWhS6UfxKCxA8dbrBsgtIvnT6kuBZ6yGQk40sEjCqn8x7u+pw7DRMha+G
jm04L2czrSKNMYFxpvl4my4zcIf63iYY/WpLA1s50loNZYuHYg7gZkvuB39tt7Uu6XhrGkDkvGnN
SjqbXONcmJn7Xjejb+3wMeJpNCeZhOTzG5ygFmLjBD+2PNqZ0s+BxxtzQNuX89xtpVKWRLcI9NVR
dTgyu/umCq1nAB379r6H5T/smlwHm4Cgd6Mzrn3TUlu8sRG3VvgZGb88FOl0orc1gZymNX0577TW
s26lkab1zgRhpotPXtbrD+3S5mUkF7C+xxYfz4AOmBX0XpkNFEQt7RAqU1ktKG9zaSd7l1HLN3vO
CZYwdC3mo0N0iNJnlA5iOVOsz4C0ZEHttte5V2U/Jy6+9zIXu8VExg91H6feTsmiNENVWe1Tng/u
HDEqrZ5i3VsYooOVGM5jn7snIrrNOglahRvLclrbxyaOaz+wzDR2InBeBrJ37XyZtznRLjbw9IdW
gRAR+gkiPjrhEJfUIYMQ3M9WtbDCDz2WH9MppLbTc2vrDh1HhztRn5HcoCbEX83ZIiALX6wOaN7m
0REd69CenUcZ7xYC7Zi9wWGaISzfeggtnBpx4FYmFEU7oy83LNQKogyFSQkkPQNhgHja1FISzU2/
c4t4ZJxl2oW1eVyTNsxxg5Mn6uK+vdSNmXlzLyYP/aFHow2d0lvyYxbXjnah4+pJz2ZWAn/HcD6f
T1XfmE9QVrwTJtJKRcNWOc2srML4ri/4xO3C9fDOJlkfQ5GMO/+hIq1Ry+tVtEhJFYPe27US7ovR
TlA3rN6argug1WvIwlzCMHZNGHEBw6EWqmeLjQuiH2eHACVHu8bNKxbweybsETLk7BvMSVV8nbGi
QzlB3a5CFqMxD1v8R4D3XAuKc/+d6OySHZiibgM9z6M5jkfjO/95BslyMHCAzDdA/SEVc3aHFq0B
j9KOE91k987fKOllcrUQR8nGmO6xrquzztb19BF0DQxqy14RIYlaJ2s4sobU+3LoRlySPBhWJPWB
Ra3/zrVW3nfIdTrFBglV4UO/buE+gML2W7pmAmMd5FzsR6G7xfUCUKCZi/pMJY2mTjN+LvQ7HzNn
OCUGkr2VJ/Kt54vGNGOnTNGbsbYbeqZnyVDXskvsuuMiLkbp5PgI2aiMIVtgEuUDzY1VsGJVLMNh
WJ1rJF4EqSpey8di9XOf6N1mYOPQZaUHbHD2bvZS7WGmtpEWWkep4SRzv1DRWmb55zFTbvl38vB/
Ql//yzA5sPz3A6iHJml+mj5t//vf0yfxF1lXB3obmGBCVUTv/jl80v8SFgwKiMXAyjgYUVP8r+mT
+EtsBRgEvqytMsTgP/2DgeX8JfDNMc/C7MAYgp/vP5k+Gc42Iv7X0cyFKWTZ/P1sFhl08fd9mGdI
fV1sN393M2orDvVUahduXlvL5Qi+pw871+/WLxJV/gr7gS8u0n7GeDVlfnoFba56d1MDhxx4xJht
+Rx/yomUvaRTIR8bkgb6zjBGM4EA0EKHTRMdBIwDBu5LoxktgYBJI0qmG2nSYitp2bSz+x6vwQiw
se39dHDDFBgHmhb1LTdmyeN0NNpOl7tFa81n6pOt5WsdL5144i0Sp4euV356SHIiSJeOV2Qn1mCw
UFMunPaxRqYk4wyiwHkkuER7kxSat8cPOOHMLpuCQkV2gG0e1o0U5s6d5OIHboPX+IT7WskDeNhG
7GeUxfyut2RnhUNCVglKveVc6ElSXZJIL8Duug2CT6EQoAOwzd2rls+Yej1MayM+haa4bkhwHCa2
9dmNEqgZbMdi0ZU7f5jNat1PWaeW6w6PYxrYyO2E3gH9Y30YwbeCBSjs+GLJJPh4q3XHh1LY7BR9
A1/ffmUnB9LcoKq9/wa6mPVeaI58tPvZvspq7HBsE1IEkmA1jWS8dZkTfPOTLGb5tab63Rrq5JxI
Bbpd3lnTrh2kV1L+CdpvL5WwIfBVyTcrjtlPOa7dFzuft3mG2aoUHhA1ApIczfPu3isM3z5gFIEv
3EF3NgOVFTG4YMNf05Mf26t+QPZqL4a1ShXgB0JZm0dB29bkOHnfnOUyGIuBu6BbyrgLHVtTQJ1z
P+e0167tt155fXqYmHHmQT/ghApcjhmEhfQ+r4O+7f1HrJvolxyMsazm1YKDJU8mJ0pkG3/uS2zr
AHxy64tre+eZP9fywBPJka6Ox+K+VUhuQV9gaQsnlrWG29Mtr3wU4ScDi31zXmCABmFjs4fCyDm5
j445TkVI5a5BddLgpktodkn1DTW4V5GxGgsUWtRNsEFel5S7wZHO1Zq12duaeRg8AGk1t/SqZCZe
orV5Lb1kOk/S1C92sQ86NzIre+gxeZb159k2htc8wWgRwhp23wzFEOK0sBa8Jn6e3sAErTCruBOG
a9JRRCmMdHOqK+ksdFgommLo/rao1ClSJzmpIkH3DPQ6z8+nLEs5GtjdqoUpaNFro7YtOhHmnG1s
bg4T/m7EsJIKa5YgPU2HYNTmeQokizK7w0HXAvQPftV2cMoX09ewyw4DIZEZx9GA3mp1rwSMoEpY
JIEiyDAuJ2C3cuOjx1pd7fwEOGToAbnVolXk/FOpWnXuzRwiKV2Ccnjt2HK1O9fCWLsnv9Ud/Fml
9qbduvbBm/TOwB6qiz6MY7qV2doN2iN2BoYiE0mVt1J3/XbPFiLpLtZVR+qphYlHz+fYdruOWnpp
lRKiZL6W+ducWsVjWvop3nfu+y4YZFXdJUvvj0EvF+ewYhEsQ9Xp5ZcRxtnLZoIkhEaUrDnWvFHQ
QJNYnmE4ttiUUtHzaNBdzQm08TaF064dA5NErZ1bKrbfpmxiaCIS5Vw0mEHZPJWlJI/bp3Wy4wjU
9UeX9ocNwqLUyAu1sw41OUEV2XFhH9Ks8rWj02zbk+/L2v+s8KzwDGJ/s8Kz/yQp+/Miz5/4xyIv
/oLOAaMVUQBNxdokiL8Vpk1fEltPEpwVHUwei+8/9CWT/7St63BPGIHrLPP/XOEpQEBWYKvAH2Wh
31SpDwnu3yW6t/X7x/UdthYTV3YL8FUMzLgfeBA5LIpZXyrY2UKvXsp8Ss9WK4MIHo/qfsLuxgF9
nW/cWgfLSp/w4Yfv6RdC089yCbtNPgGfBeOL4ByPQPNBnXHkUtupxdmhSfWbpl7HVw4b873fmfIP
qsK/XYpxIZstHPabnGd+D7b/gKOotNjCuszsi26q8oHsghM2JWDIVpT+Hz7Vv32plgNGDI1aMEff
Wsp+/lQm8Q8O+rQh6HafBQOOFI35DXGjIF3thjVYlA+O8iqxX5LUf+uxeZun33+xH5TqbR+PQMk9
h+zvceNtu8cfda8+GxPecszNaW/KmyNp5rQPyceMdsRZXWMtTITCkrSUz3aCLxeDaCE/sYka8r3W
uus3Z2pB09dTJ/8zfOL2T0PxAx6AOQENH1nz539aRkQQCgAlELW79pdSy9WZVrXVH2QF42cZ4/tl
wB5w34ICofnp473VjlsbNPiWoNDqLIYWCU0rIC7f8D10hv7szkl2XY0abQiOv2rrASo9p9pODc77
VMVdetsaenoD+gmIHlwHzIdMTpYHVdZLEla2Ty8Q9tAxTGJMeaECNngo/LK+olxqMAlzmYDSB1/Z
y35JTZVj5JfW19//zB8/o6E7yE+2I9BpOXp/BNhAqKwWHrIqMLAy751C9/a473DbL9WE1pBON7+/
3gdpboNM8FWaMKi2Ljt6jLfzwg9PEVuHcfKalXRKqh84kRZsbJxIxWNkxMWLF3f3jWezEwZ00ljP
k0742wPb5zEpdmpiqwTDe86+v/9X8TL86SX2/R8FGmNr+NUBw354i7jsuNj7LVXAmTm7l7zJdlW8
vK194Z3PFoln6o3+s+5TvgjoYPBteDJ4wnnaPzxfK55Zkmt+TnjEa04p1tU9Ti31B3bLz3rf31dx
dXQNqB+WYQE0/unrJupBPYERkwqpEHCmsRt2sdM7f/j+fnUVVgFcNS5qJrLiz1dZQHbEquYqrSqT
k7AH5mM+W9nf/0q/uAprHJKiYBC6kSt/vkrrU1iOb5LnMWu/0CMyvYi2s7794SL/9tjD+sSwALaZ
mQozm++o3B/u0Fk49NMr+2tHoKwO9HSyMXsi+Mk3qg6p2JF68tSD6NeP+A42QEWxMg3hZYiZtJ1g
DVyNA1POKxoBKI0e9cJtrr7vq3HU5jz48zo07Wlg8OuRPOloujPmnmNX1rulfVshF5bnjLY88yIx
Ev6sNTIuP0tjW7L0EOkguN/H+dZSltdFRJEB20o3ra3rtQVoF6yl1KsoHtP8mBSd7x/aOhupceAH
abFW2lSmd0k+vw62KPKoGyYSvishQ1B4vZySa6kSkxq5bi4ptDa3vpzG1fqLkoqP9W4021V/jJs0
MQ6Km4leY190X/1ZgwDZddXq4Vlz8uroZmBFyVt0qSKvp09W0LqIHhEJbqlFneqXat9K20sOi7V2
T7rUVBWNaCXDvoqlfV23XaHvls7zxrN4lWpFQMIrFQ1lHy+XluyJ7U7G3BDeyixqN6xYpA9wEmEj
DXbqk51dUKcDYS3xFJIw9NqDMYxkDqmtsUbG3a3G8i16WzB1K8ck7JUwj+zn9W6frGVjnjxh8f0U
vb2evMLV+DN9or9AVmg42FPXEQeysLV2T6UqB6dEbt+gXVblsIO6m9zieWTdy1izrxYjY2pPDOb7
iWjw+u3AqBUcFVf1PC+yeOsmU/U7l8Aco1X+9Y+d6rgJsOLfiQF75TV/WUdnYSycatcRKJ8Phpzl
suPEuz4VRrbol3ODaXEnZrh7e3+Z6/1i0f92MnpewmcGw+2JpA6utxsc7223F4VRZJFNeLRlgzFq
nwWNbctOky0xQ8mp9tkzVfUaZ6kqA/akWXa50GLbBLkYbKJbdolqgHd72dgZev1GqDtvcXpmZG2S
jmE7483ciHq9ar8ZGrmzYCJpgUcaBkiUtPBbwqkv+xMiSp3zS4C9hfOzLsRNLA2wr/I4rqH5lMSe
lVl1A/tI2zRD7EzmK9KVp+2wvaIwzZWW0ofkzqI8l6JAv3fzKT+bNDpXWnySU0jgCJO4pFeGEbzb
gvZifNqYYVz3LN1Z4yZfFrf1raPTMgLaVYtmvHozDYphrzcgAbqK7Q6gomq4qtD7XEyuTrMfcMLD
ySwK8yKPAaPf2KVv8xDpU21gsDViI0zabjNx5qWglEv5brxXS+pku6RGsAltu8CdbeCEGa5sWszn
A8T41b0ZVW88O1or5Q040SR+FAON3GftSJ3UqrfAAmiLylo4kQp6eV/AeAgp6XAk2rc2P+cTyCBk
gBnVnFoaofa939cvi59NtyaeYyMJjBiK8Q4Ejj0wfojtfG/1g+PspCJ0ELbNQlFTWkirC7MCLOLB
SAsbF0UieobounLNo1ePlACxQ03vtXaJZei6CCUh+tjMRomXKjkDL+0tBtAJCvu8Emnd4R73zlvZ
I5wA+oAss8KrQaYBIIRWTzQfb1BlrTeGN3oFTqvW+qbnTOgP1kzx7l5fjeRp9lqF9rnk7bfMHFwq
Xsys2ZloVufzOPubs8PviRHknjx3ROs88E+KL2MQdaQrGojAARnd3ozmsm2PGagNnuu8o9RBcUi+
z8zOOmleh13X0UvrkhakmlammABe4NSySKKshKaDH0NS3p2WTXcJbovtUp6anXkydBnfI/jxiVVl
Joy9RnGl0afUnrChLFNoeSWtMVCfRlwXpb/KyLTl1FJRyMidjKikToh2cBDFDtHtGLtx337pbG85
1yvBtMVqICSFSqUlOmrlNzvJ6+ywZjUmUlD2ZrvPfI9Mjw3CNSQCBfHDXcX1iurPyV6z+wmnAQtf
kBggYtPREmcIcZV54fiadl63VEjyRfjytqxADe1l3THHSwA1luHqGiWU2FwkWZR7+YBtYja0d56N
/vNiCedLIxvARdPa0sbjVinWe8VQhDFPKmE6udjoVDDNyVIw8tE4L0on8XUkuWrsyQdTEOdbhSCn
lDJ0A9Gg8OUStR1qBqqVdrMorcEHM4HOCFeu+dWqpz7eI5RkItDW1BvpRaog82DvnYzdYJrJ55zV
qz6zEiMVoa0Rugy6xtGukxixOarGpbnHCkL0n+h0yo1TjtlDMczeoz/L+L0aGQNu9a+GfsFx67/Y
O4+myLEtj3+X2atD3ixmIyktJBSmKGCjKNMl770+/fwu1TGPTHhkMLN93RFVUCR581qde87fTIiI
pnNcbJaoCn+39hDpO4hG+cNMiEeZJmyN3o8mFib0nUCz3BpjBBtju6Yh1Y08r8TWrt2YSvMXknJY
QGXBoOKrFHW2x9FiPy1dXd0YUlZ8LVPcWVERiFSkAWS1qj0DyQKRfTHneQXaVLNvrCrJJmSzJj3d
zOPcYM/DgJBEt8pxH7W1M/iR3QA2N4x6/JkPqNLAB5frlMerVOXMgQB+VCAuNLy8BjcwO/zKkc9a
wPOn1I5gZxRygUNQKBUgSVi+mhtIVtrD/RDbyonFrA5FjcnRohSxb0KCBmfSI4gyuVmDM8t6qjCV
/UI2rpjuJNLQwE4Bc3bWvuTfqJDOSgg9OSmsmV1WcTZGna8UBUfUukTohPN2brXffaQruT/VoV3k
qzaNwc37LzHff/JO5J24G3+Qd/peLN+L08QTv/In8aTLf5HzgNcJhtixqCBxe/yTeFKdvzSs7oW5
ihCERFHwfzNPkoxgIHcpkbGCAUQNyuYN/6kuSQoVK3RSubgjTIh8PyrRn0g+Hd8IbNTdhJ6xZjoK
SSAH2c7jGwEJfzXsJGTAKP3jG+84dbkGdzyFZ/Ixx7dk0Q4SFhzkjiUjCGpYJ7eoYCwXezJ6onmr
TeEyFs0DdpEN/Pml/JbWdrp+NQvvZLXe9suCpSBuiJwe3JVPbjqpSixWlyN3wwYBliasI7IwffYp
mOafXpG14+ZvGZrsnKImoxbiOoXDxI2JeG4gVhawotU4uk5tTjnXJnb7s9GA9Id/l+/06ziFRosi
58iiEQtGh8fNqnl9+U9VvbXrhsRNonO0wwePJ/hjiS7sE8PpDNT1XGMng4gw/TLOGvOFvgDy/xmh
wtc01KAxEcfWn50x7C5IqpIlAs4vbtvHPYs64W7N3crVqlq6gfFa+OFoNGdaeadL1IpFggLKAMnO
k7wgDHcTb+ee4AiA5kVKBLRpUotaJkrB3ieXIB0iPwNVSyjPk/U87pDC/a2fpxHJ3a5Sdgad8djU
45mN9Wah0wrXeZkDAy8t0nrHrWR5D+RonoWTpg7PsqcUqBCPnsnkifr4q/zOy7pTDQD1ZFVFvfzU
UkiVuEsg/Je5aRjZld+0KM/bDGIVdRtuxJQUrQWP0AMMqvo7gKpkvkx71NQ2E3zMxM25Hzf36sRu
94rWqYt1MPX4hcYoERywsgYvpXRBr3Cvs0N8i6bONHA47HF8DNDHk9xmVMLfI+IdUBa1paQCOSTO
dyjGgNGWQkOLrzDy9tZJ5LrexTGydX4BR/wppLb+jyv0v92DYiX+K2H/ZyxYojJTS/LcMUUu7FV6
g3MgRJ8JWRVnxjbCNWZTRguhzG7KpktvTQTf3KzrFbBeMioJhhQ7159eWZhEkFeWSRiJpXX8Abp2
MG2FpApYQQQE1ZG7sawB/f24lXe2CjwvbhpsSwDhp4cb9vPSYAGaceF0zp46qMYFdcPBJwQyf37c
1Jung8hGIXRLcoqkpqmfHDQw/rrYMLi+6JCPf1nTQKG5MDRgSvBt4rvCCJBH+rjJd/YN2vo8m8nZ
UoExTsZQqqa4hBCJci3iU26vT8M6hit95gFx2oqKfDA5YbAbOFwg5n/SCooQTawpgdidkpL66Ay1
3IatcbDPPBfeNmQzRZRveBSRD9VPDpsGRUhgEElOKA6bEU1+BfRxO919btCwUkDJQoQLtgbYSRfz
+Grll1NRR5EEksx2Jrzg+yrxNZsK/adbUcHbMDG0Asvw5EjLRwWIg4p83Dya+UVZmqTkhkz68nEr
Yuhf72Iqe5BqDNWAIUYcdlohSpy4r8OY/KTTLtVNrOTgR8FZ/1LyX6q4UBFErz5u0XjhJh61yRPB
lgm1XprF2uJ4/IrJDI2RG6k75g3Zs1ZGdBAUYYEUiF0pcbGze8f8BhY4CEjm1zkJkJcLHGlwFHLz
qtddRc7UbBvx4OpXA9k226/N0MZQrqn7fIU/yWivWpRPSB/1+fyjdWBDeQrSCSD5yib9vdQj9h0D
kqCqb5d6gxuytiQo52kd4GxTLsJsD7YRiQIUOEgFKdpiw7VOVDAGCNZUHuhr5D9nTRvvDGfSn8OW
CVr3c6QCTg8DwByTo41blL8QFEVWh/QR9tdow2RUs/6elQpsojQCc/eCcSwbd64sLfMcAOkIc/C4
lNGkUai8V0EWPWY2ea6V4lQJurFgsktA6EqDbB/qZhB+IwUVx1nFfJ04T1PSPfpco4PTGU+w54w8
dOqVg13JCDxPRg0sIYrW6NY28gFZD1wkK1BKXx25Rxwp6UY95IJWcv9D2E0pEh0dv8Lsl73sAJqB
Tg8G4hsIXGGlHEycueCS4wohVMWoNpA5xhLZtmkkX5K3uSeIK7FnDvOIymk7Fnbrq71tS35QoWJB
cn+YrG2ItkbhOVWh/dRYBJkv2YP5g2xoND4gfRl8t8qBLFEnsbVdjSwGgn7giaG9WJMLfri+H/pE
l35Uprzc6wQjMZ4NtY1VrqmMdyEq4SGYQvRtBR87X6DZg9/9WtvFhN+vFCuPndlGz9JcoZVZOWr1
VIfU6eBBdFYb+gk8hXStq2kVeXVhtegjqfmoezXyo/baTEiFRZ5a97W2B0k1kAPrpQFRGPSSnq00
7/SVNOhBtE4yLgabfqm0eS2ZGfK7NbKLEgyDkPRd3i7B7EpkHNWNHtWkthxZsp4lUsu9W5hkeEFo
haxzJ9W0WzTkYpPklFl3v/RYUueLFn9DaWejpQGYRc4QD5AcucvWaZ0uXxh3JfmGOYAi/2ywYO6+
zjBzEXohIZHAOZcKRCuC2XoEzQIkGYhTcpdLc6zhwF0xsIWT1cMuB5KKM0Q+hCDK5REh43pOhTdO
G1fWbzOXhaV1i7LUTwoQk3QFKimxXBXhxHgPBqZDOa3vhe9OZA6V0CPPUW0qmn7BzHwAHbs12PHV
r1qu0E0gUGxwfOuXCewyzj7VDW4RwL4DajexO5qzapBhikiWpApyaJBD9EZxoxpyvF/Pef0Vbo+O
wiiqRcUFkBssLdEVwOrH0GLdprYaEv2Wwqn1QBFHbQ9RHKd5sUJLeQz1TavlI2LgLddZuBio1JGp
85whm0iVg4krUIep03TvII+X+CEXvRaQ/1I+z0Oo7vLEmvovHDlRu1aHRolmLJcqo6uBdgVG89Ra
Wt91fzdxzxUG6paRGKW1mkwntNNt1BQokz4kdqpQ4hmn+HoYMqHejMLLUqKnoSRh6KwWZFJHOGFq
EyndBVDtEEvrbMm+Bwyr7VpV00+rqlKdewTYZNsN0R8X1diufphsGBCcvVOIXGypZcW6HDNQ3qNu
Nqgm5rrUeGiNd8CPX3zs9RdPe+fF3x7hAHn0bKoZ6lbqHKPBSTIz+1/jAvTN04a6by86oY6FpHGs
AZxD/zY46CFx6qpKY7QRK+CTSEctOXdRe0hkfYsymhyv5KFNrqSp5JFtaJDHVkkXokELuckqSCXb
5JrUUXO+ZHpIurPuFD59QtSCxBTKmnfdZOB/JJshFxhAfDV+kkZA8bdX9Y5zugLo5JlVJd+gibYE
+6oYUZdnqYVfEjPLr+OETUA0HcR3vAcg+rGfZGpFTdymFyU1NO4Tc4uIIzZFo+2NiR0pu6VFQmYN
WtO+Y6Qwd9SkMX8s5xDBVqU0s7+7urZitxhV8uPZEjixx6GDgqVW2sEPybbm3q+4Q2iulljIw1WD
VP2Q1N5CTJN6yj3a6V2/njDvkHedoqCKH1BdPkhjUKgbnExDlHQQFRKbJUekxeJUeeisTq58UtHq
/USJofArZQDf1tThRGYzR1Z9hd2X+b3i0VmBiVPR3okktXzOyw4dGkRD651Toyznqi13IOgzPae1
pSjLg4RyprZWO7DnXmx24wWbw6ixSyuqg55Q2HGbXhaSOEDgDXSi6tB0ywrugzc1eUsnOyP82ict
VZ8cNEftyROi1H+jXzk0CPkNRrlrcuDeLCApMR6XCL37iy6XrR7BCnDlHgD/Olv1TV/AKCnUKHjW
+bXep5xgVTsFvkHoNY29jL5j9joVVrTdDS+pZTW8I8FpRCvYueh+WA1i554RQII6tKlE1S8eTM3G
2o2SFgs0Vcu9nRVoayF512MrpdYSEsnkUuT1EsXBspsTx8ELIi215MLm4MHoXEU9bVWCujOeDRWQ
sozKkZGOu7zhmYyecD3HD72s1wFIVZU/xxp7mKsqRyErhWZXNPKl01o1MF2gfa2NVUNdNT+CqDQb
JNyCHtyClho5teKoRmeIgxmf+FYh7wmIGRcMibNF2ZK5ir42aRjgcCCZIwrDrR2UK6D0AG0MsJmZ
F0Op50gdsZF0l7nrQ7dG2gZN2rgx2n0Cgq9wrU51SPH3cYi9GXgJHqjETtp9jE4LIiXUBtngGbd+
5EV0B2SRNKDmmKtGr+6SUbYZXcztB7+OxnFjlxpnKH6/xGqFmfIM43pcEsOQ+R32hgMA240ngrI5
kozFQwJshGZN9u+qiQ1kXQbCFix1F55bKAcj6Ee12yp/zxyzNtDLKPxqAQhjTXJSBBe2ZjXwsAP0
k1yEYEoH7lfrAPgwccKtSRGBkUUYVPeV2Uy+RrKCkfKitQaKnFmax6tq7sX4ZrX0kOeQJlw7y5BL
T4xMWjAJDJfGy2KJa3nT1ZdaKAWkC6MZC6NyRPofjK02P/TtIF23dY35peo0JnxTHZyqUVMPXlEf
C+TVEKgBUKCAdMH0m8uGAVNONof7KZomoadO/OlJkT1jYBIaDYqvhH7fNEpsP2NDrorLtOo55RcZ
5ScP9/Rp3msj/EhPL1CuQW257GFWxoUQQlYwVTKyCLGlvhJA4yaLCheMKFCwdorlx6TH5hk1MwNJ
T2dq1HwtFT0lhiAotTss0bVmFyLVA4K0warczxqLS72VZ8DlW4hshtu1AAvdEsIjDZWRcZ+ZSflD
t4IxQdkWmakN+kuT7JXUAHUEviXTWqF2MVF8KMjorM1waK0ro0h4BirplK20Pk4jFLzUeo/aU9S7
pVYq92ZXViG4tbT4PnSojHpSNyGPzIMY4loK3B7F3UknTdc0ULpc7gQw7cnDaL/6ugG2W2DYV1BF
yhXNRYioeoRuNS2umS1ISMVF6sxIAzVFSnkD9hg3jIhHEdf/FKMoXE1veo1F7qtDDwPRLiIl8bNW
cSgqsyZV1zBb/aHq5dDxiNayi4G7DXpxbYVSdafjBwybL55vPr5KvfjfHd+kSEkAfJdN0wRkYp/c
EWWD4JRKS+6igDbne53NEQGcCAKkPBF5Ntdx1EnOZq4CZO6seKxjgOrL/GVRuolYPgUEs55jDhM/
KrIFPPKU43evm1VXfslAtBW3+tAOtgfw2ljWdigl6i4cEvWpK6ViWC0Tp+ENV+0wRpWqgN+moUb0
ZMp2ZN0ri6XtjK4wLR9bkfBBx9LpIVm0wLkWAmnyBgZCaG6kIJAgBcFMSN28Gfvh6eMxOk2qqOSl
bRPcq+WQVkFa8viyiSx7FYSFUbio+ClfJezVtoGDN6Rr5In8NdPn/v7jBk8TRi8N4teJLzM8ZU3U
Ol5nB4Y5sWSkmYEIZHL2c5EaCqQk/iK3XDrlTI7gnbYAYwH8QraABk9lMYKwwbGHwjUq5x2CFD37
EFj3uHFAjX82taIaGC7RORCcJFpPPRCdIsBwKYfpENjVoxOn82G24+bM2L3J36gmzn4vVSJR87HE
z19lVuCtYGIyTAQmUZ/8zhM1+tLk1bj7eIbea8VCN0kWewbFh5MZyu2Gqw2XHDdCGH6LUnHsKQh/
bj5uRXk7OeL9Salg5asK6ZzjzoCmTh2jbSqgnh0Hf0vqeCJEVMwSAfrGkDy7l9v6S1uRS/hqTrg4
3iVc5XDYnhRA8+qMSu0lT6ba3KGWNVu7SEE71ANEMH1+ctmTimmTA6SgBjT8+KNqTiWhuiLG3epu
NehGu1YqrTN1lPeG3VYtJIk0qnrkBI8bUbB7V7tqJpvZcg0hrq2Qbpyryj6ntPNm4DVSc6xSSmyU
2yC0HTeUFtZQN11Yu5IQlpVQk03duLYl3Ldxa/rsFiRBZ4gimyg+yJTRjxuLlp7ElbGgpKgtzWrJ
wMxkvf3QqOU5ybE3qTrOL90iUycDr5VJeB+3pOqNFVOM6qHjhr2rz+UodDKT6xhvCJR6Y8ftekde
fbyK30yaODSBtZJlF8WbU+xySO1fbW2KB3FeBb4e5+Va1VnNL638p3D+X5zOrwb8jQ/f1/B78ev7
EV9D/MKfsrlm4MDHSUuCnto5VTpKMP9bNkesBnyGSV6dSgsr/B++hv4XFBFOd8JcQaJA3/BVzfwv
HdtkmJwsIcPSNV35TM2cQgsL7nX0QUGeZD5EMw13XiojJ9XsMZuTlgrmLbdcFBubuCMBy/qMRhiU
k3SYw+auNkeSpVIJLc6tKkM9YEvrYBicldGTNCLmDjQJKUtUZPAA23RqDzA2mrFk9tCvg4sO534k
zsyRlnclAyobvgLL+AiF3Jh3Izrplmu/5Dc6Jw7uh64bppWK9R2ITdIM3+eXvEgY6kt9WetyHQUb
LZI7EiepsgzBjbMsHCGZZ41Fq6w1ZCqqyktNFaIScvmViv5NRmR1N0KPyC7wDSTnNZgvPh5o9mAs
Tf7I9Kw+ie8aPTSbDXQugEnDOICyHxGNjlZTihj0Joy7mshsIEnGTlLyx7GXLA0yIUIjXqjC7/Qi
0NW/ZfIVj7UZ1/ik5QXKEWoAtRLD6WImp9mrJji/DHMk8IRNveagmBy0H3HadDkLQ5ym5DFBpJew
c+tApoF+bybpT/JRDWBZFDRInQVdpqyHUdaetUStv1Z9G8JeDctmbS9BjZRhqKoiGVQlm0zWGY/a
bivhBqtY6qbJbCV+6oHY/+RqhuZ0ttRL+w1j7NF5UmWpekIiF5GRJEQywJ/BfJI2VKBnTl1ufCNC
XL5bU8w6kSLcN7wsh7cg+JwTnnYVkgv+aCR+MKJg5Ft5gchummvpZWMpXFBF4l7hYojEpmerNT5n
9eK01yPl5MYHoGxEKN5PLUw/fV4uQSaqOjhqHBa2XJB0FGtriqtk4oC28ghqUbSxyJ5gkGyhlg2v
t0D+hdWFrXmapxioSYWEuHzlDBpQRENfIMfBWc3ceTIA3+UF5SE3ncrRASsIyMhN5jb6W4jLUKcN
qRG40HJqOMjBYCaePUokMp2QlAB58NG+alQ1BsvqSE6De3TSRYdCS9IfSlUoX7jzZPmGHCpqo203
woV0igjBiZYbYpxb6u3YcbvSfC3NG+j+5NtkuyWcCDRAuFGW4i41p6GT/Q7zOkMCWcV1pd+Fccjq
cCMgqWjV9oYpMh6Okx6kLLV/hnY/WqDMuUJtIpZb59kK3N5MA4W4ChdAswcSfgjqRGWPOQh5sMNi
xn12G2fkGG4dawhI9gZGKxISafFTIt5u1o0eTPllaMUJQsRWFWVbIIaKscMCb95QWul+wHq07qMF
gWJyFXl2o/FOI0/urAPCbMOJuejIQcWrGebmVq1wUCDNhLkgCrPTlT1hHLjOU3wp9Sxtxk1uh8v9
CN/aoqKiOr9J8KVXTgAe+IAQTN2i1AA9s1Pj8UkeoobzCgci9K0paDzg642jS6Raue5Zer3q27oE
aBYlGHpXclRdYoRY17flqIFY00zKtavELqonA1l0pKbqQXuKuPt9q3Oclj2M37TYS1P0c5H1l80v
o6my2LitcoeeKjRkWww8voZOoAdXSQUWyCVTlO0b6rHVBuMEFLYy24K7nWFRMHtKhZPNRum6+XdV
aqSILo3e6gdzbWmYFhKWF2N+C6sYGmZfpeN3YD7lNUQAEwAJxjfA70moxb7d9fkh6XVqRROMb32j
Fahyh13KJTJAx69eG06hIbAV4CfnBUhwy7x1TBRb6FHS3uhyZEqrJubehC4RuGKSsHgK+dJI3nlL
6ML7gJRMvhaL6uSkuvWhh1SHhc8PB1U6dP67aPpZc7Y/wvFHfLzIlVuzQFtdwxkHYvmEUtqX0qj0
ovFaSMlbINYBt+csdn5SdSgMv7SWdNzbnUhyzCHqOyz5BOAfVjoVLkq1sWwVB5mZlRFUjMaE/m/o
IksNMDlJ++W5A4WLIogTqYhqYDGE/amJfwl6ayrg4mnWoCCoLaoqfpD1NVVKw4HmXygSefY+VRSv
LeXxAY2lyRa8OnuviRFwDQMhHxeIWau4/4mOunn367//SwBs/j2q0G2+ozT0OjgSr/8TG0mq/ZeN
Vh9yEESn8FIFUuofuVRLAzmocZFkAYEDdcSP/gmPjL8ISLBPsGEZQZVC7+9f4ZGm/cV1DeIWVzUk
VYEQfCY8Or6EQISDZyvuskRuXJrJgh5H62xJuS5DcDlkn6thjQqnjJ9Ij8DXPpHkoT9zuXrbHFEY
TBT6TIgH1OK4uaAiJ5o1eNXKaVMHz+EUz/qzWc8UCLkFmRRbXs3Elz9R3msD5uPYT3QPlCSMTkbY
oNFT4IhMwoyKD5nSWpKL2w6wxH0dY4f8cSsnLD8D6CL3RI0IU2GWBXn5uFu6TEmQ+vaN/+jfrzfu
yltt/TNNiCj1X1HsSRNCr+S4iUDp6mShiYP/fL+jAe/u4wY08QYfNXASJrd1W0UWDazd9fpxd3u7
3rnepUdD3vbi4F943hk5248HjR6xaV5nUUAwZFRpaNC/efxxHbrX7urpypPdMyOnnqyB48mhHa4a
r9vJk6bV5YSRW18/79b36zXz893b7r27My0BPT8zhuLnrxJDpqkokHmUm4vd9fp669OUu744rNe+
vz54fH/w+dP3PXfLV/7hgjHe8ZrDgW/3vs/Ptv6en632fMmr17vdtb/lpwd+ecdLPW/Hu7HEeEve
XrxkXfL7u/v19W7Hu7m8nbsSP17v1t4zL+EjuJ74F77mm5XreltvS7u8lnf8srnm7S98n7d65l92
K3e14h0f/YO72927rDV+Z7USS87zxMtW/D7vJ97Mu+SLAz3hE92K5jdbb/+w2ouXrvY7BvrK8/ma
Xm83JZ33+HTr1ZZ1td4dmIiXz7bhN2+977zrlpfur+622zsxTAyU+G3/cMhd0eydxz9/vOo5Ss9M
mTixXk1Zq1ZWMMSsjpuL9YUYrPXh5X/+vn5eM+7XjMPh+bB+PlzXLpNyeH5mEbmXGz707naz22w2
q83m0r3i0++9iy1D9XR5+dLVS9e72rLQmFWG3PduLjyXuV/tb7yLC3q23545Xrkkn+nOSfYlxVsH
5yNWIBPFZF1fi3HeuS9nkruu3Wum7YeYYTpyED/hhYf17fpWzAVri/nhq1t+YedesQzWfCXOs91u
c8Xf2zv66O+9m5flfM1IiY3ERF156/XuZZFs9/s90+hfMIJst+u16GjkbhlJxoBxXPuM1AXvxag8
Hljf/vba53c+ntmzE3uSx7NxjZYsRoIm6SOfzt0cfFYaQ+HShT9ryzuznl6AaB+doidJvSVshEAD
479+vg5XbAg2GnPwsqxu+Y/2GTSxn0KX+d//3qJO6P72t9vt79G9uTtzyJI2ObMgTh5NiwVdZhSn
7CPTe7jbemJS+MK/9r2L3Y7Nu31mgbN3OQA4NDarVc1uW6+3TPHB34pDwX9cb9brZ393fc3yoDPX
t6HrfqNra2aVdbPas3Ee2cR79+Uk321217vbv3eh+/eteNMf99fPsXu/uD9Cd8dRz+Pl+pZv//6b
IeJ42npXd5zH/H2zvVvdbX+z0DgE3HsOlcl1Q3fD7vp2eXX17Wq/XX3d7be/7m681ca74XTwVqs7
3/1+KVYU6/6OXeWu9vtLzvf9lun3OdzYf+yG3fo3f3PW0iJHzfbAMX248LarK1bmywsf7vhnsY/v
/Iubx0ffv/N+fbwuDfG4+WCFKCcP8hTVVE3hwOFMP7iPjM4ghvRps2bXie23Ykb4sBdiB91w9vLp
P/4EuP2d+Qgnj/q8s7UkF2viesf+9H5vd7HLDIudyJFwTa/Z+HzLfuYPlycSu5ufXq/v/fvd7cF/
LPnIG/fx4ofY4Czv6427uf8yiA/POXLLKvLuVhwDq8pdXX1P3D0Ljwec6vo3HKHPjvt1dSUOHt/d
+it66e7FcXXmCNCPugkUwtYFYUeQZpBHB2/Pz18d7cOyOKEMKh1upTT4c1cNHtnK7k9S+N8CzI8f
IP+0AqkY6g8FFGC9x62UQVsFtpYjUFUkzgrxMnh3xZQR22I4F6eO9CkstGgP7DXxny0rus294iSc
QQoEBs2EJxKa7vo6tsdpjVbRP5e5f9urt2NHDdKgtoVZiQl/6WSVKr0dJw2O5lBXIvWbHNf5DmXG
5cxSfDt2tAKJxOJSQHhunoxdU4MQ7NDEcydArKjTOROX5RRBc4rp4DhRbarH6P7j5S/e81/772X8
yCtTbZVtcY8SVK7Xq4K0QV3lA6pTZV2oe1mqDX9o0wT7EXAQn26Km59OIyhFqIiOHDelVrlc5n1K
UxllPLJjy7qK+8oDCZad4Xy8M5IQL1/Q64agoZ2sCqMyCxvmYkMStk12PYY8qMUm3aVOIvt6bM5W
yd4ZRYhhQraHK6zNV8ddQ1e1kgtzFmkHMohqGl22UrxcVdAhz1yu3lmJpkGdACg7Yhgw7Y5bUvJB
LUgpI2nYWSnmUc3sO+i6njkr3u3Pq1ZOooUgtxcQBuDEwJBGAxkllGv8VJXmZ0qw9Zkw7fj8fVmC
ACFAo7C1FOpVJ0HCsIB7bBW6ZCzldYT998ZO5/phtpX0csoK5bmx+8fPL8XXTZ6EAfmidSUFNIGX
s5ZVAGz0ymwywx2rPvz/NXWK9qiMRJM7AHouUBLUisF+egKhvJon7e+PO/Xe0qDkZwKc0N/hh7VO
FaGpB3m3ip3+S1pWiUc+V/sUgeef2eIIZHeZL77bxwswMAK9Rt6+dssWCI42leBVhtL8PyxzsjDk
gyiXiU113IoT5yQRBs4K/PIy86Ygs9fuIq3P2zOL791BQ/mHM0JDmOgUVjB35VKaAydFUyhLtc0V
DJdXyWDGZ9p570SCKsvDF/4rNlT2cYcax8KsrYZQLzXosnkoOqd7INBQzas2ugfSUHVnWnxvD7MW
OHDh4gIRPQlrkHbOmtjUEPggI7fJhv6JhBeG8PiRf37dUeSWBV1QRTPqZK4wIIogCHJYRFDEPWSo
bWwV0dz4uJWXz3v8pCJf4MCreZFh48vjEYwkm8KFAemkRm3BbQsNEQ28CsBLVyHasqWGqICxCYI0
3WhGN+IWMEBpRX0xOnM4noijiS0AYRH2slicBhq5J0+XqQ0BEk/wP6I4SveQWoZ1XVfafTk0h9CU
pn3TViVKLcLqniXrTTPIOIamUzpn18PbOBMDvV1bWDvhokZRGUCR6og1/iqyK0oqe60FUp3ykXlb
2nONwVmbbLAQS350cbOsP56Ktwe2sJKijI07M1wq+2QtzwOg/LDm9OQmNfhk41VvrHE9FjC02XnC
1br2P27x7S49bvFk7mdVm7CN4Pk6gcL2mhJv+UXrizMT+24rTKuII2EPns6rDo8WwYOpdnMJzSTD
MnL4GNM5bq0YneN1TF9w+ILwqhGKC23G17M1zjQvofPkIlsyau4YOjkF4m4MNX+UQxU4TxPFz2MV
JDdt30EV+ngo35u8l0MVvWigL6fcMbMPp7oudQhPedFcQLApd1XUL5SXpOaiR3/Lk7GhOnNEnGv0
JGopEIFcZodHPEG2OVLUtaULNZApCdt5e1CH2en8cpnwN/64s+/tDBFryhTvSBqf+mlNlU0ttSnY
GbFiPHZSP/WgWIdkg78PfpMYJ3bfPm7x7akrQEywMoX2gWE74uev9iJ61FS7WmBMQ9AWvlnXDbK6
yK1LBZypj5t6Z7karCDOH4TKeOafDCravJTUTKqI89hn6MEu0A464/OhtACXoUhAbKuCKjrZegUE
ilJXAYBJVjVutFTPXTx1bmDSGgh9yGeOlnc2h2WhuygmjWuWfHK0QJ6MYWZBns0Gud1HtpRvyiKX
92Vu2KvKEmBrVGAAnZLFOeeJ9s5ioUVKSKxBcUs+2ZhWipUMiEy0q6mZ36lRmf+qVKPelY254N2M
BtuZXfHOWgFRx8WVtphESldHa4VIwyQyHAl8laB3Kw3JT3S0IjeWh3OE6Hc2oPNydyXABuJwyrG1
q3ZudXSpgXCUw4UJLXqXQ+3YxxxU2y6wuogaLKS1j1foO7NJyoE8AI9teKqnrTZRjYNBR6taD5Bf
KD7Y/hiX7R5AUX81gXx2URVvsVIYzu38N5vjpY6ng3AiuOMhdTK2RgCEqYYq5IaIQYGwKSDBKNbn
BBaJBEQr5FVelqumnd6e8V0wURPgzCZihLEEKF5CfU9tlvmzS4WGDKBb4oZJ6GOexFg5pJFm6tgX
cWHCU1L69NZpqeCrUI5uPp6090aOc0VYqlnkcE5La6ke67FRdRWaswXg0rqXludBQvn6zNP2zeoX
XSLqZmmQEWC3H6/+eEkqlLTBGSBFOPttNesXctbnu1oYLX/cpfeasthnssaFmcfeSVMd3CtMx3Ka
qnHlId0hYUk9P2F6PH/2TKZTBEVsNQjtDuDc407VuR3FE37AboNsPZxVItBojOozq+HNvkKblwcM
D2MGD7jyyWqwwzyFmxuRRJHtS3uZqFdDhsVoaUDqvla26WJvc8TMPj2KSAGLvB5tggk+6Rt6TZWa
tEFJkmMgelFkdVVOdnIT1OHy9HFT76xBjWylIZSCKCZrJxF2Uc51sMwJiunm8IBJg7ZCvK36/Ko4
akR8iFePaqFIGUl4rrl63QdrwDQI5yG066Fic6bu8N58kaakQyQV6M3JVQzeRp2XikRMGRsQU82h
cVs97W8QCljcXBvLHRgzfXFhI02bj0fy7WWFtYIHBzoYiEWI28pxL5c6S2Cv07YOamndIWnsTwXs
NbTj+p8Efp1fQPdczbHhbHjkKdc6Zu6ImxC9tEZRrTGRS28//kzvzS7zaiJxTdqWAOb4I0UyJSF7
YiGlVvRs9ZK0qmEXn0kBvtcIRAFOftJlZBxP9ohZY4jVVkbpItUEtxznZ7NDkNKpzDPnmPi0R/E8
A2yBoeNZ43C8nMryBHpayNrMMioSVCzRAsRLdZTWijFssYWcz7T2XrdsKufCUxWM42mQ0k+tOeVD
iehrZwQXcNfrXcUh639+hmygyDpRGE9Q52Sr44zaaHPIgZm0eXNZ9mhdTnCwPz9FDBuXLQ5MJup0
5NKilFIn5hjDTym6ykYsIpXYiD6bsAIWJJM2QFEduIP9ovj7apvbyyB1ktgAKCblh3yeVL8KCvvM
kfw2PSGaAbkNbRwk0h8wxKtmcjRNDTkHN5j0QXxZtokOR27ca/g/gT0bvwx9cVlJMkzSyAouSIPv
Taeqth/P25swjw+hQGwgwCObT374eGcttdw7XZhV7mIOqrJKgyrXdkmY5/KV0Y+jBjfdyeJdMyBq
c2ZhvrMNuCYA0ULYDVUSIT33+jSV4BDKPaqUqAwncAoj2Zx9kNaXmh7qXt8G/PlxX9/ZCTyLIFXY
BF5Axk7WaK9aU77InCJ6FIGQBnYIwXE5txPehg6KuDmS1rJhhRF9HXdLqANPjcW0mlEcemA7y90M
9WenB050Zgm9HUGagoPGpqZFYpWTpmCmyQ3MWrfE5lDyZ+isYBVBOX11Ws34FY35GJzZ52JSjs8u
Elkq9mgwEkSQfDJp6EAaqKFppVuh0ODrTm081P24/Kh7K/MVpVB/kC6ZLqpIKwko1Pb54yl8u1zh
4BAnINZgEyydugzkRS2Hw0iuRc6a8H84O7PluHFli34RIjgPryRr0GRLsixLfmF45DwCHL/+LvZ5
aZUqVNH34UR0HLcbBRIEEpk794pKx/1No+p3uyYhsvl9Y210Keh8v2i2EbnNUmTbUqMnz1hOWZ4Z
W1N+LQxus3hbHPlU6gtvclsUJ48V7aDJCcf65Ow5GcXIFeq4hnawPhf9SuNplr1061JZUU9T530H
pg8kp4e/aeCWpbx0RpxZs5trI8eStfU36Sd3n35t3a2dqglEGSMNTgp04f5mkd3I3swvfIZnNj5K
6oTv9HbT8ULfy9tlaxqisCal8eE78p7MV/EEI7CIRqsv9QinP/sLTqlc1ud4kmpvxDGScyFl9zUl
0Gj/643T58dwbWHiWBqSaH/7Y4xSqn7d7GyKDuwVSW/1E9sREdUaPRclXih30nvWuyT9z0cZ41Jd
J6WGjtO2t3X3r91fw8rB7tota7jQaAW5KzbXgz/qmbzwuM+9W+5llk+Kia6yTVv774GqusZWYIB2
mMgh/krfqunuFt2PbxSu5O6F4PHcYFvjEWV1n3To6QGtcPFMhSpwmLAc7brVm+HTVLsCC6Zmevp4
K9hezMkn4zAE3BNyr9vCfTuvOXfVmtsVaza3li+50pevnoKAUdQlqFLNa39/PN6ZqW3+o1t0+E/x
e/vzf72w0hLZZgLMvt64XiRSbtV9T4dew9/576/Mw0eN4J+psSxPov8MGHgCQAyo42L1NGrPWAJT
66zNK51abh19PLEze6pHTLW1FkOzwCjs7cTyuXbKZBA0zVdVTpSfAtIUHeZUYexJ47da+hHKJGfN
hTvOuXHJQzIkXdRbgPp23EHhpA+0hXFpyxqCecisT8aiVSHWOOnXqbGaW3yTxYXg7sxrRLdACOAS
fLlcF9+OOrqjVSmRsGwUSYS45ivHNabBkVw6F7aWMyvUY5+zMU4kney7Jw8Wiu5AkwsrNJbrSrvo
ahwWMDzHoY/zaKoTccF/79zUPCwVKLPAu8GV5e3UuslNutnzawqtlnNliNWIqsRuHlcv+280ki2N
pROxQTXiGSLCP+0XtZzOUMmCJ42WZOUnjNXWKMd5Zf/xytz2wJNPnCwgwnCa0klCnjJPtKotKsdm
N4H72+06mLs3qUinC8yTs4+NHu5tKNLVzskGKVMKc87SMkppz26IQr1cjlZO1S1a8GLoLmyR51YF
CaztHkNQwVf39i1poJL7IWM/BkH3ZVTrQwUzPXCIpwK3y7sLW8m50YhBN2UViep3wJ62lrljYnoU
9EuXXNPhY+5lkbhXGoiIm3VahwuzO/PK2JGdbV92N7PWk0t04RrtNNMrEExjS5vOmmrGGCVAgC9F
EWfeGkNseTNSxZu55dvHOGMAm6qM75gUlltFFQqGyC0aD5MPPO++fLwQzzxFHiIlTMrjwFNPB4tn
mgnhr9BQ6Kd2HVFW7X7VvWVj7QJ2FDP90Ur/++7IiY1TNf0tdOr7J8sEFF+FSwwmPTl8wLAQSWTh
JYOliS12VkxH7TxDJP54mueeKQEJdxeCdBKFJ8/UadFw9Q7TbAeVjVdsoKrc1UsxYvxXtDzg/8dw
hLxbSpwsl3GyVlKVYy0vyB25srw2KEnvSjAIQWEZl8oKZ44atl/u8ltswnVze7//Orsr1XtlKvWa
hCc+NSBmxf3qxH7U2bLbidlfrt0ui799PL2zgyJO4lLtkEo7TSP0lT/pmQdoVk7MKkO/8RVD5q+p
U/d7zenM/SRT68KYZ65n4HuJqg0atqnzne5lHrSxHB4cJv0dtjZpfe23kHkWQOC/msqsvtuV1kfw
q/orY5qrC5vN+1vMVpyyt9vo1o51+vFrVuNuSLMa3/NZfxiMegnKtE9+iLgb7lZPxDuJWdudaOWF
k29bmG8Pii1LypdCVYCEwmmxYzH8oolJUgYT5bcHESdGACh7eP74hb6f3qY4oz+fO/dWcTx5uKkC
HaP1nOeVyiB8dFlt34PmKBIgIVa2t80alEWdaOARqMVfUjS834MYfdMbIeMjl396uo9uPWQ47pEu
Atb0PVnTMQWPJJt6T/Nt810NdvLj4/m+3w5IU7KQOKW46xNRvP1qnI7qm2WwHcBUNq/434+itSbw
Lp63/3ikc08WeRhO5VTeiQdPdgJgHVoG8IFrPR7bZeQKNhuKBg0WdP6EixBFrBi/t3bW2uJIblr/
8/H4Z2ZKsM159T9NpnfyZrk7QAEuOSXr2MdMb14w7CUslcreOfD00gsb3/uvFNsbrhFM1Pb5WE+u
LjIXRT4r8EKOUYI70oEzT3kR6QCbdkrVzSGplu61nVwYz4tpXVjG7z8WRieVjg5aw9HvnaH24DjF
IBkduVd+o7cOnmV5bfznT3IbBSshDO7PsBZYox7i7YkIcRL+db5Yn0YwkFcfv7ezU/EwK7IYi07O
7Zv5174uuc4LpGQ8yGlt79GqY66aabR8X9jYznx7JLcNlqfr4/d0qg6G82BXGK/VQYJhS+R3dED6
epVcIdKbrz1Pif8ckiIZw/OcshkNprRenswrMZam216RELm5K0ev/GST99ph/2ndf/wIz61F9J8U
IbeEJZmQt0NVeaZx31o4hN1JXml5R1e8blWRsUzlVSt77bqj7P9g93n7Sn/jJUrq+0NyixS5r5DP
x//u9A0CdBzRhBB8x3MijKAjo3gP9sj1AgwaMfNUI6YgoYWbYX9h4udG1nm0W0XZo0ppvp14I9aW
anOJ5Sp+q6+8iMwJaoMPMRzSpJRoE4viEXGXfWmzO7PZcKVH4sALJhn9TxPkvxatgosNeY8LwKJ3
IIP4hVcjBI0X3QXy/fHLPZkjORbOKtApqCA1ooF356IujUzMyVbAa4Z1b5ZF/p15eu4nkKKl91UK
M8mvqKovl7LgJ1/mNvJWrUMTR5IYScj25/+aZAyusvItnAi0SdqRDsjqoDe4Jn88v5Nz43+jMEOm
x02Adu+3o1itNmH/YWRR1m9W3LbbHwaFKaxn1xZed2uKBRcKWhuZ3O7jkU+TmO+GPjkca0IALTNN
6FbUZJRfDtGYrGKHGTJ8c0dqnyii1teFKe5jDLT3HcXeB+w9L32+J4vpn5+B9BCpDoJk4vaTVYyN
BCJxd8DxIUmGa0zElp2WDOO+ycb/zyv991Anr9RZTXexqzGLBt/PdsosvQgSZXPhlZ5stduE2E1B
OnAp4OZzKnGya279meeATnPpkMj3rYWNWxqmdmmW9LZwiJQcynWH9+zHb/TMinU5are9ECEetb+3
a8lcrK63Gz+J0Ekkd2oW1LlZwRdGOTe9LWvCfsNV8l0Df2tXZmxNBqGbmlzrJwnftD4oE7eXo97I
er1pF+k6Fxbru6lRzeczoCqL1n8jm7ydWo+RpiXiGruPTiVHrY+X0EF/e2Fq75Yi6XNYrpyARDZb
BuDtKOlqlViftIDuC2sMymmjkuQG8JJh7aOP39WZoRCH+SS0UQNxQp68q5a2p74wfD2MiYJ3cVev
0cwpFRV+11+Y1bsXpuMsyYlPOgMxBJH321kNZYbYvzH0MMmWZAQFgN9K3s24AS0p9SBjTS6cS+fm
RrfOZvZJxp480dsB/bzR4iKvTMwKm1S/N+x27J4zpQysfWXiSnWhpHYSANBZwIrALgNHHFKGxDhv
x8sLB4v7AcLcAr7yJo3rFrPOFRtu4SaPHL94zkxDHubVbN5Opj1dmO6550vUzSV50+1gc/Z2eEP4
PiFvaoQsTe8gVmUEltOTh9aESTjQaA8fL5334/FQKTlz9nLhQLv5drwCPw/RFWYcUlp3w8TDphEj
RqKA1H8YR9MOPh7u/af3ZrjTm02bzEWc4/0TGmVhHYsSO9UOt9YLi/TcKGh2uHwTcJPVPnmI04iW
HwqCCBdjjr94OsUzA4ux/1ayYqWwabE3sn9ttZ3TwKVsljJ1+L/Dhb341dew1KF40F5IfL2fy5bp
JZjflH5b/uvtC8rXcogT0JxR6yYVYsJEHQSSpAsdEGdH2VIzhJzkK067a2RjTmnriTxaplU7JI2n
9pkmL739998yezy6JWTQNGki2307FzLk8WLiUxeJcWmCNNVoOJ30/DgDoLvw2M4OBenL3ghZtHSc
hEL9ylyTjgnhDdxRNEXlLY3aDWahTxdW27uoEl9PsvIbiByCEfe7t7Pqm629Fo5C1EmV/FqLoXrC
HKvbd7k9R5BTxXVCmvTCh3Rufg7bIW6fhOXID94OSrm0w2OKwom/dv23NcZdDPK7uCLKii8M9X5t
UO4nENn6HcimmdtP+Vfsqq1dtrQwZSPoLc3Bl+Xf3nQuVfzfP0QUKEg2KNdwtIBnezuIBOCigFqy
zC13+To06xqptp5vJ1JMd9iQlXc1psKXSlLnpsZ4TI+qFGfMyaixszS0N8VZZOrjepws1GZpW3n/
eS1SS0Rmg7yN3iuigbdza1ytqnWV5pE2wCE8NFMrjf2a90V1BPOj1NXHe+y7WwCFS5JiWzhA/znG
cm+Hs8H9Fp0gFBfekN1XmH8Fi4sVd2W1xg3Gbpj2ZVNsHq1UxT8+Hvrc8+Sb4/5K5zoN0Scf+LzK
Voh55hbgOHPkDEZxWyjtUr7o7CikrtkO9a2euP35vxaknQ+kzmI7i1xjHPdmi5233umXsrfvT0bu
EWhPqBxuMvVTpcuY1FbXrRbGjGtnHZKiWx9qO4MLxH0VGPg0+xfOk/efNKIlytv/pKuJ5k6+MwUv
XtO7EbIKicE9zvDrVQwFzw4aGnMu9ZKf+d7eDHbyplJlWRDepjzyoB4ESunUpVzReEfuI2o/Ii2/
HV0pq93HC+TMQ2VDdvAG2xy0kLm9fXV+rS2un3R5JJVKmnBEXmCGFP0x98wcX6bHAiRxdWEDOzdX
cuHk3rY8A5Hy20Gb2I1TjMGyqJq1HC/MvB1gBrq43+k9Xpbu7IfKS8fpkAwdwt6PZ3zmrUJ+JXXF
6bppmk7Ob8A6k5TDUEUwI3SwHFb85EzKPK5mM/76eKgz3wXVo38ktHTHaaf3Gk1vE+R1Cud1ujd2
aa1pUT3564Xd7MIo7smeqQa3VlY6VhECfhDzEEzCcvV/fzyVd0+Nd0VlkRsvhVpSsydPbebeRkEx
byK7EN1DSQI80iROl7jkOt8+HurddkkFe5Nc+JRo/mE6vl0ddV/3SQ2xO8ob23yKUWPFV9m60Ckd
NdDC/IizfPLS0JpIwX3Pp4Fc+Me/gLLpu/myjSGPJDjefgp5x7c/glp1QXtm0e0WWyvoQBerCert
fsRlNClCvHclQncnq9YS51uvl3kZaF6lwTjTKdfF3c7PNL3Sv6yVuaQ/sgL9hXU1lV4rnlO3dlv1
LV6KvM6PLrAX8buuchF7oci0GLhYVox1ke+0KdFiEyPieuy0SI2UePOD8vPefMKc3hcYuAPB2f79
dO3M185NK/VXB7wzfVuN1TE/9ZXbV7+7wlJDaAxLpu9y0WRdjlmmyqtriIHZtebmzgYCzsflZU5r
tXlXaikepHsO33gIF70YJz+gquZx7peLgauumZbeMwkWw7rZqBnab1/SdvW14C+aOQiOtNFrKBaj
kexkjRSrjFofSvlN2tnctymf1tMXfREOPZuNysHrYXQLHiRflN9/nS2zzz/3jS3MY+n7QHwi5tLY
r125DOYaUSehon5ss4nO7x0FDLMiXYBJS6cd+1SK6aCqPN+IGvwAN6JhJcvcsPIx9Q8WEBRa1KSx
uTyScNTr32VbOwaWz5gGfuskl/YRtEjTik9oZJv4k8r8FYHzoMuMFM8o+akOapIXfUg02pORQtfr
l9Zp0bH6ieUtu1lqnQoH1y7zB/zlWz5LYYrB/2YDNpPf2wHuCUB7zaqHL7LJSbYGYw1JHHabiH39
mJqGmh+dbFYFV5hkHbBuLHNNWHlQGkDKvjkYLCZfMxt6ltjjXTDhbVwO45A+uOnQ0i7jpqRZHqDF
NQDuVZlMSw6mnCCuAYzszM23HkqmRsaqxjv0eV3MKZ7pjrBX8eBJMyl/WZzfQGoqIbxERuvU54ZH
lV+zhy+NQ6vDH2NdraQgGS27FCPeZHTzdHvdPfgxsDWAV6PEb6aE4fmQ/ac8Xip06kPreOthSey6
flVGpRdwk1m3E+dpObjTd3ax0dBwj7dgxXWDh/TxIKQPMz0w8rq3k7BIlDn0QebBdvoj+xpkGdVG
R9KqIJZF1148LJclXezWvPZjmOSiW17b1F/168lorfUrbq5D8sX0Y1U/0b04lxGmqmLC+tlcsfAG
WVJHI4AU7Q4H35jOfJLw63MpUIzQzjs4DN5PnXvbpE3XPxPXZca+8VIS9SFSO5lqEd1EeiKO3VJS
7wzqzlqW1xr8IKzDSlsczwzcQluRhdS5ALZ0Y0K6af1wjW1VToca9JBbhlqKITRcHaOgBnAzCPpH
/VAfq2H9baeCylUUpxLlTwBxUWusPbKg2sP7VxfrokPCWuvpFVWlAGxHX3tc3xoG2Hta7fIeKXKw
gPUtfmABPLdZ6Cbaqj06RNlYJjfTApUkWBWyGLz9p9YeflX5kqcptMHE74dwU1tIeY1beWepT0Wj
2WV/1asybYdDjyN1IsORG4nrRK3pxPYtbtJONWBjlKV1eqXYrXN00bpPN56JnY0dGpYQbRFmw+S1
xtVqVmxfX+PSXobhsS7MrvDZQ3x30r/2Mcg7lwgdvGu+1SGFe0cH4TzfwNpapbFrE8gKweSDqdhJ
ueAQFPliyvv7KseB9NjhJIJhs16pBigTVNDJ/+1VBrWOvcoX569iS3FvdK2Q2nc3M2TzVLl4AqD0
Q6CE2JAe1ua3YbInBwacqSaEijeON5qDw+DTwu18eNZU05eHskwc44YgBK2sNqfip6sqvI6yYWmv
+ngtD5Md67g5TF2iB7RUJHdObKSffboN9kbpF5+ppbXUeSrXl/aTl9lVsSPn1M8G5vVpk3522nGi
Zbg1O0u8GKZc2l/MKTNflJNjPG7TgOQf+FkUHvS0gBesZjBZh41EUt7IpY7tyJkI2sMi943uxRwM
T2iBAGHZ3gq78MtHo8jK7lbnBI7vOyubl1v2u/ZltcgqPie138W/3DXzqoe8ACD3oDpt9V/Q/wCs
l43I3CjV23E5ELuC9wI7hFB014kq/tPQ5NnfI1XNqv2cZLP/kyXbsOZiHYnLQ+8Ydf0bM+rcodew
5znsmnXszT+ZNRIrBqLpDVY1a0SbHwprtutvVZkX+Zd6wQH+GjLnhl6yZqBqz3HiKa0+WpN0pLvX
7D6Z9SNG6W08hyum/f3f0Vsm7c9YWB2+zanSQWaGUgnL+Gn08zyYtNNDiV0jujJGWYZYqyTwDX2g
VZCZpibdlKh9anazDJ2l7uo/7lBpWLM3WHxvzfiJofwfnZVr7bObWVXGodSw0NMANdjqGDBgFxMk
0KAPlarZSL25P3jeWNKQDna+uwPwhZ8C4hhQs14zs58jd5DDa4UWlIY7Z84Gtka90MMC9QW6Sr0R
KrDnJkNKpBWZ5T3PCcXS53gS1e+kbgESdFY5AsgaWv1ZF+TrQpO1aIZul/TVLzms3iOirqGO/EpL
5wennuZjwvcV3xbphkdl9+lePJ1iL4zNsXiVCHkey6XJfzuZrapj28zmQztNzgO9qOA/t2PhNfHo
9aULUTrX9dSlwxciBdDocDP96tCt2GsccMWJ1U5zY2sOzcbvbahyGmISJL7Vc6O7vKxlFVd9v2h6
RMYy1YK0xf4AEK2FN4HdlWW+xws9vgW+tFRBW5Xrj0xwfl+1gO6sXZvK6ZjnSlW7vtOLveMBBNhb
IHYP3HwwpWiXotUQssVdGkHrbLRwRCge9RQuhsPEPF5N9Jdl2MWcMaFdjLyUbCnxJBpRsgJ3hBpV
XMlsdJfAGj2UacQkfoJ30QyCLluEnK8TDEywKs9r94hnvprxlpk8PdIEx1Cgb0OFQ2MU6Dz0IbbC
HnyjiMzZmHWEdUn6yHZnfJNmU4+BsfjyK7zD5KudzPHflCbeB73HXYMnIoS2T7MGAY7m9hrfQ5P7
GIt7kmAV96HWuW1jgAQPTbPW8mBYMm+v5oa+nP1gKmP+WtDk3kVW54oM4pycuJQ1LE1H+pW1ixcP
QG3O3/m8vQfS4UvRjCG0LwOSgoEVWWStxCJoEZeKQyR3qzFwoML9AKhX3SQmthgRamYIsXTiKPOQ
ibWjoX3N8u/QJPQszKZS7M1MYl9VY5+wJ3fZ1mjvqsIIuVFVe2jA/CM5YGLwpICCBrlST577Is/j
o5UAbghcIhVkF7nnN+CMy/ZzUTpeuneNHJcbXw6O2puNhEiq+WvhA8WSDammETUvgA89tfj0K83e
gdVpHydXVvaXqkhyPZwckaugmt1WBgUIxPnOdpOW7uvE9JOwTiZXjxreZ/upWzXj2CR5RSLQLOeY
vyQsoku4dSsIB593qFzFZibXzCr3dTUCdUbA1fzUmwIGr8eeGXTOPCRRmnT8Z83C9Ysd+CIiPsfN
sO6P69q98cvctQ5eyR5O6O7XxZ9iNefpj4OFzktVtpwnOVRZM6ql7/d7tSYac9FlHRItWSVcUApY
1zCU7WfDXvCRr2O0/2FqjskjpNpaC1rU9jfzGBNcjtNEkDeu8Ikjp7GSOcTEx8eBMZ2z+6UzjO/S
8tPbrGwqK1CamSg2Qx9WYh2PbIzTqltfe0NbIAoXsR+AJM70R2NQuCWApMirl6IHYJBFhVRD/YnP
clnxXZw5+Zw408Q9IEf3aR2EBVy0MbKbRrcHH6Rfz78ni6ZIoiRJPfPIq7JHSGTpJFmqtf840mKS
7+I5g72RUCVOj9kkOmdfIM8p4JaBitvHKiZBvMJSTIO0mfUXaxKbCIoOznxPBlTufHNEaxrPAFxW
Y9TwurGTpDoI4un2W5qbgLI9F46XTAb2LmrCkJeDibbI6ghTtLknE2fAlV7VqF91rtLpChPcWfi+
nEyMB7zO5xyWpde3N8Qq3NoKXkt+JMnAf0fLB1tGwAVXuLC1m36jsF79MfQ1+Z22zfQbL5j0x5QU
5W1towBETSHa+zUfiqc6FuUcQc62Xgaz1uRBK8z6qS+Exp5Z6Stg0NkpCQo00JyRTUBhHhwdCuKV
WVbyKQbJiciF+34FHUPV5mNPX92yo+uojdI4dzgLBKdWiJYWI6u4tLyMYLDmgjqWpnNvLjm+GJCC
U3+PLl/r98Lt3flrXvtecaWsgnBYjZoLtmrkHApkVptq1/pVkgWOEOlrntDXHtD0p1VP+bBMMhqr
LjYPbMXNnUvFmrZec3WawB18J7DWHOsAJBVwN3pj/qvBHvwrLZub7ZjH3RKCh7UpzXqS8wxRXZkF
ll4Zu9jmeo7eZfOOnPWq+zFNE90tSWpWRSD91fxF1x93IOXrBSGy6L96sdv8rOpFmNcmbekHaqZe
FlLj7jtsQMgJ7+lWKdowB/I6RGna6c9jE498Ls2afHfqdvrkrFb8w1eLAOxoDA9wWKbi0BLxINJU
Np3EYEB0bZflebefrEpmO1+foUgDRV3upq6ctX1pTfNPF3dSYIJiUb9ys2sq/GVq04ni2XDh59Ah
Q+ImWX9IzRpLTk6g48exkObPabIGlz6epfnRsnmsO3fw8jsjN7S/9PJPn0YxtiylTjo/xqTMn1Ib
4wzaGEt5PTgJIZJNeWUMFtQS47FEeLsAu8mqv3OnAeyWoOrZ35blS9YoHGFks5bp5zzrLGqn1Vj/
0UvZL+G0+EWxW4RVkimYy+FGVHPbc0FYur+JY8XfF7NNHgaO8HunTNVrqmyvCkae2i+3U/3NXHU6
sX7NOw/Q+sx6WBYgW4KyTLdWXUuSRNSspQTHmabDJ7/nGh7kc6G4VS3pdk3w7OxeNyo4yq2W2eTn
deyN9qNcxiHIu8x2D2g+9FdHFbYT0IYvMBWADx0YtFq6JKq4w0czrex9YLkz4OScwrtH/Uks/m4y
Z9o2inlurlcKv9Z+MrjYw4dSCEYUXOiDm/Os8b+slBM2gwELd5AuiyweLetz3HnpM3nQ8mkyBvJA
XPwGGZit34FEwYTBgV3lzY9Fmdh/xsYv7yaZyeSae4dp7XyPIGbfz5WnwmLYyjlarCdXeueWaj/P
vv/Emd5k0Qil9SZ3tFFd9U3pfG9Awt/NuVjtve6l6beEgHW4dpPef0z9eJnpdyzoK5DmbMfhknbd
ztNntzh2ulXnYWK11m+vg2e0U3Vc3lhrvz5b09CqELivU4exsYgpWHgzh4pq67Qfx3R9oay6zLfs
Fna1943C2FUWeJWwQ2FAONsmXO5iJs/TWfzlhbSf+WQXZvKl6GnuDTJFdimADZrHkVEs2l9ow9UN
LX7bFk72ytn3I4T4kM4Zde+qZcTHF4UYD2CdnBDTXe0zDmzmTMFpBZs5esLpdglhOwim0tKu7HFi
mj6ND7hQVpPrBnzP1i9qmvFXrbXkNwsJ/XdqFMtNUg450sC09L9509j8JhNY3vdDW/3M7dW8aphm
H1J84/o7UzPCJgOdPyq0yY+vzFqWHuMOCytKxGraxZo5GoFuxR1Plj2DPIhhy8cSJxEu+wbSCHZP
t7sfuaVOAZ6+uY5KR9jfx0Xad66T9z9KSNDfTFdYKTYdpfpZyMwtIIOS/4TG3TjYwtl5aQT9IL0f
cTIRJA+pn9yudjf3IIz05i4eCi2jnWoebrEUJUjR9EGPltgtG1q5OuEApGqyV2Gn2auXObC2YqOl
DQT1RnOA4hUXwTL2G+mWVlIu/ytw70Ncieku9vS1JFSzZxV0cI+SUKaNN+yImpY6tOSavyDNj++N
wZnGoOJ+tIaILonaqLg2x9rBpTAYWwhHYWLSpH8NWLP/gQWb9eSsvsXeLdb6oamV981OTH258ouk
eGpV3vxSyKrv6Ixoln0GuRDgMs4XL9zZKxUYnMA0/Ged/liONUdAnOJxyRbruA+Qp91vg9lylUM5
bD2n48jRMTULnT7Q6+fyWmm5eVPixcoRVpvNEJmQe14yD4h3wJ0h5kLqWfhISaKW22qtlQxaq+zG
gE/c+SnEVCa7tJvKI3Q0OONlUhSfwXsRY+ok/mCidXF+26+YIxwA1+pXnizcP0ll1ddo5oliypEQ
Q1fe/ERm2e0ipMfxFM6e8NLIs1uk7CUJMXwt6ZW/yyg+/ZpAXTl7pRpjbzsjEX2t8jULjb6Xr1o3
+fcO8jpU7zU2JAEI8LIPfRwhbyhsNnZA8TT7gouPasNW1Ua5z+RI7AWYqjMDZSbVl8EX7hRWU2uu
obL0+dbyksXnKFTZIwS9zg2qVmXu3vQAO/OO25XIjfbmypDiFQkVLe40uhsysktb3pZ0xE3HghLV
kyumPr2GzMPhmBJWpwF7kTj6qTaPBy1pXTfqbY/OdDthk7FIll3Herl+lqrs/B3w4OJmqZfe5gJm
L2bgi0V+ziaHU612E4qa5dDXx8ylULRbCzt9gee0/uj8Wesi3mFxO8zK0CN/kizusoirb0oU7U+/
Kq0kdIhQflFkWO5yd1JpxJ25/qTmRZT3GvYLKnn0oY9l0dyYql9AX2X9q24uFWFHNljDJys2Eify
aq9bfhar0GRQF4qvQHiKt6ARqnMzlGZhHsbMd2lrznr/l2Nnfb3rerlOr1M86F88ConHZdRSPpx1
HF6aavJ/VUNTpntPr+tnfNStb0Mj8j6cTFG9ahmnbqBx4/66itxPuYb4zV7vHVYpTPup3AkJ5Hc3
D6Ctjj25bhkYtaWvtwlEb7w6uBZ/cSxJelGfDdwATBLYZZS1hTcHeN42887z8qYgzWFWX4oZswSc
1NdaBHOfzq/KyglDDVev3V1V8mOiZuwYevY6V0bausx3BM8dd9mlXLoQjqHKdnTkV8hxqAn9EMvo
eMmvct1SCovWdQ9eLjxvZ3jIXcJp6pYpXDO7JjPlDkoLxTKvDYdK27dhQ4X7r7G4GqbDvIfMONr+
1H7v4gHv09gdOjMkx8y1ZnHNgUyPcJr2WlqGAMjHgUR2CEs/ssQ9nLSwXlf7fsin4nbUxETfhpq4
CgGRdLhfzT2e8mmv2mlvGMQYyG8Sk6tlW/Ukxmnoe8z7wdD418fmk27mxG1LvmrVfiXra4VOnTkP
VYmGIJiXoSXjVlTuJxzxTDdQrTP8RlM0DwHJEK2NkLPWbVT1IiVh1frJ/bhghgMlsyq0w4hudors
Ga/V0K58r2fpGNZdGcfy0be4vYdqaWp9277LH9lsDWzT1Of56xnRdCBifXwyVsv/3Fazmg9I9PN7
WSe6Edn4QjwoIGsDttsA9mCSTwblKj0diAQ0CXByP/ikjJ6rNE/WaM2TEdZlU2frXWEVXNVsjsEq
gBZnz7t2FZhqinKdypus9/Rj37ZqDFo0HE8pq0qhJSq9lFyF1SRsxhkfVEa/RBLMjSy4iDp2chgS
01sjXIRbSplxrhKoeJUXh84Qzz+sulTaIeWWekVO1fzcuJPzNzV9a2DfStQSyv/j7Mx249axtn1F
BDRQ06lUVZ7jIY5j50SwE0fzLFGUrv5/9P0n2xUjhTQaaDSwu5uWiiLXeqfFBvJCpyxX41CsSbHu
+thSj7MjKhGaZrYw2Y9j3IOEybwqaqsW2ffS5Vr7SDDsFWHtLVLY4stMrJoTQQbPHdX+7N9AEvXf
YsTFBgIAoJAw6+cV1M8cIQKYmL6inYsH5JZmxt1UmrJ8E2m2AkrKoHiMUSW0+8oTTI8X9Ad3gc6p
nJgL3qehYQwrOPNSFhexbSGVGDW0TOhgqap3HpVrH01wfExvj9eGBkBLp4+cvJVfg96krzZxPj5A
+ZhAGJ05UQhNUxGOhQ8ntXhjezdllLw7RosVF1WRUmOoRKhup+ZUvTE41Cip9+b2Oi+q0rywxlg8
9qu075H9rlXojHEAwmrUfb+vYPtu1sYBAEsTZ/z2fyRDGKigfbemXt+KOh6fRNx0DOjru/zdsQuu
01bp9W1eRH9rL3X63jXEdtAc2PFtu9QuR1DcWE+qlKTrKtCnc89qrJ/xxJHHo7LH4EXXaTfpuv/h
1QJgfl0VKVuTn5bYkIlvIU0td/bcc/IWBm14oFVd28hOnOUZyYL4UcNMcJEFqR7CcjJFfkN8KXxS
Mnbqa7v46XLm2StTEFrL6997g5wWqnX3XZAhaUQ0o/4Xy5pzkN5eD9+Erqis03Eybsp8O2l0msb3
NdfnGM2jqa4gR3Dcovb1RMg0dNO90c4qXagZ5lZqc6HeZcn61tLCJe1Qcd/5nuKw6jEmPnQ+4yOv
htizNARTpRzmMpbAlORd+9b51EnisRxSVZzdaNbLb97QdlhRahZRC5z6ZM4pYGkx0W2FjgT2SGZ3
cc65BE1w7YpprEB5VXNfbOkCh6C2lmuOPbum/aC8D11fNL9jUUkZ1TrtaIWV3TzkOhjmCL48Gw6B
rAl6sXRm3veUIEbEqEYOFMr/nuPATyGfMG9MuOG1QfI8M36dQxZXrQoLzjosSSrzlguJN+/dd/Jc
hpU5ySpikyzPasrFY2LmfQYV3PevdRGD1ioi/Itw0qq9c0lG/dlz89yCNJt3BAc31h1zhYcYyK4q
mMSxMcQ6Z6jo9xjkzzjL7WW6qwxzqK5id1zXsOPzcg/YAuH/crHFV2s48n01MEJ1b/tZkKHuYZhC
hJo3fasLsFmsmj0NreiLApqoLdI7CwfstO9H1e+TeIDi17Kweb+LRVHRl4Z7X8Cfkva/JtQKjWU1
b0YBMb2vB47iaMk1O9ZvDO/3aBvLA2My1XDV+i5XzoLjxYw85ehXcHBPRgNK5DOXHNz0IpNoyLdr
TrdQTQ2TQ60mAbcjesaKI2Dd9TnXymSsKwN4Q2UV4gqje/PuejPAM5HdZL3mUMDfp9JTHkKCCg7f
SbzuohoE/89VrzpKWukxtLgrfOc3vIcD24GKYCOLK3xWtRxos0h4N36CnQCL1xxqKiqgD63rpa+M
b6WQEP8iWZ0smjNYfnDkGDLeS8F/d+THNQ/FbC9vGiHyCw/EwBaajbLee0seuJHs1DCezYTwXwL4
GHPYsIW+Ui3VSMnsWBiMo12FfbaYo/1iOHX2hEQ2/TGBzb6Q8GmmZ/DU1VOXZ857vzapDil6DDB/
uLm3tunkjQ78bu73jgrMn6jH25WBtDnGf6ZtyOLCKMr5e80gKeeSQc9xvxtRg7CRSW7+zfeoO9DD
Dp44U+VCiYfyptu7hUjb/cC806uBhAnoJl3L99iuQALMxmdcbD+788HLVrSF2eQYgo6hEUNykzg5
o6ElzICINPt1OTTTZJdRxW93WZuNAZeMCfO9aOfxvq1XiloRD7ETLcDV9t6pHZ1HrVHaxtUal30c
EkbkvAhLwwjViW+Nh5wG9sErhNlGgSPEcpH1qfXIUBjSAAwzpTbwGnJbmtEEnWEaMMG8SRy3t2Vt
tyWH+1x/FYyUl9zSOanEq9l698bgquQwi7H64bVUR1FWA1aHpUgc7jOrbB/HTju/UM+Dz9TF1Hhh
P+KGkc+S9ELzxl4Wa70uepmJ0C5i0CaVON4tgm5mO/vcw+suHf2OQ0k4E7Y6RSLEIWGWS3kWl52X
XzEyewZ5TrvR3Mugzx7zImEOuOXMIts36JKwb6UWsHI7umtkMW2c9qFYiyfboHMIKzIsEv7n/bpz
a2sdQ65IOI6Jm+Z9IL9X7mB8zEt3ruIC71vgXrqFLzSA/qy/przKp3ZdMTbrPMiaSBScfZFKrZS0
47rp2gOQUHI3pFsmRzm75pMw0uk7rhY+v3qKEaAsVauHXSr9QUaJaJFiyNi3Loac7+8VnQAHpPRq
iC7L5rAtKLP4OGurb0MzA2Ig0AR7O1mJA01s5nYjY4Iq0z4rR/KbuA28eC81TUQoiyU41GoU+bVD
gKsb+trQGQPFSSOKyhpA9dxfXOe9dbr0O1PNm5SX4E0XjUlJtPPRQMmHtSin60UaTXZNdeZez63h
1WeOqlUWOU6FqIbKAbTGNJXZ7xgXIwBg1oTNkzpO86KWiQfp7Cy5r2i6vmt6AnwwoiHUYPXb+Fvh
J+2Ci3L1kAFxdeR7qN7+qm0pUw4VmHoRle3ST1hm7f6LOc3NT1EKJ7vS2LHPcVxPP12Fqcuw0qn7
AnQP5zVihlw4lDr3d6Cq7NcCt/pegr4+ydZFOhG3pPhEdpFQvTFyvah2mWrl7YjcA4UYHCzZSWrR
UA5KFrgiyCQnaHPuX7284RCcUtBybpLR66O8yLbxxrPH1h/9tpbMDh/kU4D06DUtTf1kdJ4/hZVV
69eafGpzl6dK3FNPrE9j3vHHe371Tcqpf2JMuBGEnNVmjlEI3QnKMdlTtCxJm+End+uV3m0dxjAj
9AWogTh5YK7W6xlkP2n56pij/IYVabqXggY1HHw1/LSMpKYeoQlqdzG05kXFA1LSxZN9lVGSulFJ
+GqDZoXIbAI+bVJwVYvIgk+/as+4C9M3T87OSLL1stpkO3WZu5MoYbJdzAs0IzTBHt9qzD6IMsvO
EDGTEwZ/3iLYCrczGX8MP7BkdrVurmsfuBNGrmifiLcpfxVa9Q2+g7W8rUsqz/2ikhZaC3q32gW5
kvqgc2jtTrtVFy1eIXmyGKfkfo25YODGff2jLYzilYYA73ZWifXRMhdjCn3RzY8yWfIHa1FMCLHM
GRaO66NpI/QaMNOlPza3aoy7L5W07G99Tad/D+xky6hDefWD4fTzS9Is1dfBLSix0YPnaMKy2H5K
naXBdb9k9hcBzZ2eN3XSvaaq2RSI9CBFOBPdNp5NRl2IUE0B94VYphw6CTLx0XURteQpmt9w7urx
XeH2+OHSgibUGzbfp02RkIBAmuuyjWOXaK+CYnIjKx2c+8xbHfqnihTqcJos817bs76vmE3WAlfK
/BUVHY3HMqpfmjE0VZgO284dBpk152tb1M8NJDCbOCh1FgnAACOEL0iDEKAJ+Gl1i/QmxVLgRb20
eu7emf/RoUvllDI2IgUQLw2xlOeyihELDYke75MhRlaRb1L7UMo5XdCgTeKZfry8tR3gbd52Lm7b
fkzuMO4QkhubtbywzBHct99kSXxkjkMQZNFM/s4DSHsCSGxfjIRgjr1nlGCxqs/ML+gkazfCXQJY
RY/mwkTnprdEnK0INii36nsmwdPUic7mR05H6OMd2x4vS4JK71mkdqt3droY57OAcufcTvSr3zrx
o0PlwntyxfRm2ivMPsb3jBkwprPQnIs5fTLjzIkviV6db+uOZJgD25/DDDke92PjIOSGdVVdQrXO
ZHLEqK3L9bA0/bWQnCehNzJIfTeWsluZYL/Et1ZgqQdl+eObkqPsz03SOa7qEvqdaq2JoSKl8wp2
N3PkeduscxsnPfhr1pwZc4eaR0vRXvGoA3IGjyH10YJw9z1zZyQtItZkNhmV+7uVaenuRa/q1+1I
oDOD52DwAdXDhRfrivhCONKXzp9NHA+pndTcSsIHkgGX+FL22AuQxLjxl9UrGei3Ar6hP0jXRu2C
uElayiCZXa5ODWrdxujxAS1QfBw6sRRfiqDhwqy6arbYPr19WTjwTGTbGE1J3+QWD8ao859zs3o/
UjTgiDBT2/g+rB2NkFOSriN1isImsQzMhclkxJTirrK/swvza+T4P3U8lF1k1y0VnpdRk3urb5H8
WJfGeW61aJj0CrHJIZ136T73KdNDJeg+wxyKDoFRMFsXCHFSf0+iHbZvtxb2a40AjhPK5urNa2Wc
p0PHJwHYH9wNVmvftaDO9S6e7fmls7gp2XxyfrNqZgGFCJ/cKzWg9wrroMme5gWKDBxqdm5wPs/s
cASV6X5CzNeTAdVKOnivgLlwe9O45Ifr0WcUWjwWgU4Qr22iw8ZhVNWZ6lTGIRvXLz322OfZHpov
tZFp+zwvW+NQCz3KMw7Uroi8sRlTiVICGJChQGAIpbosajhPc2MP0dH5IQ58W53rwKngGKrMHaJe
WAC8TGjB7EBkPpS2sgu+J36EuEe7NDouZIfyb4o5M0pwUyDxG1xsIAa1LlyPyUA9mlygCBAK7op0
3KvWK+0DE2iAsfPJ7p+b3JrfsV+lLslbsMy7fFy6r/hoRXmNuDe7yjktqsibt04KXpk/AolMloQe
9dYzeaPiCo831LW3zvmrTOX8Dq/Hqn0xFMEOrKr0b3tZAQIz4HClByDnFqa19p3+O8a71rlKnSb7
htBgHCmyVDshk8kEOhGNBamI+hbV1XkCjDZcYxQebhTi8inygbjWcwYktll6C7+qrUdUFesbxZZC
A689GQ9PY1JgB9n3RG15FwL6/pU07/lZJ7aezuDh/WYX0Amjq5gEKZD01ADaibeKl4DoM+K5fDf4
kk5FkKIAS30K6qb5OkDdI6YyMuNNIImod2tWOPEeQUiAHIp2tNrJAV0Q7Pb2AchpIZTQqn3VRX4v
Bpeq2kNdBrsXPI5N59+vkz0bEJQrj4n3ujtDXTvfrGpYgdxWToYdZMj0kCCUnuCEzKIDx/SLp6yB
mtpNTdOTuYPyj8KyqBbw4cHhyOnNgkbfRwxiIhMbxxEtikgLaAXBtoGzJa6xaFcvPu/AkzPijyhq
o8awoAmh3Wr3QN5Xm+xzItP8A2h9wd1kW9BxEuk4KU090ymiulcWRJUtkq8UjLPap9hCLwmNMUFV
jFoIGuKB7TtrgyyDLq+WOCwWjne4Q0CeC9K/aaARmXjoudbcfHUKq8A4XBOXSaqqKvSuspX8la41
Z6DIGEcTCrsClw1ydL/hxGH90Jdd+Q0xot3u6eT1k0rSKr0QFNvwGVlr33uJRZKWNlt25OjWowlT
aJo3MwXNa5cr/yuxwAGCI8YkxfsyWPGQrrY1fun9zPqRNpbn7PJcGxerkzTtbR80/f281I6BXsNH
td5s5XwV20UfSWNCCUYVLrBc1+7wvU5Letuc+E8OeYSb8Q40XN5zHMAb4TJDhmvXpRAI3sR0xzG1
qsjOC3SNbS7Gw9z93z0gx0CFjdGMNxyNcMNoh+Jn3Bfl+SKdRe8QOUAJIu3pXhYccsOuQ+TWXTKm
xfid6Nq3zwwBrhcBDZhcJYabLzsOF+Hvzdmm5SRgfPxVJdYwU0QXyRNZuup+SXvFDdO6yWvaZetv
M4YtORR9ULwFXNL93uXDgn3ocr8jaib30IIulJkROx6CW6aC7wbnAsUe7XbxE1y+fm1aL5tDkwj4
J5hbcJl5GJebppmDV7xXKHhgiZ0O5H/NkSnbwv9V5tX6ltFP8VRmiY5tqjwlozzLnXGj8BwVGZlX
/sjIcGVEkLkSJCBB52A6s83HMagAgWjdrBWCE8Pgx0+g6i6HebHG0PAstPVEYokUZVGe9Hu/DZBa
c7cwU8lP5JpEkLDdF+adGcvOM1zj2klqhgpk5lw2Z9SMxfeu4VSmiENuNFktRz8ix+onEtP8Dvfu
iLYwsyqxRwUe342cT2lEaW/SmmXN9NVCH/6tha95dBhG+Sq5Ha+rprQf8tKW9X2XzxOROkGmlnPL
V/rrkA4DcadrbxP305ZjfLY0dv4wtfYA2jQvGFUWYwVhpHYhHHW1/MLf0xkJd5/JhhZRD53b76yR
r2afjJnmfAzmvr6opbYmTMez9APwVIfzwbFH/nGKhednm62tiEg1a8hqyM0lf/MbxBJnmNRUfKPo
axBxMUX+QaOVe5e0A/zUpjEzyCkBX49lioRsQfWCpGE0yre51/FjTHX/i/CnDVpd9Cw5CKgB99hv
7Bc8IKg7KixBL12mucj70QzOunIuYFZxBVXnGk3nA/1Jy1zj3BqQzDsYgmZz7cxoKLE+hoVllSWq
EoCRXRxjjaGO9Lw78GiqTQcnwFXeI7nbZQy09CEMJq4nBDX2k7V02Zv2UfNGZelR5eJy7LuoM/z4
rs4l2qJmLihyoVrT4tDYlftVVBbinQnb3t0gzHGNOj+esFz6Lgqm1jOaRyvz+h9IzVZx0N7Sn6VY
g9edn3TxJVtKlvuir6hMS2HX96Y/+g9MVmxefLtzxEEhJHifzEy/qRS6CZAll1+GVRQPwzLznmb2
w2sLua7pN+fuosd0pfYmOe9jxN9lPMo1aM+1yGMEMYCnv4YiS16WNsl/VONif6toen9Nna4y6Fj2
XGjZlVjCBF02YJJDUkc4oIP/XpawM2ZRxWC4lVoh5D2/PUNr31kRPVLScBvCw1EyI84PJ5uUtH3S
j96XMXeE5gAvTQcUMM+f+7bIHoO4CO4gEMFe5jhexQZ16Sb0XYHJRWeSJmDhvHullKABsdBbhoxw
5XfEYhW/uSmgxWEIulzuFlQRAYqvcbmUq1sRfWFs905udGW2lyoFoC3Rdth7s/K9260DdThqpvVi
aIakj+KJoTo7Epys60Gt8ltScLaFBGlmjCeiWTn4fUuRQ3Rz/3smFeY666rR2qnegDnPfPwFIRFG
WkXO2CVlqNZFPJNVxy+vFwLR/Ww1H23tkdfSocC0+P0o3MK5aCwsOEUd3I9FvDohbXtKKRGbJp+J
YYlvc2av3+JMTSbS8A1xZjbC9Crzwe6idQaRiVbmT8RbjuEC9QZ6dFfxqwqEtDTY4WJ75g3Gsf6L
HyRIjz2zot5PJLHbOxijWXP+Q9RbwwLpu+pijg9IRmVyXppDcC/qlJSLIIC7v7LVDK8BMT7s4nFZ
BswWVAAXVi4DEQ4jA5bHuhd0qCME/J4Wts4xJOZNc28tJgIB1GMDdpqY7QRNoqZ9p9Ol3fWGNmXk
r1ijI21M06uyZzHv56k380OQBgVfWhq41F9IUVeEdEmS70zAweyXToBo9tMqTBVVDT58yrWlQHwR
dFZ2SfpYUN3MKvPvnKwou52t1hLDVoPa7hbzD/T2hGOBl9HZ1S+zqM3hsKRrrHeLBrw6JCnl8s7k
Lfa7laOdiiOHr+LFlq0wwYes+CHrPCqMjsEXAsmnojRZ+ITfy1ozZT3DAfLQjAuJNh1DAG4YhzA+
o56V0JHN4N50Dgx0ZK9Li8jYb3PyEWVsosHlPKNlt/KH0cxdimYwVTR5MwLtXYmT6FcTt8u3pjTz
W4k+3dikg6DI4LIe7WnT/vZjRUsIwgtqCI5IHZY7UDejVxo/qAPnMaJxqSlMVe/fmq3dmWex9Ncf
iZiNG+JDlHGFrcz+NTumvcE0JUJNsjuSCyDidIUpNepbbAa2iZrfnlIId8YbRMiB+KI8nRv3KSMP
iqiRBj+YMgzncRp6COZuciF6C2MILhaRjPPZzO/9deVe1+cSjOMi71OYcFuBJpE1Nl0jjeDubNCh
fKFm4BIpjaFR4ToAbZz5WdcjvwjSJnmspgDaCYG9hXKqLvx7t2qQxXIJJbddiaY4VLzl72jV1e3W
/iHKMUqcYUI0wx2Oyfhn0YIlR8rW9B1S+yWCEQaqvAQpCWth0qaLh1KrBMSocnJu91u84M8S2I1c
WKtNH1NZj/TDRtC94B93S+C2uvyZmF2PHiIuAJeCAEAedXrdPpoNWgBOWpQY0iHxOMwGJpXv+IqX
H8Hirorq3kYVMgPaOuhxKCZRTMvyQWa4GiL4KPfN8XvvnptpsA9NnMB4s3X7vTEmPYV/39pttJ3O
y8HKgXz2uR4BtB1/RSKZ+tXtpkZddqnu9A31TD245wnc9rJPSSjoiHjrxM2guEvPi6axL3yQEqJY
iZensW90a94O2AJ/9bGx3rqZX47hjMRiOpfN6mdXfpvVJvB8MnrX6+iW7RMdgngSAbAoJFBroM53
c+rdcW7Nl7JeQdRM6vr8Z5DkSoQ0YigUYxPL1FnboRn/7jG4NIBwCWqHg8EGJENlmwDBI//Jlm9o
SxUTNgKMSwe7xckTNtPCzNi/u52PA5YwcxP2SXQDbixLksX30epcmosTdMh+oIOl9YNBsXE4Fd10
5hWzvhOi3EYYxAk/1zjtymIyz/6+/LHde1uesa2Y8X2iY93jiS04WPsR0UoVYryiMSoRMk/nBhpB
G29newtDEYSrI5OrXpeIgv++uHns8/6/1S3DgHMk68Q1jnze0myprqCPw6JUOaG8I9zHBNPc4/Xa
l+PskBHmL2d1Ta9tzQnC64XmHrVGECaN5GyEYNwVKEsiEFT/xF/36R/HJEGLCAGTVOijTIhOcxJO
koa0rhLATtxqCVKKEiywGBq32Z14FxY/9H9SihlXRYXIGGQ+DIJfpbn98//EeNQGOCckZh0WMSXH
vjdjDpKKmYn7gl4rQ+AFtpjgUUdJkNFn4pbdFzW6G2o7oP/OHZ///hcdh1P8/z8oYFuQampZx4NY
2lnWMzx3zTns+G8y82wkclimvDDTjn6LKTFOhEN8thk9SAHXIRt2S/44egVonppigIvHEmjduUhN
KHtN9LijoS9Q0AVnbY1/u7HdE2Mf/lxYuqiN3W0fwm0HR+9+cQVmkbbFDFgb8xZuutwscGhXaCRs
9NvduOv8rnsInDI5/P0l/7nJPq589Mh+g/8R9Q1kIwl8GL4AorP2WyV7S12ASUGs/32947gKPnTX
IY7GMUjhJrB2+3v+s8uGxWnMTHLcMBnJuEzQt3Llts2JzJ0/tw6rMCGQbYMrg//0cRWWzuygYy/b
szleOpv8za/MS4j5+auH5vrEvvnsJZK4vUWCQQoS//RxOQaqxkEl2Kn9yD02AhVHIJDfMdiY5//+
+jiupcEcUyJ/j4/LmTEJEmoT6JwgiDnK52X0o9YbVH1iX3z2Bn0msBuY33ElHAdA4Rvre51xFcWd
1V1QJGH8wqucRahJsUD34MgnMs9OrXiUk2TS2nfVxHHXpmL+GS8gbMGYbxBmnxZ3pEKeyoH6dEGJ
DIQn3LKgj26+2UNFW6Q84gh/j4A9HdZLwi0mrP6z8wWlxXT37z8es47I0zIJDyV49uM2ySZ3pnhh
wbXzOgTWY4DQSXf/wy8XkKzLIAiUS5wmH1dxm95JFp9V7DgBx1NBejHXJC1EOkk8sZ9KapoTH/V2
TX68OtBXWxzURLttn932pv/zUZN4kuT1titjqzA1wuliyM+QoAfdAYcL8QEYDrHVpOaUB/u/v9NP
l7Y9PgaXFyqdo6WbYCqpvnE/A/2YP7Y2dARdj3L+2+f+UG8TmcWonv55UcKo2DpsG4dYyKOtGiNY
1yOjq0D8lfGMTaiAhSji7JY9ZL5R7yDSnLEgxie+/u1hjt4zIbDw3UxQ4Gg7jqRSVtakfsc5M8ST
/2Jh/c6pV0x1zoi06ZDg0D7xdj85rbeikIEwtsmF+MdpPQcjKr8SZg2B6s4hYPMwCfsfh6RTeUhu
AhZiwjyjCY937Br7q+2g+w2JicCka3rx2bAAp9tVfujK2AdksuWZtNGwnti4nxzcHk+2Lc/hjUn6
48bt8b57WE15vqLVl904eRHKPQdZvpxO5DR9slEZCWgzToQwU7JMj674rjSsdXYq9gwmwJ3o0Zhp
p8eBm8Eq3bfolZ8LMzg1euKTBwy2YHiGBznMcD4ekoBzmjhkxavN+AJ3Ro8uCY9LfJYY2BX+/lF8
sleCLYeWERvMvGGA1cd3meM+B07iAWOSgXbBiKBp7pxTMXB/rkJsF3FJhFAF3IPHc9UM5TPCo2Mq
iyBJ4LaYC4R9aa5O1GOfrLJF5vEvjlCCqI76ggnjSlU7Adesh1i0NWsH2U76r8HHPgNBqBdIxuZC
YM7C9uP959jURqo0nQbTKlGPVLc9KTvNrunFmJ44Nz55HM47kyh7gyOSiVUfF4JmkkntMEBinclH
zSqrj1Aunkjq/fNw2vIoSfckSMTzpXN0KFo4NmZdg3FahlNccoZlyz4bEIW0Gvv/Hqt1u7z865Yj
mpcgZaZEYDjj2T4+F/T25HkAIDD4YoA+Y+omUsByjcXhf1iIkZCI4vm52HsfF2JIPbNGSqpk225p
jVK/PbSL1ru/r/LJG2SCCxWXwVXGvMujx5kafKxN3nGXKW+I8OcQNeTpAY1lAW+D9v/57+t9si1Y
z90GS3KZMOfg41M1rhWrYhvHI5CghWg4zMPA6bv/51WI5AENc2zOIcM/qkeA3AsxthQHsGz+PSEU
5ERgDjj7+yrb3/rxauT74RznZpTkzR/XAbGbkja1ZWnaTLNDqE0oC6aZ+SuFa3eN4VRFss82P02u
khOzRP482RkPQUG+MSzcYMfT0IsBI4ehccRM86DOi9zZwC00Uz9KAV94LSza9ztKhrY8sV8++f18
cqmJ1eW8tZzjbGzmTuapRcBgqNJRfMkdWYVD284nqtZtbx+/WaYlwajynZF7fHRHNq3GV+8jyApK
vz7DYxiPkOmTa+wliiB14kv77Hck+A88bnuj5jEKMdmMpEIzSn/o6+wMPA+XZFa4S5R4lnVH9yju
XcftDjZF7uPft9Bnr3OrX5n24TOeyj76HLwM9DhxHZT4iIzuTPKX9g35hid6xU8+cu5jimTKc4d/
P7payF9qbcLSUQm7hRcOCAl+2JpUUbSwHTSWO5z//ak++/m2lpYIWk5K/zj3fiXapMGuh9WmSh10
ijKBK3ShTdFgkVp1ogj49OloubciYKvKjxpvoqLQaRKZQKRKjKif8bzwFkMT6PK8qBxjeFix4gT/
vug2rYTltjf6R0b8aqEbbleMLwtj06CK8FQtHJoNQTOMCj/x0X3yPqnfmEPHfUNVfNwYV3OB7ZWc
GzxKI26fKFt1Vz5jxvI6jWV7ma1T3dUfwzzYKIwQca2tNDapw4++QF0FaeLCEIQB3161z9Ro3Mya
SK8gG+vz2IfBMbNugHaFkkY6C0sUJosHL1cRWndi/37ylQQkkfiEJ/MKvGOsI52RTTKiqUH40id7
ptmir0usU43H58/8n2W2n+E/tVHujqUyYsbQxOuq3bCftrQr5jVKJ6rsYLxlN4sLY4bm8kvya9uS
MCBizH3G4+TGiQP+k03NI28Nwpb5bsij0r0h3S32JI+cIObmHgmG9wH50e0E93quBjrev3+yn71i
8GguFH5sB4T747NLd2W2AjmJoefYHUFoWHq8pZpPPNVnG9ljmjdtAWoq8mk/roJsV5Z6ol6nosve
69RN9w46G6yX83IiSvmzF+ihEgNVhpb9o/dRmZF1HVO8wsaVyTMeWed5nQI5HMqGXKvQLdDfHv6H
d0i7tUWkG7AaR78ZickIBUyqjp7h4bu4RyEIXZOeeLBPfymMJZx1OCYoRj++Q7xNcWsxLpXxwEnm
H4gqktOOJgsX9N8f57Mfi9uQKx0qYLs8Pi7UU/v6GFtZSIzGQaBO33mN8u5bXMNf/5elGNdAf8Wt
cQyCV4MexkCwL1o9trd+PKbQIz6yXtRFc/7tf1iMOaI0QAYYkne0CYm0SYmnpoJXUA+HaRoZeIli
fKfGsvofdgR1Ie+OHPbtXX58hWiapDtUgCe27VT3xFn4X1xf+SeOx+3/5aha2oKSvQ2g4VLyj1ap
S+Uu2cq+qwd0lOGEdvSC83h+SoE0Du2E4+ff3yBgH5JFZktS+B7VEzbwWlK5EGhkatVRvmKR63MG
hDH/KT3xY/35bEB8kk3BXQuIcfxsM4V3OaCx3hzViHzi7r7x+0tS6dxzo8/UiQf7ZDV/mxpls98t
GtejB5snWzBlHGLdmYV7mVSBeMwDXBmgiOsdMX3xiTr3z2+ZFGuTEUGULhTTxzM3MsNFwC8ajO2w
6y/tZouobGt++PvP9ekqTDfkMwbFYKWPu1AI5eqVhCYUbqSwSpX0X5B0nko5/+TdbeUXRAtNyQYG
f1wFFB2HlI/OvlaLujPNeBNL4Py9lNXsfre6uPz9z4/FFrRgrgAy6F2PHst2yz5LUloRUsZoEirr
V1Z7/zibGpyQPoQhThzoGyd6fC9agsCJelX0eI1Nku5AfgzorqwjRBiY1Ax+sxNf85+/1oYpOx6w
BnmCf5yFnWpx4agAfV/ZTdfemsc3xjST/PT3t/fn6Y7FgmKZwamc7gAlH38uv0Lpg/SjIB1jbPZV
Ub2vm8isd/NTU7D+eCCGlNCGe7BHpsUMvKNmnLTfXkwGZkSzW7KXqhHtvhjTU/j4Z6tsH60ruZZs
ZkJ8fJ6S/maz3KIa6ks0Kllvp9cyc6oTt+8fvSIPA2nPBCxqJCjro2XQnyIy91imx/HbhUXtk7oz
L3Nh36ipRSWYDwEqPSz5nDGEanb/TsdxnWzTxLiYuZnl8fVlEBE/yQ3Bwxrm7wJ7fq8RHZ/o4D55
mxKWwYCfBxdCiPrxbebg+tpNWcSa5vgKRwyqGZHEJ4Z6bkXlh4uLA30bU0J9Rs1EFPXHVfqsHvpx
cH9MuJHbrcvOzivDOzSmFYIoUkZhL2Maxomd/wd2sq2KxQncWBJNdHxuoFUkF1i7P/R0GaT+daX2
VhNHpZvv1vX57x/Z8ZkIOG1YLonwdC60b39MLSUiZnG7FVkXO/M7uSpxNM2VuhIku+8TGaf7v693
/FEfr3dUxfdNw/QwZ1MFpvEcknzkP3C9cH/pMT7xIXy6FKOAGI8CC001+vG3g+pOCB5eyK3EXMVa
gdiw3v/H2Xl1x62cC/avePkdHuRw17UfEDqymzm+YJEihZwzfv1s0J65UlOLPWd8XnwOJZUAFApV
X9gbXpNDB/u5QpHT6fh5Xb8Mtvz8l5NZMEmGCR6PdlREXhdhTgPt3Cvpmbv3h1GWmDg9dktc74uk
R9N935gr7h4NkANdE5m/huDyV/eEXAvHEQ01hkoNvn6a3+o6KaTUHwQkNSjaeiDvTj5tNlbfz4Sv
10K8gLYLMjGE0djO/H7HaHGYY02nG9KPypKTeRN61Dz+1aX9Myrxyygnz4UTD+CBsYeEQBGzDZzr
WUyk5++v5OtEI8QC/9WEHcMrpJ/sycZUaOVghtdWNL3+Lo1AI1K6gBd4hXFOBiUt36JfVyR2MAxG
2INMDB4O+eSrOABiUKeeDFk2m9POCkSa4flWNxcw3rMrdKuhw3au3EOYlZ0xiuUtKN70Ly6+nFn5
ImMhFIlGivLpKTmrurzJQuPJimg5qGA5OqNONP772/plgiyDqBzuPneeX25rBlsGVnHwnExVZnlK
pWi7PFcna/39MJ/B01/uKDU3/I97yS5eJ9t5mgcSZ02ujVhAfykPkkvdn3QBc607al2grUOOlvRE
jRotjHQ+DQnKEdqKu2BrBaCxRPzff+29WEqAltdOZudjmsg/T1fI3MyHshwHe6YY+aIeE5hIjdKe
iXOc3Nx/j8KOnhyRzBinSSLFN6IkZyNP0pzuNl3vdbdLBenMEvynUdi4cRBjN6KyaP3+jmdZ15PU
CCEt5LByaL6Y9tlUlzffP8GT9+/zWnjtaBVnprAjPdlmR2Yug+gDRUE7BF3FcHiPepUMbkQf3Zn9
wPIX/n2usNcgx0ptJgdm8TTlRa8E/bYmwHtRqi3lI4PmmuzyhlTl1VDhZVol0ZzJNxDeoh9zBFv6
TDnQaW3m57VSXcGmR0LoqJ6mVVQVtL8x8dzCuL7raGQCDaasZz/ZgGTeaEX90kXDSyehB1L921zr
nkYS6xM72qpNtnD3z8Vg/vCIKcLkCysvYV+KJH9/xJU0yeFETyv93rqwTXhKF+x/u9vvH/G5UU5W
vazvBgoWaIqritawFalQvATU/V9/9bgWawlmshtiNfj9Wmq6Z/08Zbp2cxCuZGsUVqUMxur/41qW
8BtLuPq1tthC4JBCdeMRFnH8QvN1cxR6QT/zUvxhpvLl5lT4GZY3zJM7RglHUPYZzdtJJFF2lJWh
QYuJFLCpC9oLsQQYIXdluVP6uL///gL/NDRBA5GqriUwr55MCTq4c2nIeFgKMb/DKGnDK8oFYUtH
uXaVAayDyqbrVxQenys5/DpNqMTnGAeVhN0zJILfH6AwkKkS6hg0iKlWhzjJi01oNeeSR1+vzySh
STqMtC0XeLqqhWLV62KZTTbdfzeirr32qnnnz/quBw4DDrbdGGr91wpleO+XtB9QAqK3S8j4ZI9B
Q9PAaT6faHCFifBklTDHN6WkRLoDvbYMXcmMOrgkg28IH98/zpMjwufQBPiplSGRpOinxznKcULL
Shja1KlwVkY/9ooyrDw0SnRPtPW5gMbJ6ec/46ncWs52xJ6Wv88vW2mo6XLUWaB2/KVPQgKs95gG
gb+iyDymh9IoN3lhRpvvL/LrN2TJblLmTTKDoOtpNgkRdkz/NehGWEmCk4iF4EJvb1fBPHRnVpk/
DaVT3bKcSsgfn1arwoCbEUPCrwFKOMis3WIier4V5dlKimdJP3NlX94JijipQifesLhfyQee3M6R
Fm1To6VDG0GECDXorDLByfYX799Sks8QS2aB2Xla56SktPeZmAsc2jtLV1KTj9iQWjer0v7MSF+u
57P4X2MYfC8sb8vPf5ke4TyFIugjmKFT1W3hk2QOnT+5+/31fJn0jKLozD6c0xThne7pLZ+avBlc
F0zBzGy8aQjj3E31UHunec4EG1fG6pl58fXCCJdAGOAR8TXl//5+YQBL+9ioaIa2kkbzqrCnWdTX
5zPb3dO3i20DbxVlASqhE96xk7eLVi8JnRQVQZ3viziNAHPq7CDQ6bFeW5ZyI8jGmV3glyGJ6y7f
OhSZpAuV03rCFJfgqDQ0DkVNLbkjaHTNsYpWuJKANl1aZrug8KbW+/4JyicnJd5mnd0gme/Pl5rk
xu/3c9SbkO47JFPympICG7OGJx0BsLjYSBzNIwlm72t7B8zenh6/H/s0Uftl7JMtKbu3Tq+WsUv3
5SF3cX3Y77ur1zOjLH/Kr7vR0ys8+dwpUS2p8TLKofLeEufuQ1u/PtyeMz+exMC+XMvJC5eOQ9eL
CaOg27Y7Z/CKtXKQ3XORoc+equ+uZlk3f3mxW1MprTBmnN5lV8vzirzH2f5xfwztq8Z9ZVdmQ1I8
s5p8VpZ8N+rJ+5A1eWNAtGzsygPq5BCOcFDfOKaru6/r58a9B39zZm2Rlufy3ZjLC/PLlVJXnE5S
9Dkm5acOcAL7AfrmJb7Xe4Ce2zPT5NxwJwuLAnBCTpfhJudtXolrjE5eswqP0da303V3Znt7GqH4
Ml9ODrCJShcgDXLLcwydjH9UG2KlA1zszH38w7ry6wtunXzZTCNuzHyZ/qb21PmbCAJviUtTyxNg
F+dSmOemp3WynMSmIGsgrf59Wekl9H/XWGEWc+4jN3J/0sDNgiLaP8/ez9NP0clbfpocG4IMQn3F
wMqtvGseimO1U978K+JL9WSXr9NdvosulSvt7sy0OXd7T1aXoB0jvVieI6RIly5+Zk2/4YPo+Lbh
lF7uBa7pmM65+t8vR9zT6z1ZbyY5T9Jmma6ktFbRRnLvMme2P3y75PYWK9k+t/KcbshOBzxZeFQB
JVNI9taWchDnvU8nSFF3uz4xzj7LMyv26d7WwibL95ehBueNmWT/yO3dT+f24ftHt7zQ36wvp4Xa
gE3iVFhGmVeYlRywq07unHv7zg1ysqqMaQ4kKGcQ9dpfV7BWHugq2flnvuLnVpPTjTkR21Stl2sR
NqozOPRb2T+Mg7E7d6j74/tNnpEyxKUJT5dPFuUmMbNcXGYBfmNPYulSXIsPnupY+8zBDnjdXAHL
Xtdr9cI6t0L/aVr8OvbJvQRbM6XawNitO3j6Q7oKV8NqcpNVs5U350Lif3qvySIonF5J+ZD4+f3r
E8PAjgnCNXYNWB6ZO4TqHmHdR5fXbjxffz8VT98ttslLGbpMYp+2AeoQfx9MbyPZD1N1dgSlVVZg
mAA2S3WEvm2az3wOlnXh11nPUBSqUj/AIcc0OD/+PlRqyvoo90i5fNre94WV51RSKemZz9vp3VtG
IWijcgChCZfo9O+jqAiwUU1CVWppP76EZ2ns6j5FajrJ2WVcZtk9PUrS1V++i1QBqaQCCTyQFD+5
tALyQt2UaCBxWZYeyFeWKbXNriHhp+fm4unnhgvkDCeRFPw8IZwG9BD91LNlCJNj5H1uOcA0mnsY
c6Caaq1QkrtU6ltYspkBEpcgciPYIBizqzSe/AetzdvCruFI9dsq0+VrilQq9EV1VJp2KaJk+v6+
fNlnk2QVOdtKhJpI8DF9Tp4Gfo68NQykkbKRaKUr16EVO/ViAXXHBoUshGmtH+MV8tT+tQaA9iNo
rMB0JdKB8youFf1c+/zpurj8lfibaJztl8Kg0+yZAAsqwnI/OtgbEhjGimzjucieGyWCdDCUvbmb
SpkdUdSPZxbLry+bwkOj6s1a3jfyg7/fDSCxwjDRb+LUrflSURNy38I4ugTsea7e9Q8jySQhdeIY
RBU4+f8+UtAsNj1LnqH2LdCSkO4pt5hioKRkpz6+f8hf32u6v2VrWZOpJUAfczKWIY5ZATHLMWDr
eG09vrNoBWfOqF9nPcUSxC9IVRBA1MST13qa+yEoKia2CaFZ94LCF27VRKTKz2rh2myBEoNl+csX
tjSk0ktFPJ9U6MlGuQBlQ44Jn/w8gBSuhCbaRHU7ud+P8uULyoSkDZRMobk8Kz4zJ/eP/JkSz13v
+ELo2yMaVjvOAsVOgynbRd1ceEbqp54sxuqBwoT0Q8sm6cxf4g/P0KJMe4l5ERAmsnLydxh6OQ+n
uIcbgyoUtBIAYzzdZ0b5OitVUTFIiy8dL1Q0njzEZFISo6XexImGMj+kaiNhLpf0bdaNfzVLt7RY
MdgSaKYCmijw7xckT2KTYriFOj9HwS4uhHnrY3pxvn92X9cSkzoe2iFIrtBB9vlofzko0sdLL8tk
Ng7W2dwVRVg6KaigDYkpwTMzbYA9Ozb91hea/xR5/a8f438FH8XVvz+czb/+m3//UQCOWgrRTv71
X5flR37b1h8f7eG1/O/lt/7fX/r7b/zXIfpRF03xsz39Vb/9Jv78/4zvvravv/2Ll7dRO113H/V0
89F0afs5AH/T5Vf+v/7wbx+ff8rdVH788+8/ii5vlz8tiIr87//50fb9n38nTPnLU1j+/P/88Pia
8fvsbkFfvv5t9doUX37bx2vT8if8Q11K/dkrWhRJsHAwnYeP5SeC9g96ZKj4o6vUWIoNl2xzXtRt
+M+/S9o/ROoclkobJim/iR81Rbf8yPoH6bwlcSGapkb6wjD+/n+u/7cn9T9P7m95l10VEQ40/mBe
cKbf/+yF+AKxUlLSphO/5J3nZfh9eqZJiOEDRpsxQPqV2r6aj0pGwrIVDEpv0oYN3wxaUQezv876
RH7OA7qKMcCCJhcdpI8WEMJJ8kJsUZaBPRAcMcKiRacrlZaB9wD2SpAmXk3vzEqfrGhDUotz0xTg
uPVr0W2buHBy9b6u2900VCUa5DDyUtOoNl1j6fuiicEGzeuB+QsoJfAvI3zKzuJbE8Gv13TPH0pB
XiSK5XBJaBnCCBU8CzyIzuuuBgNaGIFbTv71NE2Pft67SN2ctjJWGaVFK13yg0eLfJ4jGfkFnErd
zeDRugOS8adsbMJ1OWelI2Nyd+cGxaGvEwH1xeY+62PtcmhlZYvhgZJUPfuZpbQ9QS9srkBpzj81
IXqRzSl15RlKF3SUeCtHCj4TBr2MrU7d5+aQXNMeJ22zUKmd3Gr6e+xHBUEsf5R2GhCCGVwfTdVq
kAlOFWjXZTS4U6m/WH0qvY9xarQg+BAKuLlUitfTmPeBWzWqf2HKQJkYVZ0PVTsrBxbevPCGINZX
QeabP6tQ0rxF/pR4WmuYqJ3LLHguzEYOyN7IzVWQyMYjsjzFRDwwT1e4g7KjwlsRQq0pSTEFhrJt
NHOorpp5zA9Rbfy02hQdhc8tpBitHabtBBRqPSITogKO0vgwWuuBEQyKE+em7nRNH8VwobFIKl0s
9S5RDOsJepw5vjVNQKt3U4nIsRRcDC0JH+muEgPx2IO5ynVB9ehSiKoF6J60Np01uHCDEViUXyUX
RQT6qogVVGV1Oma7UU71y97iaYRJVC6Iy/nSr8sjteE4iyslH48p5dS0RmfTbg6MByBucrKLZEpy
C0nd9AWcf3P2p1WQyy9ZGroF3agAE+boMUI1585FbiEvZakVNczsmuL6srE1LX++nGo93E2z7AF/
I9t5XWJUtTMszVA1L9g+4Hcy4Nb3NpTlJ6OKD8GceQHYLHp/IVGbbDTCwOuyZOHHjbAohQ1IVTck
S1+ahjOHtcZOX6sOhpFcKj3aWsxjZuK7IwpiIw4cChXS9SjK4O378ThCImn1bavc9MVtpdVLy5cT
yD8SZfZGeIF6Kj6JWtzcdEl36fdsBtRqzXLUrahFxZIp7wGOY0DzD4GCma1ADsuXwy5jGWcpVYjW
bG6iCJ84AjpnriueqmDtzQiYG49q1afjPmXjy75YXvcJPuFunBY9uLKNIxxFvarNV1rIuGGcoEvN
AsNDuooWT/IvpPhqCuCOiS9RYt4jKoeVp61BdjhVZ20Xqzl2h+3UxpeyWThlYoCjm/eUGrhh9JME
0MaA47dlkz3eD7Wi2wjwoLdVa7VA52NAr/VD456NToSSJ9NY55oXn2PrRRjTBTsm0c8iTTnEcCye
genjQ66eygqBtG/5XsXbuJWBH4xjhhQrPeZVgz80WkvCOG9aRXqb8mQMDvRYK9gxm249xTher4tE
9N1EKFSsL3PhQCpcGyLqAptSIoyHdIzGRRRsmxyaJ2cRX3DjPgn3lFaBdabQow7uA6unqFuwVgFY
8TYksilO3tSkt0ESfkSC+Jbjd0JKYSbX2YzCr0+80u9naOoqjGGjE/Ac+c27Mtc3IoiamzrzI4yw
Mp2xSBMUz08tiuOAOPUHDfOIK5dCvRnKgsI1o0u3QVBKD7RKNwAHm+KJVrrekdXa94R8tm7yOG6g
s0rza1I31gG08yrw5dYxWnn2iDDA8S/g01IGeCBVcwvFPHe0yHxKBeQcYxqP8KBhXNPTdlFHcbQL
yQAA4TU7+rrjcmlQNm2EsV5cmk5TZndSOlzhA4WoDbK3ntv0ooKMdunnLWt/eG/QZolovn2ssmKl
Jq9RoQC0D26NaJJtoxA/cLBuAt2nYKfY9FGyltrok1s17oO+Kj0hqX6QhD+YSfcjG6PG8Ru1gL6f
XNeS9AMrOU195FvsQOprcHDlrohbPgtjIqFHU6mwSSwROWME8T1ESWJNOZBZBZGs0smDE/q5QtFe
+cOXxGSVtvluFK34vR9Sc60V+btVFzvaKMWVgcoi01RMeX3n5LDqaeA+ol28rJbKz7ieDKfPQy/5
VC+UbpnAj1QfkJ7M83OjKRBH8SZyl2tsZMtka4ziEc7qRVrzNcMj6bXduNGE50jI12yYA1uX50fD
TNax8KzXDQaF4WCo4x2AyNrOa1KrzA577jDB4nxGrHFN/fpKLcbtHOi8BjIuJaO/gld+qQTdPip7
fEtx/mYYIRwPsznIs7jtmhrgDtzWPD1YlXpPq8qTrwq7vu92wM2vC3QlQRvvc91yuhzEpxKILzSo
HTE5bLFLOplxmI3uMZqEnSwodwLNCbZRC0fDyj/m/rZqjHAl9Rh1hxJaPaLbn7qveUqsrX35Ve1Q
HMVwPMUAWtyo3VJk+zQ1PzODVsUsOCApozY0ZwUW4yOszU3p10Dczegq7lQqzMMrWjzgloapCaVc
5PWW8WQ27Ypyy0NIeb1CUUSW/qjEiHJLzZOb0o3LEjK2NHPLh5U1vkSm6Sg8djscNXQrsnSw/H5d
ZYKwNcVmm5oJSEFIuhLQASZZ2DyGY7BXpkdyz2szC1BTQ0SX4UjH4lDuRBmoRBTgsKisTT+P133Y
585s5V7nW++8rG7YKJib0FOIhj9ttUoRORcJ73pZbinoAGoQOkwNZ0rDbUExizmb67xGLNQLrqij
5Khf61Bcg/QFKi0cKTSFQ9/WRx/Fi5i3N3KNJgBrVi5UUOBix8gsx1crjB8Q3gsRgG2cHMzGoOY6
zZ6T5sNM9eOYN0+yNK26atqoibbSSgyX4ZDiRSpcMUVBFm8DozddbJIkjsLaWtepwuMVdRcPi6tp
IUuUekGI7mISQZFQ0XTdGd19ATvczYbnOevcTE+LjdJnxn5EE8eFWtOuzd55lNtE5p5guKHF88Cr
BRwbO1qi7nT0XsCIk2NdifjWBuNa77PaMboh9pROO5RGhd8+MrwmlG+C0gdtLDc3FRsMgmFXWCeh
6VI7Gg7bmnZc+OqNKw/NWho1Vx9g1CrNLVZrzS3aAeqMmZVuk1edq6pjD61ffQJHk9/1uZp7itZY
ewtUtK0DU7WLUdDuJiV6koo7ax6PYCFvC3q4tV4GOtReQz7aUyx8YQBpHBqZnaZquWrd7NoJv2VQ
Xau1fGNGiCbk6GUQzau2y1aCdSEPghvO4lqOIFty7zksX2SDeacqar+axfZ9WchXmZrxHSj6dapZ
GVGlewiAWxHJzrInXSWlYaGlMO8tIMa1qdpovlyjb1fG9Kii3aIcIF3lkdatG3OXLiSjKtr0XRh6
IqxEb9KQ6Yil6aJj8wRL/hHUbwQJojVb9JCpBLw5k7uHXMmepcl8kdMRcLaReqYlswRIrBdy/Kjk
uRdZ+pbePJ5bwreCdaGfCVxSXcQXA1eDrRj+aws2vuvTo0KTGbsSgpu4frLG85Vh1SS6PWaHTPFx
xR796CUv2Iiol2nSrPucurWmem7QjWMvdiq5dIRSfFGCdJWIMWed0B4w11MxRKMwQc7F2FuJ9arI
TLeF/IVdJH2tdGUdj5MHxfZa1YQ7Y5i3eYQWWo/WHFc3o9K5gWwxeYbSyUoZtqbgr6OCr0aselWq
6V5SAIBqVTrWVP/GqF5iJGAOtcLGalZvFDPDS1ehKhkSc+XTmVIFk9NHmrSNRbN3DOOCg93KR78Y
JV1CkCt5qHqg9pOxsZriIYwHEizpmwXPTpVeG0O9mlTjTUIYLOrjWsfqDlZ410mPSiHjbJiZM8pd
VCfhKpsxs8iGj9dxohEXUyHC8Ep5CX3JfwZ2zgeUDqRKsAd5Wi99Vhir6dqp6vq2Hg3/ISz8ePlv
wXRoxlJbtVHJ3kFvi22L+QxrXJ7Yssq+CrfozDKh7xU1eRM05WlgfbYpDAPwLyxTUu89sKVX8qS8
Zcho3DGqbqWRZp1imHeoqOnwC28GTa0fYzF5X0DnCNgvBKiLsjSs6zm61kDVe3IZHSGovzeVsKuj
TMEqrAOiNtzYr98rdQDnTFBwNCE8y8dUVT3Y80D5Gnx7olis+fJ7SNQuAj6lV7Rmzp6M/eBAfU18
LK3a2kyNJrMrTWsr8vo07iyE9XFWHznhwn3PLWXbwZq/TVsZ76eZh08tJs4XX6BHB3xu6kSq3Fzo
Kdv5thTmF8i7FezgXvAQGpuHHiHwhtqponAkuewb6rsHDOYppeTUvqeDq9DpJtmCgc2MIPis/qSb
DwK1EefDMYmV7jLQaoF012yavFBFpc920HSgkAOpDiNX6vyh8JpILqWLgv3tUK0RbXWFtYmLEX+U
3yaB9pCBzakdU6ORcy2Uk3Dw9SBaRyPAjYBeRVDvMfuOma33VTn0pBYmllwn7PzoaEXKwKFbaLdt
jbyqB+IIfBU5wM6Ua+wMbRqg/KvnJFriiKrkcrMk5N+9ERReT9iD0AYbi8eOdRRKYiJzBFVTQd/M
itk3zhT4xMfTuYmR14NxpZUmUCfoyKmqr4aEzcYgsXizOW03ehyV6tGoylTGOqhH2xktm4l2awo2
U23UezB71l2BjP2mUXQB8KuBdcIRq4AZnWSfkNqxMI4+Ojcn0i1hQVoviip2vXZfh/mhI0XAemQm
5TWho3QyvaERhvjSlJC2rFDqzPOdpkZRAqWciF9gWojHJ0uKtlnFMQ2qhT89VHkRKitd5V2qk2nZ
dgY4ZWOxbPbBTHO6Zxg+zbuA3Q1B+mHyWRa3rVHEeEoKQ6sT/EVzIlYKhoRKKg9CryCqBnLPjdr6
uZWnFzE6lxG9sISsRKREEZ18ZYxGfUynthq2cNL18TZGdiR9cHALjY8oR7qM6z5Xd6Hm6+NTFs3D
Rduq84YgcdaxBxsHZ6wp45TnQpduKlR8vsNKIO19ItisTMghQQy3ceqvtdaENzao7KxtOH/Lelbm
5iGm8LG09VbuNLcfRyQGBf+JLYEV4BmJAUZkRGfj5qA3fYrzJBFmlGBJor0trkqEQ63VdjsfzEy+
EoGqb2tNCX1HoV1IW2eBz14Pmjug9qITjctyNMkvUb0n3OhNqnzkpdW90YIpX0/S2HwULTuU1EpQ
BKM5X4/51OxKsS9omZbyCBWSJs/bQQTy73QWzRd8TCbZw1Cdt2tsmNVNGMUlBcR+cI1CxQ9ds5p1
kldjUK/0aJS3eN0bR6vC6ClCLb/vUTped41Ye6o44OuFu0L4SqeYdGUkgfTR6r6FlTqxbstWM2+q
yCwOMsrw66XnizMb1o5d3ZQdVpdMsx4x4GnXVT6gh0PsnAxOqjV1a+sV/fkYduNph2MByr0YL6q8
MtKsK3i/mkMqOd42EqyVKjQK1dZ87LnoLkTzcQSo/1OsTeb64IuTEwFivM1p973Mo1pYVckk7zMQ
1hErSSSGRLsM9Nlkh8tsq2NcTJkfImoJ6L7ybcJy+UQxbbmLpSK49dua/Yg6NBYhrJ4oGw1Q7RGx
hPXUdBNf7yzyY8ud/DF4zanop/6dMzHV2dKPxEhpnsJYmT3EmIkILwYCVO0yLI6zItUf0DEumUep
rbRl/FOITfR144Bvfk20n08M91lf6WZ0BClPcDRnfWHTHpTdDaBW2gyhP6nPStGgk0h1UzcvWhTD
j9JYspsJDGqwSqWXCPlIHN9mVSZjVnR00dqVNs7E+tpwuCfWOky2PIj9RrJqwNaFyiZZvVTQA9oS
mph1Sb6NNoiuS1fdSH074Tdli/xDu6oxK3BYU4qtMr+E9c1QB+iVTEW8IOI5kSm9NXol2lW8hTtF
nymwwVWm2R1mXJeG6+gDYytbnFHyp50MOe4qCEz1Flc1BwTUToitouYORt/EN1BRmlXQaeMh7QKV
Y2uJtlSdjhLaB14uxdxrPecr7nd7rbDCsO2oc28Y75SEyIBMaGGT4m6waRUWHPwLja3XhCJ5FuK4
TxSJuAuAjVWq0O+NtIHZPeQYtzSfSGp77IbwIKZ8TrV4zWuVgnFMnqpJu61FdsLFWhitPXq9d0Qr
6yZVbYGtDSz/bWZNGygrbCrQt0Sz74n+3F0MJjbrIiIthbpZZnLSP20aBJqlou4PajH4O7WeNA4/
ifKuZ63wuDQgZ9gzBv0hoVVyUCSvlyEwtNGT3sT7yazqt3HOwkM2jcrPgY0DZaaq2O+rUk6e0mKa
PlJVSZ8ltVV3cH1dcwxrr879BIe4Pxn1pgeoZ21bIH4xe8IkH9fMT0RXPdTZJyw18bvSauFlkszK
DxwoqI8q0kQeWrf0npJY6VkvrPKoNKISOEPcCK9BXRmdawjjNgyT7k6aJbQQpmD1lxP9i9eD0fqE
28VWf4trNdnJEdtYftG60wZxI46q/l5KqXERskOSvEFOSKi3KuGJoa0uqTHMNmaliRjwBIMzlzGv
c0G0F7nNOBIX6vz9NKmzjetYxts7hk+Iq6U15nQZPQMe+qy4DPgEun5JT4NuBbiCg8jaij4mRRbT
SpwDmw85Xg5reSXHqF2Fc3Xoh6wh5lyZCHYDPPCk/00l0D01lSTc9sR2geroD8M8emOubEqU1e+t
oeHDKJo9JW6J53dduyl8XXUTmPrQqowLwyJSH2jWbUZSFk0zBLuGFBp7Bai9BELJ5so2Tq57Utbx
GhpdfFFQVm2PZat7ejHNV0ZTPI9R/RH3oxtjGA9keEypmue7jhC8I/dj4SZSsOvb7AGzrqf4lfJq
TCAhyzAWVjpkuQ7fADI2f1ua6EsJpd+TSkZS1vvGZYcQYB8JWb0iluVNXcuWDu+qQ2C3vtRL7ZZ0
dpkQdVz0o4b/Jpv5niSEO2jtvKa54bkqiVwW42irGdPYKvvaEcgKtZ1ieGb/HmsDhwtL3pQ0ejoI
Ta/9QK9o4+O+0BdheJ3ZP45Yc3iPtSNBm/iB7WeyLrS+91je137ULC4T2qAB192YSuySD1oFaVis
+t4qPFUqJpyavbYVqR7fWgR5NxN2uedJThd5Sk2wQgmEq1R70sxi3XT1LiCk603L4UbRp2spsdpV
H8T7blKCTTuPyowPD9e8WLeGM2aoDRGys/9V5Uul1gkP07wigWBGZV7zectd3YDbPfwwAdAS8BBX
HK/LLd2SvY0p2x6MRLpJASS1opF5ckCxhiBVHlmYl8ksJqJsJTumrn1UE0LmFVBnf5DJoanacCWY
NdODfZjTCnRawMniDZTGbTO2m1Ql5hiHUX09DMyYJB1x9fAhqcDPrfBqpBcZZSq3li8eLKuRtp2Q
3VFudCEH4/s4GruqrPbmbFzEZfxgfYb6hvaWHTxGwSJLr0vJGN8DAndyHNbHpjeFlzhKjEsdxTox
irrbsO52uMnSdE/BW8zmg4sZumK+1uXkDdYvFdC8aSFZRRewqYj+MQnI5wTHrA7vVYL3YlxkxO1l
dvZL/4XizE1yTWpwg2lpE4Zx6vTmyNdpYPulZJukqb1G6C5zrfXKMX5q+9m4nqrOUeopv46bSnst
KEq4obczRS/OSsduSUz3VhuwrRhl9W7kJICXq2+8YdEZ60W+ovqFgBvZlTVMpPZiMJSdTBDP6cXh
2PhN90DHUnhJWnylyW10I+UzIbfWHJ2uHFVb6hFkhpb5WlWkE52qmOTDMEhEdZre34qFSkBMQhYr
vkxzJW1yKbBNql0W1MR6UAJpVXTKXcdS4uIkq3ddnrVvYzzRSdEmJZMiv1GiwBHz+QLK2I0A/VpW
gjUi3TUdvwg++fS2vS1bt0lOtiaIBuwo8nbyhX2QoObN2Z9bxUuJsyjK+z161JaNeN26allQuT0T
TizLlJA6Czsm4YTYuPhD6XN4b1xNHFfvVAfd4IHeo6u9TMMaX1o02oT29TWnpWmjh2K46uX0AZw8
PgNZue8ya9cRyMuTIV2Ee0tYkBdhDOXmYZzi5nFEaJdUZFvMsEHjPEzySgpnbW/U1XMchHsVsSi9
b5aBCK0du5UxVoHHdzlyRHF4MhrjscmKW46z6T2XA5JTGyqnNLcDynIk7TNrRel2cXBBl/cQlvuY
ANLV0InRqpu0yzh6l9MBBzQV3+plNfUrI8+dkQPhc9TL41tdj9plHw3texQMne41sQJ28H+zdybL
kStZen4ilADHvA0g5uDMJJncwJgcMAMOOCbH0+uLW9WtviVrmWmnhayWdTOTjADcz/lH4sdA0vMu
TKhgpb900xqApAR3OOFDTWggY3CwhC8pK4hxhhk37mwdNL/b1HU/zCvmVvFTevxH1/cpkGZvRMxt
PaUnoehiWVMDE4tGD4wwTaVGWBRr74oZ1DlR051gPYkDmZk3FsmAa9z7EFFOZa6fPhWTYHBe/c0w
msIfoouhrmnkAKusND2nKPahx5JvU6cbxRyUD+28FwxmESbb4rc9EudyQz2TBtxURW9AHC5WVNE+
9U/9yb9EGH+TFvynsuPfRSD/rbTjb3KQ/6NU5P9FEchVEvE//kNk8b+JQJCC5H/yj7/pP65/4l/6
D/cfhB9cpYccgPi1rgLrf+o/LOsfDOtIiFHgUGeA3+k/5R+G5f0DHZaJGBaX1zXLGLHiv/Qf2BH4
/wh7IdSSVHISgtz/GwHI33VQGBnt6/+uZS0AAthw/03xJdGnYMseYHam3nrg1nlXlttuvTIQu//y
qfzr+fivUhMyff6mNOHfQuRIXCIqKLSAApvh35Umqust3ae0zNGbF2yMce52M8VUtKfVixENDWwL
K9ysIlZ879acqmwrvWV+8uuk+ZCD3dy2WFsJGMnqI4qm8jA5tJcVAkaiysR3aHjOQcrlNW9D+6RG
Zdzno+AoZAi+L6uEXUunwVMbtLeZRQGRu7jhVrnTt+7JWJqb1P7MDSbBIEnfknCtio0nofI9hwFh
M+SU+tCUDC8YJZM33al6uJ9EN3wndsJsY7n+n8DN1D4nlhH3moHYfSlO1aTtiBqcqY3WK+vRj72z
TZqx+dIBePlVBBfVUy/tWGswSKZuTRYnqk1qp5lf2HPqIf1e03KlDh3OfscpyzRou4MpaJdn7OkH
Jk9SmqytX6dGZT6FmWdnVnBo65xJNYaScKruZIaGWJmCllb788lfAmN+Y3662mRZ06dNyL3o0l9r
h/dTaY2f1ZJiaTDGGp9mZTb2h1o6a9mmJsyIGXDiRg5niEeOyUAlcqK9h7VO2q/Ra7lCRx1SqkI3
oRNPlpqGa82K+z6snYcoTQIibMJM8JlbcxumJ4rE/TeNcoJ+4qEA8mtmc+GK6b10Z/VeciAJV/1S
7V9lltQuetQ4qq6EPTKxb0P8rORkhUNQbbRl5q8CudBwMlSpaSWuJh63tCOK+NSiuIChCMKyRA0y
ju42rSlEJxM2NNq46V2MCUNNj8JOdml28kcg08jQRYIvfu2bF5dhfdjxOwzPhenOIQ0yWpmb3By9
H7qrKLCnV7PiXxvmcoksGkJJ8icuDq8IoFeycUwlnI2tzexax+vbr6qYaMQFofOpw6wb43tKFGl9
fV6Jr0ACQe1DX4G32D6dyKUIr208RRYa0cQERecvjNdpnXNYhZpKa/qfAfFVVBnXJ7e1RftZ1FZ1
55hJh1hfBfSk+LNP020/t9b1vx66r7X0UNlPPlVQ0PR+5wGRViMVsL3TTbupD/WQPig0PJwLHEpa
qu+yD5wsNgEffrNiiWu5lrGcpKjKdWt7WUierKLMOMqM6joDG2OTnTpX9+3BH4b6w6MSkXUu66ks
tK1l2Glr4sNBcGayUJYqDTdBAla8MYCykrjnMn6w3SL45JnInaNUicmHW00lp4hP5AsHxqL/9JlB
h/ogSlHtCqfp8205BpwmPD7wiatpPIkCyCieHWaC1XIQIuXKroLIKZZV7EMSngt6ZtP5gXoZj2Tn
3KvzzQANft3E7eGlQBf9SzUNap6hLQeX9iVaK9mXDM3oM7v5ofHmNoODM9V341nskjrPx23ThKM+
DPXERoS4w+22tjmJ4t6clvnLt1W/RFk7oVzKWtb5TWYYxn1qdfmbuSRj+mYXof21IP39tKqheuyT
rLbjdnZWOFRjospbQthaCHpqUJUOTNJY1AYufRV1se20p+4TCUW2Ab3DhW+5YKsHEmP7x2vUUkEv
Q8gxQoFq+lPSnJ1vi9pw5Am5jlziMUFhsu2HyoaEq5d2vEOxtPK+1Au5GlOTIOYO7HzMdoD9fbsV
c5eZSBcmX5zCdnXlsbNBiADac9s60IPSQvgWhXgbsV/Y0SzCaZ8ujjap9iXrE17HMdOLJlYPtj6k
rXi7NuawUKtndsazsPv0kybUWWwYloDWvSWczmVeD8m2Te35Db5MVAer7KeAtk9STqJcGCADc12r
4FUxywK3g7Jd3JEc003GD9vz8lbTS9OnlaCi0dLDTRW6dfreAo8N30FvNfUPhZjr8qdNRFHHpeg6
hPnABXP/GBaLEzyo1iXtPBJuA82yySYyg7aaLsP5KTRoe7rVTW4R+kb/MZtSUyuBptlNsmaSaJ9s
HzqxUy1VJmOvi/mOz5nwC0x8Lfi16U2S3Yi/PzlkuVGOZ2wkDr/S4rDh+HQFpYn9Q42urBEWMTgS
FD5MBlwMWL2GzKKVEAq50A0EZm2MtB9fO1gTTiQSOtWvOTQ1kAVwWx28+JrRncM5LbpHCQJlx4EW
Yj00JMY7+0TZsKlkBE4cJVCVHH4d3oVTmlvSO7j0lfj3BgB858LdtdyhXLTjW21lZbs3G+HApAMV
W1Ga5A5vVEeDW+S1xQjcXTcAXo94Q1rn0JT96B+ZlUMo21rTzvNF/1gXvmrlQbc1fegmVSzbvis+
12kQw7McvUnc4DCBlHVdaXXI3RyN52WZWz+7SNoSUHVMsk5+maWgQBNl/5TtReG2NT+96qFjjXq+
m2dte9ssgDe44fyd5+8BVcGV8E9r92EuTfuyZJyv53nt5ilWZWYLPiFvaR7LMDSGU5Yl3qe0nJT2
9DYsRpo7qsaPh1Vl4z24g/jjWnM6/vS6S7IPx7Hq8cYZqy69IHvyxbE0m7qAwzfDIYtmjlGTDJZG
dx52e1bhaSv7K6oYZU66Oic4iK/FrZ3NsrADh0Ve33qGwbjAlFKLuNcyLDhTV/cwEvgBiFCDa+K6
QGgpsNdvkqVg4oDjPbiodwrhNb/nsuvA0WpXbvOVYuQUL9YtM8PyQ4l9xUbMsbXh6VQ7pzFX3uQA
tL9fmru+rAnAQUEMRz25nLmGhNac5u7oeN5VcUjrYENneuwPWh6nqV1fmrLIcFDjAotx9GeRULS5
ancgBzqF875piLvY92JpNl4ezjEc5W0QmJtG+v7BlvZ8sSw17yblf0ldTodsGLzIZ4OMSnovd93Y
pbtiWL5WVA97T0DJkRqMwGhux9euWJr7kDrjqPAz69B7TvHWzFnyeykBUzb8rqh/p6AJ+ZIrEfYg
HIJLTmiGTAPj3Sb1/W7nFe7BgWzYoq3GhaHqUfBAA7XT7TimXpw4YbUz/dX4DBPvD4+Jul/Ixo3s
AcwExHS86dnM2EqRhnBaVf02s8f1XrdVGXPyyVPnde7ecgfjM3WcS0DkYdwZZR3Xq23cJZ7IItl1
5amgLPxp8saWKnoEfLRzmH2xD1T2MzYEaTPN0cBoNk4Rp2HuoiNkLxVO9VL2VUL+/FUEoGbzETnh
FF8Duo9dn7abImvqJ4Qr+obuxu5mIET42FQuw08Nc1Xo1NxlZjhznDI+DZQOn1AZ5txsTm9vEI7m
F2sQT8sQplurzei2BbGP+DrzHQN494bD69Sbw3OJIA+m0VF/qhGVPJj9PNjMhAkHeOM+ln4z3iq3
dG+diYx8d0IPwBwcGxJSiP7tlorV3NQvVUIe8C4LnXeXgZbANW85NpSpMa2bNJDS3M0rHA9G4H1c
6bR7Gx/e0Q+Ve+NxTe6lNb/4S1//1hOSh7kc7VO1+Oji6q796kJKuG01tCexVtURSOKJzDcdZXPD
vIego9+s9dxsCxTzfqRyx5gjond/hTngPmXmWftttY2HMKjw+h+hRH5sHZHE8JAU1wIWmFSRlXTc
Lwgi41AadMQS91aWvGTF8L3WwRjTnWpsu4lhFPTzrShdn42mcmMDevLoDuGCssSeESMMevwpyAJJ
//9mj3/kL3uHx87932/27x/1vy/21z/wz8Xetv8BNRlQocXizJh0DZf552IvxD9Mk1f9ulCTNku8
7f9a7IN/YAlllv3rP8B8dA2E+o/F3gr+YfrkyJhoiYn4J6bu/2axJwfw784O12PWINP3ijFgGcEV
9G+hBwNqipFSYNRoI97e2KXPJzuFghWgEipvqg1aYJexxPcM80tYcmpxO4yNvp1zK0X0lc/+/LXY
hR72RdCk3SmsTUrZo2HKg2+3GZ2cXok6rbPbAR2dEzV9mQS/8jAJVBWXaYjqsyg86510tLK6r11j
gCQqLI6pINfmAzOaTTai0aBKTZIVjUOaG3YfM1qs47Ye5zdHNo3erbQABbsgrepu3WjCnTWHSWH1
LIrDYntxKkOzP8MFQMvwNquFaphUG91DclUEIWNiqK63tPOmwXZs2xGAP/Obck9LBLeV3THvrZg/
W+GFN/kwZc8radLnjLKVJ2QHQ+TIfHnrVMUxFzYBP5gan3q1yl2etL8deRWPs89XPme3wFJ5nvlw
N4N2hng0/O7Dv7JROLZwfYV1dci7ud+7S1vcmOZ4Z+Q0sVVi1Bsf0pw4zkxR9LUwCk3zeFaqJBDG
tH/rIceTJ83gzAjp34vaTFCvoej2qjGmZng8NIvP4JnZr8Cq05ns0emU0Uv7g4J0OCWdtPdMxmYk
Qya77loq1uIMZQr2hze3DghMGLS7KdqEaMIIFhbmeYPL3BnuhsorWefwa3ZgsQYJ0eWvxbsWxJS+
4ova9NJs+wdcZWv4e0Zcrs5hqfgjm6YpBEcqI124hCho6t7xIwGMU1wB/XS6K6aczrEiPV+7W+YD
g0RX3bq6vW86M0m3gTfKBHV6iRSjHaFOCFssxQagjSpM0XScs0Ky/QJaPZeeBwtbmNPGDLjjFsPR
iAqZ7ooaIjzp2UQRr+NmvOYUg8E6iKBgjIPwMc8xhew8IxxvFMme8ZKI+WGFfcM1MAWd/ZRlvUA6
4I7T76lPAocJBDDotNLSU9woVGv5iS+89C8Qnn9Ay03naNjJWJ5caVJjMdv9uwLyfWq9xvV3qV5m
8P0UfcIhQeJ9oBPqQbBxbfpMcuK7g3ssQf1eSgcKvZDaum9cG+Glbg4E2CIUDhurPrMiBJEwe1/F
OK2bLq7mHKlsagCIrdQhqU8FkZ9v7DKDxkIOubdmvwDPmPy128yV7q86oRI8JkiwGN97mcTrmVsC
XEF464Vc/Ucb5wFhvtXe4SqylYSLRXm0EewVrwZ/XfumApL4z1KVhR8bSNVPBq2TzZ+0g1DajJUj
59jXTuXFS9m43bnyPdXHuV8ZyyYZ3Ln4nKqyDCNK6G6NtkVK1s+TK9rNOM5N5DRThq/Hdd6pr0ZO
BnD1mbdMypOSFw4oy0cir/hO0bWiBJdpl6sjHjz31cHq4/B7Nqi0RvPPpBvbQ1g79Tnd8trGFNx5
bFb96lfA7kMPdF5UpLDhiVpyZGeTmFGZrvakTjk3ecEzodaYOz/r/0zVlOSbBPtNx5CbFCLGHI5w
FDTXbWNujCQ8GLjjim3fG7glJKLwlBz5y9BY1gMv77JlE21viAsY9zLNYdXSav2tGe7z/eDNRuRP
yowh4r/wDyBwR7kRKdruj9TpolWa5vUXEoY7o+2Z9m2pAPutdafHCpmRr8/4N42dSAz/HBSDfR7q
zDk5XW58BmPucnCmLR4s1+vMo+WMutsh1HLsHeugu/PD8btMyzC2yly/kyD4qozJ3eW1r09V17a7
TmHns5qemqiW37t0h6ix3S/myPwGbi3YrHND/Yg1O68z1Oqmocjj5OVoFYgJX3AnsVeDYTlTefE8
f43dZFSHqjG/Q2pZHzlvk0sYrDLq8L0h2dXYIXriFffY6ryjW7fDZpDe+l4MabszmK7fHXjZCrFl
UlwKvNhH2m3Lh6B3mhNuuDtUvT9LVwOu+EESnLwgaS/10K2neRmHXZu44rFcWVM7D8qEkzY45uWU
noJJJr/spUqxxEm7Q63kzEdLq/ku54rpt3K2wHQb4X6UkxuCKTfhNqSg5H7qiuJBY5NygqTe+Yjb
D0uVNwcEc8ZFMq5RzHz1fs0eHyL6KNqSZ9+7LNNwzvPKv/Vn9dwkteHGdhcqZ+us7g+T/6PrNs4R
pQuBIkVyIUEVaGbis2jbQyvFh7TGyALpMeiq2rjcl3XXmE8C/Qzz9UO9dOc0sCPfV8tuDfV8xn54
TTOQbURZwqHox26HmBVwosJlZObIakWb4vbL+l3v6EehOeN16cVAgmOUmf7RsVa15fN3XkJn5q+a
Bxnp2Qn3BC6mN0sSmDtu/atyo0pO3lIPUeoY6R+HeMbTugK3ubos42zy2xsL/4Tf1lRShXO+qVz9
iTJjfgjQPPd59twr7WwaQ9y5EhmlbOfnEQ4Pp4jhzbjVsnWf2OMPfbAPpZSbRGE3GOx31fdxWmQn
1cpNmeFFKZYgXtbsNe3meBrNu7y3Tr6AIhy8YGfneXpTgEWiMy4eM7+7hMV8yoK12Jp9Sojl2L5A
1B0yjyQ4ZSBLcZE3e355LrpQH5dSCpB41ei9aNdfBRI1nEy63rm+ee/NAb/Lsgtb24xd7XHz9v1v
z1YoUxZilN1Bo94iZz7b5l5Wci455mNWJuFzSTIxDq1cY4Dq0pega3K2R0fpdWfJFPylmQpHxVQL
YgcLZT5kxzWfDCRRVYbRolde9SHs9U4iG9x6WQ174PVgOpPCN0tkLbdz0WefYk6rYzdYOKFurNIe
4Vbgqjek0VdRBgCzy+kO5bAuzXO2JvVrMAcaCGVNKKbAPrGhh7vOvT1vkNxZuraPgR7QTxVjfafW
McMK5sjxJIADf/eNMHdur8Mq7nPlYwoKjQej4XSBt5xXC21XUXt7+i+Xj0nDjlxl4AaD5FpYootA
sYAnkPLaGA7F5L/SNNiFW2uYClT9k0rvTTEMd6sS3gGa3L4bexdfAdp2GHla3wHaMkITcZFd7QZO
5bcYAK31Piy0c0tE6QLUY5fbdSk7pEBAaQsd5gdRWyEyZI8VP6kAmOccJ2o6mDcic0hFqIseSHka
X3BfVw+zxv0F039X4tiNtM2zuzLt7ychNfo2t7+hUOAxN5bfHQWKDwEjOCRKeccIuFycsQsqnEyo
QhecPztokqdUFTzQgwVUWPQvqOv7GM/4RZgrqlEnq7cYe80YOXR6x9RiYl5obmdlzuiyNYbBFiVW
jtgB9+l36hkflW9lp8yf0m3m56iSjaOixvDDRXIfu2yh29lch+PSdgirBBcnAMHcPPO1Tr/rbKSH
Mw0/F4ddGwNceWiV+yoN1d+yAtnHmYUWyL55goHhCtO+xnUmkXM4LacrNgg8weR95FhaszW7BC73
STS5sjhUy2Tf9121Ps0kx5zszAaZEsFNZWl37yJqPU42d4mba/1ck4n1aiUy2c+ej6izsGQ8yTzc
oahwt+FkcLmGw9c82g84xOVbfVWy+DUWjMEifWw264ckId/aqpf0MyxEeCEi33xDfbrP0pbZz+va
t3xdwVGaNHjE0PxkkrX6hvfvy1hMjFfwXmFf6N+mmna0o+aHKq2dP22p2pOLxuWRRsMenDJJ/0iy
Zv60tjve9Znj/AqxPQY0uPoFk0riPjUzr1jqtcPTaK7V2UCkhs5sCscfVxt65xr1tC+Rl++NwedO
E8oAyer8d03g7V3VgeumnjkzxucdijCnetYuP3ZQtcuTOaGzhvncm9KxcGUggqblyICuWZp3VXbZ
ttWBtS2XsbibJEgsvFR9VwXa/J1TPLQz6SKKUYG9TvZi7Rd7QjKPrqqdiYWe8hTbV+X1x9EJx0j6
hOjlyZpErb+up8r02/2qrHzfTfmCk3UUPidS2CfnJbGmvcRR9BCOQxz0GDdhH+t+47Xmel/CrUG0
jPnJAOj+tZbZ1eXsuXte1MdMluqkTegWLZOHTKM2arOBdNACc8ho9xgyliU5tMh2pxxhiumX22Is
5Fvem9bD0LfPePO782KnNxR9weZ5Y7YJ2DUP9hCUd6DvLugqZmTC3cIPV2W8b8H4O3CW7L62Uu8s
V0s8WeqvDp7eikoCVGIvT7GWJ/pX0oYnlDAzpobMfqQwhxnfMHGBW0sVe00vca/25CcgEcyxNCb6
eZoKyKpyhBnFG0MmguWw8Gkumq+iQbXDaJvftzUOFNZ0tssEsOrWw3CKExpJeGHLceMGWXruWtxZ
TWKYp7xTmHLCa8cs7lLOO0NygjjrfU591dlw5/wyWt3jZKMpH2aL3Sd1gQGM2r0tuyq9CYoW7wZL
FvejdTVUde0GVUt46DQSngBlcJyLgSLlUrqPzXX+yWc8hY6QnxBQvKEdLoCSzOAuIVVmg4/EP84z
d6qQnbmze/VSoNHfeJTt7cthluzesj2gGwLxbfB6RO7ifHdp84bVRvxas37cNIgA8Avr5Q/fl3sy
hr8W5fxNsfS/8TgfkxYLu79W2a6oHW9vTBNNt+Hq1UdHFtW2BiiArAh1SuMEbskYWTgSI9ukBtTN
lmobJot9cmgbZoxOA9iW4pJOQbBP3OSGQIBHwlPSqDCN/HbMgl8t9WyUS4dHGQY3tsZuu3S4quaS
VksmwAdSgPGRjVOyXbv8A5wEpWRbAT9TS3vGBXFAhrluim49mmn1PtVXjW83KHU3mSGqzlxEq5X5
d1TrVGd85FJH1ooHp/rMRJMeMncYrwZJ7wCaPb7T7ILeq4K2Xup1b+jwjDpfPhm4UP5M19t5sJft
aMjyCQPKpfJ8DNI4i3ap49fPnV8+AxypFzWG893IPRDrcbK/2A8+Amnctlbz2ais+SBuo79UumwR
uBfIettUepFlUrVrGKWKbbEGJ1/ihcau8gqblu8JwvE+Cot2ymV2zD2RHJcK/W7EIYOQXqyI0IiS
wDSOpv7AEv5uX5no0RnePGf54hFJeC3s9k4qYeyXZDYvedNi4LTTbWu3xc4dKucHy8787AHqwHvQ
PjiGUGFkiYDEjgni2bxcDoNhfxJo3y2boFZ5LDrTJRqDjKsFqpVzO+vvCyWHIysbXRZdYMRyRDcr
pXDxtKU4EEFR8Blq6Hm3GnZeTUCB2ZpG7DpQXORWwZ2GVverI6sowtjv4Lea1wfhONVJloIN2PxZ
F2zGoWWmO1Qrnh/LwlBPUq9fRSLArzUGBkWI5E1j1NyVwV+tgNTA9oa7bLA+qH1rQtwHelrOYg3N
fUowi4VJYNb+K+MRQznlj7eyxQMBUe1cSK5ooxYakqy1IfHfm5wFOJTZz6K5y69pKrGavOYyFIvc
+knoX1p+uSiQemtm7ktFHeFmxJK6kfVabMIx9Ll07XpPPffyUQ3Wcqu6tjq4qJfjrl7fxrVbAfRH
/0LoVc0/LZxvWrWMyIREfqjGjliza9aXlQ71TZsppCisvydiecRT3pjtTglzAFK47nX2itNqDNgJ
O2n0eywoDns1Z7zPnrGlUfGhkzNpGz10tS+C+qCTtSM2DselNYRW1OfiBwQKD71bPCnkb5sK9x5a
W8LT/KzB8VwSJ90NyY+YivDcTLZ3qIU/HIQF6db1CBDrsL/3UAmAtNByPnu5yx2o6hM8dXJL8DQ9
Glrh5a494A60iNYcQ1WxMSFpxy5qu5FamvEBEW+LNjdsgOv6EHi0UnGFH4ge3jlM4tXWfjypBV+S
i/QeB0FkGJoMhgRO3UmkikIP5wJ6hnduPAOH4WyeA/xqx1TM9q4mbkY39VFmQXG20kXu+5Z0Haqe
mB05H675KkERawdOIiixTBULyBIJRdbe7tQCgS2tLdJ9ta1d9atNlxedgiwCL4r3tOr/VK13J+qk
h2dy55dhCNX12VJHYeXjHhD8blnJ66G545t+PEIm2qzczr1X7qRBBs1YafLkvJnQWZdfIlNGGduY
Lqg/rQqg13Taq3SZyQLAVTsN1HmWTvaxTElin1jah+QsdEa2ydSprN2XHlknFzHgF+uyxnV3uFHh
yJIUKJ64jsRsMBDTXL1RwnL1nbLX4pLbJh+tl9iYiMqiUwnAWThlL52PO6jEK5WiFCqK5m3ByMsK
bS42uSVeHbzN1HyjMgXFfa2sWT7nEw/cpmskFohRYIqjlVa2BICH9FNsgswyUVooW03clpWRslgG
81VrSt36pVJmxZoy6+JJmgqHlTGA1z34EFzGqeipNePWs685Jfzzg3gYJpONu+igAGMrTEZ5Y8+9
EKcO6pu9MaQn7Cy1a09b16I7O+bUtNYTWTfiGpajq/6EvYn5f828ernUnjnam9VIxN0AP/gzeZ4J
9zmZpDPQTAv8mYMt3wP9hwdf5Uh8m/S5XsdiN2mPOa2+SUb/V2Ula6QqELh0rvrHJnVPnWP9SRCx
8m1aw3aqS3QEi/81Ddb6wpMw/wLAxeFgLkjivbbSr5bSKHYLsA4UastOIbVxtoIa8w2ePHkTFspM
m4iQnuY6lwfdEBvVVLwsCJaGB6HGhucB4+8hRHwukMZPzWMOglRs0wkLyVPTz/JsgggR0wJuqfq0
fkX2k/7VFTfezHK9rTI4XgzgXaQygnMqsRpb7s72ZZmm16qtn+sOw3cflM7jmBvuo7R0E1FSc1kI
csDSBi9OCgbDxeA+oTpmL+CUzDiVIA67UTb39ZDJYxkaPngnmPnLqhL/aMvA3XVF3r+JNdM/dtIQ
5iJyxGq29Ig1aZM3PKMafxieUntKLRKSMhc3aVL8hP1InmbGkRFAGrTKugkW4lEQK85EPQkP8nBd
pas/ag+m/1DnJCJtmcU792CPTpbueejD4iXPFQZaxMCLOuYZSmR7k8qut88L0od867lW0kVO3lHD
3oreWtiR0WP4ceMIftzNFBbbMOdE2DTLpNodjvIaUdlIjtpz6bg0TQ2UxXCtEjBTEpkHF9rpde0O
aUbPEXNR6s/zJejmD7igBNc0381uWMOMtvdk3a7j+rpk7T3Y9CnVJgY2JIAbX7f9wVqBamuzCCBb
awRREnfVOmvzBEmROxvCShg73WbeY7V2d3YKju1y3GGBK9doTIObcCKXA8JjM7Ov/E77/q7CghN1
01LvxeykO0JKqdttF+OuRwoUw3ot0VQEeLw53i038qypOyZSBiTyq1qcUTvId9xZ/luKnebSWU6+
tVZ7fs+6IDstYKRY1DNg2Wu11WWoV7wrYxjgcFrS05hRIb+bJU5Pvp9c4YYXXPe0TpdGXPHIRGXv
2PXWz0yBNqPBb40v8hGV4vuKXf0JZuBSW9Zx1pkcd+6SzT8rCvY90nIaxZKqjJjBm+0kPEof1aB8
ROxaRFyg8g4+G4X+GhjORgJV7YhbsAHkEb8B4oP5vK4qdKnTM8BxF+bb31g4v1ULyFz1g3eRNsk5
PE3YcRqGmIJ6oxuSroY/kwzuhjkI42LMhx0jekhywLKcgjxDoZ/W4iFr7VsvxNrTD3ofTPltV6pD
L73wbHnJ2HMhFR1lDlN640APRHgz56gvMQ0TNCmtqJ0UvM+ASI+CieHZ8JNb6A5uRbbpB1KgyE4H
BXzE13HjdfluWt1TDp/X4wau4TSb352B7KHR/ocrAaodB5qJrNf00dKZdwAGyB4qv2i34eSIPUHA
wLcZP3SI10iLsPwjCfFU4fTRSMRWWKgP6LiprAUOSJBD1ngOPzlv61ciyGbexi7Zeaa+cwzlxqk/
BHV07RWKe7sERkIYPh9G2btP9KE4FslZNQlws2Uf7GIhxW0txTOw7Pfspb9q14T/4r27uDgBD0Sk
rbEO1gHJXXjroYS8p6cJiUR+HRYqd+wxZNTBsVsgm3pcpHFFyNsmmZCqtIP9P9k7k964kXXb/pWD
O2eBbZAcvmwppSQ3kmzZE0JW2eybYE/++reo6mQ+p4Qi8AYXOGdQwLFhZiYZEYz4vr3XVm5azap2
mlZmp0GR/T40WZ+Z0I5ymzqFvO265GOUsYv1C0AeDs3NTaglGgIL/MdBCk5MA0N3kbf25zxG2aKO
DkALrEjXmaJzCvSrI8Kv+ltQNRxa2+DGnm9qpVX2nhNcvFMzY9xFbOewPzxUWFC8zm/Zv8VAJBKc
eImjzQyb/rGPyR12FLbuuzGMEYKwhJxyI8+uAQWJnRmIpxxFG11UQ72DEKFvjaS7FhYokQkuwYVB
4g8/kHq0iJ9rZTe5mlA8zsc98nHlq20C2ihZtC6xa2dwCaYs38kkDO86tN31KYGJUN2MNfsk9KS1
L0ieq3v/a4V/ztpXLhLLU9Jgmuw6zeS9a4B76vtgwDhqnADscPZwS7a7yObEpfAzPbqn8xHG28Tl
JOwlY18Qb6Oqofzm26o46c2UNXfPyoT/2i/+RxcoK14RaUTZt8dvPaDg789Ezz90HfyTv2UaqDqh
AiO6wN+gz7TeP2Ua1m+6YWPKsGaurkkj6R+ZBvxNoSJoBtVEjJYNwfUfmQbyDnMWVEDfhLc6Kz/+
jUzDMX6mhM+eCNQeuCxY04lidpZ4WOngeoS5peIfFlbrjUXrN/ltUOasgtfDNMXKMQR5pl3Hfi0O
UjOKE2iB6m7ICxdkB8PSAO55oE9ZbCG29cWFO6CHiEpYB3lTDu0WxvTH0XY+0z8/2bU+HGsAkkfp
gDGyfWpGjiOxDSsw8vIw6EC6UQtqXeuJEzotzbK+s4veObTt8AmDlr2tfDVUPjhxAIQeD+BAmrI5
5k+GCgQO2/IsqmtLgEww+GK+vsfU6G5L0wlaFKSFc9ILzGW6z2KY+wUYooDDkQiQfKeqxhnPLB9M
rfnWWuEJIBqlT9BGXetUHGETnz0IalfH9LsTH/oeXuQBiMUHu3JuIBeDkYzC9mSPAVuZcUzYd02h
7kc/jEGFOJNBUEw2deFrQFUo51J5rJvLSk3EVcRa+SjBUMzNomI7qOZtjuGP927SHxsrQB/MG2+f
ZznA/VT10OwTDo8owKaDOuaHqqcT3z+XSvUoOgxT95Q5Tf+h1McSE1oAByuLWcRZIXZYT9u9ir9t
k9T+fcuLDulgCccRd71AJQ5YIg3r95PblBdUMoYLTQ3rd4jCkQrWXXFSAH6AS6RRoRlNcBHPojEJ
h+Ouc/y82JRd3jxVPU1h8ILaw5R15mkUofGVAphypGWReSH378KhGMsDjBDWikgH6lg2eblrTF9s
XN/Ud6ptXbXU6jYs1tMAmKHiXR/O7p2+Hz00NyUJxnFpVixzHOQtWG53fQQJy2kK6rWxbX3InFDx
7BKG/4ANhV1PmZyc2TShNpZ5DNKWeyj0AVhFndpPhTMUD06c4QN1EGtPJSgLE/nRXdzZA/Ag3umJ
QEuNbaO4DAO9OiGu1C546bMB41ffOHDTwMmZAdrGsnGz/aAlyqENNfOqp3hzEtjB610W1Dj10tHS
jn6VFo9j33fH0VJUdvQT+2F9Ys02pKOi/It50fZuZW5T18dvWDXThR6CMYknB8dkDdiUHSmvXDTF
GwMaylPYKd/YEB3tfOTsGde98slNtRyYlzuggS7cxyKv5b1ihuYtA2dipNjJDpXj8AGbs3UY6kLd
hHZTPyHzVS5VrDkfq2RStlYVfc4z0z5audUiEwb0rFLF3ICbCK96rDlb9tkG5/BJ2xPNVR2sQFX2
A9WaZqOqNXDyxAjtHxJ9z9F1c/Nkx+MH4CcBSpo8+pBbw7Gbt8RtCEYtK7xasbKboRKXZZNVV3jb
vKaX+a096SV9ifDGtsRt7OaPnB7QIUhqeqKJdxUaBG5YR5vCVa6nIvhodua3yQrARsRmdQzlmFJT
M5JbDFh2sTEi7QaZ/YMNMQAfrhYfjFxtPewnXmdnjwldrYOeF9rNkKbgYpXpyaiU7lvfpe/mLmlR
FEcUMtkOEx0BaMG7cJruM7dGr558yNrxsdeDh7Gz731KwTWFtoPTUL60C2zGot4TQkaHqfqBxS44
Far1gK/kydZ9euGy9/dIADjvyncO/bavkQXmspiIQJv0Ifzui/KjG9o3bJfRtQzK5yLSDlOtwjGG
CluL6ISU5EKEyoPS9Qi2TGXcR5Gka0kfinNMadThlmjE9zScL43SVg55rl5ilikPJqRR4VhHcEaE
fBjlQYmC2cxhsFzYNjvy0rwVjV4fiVFgabS1KbobpGX9KE2ZHhQ7uDVMHz+bGE9Oyv0j5zHnwO3e
BA2czzEfcqrmKKjwgVl46wdBLcIdOJM5eyf73TSS8mDIqNqyZlw7Y0vhSnHTy1EU+mVm6jduQBuo
VJCMdaU7eVVqXYGJAF04pU8UR77DdDhaik6x3ww54svLiHoL+lal5DwbPgFuvJxkcOd0uSdUjqWh
OewBCF0bBdXO8DnYpLK/+z7lmTQXH8K+v8tSF5wqdXvqPdhHFOZTG8XvMrCK3hCiNLDZvve6sUeU
/D7VhPsjCdCXW0kjDmHjJkT0wDCNeHsSQBDgnNFyfFzZgOe8QEPs4hObGupiJkYy04pIju1yFWCz
faJL31GMm+5VMiw2VUyZGAMtGApg27ehxGs+wk5pa63b+zE4fCet04+uwkMzKv7tVi9w52JHa44a
sssnp3KHTVRhK+fkVv0+1eT24dFrjq6uyGNhK469C0hBjk+9LRsXWqFggE9TQzGNEPT+QEKkfwMz
grqBjxtB20paBN9aBJm3peS/u0rN0xb4ZNtx6hgpmUtbfGhDH3tX63LWa1BitxQLNgD9cqgtNRFm
tez2gKxnWliCQCaiEDnBl01crH/CoojMw7ZuYkcedVRaRyWX05aWfALLm62+1gzDowTiFeEMMVRE
EzhZ4IDJEvU+0rLhEuSzTURmVHfDXSZ4DV5GRZDIvZ6JBoqlGOhUvB/iCN0BdiEKaOUWh312iHMD
G4UfeUGXbKK2eLTacI9AfYeeAG85beYy+aJKxJZhpwZbGi2fh7htLrgx79Xa2tpQE91CRbSC7ap/
pneA7DOTnQsul3WbN8C2HBBFmpF2UtPxW9mNV4Jy284f1A9lTPU/LMV7TYv6bQE3G4BfMGNzJb9R
ohf1k+yHo0Ittoso2QgtH3Y8QhWs6ORinxr7YSfT9DEWCAFaX2A2o5PCZmhPUZZ0vFy/A7vK3BSG
wqpSpAerV76NxRC/E0VdHbHEPRRoYzYtKSRbDEYBDUp4Z2Mh7iM5XqOuaTxXGlRwbFClqUK52Vez
Ek4vo9REf7vpE5JzfGvsLqgFGxSL1M7eqiBjdokZ9NeJEoQnDfw4cJ0qOaK64G/r/Au5DBT/7B5Z
8MYvogjJU+NfFciabswqTXeOpcSfenoAJ/gczW1nW1/tUMqDzB3lauyaH4iuDlLyVVSGJPaa7oJt
mPga15q9d2OzAZxcgbwsQheDJ8QOmi1a4yBrHz4noy8PaZ8E+yrAGRKNDYRL8WDR69irwRjfZRkT
viqgJTshEEWkkrwELRl9a6UfXY6ZHJOtsKmOSASvjxKFRoPWms0Nh1RebOV8KKSnhlqtg0yHC5hj
9lbhRMYNKGZxcBLwPPbxs2hY74cEBTGUNEV+0CS7aYLGnoXGpllO1aloZgGyAdYLNXI0ypSyM3UL
dMpGUgzOoR9Q0Rz0oH0Ixmhs90qoIHDOQkfJrp1n4XOHcDu4ADusflCfpdH0MuvqkKlTlL5XgtHQ
vtYUtS+k5WLc2VWZbTv3g6okJmYStK03Wqmq6LAx0tnfyzzo0WejocCT4aZ23xypvPS/F01gg2rN
pikdb0B31sWDmDXfgxYYiJOBzygZGNkunhuoUxNekl9Hfcd4Pqcq85E1fz69lo3T9jswoxj6pucT
Li3oKbov54NvKdphmyisZJS1gY95/nxQntTavEznwzOdcc7R9fOZGuQZ52tIquIUIfjh2J0+n8H7
5/M4rMjwro7KekdTINrXdDNaiEBICi7bKNXQHhlO5emhYtEWydyM34oWnRd+kcPNm/iIRwfAs6Tu
POIFmuu4CZ6hqYwp6XWZr99YYuw4k+hK1V0YlGTuEDNa31yyTlTee5oDKnkScbs3EA5B4pvGOp/7
lNPskzeRsL2PO0gWmJniWQE0zLXCJszrr/moCMitwkEEQ5sNZPzYRqX+0Ae1QuurEoKVKEfCsTOQ
MVNA72EylF4wVIPyMcHJ3G8R7Dn1xzxC3fRZs0GecLwbI/UAwAo3E7NLxVki2r5NqfIVDQwsXmrw
DXUEDbu8q6RyzIsiz3n5N4G4trUMDdCg6WG6R1fQEESgIJbepKwZ1e+YgHveO6HSYydMB+sqMXzA
fZXvBp9MFKuPjcPCC6XTr+6dKB2zHS+FrPf8yv+oNhpuoGm0o+Ea6U7tRUMxab87RufUR5oAKkaU
RpvphBs5tuNp6uLiRml4/UGPVkR/WdClpIPgKPERE7fTfVLqRgWGHA9YtFTZIzjOs5GDsRFHbAaa
kuomRba5D0dqAa32B8Cp4mOkJtkF0kxr28xvG4LZM86xXbStuiFBgREDeo0pp9XGfLDT9fbCmQz1
vS3V5D0KaroCvctzrUofKRq2evnF7X0Nj5hpfvHD8J4TE+NTa1X0EmHu41Zj2m1bzc0e+k7E77QI
Tu1WbRT855BXup1DkRNV8jioj24qzHE3p6tt6tJu0FOwC//MWa9RdpUc7PqypDGrgtcd25McoIcG
ei0PSBMafSuk5oNE9avGvcTyneN8FF1yhyTqsUl0cQ3moDpIX0Mk7Jg3k961+5QHkAftNX3MHhtX
/AHC3JZeYRlfZjY0ek6xWMLhvP0YZVzv6Csm7mGkGr3tyYbfS2nSfcPoV+DsddpHxSRK4791qj/N
RHO+2/k61batHp8ef46Jmf/FH2UqRTi/CRIFHdOlm41TTmDm+aNOhXziN03oQgjCYhz6qnM68V85
MfpvhqtTPbL5O2vO2Pq7TgVehNAZlQgZcsVmQ9G/KlPNMJIXKTHzpbkGVS/+q8+upoWXiBXIVMJJ
6Dvim5XfJxTuN0mF8vfUlZXqJTQgWPbs/FCWptjmk/plgh56otNtu6QzSJ+SkpBUswvNxRrbIdBT
xIDmpaz6Dd3LHJ4EcsHbQOvglA2gOLeGr+8k7569LEDo7mmNGz+6Dmr6lM9lWTAe7PszwLgxufDX
TRidkgr3g1SiCe0WPX38In1t79FZQ2szSujFGoCQwKhoacQBDAIMHhWs9MZv/1VC2HyzyK52DW6F
TV46d4yb+SKLCdKH5XNeQSOfWhfhBPR9qO/NxB62bpZV+/9vM6r7XjVt9f0/RDTV/zlgSnpsCDz6
X5DDZOsURingMjdcpOMUX5ke5+fa//k2fo9eFoR/+e//mHn63xNNt39zDMLjGOA8ONVSKfr+Nc9U
piD/cx3TshyNqfb3PHN/M2Dx2LBodVdA67H1f1MO1rjQi3mGrgfrN7PMcrEG0hBaevYAD/g9atmv
nNNLyIRdKmS1pbWtwqwbEmrJnCJEDno4V5w7ZHeQbregiCvnI4iDAFevUXVpWX0lgasqqINFTIpd
leKOJhJIDU376d+Pvv9tQCfu72uj5/g4Pf7ntsGG/HIIPf+jP3sK5m9MceH82VDApv7XWm2Yv5Gd
N9fy8bYzVJ1/hpCh/UYDmCRQ2xZCI/jrn5YCf6XrxH+5aCNVgS3lXy3Vxry6IKcIinzufXCY4fNn
yyf7VNU1nt8kL1efvG6E7ZcBtqFZu9ZhQsxvOkBGbhHvfMMeLhXsS2wFIIbW2PSCnj+yhVV5WKpB
UGqhRKeHg8+4rjs9OVnSRZCsYeHZCMvAlNYCUEZuMxaAP3JUsP3go0QskynbFe2gKO9qtU4uUMWA
mwN/AXQ1r9Hc+6XQoC/qbYAhh5oeJVg0N39Apv7bBvufOWT4/Ip3PT7m2WP1csDO/+CP8aqp2m8a
zmLS5zTcwIQ7/jVeXZ2/sITB2oUz7o90uj+XPDBjlkm1wyHGwZxxXQyzP53KLs0x6F50rfBl6iyI
/8qozBblxXAlhcS0WebE3H57OUynKR8qAxEN7aK0uPKdxr0yG0e+laPNb/vl5eePffEOzmMMgYCE
S8+GmHXhx8PVSBqAR7VfQ6tYYwHeDo4NYkLm+dWLW//+j6n2knT2c0fvn18076FefGSoF3bHIaX0
LF1KuNi10zwMYSI5bQlMk6TlWJP1vokUWIOvf+K5ezgvBS8+UR/gmAg5FV6o0LOBqaOVpzBt87fy
khfhuf/8pEVorgT9EJrpWHhm3Xbthc4xExAvB6LP0C9Ef6qqyPxmFfq7Ou3kVTbGzvtS6ZSnJqwV
9eb1H/nzq/Gf77DYeiqpyTnEbKWHSJhuU6+agQpJOG3vDYjNb1Dqfv0h2OF/vpNh11hVCureMwKj
w53haD/A2TjmVgRK8e/SXP/6Jcytnz9kKONchFhtPRnlyFN7JP84vUYhVw0H9hA/X79pZuhVWHCn
mFw3xSD6D9aU66c1z8FyZ7zfi8FWRGXTNZVSeA4P/T4Zsyk7kuBnm7QScEgcX/+UXw9pWtI/f4oa
gIabrZqeBioGM2lTHIRGHNC6qy9WhThW8pm3VnoFS88HZB9YlLNMWn9uyuFYnsnVPDeOFmuAlgON
HZWi9ESC0/tdgOlWvYgxGhJIJDrL2cqynXWEatF9BCeVRBdaL0AL0PJDOWplNeqy3m+KCuKgKyDi
JWIADpDgHt6/fgvOzGlYuT/f4TEq+sKxWaZ8tGHNti1oD+4pCJsZWJc4xgXUJNN3cBAwBTswqJeI
Kqi45zaog2Mtc7tb+TAWi4tlhn3nJIGk2dijTGpNaX9U8tb99voPPTeSFutGm05lQgYBosQiALOr
Jrg8xgrf4brZ9ozfeDEfAtJnEg1uupdaKcI3H1rYvU1t99Oqrz+/tF9Ot6anngrvT3qZmsb3Coqq
J3yM2Rvr3Zmb4yyWilYLKtxaiSTdEOHTplTrCkxjaNvrpjFbhJ++fTpVpK2FTuk5aqP6G1cL5Gc9
1qfmjZt/Zp4t88t5wZIr6/NSGNEYutuemCRzq07UtqHhBsqP15/B/G3/2VL/vWA7i+UC6Yk5Ih+l
QtvL4QbEcP29B6TmnGqGbnoz1MTQbF7/qPnG/+qjFgtHC2rR9hs190y7H4YtyNikubU1ON7XRNNi
hWj5vYAgGx2x6RtLwblBsFgJulBFTlT6lEZStBEHuxmkCzYsCOM3ftS5+7eY4UY19HRI+sILEnoT
w2bUjULZE2FOqlmWanRMNppoxq+v38JzP2cx4TsH5aI/yDk1uHSwv5dE4NLXDvP7VddfsnKH0lYN
Ih/YsSY6BpW4rIvfoTSzrKy7/mLGK3QMaK5GpRe55BG5DgUz3g3pGw/7OQn8FyOM4OifpiRScD0D
aFl4bgle3Oghpj6F9ASGPe2kUP+iKI5lHEI7RB6TZ2FCLDrFiBHpZKPabyz5Z6atvVgWcuD41D94
RErZuQ8oVvTfcR0PwTZrcEisu43zZ79Yl2cQHkWTkW14VfRY+KbevOx9235jTZh3hL+6jYs1IYc9
qtpGJj0gRgkZaG1tuvuA6A0fB2WUIgSqI+TnGBpwnrfJmHyxfWE8vf7bzkyouYD88reFhFCM0mR7
ofooCiAFByK+GPWwUd5FpdIrt3YIF+Lj6x92Zj5R2frpw4jUDnw7TzlC1Y4FHEPMWqJqwO277vqL
1UFIXYnk0EivSQk1MTIQfWUjO+/1q59ZUJeVtAzrGwoIXs+hQP+7a9wWo2CLdeSylaXot40R2T+6
wSKE4PUPPHO75gr+y2cz4qgVZtUxfVU0CSgj7ysEbm9c/MyDF4u1wUj9uJZy3lf2wJAOoR8Mt4bb
ZeFxUqbhpMzmjdd/xpnxLRbLhE5sdREhs/R6K83ye2yo0ESsLIR5m6vRQ5eXzn2jZL59QEHrZ1uI
DYnxxq88dwsXy0PmEPhnaGzPc46zFyJqnXirdvgG37j+meVHLJYGt8QRVascYUoMowl6E83u9w4Q
dKhJ9WBa71+/hed+xvznL1agIDVKvfE1LB9d4SCwwfRjMOje+BHnrm78fPUiI3mdqLWSKEjfv538
UrtVMGNerPvui0mPGilKVIczKrL2/tJq+ltybZrDuosvZjxKTEcqesPFSYrYVKizD3gvtZVXX77/
ZaFnxAhy22vDONmOpPVUpCt3zNZieoe4md1MYWxGSSgfaf+PxDgA3ll332cw4Msx48gCYGw0lF6c
jcU7qMLjHvrkmzuxM4PGWsxqMSkato6Mbz/2P4yZxZvgUtmveqyAC3/67iSaY5guck5CKGzQJYoA
3UeTHNddfTFp8Rb51E3cwkMjdpl3CFa0Utyvu/ZipjYmhsgBI70X2ma7DwDVbBthZW+8gs7d9MVM
bYcu9XWtLTxlsIJDY9TignZp+m3dd1/MVKLQujRSuS+oXlCSKORFR8hRd+uuvpiqtttFlVGydYeZ
anyYVO1EA7e6XnfxxUzNRdB1A2USLyA1h2zptqIkmmsqrMpVH2AuJivcsrQGIEMVyakgk5MZJti+
r1uAzcVUlUbp2GGtF15TyfdmVe7Js1l3183FNA3zBgaM6DmRialL5zwEdbjKwY7164akuZiqgHfi
ssf26SGONaYd5F/STa22Hj6vu/GLyWoNqCorBEheDX6UhbioP7ZEHrxRYT8zocz5z1+8WDV7aLsi
ZVAWuCHS615kvrkTtYY4YN3XX8zYMWzdyQjVwoOqJ4nNTSU4BRNziFi3VM5dlZe/wKrsYNLmJSEz
iJgroka7It2gX7dUmotJiwQtQhZKP4BGtbmzZRHvLT+QK7/7YtY2VplUsUWJgsEZ3/q4XbXcSt+t
uvPGYsaWoMzUXqm58+HYH6e4SZ9E6aC+e/3y89z8xanNWMxZQFmhm8Ks8Qzd15m4IOI5HTzkZsge
x/0wybHxEtlYb0yDebj/6uMW8zhD4RJ2PoybMCpjSKKDhvsb62V/r0ChqNc9bmMxmSelS9Ahcs8G
ZXC2ahmYF45l2uuWCmMxlZvaDNUsYTAxoW2EPUV74TZ+sm6zNuOTX04EtfI7wyVRziPztDoObVFd
2s6wcrNmLOYxQnWrNYiX8UbE3VcCmNJ7n7tfvDGazqxDzy34F+sQruRYM0DZeXUNQCLQiO4e7Lx+
69acu/xiGpeOLmqST3NPG3uy4fm/8kExRdPuO6lKubGRrbeXQ+HbxQ2a1epDrtUfFStOLks/Da4I
oUPmX5jRhKHWNFA/T40CbK4uirmaU7vx9wTb0IdGRwp1TZWcQlNLemS4nfKEVOSwTSxeypVvRl/x
+AvCTaAAJvdJP6X38ZDK2RduIJIl5pUuhiVI9A5LS8FhXkTqtWFrXX4coAd0uKsbQLxKbCYWKHzS
yi5quxE/unKonQ/DNAbTxhQVwihM6c6nMHzmzr0+47V5Sf3FHJxVGi9HWD6nOIPDSz28MwXppdgk
Me/VJHZsJtCv8hjkJokKamMG5ZXempUP5trHX1BMSj94ej9qXbShf51Xb7xd5rXsF9/IWCygZT0Y
iZ5lOWerqblrEALfUKh69Ptq2hA7iLctrhPDARwv3Rsfw3y6brzOmqeXt2IcwyiHc1l4Is7Uo9/0
ex3Q1Bur0Lza/OJXzcKWlxcHxgD+LIkKDzeltLd2oI87NuzEW/VFegFSqL97/YmemRazwOHlB9UV
+Z+BkeQwk/XsXtPK8DS5JHKtvEmL1XSokUFATyNMxTKJGchtc4fo2rhY9+XnH/ViyUi1xFI6shcw
X2K0205NTSPKbp3yy7rrL1a8poD/SfpI6uFiT46qCbi8CZu3Xp/nbv08x158+9Hv+t4e9cSL00p8
8QPVfScx+r+hmzx39cV655tK1PR1knpAbiFNdCOE9NwVby2nfMdfjc/FrGv7SUFKDWo4CYiUOI61
1H/vwtFQ3rj+mXe9tphcii+HFBha7ZlDogLbLiURRGaUOAizyVn9tOr5Lm3iJLH3iQlGy0vwBJ1S
tRxvSauZ3ri6+PU90hZTK0zNAcdH2HilFQiDukYFRS5NDNKh2tgG0lMCCn5jFTzztLX5O7wYS7mF
zb2NU+WoOm1yRdr075E7JetOCM/6yhcXn7Q2Bh4F7zwf0+GI7gZIRkWS5+sP4dyjXkzixKrpxeV6
5ZGDAMTXzeAo7qE9u+Y2y3zU+q9/zLkWvbaczGVpp25UVl7tR7N7KwBKdlRTPSGmxyDy1DLrOrp0
uzLmN4IsyXfkh0BJHCxLy+EVDtX0xlf59cMyl7oYeEVZS2+m8GDPAMm1XbX4zBtcMd94eZy7/vLl
YUY2JAYl95wh/YyfZjgWZLevHAyLVYtEKnC0og69AGfDnSaLHUj1tRNyuWgVkcFJRXLx3Bm8kSi0
vab/Fat6Vkjy6/tiPTfxXoxjq+ZxwnYOvGRicuL1CpsvaQJuedV9t9TFooX5H9OAxKnuVKq6TyJV
AsoF9/D6AD7z7Wcl9cspjlgUI15jumR7C/MBT5p7xOczfX796mcWK3WxWA04uGxTSdiuFUK5CoYE
0GMR6w3ZSQVRmwdDK5Vy5S9ZLFauxHLjKKpzhMBNjkE38rxdozu8/kvmb/yLV9NSA6kZNMGbsg+8
QfWt6LtNrGF5qWFS7I+KmpfNnvpen1/aqqJ9ev0Tz927+Ym9GFd1FsDFczv/CClX2+Y1ATJQySJp
oqjTnGRjuAJA9OufdW4ULFaxbnDCNLTgl/Q+wAQQTH2VbjNDrbU3luNzH7CY32E1kAaZKHCmcpVk
CtNuAMtjoIOst+4XLOY4ehW9gtvpH8mojB76LB8/qJXqrrw/i42JJOoiHsZMQVRVcDrrRm0XO/pb
/f5f3xxzKQacuiHqdcAsnqKO7Ttr7N1DTUrVqjtjLsWASQZRPfE5olqa5V9U7MXJCXtTo3buu8/v
3xej1CXrx8KWqR81hJKAM0iGAyVuSHOVlBHP1c/XNyRiaJbtzOun3gVHaPv9N3Y8EwZBZFzr1g5i
n37+FAcUa+0SLun5hKp7WEiIzvUjf+VvWAz+PCD1F1lD4mUm2DNTVZqrtFf1uyCY6h9rhr/pLoZ/
Odmh0bEoeWZPZltji/yQVU3wuO7qi+FPzg68JkfEXg9ksD2QP2ESvmLngb5ujC4FelnVWrIc+AC1
tttPepYXH7tJs/KVl1+85OJoIhVQ8YcjmKTxRh/God7naOriN14OZybBUqJX6P7YChCJ3oSEBVDv
mE8nx8owib5+/3+9mSXf5ufh2Q1TSUAjfAWGZ35oVVNNd0o/khJTFEK88ZDPfchiJttVYBvp5PMM
iAKkF262mQ/5XVqguMkleUu0cO5eLSY0ytFa1dUhBrJI+mTRS51QSW1dB9J0FhMZ3m0aFEMVe6C6
lBhCY1beprEUD68/iHNffjGT9Y58tD7n8kOlP8qQgkYgzVWdNnP2jr5cSdOgb4QOvNPr67B8b8xP
YpSgNl7/5uee7mIK95CvsdtTIAxIEoMKko8wAPLEbe/cWCOM5PVPOXN/lro7MrsmWZZKBDAmxPCe
OA68i1wBeLxb9wGLmawMvR3GlhN6cdPWe9mi8uxA7a+7+GK3Wtqh48CdDD0tIEjPkD7htDYBMeuu
vpjEZdL1iICMyGs7gQgZ55mF+z2mSLzu+sv5CwMvBUkeYr5Q7sbMVa60yplW1cTwAf08OGHR6gOp
uJGnF5riaYR2erQPjbvXv/oZwaO5FMsRhkZ6QxqEHllgLviDEmLI1k44wZJgQkI9rDjzW03CLwAl
JVYex0xTAVWMgLQb7/XvcG7oLqZ2kyh92Qk2+FPSykerb5KbHDjd/bqrLya3htfTSuj+e2lv6hd2
LSFmjFia1l19MbmFIPiabMDAq+LAPRm9ZR3dMXlT8Hzm1izlckWqGKqd8sgVEyS7BYlk13R+saqd
aC71cjCkrUCWReAB1P5h1aS0UzMJ96vuzFIiV9LVMJuQo78EkLdXfY7+Qx++NeXOLKpiMaXhljUR
HAD/6Oc00jfCzfybUCpwbvyirY11T3cphatMU0eLUjMy+3QIjrGb1fW2HdP6jRf/ucc7//mLLTyu
QxEbATAwO7AU2ksYl6s+3q17AIsXMmYZ6kZ5q4B3rDHaZQQcx6O/blaJxZyVHUtp7HBxjIPhriqA
Fhajaa0cO4s5W6Vl32mxMqelyejKGCb1Qir5Ov2CKRZzllyjdCpKxz22RLIegOaKg99U2brbvpTA
RZmwUqMhj8Roih9OAcqPSOKVlcalAE6PO6woCjlHeu6GVwWYos1Q5NHx9RFzZlIt9W+GrLS89Sfq
XaWNocqESN7sio6EltIfi37lDVpMXZpsU4/1gBM9MA+PEHSCS+q+XbeXmyEEL6dUG2MideMCumQc
x3uffO1jn+n5G02Yc3doMWE1Z2imxvdZdipJfIXVxc2wRUTZEROba/266j/xxD//iIA49S7EEnQU
HRGr6UCUGc3udYuatZi6IG54nctofmURt6g1fUrSCblqr4+h+U78v9U601pM3SiPO6mU9BYqofUP
wEZKbwqN5v26qy+mrj3hx4hig2yzsjdBHZaf67HR1n31pR6uKK0hryYuPiihvjEz/5MZK99WffGl
HA6qKSIUNw28kkTnC4O09yulQCGx7pkuJXGE8DSTnev+kTjjJ3WUF2lJN3/dV1/M18apEkEApHt0
+zi5qqucZA410tAmr7v+YsYCUuiQ7Y8KGLbB+kSAgftI4u1bB/gz43GphstNs3eHULjHCbn+VUql
zAtbfeU79pkI9OIFnjljPw6wGY+9NKuLLJnhoYNev7HazHf4F3NpqYPTc93stYgkP2PICPxDGcKi
rJFCWyZZv0vDRKw7YywlcXoS5kguyCLQc8y2fpRc9xOE5nXPdzFno4Hbrfus9ynosWOT2B+z9s1T
6ZlbtFTE6aUTk/HCDgqOQfPFaUYt2evdaMyJ5Hg0riw5gIpe9UOW8rg4JbykbyP/mEot2Jqm2+1s
9C/rnsEzAv3FUBJuN5qYIPgldqUPG3YQ+ZPUHH/dXn8pg7PA0rqjjXxnjim4EFYcPVGUCNYd4ZYy
uDFnfTObjPXHEh/jCsSv3w0rS8RLFZwtXDVxM1pZuhPJPRTyaEeww7hueC5VcEZEPnxshsqxI/Z6
N2cT7oy0MVZ1V9GR/fwmL3pfGh3KMuqfhnzni87fVEURrCtvG4uXbWZPVQmXni2+Fvjdxunz1NrI
SctxbtnEaK4cmosZHGC4D21whket033ImUF/MajCfmNk/rq/xzD8+RZB2y7cCdvuMWqiCR4527Xm
1ARJUO9ikrnDTV6nyv/l7Mya4+S5rv2LqEISAnEK3Y1nJ05ixzmhnAkxiEFIDPr17+q7voOYJ47r
4zRVwbTQsLX32uvyYXNY19U74/bGobBVY5kYOJe2nAENoJP5EIMsAGZgOz/8e5946wdtklnMAB4d
oLU780pR/e6ALv7cjyH56COY89OJNP2j3zTLO4nR/yQhfzkl6Hlr/GPjGASAIZXD2d/5Qygfcsm6
/ACRUJt/6P1BfSBAdwEVHY+c3EgPjTmJmR2NT6Jj7qlZVFymhXJNDEpR608PhS0Dc2hCWQJixmQ4
7zvmt0pDYKqR4isCuOubIvgGHAoUkn5kusd/D/pbn/T873+MQky6gpBuQZTiA3e2mgbgrpjsa5cF
3+n104O+QUAeDDlefvoNOvKveaj7nQOz2SKYqCYF1whcdv1FXfjgiF7SotmZoKKbLWJQcMEvIMM9
sz/vw8b7mAPDvPPNN/vCCN8jgBanOGtm8qNowi88H37v+pxbvdhcAhHERI2IJLfQSE7NerkM/b6i
e7DViaE9tFxMhxcXZPxRUtATQv1OzPbGPNyKxFZYyU3AnefZYLryitX+fKAt8/fdbreysG6KRAio
H87ZsgueWOTFH5CACd+5/7/17ptIPDermbuIx1lbGJ0oGDYnsNvd19cYkM0KXVajOarhcdaH+heM
ar+tYFvtmy2b5YkNrxnbHgIUgkvWU0taMGALu/P4+087/cfWIiR4duhg8jL4b5dfSpmPT0MJytm+
d98sUABrUMwCPzNrRGhuka8DHTps2HHf0zdLNI6KFtLjXGS+bvknB9DzPQxA+n0TZiuQApWohcci
Jrs2Hfx9vVg2t6b3251loa1ECggtW6sJu0ARhmuml365C5uge2ds6HkQ/nJybjVS5YSK6Fw00F0t
Rv2IoEVobp3t2DfpAemcwf8U5sf9EToI9ZJP8XQKG1e2Ryrz1UuXGJYCGbp8fpTwBdLHMLA1DI1w
wp6g029VqvAvBugzzT+X4yiCd976jUXqb477Cg7UFhbrIlsZR14XeGsNe3xwVfeF8lu51bJ4VtVl
hKOuDOwJtWgOGtBc71up/mYTaNhQVMCxiKyYS8QdMWADVu7MPZ0xVn/GALU43/lWkmfRijIfoL8u
Udz1p11L6eyP+erpE3G5qJBJMCuo2wXJ86Nf8n22ZCBAvX76ZKKKEFjiZsgn9Hch4LWfJHPrw753
324DFWlhd2nx7gTgUVDjo2QcvX0iDLbVv0aiYKVasP3CelW8+GVhTrSX+ac97w7/59cjY4NuhjM0
wml4Uz2CNQPIoFmbw76Hb2L1fgpqXxFEAhVo5Mlgw09zHuxTxkEV+PrNx9DrPLEisvPQFnCK4LgD
VpnlX/a9On/9dDZJGKZWiOzgb1qDWSX7pO/z93R356f8797ItuovwLk8HvQWGsh8Mk8MnnYv1Fnv
etDesK9hAmbQr3+BV3YuHOdYZEujm8uet+NNx/k+CwhYgL9+eq3yte1aLrLSht8C0jxHal+TJ9tq
vuaAcOA+egS+Loyui8Y0gKHW/q7rNgxHX7+4QGMBYAwI8no1eye30AIJV+azfT08AJW8fv5ccWYi
TyHMQ8fbwfP9G7RLvCc3fUNQwLaWbLaBxigkNWJrXzfHeBYLFixfwHBpwa2ds4Z5MMzXnqztZdQ1
TXvklMOJHxhp3PV3LY2tKgyWK7gT61lksxf7RxRt2kTjUN759M2y9myoSe45kSH7ol9ms7oL303r
rgsE25q2qYUsZSQwbQOvuQzjnh2GcN5X+mRbr7Z1ApQ5qJHL7yQb0dhOP1uAcNJ9o75dzjKcYqqR
Hw1UPBxthEbiJezzd1yx/h73MLFZzq4LHdH5iBh/KBYUVxU9yrB83Pfqm9MX/Q9ok6cmyqZZjXBk
VmVTQUmgRr1zzmzWdDFPKxiDVmSd6eBBC9bcA9DN/w9w+v/ZCMG24q/eQxupo4PIuNDyAhIXmdmV
6V03FHbmfP4Z+CATtxQ1yJzZLLvyVIGmfZzH5T3Tpje+69ZxzeV6tHGI78o1+Erh2KOJB+2Q7yQX
33r6Zq2OLbx/4cSLcY/EhyVmfdqG/j5LFxZtTmAFsQyFTDPKhnysniDvZh9n2/e7AnFQWF8Pu2aw
JuirMIS+25UfI9HlzzHrzK6rG9vqvqhvAeX1JU5HEYMat5gFbGtVIm7etaK2vmj+yHC5CliYiXmx
xbHEHbRIYSxaPOx7/mbFslySKCiQkWuF5c9NQPTnfnHFx31P3yxXU5ghMLTENQWn0icaNeKDnHr3
edfT/0fVFQVxKRji5ZyC11nN45gUU78vz8K2qq4wd6jKLzLKOvhQH2O1ejeqz/WHfe++CZiHHGDK
SoKxeVbUH4bCYwfn1WTfnN/KuqYW2+94Pp96zg4qhLMT5f66b0pu1VwBW5emWnCznZWxgBnBOepS
6bHzdj5/s2CnwtbO78+Ha9U/rj0YSYp9//eovxGNh5ujtc4X1cBwOM9AZOie4DLsqiyu/YZksZY7
o9qtpmt0bTN7FXJFc414zPSA3AcVfC7//RPe2InDzYJFZk5DKBlGGTAdNa5aceuPZ5xaPu0LP7ay
rsjL11J1uE0MCxkSUN+zMd57lduquoKFtbMFHzozgahqcFS7kMGmWgT7XOrZVtllaw0WmRYI+6IJ
fvu9H6UyBnd61+BvlV01KHW4pWPH6eFiChRW/ZXO3nu28G982a2z2chsBWIjou11Jhr291DswUJ1
V8KIbfVcQ23gCmCQMDLOU4lqvfBQgED8zpz5L+P/l2su36xZWLeGjcrnOCvrWBYXY9UoczXScLn3
RF/nV4KAuwB3/+GxWCdn02odQWrNPeV/jXtUm4hlxnyBIyf5WsxwLb/IA9FfVtDP/VjyLuYQtDfL
j39/xDc2ga1KQ81g+5aNxrExN9MXPnmkTppyiHVC3OJ9/fcfeetjbnaaQVk2AWUtAMhDi+ABpYxV
poXOc/bOkL/1B+jrsIb3eFk6I1ZdAG//QlfevgQG+OF9r7/ZZYRGarQoKJbRIO8GDmw29LUv+569
CQrGFeDCfmxFRi13Jx6V0dMIg559976t+kwQnNY+tCyZRAsfTBnbtQZqL+6hMtn1+lsJGrIgtOlh
mpI5+GA88yDkX0XLpn0Dv1WgNYDpodAN3aVYXPl9qlR9OeZin0AJvJ7XkyaHXwoE8BK5rrwuTFJU
kAQnAANwsW+DDM5r7o8az0ojvcSAs2WeQtt+yTSFvXP53jbzxpzfitCKIYrr3ELP2dUmBTs16eGE
se+rbtZrDMMDG/ktz/KhV6dID1dgN4Q7p8xmrTLZLsWUezxDi/KMggMZPo/cDe9MmXO+6S97b7BZ
T83oIiblHGW0b/nlDPTML2r06KeMd6cWfRqdmz9JS0Do6tTOXPVWMIa+eHh6u4FnwpvdVawCsSTz
Ms/7SlZsKxIDYDl0mlUcufAa0QfYx/zZNkT5x13feysTg3M7lBkCg+Yjv5IyNpiUef2+6jXbqsSG
AHBLoDuhOPS7MAFp/Icmi79vjW1FYs1KcXp2eHgQwMU9WWwNyLcaomBfEmerE3NWA5SxoGugikR/
D8NAl/Cezt/2DfxmoQmUUYNJiDAbO3YLv3wHCNgoT/sevlloyuE2OFdRmHXrSjL4KzaZgbfYzqdv
DsVwLUG7A40tgxc2+OYB+5nX8Xt+XW/sbVu/rtKwoWOGBJlVzXBUTQGtG5v23Ta32rB+6YLVwAwn
46u9y5nfAxEr31Mk/afJ+MsGtJWBtQMibqnzMJv6oOkuUPQ0VyYEkCOhrh8e4OdkTMJl0PdJSWsv
T0RYans4V0ACGH33NVDQVd31SRQt7haghtZLXO/l90q0/pzUk6jkvjzW1tarQcZAeYNDgjKEbK2q
YAiL++C+BkmY3b0+/Tj0/9B+yTAbZmC1y+6xDsadL745WNGXGk+OI7M6u5xmsRxsplr+Xlr1PwHW
3z7heVb+cW6HfjusgUNMNiERYo9irVXxDBO3sUgFjEOHxJYe+QD88QA8fMMLeTWVLW634xk2lhhe
WP8YEruEBw966uUwRcP8iVIApI/1PPA5EUByzEft1uW7D8TlwaPhh8Ui7EtI66mXqFW+3qVKREHn
9W8hHvjjYG6G2RxLOaSKwKwwaZkOfv17kzl/zb+M1baA7U1DK/sZCUUH80QvkVQKwKKdi3+GURd8
XlHTePz3X3pjT9gWswNbwZNRap5NdVudQmn1t9gQvbOA5W8CB5gpRoh2KHKLXmgvOWz2kafb2chO
t9XsVvTjqkAfzaIZExWsetLdCevj9rlrcLZaQl1C6wdlKIKqLiqScllk0lG+M+9KNydJ2WECxVXA
s07bHwSLOkFKal9fEtuKCetzTrdwIc/CIi8S5YpPMRE/9g3L5qM2kQHbViPDMgk+XoOZOWNJ+iLd
9fStnhC5YkoirUP4qUlzT43Hfy+gyDzve7p4vXJ5OVaR4xE+6RTQ73ON9z4UEIq91yLz1ja3VRWi
DdUq5B9CFJyj5obV8/RcN1TXx1bmMk4I5LSfIQEXd2pp1uAaSYzWPCnewnh1Qe/7p8bR9q4KRa8P
yF3MH5QupA8ufb24RBar8FLUHEGNd76d74Cc5C6d8gksVHb2rD8YDdugd6b/GwViutVzQF1chqBe
cWxzVQQxcli437KjQZBAq7NGl4UDovdWwizsEZUhdwMZTIc+tZKofZpYtlVRorurKIMcrdrU9/h/
09hgL9w50zYH3lLkDiIxGmU1055LSKMsSYksd/I/2FZH2bEphqIXlZXRBEHWwSLmWAkd7YsVt656
cT0VYHz4PAObXMOAO26vALEEmnbfStlsTytsABF0nbMcflX8mHuNFCfqH/4+lwr2n1ngH/FAVFht
pnnhCJGCKMEJjmyNksPOwdnsUT205eUamjDLJYJesCmL9ln2eb2vxL2VU66RRfF5NBh7VQyXTHKT
RqFpd4YXm02qB3bHX8yIzbtZUVREyeyqG3Y2T8KV4PUWCEJZg1BIBLg5Gsg74CeagPBSvJOIOC+e
v4Uu55Dmj88qxmnoTItpE4y+DtJFtnBMpuh8Lq5qbsPfuybn/0gfV+OGcUY919Jh+rRMUjI4RBP5
Xr34jYTHVvwIl0jumhrHhNbRi+6WBs6hfuevqUPnYLrmkv+K/K77Dkg5FWgbR3i254cB3/56+BpR
McSSK8/6avxe5fGLVjtNGMF3f/1s65FGiH7mGVSw+T1Mm1s0R4/+rhVHt6TTOAgUYlaEM84SeSOC
glxYyevjvnHZ3B7kqJapbQnLhI2nu1lW+lMs8urx30//+6SlW3kbspjV2hYlg6ikb9ZUyrJbDugb
Mc8DjLyXXQlAupW5wYzKyrgr8BsQWCb5UH4KXM93TpxN5qAJCu6qYmJZXnX5sajK9YL0wb6zBmj3
11Mnb/KFWNIGWR5W5KQmv0NDpb9vs6ZbmVsPh+rOa5ogM9OohmRxnr6YSL2znEy3QrcQ2WLjFXh+
H3v6duU+1OAgze06KOlWwgY3oZHIogoyT08hBEnBr/HMIP33zPz7/Qz+ca8HHm8OZxmNg2YuXXVN
6rJMmO7Cd0p2513lfzdrulWwTd2ykHZCStofO+VS3dVjmMLHaIU3GBV9cBqp1V/lRM33f/+cNxI5
4Eq+/j15DgqaI4JBsk+QBSjXkY/Jig6Q3+fU1K3thKrP9xXT2BNZ8rCv4IOJBOGB5T4bE4ccEzmO
vKVT4tqu7h6sGNR1nVd+kyBajOYrdNOhHP7v131jX9g6pclKujPtkGVzS8yShJDdfPEhSfjeD8U+
t3C6VcuNTeRi5c/YFUAnPwxkDFKvbZd3juO35s9mW6BV4HWOO5a5mU4Xmln1kaM9c9+eLzbbQjOL
CM5BPs3gdTIc4DNvrtpBl7vCILrVys09K/TQBXj61LiENbS8Zd5OoT3dauWYhXIojFqWwUuFXbI6
ph+Fi9/rtzmvz7+srK1WbqpQL9Hw1s7aPlbI3bR1/9Q63dQJWmNsdwj8cNzHtqJbCukI55TRKkay
wXWY+kCBq+9iYuu+KbTVzoWFyaslj2gmJHzFjoHkINH1phnfsyF/Y45u5XO16rDvn2fRHMfVBaAC
+UFCWrHz9dnrHUdZf4iKkfmoFwqRyiCMDvgY+5S0dCue80rdIp8JXPwsI3Ncc58fGjXsq8DTaLN6
m3EpxhBF+IzjeE9RAoMlpwp2lbGRrnw9MI3XRKMDsjZjXd0+V8D1JVHOui//3jrf+Khb5dwqZB2o
zidZqKvpC7L21W29qPfIUH+Pz+lWOTe1AvmQbiRZ0Q/Qqy/D2H6JiiD/BneMwUvM6OU28cbC/+zL
YZqyAs6muzS2dOuWVjLK12qaCeSSM6odcABNUTQ2l/uGbXPezzxQwVwZkgWmq7Kh4Se0ve2Ms7ay
utUUQjRLT7Ja2/lzUFb8NFFu9oXo4Xkm/HHz012E64zCqzdFVP70O7IqdHfDpGHfyGzWseNBu4AA
gtMAKf9HU40W7amUvux7On398tKKqUcE4megITcnhZwBiob1PgN5ulXUMRzvJAqFn40lxJgJML4j
uJKO79xBt4K6ZhVwtCLWz+aG5IdokTNcVuJ9kg66VdRFXBcj1Eskgwyg/N7LkKNuszfRRLd6OmCs
eDd1OYG13jJczWAmZSOp/F2ZGvSnvP6wEa9wC21nfFivj75ozZofri4n+c6sfOOc3yrqIq8p+lJh
mysVTCsT34ubJZk8KJsSXY3VMzK04bJvgW0FdjIYvQKOUTjJVrZewg9jvSuG6T3N1Dm59JeIZauv
c2VFwI/y/Azx+TLfMFpF96ELVtjqMz4VaW6jdjj6aEKhh+G/WHXXyts6qNWTqqe+bf2sBCrvzmeu
uDFW6n0R6tZCzUXRJPwC1uvwUivuuxHkgWZd552Ta3M+21IVcAsrYeweWX0cuPwO8J57Z2qd982/
fZDN+cyHAZ7PDusiD6bpx7g69Zmb5j1WwxtP34rYhlawkaqCZloFfgJgYJfGYfuejAr4sPNr/uX1
tyI2D4V1BfdWmknwODXUAFO38gS+T1VjE6is5uG4FOCxXPprAPdavtTTctaYeM1hdTR0nyz8mCGt
heHYT9E4ZpIyWJF84HMU03TVrZqO+dCGeQISbQmVH3dheePizpYJNPURP8RmyP10jNDplCJbZ+M0
HERkAY4byioVpqZrWiyVP2djVXUmrbqxWzPOJmYv4gIZrqOduRUJByDPwobYtt1pZQpilXV1vr5C
S+qkr3Uz9jatK1RzPugCIO4LXiIjcJTWgX1W05CHSelVlF5bJ+FmK4vJSVQsh9p+KAEWefIR5Zlv
vQWYGg/mk0ypnb0lVZXz6x9sCtySjmoqp0TBX7B8iMvRLxN/JWGQ1bj+zskMscsz1KzwcQrN0LAk
92uzXkWrwwQFrg7tKZ/ylsCJrDauHC545Pn5Nes9R1OFIo675eCpVYfVd2v+0rb9WTWBLX6hyVLH
IgY1qdb1Czzh61/4cCI/xoxq8p3Q3OR3TDQhzjReLXUyeMYjifL9APfzfByaK2uQCUwXGDn7F7Df
Z8MlgWVoh1f0tUhJZFSLMCckL4AxBmvqgXIYpVXhkQfKvSD+oICeugQQUvOLFaboBfCBbMkfHQ38
6VZTWqEoi2xgya+YN9o8LbvCDw7ADbU/y36u2mPh9VUMj7GSmLuxhvw39dd4qo8GscR9MddgfxHj
2HrhnBNTUs95bo5wK9PuZIqBfiW1DIerYg5gtUbHQd0tfS4f8YYl9FwFbEOf+2BZH0tpXjiC0pfa
g//RYehXrKh+pfpz29n1QZkmeJzX0VRHugYQq1hWqS7pm8qDlTOBS1zSqJAebBR6H2PYzV40BrcJ
JDniQaeDoesDhZaEXuSlQcZk5OHMLxrZtvRANEdWCI5k5ZiUci1RR167sL8IiZa3gEE37ecAds3x
MR6keYJWUpWHdQ0r87VifV6e2By162kQRNCHKlcTPS19lVenGnVMTNrRn9sHQQtOLhnIVgvoiY0e
D4sQPnT13FvKQ4DeaS9R4zJWx1gwvV502izNJQs5piTmblHCh9qQPE4F9neU0r167ZNGRshSDtUI
0tRi4mpIy6AnAYQgzUwPHm7+d9LZUTzM7VBdDULE9c9VTzQ6dZHyq+tAAjiCcFCOKHzp8HeFROJ3
OoT8nvRMLcfI4eteCKvsbRGsIb6nW6rhqNegnz5OLqD2mXMMTVprSHiBRtR2vWlX6j3bqHYwhICz
fHgPonOpkg6WVl2i5r7z8fZwtriTBsTMA5+xzk+xsO1822gT+wd8zFwcySijn3nXNvZ5RWE1P0Dp
JqITiXV/E8UWuUgoI7wXNECQMJXF0iCrVZZ9fKA9ieuj78npBrQnlH49Bf//a9XpOr4/83yVTnTP
zvDMYkD3xBro8RPHEMpDIPzGS8cCKtPr1bq1SadwWWAzRTz23WoscfToDOfdpCOhPJ7dHIfTLDHy
H3NXzsEFAxJ3vA6D/lHW3lGV0/riFwO+Swtj0PkgCpADqiTk3dl1s5sjKo6B9QLgF9slVFcwYC5q
fDKBjiALe43lRlhCUP3J6eRuB/Cwv4tFWHNdQlY+PVWWtva2UmW1XDYe4fN4Ph2ikiRB12qkgYWE
oNR3eaPSJTKTSkOTh0+CI2l59Hylf/p5PR+sh8wHvv9ZGmOObZPHh6U0JotoD267gT996LpvZwlB
Ulk2pFLXv6UPhWACzAJU/4J/zeGxd2ILej5b9GMdymnCFVL0ceorW6ZrPekEtzH+EWkK79DOkDUv
cWi/r4a38DuZnzTwZTSJsJjvZiKGFA5U7aFAVTZt5IxwUHj8iCkjCwxFIHHNVlFxXUlvmlOrQ+8e
lFLIo0fhMKxzh67vZPQDCecgSAgSSNjthSZzWgCIiyNAF8dIW3YAt+0LTjB5teiOpj5cFYukKOJb
t7SmSIC8IAeOau0Elznv02zlCw1I/gKaEP0YNiEI65PXJ52P40bOFDu6L8s0UOP6MIxmfAa0yV73
FfW/Nr0cn1nU56kuS5f6QdQ9aK3wAxsvvmBk+dou0YMFdTRRkVZpEMrwACcYmmBS0qsG2ijI8JcI
JsJV9QXmDdE9mbpvniqRsl0VCA7VPD8sCg0AYeyNB5nDi2XocxSnTHxRT0iF8gaSA8byj13VfGRN
vaSiCEzmdeZxKN03rn16XNAFmLXwl0y82oxXYeVhhveq/OWZnCd1W3yswuBFm/AeIKrrOA7NSS/t
vXNLbBI3+eUPmOFQd+S2jr9UcVAgSwQfGTdNR64GcdGMAC1XPeo1bBia1M1O/cLKDknqav2j6xw8
0nyhrhCc6GMj9Y2/ChxWwFQ8BwDGfsttf8noct8ovaSk8YO7cG6yIXAfa7R8XuKg8G+iULrTxKlO
fCvmB7us07Ou6zWpPCNSrDF7mzOMk0T0kbRlnZ+6EDcZX9ooRbAhn3K1rg8tytxXkYfpW8Ij+jDk
XZP4BRy/p0mvmenpN1eEGLRZJjxuxqRj6rR2cAJiMFfMWM/WO+LFDK1N+VgkkOOZtKCEfoOlkv0u
LfsOzyyWQqwyZn4fPUHrWF2MxIPRCsD0FxL01AQtsu4iXPu+TqIArtFYaBgeQ59lGQM4AuQCJt1Y
3kd5tUaJiEXxXBc40Ew4mkT2rY6PmCNHUXT6IJWkd8aX1UswjMOtCz16mJR/CqJiuAsogkljmiuO
QC0lYd0f/bDygeVSCJHoFDyNKHJf6FYuSTOoS9yM+U0+z3el9D7XkgYXWDxHUvDouM6mTFROXLJw
n6b1IK+0yT/nRT2lDJj2tCbLmDRgFKJKUZVXs+9j57bsa9DaFwYLm7SH7LBJZrIMR9QMzAt6OdWh
E15ZJHYux4uoxk7rrcK/g9lYdM+IDHBQuPnJQel+mGQ3go3D4sSUhe5Tt9q5SldKx18ldBflwbdj
V6ZzE8kDQBNtYmAFiL2l5d+KYBFFtqBi1kCZU7Ag49YzQ6qJ11xQLaZ0lfmSMMJ5siAsSKmbvuEu
aQJojIgIkw7N6A2kL1RoUFuWa16NQXtQtW1dGk9RlVKNLZEspLiy4DEtd2gXLhOIEsODD0jowZ71
m7Ako2gWZFdlTmQ2d7lOZVt+g+dSncDzpICNYUQOS2TZ5wHeZWm5AjGEP0Ijd9GznFrY6gfBKdb1
cM2VvZvW+EvpmrtBqSsL2tFFGJemekSvaXyDeDDoPrbwx8AhJ2bzFQjmeU39hSmL1dJDGDrNH/ui
XqsDyQccDpz1MSx5RUWOCim18mZyY3xqjSa3TdVymYBNFIqUzUvQJYHXxrhpxAzxhcJek5QGNsca
Q3GTg6j1tdALSQdE/g88FlXCZt+7aZ04yjK6RgA03HpMjTIJpnE+Sl98tcV41TUGUIsGQVqN2O8e
nvPBcfDWrB+VuofVw7Nh0C3HvYqTcXLRkAB6L9LJr3F5acsgjXg0YmrwEVGS71/FRTSQCxcoL0qG
xe+ucDuhClJavv4uYTaTLblqh0Ot1+IITM6QeLRd2WmqWYng9WyJLkRRn8og6FNbB3cDSmiJV8gm
iehQn3Q0RI8URUHgrMAcHWCqlTR5gP+Fm27SrC3GTvXGv5RlOR5ynKA29XntLjTFPIUpJePowFPt
r4aVmqYlKbqH3FXIkHDcwZJ+ilV8yBcYCVxqHtUfXL3YY2yX/NC08LEb1rJ77gJlb/pZWMCi6gI0
B9cfWjKNJ91UCILQRXAiSNp9aWk/XmDXaI/x2LfHGuf10ZNL+VCTmHwkiCkQKq5em3pRFF+WS6e+
gDUOoRrYuaCeNn15aQOjP+CONt0GhOBcFE60BhDUlqVBPWGIp1IEnyZthl+zgWfrUHf0gtas8ZO8
7aPLEoH4DQxkWVoug/8wqrnOWE3QIGMx8Qm0mLAp74GxGRdOEgIvRp2Ubd/99AmutLGbPvMl5odK
Vz1yOm1zBe1mha7Vtnhsclh7oruvk/7RRsQLk7Cqqx9jMXefUIZUN3qeEB1H43hFo7bDFCukSWJB
vMvYMXmYq8W7YrmpLlvSRUdkaEX9Qc+DrY51G4URduxogQ4I9mn5GhTyAG/a/HHmVScSLEvzHK8S
QFiwmLpbSFPKL3Nu/K+cFRg7qZv2kbGR4CLtaQ/Bf0hQJaXNU9i2+jDF5+h6VE3okqg14aVfjOH1
MBX9N16g0I97DuIm3CrFMY/hzzUqeNB7cNe76deWm4t8tG1C20qZ24XBITWBvZSXGmGmOpXGczid
KpXjvhOSCDWAHPcntsS4v8zjdLWsrbhDNoC8nJE4CcCXAyZzUc/ACunialpIxxPdhvoRh47o0zAc
IbGET2YRJW2MvkQ1my5b0Bl6iS1OfKpkVD+Rhs6AOXi3+QgRfqIDBxr9QrAD5v0cHeoxxo4ZDEt7
wlE892lV2jsPuskDgvD4F7puh+6IWTlWd7Vm6Js69zOl84CEAUTqEY5cGt9hnnxHS+cMlHz8oV8t
5u1aLUce2rhLqrXHDicjV30GTPDaKQA8C9M9WYYkQrJMvt/CL6zq2ZEENf1IItZPz1PD2+UE/nGA
draaAA/UuXSeS//D0ijsxCEdSnuoZ5+jT2k29Fsf6/Xr7BVTnaxdF3vY2PIYIr2ywM0k94rPkpcr
0iDMgw5/6gvvJFgYu2R0fLyTdJT2MIsAt0HkQ7ifRAWMiZMJCaBTsHrgwkOC1j/mgxsPUZUDCsMh
ObheaYMwhjL+s0MgkvZN3h4ldpa7eqI1vs/IQFn7P86+tEduHE3zrwzqO2dESdQBTDewOuLI+3Km
7S+EnZmmREqkRIq6fv0+0d07O23soBfVKBQq287IDClEvnxOTkV6ymK+XXEYDF9nsEt1E8XzNbPN
KxRI2fXQADBSWBMK2MfUjnA5ADnIuhkrg6Duc5wuCpeoDcWpN0ocsY/I23nvpyoJN125WMQHGfQJ
vFpBLAq+EF9PvdV3I0imEkOyerVJOBwsvi4Bv8hqQR3vZTO0QBmCsP8OmHT+DsGhPSZjL6rILX29
YcEso2ESZ2BsON5twFEBvUAQPGyXDDlmHyWSIKq0SdRzy4dRFZDON0PZBMPrjCaFIprn3RSIbk0O
qOnbD6PCijxTN1SeJlHdI6v3PHsfFhNWlHuW+aaAchifcNctskAaYqQqikW2ciGnZx5b9gvaUXbC
oJSf1YCDI17wMVb4lZBjbytMgKymvn3FuTU8WOXTxyTN7lM9iDey668+luBfOlWxPnEIj+r4C9rG
5Bk5Ud1UdCtKUguJ+GKMfXFbwoaBww6y9LLrZopkKVM0n5lwwSq4ILsUyJ2+RfpLX4SpnMvJQ+y4
qnaDi9yrnzOjpnToBrgm4RQeFIn5IZFwfIwTH74JJzFQr2hvaYlg1U4bXyPc0T3q3rGHAXvwF9QM
IvZrjJbTGAKo2Bd+Sm3T3knb9PCoI7hp7eaXPaZBEUNphjU87q5aFNu/DWNbawyfl2lMFXvrkppq
nNgncAlY/VWFYxPDYat97IbUlqhObuq1oR9JIpLjpPERacPxJNcwL8IIIxjdu7lGvOqvHeGzPzIc
Kq6SGO1psVJdMbBA12AT7D216VEqtpY27b9tI5kv2uvxwGgYlZ1hbUH8ttSdjOaKT3hbgYy2I5B5
elb59rBh5Dpa12DRjcx1GsfvW7/4o2mz+yBd8A7E8OBbdpfGOCgubAZslJBvImfBMc4lUFVEBN7N
Y9IDGAHEXSgrjpyEMOFkHn4ceFhfFh3d0egyQDFJS6Q39zVUSl8T0mKkzNT3aM6mkk7pz1aauQpR
Jn4XB2rBU+JcId3uv3agaup0gwOrVWG5bIaVCxxIx01rVQqDVNtmzZAkGu3dLeYT3FNsDiii34O+
BgyAqcswnCUQCYibMxEE/AfiwLc1K3sL39mA1OoLLkoL09vwTZJgvAqWrK3QH6gLzA8bNCvymx0F
kKZVsdrp+H6YFcZSqV/oOrzlJjWYGEZZziLsoAkU+jDbztZa8e9doCAqTuJ6RtLknQhR1Uhm+mhR
O/PI48TXzTxjgmuULHSHmrbIZgci1rxCIX12aseOFg2V3yQf2CFNljUqWc7JW4KbAKh6bl4QHnz2
uN1FTiABxkc+OdCYYz0YTF+6sB0PSCd/ykB7Oyn6Ym/mTWMP77Irj860hyBXednpAEsSm+GAWhsz
nh3646/HfGR1wwSOR8YiaG1xoA05DV3J1OhvJFF+KBKk/3zFtPMdM6u6cpHc7obIkzIh23YNt1Pz
QMfRYf+bdrw5IMXGFmRh0R1AVnXrRfRml6y7nyKRrhesWK9fR+gByiXUHL+4iu6Q+bYUM5QwBZQe
8/dVtvC/pHLEpZpg5VkWgNWul0t01fMc+/IMsTIB5NWkD0ygY+C4Im8CLurJSwkUnM+PUbM7c1il
cuGHaHdbEpNF4ZVmiw9LyYHtFTzErFMkLc3NXb+0S3MTExcWOP31Fe6sxSOIPVd9v7SQNOcpSlEy
jKByTZ/nIJc/N67n9C3OL+NFsXQsuzOabudNpmLGmIIN8PvUd3N4BRx9TktYki4PMESfB4I21R3m
ZZ/GmGVNMFQxnXEcvcBxr4nxqa2wf8VQ4DHCbhoaWPnM07TTTxGCItfDKsTAH1AhPBw9kTgjR07h
qOn7eYxu253ZK55BdI0HgT0EgQ98kYMqah5XWBE1kLqlvx3j2PrjFtLJVm60RlwF7T4Nzzrw2Gc7
tXl7dFEcyEKt4cq/OR5TWwMCBb/STeMXCF1CnGguU1axSoqmtRGTgHkMXMjgcIQv7x4hT4joLMDp
LIc0Bdj64Sb0vl+vLXF7JTb0HhcN2f38i6odmzCekWQ5ZG1rv7g8FyfPO/OkIrOb6yx18l5gV8KD
kbBmPE/Eti/eCBz+43yLX7K+T55tuJj9KObLdCHaFNG+eBqBiY7JuKAXF9HyMU50ax4/9MlE7+Ul
ev5gE24Av0+r2ZDXB539OW1iqW6xd4/qFA5IMT73YUtP+Hxh99IzlEiy7ef7DnjBu6GTvIEtcQCj
1VEYF9DQnmWoaN0Uig9wXmoKn+hQouGhk7LqDeP6FGG1AEgKrfgJP5Y9LzjJRGePXNfoSJLEPITM
IUrGeL7B6H5JLsYKxccPJMFOLxL2sCe79uFaiQF3CBy/tR8T8wGpcOwOyQNq19NTr2gKjMjE7NnG
QstfizbIP8HoiB4djiRYV3Bc+q7k6RKVebyCgxhlLxZMagP/2nqjm1uFDuC4ym074jFpiNXXmih5
lY+juumQAxnUaFEZfIEWMJ48pImbyy6YhuhuILGdqq3R+VAOpPmIQHqoMqJcDjVa2ZunnCUR3NKj
2k44yIa08CwE4ONtjgz9DptbAa5G/RI0BCvS5MNSAdfel4ovav3lN5s+wwQZbgcJMu6K0aYjv3oK
/Lhucmdhkm5le0xhxL5SOOWOFyFT9hpocI03WzttSzlEK53ezdYmoSgyKRd7R/xuyDnZkyB6VGxn
Tb1opOUd+n4Ir7BWp/PVIJBBV+R0sbrckFXJyjWJ0gfcDKbAtQQjBpEugxMXIRqZrXrJntA7YxUW
uoYCYaB7DHgtnMzJJ+OsS4VZDMKkceGtvJ5ingQfATDl5GA2L7JL7iZCVt8ZSA91DfJkjB4JAQJU
NVPYdQ+620ERrth7jolOpu3yPpoD23WKmL84wNoprYp0maDN/BWS0u0NOfH9bTYv2cH3+/wFggQA
2A6b9/WWMmdK2PjapSCaa1T9xHP4U2NkfBrAlb0Ms+/zc9cOM473NEiDJ8usuyUbG/oKz2zziXuw
f11kxtITSwhB0qNedRkSFd/7VW6P3QqevelxuixIL3GUCPsoas9EcWBNwPabHhMqAJuqpzJ9zanz
9xj+owfQQlwVTSu9RBbonI9v0bC2WWnzXfMyAYR7GTbE7D4pXWdyiGiLmtN8CvPHRvr9mOJkgOLt
Bn6lvlvUXZIzEAh0Hw/BwrYIq+aaAdpvKB3KQLKOnCea0ha07ehCBYhlUORNJ3OIe2cQh4puXp/x
G7DJvX/YLE2B2u8+Cd5bZtrvOQDfm4nPKSlzhF/E14MOV6j7gVvLcgWEBEpRZuErznHO1lsn2ctE
EnfecALejmki89fILDjWIjtpOG9i7/tPiVhOxD5reyF7wQqcgjXYccbadoVBOGPipR0jW3BKgqbe
k0sM8jCDmS/mhbtnxGvtP3L8mxe7YD4qIvi6PzbVBPo4TfjU1jPG1KcBKATOaqq1xUYUw7/ZOtIr
gTUMS8CWARIbsE7LGlHXXVB2coMNG6JB0570zLbnZRH5z14qjO86XKZnzKHNM+UdLgT3q4YhEUTs
ew/VSFsobAcOfHyQ5TVSAHG6YzEol05wc+YLPP1F3G3mASf6/dqyPb1eughZdag/USysujHie2mG
jn7CC8XEIVyGRqGxYetQ7Ach+UfT6+k9NEM4Xuh17c870NTPUXPJa9oDkj44ihMskOYee69xKsBW
G6/0qdMjgGuaDnaowKcbVeo8wXLRRwRb0w7GngOpbvO5EITnbwDmhLgWCusH4ChDxAl6uhG6z3ah
ONiPovvlEzn+VGbHFgA2cP2YR1CWJQuG5TFstyW7weYJNoNOPdjAqKUR5thpORPSs1u7mMZfWUtl
XDakR8WOmzZwR1Qm8ssAhi7EJxrKxyMiPulem6BzHwzI5zvp06i/zpH/zKvNNcCNSauxhgNgFc0x
iBBMXOYdSO0SzyyNK6FBh2GM3NsvfRf3PyY9D8HV3nOVHXiXmQ8w9XNa7D7vykhl4cfl+JGXkOD3
czkYvtwH08RV6RicoSWIdKz1AZ9ekx76i8PYZb4/ck+wLceMD8hE3hOAwARkN6atFF7SSgRLr2qL
ILioXjUAsBrTef9tBc1cYHWJwWq7fjhkTC1YaeWq77AIk+tgIWB0s3n9Cdw4NyWN/Q5gMuDDM2pH
8YkZXUBwSZc5CY6WOvipF0ZSATCuc9lLi+gBdsYiG7GCJmSCGpu28ku6+ODVEuK793SEkgOGhH13
gC0U19W+Opi/fT9kt7sT81LRkU93rMnnnzuwg73cWr3Rg7ELToh67SYQxAtD/vmOMp8SHjJKblYf
rDj+Akc6TNpv14vFt94DuwJsD9uazE5adkbfKPz6G1ZFiSeiSYcBbEY3QOwxanwycC5fV1ROLATt
lTPmTI1zNmKKPmVGcAgbXbz2BVlzyg46y/WH5wxwQICMm7iK935+AXm8RIegUfN8uGTriIrsqYdC
JtLDK6KMxX7ksKy+iznQvlBJbsN6njC8lQiq1N1jR1sHXkK1QP6IBCiBj7XSwGS6EeJe3Ipbp2h7
M8Q9ZO6BSvhWOAqb2dntg5tAj4yY2/d5icY6a3T3iucjCF7mbAsNrlNms2rF8TssWRgaCEpwzHjL
9E7z07QECJFqM0w0BYctzz6t2x5PmEbVMvyiQ7/lB/wI+xWLG5qxG9mBsxr7MYYsIxVLWiOV3vQF
UgLaFAoeJuMDBQPtS+AX5t1FS7jWDp+EuQCWi3aMYAGTVcdiSkzVkASXdUr3DkN7um/vgoqI3XYj
Dm04fg7TfoGmktXfpYDdr3MNFqxco1BNdSdAeByDjQ/3C7zZXzLeXLJApin+pnA8dQcHVchcjd3A
TOVxCgnekFQ3uUdqtiW9bsYlhi0ZIG3MDmQSG87eeoz7L6DHNf6fIcn6D5I2JrgDC5Ath43Ah2ow
kcI/VQAXwMYUJZHO3lqFMQKKEwSjXnUbdpcKJW0xDvoZ9B5lIrDR3PUgwgn4kJZMJYMMUNxukmDh
jDoyPsedjr+ZcPXfIQRdTrkyTYq3txtoCcKwn88L7eOu3LY+vRBzWxa+N7KfI+zwEya6HdMertAx
ahW1ezEFe9bXeldhVmGfvPAR3fiAXszxpdUNKG8SheOdJS1+6cS0TQNMePavIxHIKxxX+7olYdRW
qDOx+zkT/fB1FWlsShGszV7ihmMpRRF7smJE78OlRJQJRGXB7AXGvSWO48eUpsFw3zKdzacNK3he
k6k1tMQOMNxmWmZZkcDa+QEsZuFlipEcAIC0o7t0BcWuCv06TDdey/Ze7ikjxWJDHH4XLLcVlii9
X2Pfx+eZ4bA4FTIBYAw5X/60QJ2uSj+kQVu2HZwOhVl3wFcmwqx6lWsZAJje5n68Cp3HcRBHTyy7
2T6sXQEMCXGFZsBHu6ckhj+xc91tPG/ddhTIS9VfJwku7wz2EJtKCj3SVgCJpbrOMj4Hl6aNuav2
uKP0bsa1QDw3D2VeBNk4zV+8R+aALtocWVXYNmTSPKBKRECLJ6bpBUlT9HHIIvWgsmb5gUuFsZjB
NuDPmd8ahUlhSH5ARBhBppCwaYMv2g1JDS40R43YFvHPziZbUC5r07ASoEH6neZiAz2q9IrHTpH9
xsXzeLMxCfok8XNbm1CF323Ybc9B2kv9Si1ou5PLOV4SGGNqT0uACvFfmZcdjMYct612gdfJtQg0
Xe+zNrC/PLPbe6bMzKFwupzTCdYCcfAmDFfI7QLVVVMahRUPeqFrgrCZXxmNwXsnLh5IgY02+Abp
4I7fsZcJ6ss996JEiWJ82iRHP1eSqmMWsV96XdAkMyckGFDHTLDpRQ55JEWEmIeoUtB6DA98cpm8
DfF4J3WXh+INnTRmfMk8B4KuUcrIKhXE0TUmsDF4glQGU27BN9b8Wvhg7kQa5nG1W4F9Tu/dWzDH
kSmbbe1JrW2zPafQDsx4EwKnEyGM7OsYVZiiCqOdpeWQtDtWhDFqDOr6mLbFohNAnhT7VFNQ8KMM
kHRi+HmaiPoWgLRcC+9GRQFfLR4RMZMc19o2AUidBU/jdRsE+VrLKYtuk2bs3uwQYqgPHGj6MEj5
DsHfBlZo2aMwKBmOLM9cui06S+IaDnZn5PwEocuOqS2lIWhoAU7yHf4KAxw5x8e5jO3OoitlLu8C
x/zuqV9J8jjmCpgji3B/Ai4rI8MWDLubs/MgIRpD6tM04jIAXa1RqO4W7OFRaoFyrZE6KeLVLUau
aTnMSOrO8Evm9D3irH0ZrOHAL1ZiAewFjhyw77T60OVxB8HCAANRDZ46e2tmYUHTp+mIUQw5nyMI
UdZ9J0PgX7vhAilB9t3rk2523aAMZQA0KV3W2kNOZ2sPjSdpW0XgEgR0K1GHjW9K7Av8B9CWNtLZ
y3XHMf+ly5rxefMos3/kLMJjnSUozypkDNdd0UBOoqskH9tPzG0TuteiEZd/Yg3G9SxpcNQGYhhu
NdYIoPpNpiQQYUfi75hcY9BYvGWIvcs6+soxdrWAD+kUAWEdwu6wT+l6p1G4Lks3h+7HAj3kG/cR
7YFvRFMVo2gyLsd5REOECbmaKtVqzCjbajzILxwhsRItNPqSkgmgsVCDv71UZMsjzkrCoe4bfPMB
zNxurhpt/VqB44lBPnZDHJwoZkdZsY1cUuD3bvzV+CZ9mhMcRiFFyJCC3usdL0sii4u/h12Tl4zL
+EzQDjBe52pLylzAM1VPowEKt8Bw3VcuE+EnUd36vLvGQc9kqdkrD/XpZxfPvSnHhKH1MGINADS/
rxwFtTnxDiLY3QFKoV1730BIfLn0SfeuiHLf+ZDiQQpmBvEVIlGuIXLTXe2yZP3VOutmTF4DAlnc
xs2t4l0UlsSPhFY5ypTmQxSmZqzFTAwGNQwtyQEA1+oO7Zx3Gof8PR2OS7COK+jVyOaw6xud3vHM
8famaSesSqHu2QraMB4EOGrVK5SWLvuTQQxSe+czPYQgkuJwPQRK5hN26Muo3TMv4nJCwId57aEe
Xf+FXfZ/0pT/5rXgnlG8o/xihhhWTNjQrP+MM+0+/5RT4Pdo0Y3s67oGYCkmuveXOKb5pl9N9C+c
V3/LTfl/CdbZPztF4JhHoebWBseEY2A9E4Gn9DjlkAIUqDZrxqqPYsylOAJvP3GYHt7p2MW2anuU
kh4aHLH6Gvu7Ts8rI8mfM5v9HkcKFrE1KVS3WEQgi26bbquo/Fc9Hf+Dd+X3SmwM/6HKGBCTUcf9
V9kv488VkPlexNM4IA+HjoCb/tyt+81eJZoxVTqP9iNdVnG9kQ7PXWzD5z/36r/ZMGgQLYj4s/sx
3GDCZNEcnIPAtH/Oh/E3g8N/87Xlug1EiObq4yaHoA4mqg8oAKN/ztTze8ppZ3MTZB1+d0PzHpGP
SZyGaOGRzb+w+P8Pz+TvKafkUrFo02U7grD/GXRz4Uf9+Kcu++8BpzhnRAZ9qPsRj+I3mec1mqTN
n/vA/B5vOozeQxp7IQBV0qGXM6Q13ob5c0kcv+ebrlBVsCGQ+xHtf/LaiNEexj3+cxU14e/ppmof
uhYDxnYcnW0/ksF29zYyzT/KEf7jnzpk3F//E1+/m2GzLXQ7v3351xfT45//vHzPf/2df/6Ovx4/
zd2P/tP9/pf+6Xvwuv/4udWP6cc/fQF+Gwj5o/+029On8930t9cXn+byN/9///DfPv/2Ki/b8PmX
P94xAkyXV8Pipf/4xx+dP/7yB7tUJP7Hf3/9f/zh5Q385Y//pacf9n1q3+Hp/Pvr/dc3ff5w01/+
oJcAguXz8p+QLeK/NXwGDb5Ign9nQQ4bEYMgNwcSip/jjP/bn2Xs3wNGaRiDdkgZOrySP/7Pb/Dw
923h7xcd7/gfX/+b9v2DafXk8CODv5fo/d8NJKEspXmcBHmUhHECV8Jvxq0Bp4pwkIBgisZvnbNh
f6Ug+mkz2l+JyPKQrhkCQoal7/t5+jWkrp2CB44uEPKYkFEqiP/AWuPsWfJRoQ6+hlAlcuQWfd7D
upVdlns5wt4j95jfBVAr4JDJBEKJQEptZoqOtoO9YX12MWBWUu9k9Ot8pSMwc82dQNCxgLhI2y2D
gMkjn9QuZIrvzYRCq9uBA58sduga6Ek2doPK3k0zFCwwrm7vE4J1d5wtwCvUckarVu17YcMjDqh7
b660nYBdlROH/1oVfIBH5LSxGP208CnwXEkcQuQyDoiFgte2QtMSVQefs/2mE/Oo7gZISNorhxBc
nEVJ0o5AZ8AQTG9AGvgTbl5emaXzFwUsBcUCFZbJlzfl2FbTTIgqbpYcmlixodWqgQR6eMxnNnzB
T9A/8nwc7lYCnQ6cmVED3CPkiTkxnm5X8NlFAqqvBD2h3E7zR5cjrvl665vkwe2cATxCHjKXN/FO
WsTFJdn8dcq78ZxD0lLvDspyNVmBOXNLoOHfojYpUTyAjPVVoBDd55S+zhf5dd2mcbClpVWL2E64
WAgZX6fLlBt0SwMJjiWQHM2xu5oaa94QzblVkwc+XwFOTK/X3K+sxMa9u8PiepSHK4Np2zge1BAx
8+0kmZv240qgwA6fLepw1avbdyJ/OZ+JZi0JIRGwBLCl94hRXUU1BtA4lKgwCsNzcuFccKcjkV/b
DHToz8DHPYJJaFgFbd8DK2HiGsTICN9ckj/PPujyQiIAEJwdsDXwqYrc+4W1UBll0ClsKdTdG8Hh
I1+g8dwWuwAYbPrv2Tg3h9UgnqSkooHNCYIDsDEE0TyYtsPUQcgHpKjjhB9UiiPj2nn7BvuV0eWe
bPYSnxQ0X3okIT7kSSRb5Efv7ctuV6B6CNme1l+aDsNlGAAW/KghMYW0zCzuHhgFbmdNwm1EThK6
QniDaEa3ndwmgEdNEeqyOoosmhtqca5u4Ldpb2dIGPGBQcVTcK0VXuK6talNanCkgqwFb1zeYUqE
dHEa4JsBlwqzxGxA7fd6/tHT7gK7BvsJJRasufKkoXsJ0oSHn3iC+1rolV+BPHTkpuHAl07xts8x
PhPI5QfuI+1rn0L2/LBecm9Hy6PapRHgww7gYz1C4vS5MBO95bD7neDnJ18hBFO8DPlu+EV2h6rf
cO+e8wGQEhATTSueQ5Vg9gAR7tCMWVGl+e7uL4J43PlGxws8iFD7FsIPyL0h0O9D54ZwL5jI/OLH
KuVa7OUuoO6BEcFFtfd7dtqXZajntU3w7HvwBrewc4ngEYqEpcW5tEvFO4Tx9q2LAEtcZ2ZEtJYg
s1OALlOiat+0EKw2ewOhZqiBx62QHfGbNW67W7Ds7ROmR/MG/aj5Mm3h8rapLa8wm7OgwiIhAFOE
Kim1MNDWlJuJLyijYbaGMJ5f7fMao69ZiYe5AwF9FN4lopTwGABwHBZSekmyGzOsQGhiFDyXs8zt
rUOZ8Bss6vhfsUBUNEGiN6sKdEu04wOxpVBRCT4XyKZeD8bP6S2OltlYxQiWNsc5RBhLgTYaXs5+
x1EVkA5Iet6JuyxQfVcpmNwO00A0kK54n/OaQe011NRg7SjBDA/3kP1Ncel0utekXyE3hVFCYbnH
Xlrl7SzT22Wc2SvPsHzjNLiDrpUbZB7Qw4buVhMK7mpd+cq+hdbIh30Qua+4SiDZZWalDLk608xv
CHqLnk2yuRtp+fpsYNA9dI6sURV0jD41cITeayL4K9KVRvILeslMVas2yVRsUDkmkGrCblqDokd6
C+OKw1mKlomLyq9vUStW6dns/NX1UTuW8ZYH48OYYImBBgG9TodlCaflEVyJRB+4XmYEJbTs+24u
Ekj8jCUoYeJW+SHp5QhYBa5CqgVuX6QpMAMUrECZrmIC80QbznbdCjzx7VMyreR6jwatvnGsT1eE
9+ijyblJV7AR3DwmbNj6Eq2ssF9Ak/loYKQFR+ZZDA/mxeSWDZv4liI/4MvIcbRtCySR75/OUfa1
wboEPXe4BrjNXXcMLg8TpElZf3B4PBWiPuGnKNh0sbjICXqWgYHMqfmK2V742AOLTOYlr2FonIZq
AY8fnfKxM8HJmXRCnnVrgaziOyfzc0zc5UdMgOqKUEkB7bkd6MkhJ7KFwsCHXZHjzwYKMp81GQAB
KrG9OxZDpVJIASFQ/pKPHsQjCFJkE9gUOepFCNip1C4LdYlfzfL+uKBOYL9KU7YAPzWZrnhH9HBY
E+bwG3ms8UCgpsYXG+zdC1Y+5BwhKWOKDlEQ7Ac/YYkIE5gn0j4GXw4xmzQU8kY6X0H6hySbOSSJ
OAsfNKaYwqkPfi6GIvS70qiiHMAlobL7gD2eQmUREFBxTqTLPWamDcuf7BBOPuFqAQm+AOssYj8Q
lB9nxwYm26HYaZ8TVORpSaFGsK0u51zh2ihshBp2qJV0X/KuB2g5EtgUygkq1TKW4ZCjJCZSd2QB
v+pg2x0TvCnd29LyVukzgiVFAG0qLsIRWy7o2hFHnxIwfFxjT8JtyjshOEgXloHLChsIUcaEIxVm
YDuFK4at8TtKVa04iRQWUCg1tml+QmX60t0CRFUPOseyV0ApN8BgG0SQppusCx/D5uI4Yx71WCXi
9+RbiOecli7GTvuFqy14CYYdv5qXcf4FZYz49KYoan1CgmH2fZk78k3CtDvc8nlm9r7BUlV28QTp
3dBLmRXTDjavDuF7eBhhaMNmrJYohcdDpe2bEo342beQM5Z88trCCMlFfONJ6PV1thM6FQAzGfap
MUigOANE9YFXynF6XVtYhg0DPLqmAlMJcuDir2axQQA1RDCNshrgKu5qFgb7WmUT4iwmEjBdtw5J
x2XDEJoLLmIBCkFyeKKKCLscLPKpDEvrxHpBZsnaP83RJADB99m6PO+QFH7sbbt93ajGCqnndfIH
RUfYBNAKmAawzebJ40ygDTuCFxnWL5uEgLhGT0qOjy+K2vIDj0TSHaAOym9wiydfLEQlJ4uH6nEn
Q/gDLakDr9s5hLVDeZw+4ItQ0EVEAJUvZmCdkcL6eLwEDqRYwmGvmROwnTCtY86V6XBlQSfCo9Jn
ubm2wRiR8RjBeZ7YwucLN8cOPRgXWXyyvGw+Vh8Oxg5SpmsH4Y5zM4GqswGvnMVQqtUSLO4z0vkI
vdIr2mJBHwQIKZi1HFRJwzCI7jb4Z7Oicw006rnL7K1BPA827Xzm7naisfkBvRIUNQJvvyk3dBv9
nCH4nR6Ybhp+NeGcfNy6iT9ZfHqQVc76dPgxTn27i6oHwAhuFYv5E7yJ+/iIkmVExMARoQgt5zAb
86TgKmJfxn1Bzn8IkeO1YwJCtRnRtv0xygHoFdz27YUCyJafXBNGr+DhgIxpGPUGXN/M+ZepyXMC
4ShMNgwjV1Qg6lJrGHuJkTVd5sZVREL1VwLVF+DusCWpgxAwd9fbGrSnbe7y9apr/QKGmw1pDIFY
r3Q5rvP+9L85Oq/luHUsin4RqxgAhtfO3WrlYMkvLNlXJphJEGD6+lk98zBV47m+lrtJ4IS91zbz
MCPTJSb43DeeO28o6hHcy9DN3UMvOPH5OkZsg1XhSR4LfyoP/Zh3//KqxBlELpl8a2836iZJuuyh
sDbIv0J0FsHGF4iB9rHslP9UdmskDlk8YSyMoCv+YflLpuQs0/QSVXUhNr02XbbnVg5x4jqF+h00
zeQgwcuCjmtfR8MTO63gR9Miohb0C3vfz/QJ56g3kb1DIpR9z22n7tZRh8914Tj5AUGgGhnyTzl7
J+ToHf92g64J7UeGt4NG4IzeMBFXf4ob724patTwGA2d/9jl2OAS28wt/4gKzNl/bpbiPSk6DYFy
0+YTFSdZvH+WglEHlK3qbtRBfgkrpSjUsuxPVLL0hMVVy1/BHBuxL7C1fzjRGo78W9r6ORzz6IO/
M27WsOM8QOGQ9Atn04B4WtRl5OFBbc37iHU0va8kMKk9pxKiDtxGdXDvJY5cDlE+E/o2BeGQv2Gt
wxAb+rFXvszuUutL7YZ5u+vajJ6PXUJcVuc5w7t5P808D/uOla3F9tlT34VcZp8BFJDsKFDlv4lm
dd195zmTwTIUF+ODP4fpb+vzIWOmVb4pNrVdl+y45r6cIRZExfwzIYiU73NY+sOxxhu0K4wcmb71
2YtdI/fDw0/xXo+hPdcocLsP0TvrDkuJ+UI/58TPhWa1ga9TQtVnJ+vubIFaFrFXjBQ9Nm2uj+3k
ZfE5iwJQZ4QgiG3ii/pxDrMSXwMJG7l0WO4LgkWhzaf3cDTzLV557wPXfM1TOaSSJBRymzh0LPL/
Ai1ytpNRnVgWnJN8QhTJ3ljna2A2sRTMbfs8L9d9Gc5YTPtycLN9WETJPbWu/aIMxdpuQ4JZ3H5Z
rsZQBW0aNhNJxt114zW0bY5CJdZhhDjMqH7LJcgb3SSyrX7dNO3NfSc9Wop5oOU9JWifKDdCWbzV
KZ70A1shn0Z4CvHikkl0TJthPiN6KP+21Pz4D7P6dXab1H0oZuwojMzDxxm3FXY+09BAzDAYnXpx
A/a1bp1+38ICb8uTbHhsw8nDxxvnzUW2YsbB3872qw2W7CKLmE18tUTqLo6H8c4ShPXfGlRRtDeL
Vz9UmRiPc5JBE6yKsRi27FuKeLdCj3hpoD6MIzLGZMHXPpvXci5woPoFpvrN2Kx49o1Sw3/oTvV7
GkRjeBl0y06NdPp+on2Mkvcw9bNXq4IaERbdy2ZdBSb/1NE2O1rRLN/SWbxXZxLeR744GeF/q7Pu
q1aZYxv7I1rRSd2cxbjKuOSL9WGYG77RFcwCuo1ySKku8TD4YZVRBetwshu/n4vx6DRqegQqFpND
pPNkF+XGOfAHDvHZqDnYk3qk5qv1rQS4ojFA85T4xFXSRHgYKPQYbK2XV1u3Axi/YdnrlJ+ycPji
3Jh8I3aF1P7PXk8V+0RTHac/zVhk5DICedvMPKWXBCnGS+GndqIlxweJrC0zzWPr4SjbFDPb8z3R
LzfNWuDqI7UA65hQiOgTK0gY7gobh+IK87e7tar+fUnXOr9wo8nffVC453gZA5gpJq8/m6SNl4sm
82Tr5zJ5jn2B2vcGvHmNSeoO9yU7TXnKBmfCnpZP9k7C/+bDntpQnFMsl5+riGS/6TCZPWUrqINN
XiEEaRIuEipkbvzTmozx+w0aMe2HSSzVXakgWpybJXIi3NzO+C1nGdwHoZMePfJuHkQ+jX9XIbqK
oClgHRmQT3bNY/YLJwAie+tPC459L5uv2ejhnNcgCLZIbuVrPflspYCpDZvE5t3wQEkcHbjvWcy1
RDhsOFiz+pCnNckgvRSzfiZ4ZOp3GGqd/BU3NE+OZ/BzTPR2qB9vgnppz2poDAQSpgk2LAP1io2i
w3g1qeCbybW+y/HIsm0sZBRdvGaJXwOX2oe3Bf4Dno2zyKL0WTpx/OQGiHR2bIrr8OS4Zbkz0ksu
iSyajsGBj4tjact3Z1X1qa5tp9Cx0vQe7BQFC/dy1P9GOcfa2oTR5N8R9Ij9hO+7zTcZ9sWz5ajC
xFXdxhFb4D+s11udpEfuyuRVFTd1lIvcjtgnW63PqVHFb4eMCX4ixg33Oq1o/hOBXxvVVYLT2A2d
8cTeuODjmmLni5IKbFUYorHruMxwLNvb9tXXdOuOoy+KfSvSJXatDEqKpE0vfeNGMKtq5d0rYnQl
qLC2w4gqvKrR73jhOvtYrs68/mvbaX6C5DQsD8W6MA0LG8ZzUx00D2sKFOZXUbjdsiVaS+yWyHXA
2cgqL4vdWoeT3ivNGfUQFYGpdmzvqvvOyLp5R2og+k0I4gQxLodUuFASD0u87XLkbfedH+qfjlCA
3yrRsTp02q3ngxKDh9GlKlFaPq8DWv4NGlgRPbUdAKNdjZ/jkKEHwtm8KvmBtD56IIhGBhstR1Qw
YQ7HGLvL0FxD1JNqC6MwJTEwXf4rmLIQzRvR/x4mu2I6adkfXSnywRb5GTiinCn1I6/y8o53bHox
acYkALE6YKq4i8YddqGlOmD/FjjGYiUYxZVY1VJnzPZFE4jPOQrLa5kjJAJ5MFgsggsPyJ7ApjI+
dd1ErPTMHGo++zmv2i5HJPyJGYwF+ujE5inwF/OuqslFabKSHXyOgwWiRi/S/K1Wo0YUsNgx2enV
W+YdPJRwvOYKRWY3uu7vimRssTdNU1ioVcs4vS9ebH+PXVx/Tq2LgksFaIwE6TNUFsFycdyZIBds
K/ZdLYYz07q9u+wDoEenHO1ss2vTIVmOHKdN+5yWDnaObMGR/CyqhPGbkyUc3nPSx9+FYtyClAYd
GKdA1T0irJiOddg1v9e+ya5OWC874DPY7XFubEtwCsyXcOIEG2Yg8pQrb85ubge08LqLyv8syJgD
wzQFsrJ3EDsZYAf4Z04IreU51J58HNvE/V3qaSQCZugeUaY4p1Gt8q6AKxIdG+U59hgiZf5pAGbh
bhnNcrJL2B2RhmU/+RCLd+zZOFCauUUPNkxL+quoq+Y5a5zilBrT0Fwnerh4Q4DuOPOdqd24ySog
Mw0TZvrGyRkowIg2w0bPKv4bVKv405fOcCaAfjiDeqbYZr1fHNCNFx855BWQJ8mEqOng3QhBPsN4
XqOoxcaXSpVfGGm24gL/X+KJauzNydbkXryrYY+eTDx6/S4BTOBufYXR/mB8dDNHhCQtThvjD8EO
xwxEs7BtF2p7T6jkLl2CEGtB6qBXE+vE6M8vnKstgj76YdBYo7TFm5BvHd9NxwP8DUbPmtNso1qC
j6eZmhfL9Q0RUEk089RXE6iE0DBPcBDMb+jVe1YtTs8rZ8PseSyswe8SNuO0X1cEYLQRxmfcHvvV
E54T+5ku/s1NoMKcY0uxiJA498Kd9BbfPglli10MRMqdtyuyXqZrlcrzp9GbomcJm0tjVq/rm8l4
Ue4/zr30cyXko72EMNvvwUv5T0zY+QqC2jnprBX9zveCkBitVPgXmXdF9xWpKv62MqrusX9Fe1mW
PYHNgKi2axJToa7OGJ+8gEzlnabwrA/jdBtbusM0NScOGue6lAOBQ16F22UzGFWCrYxRK89qaS5O
H9fgO8Iu/g54vb19JYOUW6Zz4TwByjlIwdSfRRMitA5tVLQldc4DNG969KNlWcbcLY1o4y2a3KHc
DPzj86tBGn6s/VheFlSY3+u68PKKMoCB44dOvEuUE5xk4pAIHOOJvatImK4xGdvhtzLxDnP/flyW
7DAOvvZ2pQDOECfr4m84w5cDQkvnxwYL45Sx4SBdc81Qhjbb9qgQDQYp6v3lT0yRc82RqTHrdboZ
qlIl/ma+bU8rpoYXzpV5Nwkysw/pCP1Y+k5R7SOWN+o4FD3a0xX0f7GXnS0wJi1d8bJOTRHtx2Aa
/EOvXcYEa3VzscAVe9c2BdYyBMk/tzDuSwa09RcKYHUoijHpfuXGG5lZ1Q6qfneu5fMQO37LAeK5
/7QIl3tG50F7CUafujtsFjNzGsLEOvVJVtZbGh101MnC5O2Z0QieEhQQ2VOEz2O4q5ZkmO/UQMrL
mVrGPAaJ48dvjR8E/ZP0OoPdh18Kn0Qco5Gq4oCA8zzqae1bOeGzQhW5yWKiiY8x7pBtIXJKgNnK
Ru40axf4Ikan2dHEvCwcwrhhd8h/5cEdbRx8qWTuUTsjgc03xeqPGEg8B5RCWeG03zHxNDbYMqoI
73TuYhlkwjdUCrrdze8olk6K+4ka+W+6xn3+UOlxas+iiwJ3Rz8cE6TR8CBy5JXqVyL6gQWMM9rX
oCtGD/MwKeo0lHRdOSR/nu+FxRAsi+JVlWrydr1TetS8RTzuwkCPe3pCMwJ2Yia37mLsh8yknQDX
3IbVfiry3RwuiH6lk0w5WKCK6e4W7eZ0nHj7X1c3dgEw8eePm2VstN7egjN4kkv/T4JZBUMWSp5P
fq99UWXQneeY2Su7Jfu9+sb/5SbD8hYXtzWVSHvfbMogI2PI74IVlsI4z82lCPu1+qimZHKucdSo
/lmKjK2nn1s/ZFEXtm9O2YXPoW7H5lIiVseCsQ7Rdfm/1pAasu2emyR2olOX+oNzxBQ7kjuco9z/
SoF0tb9FBtf8B0zRunAQRbT/ApdHAzKhK+GHJVM8IUFOvJxbvzTTfxrX4rhdUwuOCY9uQQQGGzy2
mYC/HMJ+kvQvcyrGZRQs03eHsD46tXycG/yf030qS6MelpuFa+KqYSplleWGDwaSKmIPYegXqP/w
28fKs+4TKE2n1kn1n3Zhh7IRhe2GDrwcTquzZkyenenDg4stfNBzMvRZcjS+LnZzaaL7KoSBva1R
rwx002P7yL4B9nDQMRV546KJNFOeMKq2/JA5JQpTDfuO8iBdL+7Y1ke5jHP4kJkuYU1Z+BI1Z4AJ
eLz3/TxMMMbwn0NcDrfZOnOPd6z5PKVrNtp/c+ev/gWbaqsufKnijmWDB1yu1g5MCbiimMYqWXtv
c0isyGVq+/52Ky/tFyYXNOvi/wP320+6IgLwrYHSMtnpFc8sAK7EWz67GkPXHYagQV0qTovxDLRv
8s4JWoRzCCopZFt3A2rE0HX+MFx39jbpsMUmGL/gKdq2vEctjJrR+vhHS2ui27dAL68Z2t45VeK9
LCGgi7hUvNVxJMeTX/Vib113PudUnS14HlqEtOuj4Y2o1SXeW7D4zr0GS1qdvRAqq5xHbz9VnnvH
Rrb7tZgSNB7glSVBmlf23j0+Je+FbGlv3LW0D9TBQF0JLVXArkjEmgChzU31bmbXcdcNG1oSA9gO
lVw2MvucW+hXlOIszmahi6Wi3A2rdx/v37dr1cr7g2Lhg3sP7k3ChqLOr0Tvuqt3umkXJ3cTCmbR
n1lVq/xQV0EPwZLuis4+gm57uLmJ81c6VVRmXUTpd0ozZjqonpN6XH8PwxrIBYBi3eXXzM613VNH
FEm4H1JFF3etrU/88V7obnSGw+o1OiTFuQ2T9CuKxqnZSVSxRvwBSogPi4KFGYxh2jk+u4p7Ahu4
HersPJf4OiKmlaZbL0KjuOf0z4S0d2qsTNzu28wTfnPGCTxOn6XMM/+pbcco/wzz9Gb7Wwda0Box
cBE2W9x2rvPg+3TWuyHsR3MEJ5FBD8mL0j2untsz8GZPk3xhq0gg/SJ0oOUFroYtb+/YZEDBkg9R
whqXwfRhErZDglPMenjtWcCU7HdLdkBvXlBm2CrrcmBmf2mRhMMibKUUZtmN3QR6djuuVe6ona+p
9/pjwlAaUXQrvemEnJkK76Epgqj90/DUUOWDBWj3OSWCoSiOfGZJPC5CTlcClyDEeLgVbvNsZtj9
Uz1LNT+NJc6afguDMM12akKWE2GbcsVoN8FQZUVBwAhjtpND79qCuAI0Ux6zvCJTk2Al6JrbuF5A
4ilG1vPWirHM70q/7dUjJ4ehnma1yzqwNmXhdduyHtoJklfpDhILJPgif+NPE8jjQ9KYqS0vKYEC
LaGUuRmjn1ZEOnr34jzIrjSyPYrYJlTZriwiyAdg7aL1rk9txfXo4tQ3vH/Mlz9ap6jNPh6CqkEP
f0OcoTyPojN4K698YJAWzIfEQIw4ryo26bEF8pn8aEQ79bBDwSTb9pQkIcx+COYLNgY1y5scqMXN
LKc9y6spuoRzWWMuBOjDTJA1cZZQSMAYoVOfseUWwQkcrRruEJAZCIwhTTGlM/qR/D9dsBu7FevN
gPR8jVP838dqBv0yvQxll3nra+LqQB6R0rCLp1Iywj0qpjGkei5ITPQmS/oAJEG0onbZtlFzo9zE
wti7mYhqEEYp8q0IxTwsp1OUZDOgxrB1g70uK2BXPWBVxlGtgfR/dHUe6vTI2TC5w0m7vES7welZ
B0NxcKYfVjBAQg9BbJ3swN9P6jM+BHd4hvg0u/+KOHWYbfNWdH/6zGGx8g/ns2EDLJpGsMSiWF6T
bRb4OQ4SqKYusmjYbtygznZmvuH8aFBI7S6egqY8VuhL9MFRizsxEmYUzFKOud6my5bKPgSV5CdW
vlbzBaNf6DxgAMHEPK9emTwlZFZyjSoM1xI7Krjm9rWPijb5hxEnX05Kd257rfKaClWmZp3ZGOfK
/8ZQBRZvFzLN8nDjDo7PKlXq6N9QR4B8OQebeu8zXB7KHUgDH8d9NZf2fmxF8+b6NMtEXXlJ9aeY
XQPT2+B2Lgc8NQxPGtbHqsy89rzOKBHebIAvh4hp5UigXQzr/cPYsyjY2wiCKQxS+FJ7tGE2+2zJ
bjVnAfjW+X3bEYQ34koTfXE8dmYbT1VXfqROtOiHoe8iUorrwcvGLZYHbM8JANTpRjvDxnywOWcd
t4Ut5vHWTEBgitcs79o99hMYoQnJJkCudbU4XJVgxb/jEMQcCEFXyyuDKIrnTeJyBbxWInSqY0Pz
4MxHz+uGFd7XOhRrxYkVsUhmKwh8A0Qoeh9gmqV1u5Bhfg1pFjGBC1fkEK0eDr29pexNLsxyWnNe
qY/Xz07Q114AgVjHRUulewA349LNZ3Q6fn8/WiHjf/z3QqPliqk1D3HEFqo+MxqhOZtbr5j2tU+e
NU6/CTvieSrqxjnkzMLSA+LEsnohdjHb1rahS+BMdPBg0VLNI11FQP4UTUzKR/PQsL5KoM61/ZJs
bTguw2WKsqC+DEgX0qPvcVY/zSH/4xS5biCAU7nDUmBQ7tuYGosc79Y+3eDp/XYVGsDjTsNkTTEM
4og/VBPpsK9d0zXBC+cHoooje/a1finKWmGSG3PDcY7dsF6umROPLrX3CN1969VRYz9EZZz2Z6yV
m/2EaJvLF07klk1UJ4Z0pzlr/KuG2CmwESel+aAFi7PTmjFh+o50SqlyKPFZlo885FP/vs5dUh0w
hAo9v1iljLhW3mTMnhKT/Rmo69wrN6EXLfUnIEW2qEtb4Gm+rLbL5QFSbun9E9HcAR1xTfwMPprz
jh3LIw45f0BiUkh+yEcAjqkYttSsEO3OdTTa+RAa4+pmzziwH7/HzjNIzKhhYLfsRut1JYvTZVHF
HWMQNfYouEKZPC5rzPe0WVGa5OpvGedgdR9HS67mXz+NaAoZQ+WtCbcVQLc2uHpxKQFxQETvtnnf
W4ileKenjXfDo+8JvrXsonyv9BwgWLUwL0JV2JaO0209/+qXbdydlOUmRYszVxXgmibRTfEVgmvC
VB3nE2pN2PxqXOdD6bLnmbd8vH1wjxHKige6qLrq0cog3Hhq0fV5yD6QbpUn5CddBc6UCfZn6vvL
VO47Uy94B8txCClW8c3H82EQlj80QVD3XIwWUmCU+y47lhBl3dz39bsU3uLBsByC/9Sk9NeYD+K5
dlQIPFc5eEv7LhT4R8Oh2TbaLZIHJ1DkCZDWwMGOKsKsWOxjGa97HRPihCOKCaDZh6522571xahe
Uj/QwCVTU9Y/ZmTs94iWy5++iBfwE+6fPoOhuxkwMOlNsqZhfUQySXo1Fm8PO1izuGK5epBWH+a6
zQ867bEgFwaK5iYvEcy5XjrSV+LTZTLsCf3UDGlySuOeHTqkTHVaSTx7mNGF1ZBNDAELvdPuYDpA
gK8KXEqiyMSjGlhb3Swn0LhKcmPzMQgvEr6sYJ6pg7MnHecrDAW/PXWY8IRrmn10llyhPFTuN+Wm
OA6l9O48vo2tO3ZygdKClsO2LP3CRoqLdmWF171Y2esMefDUjOB8lHIcHzCedROQ0SnAP4qHh2zW
zQ6/ZHCfLBkplx0z6HMbE8ztzrO/DWdIKb6vnM0I6aDaMqr1e5ruBYEfJ8RHQ2e8j4rVfkbIiLdt
njfHqMa82PUx7N50Gi4OzkWDnE13rzRNDcMzx1MsZZMmvdZe75Ct5nfQo2xUfRYF9GsnauZ/bpSF
yyOrnRvsS1fipMCo/DfgEsSuzTN+Oy3BE1Vi1csW+Gd27EM4cwf+ecSdYLN4K2T+EIOe/V1nFmUL
gAX5jmAWXQZwfKqD0QZnHTYA1FKVXn0IrgIgLMIUH/sc37AWRMG0fYfYssUNOqQm04gmNcjuDqup
lZV/Kv6vzWWsjmsZT7K/4VIAdzzTdm6mMo2elJ+zRmvLSb+5Buw6uwNSCoJynvxNkvMgZrqq78uS
uczZQ01CYEAKhLUro7UjRtjBzh1rve7Aoi0PoRlRSkSyPvoZJBSvMUhxuFR8Ho1+DjYKT/AWoU8s
Ts3Ug1G7IbkLPHdQXwfmiWyFGXWTR3LLGQnKnE59Rg4v1SjQ3TI0OepQiS9GWeUhADN4DDCDHdiS
MSy0AgzgPBX5eUaT8bhETXNZEkW1XozhynwSFau5+iuvKc1d/Vo5LO2ZGMSr3EW9rO7MktPtksOy
UYqWcTux3GVQqWo0XmFpsVWuJctZpdcZIUGMqfyQYvOLtmCkhj2bQtk8MJEM7iYftN62XPp454D4
cHY08xi9myA4A30cTiCEtWJz4afnlLPnbI3uTtFamjPR2DXbq9re5fziJ+LZ5jXHv/geryLYjYap
MD1DrE55HUyP/VTm1zRWyT1M/gnZV5KUD944MYN2wzB6UXWCpCyQjjiR5+Rc0mgWf1wmPCXHSxh1
Ash5i+kzQOAAgNep3kgpad/BEicXf4Y1UQ0ei1FvWcGqOJKtRjoqqUgDij+iCsgSb/AGKIO3XjtG
J1fw2EPL+sbzrlOuuvscOctn3PeRv9d1GZCUF8Y4iDE4xCdhwEpvVCXLC/YB3kLPQl3W4O2uMuaS
UYLHfVPPJBdr5Cz5wVQeGRdjbO1FoHjZUvhB5Yr1bB5KNnqfTYCYf45ke6Ixbg56wci9WxO/97ej
ab54nsu7HH76si2oNvbaScp7iKYRMRmmCB8MlxPaTvac3BLspE5hjFeDwSjEcUbR69XSoX8aFw4l
W229bxGTkuzYMh3MfNTEKq3Gp6SL1x0QSLkdGNMeZFBED4IS9QqvAIfuWq0F4GUK56dhMr3GQtAX
r20UT08R38OWW9vPDh5nzs+ClrXb+6QlkMUSR9/UX8lCBGzjYq7OnBdgvgbsSkRzu6nDAdBcP+e/
Cu7Zr7wicYT7xoEMIly2bQCRJprqKiQYZJzMyCo/lH87naavqtOCWQmFC5OWoU/8U8DWA25EN4zz
nlEI0PGI3dYTjdNEPyDr9wGt8F3QBcmbjX0jzwOzrKMl2aN9XJG5eJsJlNl7ljbuQ4bNhQVFlzx7
zJDO7qync8siodswuY+9A3Eq4pgxb/5BgCnl0zwP5pUJJD7vLO9tsrPUrhPvaMb4cgWTAbV3gM+h
ezDW0lvHswqlc+H+L/SbLuog2Y051K0zhm1FGRB18VuEDpNojAq48GaGXMGfiiffv63zwgeADwNs
Gt8b/owi8d5viogYY8yqzm2q6n2elU19hJKiIDr4qbt+1qaLCmaSM7//xAdfQRLIVmH/y2aC8BpV
5ewB2eyj9nFnH2dIAVnibBa00nvCcyrw4xWiFopBMGlF84jpepwYUCZF+Zy67B5uHb6XhtFGgjMy
UBCyJLjjupsEpzEhK2xUFztRHOFQRjLCvBgOveh8ZMj1mmeQFdsE+TsV42yYmQWLzK8xPxxSBPaE
GLT5zLtfCMlrqhVCaOwdFRh4rg4T+RNsLds+k5gm3INz47+cW0ZcggaSs/DCLTgD0LIoQNIIG8Gu
z+KE6smZZvTL4FLcLbxXXX0ox0sVwjrk8wfDoQMyxVhCoCL6P7SIkO++RB7RKMZtADalyDvz30hT
uK2SpjcXzi7n26XU6HeLtPztnZbiZ0D4ycvVc4hsyn4sLSLObIkOohCROqXztF4Y9ufPWX0zjKwF
lNuvzvR9/yvG1l/uoPQkNVkj8AqH0olZyHJPUQJHDGnzO4s+E5RNIW7Kw9lP+/4uz6YhelOCj+Eo
/TXp/9UjKRpIB/j8bzEMN3pgYoY++s2sdiKdRyJ6raMoUVwlXVV+DEuF4BYSb9HvTAYhJkPj2//F
U9MZbusl9F46zZDwyvKFoIYomQd4/Dioo/a8GCzt8d61hmyvrVy0lGemkPqNptRXmD7K5uIlYHXR
prve8ESQlUm8TZdOLZKqnvufREYgVDvA3dH6V4J5+XbLqOYLIRgjWZigkdjRbbSfJydqEAe2xjhw
Qu3cqc2ZFEcko3QbJ2Ie2eCvSPG7dftyDqb0ke2oc5BGl391kFXI1V23/s7WkZ51hcrOvqKUZA2U
c/MCS3TeLqaowi2U5yE5KS9vD9a65Xx1GL6m7C/KKsdx3w/T30TKGR4iDJy7bhZF9Jwiv/lBgDwV
59DU/czGjgv6Zo/DfNFm2d96EAN/ubVkjDe74UnIsPiBZjFdWK6F4Qmi0XJF/fvjDlHMQVVEedB8
rbPGQ8f4SwLGBA/GfZMJgqXZrrD14uDrHeU+ILFqyWLhA8z+9quQwxH/+RBA0i7YzKIiXOrhFBDk
EFbbvpUO+nNausQ9QWJ2yU7B2+Ae6lqkDjIYf5zpg7FQ3UBOcVLlT83EvvlYJ6upPx3TLWzheoh6
5WGco3z5DcoDmGVJ2d6BvfdH3Fp+3/PcRa35WaOkHzZ42wW0D0AmkFrlCKlSQtXn+Akss5hZDgPd
ntbN38711HyHLpokAWThRjrveD0Sv6aYmcbkv47l43rflQa5j55yNCwLErDyXjUqb3buCF+NkeVq
hvboCqYwe5f/O6QWHaqEPTTK+/mU6zq58QyIAv/Tr4Zh3mWa0WSmuyn06+EinToBGjcUbguxgS0H
abTytcoWC8E2jBzNFIWyy66EGZJ5hbqeqWYzP6gBt9YNJa3FjZ+2GCEw8DAHb+xWeqiBmXS61Q6U
yvIrHIZueCVIuir2oQQ8qjdULyFBQ40DKfhclkb8JeRzrfijXDeD4d7Hjv4i3mQaCepgRa+R/AeI
mnQULwiXVBR0+jBMXWP2ihTJiVeiFkvz6LVi4o+1Prjle2O72XmGQ1GE4p1hVRHuXQI8kmMuGK7T
IRFmgDp6ka3uAS1iKLtmqJRhw1U4SOt/plSe/9dLFHvMfdMj+L3xK3YBevbnvqqz4ELj68mtD0PQ
PvtDhx619QN3guTKx/NKaIM37yGvLXaTpqU4yxIJFDzh23wKLpZ78DQDUtTxkLM4lbr2TIJ3dMeZ
lG3jkd3UBZ0+KsIuG/+WbBXh5i9xsPMpmPA0TcUlUunkHnTSiEPQR961RdY+fuvOcAbtwRGn+iCV
nbzkMAtIJDFCt0neBh+Lms5dp6Sz9fn5SnwRTvjfWrTYcVapi9+RY8xxnNYlP/rBDX1vQwYZPKQL
u/VKq/DmVHU8b5st8Qh3brKHrjIazEvFF7CXwpp7XWF75FBom2cksOnFB9/1uiCNTekm9QxvMug/
zcBqYNf6rdjAWsLJy6K2mx4DR6OSXXToIX9CAWvP6C3WuzIIMJWgxa0URjGuSUbETAjGzVgntxhg
V2t+iUyys65U8VgmA02Ymf38iek+UGfRpiNPvjvlz1ImqtvIyF3u/R5NCk00iJaAlSjkvmEd3MfG
9sLeVp8o1ku64JfOG2PMrpUOtiuaPBB9VQw6NsGY556hBRHzVWOM6Q9NyH5+G6X/I+m8tiTVtSX6
RYyBEQhe02eW9+aFUdW9G2+EQAK+/s4893Wb7qpMzNKKiBl5v+ulX3wEXllvbTJB2c7zCiWtxmzu
3EdrTb3thIttL4q0c3fJjAMeCww0wSJm17LRsc76QytgtQPVE5ziiLrBCKZkDymKIBGFFCxW++Rr
zp3+VeaUsGwn0jk8B2klWs8NlaTekZeJ/QFmg7W4y3Hp9LXJ3/xkcSGbjk6Lq4wM0nBjcHARBF2T
HdD8wuz6ehZnlr1Bfkg12OzAyZHbQF6p94hShJhw8bT8l4ckdm+UTMwzBMlQn2W4mlewYpIlizOV
x5AewO7gJpwnD40cxUkXpX/lj8NCe9BsUh5bUHkXJawK75Uch0tZkxQMc6ZqGgXms7vWydmOOjqH
UR3+kcmVLKppHd4KUfWPnI75urZFOjUDRHvX/SOnrDw1pDFP3CqA5r3cMoBplm6XYuFsd/aIhRDU
BIWR3IG0zO1JOThiDm6wML81uYNO6uBsxS6TWoT1JsnDo1T5sHcL5lRemkb9N2YzR1vO8DB05tWu
AA+L/qZkL8/d3I/OV5Ij27x4kCPBzxvNwkMQaSO/kSMb8572OTS047EfZQFd2Gik3jHrmZpM5VN/
CM5Zsi1IpnM3eSEIfcaBlyEp2eoEKmX/1ciJ8bJvFJO7Tz1jZwE59ShIV8RNED0tXkmMb6bgY1+3
GcDEbnKmx9Qpy8NaOc1lMekAENfgO5ogGzSEH7cAY3EZtmYY75e6ItfCbac4cdYSoKMp4W/TI27Q
i6U6LKHfPIBSgh3NgpPCSbeoLkPtpzsPX6+Dzx8wHoJphoyFVB68TTyYNJtUKY557GBvKgoTXeX3
bGIDHNS4ilj0dO55oDfX2UUOULclpTLkuCJ/XRysOczeEwHgA24YDM6rLLl9i6rrtpTWw1obSh9T
YO6O6Mn+FIXLqcAgTt7aTjFThi+SHfiQ+TS61jtUQcWejPI85y9B8fyY1FH+HQ54cunkdIOzP2kM
Ma2Wndz4bBPZsQTptyBX9C6qBsw7AK34QsKsO+ThROevaEHlj64XvIR+SNVqTL1G9w7GaD5rJbzg
0KIWcTIsfLrUuDrAAtCBWv91pil6VOlKC1VDBBhAduBgBu4r+6dR5AYFocendumrXYObuaXrlXIz
BWer3yoU2jOIefVYVsvwOI5BnT4XqKIP/YT+gp2BPpBNheGIRX4bUDJowJ5R/9ejehaQh+41fHt7
BsoW/Ils+79e0y69RU3gLmtbOtc4hGQRYWxWXKexxLUGOwvb6cPUdGNJ6B0rhLP8r65nWsrXXLlt
CaLcpT8BTYjhZ6KtM4GACLZtOpfwzl5E6HEAHolmYQRr5uKfHTQ4UCdn17+pg4yHKuEVZxdPhAxz
FSzuwcc38LKkC+ZaFmowS/UQZzw2O4pbB4IWf2Ln2pLimnir4PE8uKVXRPus47GxVaXTsgVh5Lgj
YdwPOzaY6f3M7PJulcsvGMEC4wOC9Yldmg2XD6oqGMaaqoWoMs8cevP4To40hzTdENzG/jAD+yZL
kRxUh3a/iUxPOskVja8+kElKBlRUuuE8BwMVNwSH4P8Sy2hpQcG2ilmBRIB7RwFEq044D6YffAT1
jZYL9YZtayay3Ukod35qOnOIVCHZE5TiHq9HnW1yodimZTM1aHYs258uaGiMYG2+nPnXwX3QtXhm
25Yl4EWygPbueuJq9zbx8osT6ObkjLL/5OzajreLSublbHsTsuHueYuSJpHCktaS9NntI/gOl/F6
WG06Rdar064pz3q2I5tntwLd1XK66OeQog4cqmKDU0YRek0SklpwbI1/oSiu7F6tHF0GBZFkXbSn
760gF1ChbDVG4YXAOlme6nioHh3RiezYNNe0pfUsMSqPZJ160zkdvS6k+ibCXdYsXtj/JTQFwmxC
KIWKim97p7VLgRIN7KLe4+FmGqHZblRHEmy93IAcqBgGm0mf0O9o5EiAhex4a9sHhtdh+CQzQvIc
g1rQnWNmp5jWMJNd1sWZvyPNunjp3QaXUJJ+1guJn6frEtl+KhlRHRai8nbUt/jVV7mwv9hwfF3f
PBw1XNFovLgXafJt7v288dxdRZwBk1wUFKehkX58EN1obvgVoS9wQhj+xbAo3/zV0+yTFY6/si58
gdBDqcrVhFlRnlT5ozxKNJG0Bi3QZ+Q0sM5kxBDxF5n0alfL7frFw7FAw+FUHsD0T0nPIrijeJ6y
mcT0MQlTm++C1mC+i1caNQ66FoEWOzURhDiufjH8+tHUP414EmgyqgVLRy4FlP8ak+lTFXvRcwtB
cEtQcNqNIH73Tm/6Pc8XipL9GK/uiJNsfg3BdW7DtRyPeOkS9Ry3bpbf5DLP+2PAC6Bk61ot69mG
IDwoRCLzu0Ne8m91g0rlkI05dwEo+Q3FmgtLX4t6k7D+DTS/GHSJ6SHFanfJWIz/cUDIfFJv0o+8
tExKUDnGZdOQNTq4xr0+NnNYDhw4RIfiUziHSIc6Os0lsFfSUjx1LNDUhvrflTgJCBjyMZRJT/h+
Jz67jrjEwp/LfR/yS3fIC3Bpp7ipN2k8y4ZVBYwdh+w8E9MRv8byI1NtT4MyQAUYZ+HbiGsOqsP0
8B83YpuT3s/Ge46VVJlMsaifE3yRf603h1xPLFpp4KrNce3MeIejBXGXZoF1TyKgf1jZwZzDxTdH
Na9UQ6EXsuDLfMRLSp1n52UcQzLT1H74hzJG8We1M3YQiyM+15qTwN4lnfDpQsKM/i1ur91vZ8Ey
6Y8rRm9vKZjKySU3OyONeiB0FJ+157JEqsyYcIrK3BChK0s07th1ZmdD79uIl/tl4Exz0goKJKer
tjwWbIQx88OWB+ozDI5zqqXHXKFC8voHwN7JtUuYnTjx6ohvNgThzvhUUf0Z849Jt2jLx1cnzf1g
Wn2X8oXf4hsiYFanXsh1NxAozhdaeayiBRYq6dhcOG6KPZGQ+K+eQhKpgxa0z41mSPdWu6ikADdA
cgltMXCSNHgNmzDo38s+F0hKsbRw6QNVn0LZE8SlMKnmuRATlEcsBhlWbmRQZAf6mAEIcKwBw01z
VlG/esMYxgiqfHtI8agMJxNITZGlpBh6O41BnpwaVsndvgbPgvVFoqqThTWQKj3s3DYnH+RDUkFs
Duvs2DvK9R7JmU6G5pgqfmhyqM70Z7Dkf3SlxsGPSVLgakBXO3pAgFn28c07m5j4Kg2HzThvy7Jc
H7LZav6IiCAPgeqPGbHslTkTM6MQedTcYGsu7K07LRUGPTv55bHpxzg+dHHo6NvC6xPvdljdSKBW
+pju07GjK53lzQdm1fJ7TirT4y2MMcfyLurfBodzlMu7u8DHhy9PH23r5JAPvJDeooHlY4hCSva1
nzEm+uUNPTXVV0GD598gFtFTTduPf7d6jS1uOA9gZOTtPje7nF0Ci1d2z/ctrJk/cQB4UvN1PmFh
Hwl5y7qM0cR8+mG30SS89Az6xQ+eJF7kYB/44wCfgZ34CGWGEMM2snheEC9qZCGXE5naGEZvn547
YJw4DDNG03lIHYb1ZD6k/IH/1bQ/d6jmTkLdcFZMnAUGjyhjmUNEPIA85x0zDFhM3iXMQFIhKYaX
vXST5LxMZXwMRN4/dBO9cnw0wEV2/DQjkSLMeWfd2oWKn2WdPiywtH9RrOZuVy8RUWb6NjoK46pp
ecjoQ6m3NB+AS+hwQFGPy9rpfs5Wy6dDTYzYyW5AUY6hx0KOSLGw361xVj85sq/lnbMGOFlCLlp5
dCwl4f7qLPtu8aJLHcTpH3fG7MBTONLyhiaHILuDedWsu8V1ldxh361Bk4Jzf6gLugyRLOkf7mb9
WmEp1pswxfJ10zFfxBCTVoFEV2H1i1YKe8mVNA7VhWvVsDfL2Gnb72niA7rS9E2KxT1UbnNChbcP
WZnSCIJNv9svUFJPIVTpu2723RPUpcX/RKyP8VVXTA55ee1LwoChxmeHE73YcuqPYwqIwvWEqrWQ
glNGvCxiSpMHzBGc6PqOmO9dQv4CFn3jBLvGkEfQM10aW9/DWXeBqE/jneNjqto6aexHX7UH2vx1
aHU7o4u2AIiIYyU+83HH74ta7omAIJfKvVfSPDwYsDj4/o03JfF9BQNwpwtN+cbAboUfV3TRCxb/
ZHrCnS85pHs5j4GYLR5KBfwz9ZSIcFU35EUrA/YeEvbIt0JLt8toJ96CpncS/HhRaGHuGje+sTaD
79PlHY4KIvk0S6gwTjkiFgAY/nqChlAZ1254BwcYlwpZKB2SEaACBRlrw47IjcMNJCmKwPwkuOL1
5bTccaOofRhqGEU1RV21n2B/L9xpOq4OG8UNOHkoQm2QULuMWyO8lAvzuJ/40W1DsINQxRJkT+R2
e/wFHkNCxLnzrk796MfGJYhN5gVyKo8UpJBAAxhFYgD0AUHgbjNh668JUzZdbe4qmbT+XpKDokGT
PTvIB2+xxe3ECSI/NsHIyrs0rL8opQ8Kcww6hzxwOSp5Ww2da7+JyYTBmyJ/9aNCftB8aNry0FO7
caWSUSV8Uda7vnBktMftPskDe1x3PQv2RZvFo+7pAt+btKOFSXc7BRn2SkA7Ap2jnZfwe5pt5J2y
UXLgxuuEwkF1Lu8Nt6Tb4O8SV/3LgMC1gI+yGjPhtq0hiW+Xtqrkv3qE4v+BAOFmJ5wNZfM/4Ruv
iIpmegq8sBwOcR9w2q3CXoidrqcmRl6X6iyYKFCkaXtt1sOAoYtbX5BsiV3bJDccglfD7xqvPxFH
2dtuKgYKcKQuHqUN5T3LobXaDWDZB3g8qF/9ljyG819j4QDjz5HDBRGTJxnaoHNby3XeY/GsCYxK
HM5eOZ4GXUU7YEId7A8M7CUu0k74b87U4P0yopE/AAquBzdblln5pRNvRpRc8LZN88xAHXFr0HiC
jgNfhkcICPI6ecdTi/MLTBeP5gPcJ1yiivWtpJHdrtNpDn04UjWL5Y+galmrsFisWBCFlBjmXNK3
FZsfsF4KF9WOX74jh5tSrWum/+GzB24+IhfPVUJBkjZZ0wNgs6wles863dlofs9NqDJDU1xJJPVh
ahd/fHI8WnS2QxQVuEY1/wmlaVfjC+UE3MrzEywm71Kapn4MrZWUbLpp+IcNf3yHV3zc1XO8LqRQ
mCxBt2HvvqK8dPTpq+m6ESmuOmi+Elm7sBcuvoI+keGGSD1FUvDfA1Ync1OFvwj8mKRStLVN2Ynq
IWg6SWjFF/M3FJLkLqvwT+5X4iYuKU2XzmPB1HCcGycVQFp6mu6oO3DfNX56FopCQOzL8AGPJ260
Kym2z4sGbxKmieayhlbfqpIiyCHGPkyiJLP1EQaOpeOybBoqFeayfV45L29Dm9f3A8L3TDlUHG5T
jCHgIvCmSUyDxxGzDg3ExfQftz+pKIjgTF8eaVCAVXQJnft5muPTVClUdoJf61u/Gjsfo0Y44rka
SrS7DPNqvY0SGC4b3FwR6/gYjMIX8fKVG1ZnUfKkS7ZYWw7m/UfMDz4Du3B5wjWMFJcoylOysdTI
DDdi1p7ZmlivX5jqxx8OCRR0qHGBDpfOEKSoZy8uGXa1w8oB8MXLq2vhAcKCexgJmNEBhIx6JRth
J08Pgedijis9TKUIKzmecV6c4WHkAdU/9ZkscJ7Rwn5o41ZRxMDr74kIk/HvEq8WF9GIxuU0jlZ2
xuo+BDeOF8FbSoLY/y6hVMSUhDNeEUlwQipgcqni/L7GJ11+JkEXnRWl3xaC1aQlBIbCs89m9Jq3
uGPmq5OMSjA7VP1N1XZruZMRHJsFuJRwP2zezb9p0zmnWXc+tZF2WZ5rJ5QjYrPu/oVX2y0F68Pg
PxIsCOoDQ6mDJ5DK9Woj8iJf9lnq9Lc1s8wd5AQ0gyQQWrEnxCJ5jpsp3VNpT4zlwBmUkWuMLZV9
w8hhEkP+KtjWOolLkcp6TecuAc0fR21ncfKIel4aXPY7+GV9weFjXs8mjaLgkOJIxCZFv1uGRzeZ
unPWzskp6JLiMQzxHoHl8trXDkv2nyRI462P9+m26PXw3xxWgYfX1sDYyFz3jhepQb5UyYdL1HLe
5Ao7EleXsHcG4/qlY2O5BTmiCXB2bJwf0WpICHoWTe6S5OwnXxfR0jeIFjitzfeyOu4hnUlEMqKn
Ln+1C1Jpn/s98gbnIQydDO1dfztnLtzSwpLvUew4/H0cJetHXU3N32qxzsVtXQQOpUSIw2xgJE2c
jKYu3OzJS4E4cdt3ffVWmAkDMR8+lLOQG8JEqUvpGiwm+VpqBxG0txHlsnOIlfGav8A4MI7y3KJG
qyeFWx6frBzqv7ARiEvkYmYZGrjy+qBcUMeg1fW/azJ0T+sVlpwbKd6cxHHkLazG1rljbVJws6AG
Bqw9Wir9QhePzZstRMzLid3KFYtm5huEe9kT6OGleG4Kac4ZG0B6e0u1OruaRMaRF2ue8YQvpwde
xQolO0uaQ1w33rKpeq88yok610OpSvc2NBXvBxrle5COXFHUYNJJ+cuKGOJoQvACI4S+7sDyUZ/W
NWGV6BroEeQt6zM35ohvLFDnAben2NTJkvr7tMWQBLpq4FUI34yoTFaPXbTTkDZydJmg/OO6Nt9j
uZc3MJIH5miR4O0d/Aw/HBVsu65RhOO4GCRiWQquns70NLz0bSLB2QA7agncEqphcENLQyaiGVRS
LjXP21bEbC/tXJiXslU5KbaedM5TnY+M5umylAcg+sD5JnfyH8AwrP7RGxqdn1ePcAYcrSh/7dlG
g8bxBpXfMWtkdyYn1AKOlCGCxz11QaJPkvYRyXgdHuAr4ryCiKfj23mQ6Hvt0qjg0qGqc+2CXsTC
5WSKroTRdOpmpcmmwI/jtGTbgoTAfIrWRcl5FJCkHhXgW/JUOAt3eIfHYAsyA4dkAie8/afWuL2P
eH19B6WOn2dHmJNwLM+lKsfI7Lm0NiD+dsj0AmP/fdnVqj9glokfxtBr31dK1u2+N8q+sE+U1+rE
mGfqtoFDbr6ylfJS4GJxgvYQeYrNxjgRWTeCvcO/uMga8S04avyz9UIsdShn+SU7v9hmGEhiIukD
rbainoKngH7SkN/azusrc3JwfWOxsal3WaRXeao5YPVvkUm74W9t4qz45YRREG/Qa1Zd4nUgdI4w
xJtXovetGGXrWBzqmGox5ukm/tfbMHkPsxyABko3r33cFlwXqKzavLIM5M7cj6Qg7kPHeOkDlkOM
iJvGpc6EBEccfkRxLZ5mx6u6k1H1cg5EiwHCX7oXURiMVa5IiC9qCz1KJWk/btxiWC5lH8bfvQJA
9aclifHbDjxGETOjdvhjwybp72ktzQN6a6j/wVkWcxbQhEHZcrR4zPtvjnUUiBOh6qodsWT/P+X5
YfNIGetE9Qa7f/yQbTq2xwG3EBHxmAPlJpBpfCl58t6FdtERHBDp/xjfRKcgoQFmK/v22h0ScZXr
qW+3rpTWw7kRDHsAAxzAqJklNAMEYz3TEImRUU0iUl/wNvySOWfJzLf2lbW8lYvoA6+B1c9cKd7w
DkRQwY6Yk3GMtzNbQALcXfXIMwIAzGBzrB+alb2i9H6vZZLcKObwEQCaBxCLuNsk6A6dm/ycl372
D0u7bHc8qf1HBtfpknRUhLH3TsbfSjX9Z1/OhC7KLFMnEh7jswYUcOzjof8xQJ/uFb4J/RK7WYF7
xfGTu2j0Z7o988JFbMYPCayKqaf8ZRdvvfQwlRhVCNIGccsfUyxUE7dumIJtxfLHtxY0of2bUl4O
tLjDJjjtkhK89hdPbv7KlYEpZfeTinuVc3JamJz8yyAQVTA/rS6qi3W9wt2F8KbfKxgfFcu3EnQF
YRMpt3yM3hfDnoTEklNiBkuMSDFX9OxMdLGDFLaHMsOn8kmIocQE6Bhhntxm4Orf+CRr+tuJEGC/
a/UCkyYcc31MSmlYmHV4hnbED4sCWpcmiCVi03qPYWFqBvKRjWA3hBwb1qKOHTK2eggBt+re785u
sLYh3td+/ktZXLvcllS3BBczlNntTA7ip0jQ2rN9hnSHR82li3QXgDOdgU+kgNN0veZPnNNxQumh
Qg3TM6XUAfBsypk88KIsUFFQWqIAP108ZOtLQf8D3Fd8HcdAIT2h4fHggeSWujvrq0Wdcl66GJe5
opvxu63a6K4kitIiGnZF+J+hSJbKlDytOLZhKuWauUIhVfpECKur35oCiuOeKrCmPCw+pTe1D5/4
kKX9Uu7boUxaEBRV2vxxCe95H0G0elgYBITCt4ncQvUR40FAFsUzm+YXmJX+C6JfybalgN9YuTLp
N3Si1XtB4Q1XU593xzbgYdtzpm9upZ2JWBc4XZ8aT0u9ldYJH9l+p8W+8mDY/hn9fOICgSQajUdG
G/ImEBc59Br/nDLY+DtkJxx78Tzkzi5IJmIKuI0IXoaF3LikPI9t3fZnpkpnPa1+7Div7QjG+xhP
eVZcNXsvu10D2hhugmYW6kZb9vt3I1ePOlZaJ8yBgvXsLsuK8Zbrd30HtKVr3kE9ZmQ14jjpItdD
EqHt9DefB8oGVdCWFTGOvOS2iEVgjm4IvGq/TJ6FgVYuhCsCTuqQi9rl3M0uTWN16dd7CtE6lmeE
Os5eEEJMl/GEltL4RCg3tZd2+yHosltEkfKlCXscIWUgmveEwuOcE06X/6BmZb9QPV0oJNZgzcbD
yXcLi2SLKzIAMuXQb9rgYVvDWn9X/RKZUzlz2q8idp97CW7nkKFZkIGtJXSDJATv937FnFGRyG69
3g/MOskmCNBCuaY6f9hjCzU7Ml9QyMhZwF1iwXQV4yFGAvnqWipLDCVmDyziCfgXdcs6Osb5hS8o
pHCtpoluuW3ZFYQEP2FrboJqVWQctGGjkkaLq/erz96S62pYvHQXl6uNv3oeSGBbe3YZLxAFneI5
KlhevCAkMhEkHnj2E1PHkr+tPAezvZ/lBKM4NJ0b9EToM6k5hnmHll6J5YIVH/AblNETvcT435Qo
ETVqz0iCM9c72XWh1R95GRahu8nwHygW7wNMFowjs/2N+QyXW5awK8g2zyPRhtu+1aisI1fDy8pl
W51H/Aik4Chn541A39kbXY32Bz5K0H84BCoIM7T8GBlLnUsbSXlbsqH5x8kyxaU46Bo9fmyD9zL1
0+DEdru8zTkqcz6tgiF7xJzi45RYLOJ0ZrM79kXoZWWGsBuSA9uwvhYs+IwQT2PrgIoMvZm0kWAv
vueJFX7imHGeu8rHGSq0gLQLduRuniCf5OBc0cht3/10ILpudDtQhpQvpJWE2/gng7/hNc9B49/F
5Jt3oCMcFzqZKMQWj0v9kKvBX8lgkx/eVp5F+kf7CvaovEu35xc0LwuH21eM8PSDRkQe+Zhs1bMW
nyvQ/6Gk7T5U0jl0fSofIjNKRM0lw4OIvcAf3/Ok6f5Yjw00GeOhw57nRulNIRdwKsgP/luAkN6e
52a1FND7ri5OEA/Su0zz8iMNd92f0QtLiuh6t2nvs5OQDX+YQkXyMGIZHV7mbKrkTQyvcn2N6WfW
XwPI0EPbJ0BpaTCvxM5fmaseVja+u9gblk/fJ9t5Fb/+wTjEmOQqwLRthMUqnYb+W1DAN+z7dtLh
tujL6hZKcjQ9BXPAxqRjuAF5Fbp4Kt1wOBGszfzzMDBqTHGIbq46/kNaj5bhu6eB6dNxCJ6DtFKk
kUZzBCoSRlwNqj0bx6cCDxR9JVDhlljdy9jgt1lVXd55lBA6z5Aw/BQnWOSfeGesTYbhFQ/LnoVD
9OWCtHgir1kBO+kSVkmr9jkvYrHeNcwLcHOcYjqCK+BcD+65+i9PnBlJ2VTZvR3bZv5RZYzJbo6i
RUK6mfRReFNtDqYGCbydMOUHW+bd5ktFPozVviMxbuswDjbs6sQDbwj5UnN6xXgS5GQ+2rj6BVCr
7gB6zzSAYcelFREYR1PwnN4zSawvQibVbhmk0x4D0vz7VqSESlNvqciYQGLhweQeXYbtt9wSV6fg
x4ivcSH/zUGYr2nmXL/zHM57nB2d4t2lmeCFZEP/SBrmB0+q/YVmn59maDMs76uaBk+/PdFqj0dL
ib5keWzDs5QS0E9xjTBvYnd0hy28dXtDA24S7Eenkqx6msx9EiKOfrTiYY3zJx9ONYVVwC8m/8Nn
mcCSaFI+j4cxjU6RHyJsiyvGB5sCPyWr4vzfWojqlZTq8gtm0oFuEaZUUeNWxKmBnRrPZJE8zNZt
XzQ/9hfs2uGRCZVRTIALIpXmFk+1seFPWfo9AQFpkrvENdFykwV5JI8EbYmtzM4cHW3B2Q+HEpws
SSrnXngthy8mhb3I8dJvXQV+F+YqzlGzrHc+lnsmTYjPSOlYzEySN8hWbrbuhBuYaIenqPjocpW/
15z6ecjr5D7va/3S9wXYLOaZ6mOS42cx1CEfV4WhQdONe+elKe2ngFze8mAmASnHsjhFVNCeV7H8
7fPYHstsDZ/qfiirU8yNtw94642bIfTlg2oHbDcRobvbyeUgvrdjNJHcitSZRm0+VdmPn8wfy34g
GXPwuyyZf8OhcSMqXv310MEMKDeZKpBHsX3jknUwyWm+LYpMEpOenLlN/J0zui9xIuy9ez1k4Rvh
+s0tGEoMxsmN35Tps8smYcNLqt4JVC+0DRpMLrqnk50t/X4RlT00uWTOImI+lEh9fXwxRk0gTcST
obmTAXPpLs5UZO+LiV6IWjkHHz7fnYvr+dS2XvwoCZMf17pbzNnrgATwLOo5L2CVbndeEPgXKmAV
BCPUA28jAitQYiaPMUPU7fvCY/gC7o7vFqUpR+MZivijQ8dcT3Tvrk+Cl9WpzFP3A/sD1RWYnhFV
JdiPaFinamcDEQtOj+MP1kz9mpQdVqA6Kj8wYvrnNoRBXE++CXDhg4bE4p3/QSnK9wV9RZsCTOYm
0vxcVJKGm3Ly8E1zqNp1QQAFq5KWMsTYsg72Q7d6INgw7UweJ885YhNHelNk2MKcCMW+FHVOTw/0
LgwVjXvCk2X/mrmff4LSaxhnx2/8hvPer+2MV7VJk3cnTnGrZc7Tev1NMUF2C1UY3CNXAgyxi0ZG
CAsguAH1coKd8AOMgzlVVOxswdX5N9gpOIjGcp6ummfpbuq5Ky6SoA0/6gottymwcbg+ow7Y0602
bLQFYOqNR4PGIwIVsGj2PuXMwDT4VcDjMBtoRND9GfSBpudlGvVjkq0nPutk39P+9RJKB/mPSO0P
PfL1bvCMc5kLeyFSzbayj8byX+zleuOMPi8/zae6QleuXtYliePdFFl6TyAeaKJMasvxk3q7GCDX
Z8Z59zqwTcNwlYQYD3FJPdKjEX85OrzLQ2VuwAVk/iXJPB6qHgjre3fCxj9CfdqSjodgiqvmjmGp
vgvna/g8wmrxm/Yen3dYk0BKqjg60BQyeNA3uKIdz/mvVODBqGkHtEjO4MDexSA5YgWjgl62WwCi
vIhj2bxUnazgXFa1f47ZNn/FUnU3s5yIoDMO/zK5t3+apnuorwlLbt1U8j9TdrRxPcf7tn390GmV
fcZwzDcjiuhDGkfNATK6l29sBtZ1W4aJcQnYdLzUC/HbOl79xAtrvlB4D73ZguXZTAPdPicVMD8z
3EKSCyS4EGp3rq/QmjfWe5C5AHTZ5fIJJuOJLYXLApIfc1XsLtRSLBecPbit85L0AqYQtctryfaA
2XbDSJ98qDkjSjB18oQNCABHWROxLWv1Sr0qh00KgTTmo/CKTF0tpb1RWPCQ+f87ojH1X8SphC7t
JfPulVkzn0ADO6MxG6HNqwA2ly3aX4grY7Dh8rsaXtWYv1Vp6t/T41I+C2TzXa0pw90QGTfzVuEO
kftAr3m5q5sp58ia9cizMBs2KPzDdbLI/8ypP75w1v/q0yA96hLsMYl6JgQkUioIGvWNEG8LBr9e
3RhdxmKbo2LDBmBB971A2cm3Udi35sbVHPnVNPxlO5zSIRpYYFbz1D8XkRtDnUqKq/G8wQEkyyta
dAL5Tjrcfw0DS8lOOPT1tyq9/Ljivt+Wg2CxDdusO1IJ2j9mg+mfOaXwLIlMb/7S6GE2/bRiJTBt
w6qlD8N8y3NBUrcD4Gev1ygfD1e7wpZTpd0aB1hQt6h05zS0XK9zRhTRrzj74GVtUTMi9+Kn7HYH
wlo7zMR635lCEWhoiKq6pRm20TzRCFF2FEHvi7VnlO1wV9HI1e8mgJU8TpZ3YHP4HwNLO7i2CdFW
+9HnWYiOfwV14HaCfZN9GkuuFIpeQsgXp3JORSc8c3T2iMcZmQrPefUXZJsgMNWtKwP/kx1N/mVo
4z4nYxKZo1dXRwiRV/tRxfdDPNzPH9OWZdhB+vAXB0VyZ0vbGNaYdKCHxxLALgt1BuvmnAuEx+7o
jKwHhZHRS00q+0UGYU7f6hLRy0UBfSi1/1Er7X464Nqokqa2/XcyAssNb63mTxVqe1fgxkqAu1PT
tfXZ91/z4gz7NHA0PDmm4r4do/pG2HjYKhOz6of7QKAD+E46RhyXO+JCBd54cfWxQyotpv5UlDFB
gQKpq5GZwOk3/5fNGKNIS15Kl2B5x3SMo6r8ZPHCXzYlT82IcppUzYWQQLLpY6s/Smj0ZFTmhdX6
WmX6zVTLa5ZeZ4SSO+1o8XJjBBbhboEptI/GuD4TPMseFZLDV5kG19aNRrLWvmoN/pzz+CTjxMgF
dP34fxydV3OkuhpFfxFViCDgtZvOztl+oWyfMRkkggi//q6+r1PnzNjdIH1h77VZMjDVCO2afB1b
3XUh5M9iKfXLBJ9iW5bG7bYIE8RVp5i9XLV+b1gelvqcMPSgmkqzlkAgEK83Kxj1HUEo/Q8G7Miw
zEobDrgoRwnmB+5C7+ZY7k4N8/zb6oLd5chv8etPOU9WXidbSwlA/wKvzpcy5XSpmc64B0qgEDw3
m3C8aDzgCG7z2mKii64ELvcv9In5nfmJfQiryNcEXfXu4xi2XXYqBevsfb96HkYejHBmI7Bp/TnC
4yqaEZPGY2YP//H4iuZQs7F/dYp8ar5sY5r7tVvVQwDz4WFCdkJvpyOBsz+cyiumH4TNCTWbR6pU
ZAPrLWBxTnEPjR0rj3Q6WT/ROHod0w7FDY7ItXCOgdtcKXpJPV3MPM3R10ifFyCU6nFvoFqynldk
t8t/OucVWIMA0izTJmQi45oBNlxN0VzyJeTm5QssivoxmEYDhGNV5Tl3ggxmXpv/LE4muFXRVvt7
gDR+9YAHwJl2Ezixd9LoqLUMBrh9JpvmSHeIRroYm+BeTKD3woEAcXZDa/icpaUPUM4g9nu2Gf3m
HBvwbKgmRteMO2QPDaHOwopuUMA4cjtUtb/LC9/eTZq+G70g/MIyJ/JvT+OaMapDIuNGCsqmL4lQ
87gOUeG30c2aNQ0Zv2b2/rE3bc+lO+R0gAR7CBTUznTDW3hFHhNCsIda0v/myDXvmeKQ5VNHnode
OHHRZkJ0YAEZYiwysekMEyAbVgFjHWz+29FjqL73w2D9RHPjm03grfLV9NXSxKndSH0/DZhHCanr
UOMOm2rwwQX6XV5cyXAOnV4WY3XVpBUueFBvXcB4zQuLLGtBnXN1/37ZNLHtR+ahLkBioFim4Kug
7+c/Vw62U3+2akouEpwIte6ZSmmUvGm/nOgV+DExRxXP0EyYR23ZdQh+OvahuLwyr5RwpECtbvH7
NMmjm5ZZWsSIq7JZU9oygM6PHA1WKpiQuqn7FKGpwDKMPjJ7haNYJG9JPZroc8IkP5zNhJwf/0pr
kSDNVtXK24nbiJxC54A6YJiOGe9qUbPjyYwFnKNN7PzWSRLXBk4N1wmaW0gGRHkq0zyYSbRaV3sg
Y0l3c01k1pBXlHD8UYHqXArs7JQbaYINjDbE5H9sI235b6rgoEyAFvLCU+g5Kjnpp6xKdIK+gv64
9MHhwX7p9oyWwYBz8axPyEKiq3+FJMynqLCt/qgT0EGEqHCdbGjCBJY7ZUdxLTWpSCk6hw1GWeZi
2ZwyQEYk3X+W6XzdS1WOuaXDTUCqQ76gAsNh4m2GztflcaynddibyKs/CdOw65NVklQg8AONsVOQ
rX2kmyY7US7TWtzBuSuCw6IDNzzNcNYSJJ0NNSdAGeds3JEeBUoPiyef7vUZNA/kx43lqWG41EPC
BAdtftvA2Arz+QlfE8rhxkhaaIebfbwrhznwj3XXRNM+tPJVY7BrzafjjPB5NxRMs3dD9zIde9yR
yPGrLuieuyutoxXXqEY0r4LG+aoEJngxyTHJo2rot/g80mFP9rr91eYj4hAPvDV3Te07D0HmL1dm
1oC8qZckp5wQh4XLqVOuzPbCmar6hn9SaiJFNYJcjgNJpKk1vHXWEjwigDLTCxlF/b0MjMcvRQwN
oBLX1Yemr12gdhETGeFoGn4feRkFbWVPnO1Z+0qx0Iy/I8yfXwLqcEM5LMdD7GQY+G+RKHTvqsoU
aFuG7Y+NNQ5/kYc/5IjnFUlrhaT0jjmiW9x72qHwccN5x2OXfeOuCPqTxXR1I1Va3BccB9XBTFVW
7hui736kJCcnzvEgEnPB6DI9lnDdMmygOT8n/OH6AjBMElVlObkXr6Vylj/m8eNTl+p2PERLF/5A
jLPxVJOgyJjRHaihJXANO85S2Z5ar2j/64GLMFeyLbLp+nWyLzZbti/8pPPTMivrjdeW9CfUQiSc
hWMxBqfeT8TdRNfi7Rthyks2wP6lOlMc9Xzzhbf3dMmGuGNggGUD2z8LDF1EtxUkNitOsWXQKnIC
ictUre0bDh3J0J9GCVW1cHIcLXMg6Nsc6dIkkdDW3ZGEUAREOCmEI5V09HdCCMeN78vkPPpYybmw
pxLujWixE8qevWUcNJZ8WVNsHfwduECICk1b8EqjCG7IU8ArJS3IgVeHTmYY4VWyjlG3+eVbDRd9
OtbjWP9Y1Yw4bWQ2yzObzwL7EICiH6/Ao4qPXiTBCwzz8plvtGEn0FX9mdiP4EP49HBHhoAOGqTe
ID7Om3Dcd43yrX1ID9weVpche4wzhe7TtT1v3ndI4Aw+VxuDX4/n+zNfp0RdKh868BkRbJb+13VZ
XeysYRrSnTVpXZ0S4Iw5pFhC2LBazOIZ0Dnsbcmu75rnSaE2YgJ8DLpRMxARiSi3VUVJuJn4MEGF
KjDj3HLT8Fig37rYEDfzg+BW/CZCkZ6Z/a18oioBaGpIlsY9OtrMKxqrIQ7HLypc8dMYsb0IbSoH
typmtMW14Nw2q3KCAz4XyM2clLiLe07eR5wE9YdofTJveXoxFKQGRlJMUhgkNq5E4iE0B9HJpHme
vnQLo+fdCD5r3DI+cB9ywGFtrPkdXlIDnSueXS/dgo4Vt9aQ23hT0rW8aYeG0qtn6Fp/dr7Vda+M
U5sba1inFP/WpPIzbZ+30zg1hgOTNZ491mHNDAIUTqSHHP+GiZx9FimnhsgS8y3qsMJIU63MPgUe
OrZBC/zL6zOXNifNvhD1DPFmAgkl7t4ibianewUYJpf/nKQmEGRTC0Z434VrkClQerrySEFo5Kbv
bIFmGhZz9jSUDZ9GuYiJ9CNPzhE0nohJ0jy3Ub9bJhz9GwH1dNpWVm2Wgz1ZSXEweRi6h8FiHOZo
np2NmvTwEwr223tZqelGIMpR34p5comgIe2GE9NxK71RBIrKg2sKKamgKiAyE8OFp2p2Q9RNHSU3
1tICKp/ENUSwCVs3WCfMZAUftTTpZB9ZCwz5FxveUd96Er/50XG81n8qGDbbG7sb1Xqs2p6MMbed
Gv+42F0RnrgtJgbi+RVqOqT0w7BoHPalrg1SfWsrFbw02CLJmwIKlX4PZmzUOeX2/yOohT0NX3b3
bHWoN+MeSsh656WN/Ycyeb4f0wmotMohu2B8EPbDoqEZxPMENebctU7wh46BLZ307DzYBsgewzNp
I2vwpaGHxmOIBGqAYkj1UFf5XdB5xt4ZbmKLvggznEDWu12qLDivYUQWMqUVE7iiy4D6wXyPa+Il
OQyISBb7wmbf+ewCXDtVIHEoH6bmdw4QRW9MN6AhMT48551IG0YDgzcCSGwqPdx3cEOoKGtDSZzr
3H/hd0qeZ98GC8edHdlg5hLCnIowbMfHHKngqVjZ8l8havYd9vfsptXiw9aseuMBfuP9Os1wV8jC
0xsfiMtOt/aKHd9yzyGQwZSDWqJ0b8JEvONHHYrHZbR9AFXMwbcO5y5rEMu5D6AL2Tifa8kgrLUe
BBr0m4J5armtGfTtlVUQSHjNfegaRFu7ijH5CblEBmlkrqMDsjH2+m5U1B9rbUDi1i6RUYfJzFZ5
0y0uQiUjIIYNOuKzMEmyih20NK3YcyVrVaKMXbEjtYXzr9R4orJ65kZq2+ZaTYWfV1bMHT+DvgPR
xi7VZdOqkDpVpbPJpxaWWVMvX9KtO8C7K04VG3PK2XPcl5RR9y6pwyu1yogzyimoDW0dfcCP+Q/W
kQeG1UwP6A15/4tx5SVgbuvfzzRRT2CDZw48Jqp7RI/p22AN3qEMeQzLacnIuahzAUM/ow3wlVvd
QjFA67REwz/lD+W5UbZk7Voi1dxFeVnfRE5SHvuqkG9tWHEHssjGd9RBCt5MGsc4asEwKzbcCcEu
95ElAx5Koo0eIgdoGgaiQzaSSI0SHN/csHbEgJdTG9zmAo8zSA3EawazDJsUKCWut+78xOMmBWZw
l5eZvM8Qvt2EgqghptPQiwJGpmgtlf4ZqTbGmLpteTGrCwaJSjzyvlvGqy4lL7/YdnYdRlMtlwWD
MnWoeATsPcr1pOXT09wdS68h8DSqnLvd4Iz5fGKdayexqeoB8CyVBT4Y3o1nXmviFhktl2pvgmy0
48DTqvwuF8MewbdmjtwC8BZAgZqIwpccZRR6G2Vgk6GNlhnwDgLfQBCgHjsB6fUZUs926+m9ELx+
Mc1HvXz0tsqarVj7sLufrXSYbpi1YOyQOPY8nv0IZcMmTbCkHlLryrnkJIBapRikuNvKmVAEMPSJ
kFHaXnTwlKmuDFtSfrheUv8OOsV1jTZk/6IURxnsALVcA4A4QUhBRDQP9sNJSCPZsz4n6Ba9RA2o
LCIHjZ575Eh2G9uQlsfQjDS7vkYjYxYZ8MsLus/rHBm50jbPar1wG9ViZHwF8QyFOYLpuHHS4Bma
Fps0/vniXTctx9kSRurLTVjzbeEeRdwgeHjVU4/Plq93JppzN6Pdxe+FHRlbKn5Z0CFh0I975Jbe
MzSyiNUcyo0UnV+h8kNWUvLsOLNZURZDFoUQcxOU9QH3Ea85ecxQPTMzwWLMQAfFXuN4yxFv0GS2
XTMP7gGPqhMdXBBHpzYC8IKwIzOG0YnWxQ3uCK0PQ8mOZSd6RRpFJHsFJiW0+ntvvOZjhKTPv9WW
Qsk3YBt50l4JWxakILLgwoT5wkmibPtAjAyTRJ4kMmdzEondS0e2ooOVq+myX1AdYJibcEm+bDBm
yE0Gneu4iKqK7ZObdC82oYS/69ID0CbXifsewW5Lgx944vqzmTB4W9MB7w9VZ4WjroOCe9ZLn5Mi
SACfu2+XlbwgWhGPjsmhcuN1JY9uD2hyWGMUsbSIyJMpA0n3NWsMt9uBz+cW03xUgC3+HL7Yr4ax
b3jbLIU1Xzg0sUeTCudhuKPBeuT1xs8azF3Izioi7oWKIMotgmrklQ+AcuExQusMfS5hr8PzZJen
SYPD2pp+iT6txLGcbVBcPUMoWRsftunSOawaevWJvBRQGxWCvR9pKQjCcVAjEG3dRcPeQ+OE4NMN
lxYFxtiHzJvoZ3ZD68FrcipQUZsxrGBoGO1k5aVnOOIz+G79/MjGzbJPviNR8JlE1UANjQnD3awG
HiF4JHLcsuJqXfY2df/kF0jkr+7RyQaWx+HHmeIiKm6KhvZWUOOHMessTpxKCEJ0UnyOEv40ebg7
Poe2hEyTKO+EeMVNn70Qad09q/aegA2/9edPX7it3gP7dMZDWYVOtEU8In32ssixCN8K+++Mi6SP
QQUE15ErQXvbDN3x85xXBEPi4Rv8Qyqtyd9RhHfuaw6e334RtFwWhOggjzAv8HzGCFGq8mZEBggO
iUL4XEqr+53d4Yoyr+fmQCGYPo8BhpGdagW+csg0c3hjS5GHNUxqU8Fp8E2z7OTcwpsN0AOynB+u
KlUqUvkHc5hlHpWDH56X2kn+Zn8syKSq3Px3yYS6qQmvZpQC5YXvffWqhPxQ5JRIgiK0QB1bVZYs
cMY+keG1PWNcB+YRVlfkallqWZAygvybmYExTGoVOqVEy3OdIs3CUKGWZ/4seIwQ3qrd6qKk22cM
op0tpvr+h0XsbMWUKtqPRyvrx3vGtmXGJn1ogLCKyaeb7FEl3TppWPsfVoKJ57SUBQMerzMEvEOD
HMvtnBTjjZlw+McLspNmx4hJ6W2K0+8JTQTdb9FB6LMy33urFn+5dGj0ezCyKniA1Ew0Ddkbejgt
1KYctB3LFlBayAqhTo7ZkbSC/s8e2+LH6nNq4alHRnlyMBiLo89t/bKArvwDU5Toh8bBKLtRTr3e
jRQx911f+HdNqlhHJBymwGym1npMF9VaN3Wvq++MZPh/3pASAKYV4lgGA4pYBvI/vRh+v0SSZ3oC
JaPOgqpmbPfnKh7kdbXy4k6yUPwPrpH4RaPePITpgjitwOx3QO0EtdZOXRLEWFhBguvIGsH7l1/B
WlEgR9Zobkm95glBMYsL1H0nuGUotpTO3mOlAZzvykaiWFOWx2qzUyC+nmFnOiruEBv+KJu+nCAK
W70JQseCLeEYeb/PHP1WcsT/54TM44ChZcEXVmwCu3xRpLjFsawCIsmR1+EXNnYQB0uWsVnFkDCo
OvpOdN4xRgGttLoLVZ3mh9Rsa/a5kvJOWr33CibzqWyXF1iMD1VezA/WvJDf0M3iBnkZuJ8uS++x
zC53HU9VDt16Lk8VWtyTdAyqCwTL2ak3vdxz0ZRH9Nj6mZCf5YmF/rqjySOpcg6sLzSM9oWcXo5o
Z5Q71RPbVcCe2ouwX95TObxMjTchXSiKrZu5wWXGPXQrmx7pcxla5yac7dju/c+VZ2WX+MOzhlkT
N7D3kCcQboeYp2E/y/CRlazGRxMFmfnAq/DOzj78rXA7PVoDsAJK/PyYIaYk+rmKvpSElpQKw+5M
Mb/dJG1VcbCO/X6JPPnlw1V6t7LmCrAanfqhEYF9605ZskXR9ZWE5NNAjAwUqlUFBIJpiL7B8fSy
culvBgwCALasLsavURBsOOe/rQ1gbllG61ySmPJYF0Aa7KpbHtAPEpDRWYQKhWF3QYpdX8pyLH6U
SuF/FHVx7IgFvLfMuL5L3suYTjbAJOSvX3Tty4krFHdDBnn0fc4xLzLa9/8Fyh4uYJWuvMsu+S0o
5uM0XLtLpEN942BIwjPfN0d0XOPbiEqM3W6v7yMd0GB3ACMtOxheOtLiIGlgOoGus/B7NT88jNF2
6Grn1UY3uQ196ZzAcLtHzwzuW1Kk8t+Ize3QOQQEoUIQD47oy1ffL/SH64e0+E4rXhipN2dZ+MWB
qDB9WLWNpwGj9M6CiiKVLg6iVv/IX2l2kCSY41VMJS7GgAZPWsTRvnE9Br6ouA4J6AQcMF5PQg8J
R4elQh9LtYI8zEWJFpuyFLeVNvkbWKAKvTS1I7KScT8KORx92Uy3UF3B+o6SGQBxRMwSIwaMGPxY
XzA5OQFAWNC+FFPIlmcON1TM0QOXi6xBWy/B3eSFzyPmktsyW7Vky9zJM0Ht6SeS3CcsJOrTHbHi
RNmIUradT0Q0JW9tGe0t5mifPh3RZelr59CiicBjysAWC11/5AF6wDD8kffcz6Kyxj+cgNhWaRsr
b+4fOOY+g2bN30vfm2L4tEyjHDBQDSmLgJp7BuyMud7mHHh91mAAogHwD46nOReADGJYdfvA3SYE
KD1VkKQMLI16J9qoOkIP1g/Ej2EGrafgtGIP2ldiOOG3sxGOqKiICf6mbxt6/3VBFvLJVzERumA9
K9x5n1ZJ14B+orkhG46gGg9ZDRy/ET9RQ9rzUTmZd/ShsZHwDayQPXPjxU1UBadSa3CYIluwAAxm
vwqNnWoa34Vlox4nVVaylU0hJCTTyLyShoBrbsqXZ0lEOFG4VvouO51sF6L7XkqTEQy6+jr4gYYy
3Zcu28hN061YFfDGMZlHL+r8pH3vxxKuk9j4aiig/qeu+lpV/ZgpH7xAL2800FEkNzVJGfwdJd4x
bW8Jah3ei6wxz3wxcsO9HRwE7ncGzb75z/bs6COYEERmM9R7rf3a260pov4Umhj8X8QzcbOm4sVd
NGYO38Hs6TTEnxKI/SSKFjV2AUtuRdAZFK/0IuoQOvUcV2sFIw/BuTrJFHB5pVAteC2TWImaQQPJ
vK98m7Vo366f9kweyJwgzGdp6FxY0w47byKdUDgILwKo6yedRB+TD9x/oIt6ytMw/2P4iY5C5cwB
7LIt9kEugxinAZ4PasOE2asafpyA4TWVLzk3TOhJ8tEByL/WRXLUU7BiEhAYRskZQgyhVji+Wp/D
DP1NKSN6QCbg2y6J9DGd6v83pngz6I3e89E2H9j9qOFZXLVnjuTsq0qlc+k68882qBTgpH3lnnAv
2iEieyIgYJ8An9uKwTGQPpr0jlUWllCX3XmMagt/f2Uve3sYmjs8K2Aoyo6FSp/hG20L2Wgs06zo
wOzp76EovNsiNMm98OcCqaCVbe3RfwMJm74xiGEVjfLt3rKq/HNixPA4iw5HYQ0rXsOkvCV+4J70
AvehMoE4dMucP7iWMO9OhSh3KMUQUC945f4a6X0zW505RBHwXgpCF98XaIk7DCY4gOVotsx62pfW
s1HFlpPetVHibOE7mT1zN/mQ805QNWfEISLdxkW3Bv1fmQADQ+4zuU9saRIM5UYcNQPC2KmG5Gmt
QpANKSl56BWTWxMQM0xbTUoSgi/3Gy8Y9pp57ikXvZEjC5fmBdoK9BvUGvMbgMU2jWVE57nxbVZu
Q+p6N8uSq1tcjOz0RerEK8P3OytV4gbaZH+Z51Cf8VTo96CjkZQi0DsmwstXl2aPwCJR1KbhA5jc
L9vzFXpUhnab2sGqI7PGeUrAX+wHf+kvrqO4grgL91KO7kks1dPVJLwj0ApSfelY7FCG6bBEfCBT
UI16q6aUDi30+2hjUILd59gqzwadw3PgD+J1GDoJPd42/bBLcH0Om0bSCF+4l+Qx7Bv7RAkvjvPS
afIyaPNP9E42tUfrfMrVTTisuuasV1qgiHVD3CXS7EaEHQK5ctc9Lm09HJt8nt9x7jfHcGiAu/HB
BpAGWYw+z1qtt1HHat2erezSRa37UjghP23YFxHjJb7gK1hjvLe60tqWVvYy5zAPiQ8AECrhJnnb
ySYowhhYszPGLeSvYcpy32MkCaLVy751n7SxmJLkw9jDHRgx/9HJrzyzOkiSi9vL7L5qx/q1WX33
PM9EkGNDce5Eu2JMpZUhE7GNCdSpv9EEeDENPR6dFYM3K0iTc7y3BF9YY/JExgcrRjDIP+Rwe98g
Xg4TnexVhtCXX5zG4D5QPe7hFEQz3nrRb8N0oFgqppoYncqw8mzqhJ0/8sJTkRvrFU2GvvO1VXSU
3m2HUTvp6s3kSReoee7gxOQ5KrZNIdwFNSYXTaIpFdxVtr9ZZoaDPw/B2zCb/BfRMKoLQF+xj738
b2kE4gBOkG4zECJ8yAP3fZiwvG6ixZ+mGA969cTwpIQi7tvWs4M/5XNsjEE34VvJXrZ+cpdPMkP9
TfOwI/L4LRv0QJCG9B5QPcEj4zwvKQLnhuwAD4dGQfAGZh32Nh8J8QovNKoo5NwhjdEshvuu9q1D
WgvxFxUT8I8rhp18gIxyPfFfPELfsQY5+hlRcwdzMFl2zA+YXdXzQEYwyT0sE6uRYnbqnrDQrI8g
1ix6/iVg3ldV5pTDI6LIWwISHlQYkzeYoOtMx2/fre1966rmqc1llHOf2FmcCkHrkYaEILRJS8XQ
5Rms5kieCL+O7nQxdN8DF9PNVAXBK8asMV7SgVUB7bhP7pPL06C7tYw2jJjbbcJM+7tUZMqzoJpv
BCPmY47r5KnISE6My4HANkRp0fSA2TLbk4vJ9q20h4deQWdwyiz/VY6LOMoar5laiXdBxVfcrdFM
luVieW8Nkti4Hepxn0YiuKoCVfg+tip8zTJa7c2ix7u2XYfzUMD1b8jB+UnppXeYPzhBlt7ZZHA0
ruwUAX0nJBhalNZwRi3Z/wt6M+75/5IXK7TpkLVPEt0Ibv/sUEWgdydDIk+D5UYmYj41KVf49Zn2
mEo6w11OnaTIk70Cukz937Q0410D1O/W9zGUof8EtG7PuA6ruvhFBMBBn2fWFa1r9Pc4kyvLjO88
w8/aQIFO/zHcKu9pC9TnMhvCarQRzetqnDf8dQw0euIIt2qg+I5UMN5HAJDLq1m8uZguh1FPQPtD
USf1s1+Z8VVDOTvym69nnE/JoxdY07OjjL7jWZ1jvwz5a5yOKrErCcOUfhbcsgJr+jj1W/GGIpcW
dMCr/tz83+umnbV/msPUnAdwJP2ZBMXxSPZMfdvBCN3Iif5rAzR3gFBWNRZncZ5+lv7IaYJJTW6q
dK72+ZTSejIufvP7jvMhKtjhQnB9KsF6HogjC6FG2WSTQrlVWUzD6NSw7SjZZFINy9bTLfLksYYz
LgKmzWWqg0/VM+beFMCAHgmPTB5XaM8ngojmpxY9/cbMuTznKAYzlPaTfcrYgf9zdVHcwKNu75i+
LnuU49Ej6RTJM7QOSsWVfzbv7WU7MIlmEd2Gu9Tr0AnapQuydakZhtIFvEMUsymW8uYCt4QKiqdA
hogWE/M4M+b8UL5ZXgj0ruO2cta/9LpcUWRl/WPNCCpdLf4z2AXAE30G1yeEmBpfVw0PRTZN+8lZ
aY48xGk6nd0DHLT+YrQFwUEvhmUuBIdNFxhi3JUGGh8k04uciuSyBp3EGOnO7UtNngmMCtZpyGhT
cHZbkCI2qLikgQmc9u2EJLzL2EfzEDHA88ltcZxDyHQMw4SY7uhCqVrYfj5ajgs7Cjd5tC11IkH0
1d6fmmnL8YWq6objLmKU2YbU7+Ps0roiKNlDm/5qZvZKmFbBoOhqyva4Qtpjbdww349aqD3WJyBH
1AGvXhHhEHVsjD94lh6SPkBZgir+hOfKPdkcbu84ES2QQgEScXIDAJ8AfN9Za5A+YD/Felva4Tsi
XO9rUNnbFGbOyYHPuZ1CgBDDpMs/YtCb+6zL2L6kmEU2YVkjNjRr9OP4lTxZw7Wyah31mmKNRhBg
6mEPSpKVARkQ55XxMryzqLorfAqBLUGsmNtGMZ4j3ftPmk+XrYi24IRTGh5CaCBHTFPFeqUqqqN7
zWYDSGQfFKakt2F0xB34T3FOp8XaqRpxTgMdntlx3+ztBfdMxtruI2Lw/lHqwtnVwzL9R+0B4KCa
K/LanQBTZMKmMiDrMI2ZFbe7CT1XwNylG55JK8XDG7jtp9301rUS9U8LOJP3eYSKg4ISWRqpEq8r
rQ8nJP3Cow6H8n5Rq8+RSNJHqG1xL3pJcrapm3dSKpt4SLz/IH71JHUAee3r3vq2JuKAZtfkxwC6
2tXG0Hz2s8NG45rakdSZZJjnZz8lUhh2I41zkURc8vG6OXQCPHgQTNIAyBtAj4ckQ0O2AaQpT6mR
LoCjpni8Isk2JiNoS068o4VQAEcwnvWEAjhV+ICjfHjBwN3dNrS8JJyWezUhbB7dI2EJwT7CDLZD
g5w+tZjNXh0zJdA0VvYfRWQwoVwVuE3Yftg1wNRlcK1j6fXzfV0ocgN49o6Y9rozb0tGYgzrkw3I
Q/FXY9SKdcCUySk8GxxXRJuCMvIzajpBDcX2dx5IU6tVGa38+CWhMhHae6TDyZuhB402QOresZrg
Ubfw8HwmiTJ3uMCnxzVLh1NDadDgMSaKxZN49V0IJeimgWWwyprCHakX636sZXXIo2R6BU0zXIgS
r5/ENdUFwImHkJiVudyuYgGa4+ItKHbcQB5OrFIkjx2rt5sMvs9nWPnqwWpt3G5G993Wtv1+Zyu4
sbFc2YD1I7bmpgVcfpHI6cXesVAzbKA9rUeh1+w4KiDUFD/eh5HO4m59p6tfQM/xNJqssO46gucw
78y5z3Kjz8df+CTCQXknM75EpI67rs0RSUWzJF/katHZe4jQ3ptrmMAj83whd9D3nDNyPlZsTPlr
n1RF37ejXb704wurXKZ6Qx2wXM0LsvB+8IROjywYUrHP2kmr7YS4Z764WY9kmkTAtHhA2OQQUEXb
+OtKYbvbumJPBRrJZlFHugcSyGUaA1T3dmBCtAkZ6gFRzn69rRXid6aZsnoweYelZSlqF1NgOcGb
ZPGAxSEnLn5JiHBCBx7RdA/rbN2a6orvca7nNGJ8crBY2JfPZeQNjApFXrP7Kk2RkXmUoROpoy59
nFB7PcGoQoCSlRZW86mxdpAZaaYC122OCukMtV7VhD36R9GxPo3AUJ1qS1z5pEG0/sMYgi8rXIfp
3JlVrGdYoeoF0DXAvQ4xAHCK9lrTFoFIwgcgujzkuNQoPbwMlhMQuNKCV+NP+FMjulYGiw1e0YuD
kRhXTj7URERR+VdHwxlHvMAMdA2HrQKrBwHfPkyyxwBUNOXHhAiYAhtTorxqvsncM62KLmve8bXk
NiftZF3PbUiHDnNJ1BEolBktBHXETtl4GSQVbcEO2c1LaP8re4uoGbxo9iUHuUAP3yrgn/ySOJn6
fBHwB2vfP098j8EdTijFKaIEQdW2FViXRZg62TlSNHXcgZ5Rl1pEwZHIO1ufprKCMhjMufi+0mPp
I0zX/rn+FOxrSdTIpmB/88Jqu1+J+oFKsddE1E2XXNjen21GWsIqC9UtkA3vngyc4D0lK4vRAEPm
lz6h+dwJpN3EJgODO/h1CywoquAd5JP1CUzWPsH/NUyxnboN94haRbgLahbWMTNFFC/kSB0mLtZn
h2H2rzWUr8Qwg8dJIwbVsAJwjHiQaczyDbr5jKgZzXtSOguyZT0/Q7IJL7SKFG8pI493zAkEZESw
iFGmEiNaml0E7HRTOe47HTmDG1NbB3qW6C3v5r/FLfI92TQ00XJkceHV0VFjYyDZABsJq4Uhe0TX
QrQtCo/snzuim+FlAAwufxYO/3egWWefk3kzE2XeutMDiRnbxseBD3zvARPqU3i1g0ZU5Pia32Xv
ow2dp47MeLjDuxodWyxGiS0SpiRxlqmzR6GGiViq4uj0fcXFG44Hh9BJsJ+S6hcl4oMa2G9sE1LP
QEMs0x4fzwcC0umWpYB9KVIVnGw/FB/eMCRnOIQkiIVW1H6uSke3pblq0RLvpRqpzUY7yv9bGJgc
bDzs+JZBubQcElXEwt8zG6cMb8LZmW8FRMdt9T+Ozms5UiWLol9EBAkkCa/lnVzJtFovREt9G28S
k5ivn8W8zJ2IiemrLhXkyX32Xru2fcisJATxjCRvmoWk3Hg9/lsYk3e0e/GB2ho8oIPWP3EkzHNQ
dz9RGz2AdQIQikMmuKpCNE+WDzZxg9drOXG+NCR64/vkiOAlga4LhgsuRSkU1qC2KcEWLB40kAKY
GBDuX2XQ/gvxLRwAB0VfM5iq/yK6zlEcjPcsgUYe8qiZNm5gndg2slMoA45/m/DTbfAFkT6/4whK
q/o9tuTLAErkLGDXHFp6OB+BZuSsq3lFsUc8xTmpnS6MrEPl0IKSsQ1odxPQ/ofKyPJKPx/aZnBn
B5viXdH+FQpzRNg4sZOtt4yvYilmbxO08KGLkaLYijfOHrmehQ5OyCMGHi7e7AbRkQYcn7P83ZI6
2fSD+xGwu2OmYtkLHuBJNWH0aE3OQ8awtxnItB8AUfFRdUW/mxdlDm4ReiyV/PdBds03cMT+gFG4
P3Se9yuZCZpSd7/lFgSyk0l6R0pp5QOr4IZr17/IVeVoBeVkbYST0bTkyR0TvhUxND4KmmHt+N8L
wVJwmaZyrwqL+rlKEv8XZoOrXLDgizZN6Z6WqNSD+D3P5q+j84cOukSnjeMijNj66kZldnSVf8YH
7O38QNaoZFFywvRd7GPm2k1Qy/lQ963zzCYluMp0voIrRMLnggCqyGOmWvYm8eYrDtavRAyKQaAF
O44P/ICb7A94TVaXMU2dGGQBcVCftho3YyK3ixOPz4ONOlUkIbGLyL7Qc4JfamrUrp08QXrRnT29
UUmlfwvc3IdR13CX9Ygf+0oBqvK3RnEq8EyAuxViMwWYo9mbySO0KedFr66RMvbLfTgX3r4zID3G
lUDIiwl/elv7jxpXLU5/kexsmoYRKmmAB6qxE+TLyRk4/YkbAKa/UZhNYor/SpcvDjc5694yTV4C
u+1OYHLGbRuk9S1y+/eQre5r3LqIdxnmUUOjaxe5x0a507ewZYlWHNwUmiI3WGBMwEPaAzQ7cGXE
IE/wpPLHDh7PsemtbwMWepOPWY/9mhRL4PsdHSS8hE4qbdU3xY34b/JirK+8hPkrGNZ6RSjM49wk
D0TBaXCXNvevYK7qvevN0blQFqIBE3h6SaoBicgbmSaULdgMEQ8pqVeAyZlpmoHpgPBIMFNKngmK
JC3/N3n5vsfyV0hIJUoMByfE6LqBmtYTzRXpo4bldADZpXc6bNL3RFjfYPCH8RKkFlBScuf/MHLb
L6WACH4kTVHjSE+pT7eqSR6WllpgpGiEPeZzTsDaHa5wgqxTpobmmZab7De6CM6zVHt8liiYaTPX
z5RsqJvjmkM4/3h16qGztVztV3QbiI9l1wU1AVDfd/yzCZF+MnvIn4PClZswcKw7Bw2WoPGPxtKU
HSck19+e2/t/zRDgShLxPG9NFnfOma06bpr099B50ZPPeXRFqT1g0wgeyI/cpKtosc0qLx52bGF+
VYaIA2cr4K+e60ZKm1I5FRjc64FwLt99do9/045hMAh1vuO/hBc7WZr5KpYq/pVaNIIHkaO2WOcD
Gpf8P7M7/6dHY150gsjqgXnZUFf2bQfcKOpkuQV57D7pBhedHZc3XeqWZbOTYwvP7X1JEdJ2WQKO
MSmD5sAcGryzbScnUwzezOp2sI6Z03IeaRXegtW+MKSUZtNbtd5OY1tcm6nl6Gtk+cbGijZfHuvJ
s2uIKEn+zjWNFxKLTEKCvPg9ZA2VSVZ3HnGHUj3hjniK14ER8F7xkC+DvrhV7xyIO9SvlJ5HVIhT
eLVz7Mns/Jjoasmg9oVTjR74oX9vLeyGZRX4tCbWkKgaxRRls7zX4cpxQT24T8Jc7GH6Fej4EPaY
1ypiS8vkTsgUVcNy3yn/xu7cNLSmWLBsFMMge4GHPs3UR75QiTPN2ZMtfQ4r3cpLNUaHos2/O6sA
HkR/Qgik0Z/5ZZLfk9LEfztrGa5kpSBajbyvIeaYRy8MXRYfaXuck379Gbr4yXeS9djzXXmzgrg7
xiLt3jhE57091iBWvLIvPpXv+z/2JLIfbB2wapK03mfwOv9FKnpOU2JG+2HoPzt3eTJ+1t2Kib3g
tqdyIVn87u47zZGKxy9Ptd8xLu8ty7+MKNpkn0ZZmRvrxrWae0Xl5Nwsx8TsJSbRLUfIN7PbBdjr
dK4XXjQegfez086kcaY+TjddS73dYJpyj4xdHeVgByT0hnWD1LyzV3v12zwiaxN319yu8veONcHz
oAzVqCjNhl1snb/XLu9VZcWEiGEqn4YgPAK6/6/K/AVIeLcvRr5haY5zNQWbfuYx8R5qKzlOM7m6
0a2ibNe1Su/ayoEVng6jxXadTZFs3ltcThvsCABrBOPuZJfgTyWNSLm3ttQXi3wkuzjaGzxY2yLq
foeNOQE4KdlXlTUQn/A5zwi6qQhjCzEpGs/UnJ7pJMyuDF7xccKLcjPVJyYpDO7Dm0UJnA+3pSHP
hfPD5XoFNeYYqzpg5K46Qwce7FYLluFxGDFyVmN+sjstDlp55Yshibmv01VyzUq6tbqCMbj0n2Iv
OwmikYR2p+4PyQh9dD1rPtCjyNjtKCiIw9A8mCW5B0gIDCOwsktI2c26SnCErL9Jf6c/Xd698gAJ
+lCL6a3yiBKwt5Y/sgXtskGwFPe8KdoHh5Qn/a3I704wfLVSEiPaGJHek9HBn+6H8SoSMz7loEzh
lqfbyE+bW9ibJ9yZL43ATj7TB7mBBvMdmqq+Avip9/2cMCeatc89ZxV/ba1Gn3s/DXdTTLZTVUxs
afw9l+xpFm/yDvhf3hJRPTVNy1E6lPxrvSRWp5Fx6D6wHyaBNeHvZrNXjMjTnVHWK0HSVQNn8+9g
fV6fffHhruC/LGTMwfxanCyZvCwszDA45fUuxpX+YkX9c5HDL2aosPdoPva+CXT218aewWuGB7eX
YX6cRGnveYO0sLAwf+0pEJXbSVvDSzoMhgKlbiHFRtszOhlOPUIUfopESxqIcrS1Ll1f45nlMICF
g+HnbBpPHYjqcMeLARxz9QVrjsTmVac2S2BjRdB7/OBf1CU3D5c6TFm2BXnwh4uAf17guhyd0ZUP
ilf70crIVk98L6qIwxE2jNjjhuYyiyTYj4cmCsa3QMb1LpVB9karxEVrXT64Srv/kVhi+Tlk0Sfq
zbhCDKHrNUOwZ0v5EQf2QH6Z61CwGcQ8YYKqFxYT4TiPLBTxWe/sdejYWRFTK8gDSsrjML4Ad34M
LW9kWQFlJ3cpobgsJM4fCpoJLmoBSsk3t1FfYam6e2u5jw2cCHRFNhxnshQ4P5OwT69JQNeBw8Cx
IS2QPS05u6dhoK8h4+l4Z62XbqdGdJ8LS0+ED6rN4f2kl3SIY/9comDuapQQpnibDhOapMY/UJG4
aDpF4h7JrBU7nrX6CEKiJSsEMdGjxA/wtcIGztxJFxV4Vz6UabKeoAPyycjC+mQKpWaAUN4WA+rj
yuNkt+2Ulwa3KbmdmaPx6qipfPWmuH83WurHOo/tQ5cs45ugZyFmy0dsu/NRKGQ5XwtDVVHtlMyG
NC//Aw8eMk6Oa1pNUZm1w3AJWqyM06E40GDVPOqmcw9DJ/7kYXWRQT/+GG5vV6KVgncvsaKJjaHb
/Uv4oItjXno+jk2tIS6k2RL1R3ozRvbVUfSMMX64xib2s3uBTOMdRokOdPZFx2u/4bJMdBb9YZM0
XSfYcNXqQ5NL2XsUcT+r1MLcufR46LGSVh5nQN69KBX8iCFNUKla91hAKttP/ozbO3dCCfHaRyrl
0nVYGCSOaPp41QcFm2oinhXTqkQyQK87T3sCM0SeGdHby5e/pk/1n7lUf+eq84+FafM9joIkx6FZ
8iwjtJ0WoDwvmSytr6CpI8q5VjIAxmzCu4FD0zEcac2VtBg2YHv/QkUmuepw2qzcum1Ot+mRi1O/
1T01PfzwcEaS9UbPLb6+dHXcQC0gsu/FtN9hTu+d7RJmZ1mleBB1azAbz/rGKxPKAz58TO72MP/q
BqcG3UQ+jZclBaLF2+Cy7r2occwwwrQVX1O4YdhAe5ZIMdICzTspn8gBH5SvjoE9deeiwnm19fHl
HTEEtqyG07L9oG+H0DS0Hk9eSpgS9fiocL2xPLcGk6zzGFYUQ5i4TvE32sNtwRgO0sZXcr+U0W+m
7eXukVC3N8T/nRPilDkPgCveiIMrsC14LT+0MjQg4PAs77YZx2OehJhZe/7vtt3F/yB7DvuQktEL
sIEvMjHVaSEasHoU0a7LtfHemjMJZSy2NYsfVXt3pvf+mk8w3fC0Id2FRsRPkd/6yNd8LwkRYHlp
RmRaJ/ukgae7JGxKTlxwW4CwKv4/vmC42JBcsSegQGKlKO1zZA0J7k6KDukhIcrzTTqPFLKbBM5G
9VihKN/YBuSDkNXQSjaoDfnRtoSb7QuBFYaYRCLendx8ZHOFADnP0IMAKrh4IaX+1yUlAFXwr9nE
enNU81NOg/FmSDBu8fzsJlj/j7iX/IcWDzR4aPCX2mN5PkvaqjgP/qbuIA5ROSc3bgIfMUuvTQ7B
D0YPd7izXpYBU02TR+hxRo2XJCqWTbqYYuUoCXEdbNaoHYPwidCNS+sRzFeKACgp0qDV8ASOl0mk
JOAUFPeCyvvFrRdUhJOt2QRUYZKc+kCTY09hp3tFF+5aFBjcu7x5v5iuiAlEvfceJc4vPtVV/Mb1
vImt7LZEavlVeZAh627EKdg6FJUuafUsctvsAzPjVM/0nYZXjA8RwOy1S0SwklQGymLBFx9lT4Ac
gPHBv2RdMqCXc1KBS4V2o3j78u2Z213QYopq7JpJKaMJji69kN5DXV3pdxmo+4yCXT91+T5bJ9EI
DiSlI1OAxkKAYUfmeFO7GVNkONLHBYP9qcnUP9YC//UgEogqwXzpLdrE8HwVmFh7D2/tQvH9vpfK
4e4ksdRCfoRymmb1wQmq1Yu0VPyBi3wn3WfTUqD89DcHyQvxWZorBHgAMPAM/NSlLb2mksuK7jO0
FbIgcz89cv7ql4nM63wmzO8SUuMfMz6NmbcG6l9PGY/3nDni0mMoPiGnlqcs6ylfcag/TCecg31B
doXSPBzQTpxdp77I7kE47RKIzUdluwDNCvt7ia2j0S39oAX8Sj0WKFuJE77MI40VaqLOpZibc9DQ
8oWtzvqMqUkGptnaETAQf4HJqMVX1Q1Jc6C3FSDLCIO18mV/ZAhtL+WCeY7S0eYpaGfn1Kbjyseg
hi90DAENN7xL+uevFTXsz1lo3UfXqXcefGFsxxbqbTE6E9VKmgBBO3aAeXq6SoMVZDt/NTTaUWZg
hWBNSzg2a9gk+KpdI+f9lM1LebWhyb8qRNr6gucCvcK03dmU9Qgmtg2iR9Pz2D5BQKuL/VTnMDSS
uRzGg/QXAsc79odVR6CpdK5Tu768tdGvUz7dM8eWO0ebb+JaU7OdDSZW9CEmv2ahYROcPHFjTEQz
TqIkxhoogTrsJm6GpzIN+QVOtvw79WFzidDpMIoi+rVB8W5ZZDrjGQXdxmCXAKXftKAEYsLOU77N
pylGlSyqbZTbOY4Vu4D6FBG0Rq1pRXENFppz5VyMt9wr4OkJFett0QQlp2022s4Wzwc15/PofPBa
r/9jClh+NVwup327qOkVldW8egtc94yA+0mgRV4Ky/5Y2eN7iju6fWw74Ruu8p4QVTLiuXf7jlWn
3Vx8WwdnhglgIvmk9rj4Eewc6m+eYVXMBWlvnZE0j6Ob5FTKnyzXiPFKZ9J8gVnjY4YLmv6EW2UM
WXLoaptxTz0pNqIPQizwunuVf85l4f9pqGm6e0vhfriQBjewm9mAOSwPeYoMpUxb1lQx6ZuIhvES
SSAEHQHGs/Ha94w/+Jcu6uYwGG+PWsFadSECfeBHdBjLzFoYx1s8Wi6+itJ7CubuYQzAw6GJwSgD
vplNh3SeiAKVo8y3szLd36CerW2nNPITb6pD4HPJrvnuWmU6J3tAHiD1NUm/E3BAzXeQKx6NwBjF
KezN0h1YLhzmaTDvbAI4p7QM1WO95L/htsf7haA2oUOlL4nfPpbd8lYDAXMMyyJwVxT/WEv7Xx+j
Hoaq3jStP8JR9z3FarEsrI3vlxrYRiKH9d/1FlVp8VMSX92HetB42dJwIR5s5YehjbyTDTkbF2xR
/1r87Oil5bOfpP9yn5cAaANy7n1G5oMFBOdXM+q1cEQqytdTK9vGCTSqbABoHENa3VcdAhrRya78
ML2fsyUDbI4Oywu2xQ92sLj2n23j5g+LgWPQoT6j3LAiaqLwhDchP+XcEhTZwfl18NPlmULqmi/N
jAo8aHNIw15ekW+4OqtyONbkxG8x6Kb/UmgNYJrBaSEnh1w/8Aw9qXkOT2ymHVxsxPuXid17p4L/
FFXqV+qVGDlg1x955cC+lRkfAo/xQU3MCHiEF/J1fv3ZsEMIKHhdKPbpjdzKdhCnOnDeRTgVNWmh
Qv+e4kiSjK5ZKh6KVDkvGPZfqMdwL90Kooic4DFoLPmI65I9JjtlGoBFTh1AEr0k7Cd3VIZinyCg
0NOxMrjhHsrm/K6HXnzHPrZqJyB5NmS1eGoGwXyj4WXbpyps/Z1s6/KpDLNp55IZu4OKlOFh5n+u
Np3rGgjkeMWurDebD1cq3R6MScbX3BTO45JFfF3dNDuROS0uzILsRnyH6D1Y0HWlznDL0ojm7NHC
2+Drojf3UcnmT9/G3m/mmP6Sx7N1bIzIrmHS9z56h+UdwZeJH0T85D97FuQIEMmLuase1FQ8jJ55
qlkhASkICeOPRVrcl2rIDzSlrC02xMm24ei7UI4tasGpATuX3Hj5D68C6E1HN1sFKk9q/V+aAlpy
Wl7rCLEceIAI2A9WyDmbparA747i3uqJP4RnNg+74lNknT6M3FYyLAUj/AFPRQeC9xS00Y0C9STE
JsjO8ywbLY9gFi1WIX59YNT9G/JJHYk7Eewe+YFJfUU5OcUlvab42/b2lGRcQ6flWfdjfYaoHIPp
mxMHTgSz5ufC/h03im/GX8qS5jzVerwrK+xeLdhCBELg/sg5/G5DNFQnA1ZNKDeAA5DNCqdxxCVj
6uaHOMiGjzJ0JcbXSv/4ceZdnDSp/2Ux3qMdRlE2f70YwXT48HsJ4I5uRG5QzEdlLW9UMlGLaqCp
7GiXTU9EgNn5e/CCMO2p6Si6CEP2Ink/6bH7f7cxwUK+92xWsK6Kn4S96RMIDOrcG34l/xK1FOeh
GJXFjonXbmXTALMfJVi0AFPgFR5ZeOBJKJ7nUv415Dr3kYB2nUhAlYRGWj7MnIOHePzsm4SP2p+L
/0JJXJBIEEaAHi3rX9bECPO9KMZjJ62TI8uCgGb14nLHIeNAYgVhiUqOuEnw8ACDYzUhWMYI33KO
bqOjG/3I6Ssw/W7e0AqFSttMwMZYrR5wYIJKmSq8+77xp4eFRDaalJYRQjLSIwZTlFs3CGGhVX59
imvWGDji3XB5k32X+Pu2Vd2XaeyyoI2jnNNdNA2W3pJ55OHHnjGYD3BZmIe8erBvip70S5jlVvhK
356/V0ID3K0A5OxpBHf+CeLeL74XR/zCBZqnwdrwmXRQFTd54rkPOpp7uvWw8x+yMF2iI9mFqkWL
Ks3aKolPIJ96dJzJ6fr0lYvo5O4BnyKrVzood501ZZ8ycfKDy23G/0IXGIezZZoxO3h2R9ksxDSC
Sj6nx9WZU/1StwDI4FtH6ouGA1U+Jwip3msnPfZbYDzq5MVwKNX7MAqb6gmcuuT6SVP40FwM8d7p
YGRmyVXMS25dSllnM6aZ+8pmleSSa8dBt4F1Q8vklvtQfEgjIunIRVSFI9A5VIA3S3EjCexSV15Z
AXeNSc5mRFShwpmNGULKufRUjvKCyRWrdm3gpKW0bgeNZwjdF9wFN6pZpvY6+44oXifgPNaxT9Vo
RxthdI0uE8/fNKEtf9qS/sGr51n9H0LIzqGoZLw8YaPN2n0bdfH8zsgIogG9P61+Aq+TLwyfpToW
XhARXh0QsrpSdo9WYediC1Rp9D9JrtfNk9sIuRxZS+Cv2SwCjXI7J9B0mg2i1wDbMgfuGlkRWb/U
8Th5a3remq01ecXE49cjmXPts5kBMV+H9NfX7pkwqvzjeRnF9WHHfMpRRbNvlInhMWWhWdxigMR4
eTC6nZesLT1s9wCXH2jDqO5cQnN54iI28vrPJ5LhkQAku0kSfvZNHkAmgw00QPccObZmZA1O7TAs
C55Wz6FIYlB1I3a4dNJPxlSX0ky7Kd/nNh/0LxCGKuM3SPAB8IQ5tlHG6l+rQEUXWuJscS6TPp5u
rPpnSaMz174t9QnJr7psa9550UA4yfDB38pUeuMFD13VwQp0gxN2tM75IMBNa61HOezRZ0b/wQhp
PljKaPmTTl56G2XPpCzZ5e7B8+QXKEX9UzGK6mSvMaHapm9sYzVI/Qgr/hraAIP0gbKXUzVaqTj6
qpmcxxcfJznvMPrDwSF4lPXUXbVeu8uBiJrfRen4byLSXmPMTJQ+YAGa+u/CMmH8ndFjP15sZ3Ty
W9Gr4Wx8lFu6otpipQ2MLfZyK44uDZ4n+47NfrqTNwX32HaGBnS/XKgtoOoo4Rb2iH3KwYqX8rqY
3BQH2iK9Ib1VTWtlj3bp0NAZz052cbH/N/CHEo9tHXd2UyBk0tJxquwM37bQcY5Px43vsQnpnpBF
i4l4KAt6QPtsvlkY8nsW3zL9ZeEinDdeRf/1k3YjKwfnBCbNp89dPWTTgvt9wAq+saYypL+ryz90
08hdNUX2Paib6ixTv/8TO6GvINg4Uly46LEHDRc4wmkKwRiu4Wyqgc5elBd066xOj4hzFDCOJrbx
A7tEV3ixEyThjUN3T99G2O+xp9dfrh8PLhNLZsh0TngGzk1sjz+hn3Dc5iirCYnGYpj2sOHRZdsY
stFq/BBRc4467WAqK7oFc7+t7fqSAV4BoZvHA6KfZ17KifUP1HCgUMAQ3MVZvsUg+/GDfpG4O2RT
na1GkySlpUVPaZAd29H2HlokgeXuCox4OQwrVW1IVEnIDjQvUV5lGv2czLRt4GSjlnEjBotup6pC
jNobdsZowewY+mtn9YOHsBqr4NGmd4EzXKTO75pLFSxNiIXimNCddtFo69Nv+iesd1zO0CaoYxkC
iL4rMTvZtoK1OdfJzgETfAlyAhcaKSujMr3IYuwNdlSv9eWignToQoXGLsHRjVFUv+Uagobsoj78
aIbWDf8Zst/DE3HimsYAaYgxWSxZMeM8irmzkVVrWxXyEtDWe6gj4qjbdoBPdkvHwTG0ZrhVcm4C
JoTTgN9gj2myf3fbFPRdE9dcolerz1l5MDksH4rQTFWZ+uEa0u1p98PWFINPfQ4dVqjXRmAevPf+
6nHssYFCnm1ZseIupOvpcRBFQKo+JeNPH1rfK1oiptJxa3KVJjwr+nj02YjVmmivXp5D1oTJPzpQ
RPCIbOqXjzg+PTgpoQg0WW/BBgBJNJOKmF42cvSoxO7FwWX3qp7cME7Y8LA22bmEluIdw3I+36ae
A/bZrlvUN6xO+qrKsf4gqzMxKlVW96uwHb3P07IRn4kS5TllOmEDLmMfrI+l2+69AR6QsABysfu3
bEaPThzBWfOT4JyVbfRXUcaAlj80V0Do0YVa7vGmUlHCQuIn8Ois7twWh2lPhCdjzwgLVmJr6LgQ
snTjH2AP3aSACKHMhLHMh/tAJKKbdl4iQT/i4vIwsLkei2ByqMk+FuTAr1UZJmunST8swdX3HNz/
40AOqee7QKyxlkNx7CJN0IkMoP0eVCuaG8wZEqezpOU+Z1tabkM9U4hAlpb7ZMFbZZsZrQr6CFt3
mzDDf6SDCp/4a7JfxEU8rEbXOXlSLNmcjTO4fXLkAtBRC0etinxqx9A9WwELYjgCE65HoLa47WIt
bVYn7vzhCs//cBIjXvIhZ30/rp0TD0Hrtv2DTZtN9dAjBUU/JZtG3hyO4n0KcZDqshNXXZRPNC96
uGKVFla6CwnIxgXHBN/fkzWmLkcO5pi3eCrVTal+tLIN9URW8TDb3L3gjyWg/yfe+82mKy31yWQq
rBfbZl37acOMPWK5Kj4GopLjD75g2Hac527yqXrGE6hFbTPeq2xOKPiZFJ4in8zGrqUEYu1wVh55
K1W/uKCIiYq03KF3vtOTW+tqQjLXpcwMDrSVyvtrsNpsz+W8ufOdiMyNDKbzRrsMHfN21ofnlC2v
Yrcu488CFPu8w6MX8mjxK4+uEaRQMrqN3gN6wW9ejZbaut1UeWy7HJn4j9JwUbsA2izlsgGYM+PL
0nG6IkJc0A7vCCwx1nGXvcAchUSb7aT864uAP9bBhrlnrza6eM8YoU/kVcIz5QY9VgMek709Dzq+
uhP3+m3eRF75lGkfugeSGrNvMWofoGXvsE507BySS638zsJpJqUiLRk4Emm/wxUM3zT09zR1+NNX
CID20RL89pwdCvb4MVS95VY7YiLdJzR0WuE1+QygafymrnGv1QWhYr3r9ekqWvgeXzgv81qypgKq
aLARgeekZ+nB+jhXWaryLSnCuNugBWOITJQ/7onqLTek6OUz7oTdHodZ+0hA7Uzd07BQVkbOcNxi
H/RuFUhESI4yqTISbCt7q1iizvrAbxqdA4WR/doAJnPvtVPp6SUlyVtn2wL+FJm/XMeBPIheNO1L
mcwjKxRYt1xDJSZYvgTaAJpxzRld2NwwhjmUYs/QYywpbwrCT7jDLC1hkGR1J7405QH+bmiZmrcZ
9JkZ24xIwwLImKrGiwjXXVmdOFyedzX8mJDrvBrlPOyyke8kWziaxQt61nkcuH8dnLXiJJ4G+Z0B
VXgI+JaeqF5XPdWNSz3dPcvmVqzHCNR9T6gHZHSRedATWhYDvhtO7U7OkAOLVuPqxdc9frOsSpKf
oKFR+oH8e0Gk2KH/8eAgqEb4QLMu718Sb2Cp7/ZBVRyhOwl5R6unn2BUbnVMdERmptMR8Qg2yw+N
gYVw8m1yw/uszuorRoZib7StTvGE8XVX1uhgw0RkZ6OqRK1U0ZiPeWkfqJpmlo7l2HV7DH7uAUl/
xPvFRlJDPsqG8q2fgjy/ERUaayz2i/03TLT4i2AEs7m23FDwfwcv+aV5YORuaUEVxVMPEH6T+iUr
7r7w3snoejviGwPAuMq62kTZGerQKGtr1xSBqKD+FUVBrzlEDfxEThX9WaZu3BsgLIMHcC5eYLP2
leVcdOzZa+aUPftAuvDdL6zG/2N3SfuAJX0Bq9XUR2wS9Nuwzspc/EfzcIAjN2E6qAf0I3iQXsLn
kTnDHohky62m6fqD1JjkUU+D8c4El9Xv0PlwP3DKGkUOtGeqaeTMKaBN4AfbysNDOtcTznY6HeJt
TT8qLurGmvMXqsGX4GgGRrVz13uRPAV1LJo3El28I6YMSNCfycwT1McKlli2ereb5rIAoSPor2xn
4E6wxOkLvvTWewGRNtJ9Q0cvl/EwsaARbWrie+MFcmbS0r9YMfa8QQfkHrVz/BV1WoeW3Es/Hdj5
LpyOHdeaJkueg56ayc1g8DTmmLzzesS1xSqMMhhKR7t9o8b+P69Y9/EZkt2lVQEkI66kFJs5vX6v
0zg8plK4+hA7IgkwlEnvrZy68LUf8v5NtGHy3wQzw/6SsDdWmH8g/mJ/HPG559I8M7QnEGcSYm9A
sfXIQZ4AcGr5U7qwRsC1+jh5s4bZ+l05w3wP0Y8iqkQCCMaAGWG73SKIgS8Rl/X/tB0iFvEu8N8A
ngf5d5GPw/xUgL5/aMKevzw4DJdOXc+U8d5rtOfQdqtp+Br8pG73pSDku/VEMV+JV7MxibUwbxOR
tz8hTjBxwGWflM9BY4NJjsLArvZo2LzV7Ik5InaG6g0AqSUvsxcME3NPAXodcpmsK2DuORU4bGDY
GdpDGD4Qt2kaqns1tVClT+/RtcQKTC6vp0iV3Eviif1AM8vVaViEg+ijRZ2dIufeHltiND0TUAo/
yaIU76zGR7Nv2aKfVenT4gDy6b44rIAuXEn98hKzgf1O7NZ8BLYBvYG4OyNhBDNt5w4Y2DAWY/9F
b6kem+ui0YRqzFycVY+pYQNJH7TVmN/UGGGUwUy0sLoDJBmRoA1tTGyAjBcEMl7rMOwDjDlebenr
RD9yvcUgwEoqGbqR/aTuXAqbZeC38KTxCU6PRoTmyehePTppXb760CqjJ2vKaSB2IjPRi92oPhS7
SjQdc1/UhPXe6bnhU6ag01M6NPIj8WgjPGMWUN1bx/QCTqBwErELaQlSXKUb+MgbEqojBCGLMgYx
2dkpar30WyZCv0uvhV+UGfunyIrwgh1H/+tTu79laeBdmyKOi6MTGiqwQuIZyHVjmf4t524F87pL
bKhUsvxHFbFke+zIPIXcDRmJr7O0W+eG97rTJ9fwN8Y55qXbMKly7pZTkGp4147vfnmmt87gE7rx
g0h0aCP/cyEF09+SIP+vDjj8n0qvRHNmO7LU4V/pdV72UIxDhsLkAHCjKoIjBcNf5E6cL4Kzf1dR
EC02IWi50/84O7PluJGzTd+Kw8eDGCATQAIT888BayUoihIXUdIJQi2pse87rn4etE9YYEVVyLbD
dljdzgKQ+eW3vEvfz1F/T9kBqhvlA0qEMY4RqcSqtpyxhp7JNG9tOwabO0yli5P91AePdYkz066b
jASx+DmU8gHQjdYBjSXl90ZMUVhjiqHr+NIZPvZcD5+FmqcHDKLt8hOOUum3PA9oqQ5uYKPlEZXR
Zq6Wb4cEMYipHFL6thmqVHs0BVIm+dEIsIZBvH+q3fIzYokIXWuxhTTiDaw4QxSL8XOMwYAVuoi1
KN8qQMeqgSrhhgHuoKHLUloj6m38Xs9HyxaDDqvssv5VYzIZQqtrSxhqtKOiMTjO8OttrOPmZQJt
YmP7Qa+IPkApacjRRprCLwGygSVKAcVcb5nvw+enlTKqFxPTOzTfgbDAhXYb1UYoQqIpVN5wZbn1
B4vR16vtj4i0tKh/pHRKioAiP5swwo1R60AQZDQLKOtI/FNZWlaCH0wLQ9J4zbK6RUli6sNAv6eM
bIEQpggHM8yXhZnA0oC6AmTPMWeNqUCMpyba7rRRyXdHXl5T2MfMyOGKBPWoYXnoWLfSVkmDMAxZ
CXq/SNrYTwt5vPyNGHJ2CAarPMiKkvu3gsEOWBYLllvlCiakMF6zn2MsRUxxb8zbHjN7tcWpnd04
dBWNVsQwFn7GkOqgnArKj4+RpsriQQitq/Y1ELVgY/S5md5qzajbj6I0c+s+CRKAm/gtQn3Blek4
sv8RPpWDrf+GPOqkB7h0hM2Y0v7OHgJ0kqMkrR4QJucq95NyvC9aFznkm7oNKvs5hfxpPsGiyFII
pfao7YDYAWcsESoDeOgOr0wk5RYLQR24Ph2jAExJqYn7lNT7xSAHyT7PcR492XRsqd3oG//EioXU
zjGD+rPR1HGxxT3Ducs5199gXM6oYk9gxSjIaBYxUzXG5Mai9BjRyi8y+y4qAv4AHwPUI/HVcJBi
bbS6/MiYL0LdNpxlZX+xDTUdkZkwYf/m2FDSzJM3nYrRcM6T6raRZaI9NNRAQEkMaY0PBfGUySwj
hWzejo0KbNA3rnyOEHsEmRW5eQpnP5k3cMPLrtwOWSzqe1C9UfYtD0Hxfjdtu++wqQR8v7H9ph02
SaRr/qdQg6LEhN8kQ4DfWwj7awFhWmnQsqUQr9CQGNYBLnOTW0BQ5b0YTeSKmDVYP1w8AH1IUXhb
Y+NENLIP2kzzIqPKoXl/rxl+4v92C/pWSNERlBFO/l7yRe0jx6pu8abIdKO6lw1e1196iwb4Pu5E
aUAD1ZXaMRaDuxe0w7yDDYG7tGIeBt28NWf1wZkQskBqZFb3OS46ijHQROvD3aX0c5jfIF36TL8r
BEfHPJYkxEFYAS6WpIgqIGOopPNiB+jSLQFtth8xbK8CZG80vyFnLplnphgzyod0lvmm9A2glSSM
Ye68NHSpqNTLTI2/aJ8Dp6XynEBP0G4sE9qQmJ6N/W/p8oQbw4zoUbhj1zwnaZibm4xu0NeJWMxY
VrPDjAxsGp8bkutP6dxrnKywekUhyTxWpdHNHyoLBi0Y6pzJDyoawYtp6CPNjNlI7F/UGCb0OcZb
4ikNK+d1xgQkCPZCzAiyjER/JFyUkSB7Zvrxc14Ugf/QaUCDMUVBEr9J5qfOiPn6W10gtPBijqkR
7tx+Qh0XU7oqbz9z7cQArzNEHF5FFXA8YeOE3wgxztdmGhQNl3TGbBinefOToVmuDimi6ns6aukM
cCMzzc8T9YF+22J+8r1wOid6BeiEQN1o1Qke4Y4vH/vCF/CVqoSSKBzMr0IP4C07E6xe8lUreG6R
Y3M+Yz9LtcXJcX9M/YhilDScD3hMZHe1sUD/aZKmrySw05H2LzxOR9rtDjtuxDCxbmgRegO+MN1n
1lS/QtiIxqfESYepRopC8FcuHVKajqS2P1tm6guDwMbXDPUhNLG6EmpfntVqN1MxQ7wJqAU3c+vK
6LePpOiHccKL0zNit2BWl7R2eRDdTAKK6GJ5CKMuZihTV+rWECStEHmZeuHUPNrmJh8a5yMG4KTc
MFGYMCdF5nxj9F1+7kzRI5hiZX3T73j9mv4hd9VQfzNQbtJeBgjr2maGebYpCdLmraGMGmW3Qmk9
jhuyD38p8tP0tu5xFBKmA4+IZnZfHyUU6R7thiQDo+U2SfnguM4AK49KS7P+pv9kwS3XEK8oH1Ow
28XOUApGJMKnaKBDcB4Yr1paGnySGuJ9ejTi5oG2RFM5j0FcQ2olh/E3jDjRcUGUDUGyCO6etuP3
qfK+HPQCHLRDZMYxA/HJwqes3/qz5fycGSlhxs0peAlE24D3SFDWhtehYY1KVijSTTNng7ulJhLy
LzeHQrxBHZspMYpO6JAAXY0qZk0oMtyEOoxE2gWMyJ5kq2FEUjEF3cEmZ0w5iGxnIcDWMVNS1AHI
rIF9EeGiQqz0FkoMnd1gP0ho4j0StXIjmcY9g9XXk31MdrJM6vXJ+ZEjKYz0B4Kl+Z6htA+FFrNf
bxyK/CVr65qBR9xNAQjPRZiV6hZk4T4kQYVj3KGRg2JikH7viGDjg5O4Irkz4i5qG2QtSqW9lgiq
qW9l5yK72QbcOx56aqAEK4P/ThOP9unzbNMl+hKSPD+IsdOT+caUwMl+67od894ILC6S0yjuzUdo
Ba2Drg6f+GuJxPn8CmvBDlBFirOweyrwhXxidjsGmGQ4wd9IqHfJ56pyTATcQUwcUo13SFaswF3p
Nf8v33H0MnCZkNH0Y2pxsA7TgCkrxFR540wBWHClB5QQDCjA8hpBEN+XXVD8Tn3HpQFgAGKAsBrZ
e9vp6TUt4+/JA2Zu1a91NPq/GeE5xY+BiwJbUPDlpEeaX9fPuR9KvAHoAT76VkVrIEHsiftDOPMP
VMJKyHkkdhAMcZ3Hlagk6Fgd8Nh7e9SHYzrr5V0dDn77DOholI+LTEF9aEWLasK27KoJv5jOJ46Y
IZz9JwypsvCJEZNgTT2xxEZq+BEdJhQwf+M9RSEaO23IaCnu9pXrqIfK7JNboZJqVxmx/peCXgib
H4YAsDici6oP9ixwIqMtBlBs5kju4UvoOmCuaD4YRU4R1HE2nBF9DYyqUI+JaDghEKJb8+daA+61
NTNr+JoH2egeEqxJJ3S4fBdXDBnTjdggup9jNknwQCECnwZfjPPXnCEYgFUjn+MJOgZ3+4aZlL1o
m5Jh3PTCcspnBnTOfBtARE0oeiYHMT3iYnUMrb5mdDSV94wj8xpqkJXLn11oly+O1hkmOkzTYM0A
gDT+xjaf+k92XncfABOpI55IGhyiRAC4yAfEECZXuUvLP0c+yc37+VW2ZYQgmT4OrzqMbIsOEzRV
vc/YwhHv1TySLAXYTubuEwMm3nGmObFGIHMtaKY4r1lwg7PYKJ4CF4mY24gQB2SzK8ivfZtbHyQs
3cUADfR0R7o1g8NwzVJuEtDA+aHomIIGYKFNFPDBOR4ze7QSzn1fW99AeRZxS7chrugLzDMATnk0
oT2wQjzpofMZJG50PzdZWiCt4PTap352BizrKtfWH8bKaHWPWAaZkSqs/l7jbvQp0bXS/6LKTgMv
I2n33Ia+EPsKQoiX6fb00TQnZrJaZN9PlFYNaiHMYDd04sQvuixF9ILfxvxSaYqsjVpQbQqH1/oZ
/8vopWGKswGPW1q/mD3MpYc7qnuXdTgnbZC0dZlDxVhNQWnGu+IOU4XkE/cCFClKAqntIlW5TK/j
DH7lvsnUDJVmiDiio1chhojMs0nnF29DXG/xCjdsBFyakvZ4vDFSsgcB0KUPdfOYtLqt4m3A+STV
zaxOPcUDlSUqKfNAdS8n7VPpTBp852xpaH+YgbWjKBbDGMIoy7X67waCmsnz1IxJgLig3tCWsAYX
ug6EL7rJ6DuxuNbjpqpvJIYVmXbTmSVzmMrB7QW7glL4U/8IKSGYq7+VXnc99Mm+nKBzQs9qR/qW
Bfi5fNr2VZhjR40ccozDu68x2m+eI4kI4pfWKfrxHqCOVga/XJLt2N8zP+OAgT1HMCg4OB24Zzz0
MqjFH6n1ZoxWTKW7QYqUBlIURxxjoGBYE9XnR3r6zrztClF8j2qj6A+xqVUMkIxKmt0h5iLroA2O
EJXyjcqAksoj46Iw/Bb2JhHrOOEOO5V7IwenZ7V///tf//v//d+f4/8JfhefinTCrOpfeZd9AgTS
Nv/zb8P4978I68v/fPvrf/5NGYL+qKUQlSFrcy06XPz5zx+PES5+/NX/SyZB1sICK3/4dltVWyqf
4ZDqqfFqC+oJWIfwxSHwY7ve6O5E9VI7TO7HhLlWBDzp8q9Rpz9GKJrcuIG4cEttd5mgnv4YpneT
PXDvf0sM4B5bwyzdrwbcmnYn+mzKDljlQEuukpCU4g9XRhzAsoSupC3xZZDm6crCZAakhdrwSq6Y
HOpswnjHBqSnlB186Abtp+Hn5eHymoZ7+rgS8UDpGCY9c+T8lGusFgU2RStJgTvH4mVo7h3Z2UiC
tqaV3TCPZfSESBiuAzcQpyzjkyXgv2J1YLkpt7NECQw3kI5JRlYU+tGmTRvTxKo7kgIsVBecpIah
eTLGZf80GJ3veEFGYfPh8kOsPpnUXWkyfrZcU5ggrVxn9eJ4QbMV9PrjpIweeFI5fkcJsd81Qkf9
TJLUfJ2ECG4vr7r8v77ZtdIQuiEcembLRrEMc9nVb3ZtMTdJaPl28ZTitwz3MXeyD30CwxE689xu
aAcr5st4Ct+GDv4rV7apdWZ1aSqT3Sr4D12crt6B2a2bRi+e/GJoH5NMWk9Bs8CF0bq8stSy49cP
Kh1LSIB5tmuayxZ686CNkBoDAbN4aloqyxzgxwZSU73vEnfc10p3Xi6/2PXnNITJhgRv6FjsS6Gv
PqeFZFA1QsN4xFcU/kToLmMW+hgbAKb5kYY/cyOb9Pjyqu9fKKtaNPBNQ5CEW/rpU9Lj4EEZvj0W
CSn6zazZf4UNHWymZtr884/XYpvSGXMsA0XbdYzRsTe04M/5j3Y4IJohY5RToMVFd2kuK/3Pwgr7
1DSlaShHGCaDVrXaKSZkdJvW9WL9tMgKIAj4Y1pYQYgRCXh0FOsYh6aRMe0uP6Rx5o2ysGPzFYmj
rly+85t9Y2mAR4Wb+o+gr7xSk3W6ryUqywG9FkzUGxwIomGuf2S28WouLkybpGlxkvBRzqiJtjYE
jIF6zs5RUZCmCO8v/8D3+5pb3SX42TYNR11f/b4qLIOhQUDjcULicLoJM5uWHJxt8y5vcPWM0qJ6
vbziOtjyKZQgRrHHeB2Ej9M3ElIpz06omY98MgNQIByGloYAGG3bpZOPhtXRtDUm91Bg2n2E/fHm
8g8480mIlQa/g86WYcvVJk96A6pKF6hHuxvFbWo2dJHK1AeI23dXllrf6su+W+BAxFjAbEh2yNOH
DeLRRwS+tB/DPHS3JdzePYhs6kFG+Yc8Lu9Ksr4bOLhyaxg+IPKiABhQz9nx8jO/j9OWa7gWP0bn
yXVrdcO1WPXAJRitR21wBbrFo2Pclmn6FUY/WX6BpG6f6tMWnm70X6yMyZNhOA7XOa/h9A2481C7
Vmmaj8A9mH5q1qi2I72nvTMj6slA6qHORut3VDnl3eVnfv+dLW4lbkTDIJMAZHG6MheTA2WhMR5F
TAJrxEMxojYVzlsZNf1fl9d6f4xspXQcCE3BaWfCdroWTuKFRZrsP+qgGPd64y51XGgdQEa3m1wf
48Pl9YzlXJ7cRwpIpVTEFgjROhpWpwtmAC16R88Y7gWaUd7hWhnLIxqvGh3hyLfqvd2iKJvhX4R6
1RTgX4hVJ9qnuBXOnxqUM/8qwNhLEFlF6CEICjMgjGoo72UZxh/d0HIfLv/i1RuybWDsHANl6/y7
NNzVDuybqatn38jvxJzPR4TK6mOhZcaWGVz6GIT6taP3fj2pC5tPYuCHRqN2tZ4O0gif+6RiKOli
PZwP8Ob9ilGkMzCnQC7e2V9+wH8C15tPwhMCU9IdhYyYw8F3V6G0ByZRgFuq7hgfty+uqWUH0xT5
xg718TaSs/yqDWaCwd8ICqTM2uQwM7De6pQtO0uI8fnK71lVFP/5PYpEgQ2JoKK7OnlQUQIgWag5
AZPJsxCz1lr+GuLSD//2SyZvt3U4LhJDehofcnAySEVPifZk4jzleBIb25f/4geBPHKkJBIyTFkd
SCZ0BijJlk8SZGm/QdMbbIKJAReb04r1B3xBwQ7Tj0VLCQvOSe6tTtP/TksILds+MxkwXv5FZ/aI
oVzXRX9aOMt2OT1Erq4N5PpjCwbATvdIbU1PSFtNB9oN8rdu0Ce6vN4qCi9fhKvAcG0bgLPQxWpP
Jh2mRh3djbsK9etsUyAiNdyLxGamXUmg+Eenqu3xY01D+xnb1L6+skXFEhVWW5T0lQuf92+Qeq3S
9aZL8QFqwuYuHNPptsV7EElSffziRvVHcnwTFa/wocCQ+Fe2jGioeiVXUkWX3MYR94gHFvrwjHNG
RH2ZqmCl5fwd9GQmAfrON35oR0+TVOoYyRQASEZjEaTsj8svcf3RHCplPhgqlCbFDh3V04/WmIku
KdbT25KfjoeRbaGdo6IHbj61MfCfeLy83uoasR3HNl0LZrYumIG7/0TiNxlcKOpQJamv3TqO2+tw
TOk5j4wXqwCq3U2aTdzbV/blKrizJEUot7XkOQ3dsFcn14aSQIvfaT2z1cujotGNh8uEXFJrNhvb
qsYdIo/Flc2xystY1FEW6b9hC2uRkFxtTmwQpwyUJwYTjnIYGGaQ46wHO2VKcqz0sp726I1p2u3Y
GGXLnB44wybuGPhceXj5/oe4OoongrvUckgYVh8410H01FC9PIz/9OED47WwfcxAkWfc3HbXfDU7
w4ZV3NHn28oAjaAMmbd2nJ5VH1nNh5Y5q/6Fhq5FXwQhYz36NsjFAwkML1KfH2OwfcljhSCIv9UZ
p7k/GxPFz50BUp/AE3a1/liiFhtSuFYg5NDTwIcANHQbkpyVEyJB5Oylod82KBNh15SZI6PSKS60
pfSM9MgbuqzrMeaMANVvoEdpwbMc0Jd+iYHUp5/IqlFDHBHD7sRN29ZOdnt5z747I5TkriUlSjlU
ccJeXvGbPStA6UV+BDLJbnJmook/2DcMFRHjEXP5i1aKc+WjLZvjbWBh7zNH04XBvxy+3BJ43iyY
NDDH8ZjLPH0Y28+I9JZPjquCK6us02n26LIM1bTgUHDTrp6rRDwmBmaeeUA08OemV3hbmxLnHbOX
2HiX4lbLkHjE2D2E7YT/TFpmzUaFU3Ilt1xHcn4IlaQFKsag6eKaq7t+TCRym1IC/XLN4cWs0mif
4zfu5dg+9DcatkT4zxell/RVdeUlnDkegmaUTYNAUVKsX7WBLmBRRgYeMBAKN8jjRw8ZKkq7YdmF
I1SOW1A+aqP3GEunNGE+Xd5aZ740pYxkX5HMm/KfK+bNlw6zRuAyAH4yyA2ArqBAs19alEV/voMF
UDadaxLkrm6vcoV+KDqFwzxfeoaQiKTqaN9Lx5+sfRAPwSsAfpwbLj/ZmUPDF1WoNJIzIVuz2lxx
E45lmIWh15hYHJl9cwdnECB9B57MEjiaXF7u3GZG99nQwX3zL7bz6Zmp9WRqGYKF3mCnXKNjUhPf
fILHOCZ7RCa6LeQAFD6muPwQ+AwFJqc1HvS6+nn5h7zLCtjMNMXpNGFM8U8r7fSH9OYIZqAOMg8B
VzHfDqMaHQ96zph8NTGhnW8qPMjk97EBq7eheBLR1i7oEd/MjqUFvxI16uWD3wnEXhGKqWdbu2Gg
YcltbbiBQJOeXDL24gjnjI8zQKT+oTIUQgOujsRSs8n8zpXHIjdrcDcAaZEGvfyA725wLlNJc53U
k1RYmquCH41KjMEF/RcHjPrvRav20PY94rLAheBgX17MOLeNFC/UAjlMP2VdeIBlyJ2ISwLNvlTm
+xBVo58wO5HnTpzJPhLUFNUoxqrzXoAWqBantf4ZqxCRfuBvzZ8EEBh/o5wmuscJHRsKzJnFz5gc
1riyBc/8VGoyOu2KE2bT+Dv98BC3dKi8TeShxDlL4Nl4EJuBal6sWTjFfcss4+/Lb+dM3LR5K7wW
SkAp1nt+tGNBh11LvGFy+y0+URZAWBV5MWFsX0rRfGhkgHllGcQvl1d+twkwepeouBK2uaCYtZw+
a5MauGxVEfvQxj4Y8o4IMvCeXXSXAe6+0lU7EyRJ8C2KL4h9kobq6WLSggNg4H3iJdIZb1tolRtj
Sv6LS4g4xcBImcKmsFpl8wM+FX0Ez9lr5oQmJrhmIKO6oeHMiqQTOg4dnlET8Dc/zXaX3+a570hq
pts68XLpUZ8+4Awcx23NIvbwg0rp3Ini0KJ4vA0dls8auKqwosxNIObhcHnl97kxk4YlTrNhuR+M
1WEGui6Hzk0Sr3XMQj2EGu2f3QC860kEglnuiP8mDh3F6F/ZumcWXnKp5b6nyoeuc/rIJRh+6GB+
7OkTLR6IXsbHcYzt3yN2gnh5BAX2hmrBIF1+3nf7dmmN047XGQ3SRpPLl3hz3wIWDyKnm4VnQ5vb
FPxVn2fhI0IY69mVyurdE1LcMH80GPzxfJzO06UsUBw5rSHhYdEt4NzhyKUAmd8EdjPuJkT/GPLq
2Z/GIN7nsioXEIh+UtbTResUgP6kS+WlqIbcUWGhn4WX000+t9GhZdpxJX16f+1yG1Dj2LiI0bHj
VjhdUKisXdowFrcdZAG4kBjCx/HflY31QTIB3M+jjKcvcwTjQ7gdcBvFvhhRy7n8Yc+8bfpgirYD
YwF21Go/mXacmH7gm17TVu6hacFyIkSRb81ayRuwufpzDiPtytO/O7fLVUgavRwdlnRXbzvyEeMc
dV96aRPbIXDdbgYeM5Cq37hk7R7SiuhgKytTxxqw6p8mdazOcJIkQ5D5EIZPX72pGzWBPbbQemL0
/lorDAvQ+yiKj6CwElQxggZ2wZ+/ZiY+NuGRsR2tudM1Zw07zizoyePwfIOCUsU7XyvcBweHlUOw
iMwBgc3iK7v6zKl1lySS2ZYpDL7ualWDscYQtKY36ZnU0cFq8DiKA58+rBGCnL38jMtWOam+lveK
ECVHiHucm+d0tSxVXaxpuemZJZGhxUdsw5je2Efh9EMio+hdXu7cw1ECMHQl5+AuX+3cDu5ahOyU
RCJiyjatwGQMeWJtl6NHcKXaOLdfl7aqFGTKJMmrnLwyqmE2Gat4aYczhS4796ihE77PVS5vW0Du
L21kGFs6l0gyXn7K9eiOLtmSlROdKLeoNdeTixqxA5RrQ9eTSL5nDnjmuSw2aOGM9U0FkcTfuRHA
sx32HjpmyZgxmzhTBO7k0vpqpY07gA9H/4a/N0adE4G/Sd/POSoTL+ApfHEFAHBuEyiUE4hutFcJ
46ebwG99P6gj6L+zA+ywB+6JNobKjnlMNYO/knbl/bzLcXg9C1aCDUfF5Kolvr25mGZg92U1Bcia
Z237C0tOXLssP/t4+Suc22uOrRuODTCRnbDa2mbrjJWu16bXFlX7hKtTdte26EpFzWxeiY3vl6Jx
YUj6k2Tv5DarB8ITwUIyKVHkpr2+8cNW7LrKRGU66uWVQLhs29MDu/RIdHjGjmG/R7kkgdXU8P8U
YH0HgFWAALMSUfsFSHiP5Z9wdmDn/e0kSxgxOjIsl1/q+6uH5RXTcIBG4JD/2flvPp1EXgmVidz1
ptCZP6SleZ+USOzSXfNvqFlw+AnRDLi85vuTzJpgiRR7lKTYWWWMyEDmQT8tChV06R71eURATQ0S
c02Vf7QKLLOboYdyXWg/Ly/8fp8uuRM7ZxlBLsii033aOENZVeB/cH7PbPO+NBuk2RFqrpIvlxc6
t3+WQn6pp+ggrMETPSpe1SSJFyGKEJ4AavghssOXWufVXl7p3PbhNZpLw5YPuC4xk7DVo0kEjleG
tQZmzW6xE43q+M4YBsTqkrzqPyepyr4NnR7/trgbP1/+Aefe6ZJE0JuxBfn/6gagbC01LZtsD62o
+cFHmBDzJEr9P48xlGqkhw4nhUHNGl7Ux8rUFCoJnhXGcY+mals5h4TO4h9HGdbh/gSAR7+ZyH+6
R+jczs5cKtsj53W+K3PO7yAP1ZRv+q/Lb+7MMSDZdWwB1G/5x7KJ3hw9ZYbYlnMuvbHEV9HXjWxP
e3vc9H2FUTpoM3JsfB4tpqRXvtm5lUn9CDm2kny85c/frMyIZwGEE3MgiWffEEmKt27ewuvgPkUs
N1bZAUHBbguK7Nrc6czJoC3J5ItZJJCL9ckoItwFMUZTXujmEK80BltTmybbbnCiw+X3+/4WJN1y
oXUSbHR6Kav7Ioy1/h+mpQdbmAmWP0XDMTPpp9AiRl1Fw6fw8oJnYimP5TAb4t7ln+vXqiFDVZYx
4cUIUHHurdvOws3UjSQekENRbxVCH5eXPPeMiiBjsFXZRZY8/ZLUDUOFEpv03B517wDI7B3AIB8x
1sJEVSZxr4Sbc58PdAMdSpsaFNDM6Xpocc/6JCvpgT8CWMAvQnZsxgplcP48VjOQpdiVNKPedzSi
dhqrUu+lNxeW+2r0Yb91rLG4ctrPnQTEPSz6QYQUtR6vicZA9g+9Fa+s0G2u3Ez7ggtBvg36Aji7
1Yhmgwbk90j5fwjSJLDQgpDKcUD2mWD7VjkawvkJpoAk6gZI3/wG4qv9pSncV2GAqjZHmBD1Upb9
8XYRpIMIdS5FgrSXYP724BetCss+of1Jr+rQBkmwNd3Cf+6QIdlWsDGjK5nhmf0p0D+kae/yIUEb
nS6IHgGU7YEis28bE3fyqL8VufBvsURiym41L5ef7x3wYnmrSMxSUCJBDL5vdR70uJ6syO2kh4xP
u7GCGFGbHghhNAwQEUZyg5s+kkhs9CaKmEVf3xcLrWdg7IuYQ9gMV174metZ0GBgPsTlxfFcfeUR
c8epsAfptbjlMjB3BkRxgaNASrXxojzWg1vuG5gLxwr81aNjx+n+8is5c2KpORcQCko5wOiWL/Tm
k5v+7PhRVwtMeAb/EDFI98aqbnZhVQRXHvZM/JMGUFWmjQ6YF7G6OhEMlBYSicKLM0e/g1aCFmvX
2V+KeI5+Tyqe7lvZ61ei/Jk3DEyc2T8VwRJ1V0G3dS3Vq9EyvVxHQhgtc7ebcaRAteUmrVzGED0i
gh+DFqGbDarw6k6ZQ9hdefLl3KySeO5TIDwWozDO8uozIzYZI9NHATTh8PgtahaD7z4U85+fJiAz
Fp3WZUKPrMzptyzSAc29wpCe4StGLh0KpkXZCLj4cPBkzpD3z/eOS/QFpMLXJFSdrofH8oBjLYOv
WjOyX6Nm2p5v1trHArLBlbvzzDZdZvxiqe5JJddQUPT6Aq02U9PTadpukHcdMctsUW4ORIhq+uXn
OhOVSD5A3ywlCHD55XO+ORNuEs+9LLk1M6Dpz25PVXcD4w9/J4l7BNayruNfWfLM87E5qbE4hNxp
620KBybmOnOEB1tL/1AXVkmzr0Gvz0bQ9PLTnTkRtDItGtP/mTqsdkkTYSfnxz4GU8YCz7HQ2hhu
AteASxnNkLplP37T5GDvB1QMKDEn6/HyDzgTB2DFOczZOA0AL1dBeIpSlUd+CZkSOLcGIV4uqDdk
bhDaEKOBIhGgnWQDFcuprpyQMy1doi2kJmDWFEVUtKefFtZy1VRFmJIGWWqCGOgjLafb+D7NuH9j
G6Y5KPJFYfJxEEa86R38yp05dH6brbJ3l9/DmajAFJUSF2wzG/sfrsmbbZaMmk5VrSd3s5YYv9kZ
2aZMY+vPk/m3q6w7qT3aQx26/Mmdpcf+VrijieFI4N+0TlZ8UZb7OEdl7XVRfg29fe4zc7EoThLD
LYgfp6/azMFwutDU7wZIYObdVCPc8OwGlvHEvDL93o46wn/KSNV4JWk7c5aWuQ/tEgp51LVW90zc
asJGijK+Q/ShPjp5Iw5xbOCWEUTX7u9/ZkiryO44/2S6joIQtE5g2oE/k3hs3Kk6NbFxAdCKX1CU
ZThrdGXXlrf4Bnb+PsCgEi/hMQfcfawqKMYzdtVwiK5c5+9DF5BJpj9Lz14QJlfXOUlPMvtTlt3F
5P0V5qT1FG10cr7PU2kND12bX+P1vH/bC1abYAk1YwGwr8IJPKjA0rUYG9xwzA55qke7ysqarRLm
tVzl/Y6Slkt7ZmFegZ52Vx8Wc9gWfyOIbLFdNT9CI8rR7uSIouGTt7DMQ5Ft9clFJ/HyQT3ziAuG
kBscKA9cmVXQ6O2yi3Gw9b0RCbqam7TO7rsozItNmSRM6y+v9r7moFPDJJi9a0ClXa8mYalieAKw
Filb52OK+NnOLztcajAWRy936rp2I8oFok672/95efH3+4dx3kJB4HkV3YVVbC7gc6gB50vPijI6
fGk3oS1f9rDqbfcmDaLqSgrxPgYu1Q1DflqM3AbvuIwyQ7AOOyCv9SuaqFYqDgMAlt3lp3r/Abla
bRrDSx4IXWl1KgYlEO3FN92bSKo/FY0zf9RgjXtpm7vXSppza3Gt6bRtaHWT2Z+GPRWptATqNHmo
Ci2YjgzhafS+YSYn15qzZ5aicFrQ8hwmYF6r/Csecg3DANl7U6eiH7h8pZ/yWEu32jzHVzbl+aXQ
z2MSCOR0HefwAil15K16FDmL8RMaIvlRFGa+Q0j8GvT5zBaEHbGgTUhil6Hn6Qt0mh6XQDcbvB59
r4NTo5edRQNwjwJJwHlouyuP9g8B4jSGW4zNF2STYl6PzuPpgnCH9XCw/d7DyTDD5tOxotspHP2n
wqysb3rtG4cgnPr4ps5ondgB99i2zMRwFCk2N4TyEhNc7H4v79n3wc4i4FC5gEOiB7fuhGU1rnQi
xmsLdQN0NMQU7FTnJ16IegzSG+MBNVDz9vKaZ1490yu6KkDaCOfrhL7LzCFPkeL0JJK9XzXAzF/G
KkQrE/2HvdFgk3d5vTO7akkNABBA7rIJO6s3746I6WRR5zUAjLwcBeRbevzzUanGOPwXS0GDAbhA
rc2U7nSpyOjGPkyN1kOZK6XcDvxbqQXmPqQwuzJeO/dUhBlzaaMsvcXVfsL7u0PqKm69sY+aT45m
uAcSXuOZRodz5QWe2SSKRjSNE2oiZa2HnhGyGqVeqdbTqxGNea12j4PCy1WF8XBfVxPqVHPx5yU1
DTe+Fjk0ABcqztNXGbhN7ahMr71imIGbbBE48UGhpRhGZhhjh8grY702hgdG96hfFa5M/V9IsZTN
lZHvme1K7sW9bIBHpDOxyge6LsVguS6AfyPpO31uMTgIb/O6Qn6OIkdD9bQz/XTzxxvJkQSmBc/E
uuvrWTUTjYbZbDwls/EwYfi1j5B9OZoaUkmXlzr3fMsrpgx1yS7d5c/fFAj4gY0JjlVk54vEjq+7
v/I58ndA7iZEC7R+f3m594mHxdSL25GhFBP0NZBWdD1lY2jVnsvJR38fTvuEQ8axzIvPOBtFx2Yx
CUPQp7lyNs8+J2kABTBNhHfAC+QJ80nDFtgbGyt6Rssj/TrYVrBFb2ERUizr3R89KOjOf7pdUAaW
xONdHjnj8TqOVS/vKqQFv5lYgHs9zlJ76MzpDik9sZtE/gPh0fJKZbLKdlhYQlUFpWwxd6dHvop3
edLYGN2b851lmf2dnpU44vZMNy4/3rLt39xnyyrAF9F6WKjE1LmrUFd0JTThpBzu2hkjy8Sp+l1m
4tCoZu2vqkyzo4Ej2qegi6K9CYL3yi5afcz/rE6DleyHvhtYjNNNG0+oHbiz6O/MYZ4o8EoD+xv8
QA7gGYJ9Xhf2NfjFueel/YRMB9GW1skqHo1TPhc4u493qAkhbiOcAcaqBI1WuMxTgyrVm5sxa6cH
HeW9bT+5yZVHXgX8/8/Ze+3IcWRd21eUQHpzWt50NZtNJ/IkIYlieu/z6r8nmi/+YUUVKtH/ACPN
QBB3RWTEjm3WXkssWYzgA83i01LWkH6AAq+kHjAafW6suYc4C05aur+/2tlbgu/cWarN4aW0h0Mw
qWVfb27L/UjyFFXTUAkqMMC+sVah/9ggKEhDPIzHnab29TPEmN/RCtMWXN/bvLN0slgsQ07AiPm2
8ihpA79pi4RQe668Ov+KjKBSQUs5hf4nA5akFIHB0PzH0WaYjPvW7ItV63WmRztd92GcMmgafQ7S
rOoP6JP11cbsrASkta58c9DPKrZZa3XIN7fMmtkatGTlqq4188mB4cZeofuA3CiET90/Zm6ryZri
SfGR1jV6RKo5TdCrMTea7e0x1Ox1147+Ulnw9jMThbm86QSllI0dKdxWVW20tKpWzxDktXsEpt1V
jzrNM8H+sBCT3l4iulqM/VF/IeYmob/+znXTa9aUT+O5cPpfaKMnT/4QmG/BUbyyEC7997HLkOII
8VE5wMzKvNUNcInX9ny17AfIFegJprr5C8mnctu5kMXurMi4OF2Qf9Hhp12APr/NiV0fJ6zSV+OJ
Y5wMOM21VWcy/AhWUvNsAdnZwB8YHL0k+8m8RrizoOyEJBb1cK3UlGENwXq9nufJWZmdX/7I3cH9
iMTmvDcQ7lpISuWqztt20PlmpIS0CvyuFMFlETwlExQMZzNwx1MMKRgSBVN9HOwk+jyANPvmteOL
a9fWh9CIgicf2tgvj7/I7WGjHwPsBggkvSoSlOu9YR/iFPYe++xXHaKpTD4cA5rgcLhH84L7uvPx
RQTpUNtg6B+sxrWpwOohVtWgSTX8BKUEusSHzhzjdVWS6KhMPvxwFVgHHq/v9oSDLXgDaoCCsRwZ
zFt44YBYnOecM0+rQRJof0+THz2bQ2sekKw1Fqaw7qyR90hUW+k1iuna6zXWqhr5Y1I5QMKs+Nz4
vbmKQMHRr0ir3dxZP3OP+/W+JQI29IiPGWS3AJ8z0HttU88IUJESqs8Rf3j8EdZoF5blKnP/KcOw
LF8G2H7TdzoO5vwppVB6EDmjQ051bXN2R6vv7ak6R+g0/gPYHt02BdmEixfHXbPz/H768d5VCtYZ
VqfirAQA8tqiM6KVMCGacK5RG7nozaweALPUyNKqHf09Yym7kqJUwWRAZQyXCJICCKsMKGohItML
qNbOARzO0IAhudxuAtfIfEQMmJGC/0T3v9hzqawHmD6/PV6tfI7erJMYE6wC1wUEdL1aZM3UtMID
nKG9HK1NOFL+cFEHc9ZehxLQhaGlbuv0Ewx0jw3L9wXDTOdT1ia00kVj6tqwYELJfMdi0mxKi6/R
qFfgtlqQm5bWZB8jV2leHxuUHRCvsUN9HtgWvX4Kn9LpbUybB1hXpnNdGc0hTb15V3tBsEHVd94/
NnW7NmY0yKbwPTA0ketcrw0FV70hnxzPjMoa28o0i3UB+/o+yIN/ZyTGFnzBvZURPWENWCUQJ+lx
LYwGNCECAuecxihCV6WCJucQmu0Pq4ze25SFKkcENlA9cFzYSEM6Mb03Raj7ofQllGTBbmbfBrUu
NxDBl09J35kLj+pbhf/PRxV7ACkIpYD8QF8kV3BdQpJBCYZqX2hDmEMsZnjZc9u5Xrvq8hSe3lSP
yv1YMnAMpUduwImnUPI5ZHWVfGLaGnpZKy3zBAqzzB3hrdSHj66WuN8qpaaX7NMe/6Q2npKv80wZ
a9SZRtVdQyeCtAkC3sWuZ7rqoz2BqllNAX2Xdegg7Pf4xMhx8NsiwW8InJEB6FdycwSPjPT3Vb0f
4ON+Dpo4PHSqWu0MzUQI2mU0Y4Ty6qDBdb53PH9a8LLX5qk4iN4hqCobvjv6Lar0YuZailRQWqi7
abSTg69n+mlShnhr1EPRwlOilNTpo3yPDkT5PUjUJSSZ1Mb8/QMABQMlwN8znSEdYceqvCChkL8z
qJztcn1y17E2q68hMNANLBnzZdRd60OrZ/2x1ppgWyH7sInhWV94xq+98e8fwoDGG4ocSLQjhSlI
RnaKN7sqJDL+mzpSRnsxAFzRocR58kuteqk6J9gpgWoueA3xR//voOMq8P28OJAeECdTZ5f2YIac
BeLaUN8nTKl/TvzZfxJcmAuf+to3vVmh1MMLRzlagAQlN5hGxax25mzsXfrUZ3J3IeTi+1tt0uuN
F/vR7vHJvmuP0VoBP6aT50kn2/dyo3AQa91HTqd/QD2MZ6zWxu9+MKLpMftLcdi1M2R9lLzJaMQ8
l8M0szz04ip9ixa0q+2jvHf2rhoxVIUOBOTK+tKplVzTmy2efri0gKjQt5ADTTTtbZshUh30f9u+
zB0qNJriuit7osSutvHPJAvLI/n5+IXZ2BkBo9C9qG6UfLahhIXFumz2HMbwFBqFu4FN1T5NNpQ4
uhNHz1GYKa8zyuHbaADuA5ba3veBm53it/njwR23ud1VC911qXnwf2sy8Ah4I5GUS65Asxp0e8xO
38PdnH3iiY7X7uzMByNBP6+OEYlVzbw/6H2tQL88O4c0t+udpitITxtTv0UBpl5IX26OEF13QfYk
+BVIHeRtRk5EA0el6XvXSKwPIHQ+osw1Heqc1n9RzL8eH1jZA3CACBDEy/YGZDMlD1BALgvcyzD2
jNF5nxOPQjdngFlltVH35WzC+zwM5vcYleDtuy0zbkMoSMeCVELOx5OQImYwAVQsuZ+nECZaFCxD
f+U45fRJRXnvHDazfvQVOL3ea5lyM4UYuGVweoz+XAcshuXXXhRMwSEl29hobdfvjLhUUCpBHdNz
62KbphmUDp2xBN65/bZE2SxXwK0s0gtpt/sScmdn4tGZEf5YlYVTwI5rhJfEJUijeKss7LFkj86i
wNeK4IWEAhco2UtHVKDMoBwPnVG6bbkbEJ9WqX20oDoBxowz7fCMCuPh8QbfmhXskkT6HB0iGRmm
UzsR6Bu71g6ZbygMCDPRBa/OT7Maxl2E0s9C0CS956wSc1RaWCpslqT8199zSiD5M4EeHRhXqzeN
53TbpOgNKAej8IeleO0hGVFGZafVVcbXXkgUpSv0Zp6egvuby4b/cW3eZoiog+9YP6Q86qcucaB6
iSD1rcr4Q5S16jaNku/MoBm7x7ss4uo/XlBhl8SfuostAPCABq/tBrkaeU1gaoe08qNvLuPDazMZ
gpeyavX9bBDcgePMFvb6rlGKtDTIxDiI7J30iI6J62X6YWQ+e6dkSLbBCDMfzCaEvIOUblO12tIQ
+p0PDBqG60KmCpmADB8MphBd2MzUD+HcBHvGV/1VrGnV3ohRf7TJrdae3zUHRPesDf0J/dfjjb49
zr9pzLDOGCQDANcbPYAJ0KPZsQ6AhMZt2lnImTpDvHcROFrNavi+mVLqhdSgQTswa0crByID6cNO
kW4kQ5XYh9gd3bWNKMhzOGQVIu8VjcmFqvC9xbkeJ4jiKEAgGcLRIKCizH1nHxLO8AHKj/pZHyy0
rwZz+JpxcRbivrfduj62eD7BPQXqmjdFzqiqYh7hN46cw0zpeVXFxows/JB90gu/Xum1Zuzr0M73
emoyAYiC037iDVzFJK77PkM9M/b1/rWJId4hUSheoMrNXlpn0g6lpoVrBrayaF2rhEToQCD39vgo
SPGW+DSkZ+Rl/B0ApowtpYqLmrMfw+6hDdmLBen62tAAblQ1VK+PTd26Fdy2QLmDBwZKIHeb5h4O
xcbp7QOqMPHB01PUn0I4zgdEJfZRmilrSGTdXYSaxP+PRUKoyBNFvmhxKK7Pu93wQoZu4RxA2Ft/
zR4/ANq6ykHjT9M+P17lneNn/mlLulslXX0YaVoH1SYNNhkH/ZPJ6eyTbfbaujZ75/DYnjRDwOWi
o/97mJmgw6Becb24aC47229dCPBhyn9Fju8FpZJkozdh+xkG0/Bn5cVnvSutY592HmSaEOATqASb
NlGWONBvThOjEyDviNt5LaEKFJvzR4fY6SENUUvFPaAgDMda3VsneC4vIfq/nx4v+9YSQa6AGIBI
YXBRhmrYMRGnQnRLeO7VaMHNynYoHf0YJbq9cG7lLyq47LjZOGrIs3mVpUV1iNsWVe5pR92usnPe
hn8rbvkzSsfsVcvUJd5leWGiYUgIK3A/1E0BU11vIYMglROgRXmsCjR/6saLn5C8IN7os6WJM/np
wxRJAk+eGKSlXym55b6eamYROBiR2qD6OLW2OBPzOmt9bRtOxj8QOzoLCcqdzWQXgUeIIrSYtLle
niW45nKzsY6IsCFBRQtvw/A5qt52HSEtRqnt8TmRnY5YI0wGhG3URxgAkwLGBimROCcrOQZuU206
DQkPdWxQrUVs3v63V4AtotHpzeu07rmqj42LP/zPl+G3cWxDrcsTIBcSVT93un60rGOVVep3oyzV
TefXjE89NnPvO1J6IOkAeMd/JJeDZonVocpkHZnoU3b2NH0xlDHdMhcZHBFcCy5V4FQLr9697whd
gxgeESdVnju1gUiUbRLZx9hwgzMow/5jbCMRw/YUaz0b1H8er/HOtSCV/v/syXUIMy91O6GcdCzG
4otaD/3ThBrrf33kuPnCkblnijQDY8KDcWykI6qpY4XCJsKXyJIc07bInh0eKoSgG3fBi93bRY/+
NdkJ+SoNoWtTsTrkvgsY4ej6fQINqaA3rKI0IW4AgbLq4chbCHfvLY63HjQY1SpqOtJTmAWNaaRq
aB/pX9Z7HI1y6XTfOiaaq73bFLQlogPj4qRhEhdB8B+PwTQZnRVDQXqE//JnmhrTsxozY1X65biw
jbeLojEg4goapIKSTlpU1w9uUzidc6SFEH5A9sIA0w4vZmgD2Hl8Dm/vGqaoP4lX9w1pf72opIuL
yQ+EnJTenexU0Gq4Q7s2BxfSA6dTD0ZoL9EP354SOjywRjEvJhAl8mDG1M1Mr7qzf2yDWl/ZdhCd
1FqrtqremPsSxaaFu33rtjyQ1iCvSE4ojMkNiczvR3Sag+DEW2pvprwOXhwzMRbKQhJLCeUCwAQ0
kAidIZuhZCM9P4YWpNZkjgEjpV62d9K0QbAt7V8jZZpWQ5z1z2VF38CJ/fC1Qo9pTYg6hGtgbmiq
8pdV0/T6oQdmRxdT752FL/3W8r323vw+AmQ6lwLBJL/EZj+mVp1qyjG2EQ1sQCL8ZE6of6q74Wta
KM1RSW2U0Ft60UZbgg7Icm9vWXkjNJr1Uw+f6CEfE/MAi7tx1ObkpRrn6gnnEoDCdI01Xcr6L4ux
1jXTljjutDe2imIHW9uK7Z9JPNiXEg3SLRz0w0UxB+eYj9l46MvG21g1lCxDvEhUeucq0eOHRldU
lLi20qUt7KwhUO+UY+0P4ykNUZCZ4tw6tWSJCxt835QYYqAzQP9LepqROWxMq5iUI9Jg7rPe1sig
giU6BX1eL5i6ubW2QE/QqWSyBPYJWWImnVH9Q1MyOjl9E26iWNGPXtioKydslCOin/XWRINtITK/
WR9GAUXRccOgmEm5dhWdQn9dN8b45BtNs486q9kbbtTvc/SzF27sPVOUPF0B8xfhjmTKUaZMD20Y
3pS2YGJhtMfLoCP/NTZZvoAmvnFGrOpPU9Lr2KU9EqqjG58ShBNXdajl2yk0EOBUnX+CgC7mY38r
kVLiJYQ9CNaYtgRPTEnqehe9KWMqpYKQsO8Ka50rBVqtSVhukahjFsTJg6fBAhxi5Y6zmxSjO6Se
Mm+mumh3eqzlHzxERD9PQV8eevR7DwWy3e8NafmFsEKSWwoRLD7C9S/0nbzUYiNNTrj/7EPcWd9G
XQu+o6xW7jwzLRbkCCQ00O8dERTb5CQUJKmEXttjEiAYJhN7Qdbnuzif6+cYAcBtkyPtpntFpSD6
BNPzTOiWr0azic82I4MLR+7ez2BIHjQYQ0jgDWUIi+5WKlqkanJCMS7YFooaovVVjrP5POtJxHRO
Wnt/200ftVR8svlftJRosHjWMC7xCt85/TxXkPRYVL9x2dKRBPGkW3HpJqdOBe84Byqi7nmV7Sxu
90JsKBfuOI3wEBBGwCJM9injLeq26OOCec1TmaT6M2IAzgrWhXgbas5wGf3KXsP6VL2EKCec/YCB
sMe34c7lE1pVPJqk1wJTc/3pR1+joYsu+inX+nHnNmp4KmK12ZbQiH2y6Gwu2Lv7kSkQ8STAuc8o
hnT7xmH25zLr01NvjwYHHBHAQZ/bajV4NuLBA3Ib67lLw2A9p52+LkYIAbmUS3Oy97YdymrR4yAE
umE+9Mva6xkTSU8ODL+fRrBju4DxupOZdl/5J8M3Q/HStT3BN2WDMn7fDNXbjRNRJQCGN0oCeV6r
natg8ss5PZld6lM0Qoe3scvoBIJiaYLz9gtzhMn8qZSC4qWOcv2Fy76Ky36EjhyBv2lVDM5AeRjN
pzHOPutdlBQLL+NN+Qi0m8B+g3skGGMeU/JehaYC1tW85jQWjrtWY2veNRCYbps5LFYI5zmrOTPi
o9p5ACoMo9s3RuV+pP1ofXN6c6kne3PgCD2oR3LkuGS8ZPJWowZpp5MyjofESaGmq8CJHFI662uO
WrkK1Dl7jtiH41T25nd6/dU+ipZ4t+RvQClU1CmZ2GU7YOTRr7+BW6OXORTNTJPJG5+1EvlCyynC
M+yw43l0qqXyuBydUBrn8aBCwONBWiYHCjBeEGzllnbyzNzamIDyN4Zed4hUQAvfuggZJ0FuL/hv
qTACToWqBBsNG/tbHUhapFn5bTFBnIpGemGcQGiHL0qrwsVrdbRl2946gCWbThC0LxXo71qGzAB0
Ovwb5DPX2zuOAeWhaVCetMRST0XguXtGSZtjX/T5udZLFN9VLSSxYcTzsfuUEhvWzCSpoIcAnY8H
lYvdcQXBSk8359IAjtokvebv4qF+Z49SWOFSgQgkHSVNlOUorMZpWi+fs8vIONkhVFu0itoxvNSN
Oq/RdVWOj1clPX9v9qhXwGpJs1AlqbrezwzQzxBYU3ZJXcRTbasODvXYwhcz60vt3jumGAamJsIo
Lmg8GWhUZTDiZKmbXchy+U5l4TvOKhsS7+hVEEk9XpfsC8TCrqxJRxQA9qw0GcPNNEIMZw0NmCDe
slPa+MUnAnnjhRe6+lyatXeB1tlYQfmhLcSfki/4/Rtwx6R/EA+C0Lve3CFLzCQNnexS1GYWbLIk
m9ZoDRmfasM8I5SULY5/ilX9kXb+tiiAHDzzopwhfc6pZcnOxB5bwTydE2u6MJDk/co7pTp1DFqC
fiPKLWPvW+s5vroOLCod9TDk/DhI9xe+geSbfv8aUnTyQcjPeSKu198J/le4MfJLMlsKnd86tdd9
1cD9a6MiPbYxXyPTg70+ONla8dHYXmmTX10AFyOnHprxpoCc8RiUrv21K8Lq7LQjKlY+JK/bhZ8q
khx549DGEzVQLgPFoOuf2g4abXNFzS99z6Rz0sbaKjYDew1hv/oUKUQqLSC5H5XbmF+aIja2gdu7
/YKLubdfIsVkcE2UvGQphlREyy5E7Rd4tGYQEYPV0zy3y71V9cnKhwxi5ejJO/vJb1+J14pZHxCI
pErSKfWVzOndjK8UJIbzDHr1r3zUC0Au07ztgZOuCzP8r6jQ+pzrfl64p/ecwp/GxRX6o843+NXo
BkGTX0oaec9toWWbOpntU6SX3x9/4nuXkXIzMoxQpVBQl14Ot1T8sCin/DJVfv4DVHKyRdJpoAbE
Q41MzLxE/3f7VEHsANyOnpYmwDXS0mo7LjsKP/mljqryAyLwwQZxmm4/TO2Lp/jRlg8yfu750gs+
/d4xAuvC7KNKckWH5npPVWOYGjX28ouixNE+Uiu08IYELv7MCc+qkwTIKoEKeby9d42CQkZmGoQ1
tFjXRuskoQeC7vMlhFz7U2w75ZMRMLDq1Jm1882g/hiVdrZ/bFTGjr6dXfILkkjBxs+7eW21SFU/
SMaS4xOmJtqmtnrg5Zq2TRU3r41m/WL83n52G+VbBQPbJeq8miKybbyPzYMYTJDMidFdERiJHtz1
7/ARoHFbu8ovWeppO3Oyu58ou9OZHtLox+hZ/hNUF8PCd5Zmjt6sipIUeE6MQ20pfWhACW4yTZT5
9XoKThDvKJ+qzpqbjRuPX4xJVdt1UKnz3+iEWzuAR+HeibyJT1IUR98vyh3N3vCJD7dU57lzGNCg
pPzLQ08mIgfipU1jtbOz8EIvB+muzp02jlXD9lsz5Ddprr+fpvR9EgnshnhkCEe5biBFbpqfPnLp
kEDG0aXpQ3jdfXDVK7UrIHYnGMie+6GL/iHAsRe+ws1ahRibjmlCQy67rAlRBqZixTAtXdJW036l
UI0cgaskpzQf/oqEUzPGaSkWlWwCQ4BziuoJh43WCmPr18etHJvEGNIq/4A8QxTta58JsnQFqraw
ijXtPKd9Uf22g3ZQbyf7fSUrjIvaLtxe4J4c0Ry9Nh7PqH+lidN9KKq5OJPHfaXCFW8qFNJWWZyM
C4+i5LeBQpJc0gQSBK6i0yWVJ7uyt63CtNpX/ruvuyn8PlhJu6lSWz+AXTReFlyKFAlgD0A+SEwx
kkOkL+tH1oVj5p4xmK/qqGcoQJPCZPGsbu3MmIkUp3Ebm6i/9VAAgmYmxU6KQfn0+Efcrln8Bg4W
+bx4rKSLDZLAMFsjMl8bY4638J32x4J++IdWBZ0/UnLePLYn/rw/op//W/P/7EkhgNEERhsGpfnq
xkmxaQa3/Rjruvv5sRX51P7eWaZiuCVwvci1x2C2J7MqG/M19hLlr7pnTlIhzdxNaKQfiir1zllt
9AtLu7uV0LRTnoC9C4jt9WmtvSYJ1GA2X+e2GHbor9obuwXOnALLWnWDtVTkk5+kt73E7/Gv02wT
Yn7XBtPIiXJ7ts3Xqi+7da7Z1drNIMlVjWLaMDAU7Oy4jndpV7qf0dcQrONq/bFiLnOh/iaFVuKH
EADgDAknKfjKhyhp3ElLoth6De0g31pdFZ30hklyhCe8BVN3NhluGyZYBNMKkYf0DBu9Ztam21no
jLdU17sp+hsm4BHMsnEcert9Z6D8e2mCJISUFbirDFoAil5qc4a9boqDY5513i89C5ABGpjS983J
W9uMuC44IimeezOKfgpTkJAUCVTI9YeN0V6IE72zX60x+8WYgfPkjV27yovWvMw+AxVJUbya6rjI
ey6pHpMtQ9vIRaBrTEFJIO2uLfsDWokdwo6v5cTUbGpXtG/NPIRFQ3d3k68OmyIJoq3lRN2GNnm3
G8KsXztBP29dZqO2xYweb5dz3+hglOswL9VDE9RLGPbr+815f9OdFjNvItkjR7n+mVqchCFlG/un
mJnwztQ9U/2MMGRdeRvfMMD+9mi79F+zDt15feEIXp/2N+OYZQAbCBQTJzKSLRwMCq1d7PwcSyfa
JVHtn9jTcJPYztJItcc6/uctf5t6E5ugik4pXy65mTHBi2uM7s8JxNo+dbR6N+jpdPDsDj4IxQna
s5eo6he3T5JVXA/pux5gqqMYF1xKcLACM2Fi6nqfrVQbOyrd8X/FyOzIwXPbQH1pqrC3vyVVqA0+
4mI9HBmPvbdU7BVmqTMiW0QBlwAANqtrs3pU5VMLjft/UPgqzMp5oZ1sYU23q6OT1mXfbMASqd0n
g/FD9wVEqBo/T00WNitT90G/w2rhb1ufZHohArv2PvwiaEbpzRKNkL9SbJGiIYIv0Ht2pP4HYJJJ
GzNJtF3sQ/K+sZqs+stFUniJoV8+bSCEURQWcBEBwb7BTaKw7hc94tG/qHw022Aahy/oM44rLcvC
n4/3Xb5Vb6ZEOMBH5wGT48uw7bhwsB/9YngvMp5irwP2xqSTm37W9Nh5mfrQ81fcNcda+OLyvnLS
wdMzL0GtDj4QmdKAMjecjt4YI63QO905cnNjPzUDtbLIsZUD9Cd5885bLCaPDHGNmUkW+HbpU/Z+
riuZFxYB14iOuxK01roM0oCJyCLYP97Ya39OWwLiHOHIKXvQAORSXZ9nBR/mKG1VB6vYsn2UGDNa
/GkxrKZSiz4Ms2N+UJCvW0GHlh0em77ZWdC2okInBDqoJcum67mnZIh4U7CaTXd6Lsgf197ooUpu
dvVZr2gKPjZ4c16ZaSdu54sKoB/F7+u1NpHSAXLJoZ+LOz/+YVdhaa9Aj3VP2dx47xNvY2fRqaN6
yqAU3Gv8VYq5Ei2miD4nCI6M5O4OqCP035s49bzVwMP1rndZWON8CsAwgr+0I94qwX+UkNTZDOZA
T+1wpQamOmCtoYlXW6Fv0g9JrUSAe5lS8KypuBiT6f71eG+lUvPbD+AlAIAnqof0eM3rzR2o5KZG
b8C/TVdEV1HFM+JpUw6Zm56K0YvTTV0E8bTV1Nr9Gbqun62S1lP/atumXZJXvTlZvAdkv4yxUcQE
YCn9lpAAena8wQlXnWNE+05P23NblD2f3Mn3aj4vkTTc3CK6jVS3wDoxyIWTkG6R3nfBSKGS4YV8
aJtXOqvdDopwZWWmqX8MEev9GNjGsIGxd164RTeekUsEApwrLAi+bvrLhTc6aEj3mIZ7P/uOPO9r
VQXGlyJX6SY7+nRMwihd8BqSbCydJ+IwAkAVpnmGaYk2rr9270e8RIWhhiuTsL75pAph9E09ZlO+
5v+bnw0bJoXDmI76d7vNoo/Qgnb53zYaR08N1KPDyiqS6Qs/NAauFufmX8D3rIvmNONL3YXMsEeB
NSh7iD2d8QfOcHhqVSaQ123LFNmLowfJkvC6lLMI5RecoOj/sDJ6xzJNZQxVKXNSZX+yatNHvzJO
0jXK9zBBTHCYhKum7gpeuch9dvxsHiFdzoJ/klpJfoxa0iw859e+SvwYokMiV6HZANeIHEaG8E3o
DSOzcPdX1ExDwthnr0+qaa82GiPpj2/v9fn9P2tvbyswU8FPJ33OsI7Bw1TqSQMzD39AEvXDpp0b
48uUe81nz/YjvPQYJ5u6S8oFlOv1CX4zDuiHTir9IRI0R3LLnGttspxQPYHLrtZOE5c/tKGO/ity
pVqh7dAhwdzG7t+Pl3xng7mrjAeKuIkvLl3ZOK54fwdlPgWa3xzMuHU/5JlO1RDer4Xbcs8U4DxK
s1RTqEmL3f/DN7uNVYW8g+NpKBLjR+6M09EHcrGKVbVY6CSIvfpfVP57LykQEbCI3IOPeW0qgGez
7Wa6zsE8lDukmawdZBjWIUVB9DB1AeJijYKOXlyOK7sq8+27N5WuG2aZhwBPL7sFFw6OLFC08gTt
arEHKO2shkRvVp0bLXX57mwqCoQoqsDaguOVe1WNqhhqiazjqURLe6t5U/qJTmOxstN6aYL/zgGl
AIVrpzvEIZVxWjUU8kXZwSnoMUePOjgEOScks7NmH4z99C0rucjnmutSLJThrt+xt6/5RoIHzAyQ
wQ0uDnndaGJatzgZ1RghgRg4kwNBLwNIm9Yo5n9Lj7xqARx3zybTV2IAHrQnp/b6BLVGCjvQOOan
zBvKbD9XqodMVdL33lNoTsm04U3xFpzdvQ0GEUarhjWK+dVrm2gLgBBxUbOYk0xb+ZX1dzSgmuh2
jnPQ7fJnrkCG9/ik3l0muHoKNoKNU1bj0cbJ1AfPz051ZTQXe27KXUupk4p5le0HpVmCbMj2RHQG
8pxJU+JsIHaSk9O6gMhtdM0jQxcE9sZsTIgTzEUYdM9xq6YdxC4ccnXhBMn+QJglABLSWwJrJ/cg
1KLIQ8p9xjHvzaY/lFNtJOvMqO1xzYSys8kDTd0YmeVuQoZdtnAqDAsu4eZZ5fBTnycvg7sSlyAn
pjXRiDdngX7M1bhFEKIa8+FzbaGBuPPmqFJfRnOe7Z2veL6/K0ddUc9mWibBZSjR6WACgf7dAgJX
ClZFj4KeJL8JCV4BELhJJwM7QAi3nI5pWVmrIoDSa0ygXAGtXiLHFiont800eB8aHx2AJNhDe5It
zVTeHgkhRAwxPHEbQ38y6lXjhVeitu+PA/nu1qE+ujaqfDw5TvuvSqFtIauU33ixZrIE8lgSPqA7
UuuXy2s7fab3x9Aexvolybw0CVYhuGd713BMYmc1Nk5ipOumjaIJ2aS0rhaOo+y0+Q2ClYQwmciR
KRDpeYppTCm42v4457r+y56n9Gtah+lz3QB9fXzBRYz/50uIKcJU0RmiiUEFWMoBZi0d1GawINnD
Ya4Zm2m2dtfpu8dW7nxD4KQCWC2UrGn2XXsuL7Ny1LyG/tj35XSp07pYWaOTHFw4lFZu5C+BDe98
RDqsAtoiisyUXSR7sZ4quTZ3R4OvN3zukwJO3y4zpjFb+1lmp5CjBLq/9bVsbldB2prqQt1N9tUg
lomWCGXIb8X0k3SM7DJxMtsImiOHLB4o7Zn5lO5cf0KLHjo+ph1yhQ6zv8qMaGYW//F+S4mHuLkU
C+AVI+kQ7GlyLNXlHhl8Pc7HOkZx2Dv0NeTgycothb5YxQiEe3bRD1K/5ObgxUhywHHhDRASqL37
vTPjSHseZsrbezpnkfJd6WIE3ekferDRqHWZ7ptKQ2RkHYxM9fwb+nWcvmhUVFN7VdD8NH+4HgRa
r8zIu/M6jMJxSVPr9gvTMeGZAKUhuBzkEMqMvAjN4AD9nKj6nIfdtB1bploaJUWRvQff1zl6Cy1W
9L6ZpbedRdPXpsaGhxBM4NdHKzGMKhoh7jnCrNh+jZmeW4f2lH19/AHvLA8r0ArCFSFOj/jnf8TC
NdXgQofw86gEvg5fWdN5zXo0+wHlgc4q3b1rIzC9dcZEh9jMyIJP77UPOFagsagNU9i78YJOkY9W
oXjHGVa1dY+nqlddj27NHCb+307eBJskYMp7XY/goBd80q23gOmQdAacBkUhwsnrxY9pWHrzMHvH
sdfyzaBa2VNcudlLr1H6qlysPl7sHXugMABrCtoVam3in/+x2V6hoL4Zj86xSSoAL4VBXWQF+CM5
NaVCAtAE1UL0eOdlhXGKgEMQ1fF3+VGzbZ8AvMqdY8DEEKiDuQnngvQD8qZ65VS+UcWrKiwQQ0GQ
L4oInif6NfWghdklabw0f2ecR/MRvk7a5hxqYmh5gLhmAE1B6Ist0FOdUur42YfLaOv3anLJSiVa
iHbu7DjFPEqMAhxMSCtdoiGPnTZvFYalgZuvwhZx+SKY7K0WaDDvqSiUPP7Ct/Gd6IThLCgx8qzL
8oejyV76WRKcuoKu/Gpm2s1fUaTT/rYLP3+qesueNvVk9l8YY1b6FZArhD4e/4bbF4HXAPtABuFh
uXEcmY0YFQNaaDyOWnHommxeJVGYbqyUIkkeFOohxd0tEK/fRhIkKLRgqBlAi3KD+skQyqFIMDBh
Scl4k1Gj33uFk++yyCp2j9d315RIT0R+QgFZ+qaGinaF4YItssNI0XcwHwfF1lILJd72aQN3wrvN
gd4WCTyzbUIL5vrSaiUY1JQOANzQTEgWcaCs8sxOvgMcWCpM3LutLrcUxBDFUiDXkkMqfWOoY63z
jpHF1IKRpPEut4N5VWpM8oOINdfxGKQopzHal6iZsUo6L3z/enlxSKtJEMg45TaAn8IkWPaed2y7
rtgNg/XRneb4yUfF7v2+QEzlMvhFHobUg7SzUepZs5UCte7Zj72b5Sp85Ebv1+u8T+t1GmRw5b33
Y9Jz4FF9wyDQMJTiw4i54ywbFOjrR02/qKNpbRiIrQ5Z0LcLOOs7H1M0xygz0YIWl1E6pzrUNlow
p9oRVj3qBFXVqP9BU6r9ZfeJDVZomLyTObUjpEFTp15mU4m/haNjLrikWxfIlI9AmDJtJNIbKdMt
i7k12t6rjiM0Jog9tD4ynElycYu6/n/Ufdly3TqW5a9k5DtucR4qKiuiSZ5RR7NkWX5hyLYMgAMI
AiAJ8ut70TerKnV022o/9ENH3CEUGnBIght7WMPK4f1oE/8k9LzN9LEeUhYUUlAbQJX99oWpWng+
TSSQhwCwk6FCB6gl3THu0Ll+WAzMIETml233MsWJCXYmDXpyZ0ks+1M4OXX/o+zJHB4jPpPobpob
EYSZ0q3/EldDRPvcTj6DjFY58PZgvVkO29SdhJuHXMkSvVLPM+7Wm8aWBNmKNVmeGewGnUeWxtMs
d67qNcTPg3qE5Tfs2L1npwrcb26zTHGRKMLjTTNVtL5JRAcofENJ7Hyw798H6BUFgyYZ6v91XntW
NEB/EoSzAB+fa1nuUrvcLZOBAJzD2q2eYQns2NJ+kHq8D5rI1NehNFqeK0blbE1CAo1zr+4ObDBt
ASDCiLlLGGUOrOs3v37H3l8eGDDIqtAvQ6EHTNXb5y+quRUM06eD7WfvUwC26qrMk2ibl7E32J0c
LWyOF4Vw+sHK75NZ2IKBX4shMF5tSKe9XblNaasUWNGHyB2xHPWoAwM7aPXmNXohNYBWPEZiNwK0
vyDEfRA4/+K6VygM3nkcglj8bHVK/F7h1LKHcGz9vMV+36CRYDcjGjuXokmWW8Gm30OYrFUCXrJ1
4ASRRphKnbsuDXBbhm1XPBxiz7IejGBoru8dr2O7KtC/fxSmP0FkaEZCgwYT/rf3l1Mp3NnV48Hp
nXAT6UlvkN+k2VL5H7Wp3t1MHIKgj0EjAqzBVWTt7VIxJC9m2zFzkLBr3fO2WcUhhunKUsc9igpc
YZHWv+k/gTQRgFm0fqDtFq/jj7MRcYyyMpg6rg+mpEAyoRsWXgHlgBE4us308devybod3oRJOMgg
IQd7wlnn/eey7nyuqkXNoz1AODjdWIy3rtpJphmtm3IzL3FdQDWxRNNV1IX1++CDIPT+eFrrrlWU
ae3YY156djzVHM6KLKr6Q+eD4tqTON0FYmrAul4UuwYMtclnjJ0CfIKwUUXLx97Lmuq3/bGRm6+Q
UqQAaIiBHRW8fdJ1ipGpTVx1aBe/gmHgEO7dJqIIvXNQPfz6nr87C9e1oI6N3ApYIRR+b9caQq+M
5s6oQzj7MMMVFsCRTJilDreIKOE2YH35kafLX60JqtWKyEG+iona2zVpACKXisr+0OtQsr1sXWYf
IwV8UA5iyXIXx/X4u3Of9Z5CfidAJFrdpoKzNKeMG0vqIezR1xu612iMojxaaPQ4Q6D8g4zqfT8Z
ayG3wEZGaoXE++yeygpeHmE7qAPBE64GDGelgBBeo4xGx5aUkP3zGVQugfqT6SPydBluWM09fUeq
0pRVpv0e0ga//aCRVwL6AAmDtcl69qHSGiImok3bQxXX+gmupuMXlPcMArKhGndoS9GPQEJ/8ZjR
w0adibEtpm3n8lFSLGFMOr89DPDf0RhOW5fDvcCo5UsZ1MEn34Bo90GKeSbUiOiP9UDiQ08V7w+6
neup/y8NBaeefB6iS3ZY4A3XgtiMF4fLPFzcYAbiY+2SeayBiOPR9yVdbqNIVNO2Dx0VXs09lBVy
E85T9831VqMjGbqGQqXNw7SFsCFa8T+cOumwmViadjQHSGQKMwZkBXtw4PCl9v0SSbP77We3iisj
h4AsBwa0Zy0pttoHCGjKwNi343tBQm9fE2U3ngwfZcKqD4YPa3x5G4dReQA5u1LTMXs+77PJtu1c
ySt9cDDeO9bW6AsRQyT11xf1k/RztgxcUWCHgCMNJ/V5q12xNCR06aeDEM4YH9ATEBbsb+CFt30S
Y8ZdEtiBR4Ulw0Qe+hCOdEeKXE1nsd+I+rleqr66aVU4lZ/QnUnZdRV40p2LEILm3sYjA00zVSNR
Bp2/t1JmTTCa6AB1CsT0pILK9F03942/gcNVaXYw6uZknwqDhpuAuITaRkAceHsuIetY1D3QSVm9
NHN86/SlQ7K5hEHFF9PpocymeRHVV0Fch23a0gvkFYNcKN80QehPOdcGRn1N0i/2UxMEC8+5540/
XAIbp6tFuGa4aCAX67Ns9tni8gy+U4IcVdqDjp65HkUDJQOsI0yvBOdlgnbk7FcfgBzWN+PsccQe
ckU89NXh4BzPATs8fAYUAWCjx8rutfSgL9dSQHPyxNT69ddP/11iCkUXIA6QCwPTgm1wlliwaaRz
ipn1wUZN3LNiSNqgv0kU8h5YGFhevxowuQe3SARxoK9uu3C6+/VH+IsLXpH34HADw/de3o5MqoGj
8dyjtWDFkw9X9icljHdp4C/9u70gZP84c8KVEQ9x6fMTLxVtPEdcqIMhkLp5WuC5Pj0TiC7bH1ZV
Q3D76yt7nyri1q7EVEzJ8e95vJgGCEwABxAdmsnVl61KnuFa4BwaVw2X1dA2GQxIww8i71+sufaN
UdUj7gI4fpY8wfPDiUCOgKKemuFt4g3GA/iYBO3jSCHRUnb1cM9SSb//+lLfPUQcr+gqrn0oVBq4
3LfxHmlNhLlxHMELUwSXMU29I8ew+sgtrCF+vdS78+znUtBkCWFzglT4bMuqipU6JEu014z0L4FO
ISmloQB147XGP4B29JFE+F8uiKDvgq2GXvy506q/ihEmPon2UbB8Lb2pu5zaVeQ4Wb63nsMff315
79NfSK0j4ANmi2cIJMB6LPzL0anaeWnRtQz2nUPqW3cInedgQDKxgcNhBAMEIaB271WTKQ8eiY2b
OaU1SQG1Y2/z64/yrhCAHBSQSKsWDETCcZS//SROUmpIecbefhob1r2Smc063rRJMlXmJG1Yga03
0Ma5WipgXPKoh2/otqr9dnr69Qd5v7uA6F4x3euoa7UmevtB0kFjfsnjeT9BwzujPnN2XqjFbgSU
5vDbS6F8xFzNxXZ2wIt8u5TnkcQVUs57i0ZSh64Na/zo3lM0sk9I05L04dfrvQvA6IBhIgywB2DG
yJrO7nGFkfFsHTLsoiqaNrqN2NfZJEuB1o/asUBWeQDCwkUQSF78euX3E1K8QlBLBdICUksQwV9D
yb9stEYsiTImMjsW6y5Lx36+46MILohfyg1ukSyaPl32oxsbeCW78aZCy+6ktcMP0dBVmRuMQwFc
QltYW5ksbmV3aGro32RJ2rOMj0N4G8qJHhww5IqmVN5V4FbxBwHv3du5XgUwzdDFSlCunZObONAq
NGjZsMN9ii5Y3/cH2PNUsAJa6m2btB/Rxc9sP5DawrEK7QwAE3Ap70MdkoFITLICpisImNzOomOY
oPsllCOgiLX0Hr23nQiGo4rLml4PMOtukCkAzXMCd99xHlLLErLrqhSttoyUVAUfVXY/T5Y3SQQ+
I8IH8LYosxyYtr99tEQsSwjxB7UDtpscXT178NNkKtM973I2EVB7W8/fOMvkX9quRJHpzbwwfRXk
rayqnTs4SeEGVBQLY9WtrVmw1WHYF3rp6oPTwJVSNJps3KCij6mR3jZVPMwbBMeDZDrKwpEuWyBG
yN62Yv5g576LS+vV4fiGBRIGiICJvL06UFw4CCVE7Voai0IOVXNKEu5nnVReUdaDubRJKAvHDOaE
WdhHBJp30WhdHu0msCTX+fv5AVQrV7jEMr1ruxmI054nO6Z6cFwj/6M66n10ALYUQwHg9H+KkZ1V
HG4Ds0nw7yuoGjupGgu3ruJyO4XKVlt/6cruCoTjyv9SUiaWl0Wh/ffbPWEYLOHtAs1kpdQBovX2
ZvOwnhwYseEj1PDZZbTTeUN6fRnCVQDKJHjRiVl+D6uOd2xdFLWPA3oAAv45AWMyk1ZJROtDqjwz
QpMfuh5tDv0ICMvDhW9ZvtWeB/Z0LupA6ST/dWR894BjgIFWHUm0wICfOWeszZOSHsS6yj2ZenM/
hDHg3SMEMNBn+siw+f1S6CRihIcmDjRFcNy+vbvQ5A8j3s7pvtNRs0cL0bsd6yDOF4fbza+v6l2g
xCGz6vKvgJyfygtvl6KzSxwnLtO9rTndOi1ETZPRiy4gAPFJ1V79u9MdLIdeM0ZoSI7eE3tr2wUR
YXClb9BM3ThE+XnDIfRFWImoJ+OPQHI/qRP/EvMwQgegYKVK/rw8TPLfXh/6mE4Z+NC6CoASaQEO
7frp1HLF6y0bxqRH+7CNaZuhnUYV5CwdKT673TQ5u1pUsEBNpsAxBYPiULeDoE3kbJFHD8uzRFH6
AyXlbIsKZqXyuKB8rTZBVEfzLgQyAAoSsBGpT3aqnWjrWlmzLOV92cOh0tq5zcaltOQqTWl4A1mN
YNhXkO3xcl5yTDyCEsCGfVzJ0BaL7EuoYJgyblGCt+7ifwT0OAsoEFMEvAM7AIBCVAco99/epDGM
aYTODz05jV/ulFKfRhNGD35p4zwOhqioxhhwnnn8qO91Vpdg4VXXH8NxiHSlILWfLeyiiv3ZVz7x
iOqCOe6LC/PBTV8b7+CyYNqTYYi2v97xf7EmHCwRoyHuArDSuYEbGxiX4ZJAB5gm0Z7ywWZikAm8
uYI5h5RlXQB995G2yc+s+M0+BD0OwQN8LiAA1jP47S2mI473UIXLBRo4AUi8Y7J4n8lkmg4zNHdm
3ztI0H3uIWwVFHGnmyBPQgwUaS1c75hUTlXmfR9pnc09b6+CvhdqW7Ysji+ppMmncFEefeqqljQG
kRhYPhhuNczXGWnZ3N908KfAXCClpVJXkPI2VTHOJk4enN5NRNE7nZG3fiIX9xMsC8f2BAPupEZL
pZwheiMaQKjbTCzpgJ1Iba0oxLaVpiGF8DZAp3fo7BG3zZ0+kkDoxDK1fQEij1DF0Jr6QkOi02xx
jtRPo+xnP8PYfDrUs4EmBMexeW0HO36vodfxmnrgomY6ZeXvRbrVwxlQBewz4MExUD9XO04xLNEW
sh4XclDzXQgJs8/GA1Mw8jHMTNWH0731ib554qDyg+GK4xHcKpwXZ5Gn9S0IJFZWV52Gz30XVM3F
AknHnVbzR4J375bCYYi3aHWmxqmMEf7bzbXUZS+6QJSnHsXovaPsnNURM8+NtR+RGc7kgDHeAksP
kRu4MJhbAZh9tlYNcy8XdZe+QCDpUKBAZKM9ht5EvvikCmQG+CMw4iC4phAbCachJ2CyQZO0jVd6
L2Q/iphZzrYmQZsX7CAXvtLz4D7BR979CLN8Rvr/88OuYAIIeqJYxYj37Y0xSDpB1yvlhRP0JgVO
Q5TNrmTWvRsCI5074tn48xBqnx4Sr/ajQlZEOEXXw1W44HMg60wtXeJfVWyKt9IhHhDogJB6WxO1
Sb33566v/4xP//bN/jt97W7+3CL6P/8DX3+DVpbilJmzL//zkn9Tne5+mP9Yf+2/f+ztL/3n9fiq
zKBe/3b5IvXftoP4/mJ4J85/582fwEr//CTFi3l588VGGG7m2+EV2/9VD435uRw+8/qT/7ff/Nvr
z7/yMMvXf/z9WzcIs/41io/1939+6/D9H3/He4hR3qqs92//usg/f+LqpcUvn14knFyav/611xdt
/vH3xPkDYHBgxtZWIegJKw1jel2/E6d/oEeyqt3AJAD/W2XURacM+8fffecPtFFWsc91Co2SAQeE
7oZ/fgskCdQQIb4B+BSi9H99vDfP7X+e49/E0N50XBiNi4rWMv1/QgDBnBS1IKRUz2poDemZeux7
svNcUNJ8jW1koY4san4QcKbKpGXPQqM4nd1n6wEwMrTTCU1wjOK1zMp6Dd5+9+y69EK39jnq6Oe5
20D895h4X9BuCXbVcOupuM9Gt/0BNuED8ebPbJkejFuJfEyXYnE0KCFGRjnVHLr+PgNDmh4sabIO
zbJtatKrYULfJI3rHex9R1C0MbmVs95OZH4JWJUx0cVFraLTItFzdwcJieEfaRVmtOOn1TccYk17
GbAlW9wHT0dp7rtlnQNOv49AOYdKxZ1Q4x111We8h9+sCZ5nh78CAnYxewO4eZ73VI0QeVVwZTHJ
16YHqNSfqzJD3rFzhvi6Sho4C4x5J9m97fEpdBJleoRPFzpdsAPhL13jPlA6ucUcqlftT3dNV7qX
uFkCL11G0lvPot+Jot/Ju7a7nFPkgBxyAHA6BrcMku3buR+voHYqMxAoloxz+l2io5AFzlKwwIXl
HkpIQoBJXBZSAOuTgQ2c+fgbmXLvQivLPGxA0oZAy22ydCkC71UKFbFDVPs7NMfZYw1vm5Snz6oM
p03puVkTK0wKnGSDnDAtFjLXm3mezR7UyT2da5tbxzzEi5m2UFMdDbj7nb/r42WVsOf2xELD972u
d87YDsWcDuP1QlX43SY9mOn+N2b7BF1QHDLU+hiZlLCIxWA8b6Rzk2q4jkrP8BZIIbj5zb2ASw3Q
CV3p9fugThrwr+voByjHm7Ga0z877f8PQttD1+Kf/w8iGQrf/3MI+18/KHsRGCC9vIl++J0/41cc
IBRBChezPLSR0XXDYfpn/IqcP6C9DP/Y1aNwnSsiVP5X/Er+WEk44PRipARK4X9HLy/9AwMYNEQx
zkWWuX7rd6IXgEhvwtdK4AM2CNBc0Jwgtw5D4Len5yCpg546gbexmKoT5uWvM6N+gf7QCRC1KG/C
6dibih2h4wHpvJE910G11o9h7nizt3GBbrrsIouZhsbQfQvqyTBkA4WhZd6Vq4jBkKj0ZgiRVW6g
Ux/zbDJ0am7qKtTjZmW99g7+Sg+dSZVVFtD/b6GWgfoeotdxsdgBmoQy9Tr6JCvTfh5NPF6aIP4a
D+5w24gW7zGEtRuRJayd2jyClQcdovTQR2kxBqasC4fQ5BbcJhK5WWcdIS8n6CGXOps6BQV9A2uZ
U5rwZNnzoM0HSP8UyJKHo0wgK6qBxTzCtGrIw36yuSH8Jl6sU4QlBoMO769awMoy0vsXrBy+zCrq
kA1jCpq5lqsjytGTDgVvsoW6cdHYDtpLnop24NrWmQtbByg/XbhsqHZN7fR6O/ZGhFnqlEOXk1TA
E3Msw+6TXnQmoJekQewGeX4F/I7BDNm+xW9PbgT1/75r7Ua1KWIpbaLrFrVA5rTuj4HMl1Wrp3va
t1dqmDW9ku2E0jR0YvVJqSALUShcavzJIYMcF6Ia5C6w7uwwQG5qj4O/37D2Vc9jEKI+qeW0VR6G
q5llhnnFqlY85EyHn4hSic4nShf4xzjTklsUNCBxTcm2GzDT/zTPLrsfUt9cQOTzU88nnJnRELRb
VzrVdgDF8yLEbbtxKnkY+qWAt8NNJwazmd3eKxpAKwqqUGeP+gVOrVUWutrZhVBqwJCz1lvWoO0J
0rSpssZNM3ihu9fwBhvCTe11U5RJbJnxOJmQ3dCEMigQQRxwQteymR+B33bhwsPllQ7jfWkqSGZP
C9vGlAYQdl0aWW6YAqQB8GbAsAYOcZeqSqbLsmwOytQ4iEDCneRt07KFHeHGzNsC+peT2uLoiFUR
wsJL5QFxMvTUoPRTNWHWwzEizD0d850m9DDYqYTe6khzzvSYj2oYo2IJ7QbgsAp9ZGe5h1lOqzJi
J5ymzfDglgsO0GGkNfyPvQ6SThGHsHwCK1lXBNdQXcqGUkBuQUYX00KHwuDc24rA9pni8xfITP8Q
EL+Qbnek0pyWpYK8cfoVx5rd1jI2WanSU+zy8lMwwWMZGqFy60iK7CYUmEjjPeIYTlTgEZhdN1rS
vnp4mbbY07OFpS0Y5Pmy1McoFGLLaiHuQeOceQYG2HC5WBBdMobQg5Np7O0N3D8q9IeqMZkzvxLj
knPaDZmFVklhl0ofiee0yDbi+J6OzinypCeyUpL5OKgRPhBTddH5QvdZ16dNlwEsglYKj0YYzk4d
Gmuz9vtmC1E3vUswu4AbXuywZmcBeXtxegLcLyYmus0XbQFeCLgNj4M31LcOPEThTKSVvKRdx71M
O7O4QXIzdEjyJCM7g/n215G6tN7GarI4d+MuDiH8NOcBDZJtRVr6Y6lWjoeaTYEZH8Tlpjq6JTNl
ftYTpFxTUH1uIGRQ7kbOxmxggyuyRrVOjBxtnDfKNmqv+khsyESi67KuIZqPFsgJwtnTMSajhuqD
5+9aTlVRuckEo8+ei3pDZmDLlqZLnX2tEpX1I31EG6OhUPWlZsoC21Q7I8vQZgGIzisUp0kR7Iyy
mQdrdtxi5BPNNL0YKOUj0YWjIG4lNtYqmNaNKpsX240XRKoBHpG1K0Q2RVQtGfS3lmM3xO1VFQfy
cxXrCeacqd7VA1PFRLnaw6X2wU/0wAobPkArahXn1BQSNKVVjzTwrhsJs1wyJnugAhORMRjLYj71
GRFVHTX88E5pOOWBM9YaaZW8BO8wdPqsgSjYCgpyLIF9jaFlUrQ9mhMgbM19pkOvMFE4nNgSqwtC
puswZb3KkqrBLHMOPM7zFv3NaC85j25rAldvX3PxDPc49rgMQKJmvec9+2l/OxDVZALwo6xV8hH7
OsnGMb4F7g5iUG5wGyl3drKF9ZdlGr5Wc/3diyHLmcdQVSowz3auAF+MIjRtBNigTtstEsZ+agjz
qfcFrHyDOxxKyZGLJi4UDexl78j2ATIUsG8KknbjE6c/SWgbYOM2QNItpYKmTTV4ywuGIsWIPmOn
3aFAL6TKjBI4ZHmrITORigxKZfMGNVILkM44FlIpv88JZj9jJjFmx+BuCTZtWqms1NOp83ywE+Rd
adzFbCcNZGaE96ssn3oBoSoYPrVenYkoBU9b7JolTPPeI7BL57yWGeHu8GVxR/FgeEIO3HjiGhOz
juQV/ITmDM6UCqgcGGAseaTEQxnzCg+SLYiTqah1d0vcxUIPw6/9vKS9ro4MB9fLbNBsg5mmz9QO
UOr53gN/E/l/BY+tzPOGbyjkh34b9Gko8iTqnU8LlCaOvsCbNEOP9kmOrt8fjeFXqBhxlIDPPWWx
bnIAVJ2T5bTaQKjtZJOYpFnIUBNUVShIFkFG47mGtJmbr7PJZKshFXATzYMfbMrGaS4BrovMheNq
azNt5SmFfdpzTGvlnaz2rlxVVze66VDmoSarGvFNVA6S+BHs6pKBjJd7ojcPC68d0PDc9ITBV1tm
4M/79QZSuUsWtRXdYSxUQa7STx/8wdowT2gb4Txs4FmEwxGKbpafeubf8dKDkxS2Ces3VLfpDXPw
cLa8RIKalc3UfKWuqYcM8sGVl8HvVpkcE9ZS5omEHnjB0xbXAcalqgsw+3y5MxZkaai9O4HJgboS
9IGaOX5txHhbVo6B27Vv4vkQSORSBZ6ggZbBPMvuUyBjScEa0p3apm0Sv3h8ci7lYOM2C5CGllcM
sE0Ft9IKkiASDiUWgN8VnDV5aQl/a8VRqzkD3NK3VkW6340BmX5ULorbjCjyiQPoXszYSnuiHW8L
4wYozhEjRh+jzC66Hj28tIlfAwtZ0dPcdckRijJmy7vxSTGmttL1MjIjjrIhd9MehkpcBJnFTitq
G9WAHGM6T4II0NJVK/3JAhVN8zlyrFtA1fVGu+VJdN68lV1YXpRg1G9JmRBWiGSo7W6RA3EKyloH
zlEtMzkGI7MsRhvSJuvVshwAQODHqWIeAcCx35vBm7ahg1fe5c1rw4MI+ju+d8UdFV+W8zjBh2qm
GOUTOHjCAFKMX8PYVRt/afSl0/awA490UcWyumW2DTVeBHDVgEW5CGvX2+EpI0332+By9kO2Swdy
r6zDaTHGXB857Fs3VaUePRqBBrXU7NvC5r1TtwKsEK0/xZOwKI6rxP8Kl8tpPySd+wMPVu5pU0U7
EG9uUWTYNOOCiwRZd/lkZGw36IOnX/redcYts5rDkm5KpkdE7mQ4GlZ6R9T706Zrp+SR4WRustGB
+H1R1XT6OhLAb/yyab9MyzTC+8o3u3JsQmBEpE8Oaec3L8yv69w4s2KZp135bemEi+kNxM5DH3nL
RlT9sSYDBGFmqrjcLTacm9Pgx4iUcDGJliKdqubzYkc4a/rxOB/HpQqanZgG8HMTIjEFL4nbF3IZ
OGis3VA/uNEypvCihpL4LvHaQeQTEGBtBvRzRC8TbwnDSxYGA5i2teD+XlWQnB1T3075LPpAXAWK
9jZHWR7itIu6Lithu2kK/Nzo30MpH0EjdlvxCoGy0EWynU6+l0E/tF8yPzXevAPOU+am7dEJhY3b
CLuIqSq8xEZfq7EdbxpozwdbNiHFmzYUr5iYAe/narlPR4DBv6gmRkId9AqElWpqRZb2cnhZgMl0
9wNH6+KkF96hmVURyIMQgD9UWPe3DaaW3+uYeRzqHSnyzrkMwgcThByZ5BCHciP7BufubOfLtg8C
/YBjZOUyOVSVG9I193iscXesxegtG9sujQXpGh7udlMCtf29Z8D8gvknryE5s4t91j46atafQTXt
mpxoljyF3ojAXqmmX2WTtLqWcVdflCUPv7YATsXZCNjF8xg0wmxW9GO4RQ9OmG2rGfROlLqBojVe
Yp+lL7xBPZQjA76FlyQMLubImI2miCgFoC0AtfqitnCXD0sPiWZKxnDTAhnB4NUiOdk6OLtY5jp4
9Dtnqmle4lAFLMbUFfSbl9KPcrCtonjbT1U1YTKVooNHpjrYGpSJ0Rc76j7Y1MBPA8ogTfAJ1hPR
CKeiWaON5AGzmq0AudsWonH9llHLhxNncLiMRkOjjCm+vqhtC/Vd0MmabZdW7iMSGKVyHYxrlkTr
vYBQwFXZ0u6rneOkz1zCnacIgF8UViMT6ckJ6u6mTmXY7DhUQpHE+R2E8B1/3JbwbqouQ5Rm6aHC
xBTnvpaR8zlNGwbbAFeSy4bTaA+zofJKOQTKYDHj3aOgbObbmZrxtild81VBnC+Xi1/+0KIft7U7
R1mcMkdgt1jksVBL9a8bZ4LHn4XsGMV/Y8myiNHqygEBZboLp6DJqRsufiaX0BmLEjr2ycbwUlSX
QzrzHilpjByyZxou1OWQoBzyR3cONiwpE7oJSxOU2wHjiScAlNVdupRDhLntxPf+iBjwuUtLpzzC
PHPSSOThbVIwTwcqr0LvMiZLcAfE7rGhTr1zJZIaSGZZ72ZMJdxM53Ie9I6BXw1/z7mp7aVIoSyJ
4a5xClcL/lQtxrbHdOSkPmjwRJDzsnkp6mah9JSkKaqeSVkfMo0T1GHmYlGc3Sdwf54L26P3fe0H
fO6y3p2i6UBGJ8aUy+ukuWQLqrIbTSGnUpC08hRs+/zqGxWY/G1r5pRbpLk4yfQkzXMalDXJzECi
C1slHnTbKbIa1VTkdmYNeswWOq44COe7SKGaGhKHFxi4Q9ij4sGVF1fRAa0XfaOaGm1bIrqsIZH4
HAMieEIGkhxSQv175frsS0NtgJyhSdzMR1WOo3SF/WLDjWhsAnUHxEfi2amovdY7jdJ1kOW03Sby
hD466bxc8wDPAcOlK8Mg55wSQGNKhIPCinJmV7FfBWbvuZjZ3zeyCX4wWINCcLofm3afVqTGLLiP
GTpT4whVc2xzVYDNHImbxPAFztpNF8ErNjOxFelXAqkyp0Zc7esv49TKk+rx3l3HkoTtfuIE3g2Z
I4Z9UCYbx5/KAm2re0Dl7p0EjzYNv5OhdJ6mJsY76fYPtgMCHnCIGxHiTznN7eTQfZu4uPCymq8H
pHv3Epk2JF3Dy1K2e4w9CKAE9BPatcXqD9uP7VfkrC+k6m9TLe+U5762bnXyBifO66rddNq+eIxw
6KebAy2XO4hqppnRzUu/grGAenwiGH9nY9jdqKS7Tdz2OVTBPXfI9QSo/KmjJUMPDeYTEeuuW6tX
P5aLKcUmU+7yEnbdM4wZnSKJebhtpdQZ/LdMxtrwWx/V3vcGPCkEuhQtZkVfrFdvOlGfSCrRk0nR
OGlim4cD5Zn53+ydR5PcSJqm/8veUQYtrhChUgdTX2CZZBJaw90B/Pp9gt02W6xuq7Y5zGHM9lCX
YhUjEulw9++VwQRropuXBTNDZTJDh8ZE8R89eIemLx71ZhwAXrh0stq/FMGVoSHNc152z+h+ToUz
beHq9oJxHMNOVlQTdp+eMeegl3rnFKymWjlPQdtvQ9L2q+AreO5oZ0/VZuHc28ZrzufbdB0546x1
DoNtuXOG4JBv7hkU56Yz2qNqXXwKAB21w75lMFKQjRqnW3XoB306Kk3SsmSWO09frrSpvbW4wqdV
6YabS5Qy/TyRW+fXytWam7YvdS4G3Z0ua64l7oW5tbZdNRZiVw1FcDRLXMjB0t9x35owu8DWOK1K
GuG7iT7PT8Hq3Y9G0NFlkV3T4vaosz+FiwcN/0SI30+SXa1rNjb/pCRTLijNcKVVw3aL//OWq5YZ
dmSl+aMBcDbrUemmX9nFyFyk2weauzeD6vdE1dWxK7Tieuqye7l01Nyat3Je7bNVk8ipO6TF97oI
6LLr+uPUae3Bbjmb3B5IyhO+BbXQ9FcmcsMj+d+vQa7t+p4vyOkfcm89ITBRUbppKjIGb7/UBDsZ
znJ08/LcOZMXM0OmLL6huO40ONvEuvzOU0bUrZGfyJ3t0LSZA9eCp9nVWx83ZZ3C1yzzkT6KO0Mr
v21NDW5E2NJdUMn1c7L9o5ulz/QbvhedODWwhXurWu8AE4bQ6qyzweVd3/risEp6gJqWia83nEMJ
53+dGzZ6jMaxIn3aoJQKud05i9kflNfvi66RIccQy4ndGxFkM33jY/rE33g9LvP0wRuNj6Hm8kuY
jwqrvvcIP2pgzyZMLtNo3rSmEnc+EFoo+upxdJuzU6Zvws/7OOAE57YBLqCnXzUoTBXoN27DxTQt
ipnnWnAMieBh8sf21OV2y22kRnhVM0dPibo4huhvc16zVV92ACB3c+6/W+lw1RnOe+dJlSCHCy73
IhHVQaZCgqvfJq0h2qjYbnEAsWCN6Tpzq/k9yGWVYJw+DrV90ufBJxaMcN47hJiktDFukyhVDHau
HSaE4c4BYB9kFDt31n63WnOof4yBofZE6ATXBaUE36au08Ohz82HMfetR3crt2vZZmY09vpLwJSV
5E5NSUvZaXG2amUeqWlVB0WD+QsCdD0EFcPNXIzeTlDecp7SfDtZfdrwei7aziD8PpSdnn6KBjxj
mkouksRw52XPSSOX4VtJANZupBqd2on8ylOqOmbtYOy8smzDuS/OaVmcuqp79JvtAcXEY8Y1PxzE
4F1JpPpIuahB5kJq2uae29xNay0j1Z5uGudFIUMnWF0aLHLFEec9GtU8RMBMbdgWpnE1cEk5+A1i
az2/4sV1wyrgnbW24WXUt/JYTUVzaGZiNjC+bbHsCd4ziu1gNfONZwFONFVxJ0r9aR3cgz71fWyD
nl1R2Tx8acThHjKxbKQsN4r8APu6aCcHS9NybANBlNxympom/Zb1Yr3OstIYYzLdjpnLAJla1fTa
O62Oja68NS3vUOZNdWPVak5GIj6uCwxcb8VQf7f9zQlTJJQhmQlPm6HyR7gfPc6Hvtopfzwt5TLu
s3x6HL2mjfLRPCGfDXs8uwDjTftiFt4SLqL7zLTss58IO8JutmucZY6DWv2seEnIQjWMUKu7ZlfY
7LQbQyPTpAW8wUTK31qZkldJTNmuzuwxVAoJOkPxjxKpikd9WD0ae4d95FjY9Q8GHA54DQfB0Bxm
P39dfIhdY33KmoEBOhNPrt27b4RkWzvWHl/en7I2IlL3hpyqz81Xzg/lbHsCMd7Ton0RPFDfMPjO
w2Dul5V0ico9LlV6I9Pty9RlHjUD4daxKizUyuYisiMMWBMRaAV3BEpu74qh6nbDggTb6doui6HT
0pNgm3q2dPFazs6c+IP/7KXlG9PJT2sTd9VSbJcYs1vuhWskLQdAR1gRMrw0bnMAG/7Ob747M/Dg
WrsZx+3DttmARDl494NX7YbOvpGWP4MmGLb5UZdIranIsJZ0l/mztAHQUXWBYxZt2Ahviu2R8Zbg
r5mNpeqCC9zm3al85rfpMy2YU+5cB2TaJsus7QFgvCTLg+619jv3JuC3/MPR0+nD0JxXfZvUhCeQ
6kXe6rqc7rCSaBoMo5MWMWRecMuNq7UOm0xT85jaxEUnveIRRGmVjs8LlrSHvCx36K/VSWZt74Sb
721PCFHXMlTYrWaGYs0tRLTUfdBw8NWyu5OAChnP2Nma1A/trpvLs9yGxUkElqxyxySl8nOjmU4d
OTP8zOpI/zSydfyswOxvdKHKL9OdsYDPyiiWJ6eqpc6O4LUHn3TQUzVuqg6FoRanuuGn8/K7fLAL
51QD0O4aoC1yFKvZ2gOaUb1SV6jXM3TzaeG/rw25VoQyNKQqcJBCzwe9uUZ0TtfhSFSR2Vb+ThU6
oLscpv5W852bJm217wVr7R6JP1gW8M5ornIXqBSkGfFCt+knFC3pzsi0H2w3t+1mJbU3O/HkZ7hy
82GJZZdHhDOUhJLUQZWUcjZ/OKYiRG6d7Xjphu51YLKB91F3Q1pSVdxlnR9udMn2VtNz/2aFzf2O
lMXMgSMZHQ146Wfu6ptWXlPoTBQUw6bVKe4UVraryrT2qrCXG2nzYUt2teTlNvXI8aptJ0BFsx1W
z/S136rqE5WWLUOI5sW4yFTcRLgYIe00/sXW/w/oFe76r/bbPH59zWix/hfIFlAN/I1sYfsaPz+K
8nfVAv/LP1QLzkVAhX6SUA1ChTnCcFr8Q7Vg239ggkBHDjyo/0pu+S/Vgm38gcYYMxN5Bii/UN7+
l27B8v9AUsjNCs37JVOPCr7/hm7hoj/8f5orDFOkqYAxI2nG8Yih8y8mly3Xc07fXE+8DTu2NqSX
lEaq6/70QP6p9fpN2/W7ivjXx1DJHviubeFB44j/XRtBjqRhbHB7SZWSVrdCYiVuy3Tomqt6WS37
hzJVf5CjyR41teu9W2Y9Gnuj+nCXeiYxWFK1NLcFQIhTXZzws4RRTf9Tzc5FZPqXp0FUId/DcghT
Qs/x+9csyJGZzKo1E6zF056EknYKmy3IrsS8fGV5nd4UPvTOjNbkPxgy/+KI+vWEKFbkV24hSHWI
xP/9o9vSUMXqV2bCva4+q3qaX2aqDJPCggvchMex2s3pR5NmzH+5PqNezqcXWzBSNe6YGLVc/4OL
798sDdSCeA+wkrDcLprAP1vbyhyDh04HVLKOpnAoK9arXe01zfe/Xxv/7mNIN8VIzPq7rPnfP2aY
jLmxp3lJurwZwcBA4BHC/qdwm3/7KbwvxLWjMEZW/vundG4PJuwPS1LUWxARDantfG60f/+j/JtV
7iLzJWaGJeQSlff7h6RDpfygKtakLlLrxnb1NV5l251R+2XYG1K05oFdJ3//oZfn89uaZQdBdWSR
T4EP61/qN0yyAOkdSk0GTvXeY/G833wT3jJos3eza9PQWyuSpxqr5/7VOc9//+n/8lwvn84OEmCS
g8j9a+glKj8IhyEwE1fW9w6hgPduKsX57z8Eu8tff0iKpy79NaRLXnpX9L/sH1nPdQALcZkMnbbG
JFSom9LNyhMARA14wdX7LQ1QBtqQuTejsrL9ZjY2e8xWx7WYkMkv83uvr9AYgw5BHNrSUu+ZYDat
ERpe5ZWqT7CZJTVelTQvt/HE45KMSMVfywdCgBl10k24b+kgFdqKSkf70EwOt7lSFol0XCAZOD0J
4pnp4gnRfJGMs2VeTaNTP1wQ1qjMR/eNRNZtX5aBR2lcXf70Blt7BANed1IoGa/8mteoYlNOysGV
J7v22pt6LN3IWldr5/RjyZRcf0FR9V/CKRknFm65EEZrovS0S/Dtp7fN0k2AbQs+UV3VAYH2VIGE
s7S2H5tdM7fzf59y2IynifcfgEMr1gnhpFuEmM5RXRDmYrwJt1TonNsX6VEZ2DGp8N/QrnNdNhcD
pIssVFD4Bh+3AiCRD8yld5p65KNQAUG9yheK2dcLmR3E2lbbtzpTAEj0JLePzFipaxmniVTYxoan
7e1iS0YlujOGR/k6WTWtc0PRY9LGwx4X7nLwXbopmq4G6Vz74cg4ByYwY6rzbK3aj51D4bjFrzBy
i+U170aZuNZo4y5askPPJh5yShvHUevcI0IBI96UL4/CFpAgfFGK7vR3hJzbPaby3YZrKO5cbb4v
gQVAgGY3mfVOHjq70mMT2U4q02+r0M6keKzHQdeBn7yVmbbbbcXUXgvH+LAlo3aqNyCvaW8fRk2a
QJCVuJ4Xu4hyGrZhJpzDjIj1VJYIB7Whm949MR8sl6CiXrCCeqKdW/QV9B5FQhUv5B7EU6VficJk
HAcvzGznHsTuXLrlRsly0cPYZcG9S03NsdNsguC7+irvqlujLZ2EYBZ5IKbp3S8PXdl9p4DgetLE
c5sxw2TrfEr19tXpLXn0M55Y7Towc40jYxN6LES5tEYYGaCmKkMiMBkdkRTjpbR7mRBXAUE6Wx92
81KGnW1+6xyb9oux1A+BCIj6tekJdInpSVfUv6uThnZrT3GVW3e6X94WmzJj3JcNGtu2JNfhEpBl
juV0a6ewyJMRHCccqrFoze08aYt5zAeZ3qdj9bn4LnLfVcgbM89l0lbZgsNMaOFFVBLLltCNpllv
ALLqEPqPa3I/yQPRalfroA6DvbxNtIMc/KJ9baWeoW107sqtfdAgK54CuL97s9aDN4mU7sgscQfZ
Fdy3jbNGBX6e2NDGLTFH+cNB8LwSlhqaTn/vZsseDfuPVGxpOCHpixkpp1hqzhjBTj2RzHzdOUt9
lVY8tMB4l0UvQ89cP5hp1lhrfQbl/mBMhgQau/ilkJmY87cZzRqDF4kN0le8WrbdfM+cdQ84cpUN
vQ621WHK2/oXDSZR86FmGMm2uK61g6287XZatO9abqVR3QZ5jULMWu9WLn1hr1YrYlWVhOeytOY5
1XaLO32S8sSb5+Z7FeTvqAfuum588QukOK5XzzutmXhBL5vg6hxNB/YsqJZyvxaIQAaCxyojRTLo
aom9rA/GVh+NYXN2nWbWkSQFjdepvl/0zo/M0nLYDxBK5AEb+OTh/plPaig/yxJtmiesk5OJzQ6b
9UMOGtGaNnxUz6+Y9BX0BlgSq2l9I+jhVjBwJoMKilgfnTSxrdb+dBt94nsExrHQ86d2Kl9XhcD/
788qDvp/OauoGiORk1fSNYhh+8tZVU81OZeF1ycBQviV1lUis3Ym9C0vhZMGcJjWUotQy51xuEXd
iw5DjasrSA2SY5H0cKngVJ05pLtlnvOzD9dvs1kS4B/VTdd9KlCPj7TmPr1DtkmUt5zVo1Dd9DOz
QSQiQ9M02jZrsu2iYRLr+1oE+SceSz2LJlxkXLBaYnh2GRHgNwFS4A9yATSRLK3rfG9Xrt9FXzNl
q0Yz8FPSlfDTq7XqQ4DpUEzU+fTcGOXWD7Gulx0TfuZN2k4WS/PJ8jPvZk0f7zGIwtGY9GI7O/KA
ivuuIzU5ajIMbzLVSQ41KABqTsUklROtWw4B4vvL1MRQPdUt+iz/DGO7lXt/MmV/XFS2fORYAEPL
E+72oUS9ZBxATrE95DrJAYk+gHfGHY05fhzYavDgCBTam4xrGZFdTet5oGlp9z1tvKHfBVIztViN
xJmGdjo3d75dLiW0VeM8UeJYIw41Z4JCbYC8/YjVhIep+YtPzr8ZXGtVPtEyZxKTFfa2jZlvSnUC
TYZZYbogz0aeLYzWhHHWoz0gt/FQ6DKDwXs0eg60Snl9c1OYpURq4o4ocmbTWuYTvizyAkdL0RnS
6AX4TN+3FjrAtqxeFk8z87gQMqhibe4uFecm3dhhmjUwJ2QJkkEWeAsVMqMzpwfPzRA2mHrlgSwK
e3EhtoZgPdRC1Ixeg1v+0LPVDKjQztizXC/NfjheK3PkatmAbk6uXRAD+hVflNqx3zeSxHCzBw4K
/bpuuS3kje1dQEAdxbROgw3nOGrqcC7RTh34R76D0eCPLhqatRJhcnbcupvWVNeeM/rpEjZ2Oxmn
2pdtW0Stvowk4gNUV7GcllXGWmYWx1KacnsOfKldaMohfdEmQBD0QnQ2JMjg7VPpDvYYL7VhLcDc
hJdGkDS2lczNIp7GVmeP7rx0+aYkNelxzvHQh4OjsKdRLuY9DPQh13FWZWQuE9MwYyJxKsRx2zoZ
ST9uZsZTzPQFHRbRfnhK8YHDZPhZzxKrxm9uV8yvuWFoDy7Kulf+ykxEVV5W3wXT28ew1nCJ6+Dc
s+6h4qRWOOKwmt7SxXpWyruVJhIzFBvUb2QIorLYpWzvLRvI/EUNFIxVKJUHDc5OSjNRSVZAyS8D
TVwh1MKvq5rU96lw2O20VKAOw7+kCO9yjJFAVDQV5yLzRhcuGZUxmSLUUO7Y0z0XLWNWvmhw8cC3
xSgKhsxNErGhyg9tklMaL67JmWajJV95kSbt2Uh9HsTaG4tMyFaWftihuwJazjrzhCJoru48Q5jR
kmkmGjvu2tdt5fUWB5xKu2igamgLGz+Y5lCzsvRmDPQVgkfN9iWOd/LfldUOrHfTQ388k55412WV
Is2+CCpnP80N1PIlHhhAr7KC1033cIqiFTLFCY2ZzZG/uTm4n98hvquEvhy5qfgfDvjn0zp21K8Y
Rq1PHNytNe/YK5znZi0RTsmu6as99MjGLibmJjRnRPxga6v3oyZcN1m0cR2ulq3TbtWqpy9bUJvu
KWB1FAmycFtx6iODPi12iRx7WzJMW1WxsButrEN1aI0xcGKsxxAAfWuvd4syJ2iUtUofBm9OaxRW
0sZp3PLOwMnQARqtlJzo6C60baP1ueh/sMnaZtj3zJHxbAz6xftb2N8sskLyZIXQuEcrbPu30mp1
sa9oGb0F9rP9yKqrQg8xFuPy0FsupKgGLqLmHqjjMXAK+7FWllZEVKT7RBv6C0pTxxvUnTus42eA
xhiqMHOHOtTxIT8wdpSvJGb0GOSkY93ZdmqOsbEZ2afLEiHus2SaGHy0xlGgFDgKurOxjdrS4jJg
ydnSCIMbx2f03V7Gy2gvbUSoQjXC6Ci9RNufq8+86zWC/UeNJG+vpy8ucNsMYYi2BOe22yxSDV2y
YsBRXfNaUS/04Ada/r23tf6bXJlkotRvp48Us8CxqXwbdZLeEnWxtA5OsZGf7I0Qks2MvLkcsGBP
df+0msWcJ9Ko6yJsie3Ij2uvPIRKpXCcvTHN6XdzWOwvwtEobrUsTd7Pfqd9kQAoakZAVKUxYki1
9ztqCOK2t5x3HXHQnAyoOF4atn8KXvVBdgkuD1TVrZ9u3XVjjO77JrL+LNRcjGHtdODF7uoPINkI
ifsw86izCL3V4Hzy2gK4XhlcJes1ZR9T1rTJPRRc9VQzRSiYM0Jtjx5o2R021vJh1POBwwDRJoKm
Voe/6SthIDY0BLeLjPvMdqxsWX9Y2bTsMqVjeiM9mtMpIHwnbLwif4JDybhruVU9J+whXc07YhnN
MZ8IaIsrYgH6qNp8yI2tB08KgVq2ZFhz9Uj7C1B5N23dGb3YZWFdhhtc4I/IHNV5doVFMoTfNPdq
DhSXDk5XL7Qpy8Vb5DJHxUVR15+5DFCUd9Q802IxjdNzhUXjzipL24pGj8BVeNdcFvQYqjyLNpnX
+D4rbwqr5cJ3B4guGGpw9bOVLvn62UsTpq7xtuplljPDzeLNHOuaJm3qgKWshz2e6yF/dJsawZso
8zdC71xyJUpNXjWeqJ0rpfvDbQV6cR6XlhZd00yRB9PQLvKoFnad7sg9cRASLnU3RLil/G8cF8ie
KsoPrUi7eOJ3hatmhLWaIBCSfJGUd6MvP5ZFodVscU34L0xKxRSn/rJtT1Nqme2RbOjs5CkjfZNm
R4yLxYG0ROS5pWsCfIkCpnTgUYUoZ/fF94VNJm21tZtChyHXcNpQ1aEd9sZpNxtm+urMNid1A0H5
UAun8hOPW4QI4SXmLjaHWbKkucntLeLmtaQgbvINKWcR7FbayYObXk2bhgSFMIcQ+ueiNyIR/GYS
1ADEGJmWgm1/0uudxb/Ybw1gz641YY8RZKYMCoXKv7zC5CBUDQW4YZfn0KIulzqkwdqIzjOY7PoL
PTdFQ2aFqjQMzBrtegZxcmdjohEhQtDxn6zGb/7y37Drf8WeMCDjTCYU2SeM5a/2ZEJoFxpQM2SL
ttM+mnYWIIonZnMNPQxuu26wjcfeaYxrEjF6DELzmIimFwOqc8nrUgeTfxwCoqDHHqFr6EBC8RpD
KFtJVWjWj7Lwl/jXEPL/mZj/A+T6N0zM2Hy1xcefPfD89/+gYWz3D9K8aNClkci1iSoFnP0nDWP9
YduASAHpcTTB8kd/pmGwykOOXGLKHGI+zT/TMEwSREGhymep4iD979AwJF/9PjXqoLfGJR+boit8
ApBF/PmfguQQ388rBeRlggKlAEjr85jxUib9lnsRuGuGkciCMSm8+Qkxnb83G/cdYikui+om1yqX
veuZU/eIeefFWt3TlGdXHupGorYOM/KZrh8OShUwlNZi7xY7DcesbZ4rFL9X+MsQSmDNaoI0ssbR
jY2gqN8tml5A7aadV28PqdunsUka7QleBvtK9kH9AkwJJWyMieIisSrRUC2fWdr1oc19MNIuZzMC
42+DLw9F6QfJJqZnbS3IQenxCw5Oad7nozFxUmzneXb2GTzPTWG3/tktG/Ggyq0kJWWuE4S8xmEZ
B26NsB1TqnV3ovs2pd3TxRhrccA/mJiwwnYo2bKIRwmXlMEO8ccRrXC3K1OGqHZ0g6dJ7++ytHcw
TFS3vbBmtEpZv9sWq/6cpL7DklEepSdw1DViiowWk36jFUdVrm94lZzIsABCt2a5libnpzAQsxpV
sKsLNe/RQZTcQDNxNVZB2Kf+02Rr6IeaGWSifFpWczw0iGYfzEm4SWAhgJaI1M1VQ3Xz1slVhuPC
yYt6KiSlyYt10MV58156bfqyTCGRogcmveKOHVMoGyuUUMh0947CydVwsho5idQXU0hTw35fdLhh
64hvZtGy59C31YVLNz6Rj9+Gjoag0fdm/VUj1AXJoP4U+CBx+e06y9itpte251BzueMaeBFGN7t2
56mPbDS7YcYhGpZtGc0r/hJbFUOIEm1+5q4d3BJv2O6Qgb0DUKpPm8hpgp7rJzl6Zw1B4xY55Xbf
lCjSO7IGLsgSGm9ELpdz49pk8ItJBuI5ImSct9S7pmIE45TJjSlrtXsjLb/aoN5X68IlpnFPVsdU
7TMV4fioblMdwxE+CtwN4rPUn8lveB79Co8W9s7PnMrwMC2qOVxG5Yb2oNI7MomRAemNtqs0NR28
JZfPErj9hLF8TXD5lTsqVc6IJ7Ro8Ovs3mqb/BLyhIlXr5xIuCr9KmpWTJEuT5TpWUlRjtatBTgf
wWZA3aHiJf13Mw+ZGvOkt9P17DvApUREc9kC7zOi1M1Q5IFfXwXDMpDN5lU30sA+uRGpIGQZyfR4
qSu4qSe34CWtnzaLQZftK6J4kPzJbH7A492/tou/RPTK1k+eREifdwaL0yjLaK19Fgq19K2VNcz1
4ixHf7hxMiIKV29oHhxz/QzsSt34dtecwHSxpRhlkWj9PJA7Xs+AfcBQ6FLRMdSx3nrDTeEMa0hM
9PQkChtlWWbmdGo67UvlmMH99OvWuUJ84Bzt17CcHPEdeKo5oKHq22ikB5zwRLk9kHZUxoUxIzfh
Klo+GVpq3FXt4Mm4+XXDbTZhXhaMu5xpEHSfKp46qjGvPXu/rsdIRbgqV8GASaVgXIlE6uZjuJRi
28vNdBIQIYWINWevmrzUfufmX5xEzwUjJKOfF0lkG3BHO5IBG1ij9VHgbX4Zvb62dohBu2Ty5y0x
1pKxDIfCwdQqVr3tL81xchd0SG2nB4mxTPlzI/hhUNMYodR17dqtV+T4VsqjL8rCuSn9Qd0vgBrf
JwsVb1Ev4rg5xfxZDh3QejunakeYf3DEkcEOow3Vpy3oNpm9EQ0qGeII9y9OE4T6LhO01eS7zUGi
D2LlyufW4E2dHNSwUbZh2vfszQutZrMxh3cGX1PRaGxZo3E1CuA2FHjmUR/y5cHaFve8DPp4ZeeO
+hoCcCkCT0AS1rGnTCZocXcXvXZUv0Yrb8Z4w3snPDCG9sc60VCiw15cjxai+MagDcUm63Wn5eVw
RdojilS24lvT0fxXtNF1orX0iDGHZxnIs8Ncp5VNF5l1k35QY7uagEO1fC8VV3zTzObDUBnTA+ib
QlMmCSZii6OIQLeBmy/GJzevn3T+9kRshji6joIDIHduV3GuAuD9GjBXg+lgbWbnCzOmcQ1dKN6D
vkLB3hBxHje1MzxpXPkjSEDgdjC9CK9KmOd4e8i6c69nIMqbdNLAzZtgRRvttqZ/XFGSRgGQfJib
+BScfEbbxnwIFI8yCbYHDghklmhwAC2svtt03VXgIL3M3Su988SLn4NjZo5ePRRp9jGnubHLVkn2
QY3XHYVwu1tEacc0CRpowzqP7LN8+ly1onzMqEs7WcI0r8jB4G8H+iRhfaGRXLhOf8xpQ+bdR252
GHSn3yFxrO+1TBAlsEl1SxbDk0PsAW4Hx4l6L0Xe6NoN6WaeF8+lUvvFs+e4a9jt6l4O15WAREkr
MhhytZEk2W7MYo2vHfycoKes6qz3FQNXRHgBjhFr9neWhrHVz9afdmOQsZASO60tjXxyNBdEYpp2
CwUzRje/0UpM2s8a5PwidqlsaU9R/qHz9Ef2sKSy+z4hhKiLWZJ7K+CAzU0/j2bAdHueTFBcI0YV
3EVBUyK1yy6iu8EkUmI0/R1Y6D6X7ivmryXsXJne8FVJjROv00WHbi8iDihFOPi9WX/JaavOrZmW
z/OCXl8wer2mrsfj0dq7ZnUxqpeGdVOtioBDzy5e/EUG5xWRIQJjQMnOVUFE6AfufrRnJ24MZxvc
qlLcrgrH2rtLmxieJgEKvLvGznfkmkewzXpcKWzxHUE7taud3WZMw2Wwz7l2CQPS5lcHorvRFuPa
gRw9IEY59OJgpWbsO9PORlR3rH3MExZ1qe2q6t2MwckHWz9iCvmpDU2cM1VFNEZWoS4yC791iot+
aiPXLg/2LBEKuLBLHYl5kTs4ReI3wyOCh/7gaR5XhipNqhUnXtNj3F6HL5+3FMXGeWm+CU8dfNt9
w+CZQFfeIs4n2MLFHA8J0gzOXgQ/lm49j2PVXJgZxje2+JhqSI5tdZv7/a3giiUKrNhKl/cT52ZV
ynqXAR5xku7nAQeBZS2JK0wvLsiTuyrqZlfpeILMKXgCIwPg8Naf+gTYIt2aoVLaS2zilOE+WiJa
BFQlxWXvS5fEI606gZrFxEv8HDKTP1TfKEZn4PbMfri1LXNHnORPfO5PQne2GGfyxk0I4DjLfilh
icVtUmzGfU9S2iQORLqPzKtmsHcKBBicdNqrPhvF3s7gi1HW7rfW3XerE28BmX52VhHkqW/O2S9I
2ZuEwlKWPnQmYs9wtnR9PytnDYWNCbgwurvM8duTM/G42h7bIHFrV8MIVN3kbN+8BpqnYnP1jS4x
hvpx0zoohbRbv60mWqnOFVzV8uy69sgVAePcB3rxc14qRnOTcH1odHDtGg4OCyqe2MVQHBTu9pIF
CwAelMsNwSLE0WxMHZbrXwVa6R/mIPOu6MMip6Dyte5FjbgYs6VRR8B99BQ2cVUK1u5IGd24H8dW
i1i76ZOekr0i68C7E7jASZmuutNornkcmAsQQoHhox8sDZa2s/dZPWPL6vI7T6fc0q1n897AJ3hj
eQGBb0IM57R18lebw2xnzvp2BXW1Qfa7foPxQecE+7/sncdy5EqWbf+l52iDFtOIQGhqnRMYmUxC
CwccDvH1b4G37Vkmb3am1bwn16qsrC4YEO7Hz9l77Wqc7uEhiCY0FUSEJsDRSdt+pnnoqfVoRTZl
Mz4oe0CpSkSbvbZbSs/OwGjGVCRTPwbcxou7HNubmK/FLJha0oIxLusAi5zXNNmRyZIBNSOK1o2o
MHMPuvkEOiA/o0nPrisqqo1RSXnZYKwJpYbqvnFoy3l15q1Mq9CeWQL8b32eOyf0z/E68Oz+5Etu
z2Ba5O5M+StzQ4yJ5WIU8YS2jwWB0I58L2OUs27Ur/vGePSbapclaeiZu2lOn+rUPfrzR4SoCmHe
B6T9AUE+RszeRDHfl+eWOZGZxReRydKb453N6mjn41vNNf9eluoHtTW5mEZirDx7eGntKN22mbxK
8uvJmPeGS/Wk6mlXikUrZ015tmmjTO3aASxI5M/+IQoYpXUtu6ga6Oa7fUmxP6u1KcU1Mj5phSTW
F6HbxsN+0Wo810XK0LecY5haNSqQ0bluU9g5nk3LRYelg5m81u4VmZUMrXw3ftfBIoR9J7H7uaqu
qbnzhvNK6YWkYhc3aZ+4V6mm7h20ENaq1QC5r1rTEi+9CWlmVcqxWUeFEG+Ma7owqPQSuUsnnjst
gBhgke26a7ox3RVd34aYbYcfZqlxWq6aiPdgGrozChScV40TXWhNNsLvj+tHsruLsynqh1zP5B0d
q3EjDFr5qyoeu7PFMIDxCIb5npiqFFOLlWF2igKO4ZPtTfQYUSrRrLT117TrdYO1Gme2MBoIHL5e
b10x+B+jbyNk6228Ay1S7T1x4d2uXUaIDv7mXRsV7blK6TeNTtPvknKoDp5M6keN0+zKyGrvDiSb
pBeo1D5XUu0kIPItoU/RXsDJeAN5Ep/iSm9voVfSZTZt40RXNGmPyimLnbvIb4xFiJMvkhwxuM+4
jHa4GrltuoUJyaErv4gf/FAE2fCsarem21vPtMgW2Y/1KQEaDKQa+aILmj8lQrRsrctk0Q2hk5xY
mXP11LFSbLUWfRGkvGgbfYqOSlUpeqd0KTUQlNQnqX+uqbY4nw9Nu/aS4gmAlVq+UONFww5Zortm
LqFBCejW7T/ip0UHBfuqOU6LNirxS/3di1BBrGCfB0dzUVGVs4OgiraxdqkWlRXSU3sKkWVFx3Is
LtzJa35gzPlhL/qseXF25p+arUW9lS46LkYfWQgMB3HXXGC0JDd3ovvZavcMcrKPdNGD6V4876rI
d16YQbMZaLK4qYrePJl6l4b9oirLPgVm/afYLFl0ZzxuJGjRokYLPoVpwaJRA82HXM1nZnzjforY
gHSH9IkQtoEAoLu0qN3yRfdWj9LZW4sWrvmUxdWfEjlulPyWmM2PXO/Na7HI6Ww7EBfBIrEbF7Fd
9qm7q1Bt8SIgxnN9Z9oE0/RqxvOLcqJrxkUsllp9kkW3mfA+/COz+L8O53+ZtB//9xbn6rWKi9f3
H13yc5dz+f/80+YMzP9GFu6SFkbkk0kYKB3Lf9qcvv/fOrQ7G1K67i0UUHQr/8PIM+mN4iygMgXV
zku4tLj/h/FpQtYD0U+6uEOHFJX6f9Ll/KKMWfTsi06VMsugwekuf9vPPc4yNvHCakG6n7OaLIRx
ynA1WR7pdVWxg4Nrb3+6Nb+RnX/pqdrewttHTU1L1Se6LfhyvcoyWFSqKt5PzE3WttFF97ZKysM0
q+xi8hOdzRnL458vuiiJf9Ljfl6UFrNh0DSmm/wp9P6pkWt2/tCr2o73UjjauSvyhI3fhYrJf/zL
7/si/V0uRcsYDf9nvj3N61/vZ6WQ3jWuidsSiMQ5mG0NKHhg40DK8y1mUBxc0mM/WP5T4uvDw59/
6ZfL+/xInwM1qkm8Wf9uWTvo+XDz+u0+l1SGQ1FaW1nP2rXJPBApZA24igLGvmTAId5Q0nW7P1//
M6z6p1vNH2DiPVywsZgh+OcX80I+sNL0LgHPUb885Hw0H/pOS7/lWMOA0CMoZM1O7FNjCixSot9h
3XYQBI0mHTQlO+POc4ms9Y1+eB4mq4j/GcP8r6OjL+/7599nYrAIbNMhPVH/8velNexRWehiL/wE
dQPuyU3njO7eL9QYyqWX+ZcbsgjMv9wQ39EJQgAWzFzia/CO1kpcZ7Lv9uhtgXfZCDGMFb/MxVUf
1Zwja5HdZnCHUBhHhBCZMkIj4U3nsSZT8S/C9M+M05//GrKxdXKYWHAwmCxM719fTxb9ul3EXHum
rDbNjjYO6hUQqe4oTAPHotUS96ca1Ipp37yTKSZ33eDOYbdkg0JF85NbRPP6NxrIbYqcuYXBCmTP
foxl3xzapYMIo8YzqOGlwaFp8PngataXc1kJ7VAmPqExJg0jegl1dAHsRf/25xtuLU/w609ESWTw
lJfv8OsX2EhpgDvGYerQHTZWcyU6ayNlMz4UrZuva68ZH+tAUO0D7Q4u9QJHJ1mO8bntMZiwBcsD
KKruTRmOdg3BorgrnF7/NuJ4XSzUC8vFaF58dIMHr+uzd8sAWE/mt/nazxoC3ZEWmg4cTFmPNl13
Cu1qxmNfKnigcVDc/fnnfhH7+8sDDTymZBSj2GQWU9LP67emhohzXlLs50WE6fboKbrJ0dZ/vsrX
r4arGDofC3GjLpL/r4YQH8kCgbx1seeMFj9rS5sskt1BtbPzw18QXn++3Jf1evlRjKR9Y1nIaJib
X0wbHvaFZG65nFXW8QX+iSN/2MiZd1R/WQ6+bEf/XImNj4x6jD7e1zzPcjSr2Oq6giiwOL4A4jA+
ZK5e3M1EwRx7Ky3uSI9Nb//8874u0svPW7woNssQS9DX1Gw8WYFekJa6l7SH3mjo+RxYc8GXiOvA
sKDJuNbjBCzhJZdL56F1tL890N/dYYan1CXovbGKLA/8px1RG5YztL4cyWpPo/TVa96bvkJRZtJB
+Uv042/eHp4kziSGqGiiP9W5P11MWRn6vTxu943mFXd2OrDSpoO3Ix0RRnch5fc/31/jizxgeaoW
ZRaeIubB3OAvH0Xt6FkqgrLe64JMnbXNWAgqklejXLEl2RDrWcvna8NjyJKQiRvD1fHTM4NAuiYq
Sf3sUDMpuaiitHvr3bZ/K80G53AyRNA2U1c7R7ZsXv78R//2ibgu8QeszBAcvwybGR3nrknHbc8o
ltQKjcqEVOHqFCAgvv/zpX730nMIX0pHmM34bn99+JWfik7wkyiH2ujCMDvjou/GAQSp8I+Qb6pT
Yil3/+eL/ub34SFaLEMobV1Q979edB5skZsVjZIR3ffWs6roglO6u6+cSPtLwOxvvi9A1BjYuJhF
qfz18RMXUsyw+CDdDkm1Ld0sO5Of6IfKFt1NL43pAL1PMr7va+c8+GX8lxf+d7+VqwcU6WgV/K9y
816fvYEIw2pf2niqSzT7oEua4Arre/AXG+fvXnVUCjbhR6Cz/1XaUqCDCEzmcm+zZx3HCrd25wJS
wlkzW48xgv1s4zPcOGrir4/0N/cZ+QU2ZxKfOd8s7O+fFxHhQ3JyBrfZp0JXO4s+1G0iEM4ie8CW
mc0Ta1c6kJCzglLHt1fA3tz8+a363asM29vxiPl1iHz98qjnzod15DvN3k501M30ew8ESOohvaKb
MtagZBRm8bea7jePlxXTMakwiGKBPfzr7168tDr4egiAmR1cRniI6MShuEYR50bZ9s+/cLmJX8oZ
fJimp1M+uh6ntF8v1nBC8vEwMimiVrtMy/ZBdX+tUn9zEfLeeFc9xDNEUn6piktmq8ADElaEGBHp
CsRZAJg2psHy5x/zmztn6uw75ErY/Kqvd66gqYXeClvxiDr8MU+ZNCGcRbyscqtq/vJu/ObTMNlL
OUl5ZGeh5Pn1zrU1vU00hnB4+cW7MglScxPoVLQzfegTojztGhA5TC6QwwiY/n8D4Pqfx/OzQO13
99NGf0TmFgolVoBfL61l7FByrNp9kbvaplX2m5ax6/35Ir9594mwCXj5DfSe/9rDA9i43qh75V5o
JDczwrMeZ9qYx1gOcLJzgScyDeK/FS+/2cz51jEF88vYqr4eoGY7QaVZROUe5Kj9WDHJvfYZk937
Vp3tM7f82xe+9E2+fgAWJ1kS89g9AsrBX+9ljE+5LGa33meWhYMBC0IkVlmqJR98DN4DC0OAwjwI
hoe58aProBoCcOXQTtUqdjLx0RBReTdkUGQ3bTV5O5QTFvrvIXlz7JTaP3fkYK0pCxjO+CIAyoSH
bV8Ls7uncGme/vzQfvMF4FhfMJ/sveQqfVmwLFfvpF1hbDMbJK3wX11r42Hxf2J6qa7+42stCyMb
g8mz4uz5653zTL9hGJhT3LpajDR9mLczKVHMmehF/OeXgoDA+sQMmsp9eYg/lXgTgjAI/lOx/+x4
dKD61jpMWFLgkmz/50stna8vLwS9c5M2w+LoJoD6yy2EAa4N+hjxcY0xJ2rpWqhgDbfZGW2hfyNi
G3GrDVpkvpLFxObTT777jsK7uOu0oQJPwnt2PflqPkuvKR8AbqHp45Hg/6y1+u3Pf625bAa/rt8k
0S6Vtm6iSiTl6tc7I+ypcyYAeXsa/fGpGazmtcC6dWZ6kSCkJq7lrdeT9l46ImbcA3N1XbcmwgMv
ERge7XidGLq8aWuJ5g3O5G1d9GqD1bc7kk3g3wx+Ne6YITHxj9zyNACH+cuibfz7RM0Bkx2egobD
5r/KGaOZNQpWv9ojj8Lp29dBs86gJ68cwKjnkuXnUqsSOhgyGdZ6bLxNRTYf/nwfca//2kmhaUE9
h6PecfRF92D86xBa1VOTxka99ySjzHXWiji5YjTaQnPMGvRdWn9FMleymuXw6GWAMVcobgizQFT0
Yeb149jWmVjTjpN3/ailfAyZxGJUozCY2myNU8Q92bK4UoS+aTO2HOLhdtrgvA1JuooSdaJ5s2k7
dSuS+LWakgfXW14vazzEZbBLA8haAh4nIusFw5mf9ArVPUkhekCecABLQyShnVRXjdGCHct2XTM9
6BgiVPDNJHRDK9Dk5dnNNKgT7ob5QDADqnsmfNj6SES6ggY+Zhu3cg9+hhSfSQCtlOkwt+IRXi+C
HXfdOP65M1M07YTB40uyMjOUUmyzuDiorvzRR1oIe3Bndxn4siR0PPViSZDJ6D8dmhcJ2QJxA8Ev
00KNmdGqyLX9DGtvBAqpk7YU2ugfukAhQ8ukxXjc+dZjbEX2FNzberTJq2uL/I6c4xKU2xzdRHeZ
SiPeV7N2npzk1m4DTBxF9VJlBYAs3P1O9GZ54maa7DX97mdaGpvG1Leec85l9J6WGjcxvheTOiS2
edl489YQV3FsnpTfvowg+zoX2zuU71U75DstC8KpTHFc+mEURyiPplOrjflmJnVpkM6xqUDbiduh
OXW686zcd3u21cr0nCtcndt2erdrDe0irem125hHt9F/+P3HbFpMBVFukFPC0H5XtAubyTl4OLjd
qjulAdbHyfIfGwPLQ0CLdx7aC7MggIps+qMhjNsCF7lXpCJUdXxvCnfLW4zl1GYsB6hAF1G10q15
HeeK+zqpq6J3H2Je58LLYBd0YI+bjRvl+HhmJCHGd4wfW4f0gI0xRpceoMe5cx+avHs3E9INMvAk
hRbbO89JVpbLqKvsXjTdBMIIi7/FWe+U9aWF0HYTRdrOJhukPQ2IEJkGrAOQ2VqmHWj7rGHsnefO
QinBNlu5pxganAVxq6qHcY0w9yjawkRJl21V8IB0dQ1y6c4fNQf6UXUREBKHsXJEFGGBqEzTEJnb
C/Dd78wicH8npwoDtixgarpmecI6eOHUODHicghHAzQsy+RDNos7fShviML5PhtiN1NzrWX0g6Hk
ummN0JB8299TIz/ZDglgKnvM9OdqUffwmaTZiO9ZPQZdtdeC7g3dCpJtW4AvSz46vztEtbGytPo9
Ue7ZjNpN2XITRlzKqg0xnNigSfxTP+H479U+dqNDncMaZnbQnnDBbAtLwhUxkTF6UKWc+8JRoKzI
uUGXx5ci+HeYuwzlC7ak24pdcVUCTZAN2Ch8aOZAKiUMR52erN4ntzM3sBH5qWAdAX6BGjgTkKiU
al6sKZHlrqgTC2frSNuRqhlPw7aNmosicV7MCr5wkYUkoKymqiFaIUcH6mb+BrfjqoytsHMbMjE6
TEKRT+3BnGIVBDl4Ute9KzzYbWKqL4l6eFMwKh79ToSc6LdCD16xoJ6Rc9wKogroZrqe1MgOJt40
kzFsd+XtAAQuMslzNeGRiyVLkNbHV/gqsNrm9ju+5XsGoZdOwh/cxPvZ2fdCEAVS5fVmZsBOvbxK
m+RGz9+NOoPLr567YOEtjjeTBAdZes8ZyypBE7AK6u+Aptt9jZhyY3hziws0cZ6c2TMOk0nyLEav
U9O2xRVKhWobCAlAtuwEaogS57ledN19rFqRsODE5lUWc4AmQcUj7LqFlDHssETWb04CI3hTRy4J
4h5SDH/CgdTPmXeMgtx7MNBmLR5eVNZ2HQCKGPdko3XhKAyoMsxZi7u0AE9GwoBFlZIV6ofXzbdz
Xn3oRk3a0eTNYQL+K53yoEf4EmMiBEzwiuNWO8CAtKGN1t5lYWpzWCM8vMen+B4QHXFhNQFm8k4H
vU5QqP3AJ4oA2CoS92AGnboQvjb3OwJKkHqwzF7FiSjQxk44A4cq0u5FPaXPk4mXFaU6AKfEGbUP
x+xAe0IRh94HMEeenbQI7lNhRVdkoheULnYFzMRvcZQ1ErG+bDpnDjWo8Zusb1DIR56SF8hjWeDd
PlKvgbByfauYRq/HZvgGotp5m2YuvpJOOb20iDAPXSawudOQynd9ZCUkF7SuE1ZDl93SQCnwOhTq
hTK6/G6MEiKhDga2KIvmMYgV3Gmnh0T1yZ0m6ZmcEn9IXks7uus8PviyKOGP23Ngb00bXN8qwxVx
1Q2lt8rGImhJbJh7tcIFiT+wSAmyTXRsqCPCzI05mwTY1np9rYmqO6cc5p5ASkMZbqP06CPjOmhW
RdxQafuE8pUY9ioial9cWyOQplvWHs1lPx3Us9eAokYjlBxhKbxnrXK2kRytfYm8BJGgf2eP9asn
ZbmvOBTcSZW3907mWftuph/Zm/VIBHxbqsuSEKkcfbqVhJ3hsp21wnyje9XdEAYgVpOy8yNTHfMQ
4yNHrW1o4UxT86xHSUicxv0cqWzT44k4MrrD+OnCQ99UmUnYhoEFrYYVFqZdRMBVnY949TM3IOYU
guC0jQwBxZNEXSIIEiabq1iqvg+lPjaC3a6gmeZPuozWuIiLNeeZnSE1/20UaU7Xi5QgWDzzOh8j
9KwV+O1m9vHbz0V87mcklp6XqIsEiSJBA2mhNvFChEA7OAEMwFB7smyyIqoUP7KhHB9cdUbdjgAM
K2ePIYR33DiUFIFYuZSlPeKJu8ClMD+16LZ245gaP1LEUB9R7MQPmu7Wb7O4ibD5ceSjiN4ZQR9v
4cFkVyNRq2ecnAnIjlKm3prmV712XMF/9wbkisgsCVgamksvMPS3pk3HfQWj/jhQI99ihosphzQz
VAWynqkZ56OtXG8VtA4noqExqB2lMn+guMIzziBu0+mj3DqV+dTpFgNTrRLMpdtRzmizEn065Ui8
Ely+DberBqlBTSK8h2jQ+ic7p+MXA4hQIZSPqgRLoKv9KM3puw/hG8HNyMGWmHtRoLZBfAlUgJ0H
Gbd1NTk+cBGntMebKgrmJ9g1xt6pRnMzer1qrlMLd8iqF6P2ZmQTMivdTJCrqPKxSdgNRzCWa9Hy
rm0QFOKotUC+rDEvWt1aVbncJVUKkpYie29zrj06BNLdaw54DWzFjkUAp242105lJdp6SvC7rvIy
srexLnN28w7w5MoZhEq3HI2D81iCT9B7RM1p3Fj3ThNQKvGc8wMPzxTkrzVqF+dl+e7St7pTTAfe
uuqD3HKmzdCVfjCmskIPSWc+nEFzq02Q2c5NZ7H4jl7krROkmeui0L07YZTBScreXxEoTuCKMygW
88QS0asLbuJKNllFvJAiUwdHMyAvR++f3aEcL4xSumtHJSenjYt9OWb6ujKsfGu1bNQTkv21IVqx
47PttzAj+nCebX6rY/ZAEhRI39K1D2KSyw7CcfLbgKAEMhaTmju0ZkH+XGiQJ3LPlHvDHmDy9X1T
roScfjha019oY2EfJihMLw6nkh3D7ezGbJx21/lec1eYJHeWnpa8T3Y1PzYkf4QEcO+kaRY3vWc/
di3wXl0bBhBMS32YmOPE6kUUabcm6oxfGtFpfbEL277ofSeGM927UGXzoVmNyEQPzmTpCMUZ55Ed
MxOC18BVJcmpMggg7rT8vFQLV2Jy2/rYS8cxQ/4PDgyjEaH/mBTxzWxni4cGD1ap1exsToDfSId0
cW8Onr6NYmu8b2vNJ/3YV6HvoCdAFXyp2QpnKvYqhp5VKv272avdacN8K9KAJTX+feKN5Q2gvkas
G1NL0t0gDRoVnWf9SPQ23tqF1embilhyWBEO6AZShIxVk+BLjqaASFuHEoW7X5xtXdtPTJ7fyFIL
DujlM5ratqN2bjTA2k9UW5zVNHfvSSSSBMe1E8P4sUXDOHygU7eJPex5I3UQ0JWi+ii03rhs3MR5
UEHlLLl2Kj6rIrUKSiFQPPi5Vb/Blta4kObd/gZXnLmf/bo+mChq8Y2l5mkiERxOlJtcNpO1vNr9
fGpLfiZIDjplpOYZnJDgcRNq8NrRElr7FObrSeuw+EKWzTeDC3sEFkZ5q1PIhraTNEhzGkHUu6F+
JFZQhTPVyqmrYgGiSlWvaox54b1409SaOkgZBJhuhDrH1JycOS1wTNKLQ0aC09ofiYVsbIuElqF9
Av3D2WTujee0w6AgI+/RAJi99nNhrhgo6OD2dc86pCO5SFNd5jjjg2zvznUSxmqQG5TF2j4dpmBD
wKR1jigRYH/V+PPoIlJ4mhP8f/Z9jSE+FguR3KGoKHdZ3CYXs0QFyv+sqi0mJusqh3N1a+XDfKk1
E62LIZDMhBbbOEkFdy3SDAmEGeMi9nbUNPrkH3j366fEarWNHNroccxEd6MNdUagU+3V23K5RZ2X
T/RKMMR7qdvuvXaIQyt/ZvdjFa/M2Li3jXymAwRhaMUskCaCEVfpRdy5KDer+AiM/dVPzHZldXg1
TOBie6Mi7QbNMOYjrUX7SYHzAXi//qbminNI0j71pMq9eG3wRltBreFOvHWknuyH3MFE0xrfYOHU
1xbrQljF5Xzr5RLJaRRtM1NLb5J+hq3QZPG0iwXJgiSwzXBP3GHTI0emCKHH2gayvNDdLghtV4ow
EmV78gNYQkldBNs4GtZll7UHm0PeBf0ouB0e0SmRNRl4Deb4CbJCjC2HFoBV3hcTCHjVyebIuRKT
vx1V58AiM4dvQG5EZL/1OAKp7UY8mSb/oNgMK6ITXtLKBbRP8bgxWjciRG6uN2JO/FDLQB5hIaSt
4JYEBKVjF5oEQ1BothdT1mO7bOUjGCAOKpbTk7ihY3/TQWOsDSPNSCx104C+Q4SDAOD4QzaVMxBo
TRB34xkNEVlYXqA1xUFY9Zp7kRUyWRtzrXaq1LQdnkAMear08JKN5dWYOc33psJe4FXjXV9Hn4Am
fZv0afnUD7HaDSNYZLMe7kUwmsz7G+dxSZO7aImDDrt8yC9iQjg2OqYSu5qOhd7oB7MYdIJOUQUn
wJv2hoj9lSyhgwit6Y4zh7zv8Lj1rXSzDjgM+dpB748Ptg13ivvfrD3iro/ofXrcFta3lMPqBpft
HBZy4A03opbucL1vy2wmAwamIJEXtCAIhq0ug0E2Yd7ClzMHYV/5pA4djKT4bnSpfJSRsPes6OoY
tUSUGvhvQ5s0obeBHLqVK6oESYyVP9Kr6V/RRdc3AXyyZ1PBTRNOtetL3zrJIeo2iAZbsC2BOmrK
qIJ9WtFWru2xCafG6nh2xeJPTVT1gXE7ResNpQrzRNIzcUz1vW62yWXgJoJ0SjZdXaPjpSW9OLYT
1XSiIrX1jFrf8MiKddJoLSU4rJxg8HcW95QWkeGj1sO3Kzq51tLcCR0yArPcNyk+8cFqU9FuyyHP
SIsMmtsxL2AZpqyFQ5m3YYNQCqMAa4/LGYbkOzK7XVAXYa77nJmDNK+2hhTYsNCaIZ6OLZB7FPZk
4GS5upjwEF17rnJPtOvb7eRaM++pe2yxUlabwBrqKyNdkl+pAPcaVd3Bz8mpm6QVbcnGjW9JScQ3
LOkZkJGL94VcpGQFImtfaESSjHpDr6MTOqEs87mo0zd90t3LQuBowah+qSoKfKXN7zapyGsPwDr8
PcJmB9P8qBOQ772ophsoZ8XWpFv6bKWTdiowz5HSNfZY73S3f4iUWZ1xh0ybxKkupVLfGA9jP+/0
pyrHbqD1dbHpSX9bmY0r152Oy6CA88JZVuY3jarZt5mHovWG11g0Fn29yO6P5KOkHMxFtNOJ7eVr
HwlRsKPgcTBAfBRZ+j13hvksOkZX4MVnb018QrqylZx2zpyU74raaisRuB0MSB7XQ1bD0DBZcz2d
YmVFuwDrjiC/65utcn01lIUWQjksH7Sui04+WJMtYDiYSxNEebKXsTiN8URehvsGdmra9HOK+bxN
vLdcNPWac5OxDxLbvu9Rlq+q0m02Br1z2i0l+bqpW3hsH9kMXZKnBaNiBhyZwiAMgrOR9zSlvYGE
km6UlwX8zocS7icbSh0RmGDlxwFZFA2dCfMRzKN73HO7qR66Q2AnOJoC1b7KHkCG3o6XdYGfneCi
eoUjtblxY/Js9EI8mvZQkUrhAdWfoJLM/pgegzJyt5mHTSB3U2ydo9v15zaqu7spl8O6Lzk/rodi
pHXZjGl+sqIpx1eYfMw6w/YeDwbcY1dfz5Mqj3rEiI1eWDNuibA0tzir501Wwrk0KjAKPiMNk+yW
Vdx3dNmyPt+bjj1/jFSkZy3yjHCYcW+klryziG/ZojZAIUl64qYzvPrdiuAZWELrqA748oLEd4ii
Y1Z+naEUQ9zJ6vjkpeOwc+zm2OeJuCSbm7ZxMX4L8vZHkmbe1msZKAxOO2GOD3Ti/IbyOGKJsFdF
46ofDD6Mag04QT1kwZQ8FX5Gdrf4yFqPs6aD+8mMmBbQeivXnjmXLzG5tBvTcvtjqwb7iMNEXc/m
xBYyQNcOTcwk+ygzfNqdpJntCLG21+Nylm+SuKaV50a38cDiFcVzsU/xctyxu0IjaKpok4FDW0dN
PtYA9+x6W9SSLymHaIh1UHQUjHXefIvKYaS3JiM6UWTeyD7FF00QxBF31luLZe7YDkG0yzHXPDKk
9K6mCjzdKsn0s2MF8XmoC3ittl4H25awBZ0Tepvg7+WEYcDQgfuyIuKJuDF7anOAroIg9NCxJ6LK
jLjVYYpqohk2nTnRbytQY3Sbepgx9zjDPS3jalsztDx4eX6dOJ4V1jEleDIz0LGnnKlOjkVVr+f8
gHwUXo3wm8e5rPHeUMySZsIBDwoc/sFp68o2H4nJ7g1c1qCxwz5Nb+lZMRzG+SObiXLQ83LQlQSu
bCwXK2LMSGbLZYbLyO+iHUb6/nIkz3RtJoTBFqW3NhDlYrMk5qBPXxVG2hWxMHLP7Cnd4nELxeyS
JhdBrZ1F0J8GK1gc7/Y1yWMtXRosc5ydmgdd2YDV9JFUUMBoWlgP0fjEnJzsXYeTdK274oOUwuoV
72F2k2lqoudOKh88sWSHWdy66BlkPlcu2QGrmErbWpUABX80cWzsFqd80DR4MoOFUYeH4GDoeXHw
NOMU184TOC08RSW+nFT0D7VBX7ywgcwG+MY2jrDnsAx8+aLc3vV3U7Swz2xogghVbWc3YDe+o22a
bwqrFzurKfqLEX3yscGgs01MOyFkhzdxBTWBznJH4p5ZRF3oBR1TNj9NLzUliFAwsdK6VHzHnrf0
RGVQgzvxgn1nx9q6la59LMtZp4aV1gMtBVrMfm0Sne52F44avesgiJndDwFvYe1Th/e0tLduxyfL
cQpTM5lIN3OUutfjZOUkPtDRceK2X2ox59SNyqZoy63+FY4AOBRSVm1/NXIP73RppRrEtNh9TxH4
YPPqUlLLzJENo2XIJKkbjlEfdxds1gzv/Mg7Cek2TK0wzO97My8PC/HDXHmC/o5wuuh59pL6kHlK
PyyEsUeDHtM2n3PCMiM96Vla1cwRGdHjtzZCbJ6l5LEaegD63MMkhQ9hIJek8rIn3bfaO6O1Fwpp
S81dZCSbr0dWspoILw1gYBDnzEriDOhOXE/8u1tXlfFmAjRFelLrATUvxu8ywTzqChLA82kZSEX1
PFzNmtbe1FFunoqoau4zIr2pJqqJsyCThFAkrjqBcNCzdZzJHkrBHDA/mXPDeB9gZp4hqJVveunW
AajpMbtWU0JHHqhI6p5LCUpj5Ys6O8NkQPiVC1KeNt6Ymk92qsRH1+eAPzH7Vycz89mYMXH5Gpmu
ZnRdDWnP1suJ+6wDiRUXrVdp5toYHHcvhO69Tylmipl18SOe6tg/UYe5e8Oy2VdHzUiidR8YC0I4
b6tT40JX2aSdJu61OLEfg6KU3/WqWXJ6IfUDR5TIZQaWqm99R6Yi0Vv8uX1GLFjcI/3Nwcg+khgi
PoAM6d94yB6MvjRow8HUbGL1MgKJEKvE/4+6M1mSG7my6K+0aY8yOADHsJAWMU+ZkfO0gSWTJObZ
MX59H5ClUjKrRLYWbdZtKiujimRGBAJwf/7evediwiU0BnKFqaEIRWdOSjJHOvr3ibHzQ9O4LdO6
uRxBoWbsjNGYw3QjnSZsMmQLva4a6iU8XOYqbGeHiBcM9/nkop2vigzLhvXtfZl+J5cN8WrxhgKz
em7GQRI2m3T8u1SseHBV+CTC8c7kJ/kXkvhx2iNe6O/GwRnuCx9O8rbPRo/00GmqFobdJtVFkDv4
cJF9Rg2hfj3aOV/HRO1kKGaIaQ6b2y4uE7GxstjaEIeah/BvzfSWWWWQ7HG0h9FSMYA1VzrTMCCV
WW4SCelZdDYMnnq/jU2w2A3TVjaEEP18NgqMv66fHR0QardwCNW2bDNSapTTckGaseGSCpSnAeV/
KawNd2ksNmgnqCyyBhUPQdlc7zKgu7H0SXK9paURPNGG5wTtaaW1aUWvvxSN0xzon8fghOL0QR/i
LoEzZ0Fg0QqCdPNRvTV9qy7FOIwHW8ZtdPRQ/lzSkOXHA13CUz2LV1zlcZ9yovfhoXBjLrFqocn2
2vIZir1/4cW4dIlhRalbdfHO9W0UPbkzBp+EFsQnvMRNs+gMlwZtbdN4gjbPAQnCWGd0yxIZAqxR
eK63TsZcfxnBAc5WwFa4GwOSTT/rjcsva9OPTi2t8Qc6ApD2yPKtWSxSshALT1Z3cZ+rN+yXhkOL
ziQ90UChLwuzuqOrqXG4Gwt7FbkJEbGYXfr7WjfrR4yfwO5E7j5wZrAJlgwI1EoT76KobeoDsPI2
m3yuMVBsWK9Q0FCP+6CuCa8qg3YThzHC4UYaS30ghxdQrg5iyMTxuRxozibLuE2Rs5sCKP7KKH2G
B63p4lmESKA/lXAvXQg5iMHpYHFn1V1sPbh06HPM3CZfRBVLhhKkSPJlAsI6dhFODXOsG/8GsR37
Ls3g7BxhdFhVnRteeKmXXnkq99MNLAsL9OnAQw/ip6ABmgE1Qsw2hge0wvLBrDJuAkahz6mh7M+2
GcanEFQ+bcixZ3nQFQJ4pVnkdRP2S2rhRBzfyIxB5+FJi1myGJeQzFcyld5dCAcCXY7HHaiVFV9C
3jI52jTAYcCGxtIEEgrL7CHoPJHt6FH19xpAoZ2O1u1sMjC4DSJ0HGnPjcu24F+Ejp3ejtAY7xLP
DQmolo3zmcNOT9R9p3g2IoUbhYJgIobW0woqM4WyeksdDRSpgPlZLCf6iE/pCGFnDw/PaPYGIaI3
bEUVyKM68eM9oa3xrnadACUKz0e27BlxvIQpt3bC9OoSHYrajrJINvD0WHWTMXhiOsXldIQx5ue+
cUeKjjCY1joTo3jzTcPUokX+imu1AHnidyz3NtgLSAHx/HyTit1Wl2RyotEi6ncz6xolh+ycbBeR
9Kz3vAg/1Bv7x9QknWbRe0Z9qzBzM4ryY7WJ55U5ZwPYkGY5nHRJsqGXF+UNNO6ByZEgsYSinh0o
sfltOs6koREBfWHrbs01wAJyBWaokC9JWqcwlOLQpolKX33uUPElDVmqtgU4InbVLLPd5WjEdnoO
1dBtK1UVe10rC2D+mn5QU8h3wSZX2ku+YJrcQBtJgxj49yqciLhjhY/8cyoh9qyiyWSdk37BIqJX
mvnAkVLfErRerWSghTc19/e5msPVepyKaxXKbqcFgmHZQE29zIqJiwQFNVNHpysaINN5Tqc111xf
O4yZno6LouCGM+C+WhDccfsbBjNXkukrim2dLuk2ZFyDAqed3EUMZxa0s+Oi8sWQhdNFtdXdUAqe
xRnIdu5KInW4DvbOrzySGU3iSld9XUA9lo08FMwTmNi7KEwNUco7i7t7m5CtGFCXFfI1ZUOhSsby
vCuD/iLOEE2dGIWyZSkbv0luIQSneIh33oBRvY0HiUJJcqt0TGiXpcvkA2EX+4Uejv29pSuburFm
kyIjCKm7Oaa3FFoaUHw34OZVBAFTm5aErCx7J2XDpDo0jhzj2/NYdZjkyxBRRNg0OLriQRBQoM4t
8XCwSXHx2ygmlpo24IYpB+3Qtn1zoDXBp5Eg+ZslrXFtNwCrAJfpdKzxHcv/dcvhqKNFPTT6Mfb4
7i4nX2Cg0Xp6bOthEJF2gfJgDvAm8UwSuj7J7+L//wXH9fZLcfmafWk+Bnvhm3wD8lVHQaj+cVdk
/PPxj8zv5o8/0/zj228HX4rVq3r94f+QOwK19rr9Uo83X5o2Vf+MwJr/5P/0N//ry7efcjeWX/7+
t7eCQ87804KoyN97q4kmfacenH/+739v/ox//9sJGnD7+oE6+e3vfDdk46128T05Hq5sk3ie2fXV
f2nU3/+GtdrDqIknBo26PmsN/zBkSxskJd5hB9ukgX15dko3ABbCv/9NmiSD2TwtSBPn35D/iSH7
m7ntnWAUT5i0LMSWggEfb+GbuemdlNbyZZoGEEkYivultypzYRXgocky1NxAJStSWcfHtAy7u3oY
XuBm+5TgEcmHE2ANkqFESKghoubs2DUxIZxTkzmQpZmcaTNsReWck6vOu8qDeGyO3Kek99TQ0h7e
XfK/kMDTcfhR+fpN7WrDC7ZNxzYkPvcfla9ug1GCIwvHwH4Kvd0UVGELxyS0ODT1tUlqepJGnMFq
7+hQEX+JSgQINK1RGS4jlJ7gxJ3ItICyTBXVp1EG9yqrI9KMrAwQfNGmxwFfICFkQ6BudDRHhCzj
dov2gyS2a1OZGesBYRs0aDXHHhjMEKU6V946pJC4p2vF1KtIn/y216GbkPSwcAF/IJer49648jju
PFhjRP3vAcmtGRMzwV2AjU7fSjfMunUfIABdheCe/WWvFzbdv0jRy4kHtvzFhMZzlrK4GeO8Ee4f
zEpTVKweSJuXVqIxponqoLwCIoIrFuZZjpbR6VyAYExTkE3xJZ8GR7nXtkviPNxzxlDrpDFsInoo
RFJa/7ag/eWhiCa4vAcs0laje5AyRwMlGoMjme2k5WdwRtWhmjx5jGs3g+EU5/We3n/9HDsx5WQU
ByYXSauqeuGGInfwWnoTlpM2eJZTr666UJntJh2MCPaf63aX7uS0YkEWGYGKCJQ0m7afAxylzHxK
SW0MUBqQmBOfs4g0TlJ48+mzr+pa0brvza9VUkN06wixvhPombVlSn/wS2Awa1mGpEavIa/GlyJU
sXEuYDifKjLgCRmh5cW8knecmRzggH/FOpNivZ/uEjMw+xvHDuijRtR85mbgaH7Ws4jASKTvTrgo
AKGYK7OK5MltqAiXIb6/YuVmLUs9h275kBeG+xb1Pq0jCva5Ym/yRCxzNbYEyFg6sld+kvFC5uvg
8eWFIwjkvB7OUx4ym9RyPa5WU9y59C/h7HlEQMcd+PQ6nr725cDNDGuajp9OHkyz4UYkBBOCDVuy
1aFc6sssBJADr+x5tBWCjdSapgLufFL460CUPUMGrCVMNNnfbd1GpJmMhsEpm7IBCWZKOTOxZRYb
ffQrbRlFY7rn9hsRmteg+jWrZWdNIw2BXTr5/SP5iHW/BhXXXnmVaMDDdko9zv3JGwy3U39nEun0
FKNiJffcHfoXi6x5NlJNK4dFmdeECkhGXOF+1Aa9WXhkwIM0a8Vbq4WqXE4w+nZZWbjuNqDD9zWX
o7rIHFKHbU5A0KH9eS/1DHOR8gwfdb/uP2VhYB8QpjDSCVxyo3PXfVb4npvdFI7+HVEpfNchg/NF
X5TqLS310tt7LXlXPN5aN+/cOHjR1ZR+TbZSjhq9jTvBNLxyn7y27dQuDAfaPnMHrUf/2JnRsgkG
Z62ahGlU7IcFbUDp98GypQkNEboT5riHt2gKytWKzI6ARhANDQie+47rvXJD4iY2LZY/sW5k67qo
xGp6ExpLN+HAugHavykqMOZkXjX+urbS5pMhk+aR1BfOzWaq+4egy6tkm+mOVnFYwqe66tIgaJZs
SMadwrDKjMXuW4bKBpnCgCfHfmQy44yfEmr+HLVNuo4pcYPrwhRNAnKMOTSx0gWc+lKqMcX+WBME
EmvcNJAwawUPlCbmMjEii6k7hF463ZLzx1pFXW8eESxk64ZB/IFc8N5fhIiPHyPyeWi9Ilkhl2Oo
MrkoSS65CT0QQAyMI1q0gvYjvlUd/NAiJPQkZsLn+TR8QBgxmTHhIi5qGybnAld7JK4CX1i0gLOI
jAnQqRkcpaQkFzpvO8vZoAjKoo0nVXAZ1VOlCK+ykDVwkHTcE8kTpE54ddq/Gsz9MCE1FixVXFef
DXoqwxriXdedbNZzxEEREjSyVg0b/p6vDF7MRNGZ1oY3HTQtYrTeYGCyUJ/n45FJARK13tWH18SF
rhwNCvUV67L1Jq05bou7Ws0dD1YskF6kibeeMm6ZaqojY/rxPoRekXKTN/k1GmgXa0JiXBv+0Hyt
6XR+AsY11BsiTaS54OlNkIw2jUMT1kuIfwk1k8df+QqyMsh+2bJfhcE5zhx2iqKXyA1t7i4OIH4g
Tm6pmlfYGonDZNoDn++aI2ksdVkq4rCUo+4jy4m9xdCANF022KHHnU8Sks6PilAQu2OnXqoQmhxO
zbgg9DgkJWPt9zJ5C6WUCLw6l3ggUgx8JIuEpN9FPhN1+Bn0gA6qHc0ZH22KK9vMUA9xpkHyWPWj
SzlsqNbEU4A0ijnPwAir7xmspm1EQl0nEWyfjLrwrnrAeXcDSQxqhQLXvxrritCrBEkojcAqh1b1
rT75X6id/78l45oUYn+YFf9UHC/CVr3+UE3Pf/4PUpEAgwBD2XJcKbAw/7MwhlTkEGlpIMo3dcvG
bPtHYWwQfmtQz+gGszCMwO8K4xlihF+I/9kYsCydn/fPQ8HvFSTniX+LbjG/Wf3+VRpruEbBysxp
rD9WkoGf+xZULGMnkaweCs64q8jkOVlG8DN3oRvVB2NuE9c5Z0AAoibncQtmxriITHjX91HqJg+a
Lh9DwsnooHilIglDDXQhnCZ0Y6QOTngNkaGjDOOIh4SEp+vaZeZfgu9JvedBlOFLb9T2jat5cG+Y
CuG4o1vZCkbMRYnsrG8kID92huCEFFUeGkRSNzMLpSQ4BV3fIteQzCWxrtwFah8LEJsYyoPsjOCh
cg1/3Jm5nJ0sduijqDaqeiOscryxazlGV5qRR8ZSI2iSEKza8UqE12OcL5kAk3pNHEWCAsly87uE
rLhrSHPTFXLt/mB6uIp8k+pVtwiKMSc7vwjFkL7QZh0PnES8E9P9aGcPwC45t2uskE1dLEWEStZv
m3zDMk5Hup56QuPC4qIJs+EYZCmTRWFsCb2xsKrJ8KJyMpPMdYUwbWGS5L6V1WDsoNvPEn8a5pp8
qEHmLyp38JcJaJbdKOVIj82O7Oe5JNklQWBR7g7VMauy5lo58raq8Ar7PtFNVC4AMu2RzozrtXPE
4gUEp+ENsQGjWmMcL62k6Q4okYl6TTTrrnSd/DyB0p2A0KDxNdGGUrp21SP4H3moUmZa1IWK6ONC
I6WuLJ2cQBpr4IjcCbxAgXGPjZMJ8QQpzS6S6XoyPYmSO0mbtYUucViNetzclFNpLDrRISCqGsq6
1Rxfs0WdCtddSy3uH706VrHaMRtnflmh4iljF3xvl1jHMNCtx/mYuqJZ9agFenccRWLNuJjgkdRW
bFaT8mYadjWv5xXqA/poS/Re4c6aEVZkY7nLMLMfYzYhVCyhtQOgxFqNJ8GxFgwvWHexVPUo2zIN
xqwmYcfRZnX9foWmMEHlOxXWZxXm7Gk9SQV75GzReoxcsfVqyrBFaVvjhR+j9DDbxEoXU4sbaZGM
9ZwxWPU6BPV0oE8aEA9w1duafxNNkmHdJAXxLYDcKXhJZDfP7TgE9XrObC72ComHywQ9NqMVmpn+
mIeZuECxMz04UnNcRAtZV+5a5p0nvFb6XeTZ2rSNcrdf26pk7ikd3RI3IBuR8i1G+C6wCKtYoNlp
OkPjb1bBwU4SNqIslMWB8nvY5AFy+RWsSe3aIH4L+YfhbHXz22PXV/rFqEkFXzUuiYFDnsiHLAgN
kQJxkOPaaktQUpmRXJrACu6t+EJr+3Dp6H1+TDtGOatCg+mNNqR06CxZFRBh6Il4LnDurBsVaveU
HITHdojqEBrpN5YsDBalisNSmFttvzCJvtuj6JZ70y/FV2f0/OtA+Fm9GktFGYggkMxPgKtiFQq6
8mtfakNBGeLX5wpfLjmZvoAfYoelgRcOag+luJPubRcd9KJRWnoVxmo8tDg0OwblPUe2gboDLYsp
i/NkEJhW4MPcaDlE1YUMg2arEwG7px1mo++Ie8Kfypij3oLm4dCzDgfiRblxwfzO6/PDOPYolky3
pnqhdJzrFte64uYa4W6i5l6AIytjxCU1Za5ex96qYnfJF2nUhbumi8KjWZjGlUpj7jkbVDSJmNSz
5Ed0xolDtI7xy03QMJau22+9JnP2PjJGa9H0SXopfeGc9K4as2VKKNC+8UZrlQWyWHtDSMvSqNoM
EW2j1MLTlbYXWlejF4CIckRQ3JxgZjMcod078jx2XU56wHhTNAaMdSe6tb1seC5du/rkdj0DWa69
sev8of/yn5cmf92Le9+K+8e/6+n9H2zYmXi4f1KS1G3+JXrf4Jv//PeSRAj5GyAFGmI8hnNFwt7/
vVdHH+43cuFdmDnwMfCd/6skkb/RfJL8Z2wijkNFQ7vw914dfwfOBdBDWIAz9dD9j5p133zt/6pI
8HiAU8OKTq4ojS7McHMP7F2zbio1PbREn+2naMCBFdxrdTKuKViGhe2NDz3GpYUXn5JuX+pZssdb
AWlxKi9HL/4F9+wDl+H7O6HUMmxTMsqYO6Tv30nbhFgofLJVyqTfs+4i7jas6Fl6KP7efTl/0dn7
yw/NNcRZZjgW5eCHcqwCLquHNE32isi90MrXxmCcBt82d+DjxKb0CZFMgj691ObhxUQs1dqu03gz
cWzaiRYB8c/f0NxI/PAlANcjgVynxqRG/dBohP9QjB6tFJycUHYD6T3RcyPLrLT2od2TcQDYf6V0
+/7nLzt/zJ+97EfIh50w38Raue/hKi5zibkFuKXJlNi9/vkr/cV3+/4DOh9IJgicwjTBR7IPw/6T
FkRbcM5YJydSEKNffip9vlP+9bm4i9n0XDrP88Xk69U/fC6/9mq9YfS311Kfqa+TOKve8tNVRVVR
1vKBYmtLHNhXckFloa0DpEEYs9fKcp8MEie22YDn2N34bokky1p5ogj2eCpTFY3rLMuTy7CgRWjl
xqoMCPjDzbnqda24wQsjrlpwfcCJrU8yDs8VcXGLIhZPPl8+3yCODGxKxEnfJ5NVbRq7uY+Zpi67
rh3WGbqHlZAuPZ3If2aB6K5tCnnpOe4yZhS1oil7SRljrHvTLx5qZTHPabv82Wi0S3pExWE0wzvI
9fVGxt2jhvGX5q+zrg3jViDhQ7sQhBfF4F2gJWKqjFbdD8lZCSj7xYDFuwX7TKWwiwWGlHLI7GUd
8CA2YXtvp+G88+FpxpUgbj2zPBKQkpwR5xMsi8afA0KDtAQ+ZI3dIMW02kTqC0Xo50oMgDubdKsw
ZvJ8TXSlwmfar5upazdFj0YuDPpVDYTfjRCe9dmTyJs5oFDgstoWzZtt9BpJQBFa+Top9i1NulWg
N0B4GuRYhbFjnXjqRnWOEuNLEmOEqKVdECyHTxpa/RKxd4uwlzrbattdmUcMEHvzPhDDlhvlk+YT
H95UBAm36QvWFE43FTWPwqbdEN5C7krIRWI5Iq0oO8k2gMDv69uOOJRFTfoI9qCUctW1bukOc0qK
qkuEIFhTdKmvu0QF84T5ysD8CoSbP1DYD47gvvAgrK6JRHQfFHPnNRrLF6PA346AlXo5H7ccklhz
8CIxMvGJ3+jorniFQViWK+0lz8GDZkyfLEBpj0nc38tJDJzRODSOmUxXMVa2vGtR0lAGlM6wI9py
PdicdmKcykj71nmF5Kt6G+I1FpxFm4zXqdDRmlPLOWG8UPgZV7RBD4xFsRNV0ZHGOkMP+OST29/4
mnE9hG2JBsc5Z4177XIyWFiphiZEobMQ2XpS0c0Ui+U4RP0KjcuOdNMHO9DvYr88sDovzU4n+4CU
6PjRxQUCPNXw8n0wfA5C45QaTFKHdJuitG0lBiZk/Pkn3ZpW9P33rg+dAMv2mL6UpINHhlp0uJsC
cRuwoBe9tSZqYEHQMAZ0HZfc0yDmFQADcAVgu9VJLmrXTYe0HA+5LB8HlldXh3fP4xcUV1G+wXak
S/uQ4ewlSNLQLlyJEaDdmlZy2ab5qUzcNaaloKXPexNEyd4ksV2fiNfirDq8UHi2ik+XtKe2Oidl
tymgGkzVi3THVyt8LdvPGsDwtp+WzIGd+DMR1+uUbqK4Z8S0yIbVUHLbGlcEa/JL6JFaubPDVR98
ZvixrMOvAxk8QbQp1WeIhGiwUIJpR2V0G7c8DNkNKLWV76FBpkdNUHSfyWWEWdhWl3kt1ybZOQNk
cY0uRBjWGyS/a817CtuXdFg5JiW5UR9Acy6jxzl8vRluBkLRaJhCRLssC3wxqbUWM3EjWROBu8JI
sZ/GW61aFYZ+tGbjTOIvvMo6RLoHGqTEPAweJuAWJhGkaLplW4Son99kNmGlAxbQbDXsmG5gbdws
PBtdt6SuXdvE0au6Xc/XMivyVdTDnVAIihVP5RyBY6EC4zH1aL4m8YaR2Y2sJDl0t6S2rDta2XZZ
bjnkoSQKNzj2N7O7qMEwlvtPQM3ha6wnL8YSBJYjzA4j8CWBTiipgZEY49E1XqP6iAaZULwZ06Sf
VChIvakfbBK+OCRdGGH6XNMIyG1kxPpphE4idUZIds20PVpqnCRyfd3iwWtqbRfOlIJ5io/k2L7h
kMs4DzAOmBNjajcWoQqWfJ36W0x185pykc95QNY5Nl7w+CyzTPBTLowiuYkjbCL1a5+fA3LYpuBN
Fu7Gs+uVhQsACv+CCc9K6tGK1vfS8S9R+pHvR5CmrOnYctL3aYrwtiuZelsKXL6wWHorQsB2Itb3
PVKYTSGil7wOmK/5MbnU0mw2ZUqCVxy4T6jt7GWm0C6b4bhJuo4zPyADlF6rCcnmZsiKh6wOvqJW
uugBFByitL8dSLo8+kJhCE+T7FB2tCe6O1DaX02ju6rFivEnU57AXUVafSx0bTEotLg9aLpOS78g
UmTwWZeX7FlHK04/F10tdlHcXgP2ISMqPYkGs7DSg+3PCxgQ2H8qKuAxWp45k4fhhn2E90SIxZjP
AnRQFQnv0VjdxP7O9UR+22WoyEleOiatIqmCHiOuAMMhTa9wdf3o2X21FVaUHceh6pGaDfnZHTWw
itWeaJiNIKyoibo1jfjXkXMx4cd22Hz2p8pC7MTqs9Dah6xzzLtKsx+ZRoRrj+dWlJ/LlLylMaYu
UOhs70ijxbmea8Oln2YkkRTGhRXvPfKcvgrGLFd2O2Wvs5W6ep7Kc61160gVSwgBvJXGy/G3aMaK
vLLTROJoFDwGpgfGhDN96F1qmrnshH7qLQcrkaiIkPQep5woOJKq3QX9H5I4HlBeLTF87qFr+J+A
/7Blpd2tAHxwhElTXbkZL6Nwn1yFTBQvsHziue5w7IQTQiIgUuOncIwLZjTFpkdFqxq8kaaTXCuE
2KtxzJ566Rvc0C7GWlaTLJzDFyZvjR53WARwHfS+m+Z+0Cem+msRp+2V75T3vRlaaznWI/J8mh1L
DOEMs2mUssIb49lAsYW9BXtR3Yf1WobE0zCG8I8waaqFJP4ZZ6GXTMiYKvbdLoUJkU4vcFcl8kiw
N3QJNYlupmcrgUSdt/qIX1c8FkZBkl+tH2qr1C60euJ+dYNLZBGkDobeZ6cOmLFJaAR5VcbLAZvg
Ih4pS7I8KrByMAmn8CKV0WcK59Yw0LKAFZklhLXJq4x9UXS7rDDrc5N25arKiy3w5rfYKy9ZB0/D
JO/HSRxy3dqbRpSAFcpeTEd/AGb5FCA3XTbTOBOB7GYPQylfJYZRbUGStSsIJuRx2hCOMuYaDFWi
+sXHhBFA3xF8AwMiOb7JSbtOvb59g/PR3eam92hluKIKmtSL0noK0KkADw2uEiVOgyQmJU+718mO
BfdaGR+HAp2a0/nnKVBLdLrrcTK5oZjz6i3a/7BO0ReIgErECKsVuL6VapzHIa2pMMzuyY3TKn8p
fBe39DQUpFNkgEgODR/ZWTisJ8na1ZhPd9bsFgwNYuQXIzk9+F0TkFJLTnhvSWOzoxkO8SupYV7Y
bR7eTqXQuBUqA8MKd4wuX4nbipOtqMK3BEGtt3bi4A7FWfma6+pVDuU5zOkWacxxbZkEO4ggalFl
XcSnaq29bF7ynvVhObbmuOilKi5r0Q6PziAOqjOcq0SMRJ1WYlqVE2KwtqXLmh6TCss0OfWLctyX
XR4dcv+EjhUdF0cFzboQmnzCipCQPRdJFN4WvVGj66uVa70YKq4RDdpUTe241ug/r1OLmVV1ATYj
Z+6P/tTbtuCtCFiG4cNjxIO9x7ROa/OAK/BiHhEU7Jeg3taeecx49j35VcQbuEICmZv1yWy3Wg9F
waseO/GpaPjvAw6TDPpKvjWGYp1DJ0DfayU9/CvxWKIiJC+1K8pbDDTLhBB0LyL3COVfYB6bqboy
6uyC9ldfPlbd0R5HBruMQYxXt79CurpJ3Y4xKo3TJnrFysWdhRmkfWv73FlQZm+nCjAMD2zeNqfA
Je8auyZJVJ+iKT8UuFYJZAJGx85IbKddIsjDJF+F5jIeUP3qMXKRItIrjKvWRsdP5Jb6GgMF+kLO
SOlT23/JmqOJL2Ed1SkqH1JjZ6+h3h4Dt10mub2u7J6+ZL0jvtbbzjUVZfSKsRMW3H2F/wu1S+ys
tCw7qijdWdZDRuCdH1kbGDiLuQWoVTCaZwKSPWVqNU3bdLxzWCLa+ByX1pG2/yLt7tIw+mS6X9rh
RFbqiMbXSrdlF5UrUIWX9XCh+ZRhQ+WsbQ+HqCO0q5CU+wliycXQsKEGYAkKP/tSOrXJgtkTKNeb
l3UujlYdfueu/0dDyv9BJ/AiequZIX9VH7V7/1/7hZB13xUYf5ph3nav6afX+vP7luG3v/K9Z2ia
v6HesVCcES79TZH3R89Q/80iMsVhViltglcc+oy/B664OhNO2lkuSFUbovFcofzeM3Ss30BXw9DU
Ibpii2DC+WFs+bMx5tw++Vd7BTWLTfqJiUwaGLo9v0N+/13LUNOGFnmwjlLPafqzKNxxWgAEQexa
ADpxT6LC1L1pm4DADp6oVJ20jjv98d0Fu/r+eu8JtR8omt/fBvWVQxGMrNH9iOIFGyPojme8jTqi
jvCHwfL2hetN/qJDAfUSTZOBko2o1ae2so1hgR+JBk5sJ4gH2rLyz7SPHGsPl8MxlxaDAqYtNRhC
HcVtzF+08uDqF+957qa+v3SmQRK4QO/i8r4lEXc/XjrMshSMdmGu3ZA6BWDOuI18R10Wto5HICBQ
ViV+eEN7P15rbWzvM51JcEwa/DHo7GZRx37F3hb6bv2rnuiPTTObDB0LcI2gBzmHr3BRf3xrrc6l
E5ow17IXOFxGe6BBEUDdC81uQwzaNeZ0c58381KiCYruSdarVLTMZH9+kX5shv7+RmycmqRffJvh
//hGkr6qRrZai5BiT2P9z/z8y1gz95GwZDCquAhm/GmaFuM0+t+Xq387oZ+v/8fvB/MmM3+BdpWG
+I+vDRlrEtjl+H7wrdM1YALO2aeNdc437oDWvJTMG4sKEdPPP7T4i8tvS+YDKAR4rjgX/PjKhMD5
eu+WJmwLOHeZNngV+4vh7hpQmVRAfVbvdWaHICJb66ZvR0H6B1gYJ/G94hdXQcwv9uNlkA4nFKbD
GMR4yD/cpjbaKjkZOkfSUlP6JnK0uF7FwqTE4rjgGCtEuEV8qGNjbJcTWqpXCCjCnNFOwesvLsyf
vxLb4qV4Zoi4MI1Z0fF+temt2amU0HJ3IdGGyAw5lhIuRdRqmwQZpuTUf44I/FgGfZleRqRg33da
VN11khhVO8e3YXRAhWpr0E4DQcmr0dPCXTUp//Hn7/TP9+23dVF4IJNM+NIfvkEVxRInDP17bQwR
DAG2JsrbHsqTqoPZYZpeUgxatyNBjLufv/Kfb55Zu8KQl+uE+AWm8I/XqKgAo9VVE23cSdc3wAFG
JF0tcZqLXiv15yhrjEfRptNXnJfDbijc8DhYQ7RJXEf9Atn8gXbN48s7oPXIV8W0ln/mG/3d7tDG
QayDXho2VQQIDX3XQBtuLFjWTgpOx03OGXA8GKzQ52m0XGPvdVUDNSUaXBo9rpium7QyoyNpO6J7
FGRbFDlopE1TTzGCzKKtu42pj+KkSTMY14WRDUT85AW9UctJU9SAHLPzX6xJf34iEO6wx/B0Ms9D
3TwPON59qjhlFgees9tYUqld1/btTuTQcfsQplpXFebGTDCqYZWK34auI7hYDN2v1ugfpyjzpUU9
JBHwO4KdiV/8+CZYkgNELUO7oXxlANFg6OF0o3NS85Rzn2eptf35jfUXXyabK1Bs7FWWTb3x4RXN
th5KMXrtZrDG/lk3i2KTKMRzhp7meKcjOFBlUw6nairKE/wX/TBCqjhIQznXeZF9bshOeOhmx/mI
E+mhLObo3k7SSB6xlYRZQ8iRngYdMsussFBDgeqx6Uy+/fxziI8lizkXCSSGUFWxkBj6h83N1EwL
QT3kFNVYurWqMeSs7aJtniwtqI4EmMud75GAHmlBiToiGFdNVji3fVNej1ZdbrwQS2XqGzTs2PbW
MmJkUiWme/YTiFUlK+gv9gNjvrI/LMG07SmxmFAyD7QZHP34XSPFRF6v6n7jVnVEcyxF1V/07VmC
SLsO/ZChBw/MvpVGduNo/Rs2MoRQBcSWBnhitJ6Qu5xgpGCYcW11NgqzXSnNzKj//Wl8nIqBaciU
D2dOP/cOx8h9R5SKZsZEx/YOW6wOOfZyEFPyixrozzfx/BjNQXbss3QMPnwwQ7kYZ3PRbfz/5uzM
luU0tq77REQACSTcVlHt7hu1N4RkSfSQkEACT/8N/N8cbTm0I36fG4eP5aIoyFy51pxj0iXB6AY8
k8N8+0Alt1wS4RXvPMN/fh6TU+o4z6Z355CT9PuN9Ech/CLx56OLxOezGOCZ+k6uY/Khv9tpDsHj
78/af3yeF6KMZywHIp/f7/fP69VEEnw5mmOufe9DmPnlT2ud5Y3vd7gzTOe/s+A627P7+5NCY1L4
qAHtkOyLf6eh/7M0yZIueWqDk1D91m0SMqUp3tYvJi+BPjI0ugfR7L10Iw0/z0hmROPYIAOLWptp
pRzSVzF49n4YMMv9/Vb8+dZxZaQbhKREIS14+9ZBW4osnSfzMapEeQJF53xMEzB9URVArRjC6FAj
oP45DFO9I/lYvzNV/6+PDz046zZvP+/+m8Wr7QhBdzWZqKtdzh9wPjpfCaOgu1yHA1r5QcSzNfzA
SKGuwAbkO1/e+X26vq3WPAP/xviECE6pXn5/EBBXN4JsA3PULTXLLhwj/5U+IFDrboEEWaz6lcmc
fBxSecmzyLv0tpweBGBL3MehqBinKgiA9OCGU04W4TvD/z/ujs8JkjQ04W35Uvz1++UF6JcNpiWB
FN6bz+jk8KmkbcbUretos4p/QlN3z7DmxRF6rv3y90fjz5IFpxn/Y09lPk+S05tqiSTkFjUihtMi
713r2WrH9oOxcRffF5q3Kq76NgB3MgcK4VlJt3Cfp21/dhyE3ZAXNKTWv1/RHwsuF7RpFJDMB2hD
3p5q02QdEbiQ7OTOCON204BOLLHb4W62SvNFOsPtaDXe5e8f+h8/AtFDAQU/PDAehu0Z+p93F61d
MpMY4h3LVAMBKTAN/xp8fz0tdSBP3mTqf2TUOGf0afyz1nLVe4XN9hT+tnr4fNdNMYGYktI1evMY
zJkhtGsKguMA5w4/8LCuxb7MTQ791bWBjrV2QbgpIvssLvlXbjNras2jGJxJg97tmu3hTer2nXd3
a5f8cV2MWnAkIoCKQv/t8xEsLvLcUR4THAI5KP4OU2wksWvtBxsYySEM/XbeL9yYJm7aoBanfNLa
39N1DS5zY0/o7EAXLGfkG2t0JOeF04OYLFvSZc38lzzfErKtfFyTkzZuXZKFbc3mvfv7xyrgEwRB
7yNkaWHg/zYupW/rylEOAomx1AyMtm4JyoCio+UAjmwRu6RJvQBAq4ZXlkThHLdwVOy9LDEWHJZl
WIaTyVP9AOuAZrQCLalisSxd8c6V/vkook4XJBqxavkofN6USDBHhyqvueEWzZ+4rBb/gk//EwLG
6M7FhnUOO2f5DjfptJAOe/z7e/DHpkmBQ4GGWRTrCWfr7eL+5z2g75glOLrlMTLCei6bdHoMMkat
pcPhAWB1907o2BuPKoszH4gdgK2BFCwwe28eLxoMOnAyIWnRNuN3ZYl5C0RYY6vw7NtEWB553J5v
zuyp6PHTyD6UM9ITt2IhklAi7ttVlljfM1rCta9ONaBO69BUdEPgmoafMyzUO7No6quFMcDf79Yb
/dq/V89Wj8vBpc7w+RK/364Mo4tljznwbp7we9FH0SsoUX0Duif9iH8FzMNsZfUe4NFwGy1+Athq
GWI1K7lNRorpSDua7MB3LmtbK35fSzYZIX+RnItcwNt+5f/5FXtaJq1axXok1JyEbijD5E0wRlEf
8sBL2k8zGWftxSxYEfaeOwXtoR774HZYhbwOfuJPO8tCHLYjlLS/ixY3TY6mtpBWmy6abLRD+eTf
KhfD5v/HhUcU2w77tMvFv7lwngT4ZxO2MCecsVmSvGiaQzkGeIxlkHxphg4bUuJUDe1DMYbOoXAc
A3ynIXSErVqM6EwmJ4OA0jj1DgMFlKVkBgM4Q85BW+SM/lMmPct+78L/XL3ZrVx0osQWUfttCtL/
veNGDTJj1r4eCbBDnZEKh3lUGT44lUifGuauxzoNra8eAOOnlAjl13BjoxE+1NwXRFa8kxq4GWXe
PgDb0RS7jABRza38/XIGMXHqoOY/BtIsAFUFGj8XJl8b+PpuI5bUsc7kNUTleG2tYb6H8F/f8TcX
6S7pzTu/6p9LLyQ93o6IuEbek7c7+lK1hVuTM3EMGKZW/3L+7FqZZ8vLkq0N4d6ItOyPjAJt0mz6
8cNcYoYmQ3c6rNgx9xrc0GPrCSw1eqreKdv/YwXiBAQ/GNM9u9y/zf///elcIsRlb3cryLyJaV5L
+3oXBUmuHq0ZcC9+4jyTn6zFGk6+S17UMbQWMX8lEI0CqKpBTB+zWbbOHe16esnwdhRygSQEWIzV
EiHL6jaijZXsBibDPqZQ8IM5ZWbOqeW9W/0fPzyDha2apDnCAvBmOQ0VKDjon85xYx3v8syFnJSC
m5yLFPJ27+v1TrjUEYTUvlrck0cM6sEZ9Bx5xRvt4u+//CapfvscsqQ7FHG+kHydN89hwK+XjZwM
jllQr5fCbpr7ZuDXQF2JMMcbhIM9e5PH4TbFdroMdJS0jTwBuF/WTfZ5GAxjYYe1gpNJGnkHMkt6
ewc7lkCkvDaYLsVovUq8TztdZ8XXbqO4I6z7nrdz8QUOX/Dx79/pP9Z8jrDoWtm3eL2ct8eJviCo
Dk1SdHR5wR4yp2RaTXj1McIs+m2SmkSDslMH184XBhtJ9DNPzXd+CBWvesmeB7t036kY/vOSOGCB
LGEaRN/6zVG+aMfBLZm3HFMaRbd9oNUtONVhR1t5jd3JWU5BVY2fI3ale9aFJZ4p4jB/OcEB3mXw
sAKFeOea/qziadNtZj1ON3TI3q5AkxbdbDsyQRfjB5+Wos5jBkXtHTX9dMis1vrgaQIH//7b/Mfz
RsuXZ425GJMDSorf170SuS34X84OWUdeEY1P90z0hzwVGikxorIaEZBPInlfFDdK28EvI8pvIHJW
9ISN357KcOjvLJBtTKZFc+PDdL23IkOwzeqAAWyiSJ82UxfAHwuVXaOS13ZyC2bD8lZbay/fuYtE
Y795g3AfULiyrzBZwxT2tusOXghPSzDZ2Ke7PtpjpQ/WeAAr8opDe5lja1L9uhuYSKQxi7AqY0zR
EUT5QYudt3DkhMaF03231sKoj43bpimQ0WJZD7OebPd+sYVldrY9zf1XlJnzYWIcQUQTiKz9VGAC
J4grePXLbPmc4LNk9NKUH9vZBi02Ztj5FLb92OociM4jgDzOTqLDJ57wmpQIU5YOoW/vmcdyhFS+
WzJp8n2QefNXvwm1ggmYO3Q1y6S6kp4NrnpqJ6fbB3VZ7/HHWGvsOTN+O5SSLQVB4FWI8z3b3Eu3
svo9SrjkiVuHR7lAk/yzH3NobVY5IxevCOKebiaqnOTsTtqQx+QOWvMFrbG8UCGUTzRy+l+565po
t/Dl4tosJKUxHjDhvnOAWeet7u69bEK5Windin07W3pGKxqh4ASI1DmoFqyKs4LA1TYmQ/c5STxI
TpgeAk5LG9CdGb8dNahJWjb7esEmlEDg78/a76aLrtahP4oQz9+apNLDZ96Lh0gvkKGclhnbgWyT
LIizNOzsOOtqOzmZYVDOSZS6eubmsRz25XajkjK197yN5YAwJJA/6q6pi/dOJ3804HkgWc5dn6rC
48jqv1lrVBfgjWVJP9Q47q8F8R1Ha4sMc52OOKEVrgYA50odEbLPV68V5YXzo/POcf2PXhsf4G7N
tm3wzbH5rXHE9vpVh5wYD0uhhktVJum1KVB5V2GODpjEFJEGL6G2crqpaX9Tz71/XrB3nBiKYOwY
Fpz7+MZ//n39eXt6+n9XRY2DlYjZxFu/A3kqhBCtRMUh50THVM5qP4+yf5zGtPrsA7Q6/v3z/qhd
WOE4qbHBYkokTzF4c/5Q5ZQ1QT9JtOVzdFuYpLz2NirYcJqwNPsd7wYi7HsQd+lFr3UOFiGbtmOW
k2MrKh2fsUWRrR9xw9bPW0zGi18rbfZKBnd2jSAX8C/a5mjzMXu2duz31jfu0NsFjsLQgVFE1cxW
wZ75+5IdebOv3LFKDsoZV8IpkD+Fl67qAjS9/TBiP1iy7IqQcsA/WIn1peP5Q/w+rnZ0NL5j7uYU
1s6pNDP4fmfiULsPqrz9kuvCyJ0jMRdlDaRfvAz2t7QsqbsRcZUIwsO+aePcVsPHvvFurMRP61Mi
jZ9dO61JNcrLNpufsjpsYTS4Y9DuVqy9n0G9GRa+ASLlieZdiDtC2YD4tEkHfWgLMMCHaZza9YL5
oBkeoyTBbFzUoX/dztdR7Nq9A86nhwV9KRGafVcKYN+xqNxyPSScJL5L6OgVrgrwanEQ9RSOFZlp
Ggi7s3rXYk1cHEJhv9yuJa2xuEz5vWja9T9YIKrhlSZM/z3rG+g+akwRBbP1OfW1IQUKzOnEWA89
q/ChgQvFi2DniDKKaTXfPHup3aMHTBxGIH0/cxqDbcCE0qVJL4zFUoL6GNtCOAbhpfdlF20YTfz8
OH5ROaodmSOhOTsqrxos1BF+36KvRxE3Zt3E3ya5c8He7hdbrdu9dp+TFvv9btECE/WElP0fFqDw
kfjGUUFjI5pFzDBymTcW7rG2a4HprehePDE01hkWLcxwUfglYmoatQ94StHnC3go2aYQ94o4K233
S5hb0aMuUlkQgdqWNpTAlWiApNHra2MZwDVr5VePMD0n4vg2BfXcGMwD8MLR0YLb1iTEFmgpk1Za
/SEhs2E+aMtuXGwzLAe4W2kMow7zIInKvs7vqfNlhj2EcAbp9Gnzkltuhw9jrnT36kqsa49Stg0w
QI+N6bC0mfWDcJzJuaQ+eyYCTO0FB+I/uw9WOkTo7bqmIc+1dnt9pFu+oXMmjy4Z3Fbk2Uot7YG8
gAAalFtmCCRaHeU2aPjIdI9iyitnD2G/+RAVdJdu55CbEMuktPu9D6vjVHPQH3Z574WQVIvCTLfT
VDr8n2U59nT10pZ0DysPwUKuqnoG1wO9STT5Evv1RFCndgbc0UU4onOz0aUCN7J5dF0zyvSu8Tyw
+gnI6ucGeK23K8YwmW9dLVb1Yq0qMLuKd9Nc8l7iz3VXs1jIZ32CBb1wxHruzeUG7V1kMhx4wWHt
DGLzo6wkEm+MawiDgJxU/bP0FdkjtsFJea3VBDye7mjYnaOpimak1NYI8DvvCIly6XR65JKqctwb
GrLrA4+eKhDZ4tTaeRnBDKnVLfIYhD1CKu2ECtd90rGoc2rhkGciIA6eRnjvJFg+ctnf8kNiY+GO
zZextPC7JKQuvvQNY+RHFhScwM3gzGk8rdsoxjAFfa2MCz2rDLWO03QEsjOh0S7vlOOXCEFTSlnI
DX2yIuQnmG2/pJ4B79tphZnZraA65t4SvdR69BAX14v/AgnY/PB7nFmMnqaa/E1gqfroGqKIzgRj
MWUD9iL0DgwD4ZmuqiBDTlVDlKgG2ghnqCIAh+0UNvtgR4652G5BPJsxff6xNGP4kwQl8dEDj4yb
HY97jTUHWcBNV5FfB5vYhP4hJR+DknkkXn7vgdcAKAUN+HvS2gDCV9HqjwHj3v6EeMOs9POsdY2n
1PJCIillncH/gk73mPHEAOv2GjU8kVbs0ccYGirG2SXt/VDIeb7porL6B8SUVR+GqPULpA7+6j3Z
gxquGA2p+MBeOYZpG1i6u8wrsq9WXaLiccecdaIllxG0gnL64dD5QXXudSr1Lq1GXnU62Rhe0mmw
4R1U4fCEGnv4sOqeFC+NyrUAyViQczjQLyCyU2jvF3fXb25qDljuQVMkfbQWDwEzgq/1FlSN/ilE
j6szW6ewOghy+uwL6JyKIjjP4IFgN7WSGEiOcU/zzKt/mqmIp0NBzOiHsVc1DiqmduISpMl8gTVa
jZdy7NoXTR+AMI5gqJe7Obc0mVD4n8tjZTlYjtJorcu4kwNFWmjD9t91C/uMTy9t2PdThjuGHtIA
1LcPZ2SyfusTs2p1KaEBZLXt0CyTk0BGHg9wplPvKnqycK4W1SlBv0ScHgB2Kxivbu2ZXaBs97WU
qJBfEitnKx8rE/Wb7HeFfU9tSsU2jK8K+u8N4+f0iTAIQrMXtOiPJfSJz9Mg2/lU2tgn75ZWzy9S
6IyYwtoVxHCTwxaQlCNRzpYIrbMrDMDA2vNd4B6TeIJHdyhBv7/AEeiRRHU2ygxQDsk1C9CWs0dD
Ec/GMSERaY1yccNzAEar9avh2UwyWfeBlAYPHn9uiwWfHXlwZqHCJ2YHc3uE3hL9zArwoLvQ7WhR
uqGt9M4y3rpBmR3+K8jK1WWe/PlmnSbCtMNt9dr1a8ouOFARQItaeuT1Bp7ctY1Get+LQVIXl6Zb
0iPxMEl7HPhH4lxNHuB3TCaQlN2mQ8ltsurjokRV3ECPK5cL4N1qk2fXQH0Nk+lrPlTUOmHlNf4l
CVbUH6Co+300NpC5JLf1vkRcGO5hrLgUP5RYN4tsOapNhRyzeCUZwwZZGzg3LZQMRp+pBpCrFE62
bK368ahy0ksxH9BgxpU2sxE2TEKoCnIaXkKvwTOyo2HaB0R6R6/QXYgZqhmbZTdjOgbf0a4BIcE8
iWss6/sG00yX9pC23G74lg0e4mx/FHwap/z1i7QgTh6mKeonIjRXTRw7dJxhDxYGUO00d8tzsQTr
ANnKmn+Ms7S/Sad6SnlbNlclduc9qwsNplFUZKvhlsPI19riKQFpPEJqha69baHGubMKezN4paV1
5zYW/XJIzJPFZ0R2fS6nsp6O8+adgV5XYQTvpoUkuyWEWSVHyzoXTcW9sZ06/ZDTfd3R3yzHs/F0
lt7ptEFyAASMhG5HtRDjClj98kJPZsY5krrD8zo3RE7KtfN+Smi5Ds46gABPQC8JjeR9D5JjLbLh
yYsYROFlhZSMSMelOmrWjHKYXBkAGGWzEmSSdUN0ZV/1hhiZat3gt3Oc6dzYjZyOrBpYXPtqIn5G
RhEkIDnRkjsneFyIBBmF99R1wkCxMeR1D77pxn3HQk4S1kYG9CvloW/3VehdZAMghKvosdyQAgEo
pQ/X4RuNT/uuDbRl4VZpsX2k4arbx7QmyfVkk1HHWJM4Q3unfQePglB5w7GarOhj3lrzegJQidNs
1TrzT4nygvpgMRYtLnxBIk3asXAvCNCS9Q4qmMkevHDy8eFVjmWTUOA6v2g6CXOdVWVbe89W1mGq
MMMc5DAzoNz8VR+93B7kuckdUu7XKRffSk4d4x6vuIfyba7W/h40HZVlqzxC2DyISGGcdCTFxLzs
rTy0UQqcftyLpRY5NLus+pYSYvehisLGxC5pGPbO9aoO8mejWdOZo5FLHFiz/FIWeOoelWqKHrxB
yToUqiKbznk3BviZGZWlZ9802cMw1m53wwpOH0Zm7nwPiSAqr8J4CnUbI8J1D+DIEOS4po6PVXYd
zW3h8aLeipU2x4NRXl5d8jrNk4PLpAGrV0eFkame/KmRBHvm2nmYmdssGr3spsszUyCHRt+E1Ru+
VOXqHCh6CzQbv4ion3nkUbSQok7ZidVBcgjLO8JjnHapbhyXg2Y8+UsgD55U5tZ1Eg4R7MEOMB5j
TwndFxF+G0jG8g/JYrc/iqQCfVKEtSJbmFyKuCpooZ9tu/SfO9G57TnzEIwdOLAkePXB+kBR6WzS
Csmx2TBxg+FKZhnga1mIGftu5yUGMZNn4HoaoPj7WRXcQqtjyzb1GA543MREyjKRpNYhZwR8MA6B
EAzb0+5n6hHnt5srCw9GYQWCDOa1/i5mw6l0NgrPSzK0IPoaq+5+Eg5XEt+dV2N78rMt+Gju5imF
JNnmALUw+tTHyJpIY2+8ZWyPoZS4SMmNhqlN2Kr1TAbTOl7LddPFwqjsX7e3wezBIJJfAVFWfWRe
2b04PNF57AO6ISUJSg7opjqc7X2VchTb2fDf4SfhafThi4rhNLQzuehDhjLQOE5KMExPslI3dqVm
3CjEdahkHRxsT6n8Sr69McQXVhgkvRAFSMDK5caV5Gh1y/s8PqYGZuZxqO3mm1PoMj+p3LOLG9be
4clwlIDvWNT+j64xxBTAlxL2SzR5ZK8PaXOmz93sqU8coAytsOW3yF/te0g+IRkMVT8f0xaiz2s0
oPWLw1Uxr9CwFtwDHX0cKsG86Oag9RYkl1sqrQ5j6K2vUzoSVcZEKbmtVYA1uHCdHjQWMlgcnE7H
ebZPobQdgmKU0y6PVlkc85TnIU7CJvs2StX5+9Dp+wi7Jn9GlC5fupZhhswkdL0f+WjlH0evngIm
yGp+oW8HVr1r7X94KkqSwqiQmh3+R7XC7AQgfZ+qrsnj3p+qH9rJ9NlbJBa7JbCoD+SStUvsSaPn
p4TawoYU1Q6IpOusJg7Y6UCfYXkYiTmhgJO3GXz2kNzgjstpFz3BhnUjega9ZCayB8CAD62IKFPJ
6AgiRV4biHYqj8Xx45m23bOHpmuO12kNWSfyDngrzGE3qR+pgspbAuIt4uelFZwj6jj3TiyjJH05
qrGAWcaFF9DCJZ93JDSY584m02UH2lIvp5atRX5gytMQkIUaEWMGoYLDgcAHgFyqXPzTXIwK0LqV
RPmZNyb6ItCBHhLk5GwCFC3rJcJTSAfdhXxHtHPWpx+ytKMcIIVJUWLW8ppFuENju2tTb98v2iZ7
ynOd9uplfS7jHgUJyxODPDLNZgxzTU8XCOjp5N3rdm3bfZGjTCK0Tazm6Okou7FJTfkGnC20CP6R
7XXDv5jrMrcVrksm2bdbWyqF35Y7ywF6XhU8Rwsd/srB8H5slMuq70ulhxvfTqb2tNZ9wkRqTb02
9jLH3CQyWPuD145OdcR+uLV9kVEGWOFgnUqSbb0QGgNSTqgTfYlDrcC47WgilJeuvCicktWNTww7
ffKoIcC8BW76RD6FBfgkM/6lN7If4iJJpq9ES63VsWPiT0Yco4DuIWujqn2NutEi1aKSUY6YpcDI
OCLAZpsMzZc+atitKLIoGxqGvsD4x5SDTVpBsx+VTJpHUFXkvfdFk7gXSfqW3ltLw54CxzfrzvO6
rZlW1bUN5QcH5gtBgX4Pc7XW9kdQrPNyGAylz2FylFqPqigds9OqTL4VpHzX+M85TzFzQHkfEzNQ
vLDJBMGZ2bM7nnms7BH7Cm2zG0h4wn7gLsvvmdUEBB8mUFYwgBJq8uAQJFXFNVHe/9QOXfl9ZS/r
9JQQJpUdSBiZm3NR5f4JJrAoLutstkOiHqpr4QFe3jkMTvS+h8zxOTeR6fd4XjX7YJUiHYgynta9
crKIsAC6B/EYon+Jc+n1n9Ygy/H2Cb4yfLOOtaH1FYfXEWUtkeaI5Nib/JkQmIHk02iPsGaIjdta
+R3EPONQL2Zhd5E9x+GHprLLj3NbFt/EVJIxp4Vnp1cW3JVQzagWDIWxWFA9lkXwFCWKsBCmQ86u
LSvrwbVHqGdr4/TVs3IH86KstQBX0pflpa1Z/2PMwU4Z50mF3VclJLx3zVjdjeCceLbCuSLJoufE
nnST8q4+f+LLwKgUT3VmvO8Rrb70UBcEOt15EKAR4IFOX4AOc7bf2eu/2GD6kvNNBLZmfVIl8SlH
2WBQ2QOeTj6bGgL4DU+kYSW2gkl+EbqHIbNkjCIbXk7vIbeK1d8nQLDNxUnb9g7+MtiVfnALJB5B
1l8rEI8O5WCHFTSaNE3AIEinkVtPb+dERhiml5nwnp+TJJiZxSEsfnGib5uTglSZ3PvzwvAVXqX4
DhbX7hG0O+F9FvGfJYQa9NbJyXuuhxgDqBhu5VtPaP+8/kTPKD8wmiazFfWBse+c1Q6XOIfuRzag
tMRTQ5cH/IpJo5+o4Eb3ANW9sM+FKpgKTjBhHjPlA8ieaRWT4UK5TKW7jhEHp2YiSHl1aXTJLGMn
A8Y3HCOYT6QL840WEBxlzlG7Qxe2Y+YNeLfKZf0Tic16CavR+U5XEAFLhcda81s4scVJCwJzq5vP
y1qWLuelJU8eV2h9X4p+Bk8SoGRU8TwSmb0fk3qYOdrj6qDKIjLkmtnag5cY6F80uY18ikQORBjm
kdU/C7alAJYIRu9jv8pwZnUE/BnTjYi8qz2ubrUVueFGQoEQcicaM/exqfrUiq2csw0RIp65QAiI
sli2oUJZPqxbyjTH9Be90Mm4hkM3g53IQCUOos1fjFAcxciCKTjotNGyH1bLPfVuH5IelofUlotf
WXQN1TQnsZeWnB85z2SPqZI1xl4dQvWhgSHvvDDKuyuD6UAfM0KmgKREvezvbbn42HbHBQoPMWjl
8G20MIMT/GH6U5uhEYcAbn0lPJ0MxAJpwYnasBnohSh1hyp1iS4JgtSCWsFa/GM0ATOPdVX1He/8
MHlbtwJAFG291T91CK3lg92U+G+GtV0y/hRJY5/oXpK214m2psmS11135htvRA+0i/qQ4LCaAIpa
vvVSJMJer4MLCfucg6GOLrKYiilOQzuh+bBlXt/meurLo49zeAFrWKXrzdRQnAoF9hGeo/Q6agiw
SSdrad2ENkVUV+6Dgs98oaLEuT2sbv9gqJecs6ldiXQdZob/HNH01F87jWbm3lTCVNfZb9Vnryzk
d3TAZCFkzZDZp6DqnNdE9OnTlODE2Nu9Tdxn3oN+usHeOTQnnQp/D8Ec915nK2RbxCRk0G7rZlwg
OOn202oHbEomFYUba8gpzJWDlW846MwrY4+O2Zdo7cJPZB9v4viE3lNccxTcmOh6OZTUwd/bss6+
2+2Yfk0IUl/OIRxH1DdBnf+guTdePDM68tjbCZSVNupI/c0IN3/BKJQ6O0q9IN8bfhmavZkboppI
637rgdp6T6Jwf3ELR34iv3L9Ueb90F+08luDyqMmSY33WQWnNKc3zvBpEPO5K0sjb9po63vSEjbZ
nV9AVT/JuXA4E8uuaIOvzGqX5JbTordR/ZzROZZN2YTPCg2S4GAn5+ln4C7RFLt5GokYRihC1YLn
TzyuHTXIvhSEq8UUb9o7FkQz3MGcZ97HOLgkzitjJ/HJxYmr2ZOnKjch9PhV9GK3WUFO3AI+pnMS
jvSu39M66FWEIaFIFk0oJz9JdZ/JwLTHlRn012nGSfGIMygnBUNOpbyhdBzjoGOp7b0mt44dfTXj
70SXJMHZz6b6h3K1n8WWp5rhx9IOI4IeouOK3dqn5Oshj+Icv8D6KHcc+8kLy2hUPRH4FShmYug7
9hFjj09e1+XLbWIw0Z1nSquYjYl9wNBZ877XPKYfdeKM6mCLAqhVAVvxSgAg43yRpy6w8MobIQgV
5H/9mv21gGKPHFMdibUI1psijzJoEPTDvQRxUm/OectwLDbI3H9wei6WeHFc61cULpyflDXqKs5R
J9ovzcozc79i6it4dSN1zqEwB7dNL5AozR0N+r2sStINPQjCbkx4QfdMPNUGMAAo0u1z6NLhoR0K
N4JmlLgFtJ5ZAVAlUguBY0h8+cnKuQEEhE4GFyzqaHmw605sDLCI/wCRDdaOZbqP/aUQ4lTAOwee
gEpSxgU4D3ZZ/KvFZ9OvGYRb4ryTD8zb2gfUIYMP2htg2s1I/q+9r9Fv50D1yugBm1hAiZEGrrU3
QwrtiX9AShku4X9CrEvg5NfZO5dOZ30y8FZA+tZraUCCzeS/c8tZyugl2/jxUHA8pxkz5h1nfwEB
0PgtpI9aBPtRCxD8JLAUx2kBQ3viLrHJLAkh3WwBeOt4raCo0tJOlb4k0zyRa0aoq9jroETXYsZ8
ROrrLQFprKGyCsZCSODjlrkv8C0QkeNxcuauhj+Xw2Pw+rp9wt3o1EdhrZP8NjuBfiVjbflMwTTm
BxyDHXD4fBB34Elava/Cef24ZF3oXNH/QtbyzCQKlK/Ctg5CyUxfwlFlpOwBH3POfr62/9BW4F4p
kkZ4nYZyquPKzZU51XUVnnTGJG5P9guMpwHdMsenNk/Bhulk/gh7tv0ngfrN/JQhpdyLRCZng54Y
GiSHuo11LfsiFib0bqZOQfcpLfpj8PEssNgK9Hhw4m0fvRuKU3x1evKDn5x8SGsewqX1OWBUJrxi
uEIykrQF8zU5EWZKAZMifZmdsTgwRQq3NqjrPFRUi8setSbLYw4b6NrTVO7vbLTa9kEZJ812VaTI
yaoS8Hkz/8oTPCyQ5xKYVHYh9ze7tSUc3luftMufc+nVhNVMlVVdqdcAEHKMY8Vj/R2PTQ02/VxP
9GvopDE2JfPMwNLKpI0uqeV7BsTU6gAYWcXMj5lBTjgN2q360CyJ+4sAWcH1SIJmX6qeiMNjEgzI
FYRXr2cnH5me70i0m4nRthaIeQFnVDKzl5DGixNUgiMUlIJDN87ccTIkk6vemDoH3QX217yZlI98
3MzTe1K1/9A9eGjscXtAWsXb+cbvkZY2RzRnjMi3o4ek6aHEw+SPV9vKJ/yCbfojtQECH1ZH6iON
DjheLXAnqi9xXYKQEA2zutdxXYNz2cJBaaYh+6B4Zynb0/SLY1f+wdMt/JQ6qfSHvwtP3grM2Www
1XHhvouAH3zN76KNql6qgPiW+dhi9wSa7uaXTMqIMc4kLpWuGJo0cqZPyrDuHcmIFG8FI9JDJcIx
ymEazN+/+WyGUmvole16nHxXP4w+krRk8BwXplFkV8eAHYvokIJpd3HSSWiSuA+CJTgReCHEETMD
yIbcrQN97lVj+yjbQ1r5HKqRxBmYMyw7lNb5DRtd+qRNbV4L6Zr13skLaFdUqaakdFcIlmcnGRPm
F+S7Ud7RkjsQMj9Bm5mS8P8oO5PtuJFsy/5KrTfHK/TNICcO79lTbDXBkkjJ0JuhMXRfXxvKfFUS
lUuqHMQgQiE6HTAYrt17zj7hxmbYw0CFoQxkzmSqYKWVc/qcee7qyW6W7DQZA3LwuenHxwwzthPX
S//uIF+KaeDWz4he9S2DjXZnhvkE+TQdPLQmXR/49QYpKbE4JAoEO26Sn91RmCzNF9I0fTJjeqZu
cKnt/MsyLTb5MZTYRv1CkxkneOeCRY8hmRfv1VKjR7dmx7zVQ4LMhXFtPtynoh2Wg+Uis2KHTuRn
bwpxGHdyNNZoSdTkpkhBeYbKHSVN1dKgge0UCeGHQ9O8kpojw78p7Fcp08+eBizXNmIvxK0+RjVa
xb8uOZfe7lw5AXbO0uj37LHhplizkG0u/87pS2s7BsvwtY0K4qib7JubVAGU9mUFKDFertzhZsz4
nf/8IPwmvV1/Lc9l5o2j6Icd/NdfK6VFYtMqnPaITtQ1LzPzKYKLfnCBsXwiaLw7NKyGDQ2FFkaR
TpwnzwcD6CDShU2XDqCixsr5izzuo/iWX4pHg2tkB2uUhrk+Qj/5P3pbNdrElL+H9ijObST1ej5o
8lPKprgZOWqePBQ2f3MdrE/er7fIw7rno0bD/RpC5/v1Y/2gp3ByGV51iiZ21nZUnoXbXqOdRz6C
v5mJGWdm0JRldm7c4ZkfU9+UYb0chR+Y+9awoluvMLvd0hbUSn++Vf/utwPnwV5LjBw37MMCshA/
F0w9rT07LLjcuuvIPq6aK2UTG/YX4ftvrkqqPVjhPh4ul5WBwuPXS5EyVE4dLdi0jd79qruGeKCI
9KxdP5jZuz1TqzUZ4aYZuRxXtSTrPixVwDQ6WXb/6dcOwBRh70QlaQZgKX79Tfq8V6NrptM+ycb+
vuDATnplFkVx2Cz5+58/6/fXQmgjfLRMZJmYjT9uzfQiNWqKdNk7geI4HiAHJXLMYQYoPQ5WHdPd
Fx1yztcUA3/57N+0lyjyo/WKI4TEqR98uL3dRAyFObDmdeam92NFwz+0h8rZhB0pG0TEQq3987e1
7Y/rHe88HWwbixUuB2jwv15axcEFZrSd7DDkIVUJARqlbEqm3PVQ/3IUV3o4aeGbA2K/opFxX1vy
QNuKgz1HIvNUhy4VyUhLT381jaLoYstY6EcWFAKsF3r+zi6hStwmJeFT28zt2+7sLUMDNGGRzFH+
/IWsj9cQOr7FDCIE+47yGdPnr1+oLyZWEeHJlCOB95XzzlIT3oxdmu2/vmhgfb42YYOqsgIUClM1
rVGIRfQw2tUQy+uXXAdnoPnbCPNKa8P5PAXEV//5t/x3v+RaeOBP5B+03R9+SfTgVcVY+6AJqrX2
c5np+dGUBoRXs5+s7ozZjeCiP3/obw80l4YlapMJDfkmxMf+66ciVzJJC4vkQZHjcaLfQxwmBoR7
arRktzAgv3L8ZDi2M8OSNaaDA+MYkITI8Plv9r4fZuSf91kCDABXsb+sNlHsPh8qIGHYmTQZNx0S
y0ROR4rkdEGIo30F83AJLpVvV9nFwpmvuOaJSKwDjrs8OLWcnfAOBwwtIJBrugo4FyPidKuQmQWa
sda6GJRFw2YmtRsdXduxjRtF510zTymXve+EXXMabbYzUIGpmR7tTiWXUYZgY+MvHc1iRa5je1Uh
agjOhcs+d86twk4uvYW22rYb6epsFneEh5DRj7MZKzgkaHIAJZwwHTljXSK271480DHzq1hyM7+R
bU0bd4ImeaEGslsuHLd1nWubQLNN5uWmfylYamXs6hT/nTQ0B2Pkt/5jgKc72Y5R5Y23SNlSUMW+
xgnRYnw9/GV5fNwKfF635mrQwMJPSfxxl53LvqbLOJESPTCzgikQgYSn24mtTJgBBCunwesXN54Z
ApgF5WUgACzDMSbOjvRRcwrHNS3dbIe/lAIf33rsw7YTgF1a0Q/I5T8YwrB1msDWxHxYyp7ogl4o
jKgFTytJO0b6F/sZL1Ieg5+XJrANvCcARTjaUH8EH957QHCNqvN7cUCpFjSr4MuSN4lsiu+VY6h5
52CCQLqVowa7I19ufIp0mIVnTVtQ3MwDBpRDoYVnfgblyHl78hAX3dF1g7BcIaOLRSQG94LQ99l6
lUZdTg9NmoHSbSiTp51SXQv6OWSysfVGk3K/m2EfXSWSLjvGlR8XXAL9ul7MRAC+5urnu2AaRXlI
1uBwwV/zCutJZ2Kajx2h6stjYCH33owNAQcbF4CJdYyKqD6Q2wRifB2HvkRWEn7rZUIXRVgB4DpB
V47CjrBPYweXrfpsA24/mJaf+OfSmlHdYspKzLgp8ClhrIdgQu3vdDdItluPcTm11YEBGLDlLp21
z/hJ6G6nHWNIHjuG9AfyCDjzkXol3yaHMNE9mqOWFKRUNQ9RS+R03DSG/q5kFWwgBI/lG+8OOj5V
5OjqheGM3cR9mlkPEOFzImeL2mmfVeGJk+D4VJ1c7Q33jlQ+hUmSyOTkBMn07rCzssVLLPGxU2hN
SuKaMjQyLHS2TKW7l/WVFW2I9qzT2MtHq4VBm4LgJ3bW+W6VNhmrMuvnbzWqyU8OURTBe0E22rQx
0sYHGaqTpMhxchOpu8k6K2f0wGK5BFBcElLejXB5A1DM0w55TdkguEpAdQdVzTi1negrMvLhFIPU
RxuxHWYmtLSiKkbcPbKR/BYe6Q9JyRXHrxLm4uBzYF1i09L1azjR/d0E1WDTz/JV8pkX5EJORFSm
Rn6QU+Dt7BypzVFMRD88YZbFYWwv/XB2rTY7Eee9hDt0fCG+6YygI3psuQqPJXSjauulYfdtygfG
jJUlOEc20BuMDYI3pg0I1frxouEFlO4nAWVrY3D+lUf6EkF9kWolLoh3mJsznfUAA1YWpNNGOtBH
e8CjCmvxCPMNKnlFIG9rSWYWwxIsMXs2tyGtPQLe52EmJoNppbi1M8Tu9HW8stgazsgI0ai8WcWO
31WfTKTNhB/XEzlGQ0HIJ8db79uS27T3caJAdh5lMpPF6zPTlWyr4Q2dcYQvYjFuJxm0Xzj9+9Ha
mZpZAVX31S0Wz95TRnHWCXCYx8p1pzKe3UrBYIW/COJosKLYrivKpzFNbLHLWyc7+1ZhFbu6H5DX
GVX9EPn5fKqRDbyjIWlOfhFmTIHtAkyscuCjnGqHOwiwpERjiS8mVFsyo5clzl05hxvmg85lZnsR
b+mhRvjbe51CmYMfluIblsJ5MJr0iXasbq9Er6Z7kyBiGJaVsi6RcBokZ/VBU1/SuIQPGSykat+P
NoHUFzn52N4WJQuLNGwX+7W2TDpqXYZhcENDjctdI1PEQ2YJc9q2lLHTzi+miZEVZDoyBJqkuDXK
Mp2P80RrC+FabpMsJeh0YNnBl0CSR9JzNbyFCFMjEuxC0SrfCRK3u6wVYao7KJeZQyfaICZ0Uc2L
S5MMdvDieffZMPlt7IRCXiyrW35jUiI426BAK7JppmJ8Hpn+yzN5zC4JnYX1Umm51PE8k961rVUu
ptOQh+UL5D1zium+APBdGMVUMTatHIZTlO54KmgJjMqGJWPV2WtZYHA5RlWTvWJaxDKTkIPdHOxy
UU8iRwcIpC2Y2PmYIdasipK1zY8PH8csywRjoCR/li1YIfhmHpG0C0qf/ZJPVbMLqqLBUWdHZrKv
0zxbUFfa+XzXu1Ub7Ugvdm9rJRhx1G4q77vE9+xta9arHGRBGx2vExzyo4HQAG2mPfemCur23VAt
gTpZbr+8jKDfX8Dss1Iz6F3+c4kAH3kJEqV8SwsfF6LdGzzkw2gDY5zVLGJZOPZ+TmiFxtYUeTuD
/yDjQAVr4rfpNW9ECVAjTTID7IFIPrgbi4ntp0775HNVBW0Qa5BEbD9hhLCxJ5x1o+d8eVwgeVWb
yW3tT9RtdR77IODNE2SwVb8e4U+KF1jH2ylldkj7yjbszWS6Rr1JbTMoL5g1TU/5xIyUfXya0ntP
dMV7Oy7WXWnKJj36NcRNNixDVxsxJZb3bDFXUZuwhQp0hrdg4KP0Ba8jZmrPFpkoqzk0KeWOAae/
NWdGPaIkhPK5Vak9bNuwRoXONsWM2YVBCM9jjtzltqlNsTcihErxsphZdpx7SiXIyZll7g3lVBxO
mQLYRI1g6xudKfT3qdun/j6XVtjEaWfLbzjcOvQvpeI6p40kT9sdSz9Egghp2ULb08JbwE2pcYIt
dgb8Glhf8xYyejVp+drOGPvz5AXHwXcS90GRLj+hr9aDdTvZS+g/Jj5LL8bry0sNdBO9rWggKDjw
gCNtc2jz93aOeQfH90BwDdVDx0aONYsgaPIrCtHT+gyUXsRtObTmdURwLwN7XenPzlwY5NcUwiBv
IWOX4O+MVgTzThjlrg0mvKDmZJMzkkcNqUhDZpSkvVSu9WiNc1SdaNvj96Jd378V6LJqvBZNYt6F
ZuXuAh2Bv0N7lLZIvqy8JpqAjEovK9xdWiNe21tBKisG3oCv0LMWq6MjqhiekQ59X7Arv6H1zjMu
IrCLw9jh2UCuW2d7kuv1U5CayZtnLdF0TLilu7So1JeCg+Kyb7JKfgtEiKiv5cmsYiXQW2FRkJXe
NniJazangl4YIZ6BicaDdxe+C69f4gEjpya2uJkuAo48zICtZRgJkG/B8PQcgTkTA/C6tkvwPI/g
eRMmtitUe99r6X8i9YfEdd/N2cdK3+n4+2ZUPgbLPHa8fqLlcpAFPE7gP/WJoEg34cHT3LW+FqhY
pedfqgR2ZGyGGBz2yeLikZyyEGsfeTRInY28z0HxKhD7d5j3FJDBrnXL7ZBNbrVti2pmuu5Hec5M
m/DLqRVEFs2Zst1DPhUBoWV8v7O5mAFazj5kHURCfbKIGRHIz3T3OKi5XKgYPTeu7LVDlPKcZTHx
mQzBq7yfjJ1L66wm8LuZmj0rhSdIOBz5qmKZh0vGOc0XgFY4DazJHLwbg6HyGIfZbF0vCOjYehZL
kbtcW1l6Wfe1bjc+ke2fvUF43xq2E4/EiNyTF/U82LeY3xjwYHbuC//CqJ162uaqmfJzmIH23BYV
m/UlHAylVqRprna8DzJ3Z4+Wm1zz0C8hOrlh2kU9m9aVweT9anKG3gVYnHn+J1cKA4MPYd79Oay5
Sdv1KI14JA0B7jsmQrK9nbfeJVXyMm+jwnRR3+QyfDHElJpsTggfNjUgmPCYiiLF8UtatUG5Afxn
NxuoeetNwLgmuk5JhTC3lm0tYTyNRbPcFJ5PwmXoJDrcUVX3y5ECPen0NpUanz+oB2ub22gadugj
lbEdppJCUZiYU14UwhFvXw6yIVjKJoVj29lufwVC2qjOFQ3NL4upbdrAusneEp97HeOm0f2ltJDF
XjSVU/o3II784XvnJcOaU5KK4VTni3tn5JnrHaioOnZ9BG0T4dkoPqodpU30Ciy/Pk5pZoYbfoqL
p6kDcnObETfMCGKwibQJaFpUu5w4duJtvbwXlxnxLvl96Y+puffZvYbTGJYifQgwX672R+WIXUaC
cHWTLahIrqpm8ss9bhAxvliDUBzHuzlMazTPoH4CQseGA0M8Ke5LcNjYAZrBsTRDH78jw92vCPMW
YipJ6+IUjs0S6SX5KX6DNgXhvjHewmNtaWyVubwTfYdsPYBvN8bOyOzqUoz0S5/d1JV3iB3xti8p
0gDKy6x6MWeRkQT05/P67z0kKn3UK2Q9+k4ENePXbk4tMg95AIFRCNTkNdCHzwrD3pq+hsleEdD+
F8jM2jj79VgcMieAGxIC6ICw9aEzHnH4Lsd51od8LoanzsmymDdBfj+mvd4zrUh0HNXjC1wZfUW9
+zef+L/7eBoAwMRoHdGp/PB1dejTYW6ZSpjZiGhJS/Ii6Ma67ePopt1TZHXie9lL9FKS6FLDMb7/
+XJ//Px1YkN/BPE2yBT6s2v35Kd5BO3TuSXPEYBOzmRog2OLLgz12AnRU7+D2tHsllAOqwYPDT21
ZbP98y/wsS2xdkGYz1DsWHSlbffDBVBUEyZQd9IGZ9TjSKzF2ciU+Uy4Z3cZ+np49XgX/6Xz/hsq
Yf1UWkHgwXzGlZT5v35tgRXPbkn2Q79ePDGxyc7DWPexjTQ125o5pgaRh+FFbgHTKJF534OSqP7S
//nt0kO9837AEkAW2060/vlPlz4MR8zB3JlDShkqz54PxO2CHN5hjAEeNgt50tT492njtu9VJMwb
ECp9t//z5f/ROP55/VNUATEBVcAc1qdJ9uFKwGGpJWFO2TFQ9eTvstQNvpqtGpf31mvG4R7Vih3E
Ld0Ub7XE9d9tCvFsX8Jm6q/6vLPKq9IdbeO2qCPZfR97VeL5zfxAXAg3KJYjFcBMulrUA3wZ1FLu
koSkPfbuFDmSm/rst0Y7613RoIqJjd4qzYtlCjXy8iaV4165pk+qIeyqivg+5coXZOGhfR3mGp+F
lyZaHGkBqzWxBBrVsQz06MZEQmu91zJySxzjGAzJ6XZrc8Qf7Mln5u4zuZXart5xiprkNLdoBmMF
J+yB7rvFaQdICvky1ZR4f2mS/zaXDCzmyvBiPAcUjhc4H664iXJ2DooRI9mPfDmEMftEhiT2NXb2
lKMDufRKOZ21rCS5mNK6AR7vHQq1js71nJFGpeTxz6vA+m0ZMAdj/hYCugxosgF6+3Ux9ouqhQF2
bh91IVinEWOZce5rdHFP/VyBAQiTASMk4skmFk601DsdUBhdt7TLeERq0KBPE4EU7QlV22weEO9Y
BF0O9DzesVJ3TyEueXGcE/pFu7E2mteAVAckntPkvRBdGPqUrkHzbHSEyJ6nHNlvCRe32YvKXJIj
6S+ludGNDfh1sgmeItGCt6WqkpnSUND125VZohAL6mIILnBnEFNN88Nz70Ynn9S+JOS8+xT2vmhO
VJ29yQxHpu4eXzvBmb2Rh5fkHFnuFnK992w3S1ui7m2mll65TupXZZFrfTP3LsmhRF5W7V7mdE82
xBMnnJAHOk+x1fcekgvL7vPbmTo1OHP6Yd4NZ5oou3nKW33j24TIHOq6ae/dHGU+pgVrmE8+3B//
SVtgsoSRO2inkGf4j4Ib9TQO0vnSGZ5WF91E92WXpuDZ0L3aSbqvF6YryKI7xLipLZdlX6Iuy67H
vh05H5Nc9OAO7uzFhRLLfceDVccSZoi/zSkNyC4nonLkS1djxnFOR1iGc1wJaBmYhTEmjIZrb8gj
uYXKQMMcHGS74y4syRZL4VzsOy/UX1QpXGI5IKycJ7Ko0D6mebfX05z7MUUcXyHVqY+AaQTPiT7A
7TZRUlnGroMin90MOUSbszQrlrmHnmiIA6Hk+AbeFK3+hgUAihm4ag+JhzmY4VyKNlqPr1Zn8FnC
LwkD0+F8q4rOVJvMCLoXTmTUwShfEMJ1hZ1ON6KLGv/e0rI8o2WykIuHBIfh0sn0Ac2TtPaJVYj0
QDic5V1g/ONLZzDhsmv4BckLznaQ51ERui0EBuBTVWsl39y0x/5EtD16sRFI47krp6A7z0aLksnw
6/GpKjodbGgEm/ovL7GPlRI8Q8peb826WbNSnA8zTgDnykyzRQDTgoUnpqi9W1pCXahmllPNQvsP
x7jr51EmrAwv7ocVfHhfUYtqPdh8nlMZzidwxW9ge5CdIjj5mnrt+PXPe9JvM1w+DzJ2GJETgWwB
5OqvW1JgRKqECYP5LfCwyQTtdJOKaN9ie3zNK0AyMKyG8kJHgyQNeHStTR/Z04FRe/hq++JLEZg1
52PfZYwbQJQFFZ0TWpeMWULyqkhjyiF5WZAbdpnigsZemrnPf/4OH6fu61fgG9h2yOTFCn8EJv70
iud4lqS6ALInJigvWAysfYANausHCy1XYcM/M+kCXmq8CIc/f7S9jj1/frEjxyGHgZAjBv8R6LUP
w1gpNbJInfj7OsNgg3qxgIfbjTWGscT0dHRd2wPuIdTGKF07XyD1MMZ8eZn6xtNbuwf6HVMzAnLq
OGLjy3O0feSMiaEB2tby5pc+a81f6Etg7OQME+PmidJ96Gm0zKKxjCuVBRGUHNpPw394SuDLhVxb
RCNsQeSzf3iHGvWQiFoOCjMy4Y4+7Z7vIgffaln4SpGfG/lfylRnncb9ejkBC8KsR4RGwUjJ/Otq
FKAFoQ2J5jDOROjiIiVdJtQVUDqMlrwI3HbMLgK6EdXBFq1vb3LqKmebOly3ndlnxRy70sRVAoyD
WNHRb6unuiNxDgFChlOA4xi24yAl/g6X8wyhotLTo7CbTJxQEtGrz8iCLTkUm0fMexVHVjfvTwUS
jjfF4XA3rsNjdt/u6cdC+o/iyW7Ut/pT33771l99UR/zx9af9CYVEVIi7QnJ+tdPXgO9fvkX5gHM
j+70t3a+/9bpsv+ffK31//z//cP/9e3HT3mY1bd//Neb1HW//jSRyfrnnDCXu/O/f/7x//pr118q
/lr8pfoq3zN0Bv/8Yaf3f/zX+jf+GSxmmcF/+3bgewyMozVniAdn/Nb1//gviHxkhLEEfI6leBFX
4t+/gsUs97+JzuDP2I2RnpBL8X+DxSziyNC9UOrRD6fNx+D1f36z238usD8Fi314rFmCQKDXdejg
y2VM+lHfaRN9R6N96I9Fm4sTDkeGtmmHEZ1FeNGogfP8yKyQArM89h7/DQdWeAc5O/w0cdzfLHos
bxtD2LSHvO4NwZdxbALcF0UP42+TlV2+a6LWu2MOSTTgNDwsBEfsNZ21008X/V9f7ed0sg/5HT++
SuBw7GWH8vhGH8MH9BDBHGpw5YIuzt6xk/j72ZLy5GDP2o0lRJoym4udpId94fCtX6SX4JAu/eAO
AkV2mGbTuibPnTYB8ClXtM0Ra4N6ReRn7bLEWA5US9nxR5yj68j2dQRl9BZOXnaQuS9P0QRDzNQy
+88q/H9+MY8dijWy5jF9ZF3qVjYmSKv22Aar0Z5x5BdzLhiCT5ZkijRLJhQmvrakykiK7tJ9PvjF
WQnLP/v+mB0ICNLqLxvYeo7+f/vX+jshg2S9uKhEXDSRazXx06uoZOplT2gij8H6CeCwaQslqrvC
cWnvF5+hbJHV6V9eQv/mQ731FY4YhtVvfaTu9bbWPVP3/lhxo18zwBlMNxdAStTKjX9bzLXmpeOF
f4Nz/rvPRQHBMYvTLb3pD6VDkk8e7zM+l/QfVra3yPNoyMd8alkdpuw+07y/+/NqXluOv1xi5NRr
J4IXBGlAEdjiH2TEny6xrxAU0U8ajxiiztItujYOhSDvJ0v7d02z+i1oE+t1TIgI6mtokelgq4e2
dZHk49uEcdmb6IExFOnDqDv/0Qhdm6G8TubNgiOmxUjJLd4uKNHCxyGVeUyc1vQpCwkhAML31vnp
dFGnvkPTtgW9jt3i2ExBUu67zuyeqZQ2/Tg0p6kt6Xzkaf2QuOGyc/CbfS5xYB8KXwRfyiLYtAqC
clGtiik69+KpD2qURTjvvUu7VuGD2Tfo6XqF0C2SQYh/bVFqxyHFOafVsv67I+SEtjmcs63IM40I
3psOkv3sgqZI+YWnzsWtEfUMKNuhP/V+OhvHch7Gz4aNrmkbonAmeLsKmnuA4VAOSB5QGy7gRAYS
flQme0zCb6KhnxBI0RaMtOgfGFTho2IhX8CGbfZdrsiAEzjik2qyd3mVBOeZ4diFmYKvjiswllNM
GIL9LoPG3Cc1ZKEuHYd8p2x1TJKkfQbE9uI2qCrxyTdMIJJMVXdNiFycMY1+AMURXsjWkccaIdaE
pJEn14EZtam1nd4NOmXaUUliIGOTq9BZcG/GphgY4Pb1N5BPOHoZDR5mJGnxorn/AUlk59qt+xuG
1Mk6CnUTSDgyBxC2eDKJJ+CQZ4Gc/J1AZPchQSJwgZKK+co0zdsgbY0Ne2RxmQcu0FbOJ4g6YSE/
wF7WOeMnzld2whhzE9TOZ6vPbBKrcWIFmb2LPJTyS2vcAmjrj3AmlqtsEod6CLzbmsEAyIyBYDKX
MkbI7mxM6de58C/x3L5HvpHuI1HeOPh4DkseFLvB6JgIcXy9Nz1Z7YXXv0ECcPnWYKa1PX5yvFVk
oxChBLwCMPbNRf2AllR8yvmjW8vp8Li34XBVazWlGwU0O46WPtxym9N9ULlMimcaQHgECrfbrw6t
O0Ja3OuEodOtBBG45x4BXUyNINwF3Ay9iSo5ZdxLnsHFjSR3I5qTk2DmsDNS5hEYxOxtj09SxJ7d
uEdvWoxPyMScr1NOsrkRlNat6IzxBqVbdBWpSW8D5YzQmNR8ANkt/UNkWPltTZdrb1tdduOPrbuS
SN4xEKZbGIAJ1khSpWZXGZ8pwo39AGoyDushw/dgMmGc5vlbQGEb97r4nEVYy936tk/6E64RM2ZU
9tyYzQ2O9ycCrkBGR4Pero0VmE5tc87rpv8UtdSbfOgbRLHoiD3NzI9tGZDGq+Yo/TaUornROlgR
J05qX9WcHqF30eE/OjrI4C/KmAwq5jlddp5rWDhaQS1TNayKwDnBdSOKJauW6ZOvQptOXcfT0w0+
w+TFA7+dly/NgLothhk/4bzyq5L45Wl1kUFJMbPYFj1THGfEu9zaBHJv1nfTjl1PxtVcp8daFtN9
mkBpsRHoM8VnXheYemXPk/GcZziJN60bnVtOOM4lU9HlebJoN2Cd/gov2bwdvLDyj0PnmPzU3jv3
Y3qBLg50kNWEKaEmAHM6qADXg5X3dx1QzK0ZJuKm1j2B5WI6gzl8pBs93TqLcWkbrbvvXGO+Gc0G
eG5Qf+2HF9dIwlhbqN5m7POb0JXZdyhVD13lOIdVCo0nylt2xJx6ccXLdgtR40aNetwszDcfHIVA
1dW1jcBmuQ4DyR0Iy3RPS606WLy13mYpqxvfAWAZRm4aD0iwalxDupxxNkP3yx9YuOS/UPyh9PWI
IiW1o78uwkVscTW0xkEFjnnOONED5aEKA48hG/CPMybDDaFD+f3EV3w0VSIvTV8WR5QJUVxaHaqN
FC+pI318TfjfZQrcYBMCB4XwjoerdaABcivlM0Nu/y6JOqweXrXs6OAH4M2NiAZXS5CMV3gMowYe
ejq6mGXUeQSecmkNbn3ol8q9XhAtHTrbOst+ea5mDXZmcI7OXJ9ByvEWWipIA/NUZZJ4TVQSQuX7
nKAwEBKZGdNi6bkdOHG6XoLUaAcD8+tsEJnIu7O36vnKACm7g6hyq8jsTrr8KdOY4noj6HdhW6XX
IQyoQ8Vw4phqlCt5ZN3TE27iBJbnfm54bwG06J7rjhwwBtzcpUmNlCyM+rod7H7rrSxKDZE06+5D
06juKVgf237ycNwXyUEswruzl6hgxt/1m6Fvw12NVHuLolSdpK2gAw9NdUiradgAOUAlmfo97xkC
bhy0VlNhP4mqPo0GeJn5NcrHCdIE26bTfOfY7W3xZAsEBS5nUNUjKJm+6yS7KyrjSkMQ2pD46NK9
DcPYcwz9tRpZCn3pQwUMreJ2WbejWX8dydE6+XCRdro7u1EP76gMv9pyEMgWmvHkGJkPqK/xLthu
xwulLY0x79h435PK92+l3wwPcGsZSfd0D/EhJuSLk4UK1xa1rT2SM985d+Zo+C+wkiTDe6COfQrR
Tqg+vy4ZAqO5DDcD2s24mAZn48wrAWAWxqEOrfpI/FcYgyK7VaHxIlv0genyJSyHHHUe7/CBgG/k
bQSnAYq4A/5E53iK8FIh1qI/wFE8zoN0/Nzr0d6pRI1b9G6PWdE+9IjybNV+CeyBimRZ3tXY4iIO
xV0oiLVAVHvVNBI2uWfHibQIighlc1W1rY91icEpMHJ+QLE0cZuhF1kINoH379P7LuxYeFZ1TFUf
nKrcTb+YJXCJxJy6Ncao3Daj/+RYxSsXN5YBDeDSdCByUiO1WCaov0oYcA3chaQb+ys3yb4Iqqu4
q5QXk6N6X/jeI9me5i6xIOz6iGD2szk9A3xtNomd3nQWPeCx9cE0+er7IOjuqxZ4T5+ejURdmGYe
C02ijE+RVeJbbOwTLl5YT945D7MX06zvWki2O2LR800QjO5GzFBjnDF6Beu4sYw05BoIL158eqVq
/jr7JG74wbQPsPvxOz+Hw3yFW+Ds8qQfdJ0Gl5DF/CMev36bRfMtpM0C0TPIldiX0ee8iz51Ude8
TGWyVTJ4bQ31zEw7OKZtF93ZkTq0vgC24VlPlp8ijARw1w4Z8hO0OdsUlsUeDNHII4RuzUWisG26
qt1Kex5OkQ7SixIF0U6GYnpKGuY7UOTQTuYPi4W3mmEFCzsIaOH3OJlV9K5RTG1Gs91BAvxqR4Z5
gV+1uAZXZR+iYDqZIS62vLVKwqDUNG/oHWPqKsPh6M/FjeQ4jjhrcu+83rpJkM0c0jn7FFHRb5Y+
cO8VN/+kMwPlXb+coJreZsnXgGQxGvrDviAQdissEAzIexD7hhwDvLBmiS3ZfGe0akDBW6RbLIVM
t0QQj5yYI9M419rp6RnVe16sV+XUwVuwnPOq5j5Y6s0tbedBJBREY17lqErcIVadvE3x4fJiiStE
iF8aLsxWuDyFDRRbzYFjVw9tdoTkmn0mWoLnt2235BvAka1phB+a+fuEhq9Nn3rODMJLDxjPQTQz
TYp2gz9cL6kOY6VaykK1r0f1ra5vrREPYORne3C17VnnaQlepidYbpr8S+lfguNB7GRQgNnGELEw
LX1doCKMpklsIKU5DG6MND2YFUlmXmqJPT4nUNk5LLe67Zkm+oFxnfqVuTFm6+SDQ+qoVzb1WEef
qChGYvP8rUYjfF9HrYHYSRXytba76qCwwG/sGY7EBjwOASm2321K8X+oO48tuY1oy/5K/wC0EPCY
9AAmfZY3JCdYVUUWvLeBr38bUvdbIp+e1OpR95gmEwkgIu695+wjHnNbosbTUcC3i3ih+0BnWt1p
81CGZq9+jLN+spe0+CI6YGvubOG+5HXvOcNUajF+79wRkNPerp6Fkxzi6N0cYZC1q+qz8xqBKuRN
Q7N4O9Bbfqd3SFqkcWxzjnDKPqsLjKVZc4cpnomq1Zy69WxN/TPIwP1sUQ8q0zMAm7PAf4zPnD3S
Tp7QSTm7BmyB2cLFIvKL/i+JGdDzZhIhEgSJcYsXOC9mZVfUW362NmuQ+HXL2ZIbauqEtrzFpoky
OJlu+uwhmln24jmYElIuauT07kG6xQcQ4WCeUEZG+uPsti/whL3BOWVFlV0hmdwmA+q8JhiXNxSl
vLuahu9jidfQEY/MTTityXMj6FLXiUQgR9YbZ04zVl9YOzsfFwboJW6HeYCJdqSYDQDDtPYmTLRi
jr7OXZQ+T3kHtHcyjtbYPQCHPSE7PSrutBfZEy+ZFrTlK2Eg9TGV+ltsJDeWcQIwUIRO880iFuXg
6F+bDBrN1OV7tKqI1g8aT+f3fuz716msrJsojo4GaGM4OHngzFnzqMzFI8sfWIQKDtjRjmInDwlo
IIQdOwTFxjAOZHJsNBwHUfQtEJD6Zp2i2zHJm88UI8CYyehquz2FT6fuTNtengu06atRA7a0s0Bd
Zhd5P2ADhO0YZfCnUn9LRmGmG9n3CkubN8EGcX3sGtQvgqzhWcbJd/A8RZBJoRyTCPER+OcAySy6
qIm4DJgNpNAkS6wF9uA0YUEIh7cQFu3XZep4ma3eq6ox31aG6tzGLTSJNOm/m7MiQFhwK/S1mveZ
rUfBMD73a88Mt9QoVjolPxtUG19n0mN5nRmGoj4W05cCT9FBRApg7OVLi8vtqwri6Km1OClEo6AH
ZXTDPS7mhnNxMuxUUDW+AioMX8qigsbNDf2IAF89M0KWjMOjWz3BNOuhLbEfuqQ0j2XdXzRKw3te
/S7QCd/xNFXJiCNJkK3WSnxt4aTvdDv5lmnl+li6c3aUa7relw4VO1AqU3szwccSKTC1SU7pNcvQ
xEb3kdKAMK2BntmQwu1hHB4lhDigjJ7d2tOaaj6WUVs9quponTTAPmFs5ZItA9tAb89Mv5Mp9iEm
XEvSv4NOF92dvUJ7JagILaWms2IAX7mJU8M9a5GWH4S1HGfwpheoK81htNfmHrQsCe/KBFxiUC0I
YXa6TG8DAo99WuEmEFZmUiC3VX5sqb93ed9+A1yOF21K2vMWYHnRzRihh9mMP6TTux9aMy3+zCiN
M99gwN5LRGVcWicmFAZ4x+hBZ8CmFYvseTG01PI1ITkKaMh+v6S1qNhBcxg0mY5mntKleWUMrT7J
UoCszjpwNbqmlHcpOrg3t0KzrqaQk1ddMe5SSAsnlOg6FBQk+zdYXRR9BxQ7ZTeO5v6ANf6xqfL5
bPeuRuFRLwhy0QmpuxqMfx5sXEEk35KaCSbrEYuKExRl+g6WzybTiW2H0fKrrXf2G8hwicAwN36o
KkkEHraV6Ya2KV6fERrokVOHmLYe6My+V5isN6pRvhU0lvoUYKE9DaQpoDPXfJWfA9uQorl+rQvM
MID/JFDhx66ev5hl74nBBOmjV2BYnXFDXYscSUXdLK+pU8VXEmX0nTJqTwnZljskwcVrpA8n5N49
lALjJdbjLiw3O01kQACJpvHMCDw7FA3VO+d184gnKyqO5TS0O9uYs71ZTP3B0tZ7a+nVhBaHuAc/
9zJqLujBdZX3nQCqRLZT/oBao91NNndlzXR337qJfS1iec6rzvAmg3iWrRyHXLMatzykEs1rqpBo
oCCZdpPcvRHsz6q08RMSNfPOXaz9yc6/UYEnwm+hFwNqFXZ+o3SavhddnN3YxE2FdDol5pU5abUA
FYEPsTa/JsPQH7DiVncdoIIHRSmMV/aB9nGuNEZkqAuzgPiJON5Ps0bGkAX8C8OykiXfpauiNhW9
MV8a181vqd1z6DyO8WOZ1fnR6PT+FBti8AwXogL5qLVvpChTUS+rFxXW4cM8R/ZFQDrZqTjuKZQj
csBZZQcfxo61K/r8uiENoegvnNcqx6YpyW5TtPu+x+1CoMTyHRrSEFI3YCkFPlF+S4kIOU5VLIA8
J/lLPsXD8+8d/UlOw3MLleg4J273OsRJg8qvp7Eh6hEyngrguwI/FdATMM+KoSo7Vcrpa7Tk6dkw
5ApIqrgO6OS/4s8TN1YzlalPLFzkF2tpvpJZ2AXGrCh3EUK1UI2n5qtlR86VgroBf9W5w0UohexC
bnQNlK0c1o/OyOnHRxoIgk0YgpPJMe/aBbWWO6YV1mlItHKIxJUZJGYnR1j0mzLjW+/K4jolWRWq
vQ5Y3o2r+QMuYrQT5SCerWJuvuYydu4jxZGHXDTaBYg29tIIyeoN2Ff6CWuHd8dbtWgb46/18EyY
e7kvzBTv/5CpoHkq0NABuhH3h6JQQnD4Kjh5Js2NHA20IXEEI8eSyDsIogCLIRmbIA1GeGMTL1Yp
70vaFdi1at0803/Vb1qJRyXW69gkx6LLwtVM7E+RE6uViWaughYB5B0GETIeQJCyuWv5+9LxJqd9
6dw3vdCOc29p7wLO8VGZiYmRhrbu8EGKG7NiE5bu0nzFDSVu1GwxmO4M4w26ciOIy2Z4HsY0uvS1
eZvZQ/GsE5pzKdVB2n6kqoDwR4IM7osEWkvUjtXetCt+JBp59TG3EOUYUVXuIBYl6ItkQyOYUv95
zMyi88hHxLeQjkZ8nSHrQCFWjMeyZ7vdD9jEvbiauMvQU9c9EM/x4PYF2v5stj8G7BiuR7x587WR
UVzfpUM2ED5ng+fAuGjfR7Y7CNr8VfMV0bsToj5y3mw0SS0Wgb7eE3kA64OcEWtnMB25qRjXPhsL
HfIg7gUCGGMQxzGRta9oCIQSQ8iDZdEdYV/nOE+StfSsOFP/oF38q4n1U83bWv46qv7zpPp/XtOP
rgZXPPzt39r/qLepcf/rX/p/cerNPPq/n3o/dun/uLxV+c9jb/7JH2NvR/yGJxhChA0zCPP+NjP7
Y+xtu7/BEnKAsRg4kqEL/efU2/3N0UnkZkru8K9UaBr/OfU2f4P2gHoYZh1qQs5M/2rqvck5/jS8
NBzUnQzkEdNojm7xrPw8vGyqyNLYB5dQdJN571pLex4sgW20hwb5D4rYn2VV4Di2z2KAj4DJYDDt
/jIoTXEWVCn9+dAmwiZIdaW6MtsqD9HUxHc5lsF/AJL81bUxqUTBBf4Ebs8vs0ob1WQOpZzUoron
gWbDDpZE7FEU2vM/fNTPcqQ/Lm2jwBARx/UZ2i+XZqQ2smdLI3XFjdw7gdbyndni+GTPaIm8toii
a5c5MImo7ns7/NPT9hfj/r/6cChmqF/xPDAU/+UeLgpeAc7MC6LyqjroNpY30LNQZjKYCVfVFP0d
VCTnmBVR9vH3H/2zFOqP64afQYYZdYDKhf/8+GixoE9kY+yMlKwkDLbMD3ozpv8wYf8FRPH7x1Bm
oPVAqo1u+1fGil3IwgQesgCoXvJTzYnxgsY7o5fQao803pwwHxwA5VYh8zsLggPjzUHerRlMBO9f
X7HYOBQG2jlzi9D9+Yqhbg24MdUlbBVUHPSsgQaC9/8HrND2aP7yWqK94t0XUC9Qv/zyKbHGKC1z
uKV0HdcXelvS2Bm9LhKvg8HOlGMmawfIKow0D0JF/MR4YxD/8LP/Muvf3lcB5QmIgspo0HF/0bkh
+0A9MvAl3JECFK9S/AK8Tp7hsWc0yCcOVgS6P/z73xfSGssRN9tGJPTz7+vQv1fQsstQRWsQgj74
IaQb7//9h3DryAtGAPlfP8QdGjt3CnMK54aCKIf257MS/V88KsxbLdZ9BE0sQb/cxG40YEzn26Oi
08AjjpCxY2QVp399LUhhELtDAuLJdLa7+CdthAZZy5pEu4RLTlez5xznd1rp/sPa/RfPAl0jljeY
Sq4t3F/WmM7mRGyATkWL7OghMQsQb6oxrZ+lpauBuQwKjB8g4H9/bX+xgusQ30ygLywwxHj+fG3Q
1YYJpBa/4CzLnVEwO40nVhu1BIv59x/1i3ng9zWGJ8HAvmLh9FStTYPyp9+xoDELmXVlTJMqhu25
FRkpjlPjfIayrOrQ74222i9iIhJCKTDTM1iQ2Q/RNz2ByFnUBhVGi+Xo1CL/J7XPX/wO2BowM6kG
G6j49aVA5v472nUIO/rdJwpuItKgw56QFyT/cKN/X8B+Xnq4kaC8hGuo6IN+FYDC6pr6eqEzg6/K
V/Rmz87ylCrTSajxBcclWUWZHZZNcsbW2/7b1RUjAAk8nJKwb6jI/X6+CbDihGQEzrx6UyZTxJSM
FGiY//293nbjny4RaxI6LZ4nXSdYcVMo/vlWE2/U2UPakMum6JlfN630OlVAKljjea87Svj3H4fX
7b984OYG49fULIQvvKk/f2AM314fcAaHpTSgoMH0HOGicpoATIgPnng0IA7fG6WmVYCcrUgDKAwI
7NTGplluzWqC7rfnadxpHPLjk6Yy294oFeOlYL7aHJjs1h/9sE4iiMHV4yKiNUwBgcHbpfcObDkc
zAhhTkS+EzUNknvmTnUk0l06N5N1sc1++k5XOFtoqqTW/bokEUmbq1u6NHTi9C2lT5cHBE0n8W4o
HA5r1CGjCOmJ9dpz1ymL62FxRe1tVzWYBYuI6OQOAn0tz2sFf4b614r0ULqSq56JpfsQCCaon+S6
KFRZEqGPMekpOBN3fETRkD2SCoY1R8PZjo9Isd3ysZqyFNUPTpCy8Yj3MmOGhhPLQuPg0/SNWNDR
HDbNtT+ac3HroADGFl/nzV2lbsNAZ7TaN0IZcF4BTalUv8GT9Ah6P0p84OHZWzT04CIhA8gffVxm
0A/Uov8BdEpbQ4ysQj0oNLeTY+S26SUbXVr9JeATwAe6tgbbUJu+aO7kdG/ykWirGw1PfH1uwSrU
F3qNqKNAskhi2BgOKHpxU8edoQbjZKLtBn6sTT4zwYaHZGSzwD8CnIqpb01687RJlI9apFTfLH0A
UxaneZz7TdW574iGRHKkIZCT1ESbDwtUpDK/xx94o+mL/ToMgKQ4PdhRFpJfnDkPk9tOGTkMmnLv
KLklgjoiU90jetSZAqenXt8ECYyhckF+u7cgwJp2Q9fSs2HM5741ljsW+24ZLFrnhdPN3kTXVDlN
eWvYfH2AZD7hj9HVqOBpnuXEAc9v10I5kU0ELLqeMyPbucYQ1Wd9UsABaiw1IxqdyLjLsax1Jzry
JnBlfs0nDOMLrA5EJACVCHAfzrVtjLclUpytDyDSOMDA0rzyBEuNLDhQXWEVL9ptCqb9shQtcZMK
MoRP9n35ygIH8S01k576uzKIB2wiu/WQVerAF/KojfdIMLLSQwObfgyOnTE0ruTwxnjFFP66HaW9
CLPSZ8Fbj8ofQPdjai38H0vTZlqYZAmNRTuhkcjwqrUeFx3/NMofB8A2YTjIbTsDZsIdrFImuJ5B
0xdUlT4aO9dsGoWBntkzKx3UHqiE6vSKGRD4AuxGYwwxeoOhFs6xdqyZB5mFAGcjJm7lZpBFM37Y
MVE6z/3iugThAP99bqzaWr4kcdXfLxPaf8Z7OutDmegpzy8Axmin4FOFqLskjDqIquLJZwiuHvVx
BL/iaQw5LqgXole910GxcpgpnF2rGsvj74vlv2ox/J/1D/5/k86LTa3833cRrnXxvZ5+6iH8/i/+
aCLo6m8C3S3CIXblTfv8v3sImvUbBwJ08Loq7K0g4UP+l3TecH4zcEDj+MYPiRV32017XuEEUb75
m2FhtUBPr+nbocL5N9J5gRz35x2OInLbTG2+CIUap/5tB/zT6am1WwMxE9axzO0uioP5PjR6ErMy
UtpZ7jmgKnudMp92lUPShI2MnKxU356t4TY31DJjImGpKA3JlubJcxJMrZZl6zR0azfkP0TFbvLY
D1m7U3uGRy7oDXphi/miCmBCddecO6OOvmSo4vdMarOHdWLsa1fG1bQUFyhr3J9U8tORySmfWjMv
V2HJRwvqfaSx7+xSFfGRVyHQwezBUidIJmkJnk5StsrE0MbntS7jGwMfXWDH+qzemWmdVwFH4TQP
MjXSnN1WvAwfsLXV5GkcXEo0gGzmIUUqyDcsyqepFt9IZHFgf+kZgSdJPOtlgA6R1F0xueoBFx2z
sEoqI0I+c6Pmr5KYHKuWV2wDLzhGlW6vaTJ6aGhqrOEEvHtEvWMbHm6k9CiU0Yg8KyPv0OQ4eksa
EEKWRHt14tG4wLUnEHV2BX+I4MSLQZkVXO3GFdI52VVYH7hZCJW3kWtXA/HkNGHfFhP6R89eWLXy
fIlue/IE3h12B6+kl8ySZxlYIpToNoZyMp262DWfMdI4GqrOtlTCBJDaE+JN8x663LZDo2n/2FR2
AZBqxWXq1vYnSmvYRV1ObjIpmhOj23Ee35hfFZeE5e80GbGheGZLJhEZ23gpnGb6wB6XHzPcyAQ5
d9W3PDJdj/kazlmzswkqthTzPA25eU6yTiFKtbHG4+xG09meS7MLbN2AfMOXHy3LR1/REV8h8zbs
wDI/SPeOEOhYek01kTM5mNk3reuxCs3ErmJ9vObTwujFRr186TOM3gujbT/LWYwZ8uS+qSxYKasS
gbODNGdyNkA2iHKv7fPRiwDSsp2i4TTGWu76cjwvtfMaW0MdFDIGh6EiwjWreQfuftyZBL7Frbwy
94Tk7hKUja4pmJvZRBW75fdEFSk6ju1XKNM6K9sZUiY+ZzNmjwoywkhjhhXbFx6vAMme7iFGh9uz
QvCpEch6CmbgwKzWr4CLNCZ/PA3JKuW+gfUbwC3GyeDOPqZ7azex8QXrSoLeQgb8ETr4ZSZs1s3v
54IEVhkxk1NJ+kPgbpoBSmuwJ7CAQ+SWOJ9RrMEgdh/NRHZ7fNPsumMBwcxdBiTBxYsgR9UYNCbx
8AsfdWshclJBvQ27JvfKRc/JkcvZweiDE7Zpq8dOd66CuXA2GBc7Tl5NexnRdWl+h2xDQxFL7+yZ
SNX2qU1dezenAzwP5xMqi3Ge6WJ40sg+5AqJJSVKTBWE7PS9fG1c/ZYZBtjCLP+BAPUr0FVs423D
H5dLGtLxJXw3fs9KN/HJm1C9FifOWUTFcixH64cUjT8l3JCeQPQgQWxz2y2NcTQZ3qblJPmKQv1h
6hD9lm62PvEGfitd7WaZxfoSxwbyUAJoHjtnCwyNG5vv0aZ+z/v3aUYgpTzyatGwj9OCeTBW6zmw
8qzyZ0aWO0YIRONGpHWsvPs+b3NE/AuzkyR0GEc/y5WDIvrfviFemVzn28ohp1fkl6Keoosl54jC
pCTUGu3fopfEzY/a/Qrs7x7JkOOnc/xjnJv6VCQm2CLqhX2hWorqSc1qDnCQJOB45EJ6JKxzW7cM
WPEDazaDjlGrx/qazvBhNgW0+2I21oqOQinyx4GBOxbDaiFIsMp1YoFLzlN6awhw73l2z5OjIUEZ
tK+GKjn88LQTUtka92Xfp5lfDohShqJrXjDDRFveCGsvDL7JdShXM6SznJB4qpwEKQZic+TLXbfs
57UgZpKXZVfXiTgWBmaCgcx6nn+p9X5d1CZim956i+Mk2qFwAPyTVObBRmtCeOKqeSuFVMUaVmpE
NptiJKmypBk5RG65VwH9hAXxTeyE4I2n3NZuGtKAL0qJeClBiPsQT4pxgUwbITFj1WumOb7UudYF
FAYIdGtD0R/SxGa3IN/NMElMsFGKydW+bZfRZcZa5tfYzCPSV6iJeC9Jxem+zPI4FXxzE6eKLqow
qa302myCUtKzQ7JhGi8qppUiXqNMmivDU7qog5dXL3lQkCrmtxawJ+olLdDizBp2YHv2g0F3qR2U
14q09C1Pq75DumXuBCqbu5UK1Uv1KrR4mrRxMBBc1pe0JcqjLKvbErQQh96yuR2bdpcjJ9YntLpF
wf6nKAFlcxyi46BEbPPlEmlttqvGkeTojOA7RQwnqy/ih8hiI7LNR9wT70iAdASqk3LobTw85tLb
tGnMqfQ6mblFCJbtztU3KzrDTTD7d7rqNicda+hxXJjlZUX72efikwD6+tIAp2QZGKvAFtC8Rsbr
wIz2LUq5g8mT99AqXDTa5JUqFDEpQe3JJa4qZWf3mnZA8V1ebL1WiXQrIUeZy0jWMT88GNT2NqvK
BtYhTF+bwuodrJuFyyaadmpds25kxhVD75NbyfqrJjY2XW/wPOLv78iJ94y6YUMjmkdjtG3ySiTR
YcyZQEIeb+/bsYsfizWLX+TSf0ICz6GtzATB1nN0kzZ5u0vImqQjjjp+sKyHaWm2/3KEZGyr6d4a
AG67KMyJfDKroE5I+2oWpTsR0QCt1ej7a2UmF/CkqIRV0vn0JHlrKXie4Bj29wQ/NWdL1GR/orU/
qg3Hp0pk81U3xzJE0DucOrvqDtylCHuRFFuEteZcIgOKQKNi50KFdaHrTw+A0RmEy3I61nItPvpZ
Q1uTS9WLxPyMZvUli6sdcSfzaRKd4FVzqzt7ipYwJT49HEikfZ4x3d1WHJNvk6JCCJhigNGReRqk
eits9A/EoaTbEL8+wPGszx3ryqODaPW8NjBBCX9hQK05rQnJmmn611Y3FBEMvB6IgCCcnRU3ws+L
ODI0JeMWv6STjbQOFtxmbZnPvElFE1hWXbzlJhCBoO7ct5U0gi9iVtOrA2tvPg5FMtEvKNa3edKR
ZmeyZ+3vY/PBWlC+FYSuv5SladzJkSkwAMX+ZJr2sxwU84D4heBhh4WxWxL13m2hbpEEl3DglEn8
dbaS6XPSIWMhfFMDkuqBhTSukt+sY9keVmeZPxtRTchVKvuMcT3dIxpDjMIffy/tsT3B4U4+SUP6
kZVj5FezNR66sbR2MaH1FzWerYdBR5ths/T7SEjAhwmF5CXZ6lHsF7WiHaQxjZwvQExcYfuW2AYK
037Kiu2GZzOroKqDcJSktQdT75I32kNxpj/V4XxjjkTqteks52XA8mb3yQ0ike5A7L3F7zRtCxRS
5GbK9Zu1a7WP3GpMvhFDa8KF+09eEiwvxqomu7S1MyLVgJyfrG55hdPqZx17+bBF2daFbr0M7dSd
ef6au9kZ3jOyT44LJEj8XaQhKRrS61ZB0sHxcXxu3LrYGU76FcoLJF5BDKQDnj5OnOeYzbw21KOp
qSfTmhxS220siBhm91hSgmrNL+TRIZuXav9UjfEj4gNE2cmVDY9qRDPu7ZhYwqi4TPZ0T8SaN5vf
F/KOHArtgiTmSEQfxMNZe7Qed5VDamprr2+1o9xgKibtEV0tCaSKuiNmO/ZnlTNPq4lQMXoO3QAi
exrzVdmBQyKApeonZpH0dR17jEOHzcS3xup70/dfOIscoxQ7J+VIHCq5YkP85f2zC6UNVKmd0PqS
rgZC8zaCsR4uo1oECV3w1zopIwiAbr+TKzrq1JoAhnYADwd9eddtLDzmXOG14WDr9Wgr9vD5PhZX
6Xwp3ECy8ITpiHPCoXNE+nTYqqbcqRw6KjXH5G8Tx0T8+6fImlMLquKINcIhsFUvH5O1jY5yFg5M
0LgLynwqsLdAoh7myD2NJFfu8oxM7zqJCn9dK0KrtSgKC3tOD6ZQcNrxlDNoaA6TuVaXGB0jskMT
wZravYtEGt4GZDbREdJ8r4imW+f80o765LfITdB0OqiyG+lY2A7nN1WI7FrS6bllQX6F2IfhITMj
VOgaBy6ZFyeyZpGZ18h7FZ19vRhaJtNFBZFRYg51h/IEZMZzwFN6He2hEX3zoZ6NJxQsgufaPXSu
HdQ6zDsEm4gikyDqMrJ1cveFrBwWcsW6iE4CdzEmyyNBk/8njsewMROdo/LS7+ZVYRklUz4wEZ9t
AbzvSotJT7WVNLDp/l2EZkS3jiO/OlZSHlQWaTuag6TTQ3Z+ZOFXU3b9IaWnvaOKQh6/6EhWDAu3
gp6EpgKSnp4mDkNKAUxobof9tHk2dOJ0ylaZEcoMO2ySyXOh5MU3N76mzoAHqrGI67LhBJ6rXJIM
ZXGGj7Jk8As3emCrn3bSaC9i5j/uGdZJLTogkJqIIESzbSthO9bc0urZbOnWDXFKbjhZkzUunVCd
R07Z7m5Gu8rLix5Kz+Wuy/WXIsvAm5BvdIzbeTwr4zBTiSK1tnKI4wMHDbtLaYH2p4VQbdqrCRTk
rALYs3L6dosn6E6hooJzjEic7aYelW40ZAHJd0Mo4uaUzhmdRygegUpqbdBKrdgpypjg5BxJBzX4
8qz8R3THvg6p8pRJC420mpqHdXMGwzai+yaqOxp73YFoVRwb5YDZPesJuCU28liM6X0JZYoQc07M
a9jHFSK6Jbf8NEuJpFGy77D378o5gtjahnoVjMlEPr2JcXFuy+SQ98MXAISKr5f6NwTrdlAI1Psz
i8Qld27s9GOmlKVjYcIU18TRzdSAGEW24uZLbiFxtcpveQY6i9SlA3QBmjxT46uV9b0eym+KreEQ
ySiUtXJ8zrfMuTkiaXE5iHjmzluv+uK8YznoAthySTgN8KNn4L34axyiFzmVUIB3+NMaXsZZTzHZ
KrCaynIdTjWr2Z74Qp1hQPdFtUvgpRM2CFxZyLtHZkgVdDzel9U8ddipmFjX8piq2PBsSZnqtvMj
rKIm1FFexeCirbFfQNWOj2rnMvODQ+Ip7fxuztnVnJz7NYEim+O8YmNMtFDJQKbqIlyJuwJbaRxs
MQwHK4s3TBoYk4gTG3Y/wpKxG2656MPqqdb0JbZwYZBzp3ZayClb9bAFrJwoG91vOKfSv+FGRVNF
yHnZn4vhxXHzPJimfr7TaGSx1K2IEkWN6QYzQ0uwZ6ACUT7KmrzcVivrsygXl363wmmmh1PtNcRN
+lJXzPvJjinvl5NoW4igWd4Fi9LeTUl/i9L2Ni5Gqj62TadNaQyUsx+RoHiCFxYH9rz83rs7Txif
S3dE6hyz7lqu/pTq2pUOseFZZjJyCyB/rbIl0DYRTpioa3poKb6DDkTDgzCj26JjD5buIemd5r0B
k+lpraxIbdYyhKTZ51AXg59hrT2R2pkErrnSplC4moYCi0Al97PKIaCaRfUxJQTnlRm/VToYykko
qnUq9Z7s1V75EOQPIOmrV4ZdyeRV2COI3tTKfS2YEqTmqmNxwB6b6T1H/nRYbqNVdQN35nGgysiv
nNu3ElR/5DPvHWfcSWbSV3tdFZofMbEWCq6KcskwXQjtyW6iKwSwMKrNjy0Gy8yUh5IS/NAO6YM5
A/2l8EJNP+hnrZBHWWKFqysAzWWJHhQRpRm/MOH7rpYDpsaiJt16rTvUqEzbjaarQt0ghBXUt0XI
rAzq/tXalCGJlj0uFi5Y/Ad3OOjfC6f5YSZ1Reo0Q9wk0Sova1oHXD57KGH0raYH1bLe1OVyiYV9
6NXq1Brzm1OyBYARnvbAjqcwWTKVHsZYBrmxVrsSExYKTxso1Cq+6kIhEEJT7mCywjggPFMjXCBY
5hrq/J1jmCSrmu7gr9DrA7w4n1OrV34Mvxn73fwmi+iMn00jXpJRmEMoRTC2nIe0JVr3m62fkEtd
HlLyR3bjFL8VerGbE7zqeORPXafvm0zLfSxW2sMS9UDE2b0BmsUYjnO2Q0f5OjnIWi0XJAt8dwQM
aTDF4w44WiCdeGCiUfoYeO6VYXqh2zB7jF06b6nS0jOgEXukiiLFlzBtixWzKUSN22Ey8SS94h3+
7CJsequto/JNyjvXYkWIIcjcIf9TdrpAy5wYNFFW0jXoBo8Iu/t93aTE7ZInvWNtoHKgmEw6TCxK
d1bT4ToWGXaLvP2xaMNL3PW7JdPeIATiGI4ciiADOL6Z2oeOJkugK7TJ2Z1bRk8YFzGC3Bbp8k03
3fdRbtExSHfzLdByskkBKZe1IW54IhXS5cBY2PQpo1ZOfqUNO1mzZ2GnPg6xsk1/uwenVwGjq20c
1jqPd5ENjwUdFHCtWh1KaY2eMmQTvcx29BdBAzjSM+F3EWh40pGflVn9lhsMz6Il1Z8KvXmhGHOD
BkO1p+fZTVsrj9AKvg1D9YEcECce4a6WPpF7IdOJ1TeJGMtqnTfp9ndbtWfPGRr81Um262Zc23Io
giUmF5fWdOqnorpX+Ie0bzWsjWidI57mypxohVokPEx8nF9VmWTovMQh4m8R6l1ucgLPVR8LeswT
75BfoURbRKHy3Yhq29NSs/Qrh+ajrVdcVp0Bf6/okiTa8JprBlu7Tr1NyUPu3KehAMYckjqia9YW
ONI5uMfArEZaplSJLHeuFhgxkt8VuomPrp5QxiwafPTuhOlKl/zdRvm0s+mIquyHg4sCgQqK8/zY
2eNb7MjZ11b9JbU11PZ6cisBnXdKcgDPcS56XrkVBZAPSbr1kWGrt3ldRwfTIbZArTJ1V068w3aZ
kF4KIDhEo1gCCq/BkMlq9u0lf6AX4Y0D643RHDPZWS/J2J2prd4pmud9ql7Io90jsL9LY+N5ySWR
rBPmprSOTgsn5r6g35ky0c9OiTl9GWNuV/uWau6rAwF+MiLrBaBXHdgkSCAkYY+piR8GdbJRk1U8
HXLM97kqG68lXC7o7eognHXPbPnF1Iz3YRAvedYnBwZJAb+Wc1gVOoX1D4eDU5MUDDLI9dA6+W2A
dfQf7J1bc9s41rV/EaZAgCDAW0mWHSshncROOrlhdZJung8gCZ5+/buUb2rGRltWDa6/204XBIPY
OGys/SwQxNkfuCHWeLFgqBXXGwoTC1ysx7QB6wCHsDkATzDofnbY8g4hK5d7heer2xKKjHe+ntkO
dwdxF3gzoART92ex4Xin6/7jaggS8dWjmvlH1ZE/BGhWu64k7Q2jI14kOqRKhdh+ZXTUHwClwHcw
31XbgkExGbpDKQWsEbKkvMnw9IwPuAbHZVMaRf1+f0Ie/bRU4cnn4fsGD/f7XG7f2g2GsKjQQD2D
xB5YwwQCyxzRf8ltRlls0mfHPhCxLxkQdEn5cTEjHmF8b+eZ9LHFQ3ptUGpXgMrvAZMEn6a9UPN2
B9uReMSpCE5nuUZZcudjk4G9OOzy6juFowSEqkMO+B/8scXsfZwM7CZqlMLxOSsOJgfCPIEQA+4S
K3YWoOiyQfLdAoee81t1+ClDGmJvGlgvg8yGN088i/7/F2K8yr71QLzP8ubF8/D5f/83WY37/5Jn
SThUkwxvVmefx39LzPm/BESkHBI6KKD/n/j838/DAv90Nr87K5MgWQJl6T/Pw576lydC76yMhCj9
f4CqvRQ+ETQrIeaECvLlczCESPBXU2H6QBv4tfCmlLjEjtfcLS+1bskCPSkSyE5I+pCEqICY/RRy
l6KvrijhLrV+Vo89e8ougaWokwkeP2W/lXtpcP03yFbePft2r4i2L7V+lvo9az0FjD4QXejHXYIS
kZHkH5C/lVfEjJcaP//3Z41nNV50JJ6NYjGETygweILU8RoB7FLbUCA8b1sVfZBrn/lxjbpwXPhR
1HRNcHypaUgYnje9IaULHjr3Y0Lpo0ggrQEeeji8PeCWROG/c9ESds4tnCok3ljitWvLr6i0M/c9
HZvvIV0kvJyReqzaluN0O7DzSz0EbG1QXNFzX/rLLKVhX6YopoA4I0a9TI5kBi71E/v59h92oW0b
xVYnYQcfdXwQseDeBmOkHVKZ1/w+LzVuBTAtCekCMfN4pE15AAs3blC98T+pPf/zRc5Ix+ffWxK2
KrjesViswc9Obyhs43+5DYoVvEgjSdS7NizeUnzJTcwfupkxt5XBJkS2UPKteZKxeCw6/9jiqnmH
O0/mFrzB+VM8C14aGMCex4LFuH3eeXP6MeuV44BbsdutEJ8ALlejCg+l2zi1+ke2XAXjXporVvji
CTugIyfVwzpXkJMw0Q4PBirP1LH3VgALrickxvvsARxaPCPnSJTyoXt6e8JY+u//TkYrRAkY5EKi
oBEYtuKRlTo85Ehq3k5twcBKAA/3OKPa+y+IHSFwLFC+HKoxQOKkXj6DbQxUAunYNVPaCyP5DzAz
an3hUDnqOPGK2z7z1R2YgNfcES41boW0mVaabzLT8Vgln5MJAlXwjRw3TVupn7J0A0evU7HQIYVI
p/sB7NgVp81LHbdiGqDaUbed6uIcD5ZPwPXu86VMrnz/S41b+7GBAEbgLb6LmzwA7sDfkhAAd+ii
3CavOP/us6jWfEYdUY1Hb1ma/B5vatk+mDL++PbsvdR7K7ChQQ46syRt3KAybGdCf/4gFr7+8Xbr
5zH4r17+P6Fx1i8+7zufl2lT4SDjGf5IhzblOaxu4FYhAPc6vP0Tl/4AK7Z5oicIzRcVB7O4SSCs
3kEI4fhprcjGVSXpO+0HsQnC7BZ4oW4/sIa4Ldd2dSEKn5nm3sJiLdmHAI93Oi2/Ow2K7fYMU42Q
bVDgxpD8BCDsIHv2tU86fevWvLX9qhkuor32ZMy95J0ij8t4rSLxwoSxHYETGIlpCt5pnPuZfwPH
UdS1T9BfwC3Zu/JRf5dUvjIp7YrVgKguAdFYxbVEnWMFM5t7nY6fQQIb91zleYB8dtp8ydt5P236
b+gi+K1exPa0greKPByclsYUL+K7YmqCe/iDgQp5Vqxl2VJ+TIfhB/S30y7p2k8gqb5T+RLuvQ6K
kV7XLLxfcvbF6SvYNSF+CWvOHHSReJa4IomiCo55i+p5p9bPd7vnoUvxlt1rkiBnyTaQp0qw2hoK
vqNb69ayM7f51Gm2QVxvip/TPL8vJ/bRrWlrzZnArcxSosNYkvkr1H8PeLP95da0tdbAWKdu1q0N
Y0NZjexlF6MM3/FOatcUAa3pQ2CHxlMhT8Fp9uoru995e35lvnOrdgi+bUyNaDSWsqKR6CqgEakH
+gDUDzfjfDbCy0CtU8Tzrxh4XYjiczLh+dzhI+jhadnJGPZN63sAUcp7sGEBxjuTF50+BbeXIN+b
BF53QhidI/S6sPogp8rtzsWt44LXDKLMkHGNUeJWPC6t1n+YpJ/c7gD8PGjP9nNQmHBE59gTVanv
NWu/dyy78qUvjbsVsxzGO36V1ioG9i6PwJTs4RBN2ClRUMq/Pe6/bbhem01W5JZZZxRct1U8laBI
QRgKt5aAwZQZJWGPYyPaj1L1E6jiJsHDnddttyV47zdz23h3G5jPD/UKxULdyuBm6Yrm59vdOv+F
r/XKCnoYVJM67aiIF3ga72APfesF3Ve3tq2oL/Mg6AWKXWLQAO4UBVSpg7+r2+nut7fFs9nQcJDh
EzngiFH27AgbiuIIe5srx68Lo8KsONzA9FmRf/Zw3RyKXdfT8Ouk0sRtoQVG4sVE5uBJEZbkLDZI
vtyAKgMNeEs3t4H5vXs/H5hsYRJ270GcltX4rs76pyrUxm37YVYMguHvl6iDD2KeTJ+CGl7EeS/c
pstvl4hnHQeKo5irArmJpVtORdgdmkLfvT0TrXLQ/5ynmRV8E0qoQxidBHEB+6pTr+b0hw++3Ge8
NPZAroH3BqvecPzkw2lqp+CYjGcy+RMaF4jbcn8EgWxRX6FAgHj07R5dmmFW3KnSLJB3iypmFM8o
eG9jILxOfuD4nazQo+kaAgpe1bEWwS023R9bYDzHrluHew9IW1QwBxVeO6DLmYce7DYKTLzTwHj2
phsmGSFKVjEsr4IPSvU7VAsMbhuUZ8W1V3goUMVNPwaJ6XMog9ssrQ9u/baCGpgmFHgCNRfjIPwe
IhcUQv9PuIH/zF3P2lVLXwfpFnhVHNLqB6B+xwHlAm6dtsIZAol6GOW6xYTQH02P0o9+BMXPrfHz
1H8WzyXcvGkPzVW8+A0KaQsGQ2ZUozjOEyuih0rBRourJE6WLjmgwlvv4X+4OvbdCk9pAlTD5/kW
e50M74DPASa4UNdeIs5z4pVN17OjMwsoA2JcxYlP/9qaeoQzTNt80tJvgaqf+R54vu2d21ewonXu
vMlfJGTZq2nSU8vS+mbh1eDWum2GEqqWVBXKIOKG4TxPkvERNQNXFu3zPHlllGyzL5OCItAMSFCY
opPvUPiYHQ0Myd2WAtukNptMWW5zUsZwSB9ua4aCgNSjV4blwgemVshuIJUFRQeSpxSigNpprcwH
YWZAy1tI+1Hb3OXqfNDKCrdosNERVGyz4Qn4zCTApXBnmDcesrVj495pFlErlkPAGTvQgYp4NNAp
db4+AmJ+zcH20oe2Qpl4qpx9bsp4TSH5EmMG7cwolivT6NIrFLViGS6/Q8FbgqQLCuhvgMHKoUb2
ytt6oMmxzobxXk9nHb7HIU6HCeNfY+vh1Oc2cFao96j+KxPfK+IaWFNlAGkK+8itaSuySw3DDLqM
ZZxC4WoyUCKTwekoBv+fl0t3TeBhMnvDFvuobN+ZnO2NQam8S79RJf2y8Wwji+/VQxEDvpigzBLE
iJldCbzXp5IXWrswzDU9NvMkiRj1f5EKtzdAVd2uHJ5NUVvkMnXYy5ZYztMA+G8aBRChO0XYPzA/
WPAbcJmLAm/fWY1iJV+Kb+OKSg+HQWeoHH056LRd/GRd6+00DCjQW6oZ1gIw23O50aB1a3kACIlA
RziuJ2kW3Jr9GtKqjBmXAxBat9YHSDKV6mohTotBnZPHC1BCUZx9cBsZa3kowsQDa7uUJyKmR1kh
056FiVOqGl23wl9SQC0zoIlPOdx/dmB7opQmhZjbrevWCjDWOe1BollPeMbXOIln5XGGB4JT43aW
tBekqAbp8dMs5LcUYBt/6Ea3jtv364KaDoWcJYfLVH9cw6cmueZB/+oCwGBq+XKee1sK4GKj2ImH
Q3g2jkIpQpNfSc9datza1ic+VN4WruxECgPPEOi0qQS8yG28rQgtGpguw5qGnXIUpByGUPqHghvH
j2kFKNhlIUg7Aztt2utRn4j6GfCZnW6EGHQrQFXjoagI5YCn1s+qP2qmgLnOUAhGb52Gxj4vkyDJ
z++z/CSz93B8ONsnww3ErW0rhjLZkg4qdQx7ABGyNwP9n1W+W8ft47Gvpgo4X6Qz6AyNbQupHmTl
peOaztjLub5MbF6Q32Gn0kPhUplW95USn5yGhVkLVzqjhB/AICzmbd6BYwVDSzo9ubVtDXk4rT58
GDg7aQ638oZQPO9D7+i209kJBAhEy3aFP+WpGFFogOeXdwkZCsfGrbNLk2/BZqAkOwW4bfIOpN/e
dSJaK1dtQKnFEzg7pYt/RyfxgZd16TjJrYULx3eJpHkQnCoTPoIYcVwmzzi2ba1bUw2iI2DZ8uSh
1KkPts9ilW4b/+9s3rMMQsfhXVg04XLqSVql+x5UVXC8xQrXDqeZ+FuZ8uwHzpd8yJZ8RBBvP4yd
+FqY6qtT0/btlVYNdPIJNiKZoAiIjDAdqwjcS9xatyZLEai6gufqchIMVjMpRXlSvizmypXpwj5n
X1+LjnFI73GSa0mPcq1OoSBCui0s9k01rfgGyqBhJ7NMJ2+c79Ztc1xtrU1ObyIA425ipwEjcyS+
CWOtztdttzG3drlwXIaFeBhzsNTFvkXlxSOQncRxzNnLxVxvIR/KoFlQcyb5UeHIewMp5v+GLP13
DpEBFfWydW/I68Gr9XpCWdiZV5QCFUDLynFkrAV9LJoCQvl8OdXBXJyygPV3ePFN/3QZd25fRkcf
1b4A/XJ4e2URrDfv1wmgHbe2rfU87ClstAIyn8REw/swW+Fy5S3+N7fWrSitpxzQowXWcgX8DFAb
nVVP0u+dXnIZt6+jyMF3PtgXHBuGOgTw2PML5pIXRtPWmj7MMvdhEbCeii5AtQeKwsDJTEenxYvb
xDLcWgINJ1B+CvGQ/g6lUvVNArNGp0DiZ17b87Qz1yJEFSgGnYoSVC4gDE5JDbvLtz/peQT+kZTE
yFhhKqc54xVucFgE0vHoUcl/VWFQfwaeub/yB5w35dd+wopVOvYVka3wTqB3wKJI5f2hCnq8+tYK
LnFw3nG6zfyDdB1CRlLpWXonFGh+86V+SBL+9PYovb6BcGXljyoyEZDNfO8EZQ+NUU6IoiwAUFwS
X4z/A1XLfFzr8nPrs/xIQ1LvTE9/uPXcCtkeFkJhP87LCT695VNdZShEghnUtZvSeV155dsq6yAm
V0OBoZnnU0269XPnDaCNpVTDpqpkBPaNNcq8+hQ+OZD611/e/pPOXX/lNwMrIOCBl3DZp+bUVjBU
At/uBNIEvFg6z/uqUQb5MHoaFUdv/9ilL2+tHCt4IGvZ+1hQxfSJFATWGrnTaZAre3sPsll0QO2d
GvBwTDv8SEErd+y2NUZFOPva3/iEtAFEc1M3PeShmtzWO2WtGQLqIbhY6+mEAhTzjqUwJMVdU+/d
RtxaLlB9hIcGo6bT2OPZMcFL0g6gcMdAtnZ2XkmkCWg9nwC0Qq3wGTYEm0mnjktrkRAsAewIBlWn
0ZtR013BPLmXde82LHYdVEFlqMBqM6c6bSGjBQrT0Hn56NZ1e5VY5kVXRWtOuMAWd7CgSHbwr1JX
nqYubADSWiQWEJ7gXFfNJ/Bzu8cRBhKw7yz6bg9AngKdp6BO5SDstw3K872SjIAyiQCfN9/Yt1HA
oXdC/ajbGFnhOqx0Bq4hgFtoPghg3GD1C0fcP9wat+K1a0UFZso8YQtAVfvihx8Ws7jti9IK1wmx
VJezNie4oVY3jd/DgTaUv9w6bkVrbSDKoJOZTz1UDbdDB65DP8J3ya11K1whwwBmhev5pNM02FPU
AqLyVfRurdtlT20yFeM4mum05drsygHV6HXYBse3+y4ubFPnLfPZXdwMBpwnViwnJHD9I8WK/D71
W3W3BknptoPY1U8g9GXzlKbDaSY8ajj7G8+0Tq9ajAdW0DYeSH0aTJYTA/DwRhhwM4UIUrfVzK5/
Gmvwn0dYjcFGbW0jBizqHaio8sqJ88Kmbdc/hWGGp/Zqm09r34F1yMLPRS4+v/1ZL7VtRdN5ww4g
3JxOMzhdRf19Sle3OLVtI5RfsgDA5vnUzqhFBeAFPEhuWrfly7YQoXDXruHlO584rSawC0YAZWFB
dOs0Kna5kQfVNpTWWHgpW4tTY7LhlPee2/MKqk1fhhKkAJ4cJjDxKMyJjvk29MCfD3+6dd3a+8Iy
LBcCv8uTVt7TDC6z3KjbPBRWDGGKm6YsMObgxDQ3RZPAOoCsV9aXCxPR9mrygReZgageT3kOtkRK
+2avmyttX1i77FKjWpiSwH/ZnPQYLvu66wFvHQdUb86FW04O/jkvv6nwfeCwx3w8FVxRMIs7eZvD
WtBtttv1RniDB8p+U+NJVcn2npDtK1xS2yuP8pdGx9rztonjSovi6BMyomUJv+20+lhSXbwbUpD+
rvzIpc9rbX3StA1Y2N54YsV413j+11Vmbqc9u97IrBCHQ58L3wPv7BTRQx0OYMaVxs8x+crtzK44
ynNAagTLsD7mQr5f+im8mYGQOS5+rT57I2uAOUlBA02Wa3fQCyN1Nrh7vtGOPmPdtoL11nc9hB0B
rYDl3K45h11q3YphNovVKxjtT7ALeb8I9cCL5tvbK8+FeWTXH+VwgADsA2njoGE+7CphVgxKbXfQ
+dRfOSFc+onzX/XsEEIVxAYVjOtOKmPLXwCVFjezQdTtepip37z9Z5zH+bUvbkWyCkfTshH32FAX
5icc4umNGXh7KHL4uafBwO/ESqs/3v6xC5/jtyjq2R9EDL4xzHXKE8pvfkFQXdygYpgcHBrnSDi+
HC2VArQJYk0OOW1224VwBZatywaJpq1Bws0eDH3l5zGVK2W7msOzaOflxLF561Qit6mqwABDGdWC
E882hp/N0rpVTcM76uWweECdZulGl7grxZcxqMp944EY4zbm1jrXARyJspB0icF8Hm7YOoe7BowM
ty9qJ+4yGBqDMep5cSUL/9ciyx4WipP64tR3O3EXEjzd6YFucZX1f3lMx+F6TQz3auByUHhfjjnz
G2+i3TTG2TrkD0k/w9la5NVTL+fh0a331soWVoEBJFWPsQTu/SPRuGFlde1/dWv9/Ic9C9R+wZln
FRKOZig/uOvrTn1AqYK6sjue+/iPNQfDY0Vqlk4DkVQPscwa/88AWa5DMRcdYHOJudUmvSqnOI/3
az9kxW2AXSwBbqqPNZzcd2UHl3JZt92XRa3pp9HXXbprYevrcmDEn2WFMWBeHZwZBhXBreiYh2RP
YEbk9j2sIOZFEGwZDkUxNUC6Igm97LWYmFsUKyuKi3IGsa/2VAQq5/vW++zp4soOdv6ir3wAO6sW
tD4AFtpX8EI3Zj/My+0GB3S3bttJtbxR4bRlDbrN/XS/lrKGdXPSuy3K0ophv0kq0XFOIiKyfTvA
AaBx49x4dkqt4eECNh4jEQDTd2wjDzPd9k4TBdSmF4GbmwTkcpTRRUENiQ88Z8O0cBwQK2qJYnI2
/YamTfOZtsB6TLW5cgq5NE+sQIVb9ZS1GSVRRgRc8DJJdmPdOolZcNu0ArNiPA9A+gMmuw3rXVES
Dz5zy5U3uEtdt0JTGFg1ycGQCKZrM6CiGgTkInD8nFZkTlAipe3qk6gl8xPuubA8SV1EeBz1ZC9n
CrwckmmF/DnSqr2hvkA65NrR+MKQ2DaVgRk8qB7R66EBvnT8MsBQzGl62zkz6IRC4HdXElFav5+2
Hg4nbqQjz06ZTchMrluCyGGj/3Hqg4OSo+MZzE6YAXRYmmlAt5dUn3PDN1UX/O02IlZUpoyPaxuO
BBXhYL7j7v9NDJ7b6m2/1YlQr/XUoO3WFwpew8vD2f7Krd92TC4rqeYB0w+cpk/wFUAh+ySdUk6Y
21ZMBoKnZUAXTEAN+yhB73IYhLj124rIAN4ogBOHYbRMgDqvK+4axp+2o1PrdiaurLnWJp8xUdrl
LhCwTDBOSkTu2Wk4eMFwGNrSJBplc9MDfwJUjMsTOJq2tkrsYAwmHOh1NjURzg9k6a6cFC+sJHYO
bi7n1PQAaEYrKKW78y4MR3knHSK6be2V9QRLRQLHmMjX65PX+3BD2WC04/YlrbjUqT+HbV3oeGOG
gMLJnzwSXKPlnHv4yrHKTr+FAJhmqbf1cbm1X/JCVMdVbp9CX1yzrL007lZ0Dv04hN1S4we6fNnl
DGYzWYDzldvYWOEp4GLjeX4AkFOWpbui8XYNKoccG7cCVOTwzZpy2cWFMvCRS/tqt+L10qnndvKt
hJ0PX/mGngtT3YCDq97Buuxa1e6Fe5Gdfaso4zMo4TqG1YT5LsKK7dutM3esLMWuauEvfmVyXpg/
dtINHjpwIMP1J5a8xKtcgfJAWDrw8DEIAsTY22N16UfOf+WzO2QyVdtKp7WLh0GVD/4m5UnlxQ+o
lsWVE+mr2Up41NsBDOIuapEF+C2+P8CSADruw5b6RVR0m/dJQ7l00HBjPi4NyPNu08sG6sBqChYT
PTnvifwxAa5835D+59sjdiHqfP5yxHJZ6FkluokZ4+zO6KA8jqXP3XZz34ppWQjCty3BrSNdQBeG
k4IuVrfabc+3QrpDcglX7fSMh4QvSOcn9NPmFdsVDcKlgbFimgVpQpJwm5DsKB79af42G2C5nQbd
5uqkABbWnBWwPZDlgwYheQo6N96iZxN05uasjqj7IRZUMwCiuyMttu9u/bY23bFnUAnBFiKGrORn
QtmDV1WOTVuRawzyGBOrhngwbfreZ1ofgBW69nZ0YV2wi//aYQphOKMmmA1ODZDhNe4fOQWTXk0Q
97iFqV0DCKO0au3P1ZGdIiiMaPyTN5hPbiNvhannEdj4rHqN4cR7TxL5zQTml1vTVowS7CgC6G0V
LQMJdoPx3iMDTw9ujVsxKrSGx8WUZ0A3gDbvN+UncGMdp4wVoSOYaDCnSGYgTcwDXAO/w0+8c/uW
du3foo1Mi4WEERwHYS7Pho8CRV5ug2IX/435ZnLT1WGU5Zgo69j0hzyE8aTTkNsFgDgswHi3b8Z4
C9R7qtb3SdE/ujVtBWmTTmxpOGljCSudnQ83WI5Mp9uiaJN19JSQQOuwjzMRfkt9nsKlPdVHt577
L7c57oMkj8qlBtge/QBbyGORXQvN8x//ysHYrv1r8TVLr8AOSufgrw4ymL1Jgm9mHAL4P7nmS+1S
NxEuIkhWgl+RePkoxuAojT+7bdN2rVvjBTNAp0kRB8003oVevp/gmnnlxHQe4tfGxwrToprgFxN2
qOuWAb/NiRLQ9go3RoZnF7vVA88KGOkWMcskkNoAKOx/5wmdpo2Ny6nbVmVNO+agPoSPJGUZ3NHc
uCSeZ22mnRAK+Xyax8uW324CNntwe3JbA2xiDpivVb9NKo9Zk33MRfG3WFsnnRf3fuPdnp2xWenh
UUxOeTwkRn4I87H55mduVUBo3QrUsM5rQn2MSgD/Iuhuf43NNDmOirWJStjzwL2rzWM4KRPsdHSE
eUjuVOqKnrOXS8zAO6BpOc3iStGvSvhfTDW0bmujXf8Le0IJSwN4qpdn57A5ze98Df8Xt0luBSgd
4KQwDWfMOsmTvVpgQBS04Renxu0CYAChWNEI9JzmsDdVAobSxRKUbl23awyrbcyGSU1JFJop3/ch
DGZgEOOYT7EJObIm7UrqAXm3IvzOlLnXXv3gNizWTkrSYavaokUeCAbWmvfgLniO51C7wHCCmcrU
DbmKSCHoTbGMKZxgG6cCYO7ZIBzfz+vSW1uJ9Fj4FTm4QzcFT26DYsVnZ4ZMJyyVEUy62l2VrvDl
LV1H3ApPaAZCv11IErUNGe7C0Lsla+X4DGtXF3Y+3N00qhcjXy7q+wIfxb+XAFlmt4WLWhHadtTr
YH7jRyuc1I69gSu5KcO/XUad2tWFSTYUZB4XHuFN9kmuHeyIJ6cTOrVBN2wDSTqYAxalfdjt4AdY
BG4HdGpzbsxACwKy0ByRym9uJngFBSarj25DYkXnBtM12qp0jvxZQXB83oi4UzYP9jcvdwn4bTf+
lHpzBIlTGPfwotfHKh2lG0qK2ook1GCoFrylMcq3ssTbTD7vq3H44jYuVoACzUurTfMx4mRodpxv
f4UrdZyGVnxqeBsCaMfGCLbHN0uWwvq3VG5LIrUFSbqY+ARz6TGa6/FuM+QTCoY+uY2JFZsCMphu
QS456hTPYAEPaz1IlJwuXPBHezlbMtSAwTq2GiOYvR+DOvwjzIjb4yO1tUj5MI0LINRDFBR+vWdB
dYQ3gNtRi9pqpNDjZitTOUQj959KU8IsvXZbVOwKwnLu+65ukyEShR+mZ59U7906CuGkqEFxyMsh
L3ITAEOlzs1nv2qKZGswh26bJ7VVSBuQYvOUiyEC+GOBHVol93obPjvNRGVFp6emskBCsY1Qv8D2
ymRiz3q3aiZObaWRLwbYtKdFGyUh/I9NdfB8J7oNmraSRIXKxl54eQutBINV458Mt1u3IbGC04Sw
sh9HtDwES3qs06U7pIALODVuC43gbObrsViaaAmT+j0qplixN2WV1Tdu7Z+fIJ5dtExoMjNtrIlY
cDazLpg/rLfwENjchDvUlh/oKp1CCll31GzVvdgMP2Th7Dg6tv5gpWScK+Z1Ed0Ssd+K8iNJw19v
j8w5Fv+ZUqB2uQ6ZYROJqzPaFlzBMpvzn+cjWLvjc+u4kdparA1GpCvMd5toHLLTZIaoUdSlbodT
W4uFt5xhEoFoooqfnQ49yFflDlYwrdtCYAuy2AJLSiJ0HU0dHmv3vF+av8+F+m47nrSu6N5mEmBn
5zYS1dR+IV0S7CZSM7cDkrRWMV7rIcy8tI7Cengshf5lfP317Wlz7uAr08bWZG0awva1K0yk1+/N
QH/6vnTbk6S1gm2DSEhVouVx9vZig7fl6kRFw2SxljC8Ixq/n3MTTUDd7Rqf7ou0d7tYUFuQVQQy
nVmTjFFiBOysVb494ZbkdnixJVnAZaSCUUzzXMHzIuXr52ATTiINaouyglGluUr8JupWHd7UQ7Xc
4dHiGr32wkSxRUgdCD1l7s995PVBl6MmeG63OG8Hcc3d6NIPWIfdpAbufOi3PlIpEd0OVR3iZiU+
/+U00W0t0soho57TuYu2II2rqWsOS1246eGoXRfYmmxVstiGqMj1B7aQOE8KJ10jtaVIqha1ASkG
Z6+peAyn/laI3m1ZsaVIogLhrhpKLOMFkXtcHB/rgPxwGm5bi5QV46Qbluto8uFHXGz83TJot+cc
asuRAFvbMsJTHZWaLx9Vwrb9WnTpleT8Odn8ypJo65EAXBth8UK6aGxo2B7CdlLf2/zsdV6P0uxF
b6p9UQeV45HDrhPchkUnua51RBbP3ycVHqtuFISx/eHtT3HBogn7/8tDU19MivrJ0EddKY38E97U
dPqgxqT5A2/XyjzVgZ5UCRh7KptbmCrCRQh2NrT7MlPYft/7suU1fL3J0N0jyw2rayTnzLobu7LA
6cLj234MgQW9VeVEHhMN5mAE9srjMvTh/G5OVlmfcjJyczs1GfzV8xQ285pw6VSVy1EY9/LvM0y2
a7ewLspkdwtN9x/9cu12f4ETTYW1i6lETTwjnY4abbbgfglbqr4JkuP6o9qxP5vTrcNTC77J/K4z
ja6OfTLAmnBuB+525rVNTYa0XPgAXXZUJv0RScsfYJO77dH2k27aZmoaYIkabeVwUGF79LL5yp3x
wnlUWHt0oZo56dWmI5n3JrwZlVnoYdzyQuM6Q4DrfHtyX9g1bCUYbVuvG0quI7X5h9Br5KEM4Bnp
1rh129CE1UaVTEcr7cwnr5L6JjPp4PZdbfUXCzxYXJajjlDtpx+buubHnJjS7WBne78Fct4qeOwN
EV+TdkfR6wB+CHu3gTl/9GfXsFmhCG80mDfgai07nqh7kDfc5qSt7Nomsm5sXDHoVYLymnCqdrAm
cDPGpLa2iwbCZLpZNDI8YtixVLyTpL0y5BemvK3sMslYT8mU6CjZKrGnSEu9k7mE1WG9JFdm5O9X
1lc2J1vgxarKpzAjxGZRh/WfZTP8PdVJc4clHiT5LV2+wcc3ORGStIdlAW5iKGtzZ0I6HD1tso81
n7LDWHV4+QS9cXiXJUzdZ7BpAOUW/3RlIC4EpQ24bsKOe0OHuEmz8u++qqZ9nizLrdvcsxaWQI51
Sbkso4nnHzeus4OYIC93atxWodUyJMUsEZOgvPyVpeu7TrvZR1FbhMb5VG/ZWvWRL8IbE5QnuHv8
cuu1fBmOksCkWwytjlir9HtMvPDODPV4Zc5d+prBy9aDzWuRW8RKPhTzByofEkHcLv22BK1cgjZp
TaijUHuP0mRBTGSxut34bekZij0X6HhTZND4gvvKqhoQ7stHtxG3jlSJyYDlL5FEC5u23KtMVTuj
EERvt37+bq8EObcONJlYwBNI0z6iBolcUovpQ7HS5n4Qorqvfd5+wcnKXKkauLBq2cqrNIV5Vyt6
XIwqkuxbA77wSlroeCEVdtsubPkVOMOe7Jeui3yP3ONeetv3m9v1yDY241nddCHF4SiXk/hSIufw
cQm60W2tsfVXvmizrKzwmWEATfZtjsz31DrmMm1rs6ov82UmiNp8Iu2xmuGjLVP14+0pdCFobQUW
0qR+niV1i+u6/OWnc7FbutoJNMypLbya2zRZaYn7V9CT5ZCsMGrWk3C8D9nKK1T1EM1K00aU5KcN
le0o+8R13W1crN1jo3Vl5gEPAu2W/dHhMD1Uk9tqZsuuEpyJQMGZqijQZLwf2nCP5/XebZ7bqqu0
S5YZ9XttpLh/gHf817KpvjgNiS262rIWr0YKTQeQix3yKv3ZbqBTuzVubR56HnViyg6XFwrP2yVI
vw8bczyf27Ir3lK40uZYulpwde6YTx5U0s5uTxm26mro5ySsOW2iycj2ZoX+6pDnyvFzWvtHWnhd
J8pzHpCMP2SWnhrtxO3i1NZc1aKYKpAluyjMMn47m5TvmOqc6Oto3boP52SGI+KCBxivxB6Rp+Rd
o7srO9GFNcvGkqy6nHmRzs3/cXYlTXLbzPIPPUaAIIjlSnbPIg1bsjZL34Uh2Ra4gOC+/vqX45MF
TU9H4KpQYNAgqlBLVuYl6E6GsRgD9lHudw9dzBU44+QoOd4Jsti/TDE+liDv8lzbSRPHYoCWk0Jp
sYr2BOJO6aA941EXblWUy8GDGG58HsWXGFxmY/7VyzBdOvcaCMgltAuuCacq6VPBuPI8Dyc7zDvQ
L3ZlaS5SYs1uyk26shvZ4ZVoxYVayYnWVFuOO6IVIhVRzdvPYa76ZJ2O1S+4I45xqk2A+W4QBkC0
yZwDWb3b4rU/+507/TWaRh1drUoxc7GomAUsf5zz9U+/pR3bHIrD7pTgbYOuw5toZ3e56P9+felr
x+48m8OkMezY7e2lQ7b5ODHbpxXKOo9MHD6bp8qFXFUtmbd+zRGwrCM9Y26WZVXXedG0YHXHRNt9
IA3qxO1lkPMda4YCyBFTPrx+OC/6LSz+HMb/pxoS7kGIOpruLlbH9zU/2cJr7hYrO6/nPAS1Duqy
uAAGRBJjx49TXfp4W6ztWOlsebxgYqa7BP0+J7IX78bwFiH6tRN5/vf/nEg5LRULB3hE1HC+gpgo
K4fBJ1rBth3jHGsqRLyb7iLN/GXe5Yd4KH/4fUfHNKNFRlM7tM8togmSIqpDpTu+8eA/X7TfUjps
27HNqKvXuuma7tKHpEt5VEQfoBJV3Us+qZOM8/W05SRIe93famP8W8R96U86NhsvR1OOQrYX00/7
131cMdtbNHl1npUo3zZliL++hEPSBRMos4dG1R/UQRC+tqL7sxrk9oHbaU5RTZjf1WHe3Nem2j+R
hk0nXYoPUTWYtK27Ix2Vqp8mzLMndd3Np2Hs5H3ZDdX9sK7yrtrz/7VjE9yTfSPa54mhysX1LCSP
w33am0vM+R9Gqb/CPPQZcsTSDr5MxrNmAbHdJSJTk2AGaQbP2+AVK2B1xxGprtRDyXHHphHJJDnE
kVSDF1cOFncc0aIAnya67i5ca+jTjmW6x3V98rIOF2NmKqtpLmp72ffwLHZaJbkSXnh77NxxRm27
CEXLzVzCBvKnARgCVVT+47dxxxmJKlwxPxk3Fx32X3msHnbaeSl2Y9+Oy5D90NRSwmhEpf/SQfOD
rvLst23HY+yY91T5jCOpwni6q8V5Q+nBJ7fBth3XUIopzJdRaDBN0faRktY8hYsabxjnFV/ngsC4
CJbVmLa5VDQ09/u6m4cDYIHuEEVaCxacAmahe7jEXsR9VLkMVEFr62JBv+MyLHQpzvOMQbm4CeGL
vD6Fi3uaC9F0pLMWLoHeRwIzMkHXesFCsXnnjd93wae8QSq4lOXngK3jqS8Ode+3c8eu9ryzFHLb
1YURsJQuFSmSMvaa7sHOHcM6DrQaCC3qS4+Sc5LX1EDzXfzht3PnnecsGibToCrRBv3XcmM0UZP1
qkpg547ZQkk7iICnbi9FteRI65+gyLnduCzPzvaFZ9fFPY0Aa1BaaAtwXL6zExnnMsU0QZ/2A6eP
rJnHt622nuGQC4UqRT1D+SxsAMsvPxbNI+PkT68P4OKgarS7Ad+cmsu+2jqJLF8TsjcfXl/8+XK/
cEguDirsArs3ggLRtqu7QqlTXMl7osy38LiFCvi3CvTS33BeQ1vGZTQdDD9gkmQ7r7z828a2fB8Y
DF4GSxF+OlaIsOpQTiypF1I/RWB5AH39HPXvWS6wky5cyz0N82L7axlDcwt6f3Vrjs2DOiGE8ASq
KGV4jH2ydHhNjc67p9KCcyRtoqYldwOj5UOHPOW+EEP0xERAv9q9jN6Ivt4fgtUUWSsEPwH45Scb
olyAqqK6bJY+aC6H2OOTIQbDRqNX6ZWCju3XpGAiB2cVwzs8Q87rLl6pSXcFLObrN+p5lZe+tuMv
wPLJoac3tuBRWwrMMa32lIO2zXN1x2H0A+XRbDuUHUJMeU+HnpNt9Mw7XGgaQ5lrArIeqS9ZBdQj
ew5+1eiGO7p2Ls5Tb/Ni3rkgzSU61rQ15GdOg+PGQ39lbRebFqoKRYEGVQFoAuOqWFYlYG27kTE9
P1EvfFAXnUaWbgh4a9F70VWRHqBeTu0eQerENF7wF6pckJqxoN5jLa8vz2LSp2Fq3ix7eevKXNu/
Y+Pg4io52gENJvfk+gj9iiOt+zCCMffCL1VxkWplGSEEb6vm0vN4/GzW8n0UTPaLl0G5sLQalE0N
AVHxBd3IENA39UVPQJL4Le5Y64pO+Gbtip0/T06I9snI4L3f0o6pFhtbBpk3QYYqOIS1SZUnQo4/
Xl/8yuPuNpXpYVc6hra+mGmzLNVdTe44xMe/tD1IQmbB96dtjoxfCuB2wvJmFAVdaH3J97lJezJ8
Go3wOybq+IW9LSpZYarvMu9Fm+LhUym0fjw9g9sLA2LA8r1aYVmMRB9XhYpCSFdz495f+QouKM80
qAHZAaYF/vJzboa3crQPbSTPJWblKPej+FcuhG3vBvxbDguodf5VafWk7OSFGKbKxa010PRdj0g+
r738w0jxoFX86fU7eiW2cunLlgUt6xhIRBT2epT2i6izjwQQoHtbz+pPzWT98fU/9FwRecFDuwA2
C+5oCDgoc1E6lkNieNuj5bnb++kg66Pd+w3Y/K0dEpmTGhigcbk1iPJvM+uFP+22Q1VsbYHnvkEV
vVuybd3JBzExEBgt2t5NUzAngH+otLQleGBjHaTUVuUnbkX5BNlHrxYhPqLr4gm8y8rxEW1Iv5am
/l/dedFEYmkncdvsDK7MGm0CJpq7usEsrx3Y99e/25Vn20XYQau+b9sDax/B/kcVTVHSrW3l59ld
gF0fHltZlCX8imjf5jquTrLk053fzh3fjpJ1u6BvhxBybkhaz9N3tH89azkutE6CJW9oBlldyoIC
McmXKYnK7kY0c+3MHXc7h1VRt1rXaPjuf63hMKXHWnvu3EWtAb1Ng3CCP6wmerdMwY+pXLzYvaly
YWtxUfQr3/A9FUY3weDVfh117NeCiJwMbVnatTP9Xl/0RqK7POdxCjbX8t7rskSudSoaRqKCj9jH
IfgIxYI3bbgcN3zfle/pQte6LdyhAIMHju1H8dAqaR5R4r/Vrb4SO0ZOeGRUW/RIAapLQVh5jjkY
lkMe6/Net561YhdjFgmhj0XM9SXqwXG5mQ+YL/HzLy78s4vtPMptKdHr6D5tQ/1jn/10fJWLhTdV
s9J+HerLuInivIztnGKKR3vGW07pf7VlG3BUWS8Q2+FJydQbQzAL4XUdXZzdbpmCugjSX8paqAgS
KIrusRcBEUaZHUsiqObSDqrml7gESkCRKiEz3n6/nTuGRPTeLj2kh55BCPGTpEYlpA1uweCeV3nh
KXcxdn1Y98iI4hpMzmESLPGfUz6eyNB8rlS1ev6CZyv+Tz9yL5hB0Z/VlwNTsUMJyvy6/OZ3OI6p
YqCGTn2nYEeV/QzeYpsuhtwa3bniZVygXRwDC6/0hDC6r7oEuOQtgd6fZ1nbBX6FhgXbOANJ3YTs
NMTR550yv1MJnSuzsJbSUcI98mP5OvZ3zSr8nIuL+VpDFJwbEBFeqq1/NGv1qTbrrbnSKwGtC/ka
NjlOCx0qcM83Q/O274T4rCNbnFprQUxKqgJcUDyCcqmwBf2xzXN+I6O58qFD5xbJKNjoWG0NmNIZ
oMQjiJ4PPv/0uqIuIqxnEWjJVIQryqm4R72D3U/tMvvZlosIa3ploFGz1ZcgoA/LkNtkUb6RjQsJ
4xMwIWwmCJvqJfpU05ad6LgsNyKEK8+sCwrjeoghx1kgCes39cCLXb+HcHj8czRwSqnX4bt0XJKN
G5nbBb9gMGNiZ4MKn938zt6Fh9kxZgMbEA93cfFPk8vLCuJFz427JryiUV0OY41+L9qbW3df1dyL
HJyq3+i4WnnwoZyby6CD7kw5vQsF83zFXYjYuhwdLRvECIOEKF9A9fveHn5QHxcaJubFrKuGKa3x
AFYbkCFU3/sZUAe/y0J/fadatpcDq5C6U0xqptDSVW1SUaF970v46/ox38OxYV1zKTn7SMrVIGlX
XgzO+KhOiiPwypZ9idqY7sI6ZTSwSaz7W03ll21V/oYPM3Lu5+fIj4I347E4puMhqBuaxjUN7nxO
X7ogsWiicbWbyVwIK3qIU6ctuam+em37ToCmKUC+6ATWqPEPxiZjXA/nvt7sH2XRLW9e3//zWr9H
UtJFixUkN4DhDyj1k6M7y6Ne09mGM4I1XKBViK+z7r00Sah00WPxDhHTKgLYXWki3u2FbB5lyfyS
E+kydg1gpTWmQSq+mO6+rb7zYfMK8aULH1uOOij4GlcgYYrn88LC+D7o88+vf4CXX3GpHPONhjWG
mgrStnwSbcqplqct3Hym9XHiju1ilGDtGyjMX3JKm5SIyZ6CaP7qt3PHdm2zGyXzo7psjP/VdPsK
1i7lpWtGpYuoIv001Q2fUFjBIPmDYfn0hhnrVViRLqBqADya2Wo1l27M12SZ1I8iGv2+p4unAtBJ
rlSQ6jLLST1u0Dg47aTY/NyNC6iqzCDEAIntC423Dz1dqzOUq/zaodIFVImBHIMkSEtAvqTfFHxo
3o+FGj237uZTUKzqRoLG2Tq2f0u6vW3lLXmE5/DiBSfmIvvmteWkiipc854eE1qtCp3wI4Qym0Ab
58G2Ib8Rc//bSXzpTznmWh7bQQIOhNVujEl4qfOkFkQ+LOM0P8YDSM4nvf0TdWpsUmYCljREjAmm
tceHBvJAT4Og/A5SUvQ+HyqZhjEp3kd8Zqd9JvMfCiRJoKXIwwfQ+PO7diLVXQ6RVzxZI6jIT3Q/
1rPO8+huVZ05W7XkJCn7iT2IecX48wQW7TM79s9FYJu7odpadhdubbelaJ/nfTJvK1gBNeRvP9Ul
bWS6TUGznIDwDDKaH+D0g6DCmZDn2akSZH/3zVR1wMkXh5CJLGLzWPIutNBO6nn+lc1h8xG6O2hw
hKh/fpF03N9jGpY+ColAhxDRvQflq73xVF3xlC69WXHwdm9qPLUgb7hQepzsYG+EaFdeWhfbtoLn
hQfhgPbHUo53HEN7kJoz4hwHi3708pYuwI1G47DVJe4olQcmPnryZ9tNt/BDV47mNzCbYJXAl0Lc
LYRKjy1qz/XadD5DalS6ULamB6FFj1Tz0oANN/lMGPUaVcHKzwb9nxrLIg9wpuwoKI71Hj007Q4p
MdxOr2xEuvxdxd7JFhqoqOAso00lCCDPqxxbv6jARbLpYam6qOsAk6OtTaM5fjdiwtwrSZMue1cc
CFGhyIrQL9APXNkiRb3FL6KXLpItpAa1uabFNPw+3kXV8gQAjx/IWrpINrIAsx4DQHzZ9Q5hz4Do
z2rR7NPrRvRvbeMF9+tC14CujtGaRHe7ZFq8jRAX/4M2dHTagMVLjj0nX+pm3NOpI+19BGd4Z1cS
FWkf7vyxsutW4n/if/ldMLdvFZugIlw2JeDvbfXEcvpjHOrlhsO48qi5WDoe5tHCMD18aYJAQ7xd
7hTcqOg4nfrpuXVKewig+V03F1ono2blSC+qiyzypzYu3suN+KnES5diTEVmpc+iCJdVHzWCrQbp
aWtjPyt0uRct6jwECViFOZpxSzCwx4Ap2rx6TdKFthXdNsdaiBJEPhEBXbzGy9cwv3jIhbaVxbpC
IR7eqVVtmOZW4BXd1lu51jVLcbnXBPSilBl6lMjZPn4sqy2+3wElOgOJPMpkQDHvaYc2U9ZsDSQI
GmPeWzmMCWaR8yHtYjO/24Y1unGXr7yv3ImaVtZIfczPuZmS/xsL0JPqzgYokW7jjTfqmrU4mc6C
Jk+girgE4USzpwQzuAAxaIuRHBkvdVq0nR84Trq8bXoL8+2IFQq+/Hha8NOS0kQ3fsWVd9wBx73u
I6+t8Yyw/8+bKrqWD5C2hC3zFaWstULkVs9exSbpot/iGU1iNQMbDsEgflZ9vJ9FHXx+fecvE2dR
6XK0VQdfN0Ayq0s4hmuK+BM8GcWygIYIOjlAjJvxYVC9qZJDsD2BTuOQBTWYS1//89cO7vny/ufg
KKQPmrkr4Upi+r3S9T0c14204drSz//+n6VttMuJcyT5hs1/iB3ihhDv85JIxqlFvy5u+h6xao9v
YscN5GrT9HlrbxbT/0VfvfDiukRpxbrsex4gzGl3YiDK2Of847hhGiyp5GGPZLVx+5cR9Zin+Ypy
8qmMqrxL64NMD2F3sPt4yoMveqlhJ4PJTzSP6JsdMCbg/ieZQCiv/zHklPhVPFw+JZCxrQKEHuUF
bHh3cmoN+DH0e68L4oI9xAHhoG4/NFiEIpEotsskOPyKKcwppkTAMRxFxAsc85yavf3M5sBvaRfp
0QH8OpkyLC4gQTpO09RXT6g4eVEHUOliPeS49oEwyB8LZaP30xZPP0wtak9/47j1lXZ0COa9uvBl
/iQrCxbezTC/8M3F6jU6igtEvsAclGm5Yaoxjumt0vMVi3exemJXbK2QPV/mle7njdIFJJD6hqO8
trjj4mU4dHXPMNUbN83fO3p+OcYZ/UJBF6CHqHObJcgKLyzowoRL/W4i5A8/A3LSvXllAHq1CGn3
qnnM8UihUeFrnI73jqkajmoz5SUXnU7VFKaiX1e/m+Ki3wRkDzY9q/Ky6PH7SKsliXS0nL1OxUU0
AR4cj/icAB/H/KOWzftW9R/8lnYOvK4ttZxtWNrYLlVRK09jJD39inPiErP8KFfzIFNV06Vbc99t
4+R34C5mOupiWoExNMgWTJqnYZCXCeu63e+Ou1CpQpB6Q4yEnZspfIphRZ+qeZn8HnsXJQWu1yiP
l61AobM+F91JjV4cSvC1jjesjwivZTEUFyb7+75dH3a2/vC7Kc77w5o+0gtdC3DY7+LE+LRjwlxu
fnGtyxnaNv3RkBAbrw/kGCxErjOUzIsqjEoXJcWOAQVNg885Fyt5WllFUkl57hcWujCpasD0fbVU
QTY0ZX4PIdj9NAM67HXsLhWZFlJMUK3Js1p37wM7v1167nnLXZBUcWBaEXw+sKHa4m0zmFIJusHv
krtEZNt8UI7h4uIScPoQh61+6DZVPPidihPRyk7jpS+78iL2w5wrUso0tvstPswrr6cLkFJRA1W5
FauP67tdfZ/yn367dqwTKrtlMYQIJyK9PXA+Z315a973WmbkTl50i2hCHgYID+uR/RGDJTupqdKn
vq3l23XhP3VtbdbnxXIJ5nlJ56X37Ku6YxkTXroCKJfisrX8ACfisZz1ZquT16G5oPyd23DbR64v
MQ5tLPY6qWft53VcrFoQ4iv3TIIJhZRdGgXHmy0i2nPjztPKrTarDpi+yKE8dWxOmZ9OOZUuXE3N
q0AhKMTSOa+Syh7foqL3a326cDXSgzszqLF2PfAnVfY/WwvKB79v6ZjtvPKiBje4vtBel4klW/Ww
IirzSwVcRFq1NsFWswGrT+uShIqfbT7vnlt3bLeuudF0tvrSVCNJiirg6TxBptTvYJzHFaLT0LTc
cDDH0HyBqNhnNRVezIcU7dlfs3/dqgbwP4MQD0j1B5bbzwUTxs8R/wZEC+2wNmTBbaERWozBmxW4
Ma8zcWFoLQIk2hGJZ3VD8yEnB01WOXu2flymsljbnkM3Q19EsMdpt0YIIoshvmH7zxHuCzURF4oG
RY4a/B0qyKogzBO0DIekl2Y7HaAv8jz558frPxUjkBiotQ5pkE2Q6QL0WIMjfvXM8VxEmgxaxSdj
9KVdYpseUflxDHu/QJLQXzdO5xD9a0NVViCQ2avlQYbKz0hddcg60l3Vov2eCVD+YX5KzQ+TWJlf
5ciFojWlXNa62FUWbJ1JmyEUpz7fP/vcduEi0cRUsh6NTnTZ5XjOy+3tIOyNU3l+cH6/jMJFoDW0
BlFZtwYZUAX2jo3t+ljl0fS48Cn+ikpVdef1E9z2O4jgm1wvgwKBgD4F276DjcUT3ClcOrS9XIU8
kOZl0Bab31SQpXvAeJlXgi1cjJvUSjZBhyA73xtynnqQ6C02iG6c/79pxksfwMmD50Po0swwVRR4
qxMhpH1T7xVP13r5vq0D3A+hWwbuzjJZ8/m9YMM7Y0l+2tWzNrvSH4qV8/ttb5YUbVngOdrjYxvF
Ju37mNzPpvjTzEZ/jMv+IZyGd2MFGhlovrRJLJbiKQybCsgu+cXrK7sounXbNfooR54V+EF06yHt
zPtPfmtHv7oGTimAXmEgs72k/anIi/cA0tziv352jC99BcfvHJWx5TbvyKRY8yQ3cGRZXM8b3/ja
4k540NoeaiUkUlneiaeJyWd0sKdncGKDyQZF0PBKZWaI1jExGwm6tGNj4zdDJFwknVJrNRQ0VBko
Xqd0ndX/0O73cvbCBdJF4TyEs1hkxjTR/DQt5VqmoQ3EjQj+2YRe+KgumC4cGJqFK3xyXeshzUHO
8rDGc3UOJ334OQcXUUeLjZbDxFU2cJKZ3gJnKxu/JEG4iLo9Lo99MZj4AGEMbxIM0IOeZVOdZl7F
CeEKYVaqA99FvqnsmHgP4jlj72xg5Y227ZVr7+LqBM1nw8Dll+l5+zAE5OvOYs+NO+a6Hgt85NHB
ouh+auyZdIXnO+UY1HGAsjPqWhgUY3cxkKUYdAhvNWivtNWBpvrVhwHMYOulqvBFl7k6beUs70Z6
jGmTb90b2hb1CW+k+Y5WEaGJGXj+uIouOPdCmfvK4L1coCV84+q+LOwB/gL562ZyHoqZd1GeiY6M
bzpZ2zdqRbEtKQ+iz400rEcuo4cvwzrkTQoYebQk8Qo01ImGvHyDfl15qiPRzwmGjfc3jT6mu+cW
bJmQoqzvwxoc8K/7/iuW7KJZkCSHczH0MrNTZM85naKnw278E4SShN/z4oJYGgbWfb5GMis1+0vT
7nvfcy89CypcEEteNWC5HBo8XUXLUtIOcbJs3CvWFy6GZdwO4AnGWma6pZ9jDGWmM+m+vX7uV0zY
hbBwBUgpUEMiA7iDnwtz3GP8Zzx5Le4CAzewYkV6liojLHirxvk+jM0Hv6Wfo93/5D8I2QLBBKLN
/qCf7TBBlWYZ/ObTwf366+JFA0s4zKiyaGYf6m59bGCsfvt+/g7/2ffCIzqwdoLLzOX7vKHfF0X9
vLGLCeQVHaMxxNIj3d9UufwZVMJzaccbb1MRg0cKphPFtk5jMYGtELRYfkfiBE9F2Y/tYqTMFF/r
Uz4DJ7319Q0feOV+u4BAFuXN1qKMnm0S6CxSNwcIdoTfJXQhWgrajxEBijQLj3y+z0Fuh5FX9vH1
Y3m+yS/ENi5Aiy1029CClsg3+XK/NhVJmMiPk1kPeJgqVDfy2pcnfISLvQILJcZq2SwRzc8oJayQ
2ivAkh92J85J/UDUAvRqAeWJ13/WlQ/iEpNtgeqPve5E1nfkf8pW73gYelUAhYu8kuDvoUUwiMyi
4ZjEfH53xPV7r207yKv/4+A7nRpIzmRDvH3sRv0dsrl+oY5LSsZFMXFdUbxLY5t/m3lRfobQrZeu
JRUuIotTpo6txsblni8nkM792cfCD7spXEDWUS20y3MsXveHTJ4UA5js9fN+DlFeuP0uDdkasYIW
0M3N+ipib6OKVW/KqlruI0h+Jibqy7s6nIM7S3R3w96u2IFLvFPnU7HJtRdZaWPUMfsyKRv9U2xR
JtC5OVGzfHr9p12xAJcEzZRKIg+dRbZ3dXzpgjFMTSD8UGrCRXtFz1zTBV9EdggB3HP/zKK6BX7v
gAv2Oup+BoSr4qiwGXPSsxnP43KLv/PauTjvQNUWw8BFxzMAKZ7MVt/bIf/b78idmD8ui6UG4S7P
Ilmq01Gp9+2zerTX4i6Up57H/mAzj1FZgLdGhlh8BP5G32jIXGntCZd6KwbpBp3qFtdFMdImtojH
PwsVRxe1jd/asN/PbX1MZxjLnPTbMr1FsOXHKIaA6tdoZZZk3EApFmcYVdKnyUb1HaOG+b3NLh/V
vLRU74eIs3DPIzz6hL07SBvdSimuPKAuKMfQYoBEreCZGgpQjOy8OoGjGhlLPpDtjwOtIs940cX5
Y0j2oLEkccZDNn6I+bilW2y6Gw/0FbtwIYulDklTVYxncaHkeQBv4kY8k+HfIIuTDvflmOJsscMb
3UV/6/nWLMa1bTs2Z0iJyWCMP2dk3OdzTPfocYzX7uRldC5oscaVnwHsfz7ybU5b1rBTDGVgv8Wd
vHkJIt7XDcOprGudoLIXPEaNODxXd4xKD7YblhC3RYQtpH3rLbxHAfovv607eVG5lBiSrxScUQDd
5JZm6Pr5ze4Il59qVofRdQFHN/KaJN0x3w1N4elFXUTX0E8YWm+PONNjQE65yTEDAAVpz+sS/erI
4n5r95JvOPO1/CkWvqadxqSM35k72VGbY8TE8AZ30dhqTMkElCjPWew3fSNcWJdBcRbO0eDcl/0D
Qf0umRjzjA9d9qvdLkMb1jbOShLkj9PQ/X2A99jPw7u4Ln3E6DwBLp+paR8f80W2d6D/uDWVecXD
uLguQetyophcRy4d/o+w8Gnrx2+vf9LnTP+F8PM3UNc4YY5VHjRjdU3/sBuxj92QDw96qys/t+5C
uxAirD2BahP6cl0AxjGRQH6e+2VZLraLYeopjJuAZVEI2h8dt3dxFd2iGr927s///p8aRjQcsiFr
j8XLdUpA/fiG28Mvz3I1JgOKuksQF893nUC1YEW9HVq/niUSF9oF/FUeghU7zgoJ0qLGpECkem7c
iV7nOMaV4W2cQXLnn6GqvtU0vpGZXDtv5yXNCx1Gg8Guo1q+O7bqfglvadFfWfo38NaRF7YrSppF
po1P29p3Sd8GfjgC4YK3TF6somIdzaDX9i0sg9NI2M/XDfTaxp1HlG42jvsSAj2zgjoH9LNs0mp2
nPxWd17RZaEHEMAty6bQ/qlig1sOkJtfvuDCt7oZA7AL0tsM7YAtqSutk1IyT8t3AVyxnDowhiws
AwN2l0B+98exNV/9jsV5RY9e6GFUK8vaRvykA/kp+/iz39LOGzqUrVTlwsOsG6BImoCj0nyxTC5e
NUb+G36ADO2iSU+zUbdxwlrytlaTn3m6ZGUDlXxAXETxgpITtzVJTVH4YeYg3/Wrr22ntSS5tlEW
5+ZvhpaLMX4W9BswDESXIYOoekYO9h7ksW9VqDwjRRcXRpe1ynW/htnEQEghFoO6rpa5Xz/EhYbZ
XpVqZ0OY1cakbAerY+VHZSBcXFgLwEEdhT2WZvE/ShcfGjBkeN1wFxRmKRp9AOfTjEMQAIQYwT/d
7Fn5dOnJ5DAsZbTuNAuriZybVt4tqvBd3LH6oFG66msdZYW1n6OjAdNlNf3pdyiO2XcRuHaWCXOU
7biZZBv4+w5l6NRvcedJ3tsNnA7S0Ey03P6IalJ81GHxj9/ijmEevRF71c40G4J9e4jW+o922vy6
FmjC/Wr1eU4Y0UsYZnsf7HfR2AcnufrNn6By/eviLNqjvgKNezZ19tMiesj8TH6aa9yFUhVd2aDG
MoXZoush1VCaTI4Q0AyfM+cuQZg+8qaaOiS1pm5/bnqFBbV+bLfcBTaB5KnhR0VJVlZNfC+CZkoj
iQk3v507NqRHXeoi7EjWHPY0GfoUsOqH39KOCRXgpumoNQTe8MiKWH5ZmtVriIO79GDrQPt+i/Mj
qzdo4qaYlGWfp3nLP72+85eTLK4cE2omBn3zlZBsXqeiOYlqaFHCzKPgf7ro7Y1qyxVaf+7imwCU
XYw9NMmipozzlEWd+WBIA2HJozWpBL1usjELdjIRy5BCVwBalFsAN3oEev8r7ori/PrPfTlk5S6t
CmnqTvWsOTIw0ez3MuDf+ln60Y5yF2kF6v0imlW+Z13Vb306DuDgTUIbSkhw5NL68YtxF3DVbREX
I1FHZne7gTBi5WnjG3ZzF2tlu3zqxhH3rdnXnwoIlJTVxY2X5jl0/z2j5y7Uyi5K7WILj0wowPhZ
Rc23Ytb0vJMmfjMPbRX7mboLuSI4D11ScaBKFu/fRBkPaQja+FvtgOfH66Xf4XiS7lj6UlblkalI
LWcMsFT/lL3kfwVA8T1y8f+cncmSnLoWRb9IEUggAVMys7oEN8/NtT1R1HUDAkQn+q9/O+/IJVc6
IzTxwAOVUqg5Olpn76XAZ/f64dTOOz0KDguWIKQEfmB76TtFMsI2qMzZUBiIKHrZHvwIsRUng6fc
cgvCpohzuo4tHk+8DLJk/KDhA++rarjR8f/KoV4bPGvHWQgNOxTr7tlmvBxiZhDAWKFuno7F1h5l
Gal73qEwcFl1c5DBTpM6LptDRVuYdKm4SoSRLZ74mSmSaCD+CTK2eEstZvgwBcW23Zed5+ujbAbt
dBEVtlzSMuuWmbpas9U308nEeNfevc0tTIdj18tIoFOduFSho/UmLxK8zM93eH9a3PpuI10eGbT0
1nq9UDSo59zqpIhyx+PahrlqBgzZ7NGSLRVeppoa4pIwlHDruQ3xgbiNK7NhHyIUJsSyfGjxj9v2
YDN58baPhYrbPZuD7Vtfqxo8KX/ndsJYSZEmENGS02bP4Kr1PL/bq/K7W8OXTfW3jN+IYpMh2g02
5kb38AIQSEcnE/wuHQf8EiH81n7t7TUquos9CyA6eI6WrjsEw3TLtTp4fcu0ldgmOTddJ7s9E8HI
EjjXNaeNtbdIhWutWxtyNfas7Xu07jEuE1H0XjLzyi0Cs7lCgjqArajFlvVjzj+Whm7vhDHEbS7a
YGHLo0AzEm1ZU7T1qd5QjxoHo1vNnLDRQlLWQdvQfs6GgP7L6FAeW0XdtEiFjV7lVQmMrl9RN6Hn
8mCWWt6DW8xvHBSXq9Ar54TNXiGi8VlTjGtGRRXerbL262OsvDCtK14+85ANT2uYgySIx9H1F1lx
vIz8pYOg25StBTabfkCtt7c5ZUyEDV0hmaH6wORTBlZhepQ+pXcchcJuga3NXfnBUgsJldGMDRQ2
kyoM7yneqN1at8mrpaMb8A1hsqoJHurxA/B4J/BK2OCV8WM27m1gMlPJH576pWCL57aybOoq0Gs4
S9zMsobvd/BOG5Jx8X45bcY2dEXmHdUmbDSgas9htXYJ4Ct1o9+Xk+KViW9jV1szlBwleiaLu2G4
4902ngB8+A8+zL2fmlmy5zCfb1WtX9k5/wChZopLcYEf4u8RTbiO5/erMeU3t2Gy9uU6Hrt1H/0B
NTnT/gi+fU5gZ+UGKwmbhNpEm6MOSw8ZXMJ/LtLLOOql3Tpupa38pqKmDYM+Q7XMZ07WbyomjoeV
LWk0VnM80wZTvjGmzUomuuNl23FbqjYJ1XLiS0LmIYtb1Kpxz0viVbnJVQibg2rKYhpWFD5l2MvK
c7gDJalJ52ZqLmzSyTcVWfNxgWBcuZdQ5J5QCLGO752+qI0WApZr9xi+6VlXjXfE03UC80q32jNh
U1QhrvrCzKLP1jIkD6aM9f1WG8c1akNUPqG5FEz1WdOwDyhCOOh1ff77qFzLzNjY1IoyJ3zKvs98
ZsSDXMOHfplxdLQH6bfvCOWnIQ6/inwpnuoxL89BA/hpW/Wtd4Qrp7wNVm3FipTPsvZZROutQ0lL
HdybPmLfm6JYU7iy5jRZan95Vn1ROk4Fa3HDnBrmblHcZQ01Jm3boTs1TTB8/PuQXtlRbZW4CeNW
RQh1Mw8U93Em4z9d7XgHsIkrb5lKauqxy0zzeUWCI2lNs9w4dq702xaJC1vO+rgJ2gzmn8eBjqiM
uJX3uda0dSfa1nWDnkWFIVmiD3cU/zgNte0EOHRhtJX1gnZR8AOH+SoJSOBWrCps0qrzDYm5WLsM
21x/F0Kt9OTTQB7cun4Zqt9uWxVv5X/BeTaFkiZdrpMBNaaOjVvHbgWNtakmtM2WQ9V4YWK2xvHw
soWzwCqMiE/8NhsKr0lFP8wpa93qbIUNWWnWmyJSXGdG0cd9Hj/p9ZZS87UpaKVZIKetSxnuTVaK
6BvK0PKkX9T/nL6lTVhVQkvQIFubBRH7OJM1LTlicLe2rYeiFlSrp/Aul5FAlHWiuzJPISSg3LZC
m7GK1ynwaibqLFqn/qDqcjus3uZ4LNp4VRG1m2xY3GRBLJ+JknsyjcZt7dt0FStZoYrIrzFXDD3t
PjHHiiq3JI6tnNXKMUDR42XUB+8BV5TPQ+Hf//2DXtIpr0T3Nlyl/ECVlG91hkoH8aWNCD/yHe8E
BjapNyqyr8x1m7CCvs/mS9liJw/IR5hZQHA2Jm73Ndu6nIQ+K1ex11mwztGRhEMORLRxkxQUtoSW
p8VEc5o3WdTM2yHU/dMOU/YbS+nKyNucFR8LsTak7TJIOZj3Y8CWYyij/lxLUPtOH9eGrS7O66gp
VG3Gdiyn3YzlQfRtcVKrtzshi6gefnlwdPm8L9FYYk2JNoNp8sO0ixsZlyvzxjZ3LFpvxw250tnK
tMpgDipP5eqvN8bmWuuXz/LbiVdW49rJ1XSZhhhx1ck4IXz57Dbul7/5W9uR8qEhRFqdFZ7eH/OF
R2nXrfII3+dbjyJXbuX/FZv/9icWiIB4M5c6o6TzPpBlqVXiV4s5qzICb0xKcdoKJm7sEq8PFrdf
wk3ZmaGHoFy2Ndtbof41uxt+yW2jLKgyiDxfO50NO/8ck/a9X91SkH+908JW//KGnIFNi9rMhKY+
jUO698xN0R31iC+/MKlhsou8NOKOtg0TXc5PlErHC5YNeI3Km/t48XU2tgUUIMhcJXlP3FIJNuMV
wXmINpCCyTj9tUWgDWclHJPHNuNVDXNn2KK6rNok0lsxqx7NNPMbPRcY21eOKpvxGlnoG0X6OhuB
wERPAeNFeQA1ucBiIeT5z5p3bhoZwma+BoBq89Y1NURwvftwnD90s5t5m7CZr8VErPLbpckqXT0j
m/alI5AActp3bOarXQBIdy2CkCIu6v5Qi3L7WJkc5ZElVDHdonlbCUxPdSUpRYy2mmU+RPUOjzt5
Sxnpypq1pcAQiaAMZmN1Rv0gPlAx6VMXDeLG+FzZNG01sEARHuvR4DyP+/68LLKBxW4LTyu8xpfz
gbKwu990TW9wJldOeFsejJvWW/Z+bvD2RluYHiwMmByKGGmtfv79g78+XNyGwoKc0xo1qjgiSZVE
DN4VjOduugTchsJaIw2ch9H40gZBqul034vylk7M62PDbfq2WUy8jl6HZQA1l1Nc9D90MKqnirH6
xse+NjaXbeS3E1LHISxqDNVZzZaDkXAfCFb90W3creBhjJdNEW3qbBb5z4J0nwzpbwRUr89Rbps7
TrDo2fNt0VnPl/F/ApjlPz2qPfOkqviQtKpv4BsaubHE3Ma5Zj3LAQ/n+Axc0Xux9uoYy6Bw2iq4
TXPNUbMLJNyxVZTmp2LmgUIl2il+4zbDNYu17Patq5GxLprjWvhvRTU2J6fva6NTa1Ojag6+cVkd
sugYiy48VVBbuXGQXZmZNjE1KRiSsHiqM76Wb3zcWZJ4GJ/dem7N+qkIaAGIpc7aVTy2RhRJDmd3
t+9pA1Oq2b2wlV2VLUF0Xr3lSY+T080fr8wvV+u0TSVCE1pmTV9A0qxv14Sa8c5tUPyXjRMWB1MV
LmUGSx99AO1DDjndna6g3EafkI5bx2mnKhsa+bnCPXGvxxtNX9kLbPKJjFJ1BuWJGQzKPWSjVScf
g24Ynxavpe9yQijcuOvqRoHbtWlp5aRiqCA2cptU1kZT/ADfyPyAfKa8sV6vbPg2QFOYvBa82lU2
jbL9tmzjcJczuj2N8J28sXVe+QE2R8NlueVqHVXWKInyHFPuh7qnwdFpEtnKRaOsIyjb5midb49z
uxantRfG7YJluxpuZlk7o0WOmo75bcenB2l2N7MfbksXUbGOMqj9PCtBPB7qXPgJgYey255gkzQV
KmebOdzybImnL1UBC9Gw+OA24tayDad6ChnIP7Dd/JM0wxvtN1/cmmYvdwQZ5N0YqRpNL9HDVLf/
sJp8d2vauhrCVFrOJu/zTE3QhQ6CHVc44Ybn8T/wPH/tO9kSkoa1OS7aPM60+8ep3zabx8jiIYeG
piVln9guuqQksERza9zKG/c4q2dRqjwjSNmdVgDJkFxQblgR/wOJIvPUKhaTlHvNOxWsmZwit0jA
5qHyBtVh+cpIGqkufDtubfg2n6TboWfjUGxacj12RZ5NrT+/jYpgOfVxFDjlXbnNQ20kXOjW8hw8
FL1UnyvoxHr0Rpxx5WiycahCYf1oH11XkyJFEpOgf8uh49xA7p+N9xNetI80Jrdutq+/y3JbkQro
5RzRaSFp1RPFDytp1bHNxfgrqkdxh2Rbc7d1PTnsAS/ctmQbkKIEtnUqVCTd9qn9RSIyHnGhkE7V
h9wGpOg603w1E34Q7Z5Nkb8LIXLmtNZsOqqQLdeQDsZZIn5BXr89KsbZjUPwynew+ajANwhFGpJn
DVw7My267m6nY/VU13gNqv14SjTK+p/wVuuWYOY2NiXkFDfjaEjarJjFUQnLzqpzK+rlNjdVBPGM
2YvcGl27EyQ633VDfiN2uxKM2NiUjEe/BIcYp9O8fdJL+WYvN7c4x4akinlRpEHJQhbILUy6Zftn
lNxx8lhnrrdskJZrcOYG3vbkh+KXjgc3nBHOaC8PXcZWowTUp9KpMY/1JnXCKPXcThhuHbtTAC1k
ni8yrSr9WJvg64b6VbcFZQXGpgj9cc59koKZ/EG7pbtndHRTCuE2IAU7Od0P+xqno6d/FRS88IB8
2sGp5zYgFdSY20wOOAI6yDJE9fwt9Ca3t2D+Bx8Vd70aliZOt3L7CqOZ93O3uIVnNh0VjKOSq8dl
qnbIhO7+/LwNPL+x9f433/5MJHMbj6p7HogcB0kKsZ0m22g43s1jNL3Jy8mbnhQuEfc9SuYTGOzK
+zDn5B22uOZxgzUlvCGHaflC4zF/xyhMjBIIGgWHcR3jKOnmavwRoAzmY9j61fdS7EGesKIS76ey
CfOk0QJ5nDz2p18KfOAX3wvANpG+qkE6LuxU51F9GCNvei6ibr/DAwOKghet3xYFJVOyluMCY1YE
wklH4nFKCkyZrBXBDtNsxg4ijxroKdXekgRFgcf5ZQjPAC/Kr2tECshzRjO/Y8tepbkm9T2BmO6j
WJYOXVpiN2iO23BYFxTwhfB9WEJXRiV7afCU7+bsyG04bOMGnP4Qy5TDxKVdRJtMDJvI35fK668L
3Ca/urApqunS8Q41778GXPYeYUv6U4U6f5Ozdnz4+5+5cizY6lpm7QbeB0KmtPfuZVR/WBDS3/gJ
19q29iklasjfzEOUSg/vOqTeTjzo3UxjUCT2cvOudSR2IBMyFZOfKsk/QZ/QLVC1US85Iz9TxyZK
axrJxCcfCKW3Su+upB1sp8SoDVsPiydOZYUS+NHf8nttJnpozO5mcMxt7Evo2Uy6hwv6KEyTiGDL
Svjfun1TG/tadsC5FRFRiqTMI91LemhnWrodD7bAFpvBQYfVHqUjn7fjxfrq0Fdt73Z18q1QIm/V
SArotae9kT9US7/D6fV/f19FV24fNvbF9xECVd4o02IO9FHlbD6FPvy1ywjWPXFD9scd4vk3/tiV
ZWVjYDXSMivU0mW6diVDEq55x3Xolgq2pbZQXB4MhcKus42xOfTxesqX0A0ZhJ3pyyU788BEDTfo
uPTqu87r3uRGuqntcVtpC6UpDEbM+LpzEwWQIojKExc6Ov79A18ZcxsE43oVUA1AVGSMkAdC+zKJ
d9a5LSobBDNdCNvHkMdp0OHZDx4gc7IH5Se3rl92ot/enfKSqov9dZyKZoINi/dDBdJto7Q5sKlY
h2rTGBWoGT9E/UMb9m63FRsD63K4x5GdximMnjKU2ELQgw9uWQ6b/wrJ0EzBcum1QIG1J6tDGBG3
EgBuA2BRRfemL/c4beE7U3RkTQJ4GjjOE+tAxbTLfdkEcbq28ZtGT8Ox8ErlNsVt/kttvoGmQB6m
q2rum9KfD2VUOC59m/wyUVnUlcpFqlZ19rV8jFbHsN8mvtZCiVbwQqT+kg9JQ5d7NsTfnNaOjXx1
tKBwNihFWpnPY9C8rdrZbRO3FbY0dLS9sFQirRVWe8zEoxc079x6fdnEflvxGjsTjbYO5ogjScn8
za/2D24tW0foKqluPHoZayK8lJKSPKwD0m1urbOX/a41vMuGTYsUuTwOYYBlPVQRvRHo/jePX7ll
2YjUpOsVVg9A3yBWjOW+NZN3WEuRP8LGBeE7j3/EJCySLVr52eNaPGMt64fNYO8pZO+rJK+85ST8
keOZkbAwyXGgvV07VlC8UdfysJU9ddtYbTDEDyNfLHHN05Uml0lt3B4ebQJE5FPLyxrtekIs0DFp
vaQpb1xjrxyRNiUmmcEFj/kh1mF1Rq2ln8Duxc29nNuU2NI1MS/oJlKkO74LT3+dsBqdZp0NiTWw
KgerF/N0a7zlqLxhufP5fitBeWVUbEisKsrW0DznaT8HH3jVlQmgH7c8kE2FrTGFWY9gPFU6PiC+
/B6vu1vCw6bCyAQLbU4Cnsa4PEOGZka2poocD0mbC4vjHJGZgagF5PR+zhE03QLfzeuX2zjYXlfQ
G58B+amgIxDM6VuoRtykPK4UhHEbCKuZP7T1jNlygZCS+WJEEQrYFiUU59uhySP/XS7Z8NGTMEw9
yDEeVAJfq/i+2cblQMd+c5q2gY1aSdPPHokluxjFvSF7l6KyyqmiP7BBK6WQXhi2KUhN4ae6a1Mq
c8emLxeo346mSG2TaLrIT70ZrBuB4bM/lrdwutfXWmAre2FPU97U+Czt1HT0RX1P99npZhrYsl5j
xzsDOJKleEg9KV6ci5XfaPr1jEDwB8scKDwoxBhp0XYNbFK3X77h/XGvWO108Q1sprlnqqnHgLAU
gfTjTs2T62oLbDqsLZfSg0gWS0eNMRHe+66OHaeKlUCnCATidd5o6kdySkKiznTPnba3wAbBPK66
rqN0w/bWl8e4mMIECjaN00tdYKNgxO8YypEKL+1W9mMberyLqBsdvzJZbBCMTWGwhdO+p6qIt3On
L5N8nMtkjgO3KCywaTBer3sxdWxPW9HrJJbya1fGt+7Rr2c1A1s+axiGRuVRv+P1rJs/NkFevq+X
vvjKV5U/BH05uN0KAhsN25F8xCreVjwGxB9QXwlWdHQKdAIbDZNMg4dc+JJGc709kLxtD+EUutWB
BLZhoRfjEYO2aD32w+MYmf6uVl7gODOtCHsMt73KZ4NRmfSSkDF+2yOddyN8vzY3rQW711M17LhE
pgqbzUHTpn4wKsrv56JiN/bKKzt8ZF+Afby+Rg0qn/MWLAuEvQ5Dy27drq/03ybCiEdq1m3ekoZb
CNdt2ukUqirq7SyDzin+DmwiTBZVDxMOs6R+0fcPhkDGukQm++gSyQY2EQZxmRYS2RgdHzhCUjP2
1Q8np1gzsIGwvm5LWH3VK4pWSogaxGEywLbpxsy58lltIqxkUz/AtmdNPd7Odz4ccO49jbplt2G5
/NXfYg7txTTqqmhORdQcBzW8XRpzYzu+1nHrPjz3fiw7Pc1pQ7Z3UV1EB5ZPxm2y22KMSNeZMei8
Ia1Hcpya7/CFcXpUh7jeyxFhARdzva8mDWIKt8+mPS1z5faAHNhI2NwH48o2MqQBafNDkEfvSVm4
Wd0GNhTWh4GOSq81aRF/qjw94dpTOY63rddG4tlDAQPanoL2q8rN/1Dd6rYybSCsrrqqr4vSgOsg
KoGcZ++PtdvisYmwQvtIf/Hc4IYJOqJg3oGIPnI7MGwibFsbnQ/zpePFvB+6Vj6J0WducakNhK1V
C10QuPqkMBnLKi983uLyg9Oat3GwvYdc6opyu1RC3iUp/fGdih3Pf5v9mvoJx2ikh3TS3k85i49e
vXx167a1MJE5HqplRNPS1G/kdu+Nxu26aPNdE5dFF8MmOi3olB/rTtEDPBtuPVZf2QdtxKuGqXLf
wUo1NXgFy/yGirtLCt9tI7QhLyTp2prnpEu3eP3IGpoVXfXRacBtmivwSlhstHmXik3sd7X2fpA9
dCtmwab6cpvd966vSlQBpmO+/ssApkzjzWDr2ohfgpjfDrVQxnGzb6pN13DJxNAdtmV1SnoHNs5V
8qKC7v7apBMsDs+xiOdHj2rulJwObPO/DrzHFIBZShHaqgOqD4/BCqM+t89pxbd+rRRlSNSnDZSR
T13QTqcw6qlj163VKZcaDg0r69Ntix85T/1Z3AhRLumPP3PTga151cwBK/GG0aSxrMh46ucWZI/x
pvZ7CGPb93QuoodwqffObUXZkFdYxbD0pCPGKRDeSYZTfKjM8Oz0EWzIi3ENHV8R1mk4kO99E+ok
6qV2OzNsyEuibpTuJNZpPrSfKAyKVUzdgjkb8hK5t/dqbHVKwsl/mAw/1nKP3SJ/m/Him4qZHEed
Gg4meSQoEo48ZAzdhvyyS/y2G2B/jLp2KnXKtdcd23lA9SXk+R1b91+2Pq9doaGp3aR7Hj7rdkvl
BLXAv/f8vxfdV6a+zTmBP4piFKE2KUZnehCyK5qkb4btOAVav4Gyl7rjPd3fDUs4ZWNptpOmLX3k
DSmx94Uj/MBUrY+XzTBOlqCW5gApxv4sy2mmJz6A+mK93jDaUKM+1AHCgbbM5wyOs264f2AzVN4E
w6ZeYfX6W/hjDuh9P21uuQZbLatgYblRuLelppdJ28Fck0+BWxo+sBEqHexrT0vkkWom4cDVv5WV
oz85XEVfzhnlR7OPvWw7z61+qOGD+6tY2uLH3yfNlcPPhqjivVrmiZb7maj5hzbxcWGxG4sR2PTU
FMgeWepqPxeeD9kpaqBpheokN8vJwBaBaNcqWiMlxRkQwhtwlEtStuVnl2Hx7aUUeyiXiYZuPms/
+ifvFpUMOZ4f3Bq3Dr8CAQfxVm7Ovc9/4onvCfmdX25NW1mdtgzmpRjVfO4x9G3iN3P9b2866qZf
4dvzvBIKvhZxuJxZzeq3uSwg0Di3TokR5CZeTvSm7BSfpDHnaE2WvVE/hlp6350Gxp7nIWQTZj3F
w1mT9h/N1PuhjdzMLH17nvuo6tYs2trzpDaTmJw/9hW7sWtdfvufe7pvQ4LFeHkX6Hl7hushPEqK
M/MalcxdRZOKL28VPOLveH1LVej13cC3qUHZQNSiAud7xoamDj4teCKiWj24fQPr8Iu9WKPcb5vO
k5+330INxauZonjRrXU7YN3iuaUNvoKBYPNbuVXyns5rcfx765eLxmvfwVqzcCueZhLT6TwGm98m
7RL5hxBiH3lCF9YcdMjclFZ8mxsMuIkAhnvmDKekKGkhApQwuTU3ApDXM7O+DQ4KoaE50+7D2ROb
/KBgunauu4bejRFojRt/4wIhvjJWNj9IWtJMe5Qv53it6QHOdPlhYw3JFjaVxyou8rt2Cf0kWigD
iZ/nxm1ftclCaHR7YyUMfeKr7E475I1PZHUDan0bLBzgEtiv+0yfSF74idw5Qk/HS79vS8wtdVAA
PkDjdVE3CUhsiLW7nQg2WCgGX8D2DU3HAohKNDY6GeF2//dVcWW/sNnCZtvnuQ3ZfI73RY2Jj5q6
c1+F6w2E9tpktZb0ppTIwwARaD0Xk0x60xZp3oT+Wa+R/97tJ1gLuyKs81btz+dVqF9BCGnCESDC
39v+D4h6bSVYx3GhB8gv52Y4IzopYgw8As4NqNdzAWHIExK63YOEddbjspX6MOadvvNmLU9+q/XP
v3fhyheyUcSwqvW04CuduUZBSxQ9C9k/uzVtHdcVW9ex2cx8JnSF7M7/ytCtwM63OcSy36FvF4yI
YnT1DkyGP7u9vfg2hbhwPJo2cD45c07eb3H4HORuumFw2n0ZveimkEh/DVgLEJcXIZ6NTFT96zbU
l6/726UUUuyQ3932/iKE/WzW94yMjkvYVpur66WZxqigTzrWCOjWk69jp7cR3w7QJfXXutlybD06
RHVVtxyCpfnHbUTsZQs7mCKQaDuf1HoRJ8ZdVdROyLRvI3K4m5c+bVV1nprmq6/5WfnerafdKwvS
ZuT8ySOdDGPvqZi2D3FAPoVTdSNWvBKj2ICcagUMlEfiPeV+Pz2QHZFD0HXRGz15/Aj4bP/oNPY2
LOePXtPuofSeUOCQyEq+QSHiJ7emrUVkKiNKCAfSJxk3P0ujjhNUQG/sxtdG3lpEJVk3LpbIe0K6
4qcXhl+2Qd568L7WthXaEtmJvMkxJHnTvek140fIl4qT26BYxyCWJ+YhQ8d73b1TUQ/Fw9i4kV6+
zccOkG8te8m9J5j+vM396WHa3AoGfRuRBckb66hC09GqDpHPn3Ph3Up2vT7gzGb22iGY4Q4QoNu+
SWTcfie4JjlNFGZDe5XfRbmKfO9JRNXHpu4+R21zI6K51u1L1vq3jVwtDLDegG77O32cVXw/GO50
/2E2sjdA+iiE7wtGpHhuh+0paoTTdgh+92Wn4Z7I5ppiPFhbnaLxsGp15zKzUQv4smVflqRH5HvZ
SarPXrUnW+eW7mM2qcc2FHcMCsMxlPnbpq4S5ddO91hmk3r5NhUcWk36bLy5SyK97se9MLf0MK5N
Eetk2wGMLFNVMgjm5R8LsgF13Te3yyWzab2iYIvvDYo9xZP8Ws7x16hanU5kZqN6U9Qvqz9fVk0v
3zSLOojGc5vaNqqn2yI284JpIifc58ZcAe6U4dFpDtqQXh3n1Zbjfeg8qE49oNDaP06lf+sufOVr
2pRena+BRzTFgo+nr3M9nNZucuPbmA3mRdGuyrbaq3M8+FHi6+DfblmdYjdmk3mlYkKSXNOnbSZw
0pnu90U7Nm2dlU25ShXNpDwzSNcEZbKar25f0jonQ9bqWK5oeOkMNtj2oKfIKS5htlwbR0kABLyn
/Wnms5+UYliR1AYo4tZx65q4ElZJTuPyPE8lTL3r773o+xvJmCsT0EbxYMlehUqWzRkLqG4TD16o
fgKSc3T7mjaHB0mCeak8U5/nqtgfRA5HTDE7pnRQ5fLygFjzysTcVO0Zpu/fBr/7PoSLW/01szm8
mkhd67XZn6AaIZKNzV7ClJtLGrM5vL1vZ1aGen/SfncMtPzk+8WttMK1T3r5/9+CiD7S3rAJaOsR
v/oqd7xQGs3drrEQXn7ZuGeiqG3hdP40jetaH/hQhqiMLmc3GWBmo3hyVtis6FCfJeHfCNCI0ivd
Inxmw3hrTbyB5mFzLn0JPL8z652v4u3491V6CXf+TOYwm8ZbjGfAnMbteeu69nmpAu9/sLBWH/I5
vmXZcOXL2kxehHKOINr95rwv27e61BlTnhO1xGwkD+benqTr1JzjFpL7QRd6jxXvpxtXlP8qfl8Z
HBvLC0derutSN2cUYcLce9X9nd8G211eb/TAeDAf8r71ZELVOH7aRbTfL5jDzwtZxi94Fsi/MJzv
8ggJanlfzYV4XgekOAQdiuYe5QTjAWInVJ6Yx4djroy42w1vbnzYa6N+uU//tp78YgK+jXF/wuPT
EdpqVTKsFXO7TPyB/flq48GCMpdo2pNSd/fVSG9s7f9pIrw26Jcf9FvHS7hLjahca8+KYAs+KAnO
HRD9FD6UFD7xhxFCHvzglT1AXQg0PYRwW+8OhMj1MMd5cDJVgKwgH0tyZHVEywRu7+ajX1PvLPNZ
3Rf57B0rECj3ISpVv0x9FL6hfokCThXHw1HSDR+GXqKaxg/o52WSxR1nfMgGFpcnDTeZx4tj9Fn2
/a33i2vfyjrjpVFV2RsMp9A/hiU+e5Ob1gezOccQchZT05kWYUngve/ncU3YGIdOb5vMlpxT4zyP
cY5+Q+fjjVi+VJHvFprYOGIMiQncD5byLEV+nOn0FUYvbkAss2HEtoLun+SkOvfr8CEuJCSQ5I0d
48qHtEnEKiSslhErzl25VMkYDeU9hFZat4ulDSNqtoZNV3f1eSe9n61hu4J1cRTIYDaN6Ecej2UR
q7MowzfC8w4T5A/+fshcG5bL4fPbkoaFtq9rcJNnHY//SjJ82mngNgVtGLGbodRJlFJnDP27kCCj
GerVTb2U2SyiLlUbQHJGnXPcSZJN43msy0u3BIStLlcE2M6IXshTUJL/c3ZdS5biWvaLiBAIGV6B
Y9Nnlst6IbLLSAIkITx8/ay8TzM53bcj6rW7Th6DzN5rL/O9GYH4pLr/wwP6o7ucGm20qX2MrnQz
XxPlb9J2+jOg4CMX0bQa8V8erfzYDzVi180lWMr/iEIJhcj/XSlDtLVcy1nfLNFwTxwCT+uh+7NR
avKReIhsAJjCpZ26cYley6lzULer/c/anY/EQ+pUqmA1hWlnbKqDGNutsNb9GVbwkXroKMzDIqCx
N7aN1oNPKpkne/vyR7vzI/VwHzu5r9hFV6BW44XJfS9tn/zZiDn5aLC2ebm0k47lddyRB2sxmDkT
m/2ZKUny0WLN6g2iQDhCXXsEahW+ZjSf9Bz92YH7kTDlfB83C7j81yHOmmKI93INOv6zGuojK3BT
YogF3+Q18ghyr1PxnXXjnznfJx95gUOPMCUYtsqriai+ryL6PeJj+LPV+JEvJce4DZJs4sp1/VJ5
uhxatv9bAO/7nfA35d9HvpTUbQ+VYMWvkfDpUSBI7goGVShhhT//2WP9SJsKXRw1qyb8Oq5TXMYh
2T5la599+e/b6T8khL/7Bvz/nmF03wNFEKu49mJIxPc0FuJlaTOS693E8I+vfcEp+L1zqJpHBMLC
SWeIt5dNp/PTCE/QnyO0++0xZRBiVG1Lj6welmeRVOQhRbF6hD8T+RzbrDnNfM+KCWK+S4Y4SfA3
YCP637/EP9zYH/k6TM9xOoeGXRm13T14pfRu8Fz+2Xw2+UgAg5QS1JmKs2u6VN9C5F8QF/1nBcFH
tlccYcm81zLXqIVb/y7DWiie/Vul/k+r8wOQ4GQGTnFY2TWAdMRzG/heJLyPn2Mzuz8rDD6axY0J
gwnSOjGAFWp7lZPcDqLV/wbLvYNMf7c6PyDxnsCGzsEC6GowE39uglovNQ5PVYQpG2hBENfQAsFM
/k1K8L7q/+b9PnKzMPycZr8Hdl0ymZUeD+WkadSUMJQ2R4cy5ce/rNh3XPHv3ugDc4PEezPWC+ZD
STvF84tPZd0XXe/iUra9LTwEo/lGmX9RlpG0hLlf0uRt7Cc8waGHsDzbVXOT9Cy98KZOvxq2qk9N
s2VPoH4NPk/DTLEfLQFzY18w/oNZ+HtR+yRJqx/qMVKnuh2WTy3bxGVyPWJBiHL8BrDB571O1cFr
35zsrLa+zSWd41OGdLpToJH73FIf3fqWj0vOBK1z35rhq0rgnvgvP84//DYfEEcHO9jWhGq/usmB
9B679SDMv+XW/dMT/nje9XMP7KLh1xq7+pSaoT4ym/qDbfrueTBb/S+F53/YG3/3hD+0EXob6uCy
DlcDpGTk0tklwJsBfIl8gVvMARwn95WHIfwga2CHJtG/4qRJ89hubW4wCDkNepP/Qkv4hwPy/7F5
0hA3Crzh6+D3n0Pci7yy+Gn/6HF9JPREwW+bTfvkmk78+2rzdhj/5Vz/h2f1kc9DI9XUvEXxTiKH
KD1n+oKQBalieyqLnmR/5r6axO8/2//q+OBpzU1chQSPqqFFVI0nJ/6Qr538P/Yf0iqgEhPxFXtJ
/EaKdXXsISz867//+O/nxd+tsg9H/DRtsTJTnF5Zm2VfBBnXK625vU1r4Q+DUv64dHK7ilQup//+
jv+wlj4aDvZk3vjchPRaA369pliqJezvqj9rqT46DsY6bHofbXoNWdpfjXNx3ps4e/mzz/5hyrN5
TsnGKL26fXUu7z0qErXI5PN///M0+8/g72+ex0eyHwDvrjWAjK+ecK3SQteQ8vSFJzRKkzzTUpHn
fZn58NMAx85cXu/1urd5Ui8RsbmRCUO4445Y37rL4ULmav6oMFyc26If4mnWsLDmEmO73Q9b3BQI
/GjTL+N/tmA+rhij/lZTyNSaY4ww7fc1b5j6obq9ATS1Kmj8EUC+29rdJ2ZpD/2WJScFwWt0GIjH
ZbHOkznbhQt50BRitLEK/Qlj/Nuk2Wq4xjl4786dY6RIrWblwkSLHlLjAs5G+PCfkR3JbtuaTk+x
IVVakt3oJZ+qRh+hbfutTLT/rGZw0dpprPNAsvFrJdbq3iPA6NUiovohaEeOWkDAuuyVrX9vw9b7
vF15Wz30iPL6ZqUk0Ul71rYPYhqwPPIB1Z/FIjd1lDc0Dg+ZafpysKTOLfR1hdoaBBj3E7PodWm4
NbHRMM0NXd7w9qVr9vQ2w3eAtk+Pa9EOcVXyqKmLpp7sk+hXOOklfRDHDo/zkRjC5/usrVZfVMyx
B8h5q4cIGXjndrJxlE+QbRbNDvHWeW/WpHsBHRt22tpm36K6D7kUiieIu0g+p8qQH1Wa/OZb469d
bfovSApUPjdpS0wB/lhTgsHNStsNQ9mn43SspRpAATFRBTBZeADl89B96YY2gV1Dq2FI2essmc6L
Rpj4QxatIOEj0yAs57qvVvo5+C6IQ+QdXj9tbH3HoVPXFLPg9hwMjy94AB6f0tUg11+6RckIKQhA
f8bcwEWt/lIpuSQ3YmiyTR9wbPp6LCLXSncbS7w0p8bPxd4r8misIimCMl1yrJS3sD2dlnSKynFY
vLqMTWv0g1un/miw3m/bDWZ1E+0GuJGJTpRuMDRnaEpc6Vrbd0+ikS05siEIcnRZQvmxZmvWV2Vn
d2ACOUB03z04EU3yjoUq6C8uBE4evIz3kecVKkdSOO2a0OCThDY6ATxMdlcYh1HSladuao8J0qL6
YxLBnPRtHmezP0aVg4WHAW2/+5bMW7PAxMnTZAk5QJt9RmDGPLvbJCEtvV0xmDI/zK5icxubAf/U
4jdhTzAcIVG+4WGwozbM8SMd+kyeF1f1snCkAsEs7wgMT4p52DJ5B3f8TL0KcGP7I5ju1D1IjxeU
u/WRcvmypmP1BLm+oEeQvfly1KFLza+GuwGzPDRns3roKBbiSU7zzK/edzUMuTprgDd0asKUe4QX
6PzYyEkd6j6qMNQNKswiH7Jl4V9bSmn3Gja4/D3J1DJULAS58Q/pFHf0vLtUrL8RDhjNTzCSNAHa
2zVSF2oHLNlY17W+jFx34y+a9TW9kwSR0K9Nn63yDIWNiT4rm3YoIP0gVglGRk3TQoqlq77gVW56
7AJDHF6+0Ei6eyPIMJ3qcePTIbUDcZ9aka7TnYixrm/EZCNxCAnfuq8c8zWGTrPVWMdwNMhOXTNl
4W6natTnrK5t+EZ2mSBrOe0GFRdzH8ikcvgpUX4R9Ti6n31Vv+tJPFQlpzpumT+3q93UTQfKZXzm
OkPlDh732u6XNbPzooqGMSTmjGRN30/XCeE2X5HN6MdjN4WO3iY4jTZ28MZX9bUxkFR9nVPOm8+W
u4wnuXMLIrPypN1B22lxVtjLiu9UP/XQHvlDlVUDu9SuYu0rIuQGcdVwBDyaXrP21C7499CL7r46
8M3J8FQlcBNq8zpuEn9GGYO0y5K5mbRnktVmdcc9k1C/bi0ezH3EU0wDYQY6WX7CRQTdQJwZM14W
Py3ul4AhIz8nvkuQbjTbRuVDz/u+7IamjX/u/RxNJ4u4hrXO+17MW841i0o1xMjvLIj1YXrziVjJ
o2td4+AyncIwK0IfQ4ICTMUBIw1tVpM932OPCypj1lR/KW6W6FmEOJ6uLnC9nlLbCnkbN/Esf9Qe
uSafxyZBKlENA9PqG437JbmzIg3jc1pjkf6ek2gWF43xbSCIc0DF91dKkrE/UyRekJvBzavLGRj/
4ZeY53nTOZ3hhfhVJGaIj96ANn3XjISvt0ugaI7ydlayeZvGqcruZdwO+nXFRph1noplqD7LzVTR
sa6WhB8Tsa3q1kBAEBWBbjHTpQUUeAPfmyU6Nf0U2M2CKbZ5A3aUtAHqJXjOD2WFjC3gLASXCfkB
0zJiSryRbZryfXMMW1GlGAUteeKSnogD5lusuTUJHJpNsSvF55+7DUPzVjtWj2/jbiKB9gzpIZ+l
l43+RD1YIr+m1tDNl72M+MSO3FDgSYdx7GJ522icsk8JcskGfbaEaLkUPhnHcJ50WKk6d1lltl8W
dHVcD4bRtDpsu8+sQfYJ79ia890axkuhDWFpPiZdNN8mMpgqd8g9Fbhtq2ro+pz3Y8/iA3gBXA6l
po759CSmeZxeB0OWlZ2Q7GvMnG8pmHLf64mFcSv4NGNYbrcKQrBcbk7NPOcuRvAGZEBmPSFC0A/N
qaKcq7g0PJORuwKen+hTMltkcRR0zXh4q62bug557rE2V69H6rciNXFr97yVi2igXZq7nZdyHp3Q
RYaZJDnVLoLtTR5ZWrPLDoft5iwiF8+/Gem4OC2JibqTBvQkS7bzHpm4wtYomFYzaGaOsReVajGU
QZ7fgdfzvp1avjTJa1RpNxzWSaa/6124+JewM23O3QpvjTFJk6IdYYmfRCsjOW/iOj3B8FbJm0wl
ZIXnFpPrdmZ7TK8SWvMN9/Vim2PVRzP57Gij9gPPoorVJ5WsDdK2hmiOf0ibkDOU32l9krAUrQ/K
mYHNRTbDUO3OaBInSDjd1qEtgNIlYBOFpXpUVjn5Ett5DhBA0O0STb2Do/7Ei7abSHadjRpPGcqo
/jvGuCCu4SvTQV76JltClmu3ZuIgqQTzKd+hYHeXBZUlTg1TmynPVqgqJDhYLuSoqpbUnbZmTJLn
GDG3KjpSQcJ6tdyb+imKBxbfpCxJUK5h6yKJDVJAl+m/VERDf5ZGXGOZ+otOkOKCEzbzr0uXRdNN
GPbGlLXYEnlh8dBL/L/BRQPyW+Cj+Bei1aG/2Gcd6Ssqa06/jT1urgeQ/GzyXHU7aS5Is8EC5OAn
YLAx1my0J9hGB3wS2aT7dMbzW5unnTNYUw7W/MTQCZdhXe1nBSe830IMehryZXZz90h55aZb0emt
fqCQJbGHbQW4+7JR0HDP4Clao/O51YzeiJZu2xHq+cH/yuI4YsdWjUS+ppOYlhc2gej9UinbVz9q
fFbUO40Qu/5ejQLu1iAM75o/7DarPaSTbTsSfDPCXa5JayCuGNIN+7cf5jUugNiaLfckFeoigW8f
69WD8ZRXc2dOSTOLAWfF2tQPFZ9UhIoSMe6Bg9ZgMgvKyGGWEp6xSGWDHV9BjO2jl8kH0y0HDCYq
1p3f88xOmZC4qkdRyUwXPWIlKIqznYmflYOyMxQcgUfkns8LM5dk3ZnPk2VeT7tN6xdRWwU/3Eag
jzv62qdG5gtBLN5dKnvX6byppQ33SdW0Ps4nDp9W3M9Rnwx4cJGq9zs7xHryRd1tW47/HoFc1TI9
PQ24IHD8gUhb9WuuBuNKuvVr95NVW/SEzCF075aI4cahTB93nGhJvwOvSyP1Cas2TnNRd3y5IBvC
9zmkZBu5h0+uxDC2ylimbjl821KUDDMiRw74w+25WbGJP2nRZct6F7K4C4+LR/ZY2U5tS55QKBgC
KWWzjeoYWcLF84T4M350PZ/kU591ejkNk6huUzlCNpwxdULJpRpIT0iT2RMo2DR+2FEGIu49wbry
hx4a4yFcZuZZF1BRv+N7Op4j5A3WYf49LPUo/lriOvmy8ET+QnOKw+yYbdbzfE6qdSq7tGc/N7jp
FAajxOM4kGSril5WKnUFDh86b4d6gYAnnNIJSEa4KHjvhgMa/KyRZToh7e+TRjrjMpaYyI5BlVG6
S2qO6dQn0yPLhiV5hO9o9GrCIkGXUegMZEE3Zxr5BZ2xHG+mpoPdG8yCYCMqijrqOYKcLKDVlJU6
daPLkRw13umVkreBIhytg0d6VCdVmcxdFIvc1lACfEOKbbSUEV3d1MAdeqnmu7AuNbw1xgqV7IRx
F2mTw7CqqvuOpEq5HBrsCPYs8SWmaxbEwtoCI5+xrEO3TTmSQTwSoiL+7jLmRh0naHe7dn7zlMXx
aZPv5imFWKM++oJD1vIevWvUbIddw8FiQWB1sqYsD8jLm0680UzfbWtP6XmBYeQEj2mnnM5HZTFu
GXZMJtgLjFia/tY6eDRkF9j24SatCEWeFkz+8xEYwZW37waTKenig1wmVjqqaFL2DVlfzSKjkwB0
9eCmLYrKCJFWJ2Dv9FeAqro7jnWo77BW+A3iHzIMocYtKsa5oxdLt/lTvXL/MgnWIB6iB6ZROgCZ
Yx5jWrTlBNpCn33iabpiDOG6X7Qe6AJoHZST0K97vqqMP8kZLRZKkq6IY7SFJ4OTFlS0PYWEb2ke
B9rjhF+rnV6Nt/0NdteArB64ngDozvZLI4kt+LiPqL6X+czIiAJl7eHJvElbgEXdn+puVmXM9uE8
UPYePFYt19rggJLx7IvOenYXxwBsYt3VKNhAjJNp1d8gAYMcxNDHeWjrppAJXQrY0/nTPKfd6zAP
OLR8m5R1JeIDr3DsRtaJnMrlaz9mDdqyFIXTiJZ7bwdy0DXOjCkRe9GM8KyXHq6TGwXgAd/oL1TP
I5YciO84KKpDBPwkwW8QVcexIT06Jj9etmj9AR9FjqpRoWGzAp/H+GYt4nWo8Psj9XkobDOGGxiR
J+gC0ul3CDz+3LU4PlITza+tH5YipD1/hNNW/bmmdXWBL151rWVwOE/CgJSowAtbx+qwGbqjEOVW
HcAaR9mksxCdoTSeyi3UKOk4d+P3aasR0FaBPl2DJ/IJqjFMmzhVRwl/2XPToQgE8W7d04JFtrpB
V43aDtyjEzhe/CYRme9yhqPhpPzMYYVK6YgA6CqV9sZNbP0rDT0KYDS36SMilAzaf7F2v0CeJOch
jbbnFMLPk1dibiB5gNs9gqRZqepADi0N3Q83L/Jm4nx4UUg4wMpPDIYpHEiyxmI4BqZWcKC69Mxq
ZQ97RrHQe+vOrek3xL9l43K0CJLTOQmV/qVaax7qjKpvfml4nsyRtQeqY/+lddW6HRtbD/xqiG+O
xo58KuO0dS9Mqe6pS1v2VsWd+Q3rrQguQByFWSbl5x2pw/SOcqkfZiSdX5ZEZ1G+wnmihDAdNcDW
TP5kMAR6G3EOhjPfAXOVtVbVqWYVzOnSriW6QIjYdq6yWOmDJ1G05II0dVx2HqmluRzmrQd0VE+u
bHB9HRA4tsWvg11xL+em3chNnIp9/JKwcRE3GZsjc2jRxwwHdOswiB/2TN/TXag7GvNmgs+maAEi
2e0HIZt95eAb3PFItDueHVpEtJUz8ATck9FhFLJ/GffE07yf6ND+rkzddAVBDYVkwGTloJSOcH1G
YNbwqGKUmONeT9dtSmDO5GIZ1D2mYV1zv6P8VYdmTNVDmmQuK3cFu1V8etQXhcRV/8b5Ki7g+flj
wqP+dzWSfgfmuVRXcHu1yBGVkbECq6NWRUtgNFUkIJ0/ULFgGy3zu+eUiBlMANo+WpDptzJkRvUi
y2QxDaKz0HHWNFxagdvvYC0NsApPOoMK0rInnYSB30X9KH8SYZwuOFyI0OPBb/aVdKnAKsYEgBxA
iEGZIvBU/aGV2/gdNd7wFQ5d1S8fesryWEYKqYNLitJYT24GG3xFl1lsczZP2CwD+Wb8Mt3jUIjf
+qCXXz3Gco+LhHgwJ6TBmoyWfbxbloxfF630D96O7C+UbOKrI1agJ1Nujm62RfvfiAThUZ506VaX
CnXS/bwPei/SlWY3sRoSHObjkDw3SELtcoL1r/N9btVNggpEF6F2yXCs1mF3RzWks7/w2NtriN8h
EIE3y3L8CTei7rQANdqg24JCCSG+wlA5bUvFJhCNE4gMWDEtsIu7HxlpYFeEXLBmfxxWgZNNpjj/
Hvd9qqJvK6q6K+vX8dBMGjLMnaxAXGU2NtkBBI/xJelqONqTdJUsr2ilsqcds9YzEA/0ZjgUSQVg
SLb+NoyEhEK4LQIzN+C80D7w5KtWXfawJ6v/5GODDnwXY9UXqdDAPsaA9PgJ18E6hJcW+ZA/xrGe
ziuRQ3qINuueKRyjv0feipPv5WhupkBR/iGYsBnO22LMF2T90bkk6GeflqDUr3pv2uYMit0+Ff0K
aO/ILWSbEES09rUFHfoB4it33wmodg4V87o/ALPgc+HQg6irAio/nfGK7JqAYuROVMS8LlPeezwn
YoIqVkn67sA5OMaFJkKj5wDnYyzHPqVP2bLhgeJv65AL7fYHYsFdzj0ui+q40hVXlk+9dDeLqpc3
w4ahz8PWYp7BQypPJO1HACjbhiI8HRawkGfTLALgrNKlhnnufjB0Vf5q9hY7tQFVI7ngd1P8wJCX
cDEZJnyLG2NySfDTvUXTAui9RWFyl1EoE44V6YbtIprGpxeXpeJbP/m5eRTcwC17anaHDYGbjYcL
wAPdHHoBgOy8R+vMi3Sy8qbS6wZlSRC4hhyf5/gBtdc2okuYR13IeSUGLVw9LyWicd7v36TyWXZW
o2q+pobo7ikbYx09iS1OtgIFul9PEaJ0xmOzifhxml391ow7GmlmNsCZsHRpMFuJ0/hHqwUqECrZ
oA7x2IGETfqeTggATtmInnYma2mCEQ9dHc1/9eNk6Jk1PjugwwOwAmlP1+Z4YO0bm2tain2qEUYq
t1mXjqMy6NGY+aPMFn3qIbcUeWNY9GOfhbgDIiH5aaNhu7x7DNY/aNeT57lXFr1QX9nbjiBZ8VFo
Si6AIB91u9CHGL6B1xhtt8v95qGt7JNKAGx0VtOTG1ZQVp2Z1GuXtVudk5jOF+Su1mmRmFWd9mTR
aJl3yw4kDD0KfL/cdmmdoktfVhdKtjJFTpGIu6+hG5KsRNXbe3DX/dSdkHTS4Eqe0JjlXZPIgwdQ
meXWx7V4nlPd3SEJqh7zAZWlRciKHZ+1g+EDTpfFnnzc7j81nTAVbnW2pPddMvfjIcsg972ygKMf
KK9EdcEMYudRP0Uo1kgSYDiSj8ykulz57ucDaJ5ZfW44kbwAOkrtEXZMdikd4SYrFgUhPx8WjpnH
xjefc2SYznlMFpyoNHXZPZPRWkSpND9W2jQzegxD5mNNei9g4Lei5iGbOnI4qNbIcqEUSHPXKZIr
7e142V23hdL5Tcu8bWE3V9oACtvh3XT5AidH/gDcmpV1S9W9rFKsk8SIL3xMgFdJtLk5rC8q+0VF
48DyZs1alHp1FvfF6tO6KRnGje9fBSSQfMkmFfIlpuOJOreT3A60PayM2ddq0iPCbCc0/XqwmLPM
Wf889X77zsjEoKy3GCAUS4+S+zAZg5MA0khJHrVa+ad23xt4cFVd8xw185beB9muG5r1BUYfHqMJ
JKdW0Qp0FBTl7uThiEsLbDzh8qGrTJRjlLY9exW2qQSmj3sgmYD/5SMyFscLUa14U5lu3O+ddkud
o70EWkA6jx/JwdL0puppnRTOpQ583EpH+2PgqmpOvY/mgAp5zG7B1R8fqwnmaQfujJSlAWltLFeR
NXvRV0E9r1B2zMUGj4VPmKz1v7pYbPKAWqo+szauT7jncTOpYK8WuBhETuga3ycLs34wC9YUzOq2
lt3osOjhuhmk6mCgBpzhPKnMroe23tq3ALD7oDziNJaUz6/UxtvPDY3NFQA8Vh3d1k9wb4JWsIVY
Rx6bKqQPE1qbC7aWWcqNpqEtXA/BErqbVlBYF9Fo+BT7dOQnbn3bXd4p8luB4cBy71LwAm4wwHLZ
923dY0zjelTfODB6+6vr+u1Hv+tEHRcyx59qhemYMiG+gLnAb6YlruAF2bHhtO6VQYWOYcyvkfdY
BUquMegztBMYDPOAvreCqSbjAP5maEU+yWV5SCqWlpalzXxGgeDzOtkQmRyH8Wfm12G+gzGmSw6O
q/2mSXlykYH2t+Ni2UkTCZ9YwHKaAfMVaIjgvrpePB40AFIfowUVAy44VHNmyO2a9oAdAJcWrYFQ
4gR6ffJTw+8/yucIw5nR1PNvBEnHBkf93ORemerL1oZVYHkNwpcq6mccPEsY71i0mt82zVAEs5oI
lmOYiSmLUGa560YX/NmPsnlZI40hJ0Rjn1dcbbiMh90AwFxTDIKDdNfKZvHzFlH/0+mIHOYu8YeY
YFZW44zBQUdRGVKpxYEmRF33bnLHheLtYzLq42A8ML+swSVjMeTJnZD6CFgYMW6LmE0oJyBrz02T
oRNTOzKo2p5Ud53xKHnnZh3f5roJZdUzhlslam3eyWQ/VgYOf5hZqQp5t1lyXoSbv4h1mhCQDRPz
HIoTcbdY0Z3phoRGzHYMf0AHhnk3hmaFa1kPEKBS9HVozXwcrVJPYA7IcuRiKdeOLV+naNjKBCPn
5yCi9sEyuMMC5vRnLaroC3Y76KJEgtMONCw+TVVPDssAAAF3oTq1dGqwg0yFtkQqkRTWGuxLuzuU
cBv0HnzRb3EcIL9k0qN1M9N9b8H3lBXq3iLGaOucDMAASK/M3URdkgMSXdFyjjBLXPu0z5GfZ0rE
F9Fys+F5BiukTCikVGwV7Gx9tZ5T5JbgFNm2WzQb23HFjnicWWTOoCSxS9u+Bx5Hdj/BdaS9HVuW
HWB4/sNBylbgpRBldX0Fd3zfwBVz82YrfbZmj03NyJfF+KTEYJI8ANRt7ztj4x9Y7LTcU+0LSueq
KldPMOVQico91QRp6Xt1qJq5fqMKmCG1RCGPJNalUPuAUzyK3kA3qwBomjcky9kTXyp5nCX4WFgX
6U8B6eGkDzsFPFjW8DN+0sKMRyDSGItW61rSXkwnMW4iyk01/wWrPUAz9bRfgk9/ouD+FdTCnyHT
hZctbAXu1xozqwU4/SeiiDhh7JuUJlqzi8z66H5YwhvvfHdogsZ0RVXZ/3B0Xstx60oU/SJWgQEM
r+QkhVG2JOuFZfvYzAFgBL7+Lt03V/kc25ohge7ea+8+BRPSHi1IzW1ZR8Ebk4XpzNCquWUVfXkC
OlRc5Kb+6wXzcGEOGT63en6borZ6b0UYtNlCDYBDacqJZ2uau7ma4xe3raKD1cwjTk6YdGlT6sRL
h8F0qZkjcch79w++sonPc5UHm+gOfqU0YXTsce3qDJKlT5NNrltWQk+UXPZYFw6qAWtSO3voWXHw
06tJEftVbr2/kxQaiT4MjkU0ONlSWjYWnLd54SJsQgc95kmZWhT33TJ5vnMyIdYqplLzXFjJC9DJ
9WO1yd5fKNvM/sootR4Qq4wOkh/ltAZ/ZGOG8pEV45E6Diy+1P/YZWrnJt23Ro6HciqVd7WJjedf
caXEcMvHjV1depAEyNx6LB891YT+vdVdcwiKtfM+jO9adeuxARK50Z+3Ur0kWMo0197qckuKVrnb
j2TRpfobO1uoTNqTqa/BefkNqg0CL7d0hs4psyWoC2a6xk2+lrmlhg6iuHhA/mzco177/P9uxPro
RfP8Vm5L1aXbFGvnmK+qNhlD3YjSMphBx7kR544/V46DV/4yqgnQvHJ2TbUPVZGrdxrKkRqp5bjp
sqq15l3suIufkyreyhPBVq7IklaNV4YqHjhDkzfjvxV6r38ba2n6F9erd50lFRf/fsC1rllXyMta
3w/TqLoscUnYpO9ExgpSruW+f+zn2fJJF5ZpbdoYBtZZu7kaqcFn/0d/myR+wJotMoyLz9kZTPxI
tSWqd7NJO6Z2IQr+veoVD5PnIT25R99s3k+E19h9ahiyFP9K4v/+LREkNhFzgOrVYZUippsdmDDc
sELC9dkSXlrnidJnLo5TXDpvycZTQv5t0JRKACZUUZOTcCwlOcfOUvWneJ4r5sazXPegy+IyXvbX
uUScOVQT1BObA9k5YGBph3nvkH1FLpZ/7jZC8B3R8wZWI+5tWSwp+6BBH7j3Z31Mcla7fzbS6be/
CSOl2CM4T++EKnsLWa57prjWmSlzPVWIf9M+Fh9+7aCIkw/ix85NN5ZT3B3qEdzstvVAjhrE+GTO
r4mRnXuB99HmZtLO1A2HaOri9mHa9Z6co7KOR3WzRW5BWVTEof0K1qUrsk34uGWLfkFpOnQdKbg/
SkZb/vO+CDOqwz5FS5gTlkFSNrmprpUPTkWdi2jtQWiIgE9oTWUOMDCmjlPs95PrR353R09Kt5v2
HmFp/0kjpZxO/hpWFvynHBhZ3GHsLQZ92quVGdgiirC9KvSw9g8CVm8/Jg4s+a92Z4EwGVbtVomL
wAYadNQKEawc2lbDz36Yva6K3aN1w76ndypnZybB1LoO04Zzx5dZtDecJzRwl74fPPspijUaD/40
x1XzglhgtuEhFl7UiQPpI8r+Dt0i3H+1bN1uULhN2P7emQgs6lT5flGexrja1ZhNnrTqWlgE7FTT
BIvDznigO9tv7/zLaH1KU3inWWXooQWdEXGSAlNojT8hJTnR+8e8v4mOvH1tvB7i2egrVHrbX11J
azacuEujuE3zRdKfGJ9zgk+6a8ffvMx1cBWzV6lUbf4WnNx6Lnn7G+WX2epOMfkjc/KvKEX1a6X+
2Wd0rlLGU9b44AXFeQwK277k4cR1bUWnnzhMwvoGcauTr01cLfnjJtp1vjojdOotQRXzyc0n3R1g
1uWRUHBJbbKq+L8yqZsk3f1a8YoWlBWUjGp23jvO7OHIz98uxwo0usU/H/tHNxR2ecgDBjq/ZGHD
8Qviy/tP+buNGS0goDLW3uLgXiJS03MgbfjnPNQAV+6QtC/xWCVOl+4h2xwPays8TZxA0H6WQDbL
Y0J7YTKE0Uhdy6GKq5PxeX+PY4IInPrLbkcvU6Smy/dtmDf/mLhin1L6B/tohmGzQ7pi8LBZXTN/
fXKgXuQJiXnt0to30lCQ7OpOeWrZs5ydvuWFzDiWYIvSOE3Ky4Obc/D2F1U4W/AhtlDsv0Qfe+7B
LDTkDEdX87577qopjolt/Lm6yXCeN4g1vwijm8SfGftJ2NLMa1rJUlVP8CoxyKh50auICXbihTJL
uMfsYRigAFJpy2i+9DwA3lveSKZEY+u0mcrr9mkKYhU+TlS7FC3lvOyohXV32zRVZG/Y8aRvwNfD
PzLZRXkE2BCfXhitrwXfLNGDmzJktnYhNGgk9IuGEYj+C5nN/85z3pYLqfxbfyAHgclgJCgFbyLU
9+AWKGF9DqrAMOTv+jhPFynWh61x6uaubsqBasPvll/BmPj7g9iT8Qstb/+vy6OuyZIxL4N0WIIA
Va/AJ+JAr2Zbkq9xVq912XFxyOjCmJFfLlTCSE18WUVaWae9jm0cHvuiW88yjvb6oKqNMYT4fpEH
L0ENMaP+KreZxZ8Tcjp3xToWEaNQr3n3pnX42yIU/kcC8mBfLUtrvoyD7eC5bhuV32ndOGQMG2dN
TjkKuT4CTtrxkPRTR2Gy+WX/wCKHjce2YohywvNVOy8hfAdmL9vo30hy35zx97h+Svd9WJjo7+WI
ZNcUQucoMUXtZ1u1QMBJ4ydDGrux33ChSpE/MsDF65XCuzbTP3dmPc+xBGWh2BLJkjSHXprOPTuj
drxPMeSDeuetirZv/wMDrk2Jpn1MGGPrlC+ui/5Oydj8rtxBuTxDdilP5HCO4R0MGVd1NeH7CpNG
RZl1XO8CoFRPeCsZLMzTMD6voacYbmpQheqp8IageGFQFb4wgm2K/8KJnkIs9fo5kN34jMV07zM3
5HzAMrVMnP3O0jovBWfXc5DvRZRF0SrjY7iXDdhppJygutva0W8/mmDsOS6L0pEXtpDt0SWJGRmd
opDxyAnCi12uhdhAVDoT492RhYLxidpamFfF7+463cwQcC5FQR+b6VitmrgNvyiU99btDHf3c+t1
1j80GPeeinkQyTGASuK5st3WZaVJDONZVggArqQEw0fDY2maMv9qZVuzAbnd1jzOwjGPg5QhklVH
X4WRvMYFpfFj12z6phsqP0CE1opzaamT6XaOzfY2TlaVqSO9qUwT1aE6DEic584sxU3UcdJfVrNM
W8rYNKwQODiH7kYzWe8OfFQ0rwO3ElB7Hxh+vGJkUPkp7TIExy0ZA/4Z67bqw2YrfoqwIgE1XPL+
Ndm36E2wtufDUzzJ2exuwvlnWOLBr2Wf//VmX3/FYo2G046CtbLefNyLY2sZHWcOZVn4x+PsY637
wmZU5yXeQmmPa1dO6j3A2e+cWrJN8v9YdhxGH3aU67MuvPbOodR5mcZYwaA0mu+rzaVBY1jYriqc
oJ4YHEdm4qlf2l6VT4HqW/G4unCo923Oqvqxg2jh5uzNw+hQVkFn103zoOYSTQXyE8NVV7btUUZO
SQ5AO1uJWu4W/lsPN3czuHNYPPWdLrONLiEdaabXdJNhctE9fOfaO+rTF+2UpG3hlY+jS/TOk+RU
LA+2noefdCYFAIAKqLoGhjj9tela3R77YcNhNNdNXWYiDnYOsd5LiIXxd48zKi7tz9C4Qwa2PLFw
iAVpT+00ieK5W2s9vMbRUNY3umzVd+3Pq5Ja4zNeMqsvX/ZwrmCvPQC/c0n1381pxJIb2Bdmla90
JMlwVNpbHwKvl9dizNVNQr0AaJE4nv8C0bIHB5qtaXq3rQdeGW1h175VYy76Y1XsEDsuGgwTwS2f
igfhJ+KxcUUvURiaqTkVW97Fl35cZXUPxFczIF7VnP9DUqjnnyppx+Et9y2qEIXUzDdgu+maM5AN
TjDwc8zocV34zWke1FkDypdcRGhMl2SY1+2mhex9qRev8U6jN+btAWnYFE+uzZG6SwcY86FDDCNg
pnPpzVN/8MT2Yp2Fx35sinnGJcHNJ68I3PwQfeUBKta8VTjl5RSmfW5ndfWJzO8uQWNLi8Ayw3Iy
I7fnaXC6Uwvjc6M2joq0xm+xZhSq88PkTMutjonk6YeheE6iabidVy9UaeKE0ECOgZ7SaC3yKEvt
Xwv0r2xYnGC7Uzr3/U8qChNmkRMM/k1gpf1Xj7xFb5ttq2u7e+prwnJSsNxjW4uMdn0z13lOQvgK
ro45Q4iF/GPbqFvfLahD27FTznSzkXLIP1MN0ZPMv6NwncVfHgzr2n7rJBzPbIMS+JNmfxcXEH6p
T8lmI9IFLUVy1n9PeW6ZZbLNReSlPQfuVKx/40TKKAvWze2zpZr7GzAE/aIGJyipN01gkoMcuLoy
MLCtfFoXC4XAmzjTqkXiH+hEl3Xz4DVH/nIVIDeo0L/zlTMmN1OndHvADlaEWd7Qg//hqV6+Cmvm
I5wXdoQgzAd9HN2O3j5oO289ecU0UhA6+6NUa3yqi5pNPOuyEAk2uxxWh0GJ+azsNPxHhdUcV9ls
9zJwuxOOyeWwU97dLwVzzQHPwdeWDDUP5NgQhGTH4RBMc/fk1qzlPLfscXlEGukupbt3j8qp/CNn
mYfmuJv1pKmF0jqxyUWOtXniU56XIyVhO0KThGLO6HChS/2xOC0FesHzyGWj+QLdJHgVe7neBcm4
HEAqCHPdiwVYNdAJRPfQRJqxoN24L6YpQBMZ9DWQtvgpx2D3ftTand3gvOEi8j61riuWDtRbe+9N
Qr56ZRh/5JBv7M6UvFxp7CASR5hXp1R3tfeXhWCuTUWybtdSDtul9RsgmM4i0Pb6e2xAevodAepx
wWev/T/+0ITDCXEV7wDydttla080/U1h4Sc61yvGi8hl4lMSeCRWiSK45xujDNh1DljVuIpcYxE8
5HHFiDQcA2c+Sdw5j3tp5it/yCfYFsEmBBHYV7yHmFqbWDdulpeLuFgJbXQs2sYZMg0vZ0ll4q6I
7VTcFJuzpyPt1wV8fHodGu3nzJTC1bxEcc+gwZLMN6SNjhzzADALF07R5/wIVx85fNPr911vh7Pr
yXg+I3SZ/dhzJYq/QizfWxognZqMwQSM4eb7rT3M9LnmkbkwsBoHi5Lj0bFut5E27XJXWIw9w3kX
feAcFOpo+YK4VE33i5PQWKSIe4rCshaJk9zmdZlrYJ+W7iiBOJJ30bygkBou6AvHIGDW3I85DeY2
rE/088GvZJxCLEfBWu5p6wTFewjcdisiRz1J0ryCY2D14D5Qbi75wR1A5D9E1TiMBYUTH6Ntp1rm
oY0vimeCuo0Cu8wk7SOymLsre8DUtZi0i8JBP9l+K3OGeburmHxPRQ7RAVv7SqWyLvy/VYElox36
N2JKI+d2G+n4jlPiqh9BMOwHDpTijf0RlLYE61WU35VNwkz1SFJlCqfNQcA4kVNcIAI8kI5H0YUq
vx75jt1fgsbkWC6BlCeuSliFAmwIzauhkk711kCebAbC9rpSsIYZtynbaAmjV/XJBQIxT+6iJhfR
hPU3p+9zmL03yJIiTmULxZDhJXHLY2HrMHzadrzh6RiOe/iYdDKyj4B85XYDF/G9uUDwVl1rXtXu
do3kFFxMMVb0fmLfgnMy5G7518NyQF4g26QohhBct1Q0efwzGeIgfIrdYQp4qZ3Sw2k0tMUhLMW+
ZMueN2E2cyj0mR5nbCapgn1Tz2bm7uXoL1ogrIy0RtFnExcIYsSSz9CcmfGBbe+TRWkJRMsw2/nB
f7sGNzu243QRfnzf6WHIr6722/y49Xvx7i99+Qt7GOPuoJRbdNDaSMa3SRDEyztqbNDfdVuE6MOY
EmwTnFXBZftqOo2CDjpdsUx5zFVhAA4NdDzDomn64WHaGU/dFFXi3MfR+rcox+RUhnYaL7NPv5AW
OClOEdRngTqzLA9qmJfuZFcT65feLo0D9FIVLIpgw6guj2vSN38cRPzpoS+LeDoGQWLOYeRsJt2G
tnTS+ttlQL3cFSeTVxXmEczKWbiH8X9wZsGLysfqvhwiFNC49Ohs460CNrF2NidNKbFnuGTE+IZu
y0fvFJFgCk/cc50WLUvHLsswdvmD71jx7facex+gXECLXQMCCvufwzZVj33fRyZdTCjf5Lg5Pj26
iOt7T+KavG4T4sTfoonwedm+jF71N8aFQIeGfBsw0e5OXi0tcpSz2ysPkksl3Wz2Mk0yf2otaOVr
R8P+FHDpwhDgqzvkctrtvVdXTXSKkbm/KLbI1PN6TtEqhXO2H2KWicYLqCGvY+OvjPqXKkgbz0oe
nEH9nBLFAmuUn7/sKjSUKuTZXZx1Kz/KberfeJsRLmXuXRZU3j+qkvZ132V47/WT/W2quj2RiVTf
RyIK2agB04D6AGBY6foPQRdjn7WeNJiu5X7vAOZN2aLVjupX6M8OQwOt6bhEDx3OUG4I7k7X6Tuc
iQ0j8sibx59JFTrIaa19B2LcHy3q403rRHgHuzypjjVR9nfOPlQPbrvSGdvcYfoVKaJxaMW8CMK8
WE7K9dYz6Mj8BVfmPG5lhcIOiXmHsVQlRwxt/X+gUSLDMcO0ftqct7jc9Mtgxv0Xqdz7vYtZ5WmP
9tuGB+lMraRexaq4u0SklzPweXEbr1rfDI4HXe001JjEf4mjK9c/zCVw40xlfQ8VhgvM212WtyTy
J+DwSIrPnnxfjB1QTp7Pw40tpLh4W2+uEacwwEk3fAwFUK3DN/KnXKvhX9+ywdDdZ+dthxp6Ic9g
u2/WfbkJgEDufb/W/zXGd24Y9m03/FF0NpTV5ZXF1sl9sX4TfVPusg3Uutg8NXVxu476wEkWM3h0
+wIxTJgjmikqJEC2ZDy2w9wkNdokLnpcMMUSji9kMu0rCFjsqJTWs3v2PABHuTn90Zur7bNbO0au
DLfK5GBWXV6mcp9pi8msz3RN07f6QXUYo87jShVAp+lOvcJxyYQ7K9oEPGIe9QIDGKniOjkKFEHn
Q5uJxv01NZFzw4KK/DaP9+jn7gQ+Q7lYXtFA5t+mdhagDVG/b26E6rJs3j0Cy3bjrHa5wwjTH/JE
x8eCgMbbcXGqg1MX+zuyKEGssdjTmcr3233onn2aV7JI9xMGqV8RfO1ltsl6oZn1f8VqnO8mK4dn
hoZMX/2JWpvkuswZo7VFbhEBR17lnGFjG6wJIjntmDAJ9MztH+viNKsxg3+Ec69/FzhonpHGMTxv
CJXsPl7PLGmbuSF5jKCP9XJggOVNmekj+87zC7SihvhHjr7VHLxVFP9M0ztHhAB6VjTrB5d3DvF2
ycVMVSr662Qa6WbSD9zXwpFqR5oX3a0pmpFGut69K12YuB0RPLlsiGMGYka1YemCO8EVVPK9NHrO
GrUUVcqKMSzS8UYF4dnp0HgLEBBTFfM6O8sYn4LGtB9xGDCFZQR3pB+ClYvWqX6CCWOqw6DAuTFj
0l0GHw2QNX0Yhzij+5TKvznguVv+hH1YfeLPmBA9oo2gsaC5jkXZvSSTCYfnLsBFUJZj9zn1G87m
xJDWkpZzENPg4IvGUddCFHlz8zA2PggXYNm5lXV9u3Q5Y+/cn3c0wN3cVmMg7nBo67OD9tIdqX2b
t52iEP4PlxtmDKdFYWQRmfRG/6Mbmq8+DhW+43nhIlzCmq0AhKQgTIa+l7kbcPWlNhpIt1w8FGhc
2weqivUQMlMAH1q6c1Ab+csDynuY8JIcvLjnpuVrDblFNlqgEm2CxetDk/GU7e8CyGxJkcbw34Vs
BbqRYgcmVxMdeun01WmDhsDXjt4Q3eKH9J+HLdTPhbXmotyuWVGXywWqSbn/mtp2t1jUBTx/58Ad
JgENGFCWSv4qJqtFar6tf5nrV/OdFyzNlQScObpD3K0l1nxawwuIuoFugi2qU4qdPk83TGkXSsH4
qkqdHxkGg5Po0c86lgT8xteGkAwJNh/FpOYfOR5M94Mog+R5dw2gRqGqpa3T0N/wAGJGWU5RN7s3
nQbVwfK5nMxa4PkqVZcv2Srm6Fa1Bal8QzL0+61LNgGl2ez253naXdJxxWifZEjR3iTjuh6isLUf
eVjmWVeSy3puiOP5KoZw+ktRIS+GlupkZSuO2GeGN8/G7pv1V/fvOOBekUuccy9ZJL/Nb4uvUq9e
Cd7jBfdl189H0mDBjJnnyCZltwh/abERB5tUjnsLcbExh5ydrznBjMeAOWp+qK0Lbrq5cn4xYgj6
i8EBfYe5jJDYpqtuNqH0lQXlPZBnMqj7xll5Ntgh9FAafrZEUtvyRjGSIqW2xMM0bUnK9Gv/F4TV
dMRxIPk3Cfm2kbxfpUje6HLQu69kgOVXAbzyUPhjf2bcNuJHUuY0Mz4IUqdYx/JI/N7wug6KZq1u
GcWUtT88mKoffveV0z85SehcZKTsm4L+wv/JMMpmc7KMNV6XmkllGCYnb2naZ2s3/+RuVjJ8GJK/
If4kAgys+Iaxm+Yyk2J0XNCdnnwdV/dNbrb3byTmwUPZ/xFFwfrZllQf+Knsf9qdgMXnld4hpYFt
bxmhmczXy3TrwP8/f5sMsb04PBSZSsR63acOM83s2T+l8P2XCNT6Jvfj7qn27PLb1/7mY94Im4HT
HqkB0pcpKzFrDSIATd2EBcLlIAyiJT8Fe74+QPIRckisWl9nwVQzzAaOCCGjinj4Ea94Zo/cNOax
mJe6P07sE3wNBddEg7/1974EoEV7ghD9IPBi1b+q3EVncg2UeMLs5J+ANDwGemnt34oostM0B0v8
GK8uXNHstMu9LvBd3LI5SbxPE2OqYymFAgGcx6i+KQsYk4GhcDE3h3yqYXCqmmi8M87ruHslaiVx
j5MphyuksPPDGxlCn5I+UOVpiFCwswbesThhJpL/jWUeDmejcMqkZcz9TRiS14n3xg1D96zZzeZl
puVLIFBjXa0Oof56XNn74uS3k1n3RGUj1wC5dUa6uclo+DZ1D2VnWBeYaOxUjJPqVeL5KRdDD4pJ
+hQsjl8zDwCz2U96nuWNExnlfXUI8tnc5u76wiUYzW/bFhfljR28LXgmWs3uaaMc3lyaOf8uMv/H
y6fcPIJ+xe19lzstaW4U0vX0ICdV7zNzONeeSOoACd91FcQHZ1SrM5x8GaoDELrHEh0diXHkPy0G
s4iDKSOx/QTO/5YL6XQdLEfjEBNrQkjMfUv+nv/Oivg2eUObbQZOxrYxH2PJBLa6juHkwzT0anOP
oiNK0Jwna+h3kWUbeSUtxdsypjsKNjIByl9f9rmhDWpC4JcuF8G4Z7UMJn1FRotj3Cad1AUcWQR9
l8qi1/ZuXBK/f7Ea8u5RhAL4O8NuaPWTH9O3QzlLmbyJXug53ddg2e+ZtplfckiAQVJ8MstpKNE5
k1Tn4GwU1JEM15SdyNFwCUJ3O3iTg2Df2cl9TXDNX8M9xp/BgHD3sUgM0Q+GkfGH6Wx4RixUtz7N
w7Pe/efS2+tL1DM5W3QUZCqSwW+F+P1V4GC5XVQQHE0QMRYYoaqQ2o37kzrP4e4gtabCevnkdi6F
pIQ2lLEGR9nmsDvKrqF+9up8ASNK2qspx/iNKyI5B+PMLVU1XMRePJ0rrAKfpM9weihJ2ZN2kolS
RBjHbeDt+z/QBjer9TcmM+W9h/wdtk/9GpdPdnQiFjoM/Sls4dunqW4lw9S8DQ5gSd6TsY65Mgls
QHS//YZptdXTT51HoELlKMtf/jRiB++r/WT32RyKLhzfdyXg/4N1/4CQ0T9Cz0HLaWXvfiXK3y6J
v8HjUPgsbyQeTnjkK71nyCk7z8awbQ/fK3Y/Bx9nYUZDmZz8JjZ3lVra96Adt6+GuCKdlbwVPho7
f5Uly+DeRhoE0e2695k37iBZEjcCWC3RMy5V949TsbwHt2XwZr2quzYiqou0G/flozNw35h1hrOk
y76P6VsvkwKWTg0en8+RvWQvajMa+p+++RRwHNDVYRBnL29ZvglnKL76cnOp2qclODQuq2jbxHdf
RzGtznGPya3UhYMBp/fVY1M1HDaGdIOfwV7jvalCW7yqeFK3gOH2sPZ7+J/nCCYHjM7ijPsDXFtN
/u2GsHadXM/79IN2f+ojCGWBbehee9Jz4dfnHGgFf8ZzoTGo4oesj0uoa2JXvOIp4Z/4MEV2+of3
EselTw6GNhhasZ3GcAxzUdyFI5FxqV86+yejBv0wM+piDNwvB/Iu6vcZw8SPYnXDA+mF5hQWRYfB
HNJWpDqWWh9bxwu7A1bQ6YHN7k34gB+B/TIM2hjLv3jb7H3Vm5ADtAHY0AHrvBYn4ww2c5vdfesa
9MCN52Q/icgf158oqKF78QCSxhPhEvMn471PjHcwnz62Q5WyBg+rlozK+ND0Q7geBa1h/SDmURbX
8rtFyfJaqcNk6t5maz4yAurLbjz1PoT5ebF6OxMIzRR6IR/xG5JIkq8wLpzy5CQbpo3BM+u37hsM
9uKKdQL3I/3kYSSu8BL0ZXwaBKjibe7MWJ/BrF6I4cHCY/yRAiCJqtXezkPvn5KJJm+tHI08xoyL
BmNeOKIX6qolJvmom7vmordvjvI7fuOkuzZk8pUEzZJxri2HFf3hMk7b+rsy+E12OcNJocj5Lg91
wqhNEa3BWoaV3Z/OoOBN/Xr7DdFCbJXHPIiCAtroO1K3VplLbQZkHjUGI2teaiJPdO0yhe2hHztq
ImfVxLASFGQvalyhiWmVbvl3wYGu5ttkIbAwMyUdj3mUtzchOPEt0UnbnV/ii91LaMtJ7NwHHg0C
T9g4lOIIBwTjnCe7/AMQuE14UGf1Y2W8+V/LdfS7ZIPHsfP87lHbRH1o2t/jbjaTMWbuz72IcHM2
9ej0B9MWzmstk/Gv6bzuCGqPArk6esi8iCF8ZOPvNRIMhgKcsLlCbnT6/zpyUX7YPEINl3OoKEss
4HMuQcmb0tXHMl6BvXLPgXcKPycWcSLGxu4DmYYNOHotzxMCyYn7KH+aImN+JEPQo9fU9Q/GsfHb
0uEsAx2puu60Tnx+ACJIaxVkwMtIthpvOq6tvxvNy8mZAgg+nLp/rGwshFo8jFkEMEln6DJHBipH
mep1UWdrvTq3AuH5oDdBCQyL4bIi3GPVMovq9SH2YG7PwgfiukGWxPzi7b5TMUcfULdQG7Q4rBEo
283q6u5CEmz77FdMj8j2qjM6AXwpyQh6uDsF1e1CiNWvxXrQUwnoSMUO3ks9e2TTWNSQRy5n88Ge
C/3iKCIc8BvSvPXuiK0s8ev9TG5n4p5oi2xx09S9LHmytXtlIvtNh6Da3EvuvXeyK2Z9GpepnNE8
w+5TbLH9rjUtiYu20N7wDPAS38ukmuv3Ypx9cnL8OtPt4F+0H4zRz2CYbMe5g5Euq6phvNgQ1zpt
KIkGm2RxRWOHZX+pgZmjQ9kJzx58K/R0kT1YJFSeGzOmLcUcoFq001trlro7zd8hPudZWbLySLGL
inMo+tXSg4Rt94MNA2udTVWhv0G3pC7+tFte8ST3SqNPRiRh5a+rITpFZMaMFY2B3/+PszNrjhtZ
r+1fOdHvOEZihsN9Im6h5uI8SnxBUBSFeZ7x6++CTl9bQrNYvhV2OKItKQkCyETm9+29dsIZerD7
RIPMRMn1rQ3CIvlRJyZSGTpkUbwbptH3hTXI0pbyhZQssUn0VEYtq8QaVQOFKS8M2xDKCwgA02Tq
mame39mp7Gu+o1GHaPex1nXmhpxhOyF8lTvi+HxmDcevhTmF43RmuYXhkd7RnrTvyly0D3WX98qq
NAcUbGxy++RSqpOmO1CIDG9TUiKfx9YYYodg+C5Yq0bSuesY+tM2y7X8EKQRTQ1qaXQx4bqIfc/U
dPyosJ6CusTGpXEKfAtINHf3asaW/WsIZcvAbgTLF/HrMLwONEMKgoe66hUHBVzCtuHcdtBL2zU3
dHF0d1Wg/770IhG89jj87lVp0J5rDhSoTtCQ4UzQ/UDbN5BKhkUJHgauGMdH656WXFfch27moLCi
hpuwGOWWfXABdqyssMEyauF16leAC7HIoNmq7zJ6ImulHuWrAdLHJd15HXkV0qF6gyPR9hYx9ctH
VEEhn4HIc9mX+N2PnKbzhpqHHjhJoze70BV6s+g6QHkQG4LvjUG9ky6Z1b3S2gnvwTR01zZl/2hZ
6FTf+GW1fDkomb51hRqlC3rl+VMD3W/Tmr5xSFx4LDGhmj+anC7OxhNdxzIt0dNOGO/Kri1T2cRj
XV0J1PL9qjeQnoW2UoUr3+WIRt88xBhu46NI7URdW2jJ9T0SL/4uq1EmL6GFmjk6E8QfC2uUQlRv
FKg3ap3qy6bAGAHkic0rU1sFqZMnLFF20WN2qWm4ffNHDGgL8AT9pixMma7zOOz6iJYevQKP6iVH
9wXc7va1MPMOVEVU292usQdzXXJ8W+tlmF6jJwRkhUws3mchWVF0yLurOImKveG6/lWahS6CtFp9
NBNJRPswTmAjNPT4rqy6sDdqaAMEk/QHIWfDTnM1nfa2G9n7iJ0JKKah25phXxk3aeHa1SXNfjYy
cEJCU8mWxdDDZrMl3yS/aMSwVOTuDU678XKomJh1Y2XrqhIJqD2EP6CMkj2+b43zXYpDw4fSdBnQ
TaUDXhviBfA+e2M38JN315/8b35fvnhaHTv2RIRy0iI2v3IOECvaQOMSEkd1TTVpQIEmXNlzhFQ3
YuWpISVNosSiiw4p7iZTwDHKhV596SFEyLuQjyl7ySZfNrnQt1rXlDn2jLi2lpkZSdCMYmOF/ek5
1nFzG6J4TpRcXAnIabB/xm6T2qP+0ARy9UbEenlTGnCSmBvZvTaO6r3vg9bjsylTqiPXyQwWBcXS
jalEIdcZI2uhUWmVOgL05A0myHBQq75b6YKjzoLJJFhVB1Whvia7IPcGKDdXqGFb00GEbe2Ttujp
YsAWZetn9eWDrfTJmu0QpYY86qpvGWyvi8GYQE51N9zrAg60U+V80VqzbjdVNOa7qtfs+1FKjWuo
Mfo9B3rpgp6idhDYfiik86DTvVxT3i0oBEUbkCOmDOEzig8pLhTh9KlpBhdaHOevRVmKrYZwjCOn
19NFgue1wbjKl38ocX4TqdwsxqDutr5XuwcrdbulxaL3phMo8GAZaU9JJAX/odIvXBIqWzt+0vJF
7gbsy2FobxXSz7APujGOKWj3Xyu9wOJS4LZb6AjvNzQZmH2ubObDSqO2422tLCoezFKJHmVIBgtc
n9JakXI8rxWwhmWJqCxftFUb7LIKW/2YytUdTFH9whI/FUWdUuBzl1gpETYonGtrOb0KLbVGoalT
MnNHPBd+2AKlIogGEbbm1oc+RH6S5qq9j2EXPZZU2cuFQvv62ssNcdE3ZvelKuTvw6gGX4Qh/Duz
9qNrw/CLpadw9pOjJt4i4zEuERtUazLmDLjilptvcxoiG1po7FsBFk7rFn1NlMLei+tDzVvVnKvB
u4a4kJChTn1TJiU6ja+yGPTnrmqktdRr4SXlBagCoolXpopO2cusFqohOLHvfHjNN0PCdTPwpl5T
1BD4ofSmu/KlcnhtpN47NGMdrqCqCIxiGUWNYgvbOGKXmQTghbVdrMBrG9Y2eSIhRJKAIIFvYZgp
+UXIx8rHutfpRUWwE36UeAFhL+mURSmZunsl+1FG/SAmS6q5Q5EcaKEDOyihScCxh+WQ6WxbCcJo
0HrMLuRzyQ2nqFEHeuT6NS5TTs9jdUWPKIpZCRROBdd8X0EBLDIjRpB8iRaFKN31CI/HY/cLnX1t
jUhD7yT0mNn754DhI+xlMaPG116HYs0km1txlSsb/XEB/OG8oWcgaaAnidkNubLn5nwtqn6flvLu
vKFngWEc0oQZx6nY4yfGP7mp4vrMCCsxyweQBFKuKCr1PSWO20objUUld/mZYPMZLdqTXAqFZaTs
vaq55qz7zHfuBB3+yIOUZ8lBg4uKEA2rsufsA9nAu5ci3BFn3e55vL3RyQirFDxFWeJ+0+rhxeRV
P3PsGZqflhyiMNVsKIlAuFIzsQukM4Na/pZpr+JhVmgR7X0MKEs1UFR4TVZ53sOU9RnjvYA7qMtw
Q9gq4giM1igFz4vAkGf4+KTIoZgEes7RGrbeFzUcTtzt6do+gInLszlZikz25dDM9wZCJYmKE4HX
bAPrdQBt+cxQInk2OzWTuiSSPn6IiH6oeXKNcX553ps4m5191FhhJdJ8H9vWS1RmNwgif5w39Hxu
FmodJdRJ9nxTr2WOcFl7VjSWmMfa90VT0n0Nhr1MaoPV3+hDdFYKg5iH2jeQUsEKeMPeIwB0qYkp
isj2urNecGHPpqaZC7mgTt4z7S31GmlRsUOe3Jz1KMU82t6vEOJXVtPtja49VMLbyFl4e86jFPNs
e57kWJQoQPcpew2yzr5WZn3mHZ/NTEuFllmLqt27VVSsUKXpK7MYlDPv+Gx6Bq0ADYHSbS+G0L0q
e46uZDwEZ301xTziPoJ0Uugqwu5qgirkjfHuuvqZVz6bmCFVj7IrwSvrPjIZW8o4GyRadGLZmu7u
35ctYc/mZiklOZvJsQbBata4FyjXur4475HOM+4tu/IjEL8JYUkmzhbvotSy17NexHnGveRVVtR6
ZbFHc4QfJY7MRSGg3503+mx+al6vw2sH888CDlFF8h7DPuzO+gRRIfv960bs7KjoUZPvXSEm76bJ
ZjaCO3bepU/fp1/yUSyB7mo0s2zvpaMFVaa9omGVOecNPpujKcCwUHBe3uOcihZgdNYCR/iZg8+m
aBNXQdK0fNwCOX4AhcQpMm1OZV3rPwPGPnjTrdm3E7+jrA6hzo3BUP6gSOEm05onWu7gBXNCSYWQ
skndb+5yc9z3GQ2IKh0vdMtOxjXwFe8J92+0C3XaZqZb2Zx1plo5Bx00DdV3vUcOht6xmeIZSgdd
yK1bdr4D0ATplYQRuxwQ8DZIcvVB0ffFQBZC176ZPbUErL4Lzv7WTZfa0XUsI/VF5tlfYV0K9ibk
tYXvS7u40e6D0r4OiXNruva5H3wKVWOECJWj3pjyY3MzlboHK02jdW3I3goNmr2OSnsqC+e3EV6s
Vew1AvG83+4EalodPQ9BA8Oh701vPXLOqx5Jy9iqcdllCzyQ0nd42SYRJnqLXAh0dQtBCMWbuskR
pFxg286oOIVQl/3g2i5c9xp47Er2qvZrOCjYgWtjOZCkvML8chBW+WVE27DTmvhaSttqTble4nye
9a+9zc7AkA8JVYZCdnNzKyToVRiQqQ9ZwYTFNkULBaVvUStLVY/oMEWthbE9xc2mLRLfvQi8BnVz
dhB5vOPgmt73lutudAlSvIHn4wrOHz7QAT1sCz5TU25aXb1pLb1bcwhMcFibPdbH2u6dlHbUivZP
4xihHT+HARrEoJY2Aj3VTQQNDmDhVW7DHE6y8HGME8thd5YOa5rBW+A+D7k0dFRH8Buz31zasRUN
S2DkNxqWNQcFNWSwsh+2QDbIfYh86wKEaYckZ7iQMCZjFNUd4bmuY/H0C0nVTfqwRr9xwfBuDVXg
yEnNNWLF6omSItqdlo4oARmNwOBHnfsBcHOA2RdSnQMFSF4bHY1FBxs6xk1DKQ+WWpk9nWytAEdO
T7tWSS7Ii6G+cO36KuNlnEjOK8uGabmxSnZZQKc63UnaYUuN6aLz0seuHjYispp0ldFrMTTbiO8q
ZC0Xgy5fhmBbVxVobcc3bfx9As5sC5T5gBWwdupCfhTIp9YyyHhetJCSu24l0Z7Gk7UxMaEYFrZ4
zduQLrGhdzuJICxuaN78sGllLxMTeIFJDWrX4B9cFnQ5F55hJcS/jEC0G/l91Mbbuiaj7cb2zArm
f1UC4hL9Bf3eAfh5yhSmvaogOVuIob8cSA4EHDQUI2ZiWmU0G+tW3Xt9rH/RmgbLcGnJ9zBcjAu9
y+h3AnpOnjvQSNwErXPoftrDPaSnS526hvLoZg2pINkuUg35IoB/TNGnkteNYt8UUkizpQsv4N8t
YX7tDBURjN2362oSZuAFFatCLxeNFoU8gmHYWIEHTAq4B3AR3mln8sFhGOtvI7BZ66QL9nWkHiix
fzO91roSoQLqrC6Z2cOYj1/GII5hiASBviEnQ3GyjnT5tvD3iawaP4gCGeCxwIMmksXGbWHoZjCu
izZQL3SFJv9SaXp5Ddz8Ug9sxVoC6kfFObbmCgmSKy3TIZ92Vi++TwIMSKDY0Wnuvws3lULgRsVT
EMjRVlQpLULM0Rft6D7FgTGZKcc2udYo/ayVJNsjWGFuQKq2m6mOlWlIbHGYLIBMscy42hZLzitu
YvFkSxzi8HcQn0yTvFhK0P0QzKI1579b+VqHCrPqu0FCtJJPSkCzlKSVhXXs0cdauLKq0lxaUQlY
yvRKnoWPE3UI5PSiGuJrVGjuJRkn1xJLeJ5SBFRVCScDgjOCdzp4fCwHAt7+V2Hk2zQqt7xg0rWH
v23tmj6EcJdeQI+oMSsTpDR6AXIOVyzT2S3G73mKijCq1OgetaOC9LbzvlCfAh9m9IHklGkjXcoZ
OmGna2q66bGdNW8S0pESBlVaPLhl847MUzpAikRZPPAs6Y80e08C4DjwSJdFbY537CrGNUKOfFwi
mEfhSCvsrdVKDtStQXqhhF1LTvDLDVr8IoZ6IAC4jbCa5srKHlGC+HaZkm9Q3tQdttWoJphS1WoP
VVbZ82i0zLAB6dsv1BW9rVwXwXMsq3W2byWtHZwavepF2LW26ah2/bWsUE2rYPf3bdIhPo0qa6BP
Y9SvDbgeJ7XrERGTpj9g3kdPVWPXpbGcLIEB4b+E6I1XCmCTEBZsGiBoWxtpx2aMMu+ijbtdq4ty
j2veh0RQaDeRKSdL1aB8LNnyriIxaqXqoNedIfFuKDwS5zVqTYdeKVT9tUFCTpvZhnmQYOwXLyY5
Pk7Ul95Gz03gd3b50PqxeJZ5pqhgE7yJwFsyLdfzR0hnY7O06F6qSytUzC9xa9NCK2TZuiqScQu9
fNhqOkq5nrCUTRHSGwCgHr16kY/SAypqSmtU/QGExrrLStqidRx8V2V6cGhQRfalGVL5kLe296Ut
62RV4IZfxqzIUFky3wwXbGpixw+aGpNUACUmjEV7LTVoBho3geVm1pZKL0l5wM8odh7a2h8DMVmP
ZpEP11KY0KtN9QT9vNaLla1g2VSTmp4SaMzrsG7HG00eOXnQ72JF8wCMxohO1nkVmyGZL6idaNoq
feEkclzyzcpUnAu2wFGS5Gl18PweuBsxZs1th0X4IaNYfoHfJ33EWtisal31nhBx5+wQmryr12Ro
DVvURX22jwSZWbJQfZ1stop+XOOnLEJhnC26nNOzNGrYnTRfQnJgrwK3IHnCGNRll2mXHVhp2u2Y
eKIuftQqtyPYw72loSIJrH5lvFH4lLKxg+ykNvwEdEgI3ILi0WUn5qC8TG8GL+TJJab07wTZ/3jr
/9N7z27+vdus/vVf/PdbhowFE1I9+89/bd6zq9fkvfqv6V/999/6/d/86yFL+N/5X/ntXzDuXz93
+Vq//vYfq5TW73DbvJfD3XvVxPXP0bnC6W/+b//wH+8/R3kY8vc//8CFktbTaF6QpX/89Ue773/+
IaZC2n/8Ov5ffzj9jn/+sc1S7x+H6f/c/5+7v/2799eqZgih/VPTDP5HB7EKHZANevf+7z9R/2lp
stCs6eWzMFX+8Q8SGWr/zz8U5Z/oEWU2FjKCeZXG9h//qLLmrz8SujD4XNnYaad/98f/u77fntD/
PLF/pE1ykwVpXf35x3Rs+tupQebH/36cknERdKi45YPHPiYa9zbqHtQtv9yMv37Y/2bw2UmwHSqk
JkonHzoi54ymesoDbwfk75zKAdc+OwrS5BsA8VbywcYbX0j0xU6lLH+YZMnIs3OgJechXKlGPhSE
1sTQ+lp6SCGGWHZRik4Lun3//A5NA350+2dnwhRwuuKO/KDSwpJ4QWzU4vOBjz1X3ptfj8lZo6Bg
VHBzNAqqHQUmLtGDmTWec8bnBs2KNoFqtVJXTDeoXxr5o5mfKHtMk+HDGzKr10gh0Hj0xuIAEG2t
qd7eJoGwBRLTob/Vo/a6Acw4JQViGNliM7sxy8KxapzCen7R2/q1J0griK2DBbYy9DmWynsD8wi7
yvxEv2SaGh88M23WL8ly3YLwIcuHXg+/kAC1yEMwF9EPPpt7LEqbzx/gkTdDm7XXMPIJpJrcYZG+
qLRn+/DErDnyZmizGe+hE6riihlvyk8DmgyjXyfWiXz7I/NGm014r896juVcdNKoK7545kisDdBD
IIKlsnWzE7+CeeQt0abf7ZcikAczgb7sKB909d3oq0MRE1BJkDGKWRekGoACyUJPZOL1Rioi62tP
NI9JlK6GaFKqV6tukFGCdMuS03OT5msJbzPpbssyiJa+jvzfk1aBll4SowbLmKw5tyu3vWw7QAzA
ptJjx2A50qouPdshEHXpl0/98Jw39drv9YObXwJvW0g4+vTWvxrk9HoCEFlsVzMFYWfTX+E550r0
BbuOLFPWcRGthFevzKjcsPAsA8XY0cJxqqi7kpoXQPuY/r7D8EAgSu+/JELS/I7gEJV+6EwlNku7
C0eVU255+/kLeOw9ma2BaRfqvjWG8mFI74vyRQsvBGKez8dWpvXtozk0W/fCsC2TJmYOGZOHleoQ
0hf4Z5NYvwq3/bAbaoIetBtQ2E6jAI4Dq6IO1rIL/EPeo39XsTDH0oNaIoGom31kp/j3/GRJoJIz
NO2JF22a0h9d5mwVhc1doKfifW7bfNUpXyLQPeXwIuAYZ1R6pgIkeOXP78nPtfOjHzZbU5mWkJCl
Wj6olvs8hBhfrBujKh2X7JzRxiQYv+NCYGrp17VRU9CQxRL02QFz2tLFoNPWZEg08rMXx9TTwO17
vPCl0A858BVLLbFi5CQLJI5iaw6xJ+iWUa6Fe1vFZax91Xm3gBJdiEpx9PyHYJASeKQw0ANHoPIR
GafoqSiaODWwBU++55SaZZc4CPGqPFjRe4Y9EhaG8/n9OLYAzr4EWJgboD3cewXKUSj3HI9PjPwz
7vqDO63OV3Do7Pj9BI+VIpRPAkQDlVemMjZFAohVL0kOWt+YAoosXqwBh3zkDKiVlGZwsAuSLfjc
U2gjT5HPi0DzcQsuGgUyADWF+IGzfn919gEwslAtiPXA01APW6Rhl6H09vnIRz5g6uwLYBO64nLm
59OC9d5WVxJOdfV7Umzxl5zYHxxZPNTZh4Ck3hAIKB+ZWuKL/dR2r6r0/vnVH3kv1OlH/rL2ox9o
owrVzsG2F0W7HfQTH9xjd2W23uUxDv5cMK7BMuI2eCMowRblziKsVSvvP7/4Y/dF/f3ijTitgEzy
Q8gwzIyrsHgzwuvPhz52X2ZrVWZ0RAZ45Ob4JalC1F2XJ8ad1p+PZstsXSrswjJlcikOOe6jJCw3
lDdXSH5B99sL3DA7M6D2kdMAeAzCHXnVDiF4D11dL83cQxVaLQXAZInkza6Mtm0bYHTQkfZMEIBy
7bnquh2LjZSQDhCJhV8au6C5qYL+tjWvFMThVfJaIaKXhh12przOd4G3suU1hFfNC0/s6Y7dvNli
I7Umsbquyaao5IxdrEtbOm9kZbbWGDmSqyBIpkPKXTiQ1hyfWB+OvK/KbH3AmxgnmjDGQ1LVKImj
tdz6FB9ve5IgzVg+9fQ/fvjKbK0oCGaWiC5kqfRxUO5K7cREOHb1swWiSQJgm7SlDhHWn9G7GMPn
cfgxeA10dHHiDh15qNOx+teVAtoOWRpkXR5i760RB5fAkxNT4shNmX7gL0tQHuJiUVBKEm++QlZI
dPvn4x5ZHX7uln4Zt+t9YZquMh6MKl9PXsMh9a8l78SafOx2zBYIVdfLCu8BL0xN6Eq7hmd74n4c
u+7ZCuFFspsR7zgeMve+qqSF5rILp732+V059qrM5qaMy01D+cxm30YODI+AbA8tcAh6Ar33/fOf
ceQ3ELNZCtY8acx++hnlttYezYh2TG2c+AWO3Pi5UjLI4rIhDoXbky4L5uipM/6xcWdz06ezUFsJ
4zavMU7sU9ujY8POpmZeWxIABH08dPLWh38yLj+/x8fGnU3H3i69vsSxdpiy1TpxXxknvnzHHt70
A3+ZNpKS53ozDex51618KziDqecoPGRFzL7XcQOUtgWofkhzmClLP7s7717M5iIOe7I/p0dnc64Z
t7p+YiYeu8fzmZiM0A/z6Xr9jXmXNavzLnc2BRWbc0hBn5LV+jJQnXbcnDXuXHoaYaVE/824iXfb
qy9F937euLNvYx3lgWvYLEi4X/vo0kfScN7Asykn912hxRlrqNWTZ7D0ozNvxGzOwWoY3bjVxoNm
3CvjfX3qADtd1wd7t7nS1A/gcpk1NyLMb42ovm0wp/YdcSeltaO/fuZdmU1Ar/ZJUMz4KT6K9UHa
Z7133tI5V53mLUABgGnygbZXjWGoP+9bOBeaJj4G6yBSeaHjLdEqoX3eRJFn86+R8hAjP+MOHBoa
sgfO20XKswmojgKJRMR60SX7VFu75x0a/iYw7epENGNh9wDulshMiNL9fJ58XDj5m7wUg3NmFRn3
YbRfu/IHcpgNPGZHdaslrUbNQ/lQ33z+oz5e8v6mNY1EKdy2NEfOyZSSmgeRfvt84I8/K3+TmSZF
l5t1zpyUCdREXbVRBj4D+vrz0Y9d9vRTf/loRXT0sB+y1+tRrYhYc/yX8waeTcZQlTEymdz6tlwZ
5tZtzrxg9fcLhgRGpk9vsTk1rcWoXAfnXvDsW4gDDNB7zcAaGfTJrmn+3Y38rRn5a/fp2B2ezUWM
80lo+jy/1D/EDXSoITzxdh97M2azEWBjpdrT6mGT3mRysG2UmxQU++cP8Oe+8O+LtpjLSmVT6TzQ
wuNBhC+Qam58m/b3xH1KF0KQeqE/ZoL4iqhyICMtBnx3nriLyfLW1irJ92KQt0Hgnbqa6Zf66Gpm
39KgCTJJLbmaCmOem5BynTe4EPdNDZedmVGHgdOYd0RunbXmo8v9/UVrs2DigsXDwY39myLPrssT
i/6RxzYXpvbg6/085jchXSok3ydzr33IPp8/tWODz+ZzXdG6aqa3rVaFU8Q4ruT7AHTc56Mr00v7
0VOYzWoCftWyImHhoJTUUtoe55u3To3G8bMXku2WEnoPT5H2ytAc8IBPbJclTvNlByKkzs2Frihr
wnquslRaxiFJe6a8r4f2xOUdmWqW+vsjGw1RYfxmCvsQLfRw1w+nDn/HRp4tDj22tZjNCqsOYafZ
Dkng5zf02OOaLQ4aMYRIWRk3wJMOL07Dw0oWyYn78bM88tHjmq0QyKSG1JjWtA5T5sQHBcQt47iO
JjaYMm76UP1hh89ya6/C9ltqPmjKBvQsWX3GMi2+x512aLX1kD9rY7KqqmhpJNEmJ1gzRLdjx+ou
r5506e7zezFtMj+4WHN2+C3lsLKrLhkOOWEgUXBbTXwjAUpdqCcmx5GnaM7WENo9QIdVeTiQ3QtL
7cdQn7fGm7O1Itb1HBNwOhxg8g8cTM47WkMrnL3QCHMIPKFqB8HQkZIQyk951lYfufrvQwdx3mPB
524DudPhYrQnnuKxezz9/3/ZUKhCH0sIYSxApkFnkQDy+LxCmjBn07tA/Cu0IhsOBk1PRJvPn793
x654NrftFpUz+YXDAW6mcuOd5a6ThTmb2hI93wEB13AgYke/OnvY2ZQmrKlG6On2h/ZhDNpveVy9
fX4bjixFxmz6IbHz6hJHMxu2bSh97S34N2p81sGBZt3vbwVpD4Hud/1wINiInmF53ibTmM27dmBr
DG4SWX2woIBbnHm1s2nXu7XH42NYZLl3YX/e6mPMZhwhLUFearwQqX8DGeUlltJTTTr9yO7ImM26
0lD/mnVuRR5I+9Xm06wjVMzctTHupHGAz+7dygARpFJf6JibhtoGI/QOYs2pp1BK916SIFdlB9u6
5cV1BhocykNUPkPJ5y+3iwoP55ClxDQVux4cRxq+daW0g7S0tdyt3tzVOOGsLZkRbmiByW/AEApU
nCVIhUJdyMZqihcZMe8ncrmwfeFI/mMpf/n87T0yiY3Z2lDrZlLCfBwO0IIqoirK5efj/iyxffBV
Mmarg2kHQTF4cn/w0NUY5r3new75KkjBv7jSrRxg5H+Xkvuie9bbFxITz3xZZquH38u1mxKJeLAg
76VbIhY//32O3afZ8hEFHeEHtkTF4bXNgDmd9zXRZ4uHafcwZvRp2B9Yf5r2xPboyJZAny0bfPHE
EE9P1Q2fp2TxeLwzjDe3O6+5L+ayQxUmgWEBkqdj8KQai0A7UQqe1p8PXhp9toAYRF7h/Rh7Wtu4
GyYLAOIJLbzTCYxLTm3GjzzKue7QjmuVHThFQNFuvHbh5ide+SMfgrnqECxO1Zba9CyJzJXlRZja
xNWeai4du+rZRI0GqwHyylVD0gOw3uW7z19sdRrgo3s+m6hunKMpI6GDZ3lBZNStgqm405bu8CD7
jz5irFHrlnKrr+MsvAmEgPR3BTdsHfj+IqyKLTFAW10b9imNS7IVVgXRL3Jm3gpJX0oSp5R8kaXv
Tb4tgweZlOFUYBugAQQCbBmTWfD5ryF+1kQ/+j1mM19rRWspMFxoqAJzwQvd5BrZkrrTFd/hNTkZ
9SXPU2kPg0yTrRUw4cUIxjHqd20MEbsxdz27/aq8aoHcFXG6tLQpCTjG1LENgcMq8oiYBxcG3EwV
6VaupBdGetHrGmBYFuwoJlXxsde+A5NEc/PFzKV7TbRrXUmus+ibXD+ZjbKqemizHomikrFW8Zuk
bUA8ztuU7OBLKFqMdZ3d+DB9wjWG4EvRjsseYqCl71Lihdvxto25yBo6AATRUhcLy3rEar8sye2M
J6L01zhVnAqwkF9CuFdKB5zWojcrnFrQqZNHKMZmphBKZG70KFwQU7js4tUoYwO0nMTTVpGsXxnW
k6VeRBkUS1KQ7MEmZQWoOMTPUL6xQuCEhrSCUrfIkh+yoYPge8FFf1OpoAyL6rw1V52mwi9bYrxY
XkZKNHUawkCg5J1ycv5EenzwqvycCr8MTFPZis2OvXaeP2TWhfU9A0q8IOgJU1Eutl60c7MT0+vI
oqDOZlegez6KQk6SbrxvG3dRwdsGTff5S/9T9PnRLzJ751shNZkNze8gS2JhlK94woLhR6xe5PFD
nBGIBin6tgYzY5tvlXef5d0+rgCErBO9WxSwsFqjdPQCOqB2OYpsa8VEQjQNPFBKDyY0/Twnb+0O
ePCTX67jGE4cyWCJQj4HimoJlGMebdCgwUnpmpWSFojTuqWm7P3wKTBvU29TmwQzntIdHlkDf3pn
f3lutWb2eFVlXgh5inemC3574kZ+vAbOVR5uXAZlB8H0kNgQHG/K9uHzcY88/Z/bzl8uePQNERRT
YcWqLsJyD0BY6k9odacdwgePfi5jRh5e6LCBOM9EGlLB7wCznbQWi9QP1y0r9mAU+8465Tg/sqGY
y5ldFax25w79IXJv9OqhjC41A7hne+KXOTb87DxiiSAfIaKzXwl6QEvBKh9eKjsAyHzKYH1kZzGX
NlcNeUrNtGOR04OWkg5k7dyKeN+9EZ34HY68nHNRs0LeJx4XPtAc1dRmHZ8F48BlMlsFSaUnyCxn
3EhfEyqf1Ce+mMeud7ah6FSl0VWDiqcR7XrZITzg83f+2LOcrXgp1jcB1XQ4UFBdmmWKfDpxKu2m
mbyPn/+IY+/+bNmDfNxqGL0pzxVPcfGiSVdl1JFYUNHnwfc5TILjUxuLY7dptvHPjAiwbEiJqq9T
R2msDUKz81aduY61GYos1fxqOOAY9IJDeKrbeORdn0tPRUQCA2laPS216lJ0wy7LAqdogATL8Z7A
0eXnT+HnN+yDJWguRIWOTci1wupmqhephE9FJc2hcEb5ZoSUOsTZJre/1cONhJbeCrYqlky5wjxM
3F4xknYFRH9Yu6XAqVssOynYlIHt9Pn4kBePqVZvxgBUZfoewSwF5yAF5ZrYMMuw1p9f/7Eq71zl
CkMzVa2SmZXWX+Ippawnw67hjJ20q9T/FgJF6w1oAjQZivw2d69j49a0vpV5iZOxcEIod/JIZk1U
HEbqapJtL9twXcN3r/xbET0lkwv81Ap85FMy1832vQQznhSIgxYtu3rZgsM8rwg7VyJaviBmaPpI
eeW3pm+WMORPzNMjc2euPnRB6ct+Mb0g1lua3Ujd18+fnDgiARfKtPj8+mGtZb8ZbQ64Jc0SpYSJ
Xt5F3UsirsuUOtngvXgT1TJ/udUXZaMvTW0f50/Ce1ELWNPEXxQUO0jw2GhK4HjDDzL3FnL4Je4K
B9cAMrWvosuWROpWxSb0Uqjw4PohjSu1vmpNUNyeAG+LsaQf3t0p2+tAMpac3In8UieqOL2Ux8tY
P9TDe11uc0DL0lcjug/GG6mqgnVMhIyM+lyGKmoJ784sLd70UpD5HHG+25fG16G79kjw0K2XuryA
Tum1z2lcBNBv7NWYV0T7/DDrO40gqtq/HI0Ocj8HFA3FOzlXqrlUNXvhq9WlX8tI4R7MgeTbG6V7
KLq7EXBm493I6f0Ig9XdwVeN0q2Haby4HuDpagdD3Y+BtfRHb2n6h7AIF3Z3HSke1ePHSDvk6veK
uCBD7IPB3cD5XlrgvetuJWvmtVVUzwOmJ98gfI2wcemWS9ea758/+WNv1DQ7fnnurad2RUaq4QFj
SVhfBX9ZX/9/m80/37NfxtVAUiRZz7idghnlcjy1FP+cRB+skXNNKKg4bLzEGKDGcyEUxwTX2kvf
vfWIe/T1x1gs1ehL+PzVXevjhWR+lfQ3NxoXo7Wzrf/L2XksV44kWfSHBmbQYgvx8DS1SG5gLGYS
Wgb01895PZvqN8WiGRctsisbBIGAh4f79XtezPSPMZf3TVfcGbBqxnwLc09hht/gdApnXdd+JoyC
L/DfzxW01tSkCioM8LCuYR3k+JtP9VJx+qff/2qrbtdUw92Z33+FOUEwTNpwnJ+0eT/K/kx8/9my
uNqk01bLh0705O8Y3y8+55MfXfdaV4rna6Xj+M2BIz9mll+M32ydX9WdrzWleWFW/yewGZlOxRsZ
sNh7AgGYLaWScn9Q7uf4Q7M+2mXfpHRtxMDU+L7EvwV+uDUzLysGz8JeJh3Bba9/dcuZkkZh40fR
ykw1+Xp1lsRZM5kgCnr1wqkpglT9xNB8W5V/JLvZDVV1brrILZR9PkteZK+bOAX12jyJ7ga4Zj+c
rPjG0M6gSgEl/+xNKVeZvmNKi1JGnOnb9j5XjhYFjJ+9qqsdIRtnTE5iVrCiBubHkH6TJHwRcJSr
gANJR5PKSw1Cljo3MV8jKlc/u+HLT/xbyFnsopEADdEs+ZAgYs1W943o9YtM4Vr0Wg1zLE+4Lh8u
KJeKk3JiPo7z+M1z/s+b+ocvWlH/+76TKtHkxNA5CgJM7BLroE8MUxWySlWq38TaH5sGJnhdgem7
5pZ5Qboil27aZuceVvASS29Wlf5xJPln+ct/qjx/e5Ar0vWSIYflUJr9b+0l0fTfP3tDV1EFAnwO
qGNaUa7DnvfV71K5L9bUtWw2ttW00TquO5DOJn7y50e3e23WmmKusoBuWw+q+dLJ+x+KkhX56pOt
tdIEN8LtYq8y25vh297H5Tn+w0q6dmkd5WxokoEb7iNkFRYgY/PJLjH8qo65NcJm+KwWDha9n7Ww
dJM7CpleBrnYnu8r+yPJDMZ6F+Z91Zs6YwqleG2W8WFijBL/ZJ9dJiqZ6FPC2VZcua+3AtHb+Lqq
57W+jduwKLaDEq4jp/X+ZhKvWvwjk2L5/yrUf1uQmYrLTIsL/kF/05p9O/0sFF17w4oFx8905XFJ
GEaPoSy++X6+OC5ei3STUcuUXtHo4+s3Exalbl5TH0ky2jp2Qnr5s6/pWrMbT9oyMIxHWIJvN1r9
RliPP1v4VzkGkBBDbqzL9zRvB+FbP+xyXat2pTqK19rmuop8HF6n7+Yd/vl5y//PFVbTcKmxRtTt
3aPJbG9V0yN9Aqlci4efPBD52h1Ww8kcd72B2mBfngZBCXb4Jp37571FvnaGxc8e01WVeze1X221
uqp27Gznm63ln+OifG0Mqxk4+ojLxfF1G5aNkL+57lc3ffnf//Y9qhCS8H4iBzWyX6bzWdBOwdcs
+Nmzvvwyf7t4GtXGPKkskpZp7MiDk/Wz616V5ywoVzDrUD30UBu3VRP+7LJXu/fsLIVsDtyuFb3H
ylGPf9SrkZ2rb3CVOlwc1YGYh5e3HAztD+/3ag+2VywKezkn6Cmg+4DcfyMm/WKtXYt0FxAMQrMy
Ks5hdDs+/ejhXru+poPRyavJRcdjF3xn+PHVnV7CyN8W2OTozlpA2b3cKWWff79T+6urXqXLkag4
AyjzfJiMxstyG4VJaf41KQOuYeLChcBh8gDqZAPa3csxoUlLup9VTBfxtsEMyRUYhtWcMLI7CbFa
VZ3a6rlsXgs93k54rqfG6qfx9IFYLmgxibCgpIBkBJ8iVtzH1b3A8sBIn+z0NmPipNsZ41mDbk2r
FMz50Bh4J74UY7srNcrT2S8UIl4lr9ouTwzkr2aheDKjMd6MlRlQqx282d1Yi32CZ58xLw1kn/Ok
Vnu7D/vofp4pqBySeCsKNVTFIFxlVpG6GjGkVclvovR2nepDKoFRn7YqOwqIocnVy3UHrHDnOFWo
x0poM7dcTc4jPHfDbZLYBPpc/Og4IJtXLwQ4empFU02rCO5p7Tb6N3Hki+B3rZ5qZVb5DE30kPZH
ob6akKV6+WeiBPlaPuXEQ9pUGl9nY/we1IelfPz35fnVTV8FP9HkctYXK9MVy2a0lUAfXjsW1b9f
/Iulf61MEvhVY28as80wx5j5qf5N4+Orm74KgV25dM2o8KSTMSQTBya/uWRR/37TymUd/P9kWTav
AmGXFl2PgRL7zAxRBSRgXzlE2ucuqfHWBUU/4JaqxH5Zqv5gf0rma4PuNRdRCMzyTte/8zn54uld
K5YyO1b6zCTQy/arVD+XP8xZriVLqZwqToza4aA2z8K+0X7kNo+n4eVt/S18KoOYy2wifGqb+Gn5
69/fxhcP4T9R9W8XrWVHBvOSIrneRZvlm/XzxRu+VuHronHaYUyWg7U6vk5Ne+1RyEhYJ383r3nZ
Mv5hDV17TBt9pLVTy2iGFpmbChsk2Zj9gmw/vbDxXn/2bK4+gxRZKdBTHnixa08/61HI9tXqz5XI
1POLBhSjh6eWf8U/S5WvxfOSgO2pU4c/ZHoflNp9w3DFvz+HL8LBtWi+HaZulplAPvTdbph1WkjI
8rPvRhS+WIHXynn0feqsDNx3JRDlPMhMof3stq/2IdVa4WfPRMfMemul9c4uBhfTqx9RX2T5Wj5f
Rq2YqpTV0a43Yjl/687+zy1h2bo8p799kdJSz7kU0UuN7MhrUKnRFMIzM8N6M/ckWfY7NYVOev/v
D+kLdSuk2v/+cfFQr+Yo6AprSbg2jt/XbzOVNsy3w6kQoV6O2E2bQdOBirDpygy3eeT/+8/+6s2r
//2jNbOeJpESe/J7Wjbf5IP/6Xn+Q2i4Vt13GSIzpyH4VHZ8SPA9hSc/2MYNaEsvKlJIb9220o0A
nqe7lHUgyxKV6h3+6eR+VbjYNjMnv7iCN1Vhbj+XMqzcfR4zrzw+Z/awi5lKiVAQRsr41zS+5+Ih
F1t53Q3tuJkt2+uc35L1nbWk8tVDuooXGfx38L/wxDWFWs8ejK9bN2UwYYEmD9UBFY6e75b8hukF
EGieUO5S9Zu18UWQvZ4HyBKDkeeM02aZnIb4gmDbCfWlcA6T/bO+qnw9FbAYttmzDpCEPOOivPnR
urqeCei6TBSFZs+HIuddWsGI5fa/X1kFOvzPO8+1YFif0NwAmia7NbD9Hjy1/sucjrH8aouPCXVh
qW3j8SZvHK+y3scELna2R0OCJ2jnDcAzxhEo39FuZrzKXibrxTb3k/LKinUhxYW2UvtCYpYRuzVH
vlXE0dJ2Gv+X4baKUNQb3qB1IazYUELgV5tb/F23AjO0PsGjO9kX5v2sR/vGaQ5K92E5o5s2uYeL
vRvNeK3of2pD7FTrUersc92jotTPlNgD27DDWW5CNcUFok59gNn366z6ebPvo9tJqSg9mn5URb6M
s3YnbSOLo5XZMP8NxFarTrUDUG8SAS1nj1F5v8vuSwoT5dp4M+5lYzzdJ428MaTnqvnTWMqFBLEx
nHDCsrqwi0CNHqp4HxXqIQLeOmu363pE2Ax+EpKDcC3pBGgDDJ6XTJrXY6ssHVV4EDUYxCzedHrJ
05zcuq6DNvojT+/TbLu6heZTyT4bHpE5Dl48TIEkQ4jbylMWdG29zZWYgapudhsYVeMi7+ZVhIuM
paH0Zyrn24Wo21afrbzPe7HV7LfporwFVqsnG4NeWqa+lM3Bmf6kGF+nz2oNM7EEgZsk/iKdQakD
YTaeRXSfo+HvuvIef+1k4QN2aGXH0wY/BH/KTd8YPqe68au+YWZRDWXj1skGN9XOLfxFibDkTstG
iZ1NEcu+AX1CIxpJkLt7B6f/5SPPTnqjhKqteQ3TD8rcgHtcfd16oGpGxciFeBFGS+8NKVxP+nSq
eui6HL/4P1abnvUV+yymOSftvOKAaGMAjRbT1Zx3IKnoj/2pM8M1UVxrKAM2UtQgAg6AE+hBpj8Y
6q1wHuFKjhn24Lfjspn5Y3/574Z0sZP02hZnyacmP/PvENDr8dEJh2BtN3ROOyfwcpz5qZuXU0/t
PBRq56qcs8fxPKJDSejfmeeyO7Tqa7+0qGoIxNWnrf4S+Ycm3mAYjNGvJfqlDJ8F/8xSwhzru9Qq
vaKQTgVA+eIUrW+RugWKbeSlF4+3c3HTFGe12JFOexIPVHEwdldQY/rRdCrLE5b2k3zvpLJrMsnS
SucILUWWwNtYbqjjbGKp3bZ27Ivydcwq9hcmpcguurcy21VDd4qKBaNCyPBqtekBrMwMvSSSs7Wr
eVvqNwiCvV46G+NpMiE09MGEK7hSvtvGY7XUviUKf+mGxxnrMpWaBC55J/KkAGx7GXPDYt+tklfm
L2u9M/oZwNJhqFXfjFs3NfZdNbo6i1TKHXcm6qyrc2hozUu/LMb8MpjDeo4am6c9Zbk7AFjJVbQl
6+wBwvRbOwQQ5aZ8TkkxnJz01tBvLPm2tJFk+2jRaYcpQ4JtwrvV3SnqfIx19X4uEKBouivlzxkl
VfDFUkVblyO6XT3kfbp1OsnHOSLAG7WSaA0jwC2G+7L53c35rWkbMHJxodeyUNPuoR67Rd65tYQ/
CL2RWWDXL02uWhocRQffmR4dBxi80AFX/TJx2c8XpOdN7Pfx/FRQRxnqzs+UByx5XUOf3M55GgTy
Jz47O9Z9J5k9yz7nPAGnfE8NNDetBTq53NLe9yRMPgbmmDXjCDDUr7snXUGSJ9LtXOwMRs6t0WfU
AI0VmArt2TEfIvV5SLuziutkzKgjHA9P1ZoNqvqgEW/xSMmlEq+dPP+lIOazHOk0C+J/tRYX20wP
orgLZ2CbyYUXa/2u47A05owfyM2vGvV7MbeujD5iKAy/sS+2TWAFxOPSVq4zRJt5GfwOIBOQ7U22
7OBIHppig+N6L1EdNsNqflhHJlKzoBoOhXid9JuhfTZVZvfvpOqF6qnU7A1yHf7G7IDHkd6q5G5i
8QAf5uR2cYst3Qw1fa7dKKwYdXiIa9rxarwxxzDpAru+ySZqVM9Z+qDznSRVT5d+H6nOgb4YvIHM
N/O3uW72xGmHcTNJSyjOyUivlaCR70dFDTM2vVF70qx7iKKLXPjFxNBZ+1JHjHk6OT9pN8WnuqoD
vdWpqCWBpc6PqfZWdXsFYISWNH4pUYhjsgyBFuaz0vQmmt+GutME+V6zq427Jv4AJeE6CJzmaZu1
2774S+n3GbdUx3t0Ujtz7EkGD6OhulH2OC2hNA7+Ej0jHlJqxXdA8jTNRraQXaUfM/N1znRnCD8W
D0772tmbcr6Rxv2gpru+v6fOw+5ZLNPHqivu2GWBKkmwr1lFv8zqHbSCmygd9TlrPxJdswYvhWyn
ZgxUn6pKwVChJu/qtnENEabeFMu5BtPUVgSuxBfKrZLXYYURbCtWWBiZq8RxkBq3zAHuivgMqyUo
xHaS/pjYF6LXkWu+foWaZ+dRIeRQZGDOFzPbV1WL15RAbQg1ay28SPSPA/u7uCvzzRLf6Jo/58eE
CUsrDWUtZB9GNublaeOmhS8r77K8nQGh60/rcKPoz0pxqxUDnbG7VkK7xezyoLuRejPa9kah/YQF
RsZOOCUvfezDvaCLhJ/DfTo+SWx7nY2Jet9gfbx21G35GUx9OFUMWhYZdSYduv49HiU+TN2dxm6n
DpGfoSmr5WB0yMXGrVUPJ7sQkC2Ay9ukBGt7o3ZRwYIG0k0LgoSlzHMfZ2Ev7ndE5rPVHAaiU900
XhrHXuKIUALBo1oTWRaOqtUYqEzFD82DI8WbfDxlkwgdEMemMrhOumGE7DahbpUIKrN0fNPkU15O
uXoo6z+4RErKbZHs++EhKgcQJb/6NQpicZu2xOD51KTPa4ob7tr5tgZYWHh6+kuUL5m6AanArrsZ
GK2xcyJYzM4+ZBsLmxbAMgTwzy7bMqPkpVXKIrJ8wfFlJQLML47zWFjbtT+3BtBwcDTFcKid8qw0
0zmPkWjhCTRL6bHFTqxHai+lbC3mbHEo+sPQcjjX4r5pW6+JIj9dizAZm49+brfzEFj80pHTeXXU
HstpwhT3jryQUGBvENqYxTuEGRcEjr/0ki9qsVHUR4Q/bhXn8LqOo/GXquzK6PJctVsRqe7INyT6
/NDzCEwOFyno5Qx4uR5WcrOp8o+Vra0kcQH0G2g25QcWsUZy3YIUmXLDV5e/JJJsEyPgoTsv8XtN
Hg0nbLCS7cpThp7hJcZ6MxhyUOn65QNwkmEbC+fUM+OkGb8t8M+5ZQeQXTZpVO36RXa1zvFa1k3W
1NtCeQOJ5JtFTw7gKSel16CmqEHXpxslNYNRbDtALnPBHKF0scHY58MpN4eHzPw09dvIvM/LW3LP
Xoiwq6dgzQ9OjLJEab062+IP45nAfFRAHQjLsqw8FYrh62DNS9M46XXug8G+hfO8LZvFFWsZ1gUb
W1uEomUSzFD4NICkEZ57nac2QHk29HA0fk8ONn8LPYfRal4066zNT83ySrqwHeXpDQ4EPx6ckZJ7
jKQQ3CakWx9LE8qxASMr9lfzPI+Wq6hk8pCYLDLyph1v07LwhHpXTcK3jYYPo/ckcqnBnNFnT5wF
5lCxXpJS26xDdRwrw4WhhrNTe9dhVJl0yq1usOVMgyva/KBqFccAK4izQ9r6EWUIp3A8MdpeW+IP
ZsJWYUU5K4lNZ3sitTxL3rUdiWLOBUoeSid8I99AFcNQurldhpu2qTZNLk6pBX3KTrYoyD0J4wub
i1pIM7IGj2hzpb9nb7UmP454fWs85lVaj06FdEw3fhUE1A5nHYWkaFU/e2b8zMhyAZXuxLQz5sJr
GR6aHZJ7PGhUowi0cr7PL7x6Pk67HvFfGdyRJH7Ok1uAWACx8d3QDNnrq9+mVd+o6aGr34UWBaat
snlNvrkIEEcI9JOzqBlvssndJBf/6QATPY61jLjVIa7GbvQ5Rqkf9c+D6WzlttrgXH6AhM7vAT8n
MZIwAQw+B5o2wx1i6EwLl9L+k4245DhVkFuzn8Q+0B0oWwM4mHrZ9NaNpXHjDPRVExr1YTi3jRWY
072qLmFP+aeWbRcTvs2cqnddUx7bHi1kh3oVUhUnGNVM6Is99ZwOY/M5TmqvRRdP5giiLLDjOkhX
i0lVGEJ2+2lhC+5OPaHNGsSpaR4wbgGYdjfAMC/15HYh0jAAWbVhuqYeyoWyxBJ5PlbKSHKHE7hC
1E7FXO1KPGV6rT479sFgRAxvHXcyK8a1aoTJ9jZq7kUHp8YkOr6mzl948jVug4dnniZsaRx+0h71
PlEcO2BtUM6TTYln7WCat/NGkWs/77TThL2ApWg+31bYrE8Vg5IxG68xPeCgGDQ2LuVR/TgZ86OM
dfdQgCdErsPxRChhofMDVwlK5HJ0pCkYJ2sDJgKNAMz7CNDQ4JrZoxIXvqU63rJwlOAMOWWrN/EJ
zlEVDOuzJUgJSt0rTXPrwBZzZUcKK/SPJaEy77Hd7+ZbB8QO5ky93xrR89rlXmkk51V3fFXeyXl+
67Sfdqu7OrObQpv9lcnkFZn5POter1BhsMVZXx5X7aaaogPIrEBt+B6NgxPdrZzHk6QPI4cDcNz6
aq97IGbCKrEgT4zHptY/dQzpMehv69te21jVGSo7dtCuo/xS0+cxuRudxIVVRdxCyN6lpzajotEO
iKA3Jq76prw8SknmRZHq5XVxS4eL/KFx6fCG5uLcaVmyjRZn1+fxSS+njRGrv3MyVHNMjpP1vIwt
jSoyBhB3FSqstNM28IW9iqlYWGV460ih5iR7GRWWGBfO4tQWsGzDF1p1NQ3znRIWJmcJ+rsbM5IO
kXnWOGkIiz7y9DhYK2gaTvzWqoWxdhpNZm8vNvb17BZmF6iAtAy78XKinaorN6mUnCa6xZPs60yB
SWQ6Zcx4kupLKoyBxXyb7U+nSA6tyF0l/auv0icaMjcURPBtUPZVwg5XDNbZ1rtH0UchSjtOC7d2
Xd80yV0231/OpF5JMpz2mpdNp6Kit2ypJ3NaPLjspGcr56JDbHbnJmIbWN9xRPSsSgOgKQWr/ZZR
Tpz4iigZIcUtErrj4+oWNIert7pgYv1SxEnu++49o1Jj6jqZWeG38SfgC0paMXwwZnjxqF+09xlN
pErD13Q+ILM92CMreAmNwd6aA0eVVjsmueY3JiybyxQNgLrSCEsn6Lgza/qsLdOVhLU1mjPFRk/h
1eMiHsb2Nqks1yxA1UkpcEle46hztuebgAjQ24xnz5fAs9NiscWoyOhfIrMjyH6uBM6eac8sgmgm
jduYpBVcuDsoOeLjzFPT4nNuhIcqHe7A3aUiorCPTXr/kKlbuz3Tb2MABlez6k/avjsiOqQyCMKW
fUdZbtukDKziU1pDYHobNQKeqYVz4njJ2oUyqzbTyD9nY2uQPXA2VrQ1SJaVmCdru9ayOdfWflbG
27IYbyvnrVKGc00hyjA0dxjJ1WP5vHJrPZOtAgpDar2W6162XkbUObH0p15uqWgs9oPh58GU/u5U
++hQEMqt8yKAkZJTVVPOgPebaryX0X6iyN5tp74Khb4RjCFL+SknkxvFa1btauoX+hCAk4zSHhZg
S37+V4WHcpaYLqBWt0v1zbp+ziQsK6fLGR9uTRxzZQpaasMZfkoGk06U1lBsTzflJL10eFoOeXXO
iNNtATehLHZJyzCLAwYyQ4nW3FXj7Oep5tacS9fZLzlpI/s+AlY8Wom2LUnhSjN2nfmt7IeDHN00
acoQ/k0d277UDn7vvOtCxzArPWV0LWTuN5ZNnv646/X8RjJaMuPP0h69PhqDsSX7q4Wfj6M/xilI
n4hK5VO0RlvHDm3aWyZAn9QqDmX33FSR56zkVrVxGGymaWSKuP3lHGmc2mTZO8JjJMDrLGTpZulJ
BaoSUXoLEnUn14/NTBAHzWYmAg77TJVJYe5h8kqygrnVKdahQYW10o4swFZh5IUhZTKnroYwVj1b
8cWVPruJFyuQYXTGpuMbbeSXzcRfHfwka71EnY6TzUIp82O8nGe1uM/a+babK4bsCWKZtNGVNBzr
iDoAY/3VtM0JVZ31Zpk52DzF1VkuqkwaIqVcjbhhvvSMZCmSctfqzrOBoQvViScGdD1s3k/t6jzl
1bTThXLq9fG0RHMoUNHKFLVVaVcWOO5Te7z89UyXyMarwJoztxhB6kJIXTqQoTbpWDye+uWv+d7u
tUPf97/UCRWKyil0AB4XqxHV3NpgFFh6SAaqax1SNIXiCNy4W7mzyX67lQ0eOwZrTLfT0n3IThMC
1/ZbmWm9Ut+XihT0tSGFU/m2RvrBQGmwGFBL8kBN85jhJ+b+5dhf6l+zQA/dLmc1UvxqPNb4c8y/
NICtefRoxK9x5+yHJj9ga/crWYnczhR26wJ1kw/EfLFHSDfKZzu+tKA59MQKVgl+Th8FSd4EpTrd
iK6YXctM7jmUIAzwx4qDuvOa9PZ+Sqr3eUK1a9anpTV2CiRNZg6l3M2snm4ULSgOQhOBKM+QwE+s
ryWYdMmz2qOkTEet4xkvD/FytKWbOeOVbcUFXS5D0bZA/JLmOz2EAhubCrU2fd3o4Lisstd2dwb2
bYOUxSRRhrdG5/s2XT8bPWy6BoqKRPVNcM5wun4zce5PnCe5u7ey+k5q28DJ1X0lFkrX7Ubg6BNr
CKHmB4d0VbTOvmtUzmasMHt08ApqYIXCrXwoKVxEjrqXe4uiZlu7fWeQM601iMZzlu9iW8eXSGcB
dPVWVe/09QwgeGNDjqzhM4Aeh/gej/dGzATLWL2DsPXmfNgkjkr/a9hc/gwnZqPRpmr5z57+wOXP
lzHRqF6DlWRwUmy3YUKtT6vLuQejJC5cDgopYoGdpH6RYu/AV7tae+xJGMSa3Fnq4EpGAlbX+Jyj
GmMhXGgEFGKzZ5zFvGWS0c/p6OSHqaQI05FKz1r3IGornKfOnWg4RyBd44H6k3MTp5ovo3cZ5Nbr
l+EBist74zB60FXeUL5FdFvnT6N7tKKPdWCblKxNbzRhq1MJxuZjbH5bzWNr7UtnZM8VQTedZliN
YkgDbbgxbWlj8deb9Q+n42CE3DqIIRSO7uPzyviE45IAHPoBhNSp7SA9L2/VskuMQ6mWblkdHfO5
lUXQTCB+V9mXqBpkcmDLjGkqqpeaFlP574K131DiBUjMYYA8vKZgvDBGoSD4UpIwlbrXdFSfm8ko
+BynkNLXfWnvpWabW3Ew9bvFWN9l0s5u7vGYYvYx3kXTNmrb7SDh6VnJmySlSjUMm0gxNjIfwsLD
HpLfc169p6LkCyt8yZzYan/bCxDJ2X5ONRwmHSt/sAExKzk6egnp2ZqpJ7xgNnGukFvvx+nAtrFj
gYd9J+86hTiQj58mUaoWgIKVxxhqicn9tzz9JR0oMUaWv9j6e9+PiOTSOyeGzQrNGotEjLRqCkjr
Wm2r0S59S9b9eb2DEaR4DuW+eV6CSkuPGLbcgYs5TiI/2ua6TVJ1F0nyVq5sTnX6MUmrOwUNV9+L
EDitN5b6ps3HrT4CHaFjoRSnWHvKl5c6+3Cyj2x6j9kCFGxN8mOvvdews63+JjbOk3k3cmaDXazG
VCIpmEhSEeTrRyZenOUlHz5nJq2q5ayPW2r4KARle0MFVUuMwMyZUDhdOtedEjN9eUsvUekqrnAb
q3c2VRlH3kn9fp7u8u4UN2e9OCnJKVVO8vIxqxcr7weWoT82+WaQpDv8QCtC0ypnXhExk5xPy2vC
TKewzqNxU1x2wMc2ye8XkwNpWwZFO3o8jN91/dEZm0ZD2SjYcQGvgxydYb9vJhvzluTBJN81KMJX
Cfaesd9qjbeiSsEbcG/pHMAYk9X2WnG+HC8X5zaXbrqB6lF1kiLtftW6o8GWFut0Abc4ktN1C4XB
xDDZ/3prTLuo/MSfFKXFcZA/FCneahof1HTKskBIz3P61M3A6PeUCioMo/LpYlEjDqoRNpoDonzZ
c/wv7Mv7PgyWdpbSs+hvDB3XEhq99NFiqpeHKd9Xg639ylY1ZLDoUNRv6uwcteFeFzM2zJWMEY3z
PtTDjQFk0HfGd0N+7hNlw0lrEzspsENIVz3w0b+I+Xdr7Gx1STtdnHGK4c5OXsoBTfvwJKXPJa2i
/sFu/Kyx93qyt0nNt7r1W5oejF9VtpM6EYhFD4V8Vsobpvhpa3gitEeUpnEQR3j1CO1xKRWvIB5P
Ucu6PWvFeJfmZ0skAd7oYaFGv8zkLiEiyAbePuSINAw4+NmpW1lht+M4U5q6N9gPg1TsJI3zj8wP
aoAyPSKSDOSBqqT00MS/y7j8cNo6WEfnKGvxwVSByDd0nYXQvNZC1ov3akEe7qR2YBC+03Zj0ncE
gpJSBXjIOZLqVbaZeug5vT0EXYJkKdF8dXwCCYhFsKDdfJD7D7WbNkimXJXSR0Ehwyhlv1ekh7n5
zeRVK6hlNPyTKnsapvrBHh4UWQr+XUjwharj2h5MT2LRDRMawUJAjKZ1/43t2FfXvdIIZnNZs/9x
XVtsWufUWD8TxV87gslpKtfGwnUzepjDVv6pVvJKfVRBL1MbG/HX0uEjzSv6Rvv1xWyfbFxpi+Ky
1ea+lNiUNHOXpW+jNAaKqbDH0oxV9XDOWy8u1E3p/LGj+aFIhNtQf42dzo+Zdq/+MvP8m3v56p1c
yQgZ8DeK7PI7tgatKT//4au+EgaN+WTaec0rkcvzQiuL3veP1ua1H4+9ms6YliXDQoo/ZEH6ndbn
C1XotfNOqnV2HqmMNrPZgMEONfvMsd2NivUb3c9X2pz/mEt9vN+nVQxoWPmfVI57aUylCQNTynWt
N6x9GDfk2PTFR2VnZbI7S+AHNW3HifGQGkagqy/RUpCG3lQOvZWROExlRInqs9yNN335zZDGl7d2
JUYsxnyVkxixcUnVG1IsY+pbbAfipjnmw2960Lt22Fb9E0If3Tw1uKebGFhIrYWDQ+4WnCE4CQEE
PEblo2r8bHJXvnb64XXUFBMcHGpLn5ozkNSfLaHLp/C3F9Ha5SCEjMi1pzW7qH+Gn1myy/pVvJjq
rra6lQvrodQDJP/hkr+KFtb/cnZey3Fj2bb9lRP9jj6wG0DEOf2Q3pLMpOcLghQpeG82gK+/A6q+
N1TZonhDLxUlUUwDYLu15hxTxpqpuAJaoz5XDY6hiz+7DhdD367MuJRhxccd9IWP8NCiDPJnL30x
/AnD07OxxYSYNXs1WYX9n830lyifgCSBzO+GYa99Gx/z999/WOMTKeF/gHxCXbGtwWY6NhFmIfPo
rAlES/mkH0Ma18l1mBpsAb2Tq0w9a5ggFf1FmRwK85kWhKIczGgXspsoIhKxdJNMWgdfHTlW43vW
QZSV/dXUnQ9Vd91pT6r32pVnV1fXQrkL/A4t1E4bBeRhBlOqnX//tX6NhMB/8vfH3NajQNOp+O8T
eTuAKZFVRwxDLZ+NonwNC75i4PV/9oj+kLv+NKSG2EpFUvIo2dH1WK1s5+H33+GT1emSxmNkZptp
Zshs7x/yaDor/P51P5ntL5GHwmwLMJtcm07JmYgJYFQ8CksO4d9fsWF/SMR/IfW9pB92kWqopcUY
iPRgPmanLD+o5l3evTSJS5XRo4G87YxDnR/s5CWrr1nW8+yxVBQ0bvGMKial62Sel9/S7sVVbj37
MdSfSVYXAwVbwjQIQa+nrqUCYcentJMnq7z8MOiTEoIt9ILl/D6MH6xwgYx55tCyidy1BnfJLoN5
Yx/1dm3LG5U6ovoWRidL++aOz1Sf511wrfU3o5hi2G7Syr1Sqn0fXYU5soO8pMn4UlDfEWV142cG
kkgUPP4ZkqFTjcTr5re9qS6K9KHzdiXSbHfnt9vf37XP5OA/CFk/PWYCP1gTteCIJiwHh0GET7Rq
wGoOPYV+ge7RnVu+RthGvig4CZsU310/+CPynGpczJd17+aKxOO178uj723kVyrqzx7yi8lSz30z
UNAP7Nvvzl3xxZr+2aR2yVocQiV3uhKlftY9WiSLogKlPDYHuGX6mH5rynFttep9baENYqaqI+HS
dCR8e1HU2yDectqXzdpKBoqGXGy6GralH/18fFLD+to1M9QG4uRkwQKo4FqjuNyHYuuPm9Q35kEa
HgbqybFxSIllCY2vTN2fXKtLiFZjJjIbY409wQ74gPwzAI16SdDqarrZVcDLhld048KvYCmfeFMu
8VlTzkCcpjwxnkVb7h3PxEZUf7gWXuZ2hrVsqxLs3D4cwS8s0+iLjepnH3q69D8NMk1JMVsXvG7g
p3O3o9KBmET+WWyiql/skVSSOlK1hVeufaM7+menjUusUq3oWZ302ETsJ+9OvP1+tvnsUbsY7rHw
a6VDpjNhSepoUf/hiUu/GO5C1rknpyswPo1XX0E+PlnQLglKaeu4ruml7OXccl25SNHRINkqMgmn
WfzR9bhkKZkRE4pMjH6fv7SL7OPPXvRikxIBYlZDh4eteirtJVWcP3vZ6TL99AynVWi7as4+ERUj
bS73CyzDZ1f5ooChW36lSF3nCGe0GxsBcOoXc7s21kbyFXv3s7e4GH2xDlbTQYkLUp6mxEcnThEZ
9W78BbTok63uJbSoVaPAULSG+XOQh97vZm4i9w7lzEG/wcfzZ9v0S3ZRlJhS9DHQXD1FYb5xG3/1
Z/f1Ykzqpdm1Q61hp3/w75Q/fLAvB6SZ07BVaRFYmrelqI+d/fef9pOZ9BJAJDwf6uZ0WgnjTYzI
if1VHmTL37/4J9PTJYZId0kTTjE6TtVa2W0H48+uxiWGqBgii8o4l7iuV8OkF//iiPDJk3dJIYJe
UOqgwwbS4BAFNzDrYzRzp3KIlp45fvEmn4yeyyBPXcSO30S8CWXRSddBf8FE9WXUf7bQXLKBDIuo
EL8G5yDKOpwJU1vkyA3/7IZerIy+5Whx63BDLQ8QHNCHL3bNnz0o+t/nQgeUeDoMfGbdWshvSrT+
/cf9EfL0i/ONejEWzUZabuzKfq9iBxvAAUZo0nr/EAFmVfr30e9QPGIpqvFqDOVC6VXcW1uB5lLV
Z4J2VpKj5roWuoMAGJtHGayjwqDpma7leG9mw9Tp3weOPkcsOYFBjSK4d1Nz6QxinY9UZY21JroF
BbO5CT3Dy94md4QSq0gVXkYOWQQ5HASsvn5M9qbaINW8rZF2h4L+OSDZ1H6lRb/UOGX5lPoELZcg
ydZj0m/1plo2oP2cbKGM4pD4w9aN+HH7YdFMbe5HzV8FmJK69KYG5e+ZZ0dHmZDqWFHvYdehLvhi
F2LZ0/X81XW+mJ5wCWsae1MJtLvBZvvg9fcWeiMFAWXu3OYD18d7kZGy1l1jO7jNqomr3VALehg7
uxnoy8tNah8zD2g5+lQTaHnv0iovZp3zPlUl4nxX2fiI9Hw90Ud6YxkjA/DVHVLBtW/i1eGnw3hd
xu+R/or1AYfDXUbjMDM3I73nvl31JjqW0YdsuJBlugjReYfyW47lC3rR3KzrWYJY2O57LEAbU4tW
Md2NEVFSQqPeeicwWsi90T53ibtOHbm2AookKLSHt1x/iwgp6eU2QpehXTfJSnHR3dCzLbV5VWx7
/Ttl+rkU7X1cZ9eF0uyHmKZSR6cSf3Jt5PMKSZmHxiQ2wL/Kh6FGKd3dDEjm/ZQrEV3Z9OTwpqGR
AoAWQtxX2nMdlGjAzE0SmPN+UM55g+bzVdOGWcthswjyVTzGDz3R30n4kI/9Mq/2hljlKr16UI6t
Vi1sfijTh5EUZGnJk4J5vDT5ZT3sUMgq6sJAMN4O+oxhUIgrEFizvtiIoplV9YnsjHkWtkvD/JaU
B2uwFpHI5obUHrO6xKGIJp1P1YXGm4DgTsrUJnQBrsuuXakjodZ4UtKgPvdlMam/DKs+D12zcHBS
tLqyQLex7sMbdNN2mi0T2OS2os1l2G07VPi+ncxJlBwLEieCcatgsDKvyNZbJMjRXSsmI8OZa3wE
i7cuUbJ0PlKsqcG41E1vYXrVVvPqVScFkFN3p+HydL0eT1W6DOxm09Jra8JgmSBWiKt+XYrvTeet
wtDdZCUdr8D4lvlIpzFo+TRonVRdilBfZMntUBkTHWYuFKi+VXKV6O+hfTNgZaBIOqccgjTVJTov
nTt2u20Caz5MlsPRQ0z0lLjFyRnBMdFBsWYKfgRFObpRcyxo/Jb9MjWfBpJ3x/BgQ75rNxyEbqiX
XTujPGjuWQs+eh+jpoYkoUDZbuXz3rxTpdy58ZqKEn1Rb22ht+CtZ72/oktnu2LuokFHFuTWpDcc
paYiF8sQYZZLmYx3rYMhqEQ2qpqzjDtmZo9V/6jyJCKN6mkSeJ03T70cqVQ6q31lXg3gR0h8GV17
ZshHkMd1GMzjHotJijJ1TFfS2KnIHEQTIGeja1mg9k0wAbzmsYGjcFtGxiywDSISIfylmBqrQzj0
KwBQUAeXUXwbpw7CgY/OcGaE02j1TsnwpVMn6jtueCfmBqggQz1bGK4x7kAO1yFn1dZLnaergG6G
E92lw7lWEZj77pybgcZqr2MWdjP09i7PMcXIJn5U0gookYEXQ98k0jn5lnvb2XvkWymy5yLcSWDm
Rb8SlTi2TNB2/aQkeAJjbKJhvVALOM0RWytgW7RNUM8mQbxMmqfeYny2yHQIG+mMD2CNc13FgDWY
i8J6LVG3Nv1D02drNbTpvZ5iB2Kms0EcpDXxvA2IjZx8j128y8drjSVMCx/rFlV89OoKc1MUArlh
tXFtlepcN8txcSYIPxWVQYfh51qkpzzmMe6tmYOuX3U3g3v0bJLaahtYdD7vmntHQ72Jxn6Rx8GH
GiU7P7hN6a8zlqYFUVoIoOxHU2ZMkdlybPxHj25Xgyw4ddOj8F8cHyk8D1yDfk4SDTMbEA0VDFHV
eYhQemSk5+TxeCNK9T5FEz+kOIv7jHk5cl9ShRkx6ONqnfRiIZp+XlnUnq0qf646se3UA6LUAFAM
eAdcw8BHRbYywn3TvWnVMUyOuvrsyH4V5azKPU3JeqLlyr1usuy/D025rQtjHUdntIbLwcuOnADm
JveNIJgqvrUKcMzYABsXfW1D88hLN5rtHiv92FVvJR15X84buPWiAWHoF8vB2VpVPyvt+8Z5oba0
iMJuUYoHK/1uiNsueiYybGFiJfHZdLTZm42PYSR0R6/tUxXdFDVJKf5tVD2k4YoRtZYer2Yl4dGP
hxtJHFio7GJpo6VjBkaDC1Z1TscFIx6qpjiqsQM7uzpT5zJFPJDW0bKNzl7e7LsMnwZaHIHMu0S7
KdiZcJgSrvvsDWc1ztDhImDxgzt/vOVjLFRER6rTvRmdd6jUk2Ley3DdUBPGStWHcpsoO9ujJuwe
Y1pIBSL2iZSSDva3NmfF6T5yvHnhkKzStj80NlY3l/FbPnmutu0Duqw1yk6FhzVRVfwy3syiSTel
2Sphz1ZYslE7W+1X8Lwf9f3LvQlf6hLvFpCb6GGIkXt3uGpqbREyN9cVpvDyuymjdcbWqkHoElYZ
+U842fEPEPy79IUylwHet/D7qKfn2GNx826rNF2kls8+T1/kDM8op+7obJu2Q3SF1z1s5lWgbKo2
RxXu4tW8dROUoVm+Eg2iKoTBv9/ZYgf4xZaLr3WJjsyboI2LoKPS26FXTDC8w60pT4HebmqlXIRM
xjiNN9JYl8V4cLTnynlHAzvTE7Gw824WjHgvMWIVqDz6yMKMfU24yGzEFiFHDKTKsjTbPbLCsD9F
RbIsoM2L+KbNMK1G+r6etIQFG1RafY2JId4u5kl2F2unBubB2MiFkxtL1RsWnFXfU0yobjyuQh8g
FU2D4URW+irHyBluJT6xsLmxUDEZA/FD6n0HldHGTBJ5xyT4hpTWKrqdFOeIdSqS2dLnLOm09jGK
UaRRzffYWWFgo8+QxyQkSqzT9Q5IkDZLyxA3+arCbS/pTleIgpgOxuplLPfgftgJYVe280dVgXpN
KXEi0LbKwSr9c8PENeAE6OuVWx5d66qqFk140vNxo0bbgfte4+byfFTFSr4xdH+OOI19wc4r1l6y
1WU9FyJYjExnlo2eE7OFYyLO1oql6VxnTMpq2c70JmcWR/KJkch4NduzTM8B/jOqsPlUqg5PBUI5
YBlu5a7CmA2os1YEPjVDPYTJ1ai8sGSgyJQLg51T0Z2HiD6pv1K948jiWZW3zugsfH2t9DN5tutj
2Y8zb+q1qHt/POnZna3dWHG1JOd4ZtIkD9tjaz/V+DKTbc+0JtguWxpP8qSLByUQc9/H8MWBMxHj
+K9vPfmgqqfAf+uqfRg9enirQ56FlOfPsK4K/82t8FLxwtFdXoVT2DV7DSZcB9c+LS2iFTzfuQlw
4fQ2umUy0JYtRsQqVe/65JTTV7cJHUBou3RSfevq2soR3pk87mXs7snAcOJqVRTI73X90OTBNuP0
4yERzxOBcorb4w60C8qHvH5Jvds6vNdSd4dJCBagcef17ZOiFvuEIZ3b30bRnzpiPwldIOFtkZF5
VlN/avM7s2GGUDEyBPnOQ/1phFwA3NKh4t8i8JrX2EQ7lUVgOOWpR0pZP+u8q4HgzgKlW/nqaedO
z2cVRgzXBl1g3luwadMQt6waH8zivkvWbf8UxcMib3eQyqaMULatqLBMJkbNOGYMRaM4ETg8Y5Dh
gcfHTGoDg/1Vi84t2wuVu+/e4+8icqSRr5W3N+gK6zeUS9juL3WExM14tMxD2PVrx3EXwD8adT+w
fqTmS4TToXcfTOdDI81PhPnS7/Kzbfr3GWbtEMII+JMGAvyi9ZDGB6xAMedPH6z3mr/UEngOQ7BO
tW9eMyydnm0AqvB5ZW7MYD3IEif7XqOJmQjOvvVjHOUYomN0cy2mdggMXX3vKPVezcmLKYOGM7Pw
NiPb67ytnwLY2MJt8WAFa9MFZECXSOBB7Bp0nmmz9HEd1GZ5J1p3C07/SuLqtwdUrckiFZDTNIx3
mjuXpOtE01FcshXC/d+KGwvzf+BdTS4auCmes2p6l94c07iPWxmwQDoGKwxNJWcAOW3mSNRzlX4V
IPfN/H7hYJqw612oHvT8oaeAZiQDRpFxHnvsyPFyaMI5FyMRIdP9dId11m3qbjstQnpSfg/NZBN5
xhzL+dypMESYtwMlhJRqk4Ila0z8BYYPaBXbsEUGLTZ9v6sj59o2U4y14dEw4OMmiArLZhn46wje
ilOnZ08z1w1OGL9qrzzT2IFMW5veZJtyzqPpbO1W3dcJzyKzkQN/WVrPCpYfL2Nyqs8+4v6qeukq
b2WnaJvviOopBu8wZPZtEsuN5qA6hH/zxVL2yUI2aQN+qoPjWuJC4JfeD5gK8UQH1Rd1+x+NhV+s
/JeEYql1Qpp62e+dtrlnIrvyoPP0gj2oARSCaKiBvb+TIvh0PkA1sP8Qc4xl+1HRruPe2ar1+BA4
3yPXv3K977//tr+qt07L9lQV/OnbVqNbop0X0MIScxazAZrkybLIv6iM/ggj+NV3nt73p9c3Y6fr
yoR2XqEai2ZU76W/y3QSiuT3ULn1W42m/FaTqIybnWQ9bIfoKrGvyi9Td3/0Wn71CaYa30+fAC55
Lnj++IbUUEbc9fqQ4gUpl6jIdp50cVwQLplf98QnhLica9apVGeFyQ5NsUfm2kNUcHT1D+r80wW/
KFkGmMDCmKb4PlDWmrwfwy9qi6ysfKFffdGLoqUtMrwbrFV7jPezkmhdKnF4EjfIIm45OGMMyfZs
fkjwSOYZHf8s/FYm8Om1hTrWtzmryRiYixKDGuvA0sQm3eNZSDKOvqeueDZ8c2WJdmWO5i4oumWg
PJuow3PDuXbzJ1l088EPl2n6UI72XMY44YptXR+84SFrygVQIxc3rNZcV1E0TwGKVBSZS+/GcHYO
Mynz2bwQB1x/ZfkYqy2lNbg2ZAj1mMmY2escM1A8zu3iGUxI4uFk2zUdgiF1gQKkTW02jljkleYx
YJLscRv1eTpVEeaeUs8mwkDZFuwoXuOAjWKMSBd4RtLgCg2cYyP6rWKi5p8oHUsnObjqEgOrOWJV
LK+CfFsP3tyiPKhTg+iNdBPB34o5EuQNRnptaxbxDI4b/tR8uI+afFG1wdZ2HQBbz7bBlj3cxuWu
oLxGwlLov4799yz39wUmnzJAO42DETqLbqwteXChVOfEGdAeO4xjeFWFISsxe3ZWVKlFjJV04fe4
vyVWRn/trXxLAzJlc6uxvfbPkakfs/y7kZebxBkWSTs5+3dFcBdW43Ms2fgIPINCW3LcnBchqw0W
vTq76+KjHh8RicJ08qKVO7wZqbYc1OhsNx9u8M3Ug0UhYcalNkWPiHNWPKt0dd5nG6U4N3axGI3i
u6yzTaOMnNeebXOPiByra3NIDWMJy4RDvDkHpjTrRHozYiSXeI2qrl/J3KN4lBwwu/0IFveD5NlB
VBAkOVG5TzHF4XayVsJPtMeIEpK9T7WrYDw27Byrwb+3lMchqvZu9mEHOGqtdNEb5XLAU9BK98oM
jF3jG2+hQfUB0Yarfiidge+YNK3aglZbkK/+GOHZAirWFisXtkaWmjeRrX7RA/lVI2c6812sKWUc
dTwynmTH0VExvO39YKE4yEcCnHHjV+qGT+ZyZ3r3n2Y6IK2ZDkBI7pv4PiVd2KoPLpbW3y8Uv2qJ
TF/hYqFwx4wDCruofa5uIp+cvH746uz463nLuVgibF8LTaq6ct/Xx7a7ZQX44oV/1dmaPvLFzC9c
I5eZTZW8BQ3ReSNAMNhxZBxn6lfL268aDdNbXMzmlp0ldTxa3FhcHEXcEB0oKJXtInAlYXQfqOsh
c5hnwrlrOvPf34nPbvPFPJ+N5KAM09eqglfDnnaF+Pmw///+1T+7aBctKicOgnRsuc++pRJAvu/1
BvMp7Dn5/vs3+KHk+cU6dQnMjbwGFa1lsAKKYZqpt2EVXsWF+ab5FOhJ5A2ZWRvtm931HG2Tq9R7
ciqOI1MAHmY7CEuLtgAa5g+buOA0q+Zvrki3DV5LGnerqtOWUZTsM3bSX3ziT+6ye3FNVDH4qlf0
tBlxF4qAloLIDzK5jYNnWTz5fQNhzX8ewXGZAD/cGJ6PrYAza2aKRNFVYOusMSI5uUo76TVTvkWw
33//2aZn+RcX073odNVepAGVc6gjojlkERmoDf7+lT+r6Fzyh0vOwFpr8iQ0WXSTWsO6TP2l28it
LoZ1jiVN0YpZnScLePUQfiBxZPmDizlIo6DtZxsnkvNIvGgRKsrc2NFpmnkBetRonttvfsTMHd+W
E6SEkqamsc0gClTFHSzhQPk1KC0VnJsXb2qnWRrBc+y9xlaxxBu3KYb4IR/6TYzUOAlvDBr5Gemq
rfvieea8dtdZCPZh7N/M3jwTFk2FwPjiqnwyPC7RyUPsBn4JiX+vJTkFkGTewwkm440u7r+16//9
t8S/+l//w5+/5cVQhX7QXPzxX8fwW5XX+ffmf6Zf+3//7O+/9K+r1w7Te375b/72K7zyv9958dq8
/u0PeMrCZji1H9VwxoueND9e3v/Ip3/5//vD//r48Sp3Q/Hxv//4lrdZM70a7MzsH//+0fYdz8YU
gfXfP7/+v3949Zrye9vsPc8+6vD1P37n47Vu+HVT+6equYahOw4gVH06WsmP6Seu9U9dNXXVMWwT
hZw5CdKzvGqC//2H9U/hqAaTs2vammlYFhNpnbfTjxRN/aerWiY5NJru6rZO+PL//XA3fw2vv+4I
F+Pff/6vrE1v8jBrcKAYFw1nIXTd0gxeyLENx3F062IJTg1NzawyEkczMoYaEqPiVi2gxKFCKJoL
n/U+pxfFuClMEu3asDUaoDRSRyqamqJeDnquiJ3udR1N9wY5FkVgxyeJxxw6ci1rgTVbcSCfzsBC
qeTiBab3Fox1HSxivfbfIo/Y9ZmsawuDZt6nE1ItrUp76xgSpf24bIBoKC+tm6vFm03DqloSdKfr
MxkGE2ZgcNjX9ZSng9tkbD3c945u0LISDg3Y+fT9x02otW1yN30PdaYISKo6iH8lc259x4sevCm0
6a2QdpaPx66JtXTv93nC0RX8tHIbuTE8hxQE7al1o8KLliYiWf6NZbg+sVmqXkEsymSnplCkIlXk
MCi1TIAEKxAnHMGItMqtZbScD8K+x9yrlur0K3EohnRfJW6mEsYSRVgzPSUw9WdpRzI/8TH5G1Em
hIjGZklv2IwrdryVzq8/ycYpHMhNtm/eek3gPre1Ap07FkUXVniibQvgnd1GccDRMZbth4ExNGf/
mWmQroyCWK+tLQyDhErWIXWpKpHqLyn5xv3JwCdZvgVlA+XFGMy4OHoy0eJ1F46e9thWlv9YmkkM
b06tzWbTQMStcYX2Vr3yVEtl2OpZSuWWP+A400W0F7Y/yG0oAVE9pOmQyGtlHKPog0AQ1TyOWp0h
RK6MvF/HNZfuuVRCqdxKzxTlW2aZGnDpKMmA9ebcyb20R7+eybaI0hWRJtKjO+SVD4GfB+k26Qxg
MHlcKPEqiGM95pCch1b2ZGgt9CxDtQrrylLLof1IwoJ7nYHriN8NtarBw7SmGb1ynYPxVAei+XFj
a5WiSlI4tvnQotqXoL/KNKmfK9NvBbyJbOBBi9nzs8GMhUpPPY2KUb+mUeAGm0z3XIQAg2u7az9s
As5lAS3cZKYxytN94gBpJQ85qI1FrgdJcOPXCRevy3JU12hAgNA0ve1eDxRSs33su17HCc4Wh1AF
qfiodhOhTXezxN20iTAwHCtxw4ByIqXZitJCmB8MCt+2cyLer+NuN+fCsbAbZjVbj4VC5t8jZHeI
zpnZuSutMJzgqOYy19ekYwbFJrBkpx1kjFJirTUjtxkPHf8NwyIdH5CSNeb7oOLH7ivTio9/feis
Hnl8W2GAerWDnv+HIjqqD06rQ2uSCU05U+AyO3mayl1QOVUocKbIMZ13NCu5cJ06th/ajyfS11uZ
7UfP9srnvIqj/jRkSegtwVzGyiaz5SB2ZAVJ5aWOg/A9T4DgwBDyzeic+YlnBLPWCikCz0RGC3Xv
Kx0vwVvp1nYouwKavarQWQwKAyxiYcT9zNDCuKdeqw9Udb3BSABjx75K71zmNGKR4tj+NhdhND78
9U3jnirsqTVjo3wroCPz/AutUXf50KjL1I9q9aUDiawfNMWScg1Hk0vFMYLv7lHGSvcRNGzUMJnp
GWvXN7lgzmA26lPfUNmtfBe2naWKep95ph7v7TABnGTnGTORU/hBuw391uA8bDQ5Fc7EbNy73K+y
iVLaIYsqfaM7IbcBVVOnArtzY1k8eJo22lydevDBXnCmd9gj9GhY1mPLhLxSvFFjBIYFT1GrxIXH
wO/itUcnMp9FrTJyWJft+1joeXAOyzwad22n4qGtOr2sNy7H/BkAutJYS3hFlJ0TBuRRc0elPA+m
Hwav7WgE2po8Pt/jPXXt1Q+LhBpXEFdZf0oivtU263OeZaVPmUdN6Q4MHhwiVr8zpRW2O2wwQcZr
ywl2k1EoihOM1IPGRKwNpRI80J3rxYpzQtZfdbYXAX/qFBs4/2w0W9+/iaqu7Q6WQyagBGOm07BL
YNZ1CAzTOpvqxEJLISHGinWgmWyIddgm3J9OET3b61630JUodm8gGRgQDc5kbDALhHbDf/1ECZnf
B2PQy3Vd+3BheCSFS72mrqlTh6aCKQP121//vBykCa3yx/gaKvJd95r0kuSWyLVG7P8adw0T4LCx
PS2ENIcrxj1lRWlTGzCsZryPSp0aQZEUTXs19FWsntokA9caG15pHPI65PWYQdBGxDPPa9AHLwo3
ZJT6DpY+ZYFqvXNObuv67TN7Jju9HtEZxEdVOhQdNbpCDrUrwwy9TWB2jo0VyS65P38N/i4uOpa+
/McrlmPBg/nX/9dN0Sm3A6s6S2psIDkdwxxWV5iLuDhoaNqC41/TVfJj4UtcJx5haU7DxO88luBe
cCYZVlCHpwHdx8TnUHmu7bKBcwTSDy7zT1u5X+yOLqzbDtBnh/Q1lX2JME3xH3k3LQ9PyiLdbfMG
CcdGpWZ/Jum+qPdllum0S5OWaAeGb7rVgrT/UCDf4+SFUdrM0W5AS8ZxwoaotS2ahmnRRJvUaGUL
xcpOcgjthkKIwu8/NBuYv52soDSalmkIy7Ys17E09VKRnI2+l0QxCKmg9kJjHaiyiO8TnyCZs4lb
YNzlpjXBcwHugnFOYp7nICBm05pBDjIfQrWqjAUsnDhckl2Gs1EBPIyciQZpUs3LWLDckdeR2gQc
2zkiyiJyIVhXEhbHOHgtAeuV2bRvhW4iyFKiJqX40iKeIGIgCXc88uOtmTP1Rp39DrIP/4KVXIWG
my4HNy8BecXnPhyfrG5iKLE8zBmzDf0fa5411pWW54/JOKnZhQL/VFvpcbDKkXEx/Oe9HZOdO5Xi
nLK5Skrl1BZsaGJaSjVuuaYZrHnquye1j5yj0cJiTV3oOoUwOxhEQ7zjga7qc6Rqdb/E23f2PBu7
NFQQupZwsqys9+aZLjM0UXF3oj64HdNum2XiRRTyAXVUDzAE6ArRTmcNQJViOfYMwRgnayEogApU
d6oJqzPQRP1haTa5qdK3QrGQ+ujfJF7WNd9UO7eiq4BKbz3/a3el+Y7T3KZFeVVloKgHYW2yPjn2
tn1jo9D0DeVIPffaVxE3hoZSrotieGureC96xIyhC3Wzd1/rTFSnEhfN2qrMcGFE0pxZLfwc36Bh
Ggyg/Hi7YqYhXlJLSZ6Rri46I74JuupWGUMQwvm7MVCb9ku7njWJcVcFKMA0zgpCBnRt/R0S8BvF
Qwknknana7Da+y76FhhIEUviApIIkZFbUZmuyyvWUMCdxGkNsX3j98OLUMQtdtx6X9gdkXj+6MzZ
NxsPcVt/OGjgR2E6y8GfWMiJ9eC49Xe1TlDuBO2771f3utFSDzWUApqk/K5740nYaOk8YCjGmILD
dZdUaL3bImTvqgxPdkM7uSjQnlCp30lr1BdRWXbNUnEh863rjkV2LktNmTH3XGmes1YjtGuW+m4I
vTuwXYIQHEWwABt5xFq/Ss3oGIBrnkW1Ny7sBr5lapFsUdv2a2RqH2NSnMrYuLVi72mQXCWgkB7Y
aOLilyTskd6SWnNVIfKJhkTLpC3NMnyj96OHPNpVTo5MbYz1uqS7wCbEFOw/SZRpvENeKj3kVRAZ
9nVSeeCQSFsID2imamjdGkvUIvQ0DZQMq8pSSePonf4D8qPKt5pQshudeKv09ZoXO0qjY+qPoJId
rxHeFxOU8XfBjSMs17BcVdM1YESuw2H271XfAg0k+jbm01Lz7e4Mkgaw4/8h7MyW40S6dn1FREAm
ZMJplapKJVmSJY/qE6LlbgPJPA9X/z8UHfuz5B3WQXe43RooSDLXetc72KUfyUMiyxIH1sjOHcjJ
3C1s3COrEKe4TTkHsI+Rw5NfciDfmKnXmDSWSaNppSiq3GuvdXCjj5qYoBLXqynEIhNk4U574GEf
+thzcBLtVqRG9BlmVA2ZHOHR7eYOmyvuLs5doyStvcinsDk0RWZZZ522UXrfOz0FnS9taGK9UJ34
FJGt4b1z3sgLcvw/UMxXiu3ali49ufCCwKa5fwWIL622XBmnEGe6Kl6+igoR8Mmpeusb/HsqodrP
6Afq0Y3da1ElJrpnv+Nv7BmHONhFcHbu+jHJQ3YFxkofi1qq9ordqrsrhqBK4G2WNTQdd4pXCSR7
NVb4k78QL3YpWb1Qjt51H04wKlsRtS/D0ruYknuh/7jVX+VSUZ+4l74kGR1+35L4LNTJnb35KVw6
DOL4Y9QePCJNSA9IqADc0efy0j6k4sRxnz+XVkDr0PUBhUPKfWqPRVfxwKgb+Rs3rPLpRbT2OLg7
pAZFxPGSpD1chUFQKuupXiWpU0dBOEPtM/vFRF367ORjW985auJnVGOLyT+0w8GuX2rb1/yKeKSe
6ooxWb5iCQwGmdth699njqaBnWhDSE0pB6rfYh6pq7df0yUul9eZGK92otgsytgciywOzVLTBdoT
hvXPHXr78mGOcvDcAM58ix97zgNTKlo/W9XHMVDBpaoP4mA1XSyW9TZ0y9T/C+jDdfWlV7fP2JPw
bWNFOfFoLlVmFschFvFkyeDrOMdQuW+337xUlYHlHbvoPnCWv/TfWyuwLdfeCvhYmmKgvcn9sCIH
ZbZcSDjIpzvhnIZOc/SPuuaOVmLh42EVy6U5cojp59Nk7o7ZpasJsroANPSLMX5kv9MAlH7A5AxW
Ki72+NC53TQ8ZFFXV4+DKEyNpZUKXEzcZt3xnslyXcwCw2PCYzzpUAtE6bSIn7lTZTN5GbHSV7Gm
nT6rkLigg148epna83mcdorvQHs16TLT3yovDMGlQF5xuresAcikKrLhiqffqw/SkuqSmRv4LSbt
QyaGHTaWtDBlWvMc0jqE4AZ+sTZXfVm1SOHXF3twC/4mjNMFBls+rJ006NBzYknZvcS+9r67fWv6
m6xzQASALnggtZj5WXh5crltwEZ5Vk6yFqZLIVgcQe4ULPCxjTlZ/UnI5alWlBYK/DcfD4USVIoB
NKri2oZc2p1p11ta+3ImvOjACcBb3aqZF0ZXefUcTWN1zezEjj9uqwX2KgEiNFvVDzvLk+ahq7sx
PBkxh8OnIhvz9tm1/IlWKc+MBJkK+Sy3JCqFDa8/lL30MFi2Y/1TGFIGUtGkyVeEj3a+qyt7xCzX
CqEPjaEyJCOMI2bnjrT64kYP+Ddirp435Jf5GmJrkS28gP/tkIOQPD3lEX8FPB53+XUlIi0+T2HK
O1FdqvmpaFLehraOuU8IQ9k9dNisL8i2hkGq+PDROPLhY5xz6Z762iTu19zxWjrLkBiyJiFWVvsm
nj+TkMsXRllEWbH3fDmrK8yZsy9qmYfo0RnHAQKTTFmwL9pW07xnlXjuT6f3uWz6Hw+ThmK+KUeV
Qalr/aA753RPrJPLZgscmnncV0/vC7+hDdlunpvEY7RP4siZ2Btquleyfp14H0TD2lBPZE9RFixQ
WcOhTuY7nXpsVs1cyfBeLNOkH8cJrICRkosHyRRyWsZQq4Jy+mvxXPIjGFQAF3/LL3uWbjzYRSR6
5gNBMKNix1FkPyz3kp8rORdFtXzdUAcyMdhMkr53/Du62PLHXCtR3tkUnR5f7vdXYehMuKWWzrpa
R9Hg1F+5AUaW+9QZ0CkoXgcPa1BLYodZOWnrrkZ47cxIMOvYWaMmwzvJi5ve/qDTxvKp8Pp6OoF/
qPakVDIXt5XUeXkdzB0CMCzT4tWPNUHj2tRiWDPqXNlcbXtORqgoW6AneRobwBlqFdp3XlI3cKtc
PZcnj6PgL5D6Ge/brA8W9CB57iCSACwhph4CFjx59lgY9s2S19eNT9u7mzoMuk/p4BhxcgmRa65K
3y5dlCJ0ClcTpaG87gJ/4W65WC7hYF4V+fDBxTg7OUmXdwFqX8gJRw3JSnWEMf1ZuDXjoTmp17Qg
LIQrAABrmu2TjWIJmzeXp5LvQ9nI4tvQcjbCSCib51waAG/HG6zumqo7idcWfxgAfDsz7fs58ljx
ZqigFQOAFDsatPWlNciYDkNtg91Tray7gUoKjknW8eWY5F++6zgl9vpFLl78YF5fo3WPnx5pvmT5
LUksrz8tlsx5jUbde9gkZgOmno9Z27thcT8VHXCsncdL+RFkpdZPwfYswmU9y1LH58CrS6h689EH
xQBVEblO/Z8aVcyCdWyX1fMnc9lZYwfFwz4mpItQh9lpF0QaNStBHqfLsSoih31nK1O2EsK7bPcb
yDfissnVs5Hb9+Eyd8NjlLJ5HfPaS92ngWPTPdV+07zj9HExDvhf0aV93xYCkY7jMQRxtPOW307D
RYXVEWKVJoN2r40Dl4DtIMPYlNSemTrVjiRGKXx0ysLAtkT9siwIfwloSYS4HqlAwiM6DI9Rnppi
/WS5Rf8dCk4HgWewJIYQrsGZ2orId74blgnHZ4ezHU5KUKnxHr8NxA/vwACvHYHWT6VtCThAXcDA
AzzgdSlpo17ptE/E21ZpLMaD45w3obGvHEqC+pkXnCMxmZMpfhpMZjRlQeWEf5uMYgr2bZpZ7GdC
OYG6zufEITtXTbwTnR55J+ILSq3Rxf87c6wjw9UDViQf5qQBUGJjplwnb68IngZUW/W1sywLoWRW
70TfKpw42gfOrgERoGuxiP/82Z3XhDI+u+MIm6w5GBSOdJ23/nHd4peOM0AyXdyCQjFN7UBjijkj
/nS9DgI29u4wXEPt0zU4OgUYHttBoImaS4091J8v57cnoXzflTYLy7VRwr2deBMtEdQw/QV4bm+X
X6WUCHOszKX3sD2mF8c4o7o8p7mxBvhWCoffP1/AGy4jOBZ1hPAAEzzCXBXTgddrwRlaXVljgcuj
Qk9bOTLNbpiDmM+t7YzZF+0CcrtjOcaHJSiS5BrEPHLuiQzrIeRXJimepnDgQitnMOKJeeL44AY9
9+7P1/n6Rq2XKaUvuU+CdStQsr6+TBrHXMgsLm5cvBGM2XmX3+GYJkgOiZAEFEm0u/ND19RqwHPP
Yx3++QrEeif+txf4FKVCycAWjqtdl3/eECfkGON+mofujTQDpXAIFMohmXSCWjEwJoxvjTJN8giE
doFU185FXkZ325iwurRH9lRjGVq5yElx4u2iJ87SNrotuzmWnyPsDUtogiWBKn2o5v44lEVbPbv4
2usvZW6W4fugU1legdxZ0Qcgap0dRj1GuDoN01S+Q8R4DRdePjKzJ1/bNnYZrM83i4MXlp2RXvQm
mE0wQJ4Ta1Mn8mD84gqYEi9/vsXr/PyXW8zLqQLHZdRsK15SFuUbAgjEuzZlxoH4fdaR+j5zbvKs
cbmxGkQVMeEwU1hXz4soYSbhyJ13d9vOm5jYtm4WfAvK8Z1X1HmNSXBRjL+lvAzjpVabSOgXJlpT
MpelIjKnxCeKB4ipiYnPGwt5B8jaIBBiBtZWgFFZqPWeior7orYmJXSo/ftI0rZtOPXiu4x937lr
v18gNALtgCsRbqPE24zqzpoT4zhpcmogdHQ/sLAtmn9qalAGM7gvRSdKYqIDpRcK+2MoB22ucVyQ
xYe8yGycdYkCHM+B27Nem5TK8h2e4O9brhae8tc7xwkqxOUG/3IDncEhd2GK0pOdB0QDdrpYWmax
ZUHIg448pFx+oET72Zulh/VSlHY+4WwKAdWt9ibNRvPODfttmWnYERyC6LC17wZvzz+TM5zXTpOc
tnkqbHXOGZP7tCGxKTmdfK/gZjhV3kU/Qhp+Op+lW+qfcDla/H4ZyFMxvXNRvx1MWnJZQDvSBdRy
3z7FJHUtEaZM0CAhK3GvbR2P527ss/KhHmeRH1xb1tBtLwOXmi9RJ1G6rC880NYC7p3LEa9eRV5E
YA92OweLYYwnnLfWVX0llC1VCKvciabwuFYpORxy5izQsdXkH0urDrtjm5uOzIsJjGM3FlMXH/1k
xLS69Mugu1oal63wnSt7vdzXTcnlLGCQsZ7fBFFAm/mVGQrKBUmDyTmYLWZ3WFRN7RB8zGRUPeJ4
BqYwQunUmJeWf8fCT5HOZUYMYPTV6L2MQwWAu08DuBAnGBKQOP58eRcDq9fHBOQOm4MK/0bJzVsv
/5fVPnZONqYogG5knshD7nd2ceuPArGNttq2Oc5lSKXXEQDfYk6AsXTDlF/vMoWG9DA3oReQWRoF
4gPW0dV0TolriM9toR1IYUkfSnVwm3BEUltU1Nq77II30WyTSbwIOZL+2oWZ/jynYR8e3vlsbxeF
ryEk6XVB+JTFwdsjsDGO3VjkS59702j/i23NRQe7Y5mnL/MyApsSPcA5UbjpwL5dV7XVHBIGIe51
vFQOWv0kkl9bUCJ1kzk1LDviU0a3QkDhMDu/9UbszHZ1kCz2KR3bpr1rs1lLMm80P3uDIetKxrO7
//MHe02AW6sLn2NMwptyAzfwfhuLMXlWclpH4Sw9WApJN+gblZMsfNM2hLt+CYegE+/ti28LCmpR
O5BA3Rx6gcOKfr1SIvKiXM+E07kndNb7e7S8sHq2xECLARAWg/6oktySvlQsjHhZLUW7pD0AZI7e
eYjzstu1HMynmJlpfrJ7gSa6KOGilhIBDIbyBZlZf75R67v16+KGqYagkj2Kl5+X8K2poFa5yIoy
jRisz4xsA+LGYCeooO6ROsU2ratd5Fd11lHS5guxcgmso/adpwUX7rfLYKsE1OQKHMf77c6l2q15
Xo599swMkchR0ZrFPJNQcC5nZghPTZlRP7QFsTjOGpAXqBuI9iyiilE5zocya8WDWcBnGZNf5gdV
MlDVhJ2/9muJzb+tJFw8tQNMY9YOmYzMsWNZFHVy5xV+HLChrF9rnJlFPgU9p35h96o+QtvTwYHI
SVb5Bn01TUVB3ASG31CkkbLP7OprLnMwyxV176qPMrCU+ES3oK2TiUVa/qCvHj9yE3rxMZzthsyW
y3VG1cRvjfw1TNhhQB8eW5lP0Sf4FCBgUlb2t8lVhH32VEolyRmJ23+ZJ89qD9tHiFpIDF8cOyzM
Tzt1u7XAUm5OtpzrkuLSSzsl7y+NWu9j405WhuGLk5CR18dtfGe1cFrbS4cUeUx7nyoVo9WfBuWS
JQtF7FQlTevO+wLbw/Jop8OS3rVMFa29l7mFDwubuXF56pS3AuqXrlkwCBcPVU+RdzAw25tTkHqx
A9BKMslHlpVooJeZXjw0KuFTk7S6wOkYmxK+yNZxOpMVeN+jeO2hraAe7Hjnsm4+BIMyE/Rea0BB
5CRy5sMmXsL3bf3D3I6sBquILO8w4m+ivvPO185OrnOcB6Mjkgw71+dnB0VNT7YkHRfphyl5wNZl
S/B7PL4One0l87Ftmevvt/OyGGde48ZikPawfa/wS294kkNJCc3gkvVHCczjw9ufhbI9Sqkc9sqt
oZr0xHIBgwqb70HJYXPMna5WmCiFUVee0yx0quvyctdyS3Fxjp9U5uc49ZF1Sv0lFgenVbn52UWV
bVibfPqrnt4sPNZknJGku0BmysjSZJD4ZMdZlhw01v/JXRxlxRqIKPCLXTBc0iciR4f0tk38or+h
iO/bT06uScPzJ1VM0MaX1EOgnjFOzmv0LYWN7PJTmLUT0UqQOs841gSPk4k8nJe2B42pEa+ThUBQ
X0sUlGuAJtGJ7Yem0QD70uhGfpVps4ae8sD6+I7UW9mfUwTdAfypaq7NT1Unofe9cCYxntNlUMVd
bCu4sriSa+qOpTC892SlDPohipMQSL4A67pydEXykCi8TFyzAqaGbBfd1yf4cBZM7qRASWr5cQHM
O00YfWAXHg2fmrLh9io9sAKU1Y6aBLg4hYToZYye8dZY38WMpRZCJ0JeouB8ezzxhWvCZsUL6op4
QV+kfH8cUyPtWih13TeQY14F6fqme08r4v3WNQcOiJzwGBuuFcnF7/2XWsQXC6JnyMJniBUMa1kP
taB8C38wIEWKDXOleqnTDOFRanGeV3kcPYUSDunOACg7+yg0xG9UsiKZkDvl4I5ccsqU619g4FO6
H7H41z1S5SDA8yrH/oDyD7umhlm6+SCnWEb7cs5lctO6OsMZvk+63tnn4zCWd1E8xOOTsdzhSZUa
2ahmZNHQ2qruUzQMPgQMr4fapmkMqATc/nEI6+DvLm3t5CyG2TtOjV2AkBe0pZhetCiS07hkiGHs
MewOrKH8syKncNjTxmL41cx9jvlV7NV3Y8hivqE6DPeARHRK7qKSBgOdKSSwPPLckgolHV78LOjP
uqmav/58kF5wptcnKbWUJxzqdLo2ntGbwz/wKm6VK89LZoIXv3fxCPCN7kjx6fR+e15SDTy1tvZq
+1zwwL4bWTQZ3JMCkyeGH6NzgsWbrGRJSDBlxJv/pRC+O11N9QRzeuU+5jezZEt7KqwuTJ+slmjS
/VJxq061xUDpQeZ9Vl/BqFuI6Rmc4IdbF50+SYrs+Bm1ZcU0DfploXbl2K3pi3WODloVyp2v7D5w
QoL6MogvoBqTQjTu5SS1xHGiiF4Jaz99ymBDkWbBTlOcK2a384dsEpO6QfQ8VfsV7UFJHWF1xIRg
IJnIL9V91phKvYNlvC1d3EBL4WpfSUfR0au1tv3lXVCh12MJHUxH+hNeQYaIg2ivZOuLo2ilc2/l
GXQRTnk5XydAmwWZaG7PAOTPD/5NN0wbTHPne5DzBaUmmPIbTIXSXfVDvszHWNXsG8CuaCWLNmyS
px7IlhybBKboHaFsWC5npnHa20FlybnSrNjknasRbyspD04BraTWDtpbRVn/+q70FYhTHtXeccwL
66cd6glvEq/KH8QYlbhizVY/n1TvxcWDxPEP2xwRA0lBZwymbLntLvPS0G7pQzfcS1sj25meKsZh
xiTMm8J2kfe9qub+LmQG0N43s9cXn3ItZC2vUNR4830wV3X1Aqe1qN6psn8rsgPHEz5MPeVRR/6G
2uXRSmRQg3cuJ2t6TuwlHRnEObCsqlAajKs5+0Mc2aauRcjx/9Qe/z+K4MWO/NU7ThMYOIpfu9Z8
VPpvbu4QRlbUka2OXRGogs2Yol1DgpjUzjJfFZtTxDSkKqDhYs6ju1Wf6zIYBWYgimF2a/lQZREB
i2XskIxnEtiDBwWrCEaak4fetQgqz7kKoGaU1+SvPrjrcXtjeKEMuZ8NVPiinuzyG0KIgGCrkgH5
SEnc3nvU1bRUY2AzIG+c5ps3FMoiHpXtOyUROMu+zC0H140ogr76IMXwJZrq6NkD1q93wvDwvzHs
4Ei4yB0/dCrGe3jI2a+CJeY9pgZrO8K6Mj1cF8EyjTvEAuZTR0xWsFcM8Pwr4dmrs4INhZiRIRdo
ukblV4gLkTL7acAFQjcWBfQn6MdY59k1Ir6EPSiyYpL4yD6ToA5uq7yvUT+SE0j3D43AMSzbc+wU
A/Qm3ybTse9zWxyj1bIiTJOlO4wRlO/bpp4IcRtruy6vRM4ReC4TrFjmpSzNVWZlxP/GXcxp2Ft1
Zz7FwuagYGgcwxKeLRhxpIIh1yLfLf7hi9zcFzNxLR+bIFsEcM2aJLpAdTurJMweHbJ/efqycSlF
l9wH9YJc8k+qGkqVYm6DEcM5P1iubJu53yPxdbxBG0eECa6fMF0yaAagh+nmnMspi+424klRq6X+
oKTX/Me9iRQ92sOsMq9+YTfqUSCIBUucMKh+SpFG1iHrKbUQGRrrmqJddQ+tzluyeXs1Hss2dCOc
84tyPqshGz9apjHDPhkU7v54wxFaGHZFTyDezHt3V06JdSUpBHPIafX8pSsswGgj+nl+p+1TK3Ly
6+sUUKkEAU9MKmV7wVs9Ul83Ms+nXN6MNDXj1RyMMBqRsFH0B80ERyWCt+Nf91L3hGMF5HfeAXlW
f1eVYkvaKEHbbZWA9s6q23Hrry79m3+07YJwVm/FQKcLQJOP3hwAIkVIYvqksWp0VKAXDO0qnpcO
Znu6DeLemb8Zplc43SOrYRxQpUYNn4RvJZ9DuAeS1OKVooO6hZ9s9EBROTh1hedXhifSh9TuUrC7
JOSNegTxWMfzWNwbnkWz8jsmlAaPbcpw5EnB5PgnbmGi762msLMHq3SWT9zn4LlWPZna7RCONzNy
snsnKFDNO1ClsIPiXP7BUHeJDnm9cB/ii9JGwaaazxWNFh5wSUjsXLra3PgzjJ/rcvSC+S8fnt/3
d7bE3zp3oA7Ywt46UfBo399iHp2sq3ZpKhiVwmJuwqwe6BWEhQvbhpFp0/LnLm2W4gfdbxUdnR5U
48GULRTzaGZIc9IuFOOzB8P4p5UO0RoRGoTLgTkUqcOJCfHp2NkV1t9TJbL2W2byyUMpoKQ5uvhV
BFgiqEIfTIUj4c7KvZYszd6FzLuB9KVlvPFgRj7HjnmoGz4E1SSjT20f2PgfRUjf9oFOFWk8vWrL
62EqMaKKL9OBTeuFCgwsmZKrqV6Wmq3+hk0cbysZUq6GWbmmfWdLN8A3Wox7b2ewzM94nDkrJ8eb
WWAbLS4ZaieBRQy49nnjpvVFLAHroeM/6LKcGRymXZDCXqBL3m27xRhpn9ztMMn/YXn1BMhflCSA
7hNcOc9a4n0Yu+ycFkc5/I2m6dUBsgPLNDXO8jerCRqDWy81sjJfNfnVIAw8Kb1MSIUSGFvpgROH
pxS1I3/eFDMbi6olLvunkWPm3athUmcdWimkggrXJN2Q5XLa4ErIOvT/XFhE7imyHJwcvKVenywy
kRARl92ORE5MY7G3YRM5R8qgK0dkNtOvqA6JlwhEe2RUps7W0ghz8mMv5gh1ojnGpKOGIPfnhXuJ
AHq993gMMJSigPCo2YO1jvqleowzp1zqyvVvbPih02Nx4YwtoFPI/y4IbOhDpT+MXV7A1vDCC2Nl
Cty/yq4o85e+8F42ztAGUswhd5Ykp5XkHIfzB8PAEecqCiZ5Nc1D+iFJ2vST6fMF/7U4dTCQVSWM
vB5y2EPMZoGzR94HmLAGFWSwNscBd+NZtLqFIZVfFFa149lnzFOqmYB17f3leFkQfciGyIlvOL+c
hG2e1OR3APq3TSdFLZMDD/4uMykbOOD1rcr5UCFiTeuGVsryvlthCeOTY4LomjoczX2jOoC4uTI9
aMx4Ac7+/LB+n9Q6zCRtKr4AmQYzuze9lWiqGa1dm5HlLvLpPOug/t5GflxigkfT82CibMRo2ofI
c+qcMEf6x6R/uN4Gu72O1zuNaA03UZ3gitXmesJOdGOoZK4T3pZ1JRziGBsOV5zN+cooW5z+Tswg
K7uu6dPomgXtCih23viVkYOTnbILdWyjYv35E/92yz3Aa6E0UysUKfLtyShVbidGg/xmF7Lz1llM
1YgRnFp68pcVmxZWxksxeYcSLVz/jgHQxRHx1fuBEpkxqefS03rwPtYr/OX9qBEvd8i1anIFmvwf
SJRm+pQIBKpXsDvq7xs45Pu1qk/qIispxg5jbYGwYbibLpqo0bZccNYwq83ZhkKN7OHyDLb3y9lm
XTHyy6+FX4K2UspY6e1UVbaLCSSTk3OXBI04Q5itsy8W33tqZlvM9+iP91Fu7O/4GY/UuJWFFphI
39WJLMFgbtpTKrDnNjUsx0+cS27V7oTDHDLZb3retuqLgJiECexCyDmSR4eyJ911VYSdYjlID2JC
k2MkFka1f/LSOVM9yPEYj1cbjak1WO3cRvPK3YzDcD3iOnjoLwnsrGAfGvg2d/4yy3/zEPPbg5Q9
tpZJthA1Ck8dosp2INhhCmcaVRFkm/FCSmYPZA8qLyWOrFjvtw3KzOLZBE1L9X+R58FNX6eFbJqI
97ylWAj5bvyxv60Fej+sBoZ4uV7p2N/04DaYSC0RiK+c7RTytjHD/AI20lTI//A5wp+oyL4PWLOU
RyZrlDWNb8XWPtKVXd+qqAuw7vNHY6cHt1v6+Gm7zrCtOCsWqTJzmiwL2kI1zC2m1ZOpIc62mBF4
xZXTT4TKqmYW7Tuzq9+5BcAtmo4bYQEU+t+Gvry9DFnsIjulfVfUeypi4HzM6e2HwiQtT5Hasb0h
5J6VsCntQI8FXhHBED6x+uAC/vmlfbNNrcQCFA5MoTlPIAGpt5NCHfYxDPW4Ps2N1pypWAJlO7iw
ayiC3ZM9yRHcrn4r7NnoPWFFbE8Telx2cku7DCJETnl2JFx4jnfoMyxYvpf6KU/Z4LrWJNZh8jtH
U1x0ECRnY9unomL0to/8SdrXlTspIrLTDosPpGplc2oZNx6bKGvey6l48wDQdsClY2aLoARKCYDb
Wt7/skX0Fdj5MJnw2MCYS56qGqEtlgIYpXypBturjxCIwvHLhpNvGHiatUn32bRVUz80nZqnd1C4
N/w+rsnhopDyKRsJnwuX/vU1DZY/9HOnzCnnYiAxWS5HU5631nhAhtI8QiwvEKBAyv1XIYYTAosM
106PJTJV8Z0lL6OfQZt2+Z29+JeKaNWizJqS/dgnzO33pUyp9vo6a4PdRvJzXIjWh9FlcSjEpoFB
WfrnlfUbqcvjZmtl8wOgdkF2ewM8dE3TSsu2y9M2oFPaqp7bC1RT+xXgUjdUVXtT6jQR3zeys2GY
Tetz6UAABP0H4wfVfDPHiAlP82REzbgKHvo7dLw3gsTLO4CwEIYlj0GBQr05N4wAfx8RmJ+KdMhx
QbuUobkw8EvjspzKsyksHCw33QTPkNprqzQH8HZYu3VfYvdAfZlc5QFd54HBFhHVpRiX63aqFTlw
eqaRDvIywLY+V1jsWqCZHDQp6/AU1Z1mpEVrz+5dpTz/f0qomMM7CTAchaykXw9IP/Dl+sLzsiPF
5qR+vdJadILDVCThubzIAhbHMcWHusyM+dBPKZT8IPNzxM3bGtm08Q08vOXrhASS/yHHZpUMy6Is
76ZZ2P3XuvDYoIdIJKwgZXxaxULTta1Z4ZDZ7zGSW/XQViZbdtiNUr1cdMOebit1zsbIce83ilp7
If5s40orVwhxN525G6C0p0GFSJO4JMtn0fBvFcOCfsJ7QvbP5eD2w00+5LU52Av76W64tLq2D2Xl
tmxHGMlRGI1YLahLr+chLkYqLBdr5sN6Q9D+1/5lVb5ebb8ss/vRQftW/2jc2O7vbLiG6DpCmYHg
X5avQjEAeubNSdf+lTIyLR9cVSZIVcDihqewaVz/rxTBG4jIwiD5tB2e2yLahDhVMarVjaPoadT6
1bPrdjvM/lMRXQhAsfZh00fBWt/5+HPARfdLq/pM3dlZVzmLAB52ZxzrjKlDjNFoFiIfirEuwlGV
IAZz2IhEc5hF5iqFJ29W7jxHJpZtLMpNdLTJt9yNxbO9ABtlbLtqZgI89zIFUcYF8UI3B411xb2o
tNUdNt799rCkx+Q42VeXkoAZRotpIfribI/cQUzXTMB7TWjkReOfKkP/jXo+y+cdWnJQHnzCJz5v
mqBkPJlxDADtNqnhZBRWxgnVpX90to1uk+Jv6Au0FhRbehgCAhjQglrJv7IKMfsolpnyeu9LMYZX
mcZ/cdrZ3rgk075oDBpu/r+TsqD6sUU7uWpvNh5arjV3MtUhdz6QJiIyqLcHPEc6V8fBg4zHAAT5
4o+hmqC2bmzcV8pDxb6oTliepMh3Eq9f2+lV8IKovVAVLwFs+vW/5kvjttHM58ZwtG+4EK6GFFbr
KIMv2jbDAjGzu2+ysfXPUZQzkmYE0jCK3RN90pFuVXI2pztGfgGyo9ZK2xie/kqZFhdDA+qttb6x
0DFxMHSqzJ/9sjPicWsb4u0+WmywfFVW1jyAfiVf0UVUE3dI0NLaN9MgHe/Ob2I3v3UzvRJP7X7W
6R2iHbaIMqY7KHdzFip/AP8U7rJvQNfNjVv3xKTEVhVG+1wJqz7mKMOwteoFOPMUdT6Zj5aus7tt
+W/sbBXkejU2SSor+kfkvbs88cJ02Um13ax3LoVIcGgTa24fR4D9bEd4tZzPpdNlFJ0WlIDypYzy
xhAY2gwZWQiiX4U7Mlm42jmtVpMTZk5u8ymw8/EplVGS38WAjrvt9dw0c2nbO19T20r0SxjXbP1j
DovoieGpZsgbke7ZnyBiTtZuRhghb+uU93M/S2uRzJT0PBCDuiYPcHOT5Zp2mQfddXPpXwG598l5
w/sIAxDlbR2nc//YYwuyg/GJdzv0XrUc8pUzcNQwg8Vxexda6tRTnRUpJ5RUnDW9puDcIb1wMUrv
DODdEkzVs7pUkpsiCLIlV8/kt6/3QUONdP+fUgjmA6MeUBde25RpCSCT3w/9Ncb6blLtTOWJfF9A
Dlk+4m6EKwNI+oSHBSSS6rvyfON8Di58+u3nET/NIYDBROg/N3Ie4tvKwlbiMSt9Zzlt2NQ2pikG
d4UJsoGKeV0q3XSO0S3AJvQhzp2NQZqPzXImsA1ehD0/Q2HCciXo+iX8QpcVdUiOouiuhuB2pZLE
YBzkBDhsb9Y1lZLIM9usN9lJxq6yGMavRhHrB12+ovwNyusCppFzYydhMjIQaERHYuiKkpZZA2aE
24pZ02Hm4RtbhB+c/3tnL/K07c+b9ibGFkgc/U5M+ReeTR0eIQdOySGqxsC62TbarEuXnxNckQqr
VFguBPskVn8Lw6zvr1JEgti4pU4mbsvcF/5uuCj/MntOGS8gioZNs5HPfGAH3jOILKs+yoz/R9l5
LcmNZNn2V8rq3XscwiGuTfdDaJFakZkvMKqC1hpffxcCnK5hcoycMeuu7mImMyMCgPvxc/ZeW+Lb
SjodcpGDXZmVLu9x8QBP6vmJU67PaB0/1y0iAjqvO6uiBra3Gi+0jM7O+UDtyOZvR+bEpsj0j7+s
kDZipJJT5MJjzTjwniIh6XFbTk8HdOTDT8+GpCX96GTgia7Ly3IP1YYfsTzETd4LBxiU3ViHsZjY
N92ElfHUFaUBW9HVOTQSIZTgl/sgfI0teiE36FCueBOtTPEZephTkDrlymnvmgsQBgevmVxbaPaM
ZqsutVjqhBafBCmxfBLETcSSDC9B5tBqWd4c1bs86qVTN9Z+OQkvHw7mUB4UoKS8uMWn3I8xtX7n
wZNYRSLhqPqbovjnCsydBb8U/JjMTfW+1m9ygakxyhMG4hQfUFk8FggzjdMA4K1Wsb7TniW+BejP
0P5FGTIrZQZIuP2KgSjFPayOjsyf0YEEbKnZQ/7rV2i/H8bOXSuOSEwKpUUD7b26TlY5MkTLqE4L
Z2fAq4ivG/diS1pCXGBs11R1n/sG1S7wiRbxAPLIag+ETDs4bYSNbSkH8G9hOY6h2VQbdGWpv7Nj
d4o2M9so2JKQxi6HtCXo942QybjzJ73RDznHBrRPsjGyPUclD/eCJeM9fKIR2kDuS+eU49pxeZZn
G2sXaRyVc0sSZwrjsM3LnayzGO1Xa7FrJENUbSFwFfVzlBYeN3OZmGREJU7W7evCabOHyKdmPqUI
oj0yd2sytJIudrmfRuiLqG8w/sNIFDZa39Zi4viyKPDngR8+8wWVtRS0I3ou/N6X9aNovHk5Xfro
Q9pSESyomExzhAkx2g37LUyqqd7A6ynLvS7Bnr50U0axsfBqykW4vzQCw5w7tbxUFg41H4L+iyWY
Ax1/HprMBta4bNvxN21Ucx69//cTA3odxPwuOD8UZrQK351N8UD3+KX08NSbPrsHIVW0u9K0D9pd
yTjHuVd4E+8x3NFsh8jSDlvUYdbwUabKjnC620SMD7PCvSGhWRC1pdPuMfd06ZijTnGbT/fLT3a0
0kqv/b6E8NRebPe+UgljKSbqmF7X1cAc8GXqcPispzjH+zKaoQ7SfSzGjd8p/XU5WxhUWu0udjVS
lJJMVfbRlJ1xLdvE1651l1ZzzejdKMVjGQrSglK61hmRPYKyb7FJG0kuNZQ8g/rdw/+juh6ROMpe
A90lDiLp0Bp+JxrnCOpouazqk3QD1B+iDDVO3yz66PMWGWLU+prcxKjEvTVC+6nKVkurVob06n9z
HvxJd+FaLheDMeaspgXz8e71RJlhjmaukrMfDFzcJNDpGywIJ8vP3HiGEGohRumCg/4+8wqoe1Aa
tPbbcs3yyeWKmpbKvvRlamn779XqZVuPG40yi+cTofx6UUhKPWYLMZGgOVu3qKR3bi/3dUq+G4cY
o+bX/3o1+6knPcubdBTOrmQIgEHlxwNvIDsOLBjtgSpogdjkupncBx2ttn0oG8S5PlubdrDT1kAf
CGLpd46xi63kh+eHCSMDRqQ2rqI3/v4j5vpi1hpN8opLE62hHXioNhWOAVTAlz5PHaUtTvU2EJBP
xxJtSx0o97aYRBDfOzaWlhOmRwq0ttB+ewe8C07gjqQHwDTb0hhQSKSe79phnlfBoDA0ceouF6Lz
Yvb1pSkhYZLkj40o/CNywqjf4PZHBJIqGd0szB94JRiEvclMTykyh+HKUNB8tuMYTuwEMotIlsaW
Lk/j5XldrvWvr+87NP/8BmaXluZouF7AC7yfsgzj4PQCZebZ8FWSbGpd+PRxL3jHNJFav6uKxDZu
iktJpDRzbJh6mj3hJk6e1F8XI72fxB3nApV4pzTOK3X3fZpykTAItLzicWlKoBskL89LG+BCoXCa
ao90mQU4puWYnkVuqHPN8YJgwXQKo1swoWJuwc1r9wTB0Do19WD/bsN+v0IzJ3ZcgytJhW/b7ysK
PQ3R7TmVOkcsrDivs4KsNk2fZT7EDcyuyLYTqXnvF4NW/2ZFey9nQ1ikmwbKQRvQ68/N4xZ2VDlV
toANmJv9X01YJc0t4z3JUM3gxq7XdTzwUIV+aGabIOGfNRCvKVS/Gf1cVEx/P2e08BxTmrOPmBWN
W+r9aNQMGXk1UxUdGmT4xYPpe0Z7VU2SZIqMdN/4jP7C9YhaqY3mzavZffHAj0VyM0IrSJ6GSh+j
T2XVpqQPIrRFV7tI9YOqzF+ETztv384ixd8swT89gDRJMZNyxrDx9inUgT8uUFVAAxyQRb5P8ylN
tw19G5hBDuy4V4HmKViHdCEbgnym3N6jfe4S2EidrO89wEEgmTtTO9cpdwedUXBX+zqxdGrZRM+h
PsDovIXZScciagd2TD1WjKx+/QT+3FHHsTvLR2nCcUzjN/34DtKU876gQbdfGgOZlfCbwpKy7AiY
pAzfvusQrJFjsYFK2H5ozFxMOxmYREXZkFF+o3mz3pew6L/wlCt0iuZsG31ftFQluougpn809hEl
86K1lHlj+3eeKKz4OU/SiGS+rqePvu0w86iTX4O58EJiFFsOGMYBVVaHLyN3BICmxWXRXVZg1ZVO
97BYODA2zlt06be4GRav9JANPsX6IrH2B2EQT3txJRFpCo/mohFi8nXhO9kXO4cL4aOCSTQ70pdf
tIznmzbk0am4WcHFXohPC+/H8olSPDUpm8OpxyzOeEwfGzIu40B6m2VywYxjpLToQX0Nz+ryFxY5
ele3ZLwpr/aMK6CTbfSQ65GDFDBiILjOirosrqeE5tlqmSUID3PegZgCSpRlNQlEGuC0av2ZD6SC
yfPPhOFF3lUBZAyPngE3bJe4AQis39xpyHPerXVMqHhI6ErqBkXUT7zDuhnGpm2Ff/Q5/Sbjuky1
vNPgIMkkJttxRv49EMPHr+aR6HmIFx9EH9m8JvfipvcjBOabxXvT6wZvZZn4VBky21vhozP7q5gq
PuEU7eLnGPVTccMYwnk0Da0sjwgQjdcYbBkhxtlczsST0cVHHfgM4OWLITz2OLc8DlFXNTdLcZdf
Sgu3M4u3EPu7tcW9G7eb5bUElksxCBsYGT//5eOelIDzwLQG5QJiYfOmlpNvc8/NLyt0XKt7iOmc
FaSeodHeOgHg1s2kXHa1vpdGc7/IHWp7BiEwKZrb0ZebTE4B19G2Fcxw27MM8Re6sVFtTf4ZPgIc
gh28vJw4tkbv2Wr8+WLGKWNKz7XmT3Rxnyw380hMKfesMLDLxKY9HCbfLN0esptU+QueqyF+sMUA
qFRmDW7qrbJAZv+1uLYX9IFNKk2/rSbe8K6WjdA+ytYhxzkOZm3PcskWA2elQKqgSK5Y4BC1Ne7J
jYjHPHWd8PqntBy858Xrt5y5MpCwqFRKjaenHlENzfE8MFXo50pnuk46GSZvskmBb1XmFNGx88Nv
hZ/Z2Z1GZUgyjxQfUXy67nF5sEuz4GZZKvcZ0tGcVaqT+WdcytbleV/8hyooGOPVoSnFtdeWHlis
5mIdWoqIXuCmIZK5oWoJJl/7ivquS/eu0ROhYpGgWxAPUQtOJYZdgloxwKEc4U7W5edG5/Z44Dzr
jofUCGi9+tjV/20MS7NgTA9T3MjuZbHjdDwYpMIQZFnDw71YiSIWKLWzw9YJH/2qcdCASxCn16VZ
0oeHIx1E1kc96lkCFo+Vget+BBk+huMx8ZoZyNx3vDZL/0BLzzpqWUSK4KTrj4ljlmujnczVYBc6
xg3TJp012CTIDJB/ejdxDyyzSl3jm6+LYF2z8m77QszazcLGEUDWWRaL4JyGY3FFA3xaN7rPpYlN
EN8F+OomUQ3szyYe7pArOmiHVO0fmTP528StvBsV2t8mnBO71KkaRI7DQ9z15uc8Eij+y9p5nPyh
RaTsDqdSWd458Ad5LUIHLR0udOZXlb+FxDjdUBYHu7K22/uiHvu1lOMIxFXkpEICmbGvNRUSmuGR
C9kX7ZbpGGbSjDzYxm0lYN2p1VakMwVvlPfTyUa4sDFo7W2z0ayutWAKLI5NhflR70L5GfYPSYHS
dteSXGQUeyK4LvoSh2DZGOfRGMx9pPEorzrAVy+tOY5HVZZPaAjJFmbXzTaw06IzWBqyZAAV7TqW
95sKaixZKV6KnoG8+kH4+q7C/qQTc9i+9ewu61qOzr1XiuijiVz6iKpRm4NPy3btjcDnWqOVm1JD
q1RXIo7xeQLwqsVwirVo2AZTEmyh/fSbssKLPA/U5UFWdGwmd0yMDfU6SbMcMb+wCNObruA9noQe
tTvqrvpeNHpwdA3qKpkMRE51+ocyzf1bJyj0nWtgMmC5vcpFeEd4CvmNnC+2XjRCZrNDc6LLMmU7
OaKf2AQ5MdMrfG/ttsJtHGKxe5YIl9ew6MIdhxv/89STKyF6LXlu8+Gb9JIBtihlaeRkn/AVSvLf
bbbeRzIlAn09eupDbHf+QWkEJWMJY7Xhc65Jbh7SaVXV/d2EFnHlA0fD+pzpJKeQP7Kllpv27Zg3
1hZIW1RtxiHFx5dNTrKu8Es/aakOz1SPJ3eX+4WB5XZyOECF7jpQzJfbJoGLHrK+TbWF8MhAiNtN
QXUAFWO/YZ4ETqel7sHNxbfKkD45gcpae3Y5XmeCuFFdmOItj83oGUc+mPCubK6Y8kQfItHaBYMZ
PTuTEUgm59B+ShtUoL6RO/sMK/QGQKtTrpqmJRjBZuXFwkscYaHToaaH7MmN7VT2fY4vvt8ECNYf
qCj9NdJ9PvlEd7fIPTWf+oHAKK3t/a99aN5HseZ9TSN7uFMFoffYBIePbednYm1YvbvNNdUXH1oZ
6x+8yaUjgAzPWnF/RU+21rlXmIj1s9mIBw978tajB70hD6hdtYF9K2zaxAcdQBS53qGQqJELQtBQ
SKudb5rRfiRD9egkIr4xCmizSEumjyRaKKw9RJFVnT09Y+tKzlbiejzdJHiN9mBiFRDJVWF5hBKI
wj3Y1sTMMFLzSaaI6GitsiThi3bTlH+lvu3fNi4DF00rq1PqWy9mWBp3BhVJQk4S58ysRpKHLttp
CVpLbLJyS2N8BO7jvaK1JLA17BDxxxphcXVS33kMR4Dhj/5dMMo7s4yrdZu01THqC5hvdaPB/8cD
VQsfDk82ud060eN63zl5uCnG7nGMk+DeaKxvTjcOrEede1SeGg/GOLgHr43DYMUuZjPkSYa32M52
NWP1qz4MzbWeD9onq9QmfdW0fbfGIUymndX5T4aBbN9Qc7Rr06f6S6km7cYvZfecuVH17LJTP6SG
n6BKxwByE3QWnWw9q79USZbtyeSg38FjAC/WjveF5gKtsnAtOCo31irsxg9DrAj0HVqLZO5ROU96
YPk7z2NWOLGcUGX50ZvrN9OHqUA3MRuAkq2LqpQ7CsPfx8wkJIdWCkthExAzPYn8aKKo2jlZ0T+2
lnPt4Lk9Gtg/74DINbcY/KM9wYnehpvbuFXYpldDFxR72pzkgHKe7a6iULkvcQj/FgWb/gJpINjJ
SBlfWjrHR2bA+de2bp2zXVY5hFJ9qHaVnWXrQrbhDcIEc22J0SHzVDTrRHQlQ8ega1ZTnzRr30w/
pZVMCWeD1onW0BVXYqwIi+w4agAviPZ60OOldwdIdEPR3bQozUk2CdzrzA/8D2ZDVDCggOlDy8jz
NfYvwaPBRABoOr6RjBZ3aBFjexuXsidSz0C5AKjM/tIn+g30huw1G6UBRLAn+MmqYGSsKS/Nddq2
MGRN5TJKhZ2w06JU+6R8n7rOE9Y2QS0/rXRfVBivnLaW+DMTg7mELWZEdNDexgbB9+VY5vdJgjlh
i1U49PdkCzW7ePCdR7iczjYv2kPm5ebeo5r5IGEJKN/otslI4mDvDNMVtDN3nWkKeVzGws42Wdyz
O9YHs3HHDTbW/CqmFl21hg9GV4vTHZtOssuNZOemRCCaAXPvQU3U0Y2GJ9aqoz2f040Ae/qk4f9p
Vh6SnxtRhMSiTASvM5MhoDxCsb1P2+ZVMZDbt+j7jxzb3W3mBgYcBrDhcVC8DiwxuJXHaRMqix6z
1aj6pKXDG5AY65qa4mbsWRcY8YtdaenHIiANMC1tSmfKzzX2pfrQwIL/xEkG9w3hnB7F2Rq/Rb61
mXHu3BppVz84BFqXpr0xLL9+LXMvuQElLtccxZPrvKvFDfdlReXTELXeWHTaBvxk7HF6yOQq7+u/
Sllle8ceJ1JrfA9sncK7ORraF+VH8oOVihdLj9/avDUOLTRPPOloe57bJOpnD2YXbImRyD7FcZsd
sL0792acW0/oI0NQzCQyZ4yEVr49cCII8v6W1hNMlsEJv+D3UHvX0+A4hgzeVtHoJDtHyxAdNVZ2
wzB1wG84A3ONlP0paG8AhUuk2Kl1xg9Z3yTKDM4OYpUHt+m0nWW3ib6Kh8p9RKdTjYeo68Jrafrm
HT8rBoRVG4xurVdBBMc6IzGAYsJSJ9H0VbYuZdZO+J4HysuBYMnK7LT9CIB4G7Vm+KCFVnlToFHZ
jmX5GgJz3JQlVt0GpOu6KF15p1ujvK9zqyJPuEpvKxCUJwjIJY8Iy4iB2/+ZxWa6jiBRr+rOf9Xw
DCPbUCG+hfzNgmtL6ianU6jkCXf0CP6dY2RdeulO74hH9BVDag5eZDI7xMrsmiICEYt0ngzhqKD2
jJzpkf5a+kWzKvGapZI3kKXumfFQ+GQAHUyxImCcjTROCBn+m0NLJslHrxjJucRR9+bS+7nuVdld
TSE8XlqC2c6GjzALCNJyBT7FHNagKOUWZKeVrKTjV3sUKixnoXcN3ZXaj5PycwkS9jod6J1wOcSs
OU/x8MUKb6YXKfbh/tQx8vwqypz71A5vezUWb0NGCBEgjPRjpgeKYpu6IS57mO1hDyjc4FmxSW0e
XAQsldvpZ2sMyJefyPxLmuRacZZ6ISyGoYkwsg1Vuv25xBjP5NhTN10Qke8jwvoTKvzkVZiB7vE4
EA+XBdKFu07Q+KR4weVgIJUuGJF15K7YDyNy2Bv8HwNjDeEcrd5xrqoWW19u6Hjn02o6605drYqQ
EGXJfPPMLLGC6m4CJ4806zy6mbsZ6+yLBFz7YGWmBKmst94GtPS4cZlUEigzOcGzljrJKZJC23jV
pHbOZHe4VQrsMqgdN/0Uf6xCO0BcWBdnn0WMYVSRNZtGb7iGRuc+p3qH2T+EYIimSzUnDYPMlkYw
2MtpkMUd2vroKdZt1HIkTqzpVpPhl7SBuRuidrzFcNldyaCaI+fjon2dYnPaeKjit64dJdu0odpD
ldSczCAvg4e4TdUOPXy58dP6ZQyls7dCW9/0TfC1KP3mORnS6BPuYXdTo4haQ6zS1/iQwqPdp2LL
uKANVwQ9012z0TWYdkHowZRY43bCYXUKTIRKWz9OsicVFy6NpAt+A20ge58eWgozcsdd++DWtlZ+
bjuwZ7fgftyU9VpkaiUHwyCHx8/KuUd76e+pMA69feXGbnazUHokbtL0ro+nUu4KTPwpImuHIEF0
zj45ux6upW0/RYZ7iOEvImssEo3wczM06nXLISl5WhgVSw9s6gdPnEP8sBT/cRQ5O7K25ju+DkZN
PiFeyJ81vY7I9BKVyJ7LQY0dMbtmaW2zQTrFS9qP4qruTM7UpYsx7KFyc1oqFc2z4ZnuCf0AI1R5
uZft5B4nYpn8fWg0gXUrysAl3TtGtny0CWH8qvMhbauaXuSGSUUoz74x8KEteA+fW0Xf68DPs5ul
QRg6MWzquCiJipkl1rSOkJ/TY0Ix6DWn3MisfN8HoZ89NgP95VtRt7yapSe5cOZtf7A4YQTRIG7b
uknobmJEywAj4DlgQSdqxNj52kygYftuXt3JIZk+HNP5Wl66MIlTd0B4GfEWfMiokD4uHIvh0j+a
LozJIXHo1ywdkkEFVHKiokF51bGtmgcrHbkPWjmMxgnfWWfdLgwTF0SMfpuUOry5NUPoOTuhiSxx
tnqCYR6LSdoVupdi2A4eLFS1kxA+s2eF+XE6InU3ok1thzRvyVCmndpcLtFy1RvUhl6zKtDMpTty
hmg1LcYWJL5058JIjp9m2mF0MwPgh3NIYQNNa8CgR9xcZ9EsEuFYl9/SgMZRQQk91FcDxaA4GL6r
gjlGAQM+yil+2gL7yckvUx+1se2ZnywUj9+0UN8PbMARK87hDPsMpdGyfz9u0IpctHQNj4uUSPrs
Ytf+LMLZu10BMLpGjlNAUscbfNWZNByu2dPrL6FdltMBcVhqb2t+RXHy0P0ynadmlmhrXPqOTEgS
Gs63xDJ68gB1xgn2PRFp9e7Xb+L9e3CRIEnGupI+sGkipPlx4NDjsqN9OuawlI18uon1YYqOvVvN
mSWl9tX16QpitcF8cGjpKBE+UgBJevj1izB/muW7jJUNg7GyDo7zpxlDVGhZ3lTgLwXH++omC+zM
v6J9k8c78mwkM4NUOd2bMmlc3HdRMIs5JRI18bXMSiSG841AcK5VxepegKBFW3GRUC1KuiQpYF6s
9SAKx7U+sDkeMomWHnUss0grz9Wr17AcSV0JSmQcemASOlO3t2FiYihLuyLQT9BTONvktrBjbnbH
jXa1mY8fMSFIBOggpVnWq/au0+gUHxslZLYRA9y0ayb0KFnUGOH5WZ6GX3962k+yktlBPQ+MQHmh
enh/HxYOkHarmdyzVbq0kM0wadMrINJVfNQGKyRTrHUfas1ytI2OpfCpbEivXGcDPKerLjUzTuuw
A6zVb17W7Mn7e4rINBlWAs8FeA5MlrMa48dbKx6V4paxvbMhbBrVNROKfI3WnUjJEXkNorAkapvP
Ogdt/z5jlESEWVQYT0Y7sIuavt0yMrK92G6uuTKpuQMIwOjeKVXDbvXrF/uzE52XKjUgbHMSh0bH
+ccX24VDNxfA5VXvDW30wlm+s9EYdxkWQ79nS75aPOeK7aBaLSEWF1Eo+jym1dYlem9ZcNGQI/L6
rkG8+HsWj7P23W2I62QvDC0a9wxe7AoOTxAnN+Q5VtW6Y3f0Di3VXL8xXL+c5rOMV0KP4ZHc+8rV
xTqvtdPiZQxKLAhHxasrrmqD3IUd0tuAOqHPu/FbL8u4X83MtW8Zjo12M+nO9MLTVHlXBue4coNM
AtUX4kRSc/Pc53iNqzVsjmM8kaE7Da7kBI+3O1j70uz7VZT1ZE/owg5ipntpnewsATNsbbgZqFzk
IOG6i3gIV6YfCHmtV1GnpytdlnV7pXoOu2sQ6YzYMAwgPAppAfxOEmi8m1YiB+IK4lZlaA1wk+Xk
x+tYh0EGHkro5+VCRXlrRSdfK4r21nQ639rYggpnja+aq+ZzsMhPpIkmbxNzGWa6BDk4pPxyTiNr
hu32SHYiGc9WWKvinpl/9bjQHQhW40mzY8n0YBW5NZBDbC/FZ6PFVXdaLNFph4br2qhDn9hNfJoD
XEUlPy0mgyVA0+r9bLqd0gGlXYVsVn9sEsuzzqkhu/E32JTLW/9vzyMfDThS9A1QeLHNKePddkUh
hZ0sDuxzaQiR7glOMfbTWDso/FF3G9pBC7tYu10iW9Le0+yb2g46fxNhutR2i5+ETm9hb9hIiqZe
Gcxza46KgNGubOFipR4MDlNrHuPAhHto0qsZu6Hks8+cSdtUicafZB34w03qaei74V10/tXI4Ook
NdnQovTTXvBhKjj/618/4+/kQ9zoKBpwC+CsxdPKivRuuO5XJc9bqrenZVQIMau27l3fZydYRlsL
k24pH1wtjYtjyWf5MGam8creHM5iMiZU6/8NjBpJ+Pv1UieyD3GVa0KwBR/+7tZF2zC4HG/6U4vB
+6p3YS3cFVNpw6IX/UjPV+8Sh3FdMGbIyTvkM1Q3lY+M3SXQUn/krRX6YQlTJd8XvP4qjdxXV5Hy
/WLqaLafOZmYww4ElbylvMhCjvH9VB+YD8fauURfMNwzQ4NPu+TcoA+s2itqRpdYoT6DsUu/uJzR
tEtwjtmXnrEuKy9xzy0hBh8b8Ddyy7iNORna+Eiu8ceW3Rc8d1Z5shzRZbgyMzDxuBHKTccFWzF/
d/ydkys/e/byImz54WOarcJAZuPXppCDznzPGwVZ6kUM6oBECmEcgaxRJJHOgtjNLhVWt0UWVw8G
RdKioK5TD54EkMbokxPa439ZwOOLyttSRTkBGFBVCEkyzMu1hDuXbqxpssd9QGwj7zNp84wZRoZr
9yBMFWbb2C8Rp3e8Lsn4OqKJx5ocn5yhGMWOjRa9Nzyozj2Htj3RkF68OYKSxd7nIvVANSzFHnTb
hu5HzcHmhcCY3r+ZVUHE9WiWICqeDNWCGRUjprMHonfuQ3Fe3jLLJ0Pc8SFKrEVuweTqaq00r0KF
g4UEzHCsSAgVyaGLzLoi8aKAN5DaWaMT7Ccz+6iYfJBiS/dhF9sciI6UFgJPneGz6TLfzabNRNzo
vZtGabMPJ8tghfSbcpYmhuM9orosOiDYyICKjHUAPSMSUUx8euMa+8UjpuMnYsxPRwWDOjb257HX
pmTzXSau2okY2Kof6GJ7NdjbXB+y5C2cVBs+Yo9IjVWWEgx2O9jEDP16CbiIVf5eA+clgCrHJDyE
sB1WgvdroJqMgo2j00/ORdDfaXmanhB3ES8TEnSODnpymxPHcO4hsEhIzb57KNLIsY9ZUubPFfDo
Ye86dH/OqRCNOsJQROg3OWNibwZlNNWhJyUnvsekUsSPSULnKvO90P+NhOMnuR7EM4o2dHb8jwLD
8q7AqlzMgJg4rO888kkSsfDBtCp9h+23aHGi+iq7hkaR++cIKJ1zCkp76K876bb22gG1OKO5k0lt
21w9FQQkZv7KLWFh7mza4FjwykZMLwmHGdoxF/+cFAVjP5tG4Fs8QlnQg4kVvUctlp/DEFrqN4r7
KpifahA3X4pkNIpvviMFA9FL5fR/up64fR2T1ZKtnvkrB7H3ZAoytioToZygL85Q8ykvhsl4NGOJ
spwBLlu0uKBDFmXi4qixSiN0NfqG0E+2TdnzTVNCWPR93YkKew00ymTdX2yzaYWvdzfEvtlt4o4u
Mt2qOK6eAmQPuPI9oE+/c5D/pLHF26vIj5hBOvNu9W4TaFot4bDmArf2M5T0SV6X94qT5ZOQik8X
kkEfHhi8JOK1cTIoV57WjwOLBkecrdWPmMSjghTaDVEwWku/l64ZJjWf1ROAa11scGjF6R1n//wO
8qXTHRcIRqFTcaydwlMbL8qse7MXagdJL0/3Ob/uGekFSrTKyTnK/OYa/nj4m+tP20DspjT0anDr
3gPr+tGaNIyfGqqxOQs7vlhjUkno1DXiFnLKOZiW4YmxGyVHUbUtmYFeojnHoql60KSXzKRJJ+Xw
hjQd+sWZhoCzQCqiYGVUFaOtxEfHuMKwK/K/SBeO6T2iMuUQ+eu3YsxP3N/LC0cetHsWY1ukh645
C/1/rD4NX7KlCa8+LSnRbomf8+iT506KQBTUcwe9L7wNeYf1eBLFCCgbmXRBr75DswxYG3wrcldo
TUwYTDwhxpBqxnkhVC13Xd6G2kyM65pwt0CmNMbA0C7Dpty3ZTtC8qko0bJ00vLdlGOp2ytGDglC
hlmPvCTAjbOfzb/YwxZU068/iJ90jK5hKzYOdqwZm45g98cPAow4HkkBcjuuHDpgIAFR06bMoMmJ
sXJ6OsoY0GMNyGP4kw6YybMPqVX7bNOcjP5aemW/fk0/NxkMkIgu2D5O7hq4yPfLpd4brR172qkX
pB0fpyYu8j1XCKZbCcDpw+BQGNATpUfOHj6mFZNaaCbXVdG3tGHzCcAGg4o5dZGdvb1KcXDKVWBk
cburR+GfCN9zpm2hHAcEKbOdt4WpRBtn9tZcHGgVwIHycw0pgGxjRdiSs5/YwL9b9rPLicEdfX7F
JJvQvLWQPjxhMDJysnHHIiettcEDtKUJVjP8RL/3JpJg9L6y/9rTx7Hvm/q2jtNcLMXzf3wZ/p//
Lb9bbuL6X//Jv3+BHkRbKWje/eu/nvKU//zn/Hf+/T0//o1/XYdfKvbJv5pfftf+W37zKf1Wv/+m
H34yv/37q9t8aj798C/brAmb8b79Vo0P3+o2aS6vgvcxf+f/9ot/fLv8lKex+PbPP7/kLenW/DQ/
zLM/v3/p+PWff2oIcrl5/02JnH/D9y/Pb+Gff97WTZV3f5zb7BNIguqP//j3/w3/ONbJp+zr//Dj
vn2qG362af1DzcECFsYRjiTzctJ/W76i/oGAQgKRdXGzc1758w/y35rgn3+a5j9QpmN8wWogbeoZ
YEx1DgKZLxn/oKSheYF+H2wPxc6f//XB/HCB/77gf2RtCuUua+p//mmY80P692rGwowQ3oJnb0pS
AmjQvXtgSvRouiCQ51l10QNNc/O6pDbdWir6nDdtsQ1INtukbVl8hrvj7uLMzjdtbFrXll4Un2ho
juyv2bTjzK9ueECmdSYyzn/olK5hHtHhL6cX06C+r+Ks3bVV0x5EAEYyTf1x3w1GeJiYT2BM9ExG
RH1OcPgQ7jHqQrEmKQNamXk/0vtihBB/MuxsRNcR8lsmfhoPToE/usDP1pglx/4oOUC4jndT3XOa
qQhfQyJQrBkeFWt8jiPKnIDQHqzEZGDtGPXSiPWzt7LOOwyzYXjjxIqxgZN81kbj3snSq7CKvmJN
+BzaDPHnP3A9+WIGiIdEnXKimV5r3K/Q0MrH1k2uhHQ4MkdTuLeGSVKd5W+Bg9auy7FRTKoodr1r
i+1EnszGLhp97TnxX7rjnUxiqE82pdghVPHnYGzddR3kj/hTr0knZ3jK0r8Cdj+sMh7ONeGVn22T
1Yt5XQhHjdePPSh6KgstOYZpGNw6DfU7rOhpPHuqYeIITICc6vwuI8BgAyXc3BBg4ezRFhJwbnra
1VBYN21cjvvRGu6KEq0nv61OsjeqLvYwBn4r2fMpzH+UW8kbzKjHbPTPGEwLuNx8s1LILvoSAKfR
iS9aqOUbR5NoY7TmOhjjfgMz296mPuNaJ7Ce2iz8KizJ7LZK3kryMHd2ggynTsh4magK1GpsNMZ+
7YAysRLjuvbKkjGRrK7/P3Nn1l0nr2XtX8QZkhACbneH7dhOHDvtDSMtAtGIRoD49TW361QdW28c
f6Wr7zIZiWALLTVLc80H+747lhbD5xW3Dfjpc7rHRdPvnAdXyp7f0dRfUyhtIDSjcBMg3bt+w/co
K5Th1WAzfT0Tzi86CoBhv4X0GimN7mJJIn5rz0NnDccbaJ+CHW6dcDjOjbmOBaS6sEloofiD7yZ7
Xxe1/k4p6e/KzXwGpSRjkIgetjS86IB41tjWo26pu5diWm/12n6FWfB9ziswr6r2fsTbVv34uSXN
OzoCV4w7M3k6ywaPKEv5DnzOT1uZ7sA5cmkwugh2cTiuV21X8xNvdbjDjVezb2RwJQd9n1oMBSbx
e6dW/WTY6dOY3kVwqcqiBgn2rhxxBa1SdCHqdW87lArjNhUWE3DPjz4a1IFfV6hMBVhbBd2+ghsq
G6KLCRLIAy6u7geLOLOp/B1ZeocEBXRYpsawK9vfkQazvT7XYnHWYBAK0mZlwO0pb3DChX+WOqTN
clOV8usmNDnAKKW7gP8UANwavpp7iXXvIp0WbHIDIJ1BYJqwiYlgbVhsuILHmFkjfE9SxuEJerAC
fQFVl17L9W3JxjbbxnE8pCh532sIW49QeMJSrwij/UITgLcVGojCHpLLpNpOEG3X2Ev2n6cVE4Kx
ojggVYo79a6QP6cu/RHiCvIKBWe/84RnkZbwfI3N4WzrvcMFb/QuxrQY4p7lEqpjfqjHrc3SAh1g
kno8sAJP7NOWHwhOVOhJMF9SclNXBNdViQJ3HULUnQQ6fkdG+XMucVXUqN/JWs8f6wr3v4zDzpX3
OTjOJV5tTGWzX6qpzUzB1su4ruAWxYbPKim+D4x8S8hcH4KwB7BVtJDnQq92ogjuHVewxlS8Y1De
pkgzRDNm2nZmx66Eb0SVdATit6hHgrkyFyqEeXOShNtFAkrXZ9PJ+pgkusXWpx2+6w6OaDNEert8
NjeP4yaapD4Hm9wh30cg99oYzMQhMyEUg2zFfHQRJJaAWVmmWcTNfxco/p82Kf9vO5AX/9X/j1uQ
8+755Q3IZfuz/PZsj3H+9/+9w0jjfyGBhaQv/FhwFfNkhyGSf+HPuJ2B7S5u3ch57/HvHUYY/Qul
9Fj5YWmKY8zjf/r3DkP8C5ed+EsgBs8mZ7jh+b/sMJ7n6oNH7B524uR8IHxiG5ayEljheo2PUyRr
IJQ3az9JJtbbJ93w7w3N0w3Mn5tHMe7z5qsY6vplhRssys2G4f0iNlI8FADD/P57+2fXy/9sj/7n
9ZlrjAiUuYIENRdH3K3C2U1DRXw+BlSQZcMNoGE7DvON/JV72pd+jJOzHrFzrHBJII7rCHOiXULC
Aq4+ViRf//5jnhcD/efHnH/kk2+BLCzBcmchsqaa31Ao45v7hVREXNtkatcsiDeotRrb6/d/f+BL
P8hx8sT5XM+QM4rjXKfxegXJWm72fMSV1yv2gOfP/KfPc37wk1+UwDoLHrkoflgUbmKvhA1zttdq
ZBKOyLJiN9Qoo/aoAGkt1Egw/4TLQSvn4eLvP/CF4fFoCfHk+aBlLREqz+OsqaFLew8/5N58DGHK
Sq6mQKbxHSqBQ3H594c5DIL/fL/zHv7J03TcgCE0ourIFFiF9vA6yeKQ/tYKC5tCLd0yQ+xq4+C6
gzWYOhqGzCq0TwXMzV+pGn3pg56vNZ68QV3YBiYNC/obVYT7cOh+xxFyVH//fS817hxBOkwLS2Kn
CHXQY/yZdID+YLGpXkkLv9S6MxHVSVWKMQTbXIVl+YvgYHvdBiXQ2F4v794pd8GCKwYZRcd6iueP
FApU1BBvsd80l5wziU/6Hf5Vldasj44T6j+3I1kDuOcJ3XWv3Zu90DuJM/UwaGCR0q4w9XQcprhW
iJXv+h5xe/DrH2fuAe8alvQjwDMwpo/Fu7Ec5fSxwSXlb7/2nalmTIghyxohxdLR5oisSgCRW6nG
4ZXv+1zo8L+xl5w77skXSFEdUhtmAYMPIPE5LQPVkF4vFuq3vpQ89XyME+Ihh/cT6rriDAUlbLqA
xgxyMZw16vWoy2lZ/ULNTcP23YzLvLVJMo2amgds2uTbFjd/D3//Fi/1lRPIkOQkFNm1NGMBnJzq
cYhDQBFt139SEWwOX+mql4asE9ASTlcwD9RJNkBaehk0G3mLQ97wWp73heZjZ2fR5SXch6GNgJ69
Z/C9q1b+RWydfmXleql5J6KhOOlgNymQK6zxBaa6ACHUQDvzSpb6peadeDZl2NraVknGx1nhG9gE
NmuoWoNO9+/f+KUHOPGs0iDqkVdOMtyd9+2lplGLatQq3pZ3fg9wAjpmNhxpgCq3FKm4jzFcm96t
ZdFbz/d3Ai1GcgDOJ3BH1aiLKS/gfr2mO6mg5fYLsdhZKmGY3ouJDXGmxkLzyxFi5GQH6fzw2nJ5
Hil/2PvETpTZoiqgAMIn7pEsHg447MbxuyYASO0KDFEIXECnse1nuAuHX01bLK3nNiR2Aq9eC8iA
Ud6VwTux1lcyGPMYO3vYZqKieloqPu3aqdoAHZFCNyhgQY3MQfAl7O5nMgnj18GuJ5CFeUKcKHgm
N3FgDmG5xCjaQDHV34efc7vxvxO+cAI0mqe17FmfZiHZhu640XyGbVq+bfWFxo2IfVuAaPEbVjRL
c8G3pI1uoa9m7Q2D5Ub1OVEM+Im/v8oLoSacWE7aKtIdygIzHefnio0t/aXXden95tFzjvnpylaj
/BSpVng+QHi6ZAUqf+pdAR/Bn35v78SxoYNIKliAZoVeky8RVjcU5QeN3zT6aGjxZFmGGLetYEeO
BEONk8ze0AR1pgC+2PGVUfZClD1qCZ88YCx7C63OkGQT3BnYZcKHgXxfNT2T7hjqv1EbbzR0b0hq
FT90s8Gyya/fnPkjXNoag2gARCjJG7PTPYPLuTUcIhS/Bzjzx8Y31RsxxEcD4dMRaeHiAHx9cPBr
3ZkkRJ7Cxqhft2w0xZRtLSpABSpNX5mDXgiJyFmcBSUyWHHOyipWNnsGw6xDbjvmN6geuYxPvjkO
IjDcLLstYzg37oikn1poD/y+q+skDaVPy0F/2rIittONsS3B8txLWnm274SzhMxWh4PdsiBv0ks2
I/GaQ4CQeX3WyInmUM+RnhRan3LG90sIO6exoaXnu58/95OOT1qoiWYYI2XnGve9ClFyJEAL9hvw
rmUXKokGgCXHLethzXYa07bYzxHfTn/vmXMP/GE5jpx4bfNIbhsNlgxiil84Car5xHHr3GbTEr8m
t35p2DshG87IlFcqX7IQgYsiv646Ut4pvxNy5IQs4H0hXzaxZPCYFZfA5ppDBTWcX++7ikc6we4o
2SqTQfnB35R1E9/otfZ7de4s1lioc6VoOCGDX+VwxI3YuI/linuQv3/cFzqeO0twlBejCs5+LxpW
KFdqKqZrk+e1X1BxJ2SRHw2gGKim02CKZbwPF5izvo2GREjPvneiVkHsi/Ithlqewmx7paMvNrXt
KwP/pb45//2ToI2qQHGoIOYjDJXgPzoaMGpTVE/49Xz4vPUQNZ3wyE5m9HzwZWDY3+GCMff8rE7M
wsh6CIJR/PvVOevZLppx0eH36m60RkluEknnsz/D2UMbrY/+HeNEK5xvNBDNaH0FV3BvEmV2QrDX
GMQvfNTQWWAlj3A7BJnYceXsVw+o3akoC89k0yOt68mIUajoSUrIp47wpG4yFLwDqqPE6rc3cOkZ
64QylNqq+RhNcLZd6cx2VOeT3xIVOrGKkjT4Z4TEHFv4qOxQ//cLxr3Ub8SETpwCrQdYgFzMsVES
njo8+hLM42sI25c+qROnJMf9qZVgDpwVnYdxLb+N57I7r7Huam37MV0r7ITNsUIJJtyA4H1q4GDt
2Tp7PgnEYRUUZQDqd5waejPieuQdMGX1KxrblzrGidPVwHQDAj+TbRSSit3WQop6CKYgGT3HjBOq
rIfWH/TiObP8zJcLQh1lemHTD6++d8tgKJSB8LxvsLLmYw1vr5EeoCqwR7/WnaXVDDnk4jYyGTTf
X8EmuBt5eOfXtLOqrgBqNNYGUJ7L4BbT4xfLUIfl17YTp2mJgksK0ABIGDJB+XL00Km88/ugLv0b
8IBgSBNjsqAEZAy0iOuY9cTzzZ04xfXtAv+3JDii3Pdnaekn1MO9ojx+YaSz8HkcJeVSBFivbYZm
R5iqsBGiGTuGhd/U+8hrejKxg+VppOIoXkPhC/nMQWaCFRo8bf12Gq47pelrhmL3zsDyc9gO3Rp/
B38j9+x2J0jzpOzjuRxMFtnB7ptG49XVazevL3T8o5npk45JwVuHiTdqLKD7S28SQB1u6iDXn7zG
ukthYnA8GKahxHCUsFgKm+UzcD9+n9SFYG+8S6tcKpMN0RzuaLJ+AV7qnd97OzHKF74uKK3De1fj
Azf2BsybV2ysX+pwZyXtFrggTWExHVG2HuwDmGyWG/HMD1AnQin09zEAYlBHkvRtY+MvyWBrv6nl
LO94upsGfGXGbI4+qWULVkAH/ZT0m8kfS4ufDEKuUVi2Iqd+7LYZTn6ov4v8VtDHHOqTliEiAhkH
RNBMNMV10sEaBI6CfmPECcuynlZpDF5aNx8gxAZz4qNXw658v4YFl94UPiKX6vuwpncJtKV+TbtL
Zg9pv13ElNmxog+bnVhWmXA8+LXurJphC9ujCqBzGAridp+16iLN089+bTsRqWrUvgJSChluid1t
QMQ3OCF4LmzEiUkM7L6Hg8yUyVJAIzry4JCm8ewXOI/o6idjEEYZ8cSjOQBG4X6A3hRZbL8+cSJS
FhIGn9JOmUmgr1jCEbr8Xjz4Nc6eh/sC8YiF1eR4pFKjkgzX7X1YTZ4jxdnYonqGKJgwj0dost+F
Rv8oOSDhfi/uxCWkZJb0SToehyZ8h9r/H3B99mubuqIuukDkGa4UaWMWkmuTFNVVz1fh1Sv/YN3K
kc819rMYKNEmdhupPtRCem2w/kFNgCEeX2CxNmVraKcKMusc1c8A/NHSa2qBcO/5eNFLw3Pc1cAe
gOtvqPX9hMuHDz5fFILB503PsOwYBBzvjsYU0aGH6SFqvlnstY+Ag8rz1gc5x8hHr3jxdX1nujMT
rfeLUJo6EVpB6g+uXDiCph7e1BAcHs81Dp497kSogSGSSM08ZUTXdxz6Zjgaem1SaOrGZxRANh82
Y8ZYxPZLQ4c95dVvv8/pBKjFjcKYNBNMLmvxpYBkvIyje6+mXa3TOky5SlgwZJbWC6h3cX86my97
bVOoq3XqIhSfw01ogFcF2Q7t1t1C8e537U9dnRPQfODV02XIOshfUHBghuBNMBP73q9nnPBcAlCX
e27wRWf7c8QObh2T735NO+E5YeGRWnRjpkTxHtjsS9I0fuPQ1TbNqD0RVc0HlKf1qDFfCnYI6vaH
33s7wQmmRz4OK8xWU8jFAf68bZLXtp3nn/7PKxfqqpiWAPngWcNVRTZzZHZDLKqbXmhUJQAla/d+
7+8EaQSHqlaBRZrVZfi1lvwTioi8Fn/Y8j+fE1eIEGsR5wPifx4vZpQhw4SG+13VwW/zeesFPAPL
AXUCGVSvn5oZzkk80B+9OiV2drgSiDg1EDlmESv5ctxCYznKAGqp/Bbp2NnkclkUCYopMCTX4K5s
2EPZ+53FaezEaF1GPQ7MaDq36d1Eyrd5KLyuoWjsxChQonnTzxY2P3nDsiBh0x0tltJLfItixecf
lMXAbM/wfshysgH6OvQZkCB+gjEUHT5vHJSMADZ2csjaWZMdmeNTvxR+2WHqaqGmgRvYAqLLMT2+
mS17U0erXwy5Kqh0KUCp7GG7iZqgdhejyi0d4NbsN8ydAE0xSuBIooYMsIx3Z1f1gUx+7+2ql4YS
txNigcH2KJJPJR3uatV7HeJQXvb8U+YrqIiFroYMkJIeHg/Fsuttk/jNh64aaQor2N53aY97G9nv
AUC9M0H6wau/XSkSIThntRHps6IMYT26IFFxNCQQnh3jhGcFb5htriziJrXAGhsh3tcl2Ty/qBOe
Myzlc2jt+gxsN7anI7/FSup3e05dGZIJWpjmrPC5HLsUXBLMtfaMKk7SWXnlcKh7+98jj5UEptFZ
OFTJV3A6VrjhNvOF35d1dtEQ/5K0WFt82UICldIiNQf/ft773VJQt97fKjhFDE2usyRACS6s1XTz
26Tx4nkkFc5MAP4ATNHSQGeDtOMBjvUoowRu7uTVO66cKY5X+I3MRMMHUqA4V0C1Dq8Fz9nXlTPB
ZYwix9/qbORgRu3gVK++KQt3Yb9Z0lU0reUg4PCDvukkmL/l1HxYa+q3okbuYs06eOPGBv3eJvrC
jvAKXupO+o1KV800h/OZZLborMqj7RNIqMUFjxOtPDvGmRFCzMIRs/isaZv38BgySQiKRd6J3vMB
zqKNqz7VtXpGz4fjcjkMyQdwtv0y/6gsfL6MxKphUDAPOov5dF8WYIWr6d5vvDt76iKHdU1dF30W
t+nXtlvoTsIjwK9TXKHRBHdYuwG7kCGW0p2A9GUX2CA+er26qzQaYNY76Rqto5jW7GDFcwXzx1cG
+6OC+g8HGldmBEs2yOvgw5MBBXG26G/aCtNBXK4KtqxpoS4a2JrfG5gxXoZjGIhskrKPHlDiFvfv
4EIyAsgeN+JC4V6yu6hUy8Uurksk4wHfgg3JbuNVP3xYegY4CbF9q751Ugb9XmBjyQ40Qq79GGuz
mgPc+4AJE7ilXi8NbMOBVohXyS/zrlrsnqIOO/ocQNlrz6XGI9z24xVtLnU5baeiT+WIaju2wZqB
wWX2MM5N2H5dY87zdxMXQfV9BKagz5KNpXM2rPi9Bz3BnKoic5TsWzhUwLfRxoW5gJFmkV6LBM4r
oPxs7J4lAGXNTAyXuhyHLSNdChQTXNdnfpgHXkTHGfgupLBrOfM9ivObDvvZFDXvyVCG8a7pygHo
P+AExlNNp5i82dDbyx4W+vPltgXN7dDOhB84medtV8FBc7uvQZ6O/XYhrrRmaIp5nvXcZajfNh+H
BMZ0Q9Mmk9/wd8U1fVtOUOenHbBYoFdErLoGKsuv5oa62hpgywGIT2ClYzsNPlJHlipbe1J6bi5d
dQ1tS7oFYaUzoPqi9YjCfjAI4OKp+oNX+LoKm6nplzyQU5fhfuA3IIZXUTD6Cenpo13pkxsIbZZh
7m3cZRKsM76bxhgGT2Fasd9+7+7M9nMEh4rZMJ3VPZzCd3EH1yWgBBiM+70eQJ398QJbvLZtAL8o
hzX43lRL+GMIlspz5nSW8mblACiasMtEBJ9dLOsgooSp36tz59VDnlscoGqdwXP8V87VfR6XfvF6
tud5eiM74wZyrRneOzKAeKX1FXAifknxR1OeJyMmmqHIosicZihsh+dGkKpdWtPOs0/Y8xcfSBEK
hcvqDCYvMGRQ/W9Q2h68hoprR1ihrHtuY9KB2mX0LQoTywt4PTd++7JHd68n/SJFSUzLxJgVg+LX
wM5XqHgx0xevd3/0Zn3S+qLbmpK1wEmHUL4zMUZ4WZaeJ51H27gnrWsAM6utwAYBN0DDHno14FCC
hWR+7+6cQxbQ9OBj3HYoo63rKxHO0QRnpUH4VQ/AQu35mBmrtoBMqsNgb018BUYL+YoTs/VLNLPk
eesxqG5bAwJDhkTZepnz3GQxmWK/uZ05OUMW1iYtz3MAzPbhx7/0xc5MTeMXTcyZvuhAV7PiFJ4F
tg1/SWjZf22Nafx0pdSVlEUsbCtZKZ1FcGoMLkHkoHuSL0v0ys3kC+YBoE8/73sUs+a5AIMr22oa
Dg9alXMHBF7L9GEZu+AB5Wy3IHbX1QF7RAVf5xSH0ZMMoqjz+/qubGaswBvjLW0ybIFu43l7U/fF
K84W5x/xh42zq5oBi7KHF2rXZuPK5BWth2QH87fFL+hc2RzKlwUxFbbli+1lsg+aCr4cjQQv/OQV
1a5uThCQM1l/3jmAEpoD4lmgHM/2diJ+STtXObcRM6AQmLVZGNJSnekvC99Vis+e6y9z5iVACbBv
YHiANQxq7s18QlHDD6/eccVz9dRYwEFhsaQH8L7WIvy9TZHni7vaObju03FUcZNhy38CFPCKsfGV
49xLg9KZj+AXTIoFxirZxOdxrwKOG5hle+/XKc50NMl6KOgyt1luhuRoJCt2TVR6bmVdqdgCKlEy
q7DJQpV0Bayikv5KxqaVfuPRFYzxdO1CAcuzLI7aCl5ZyQUsWq3fTP04Az5ZgQfADos8LWHJxeVy
PQ4N38dAut/9vePPO8o/TDWubixdlJ1BMUJ6YeM9tj5kLNJjTSjASAK72/b33x/zwuAhzlKZWJED
tlF0ABuFk4Zb2FSdxxBJu4PfA/4xOsuxn9MSs3HE7s1E3hc099vpE2dswlxiSghAdSj5jaJDOSCV
D6xv6/d5XRlZi8EYKKgCjzQe8vezDfR9KyO/aibqysjqsqWGsLE+TzbJnW7CKJvKKPHsdOcIp5Fd
IHnT1rgMR1ai65O7gBelZ8ew5yu8sVNrjS1rKARg4bRH8WH/ZavhXOjZvpO1g0dMnsOGuc62ASS5
Vt00sfzkNxid5YPPBLfVqBBE0WqXgzk3mvnXEvZ+l5vALjzvmbNBYCvzc7frJMfdxphcNiIyXsMd
8JvnrXcMRN9twMvnIKEcI8qAIVer31T8D5BFKkAoiEbk3+gyUXtoS+gR4OnfVrPXIZS4krIEVEON
vWedUSnsISkIedehnu+9z5clrqrMihIn/aUPDgUt1g44P0puARSJzCtv/5i5+ed8DBTM894XPGSr
EAZDR5ioedtTCmJGqeZ+OOGoZNgpAmh4PPRRvXagxWLffq1jEEu/MGRwTkaw7TLmgY3g+5obuCtY
ALvfNm20sn3T9xbYjELm2/cut6U5tRq7zL2JqvVH2HD+ZgYT9cqCUHsKc7OgCXhgyB1pANp+kBT1
LXfq7FPx0JaJHg84UnF4PjbgGktYLha3QKcE2wH/eixvQE/s5ld2TH9eo4jrlE/yNC6Yhoc7ABlK
HOTUD325mwekMi/LBfVCrxwq/rxIwT34ed9DP9mzc+HzschpdTuDI3jNSgZypN/YcSa0LlBRhyys
yuAB+0uw/i6lxTu/pp25DKdO2wRiUVm4Qc9bM37JuvE1w47zOvenIenMZsYETbGNq8p6DU+Qy2Hc
6uWQAqAxHBZsuYtLkYpafvH6Ja4Yj/ZpJPgcqQyURxiNqqU+bbouPvi17sxtcBs3OC2GKps7Lg+A
+X2aKvZaP700TJ0tCCVFadRgVCZq4ECg3uaA2Bfrt7WiwcXf3/+FT5GcH/10L8hUYWZRF8einJQ6
mWilUIcF9bFsNuA3oej2y/uABPf8SYVEdiMfavyYFtwuOGN/wkTkuYAlTqAFMBzBUb1VGcWF2RQu
pymkr0zQL30EJ8jiEFrODTW4B8Bu4ukyrcfo1CUpbuZFMdfES11AXD5chLZFWcYBbDrg7Yda9+Iz
gAl+pa3EFdKNNu1LwHBAq45hGwzNdbLLJfU7rBBXSDeXSBaGhsqsBJ4EVFTbHJK09MpcEFdJRwSM
uuu4zg90Lq9AxN3xTvj1uauhsyDDjt2EpreNH/O0PzUly/4eVi9M/K6GDhQPOEnDbfmgSvYmjoI3
vfDLs8GX9nkcQVYIbogo84Oulv6qGscpC6Lw3u+9nSDNIzDObBhgsNNiPGoNdrxN4aTt17oTpSRV
Qx6RoMziEkhiqF4/9YX1M4cFDeB5vxQiLoKZGVjiW1afTDq1F6Sv/aSoxJXRBXbFxV4Dv/WyAitQ
y+Q6iIfx6Ncvznq4VqQ3Y9ilhwkO2uuJseWDHpTyy54RV0onu3Tqaw6odDv3t6rusmro/BZXV0pn
5boWTYENTj2BCtKaluy3Onpl5n0hiFwlHeDKICkVHYJonLsdVGN7LeAo7NXnrpQOwBM7AlwGkHnS
2H1b6K7f5UML/olf+06Ypo1FzYWKUhRadRvbJXU+vAE8qPSrgwQy4/lwN6LN27gP00OzbLi7uoMK
4JU3f8w3/2F75mrpOBBEMKcqZAbycji/IWUTocCogJfnA5ySuqyM0i3cxf3cREeBfPKy7ycVzXDI
1MKeepOS/rhpWrBvTRyxOcuTsIy9cuTEFd1skVz6yczjsW1FvYc9LTwmeO7no0AiZ9dbp1O4hUk0
Hst4HU5RPsFEOFB+18dAVD3/ZAD+hCBrTuMxXBoJDcf0gILN9ZWv9kKwuKoes/Qw4YnteAS/dtuB
xTmAne45+7minkgZAf989PrWwABimexvMki/6iRExfNuCTbd9HkdmmMBPT749hIAa4biMK84dL2D
Ngir83LGVB1r9n1swvtGMr+CTSLY8zdfg57CBGY6n92HqbgsQ5KYoxzV2B68Xt5VbbZlOQHhJ0HS
G6TAagnSBUgQkaDhD78HOENymJTZgOU2gN5JfQTpbzmACeiV34ef7fPuwfkBOO+wMUd6NqFboh62
ATz2EvsTV7QJJgYf8wmNzwbe3jXIkSCbMT9JKGxOn786lyDllqY1R1ZRvQ8VrXZIj3336nRXs9mp
JCEkzMFqYbLZJUGAasKVE79NlqvZLCB8JjwIp2MHmdeuU0NxW8fh9NHv3Z1lhy9ah1T00zFIcdfE
1VYcSxt5doyzPyyHhXa4t5+OMExl78A9U98F2WK/PbkrgZENUsqd5uYILg4BVYXlxzyHjO7vHfPC
MdFVwdRU9Ux1YXICji+a30nTlM3JClYPJz5orIJ/f8xL07zTRfkc5pxW+BERSwIwY6MC7HLjp4gh
3JnQtMzjaRJovSja8pBADrNPO/vT79WdxVVVWLyhZxyOGnjYfdn01QFMWr+5xlXEpJqTqYmi4Tgr
M58aCTYwDIw3v8nGlSTaBlT3bViG4yS3+kRH9WGjVeT3SV1B4iYbvnXIRh51IuN9U6/VHpJUP2E+
cRWJbWzjKU5yfQyaYNhXm253obZ+zk3E1SPmoC4NtBL6COqW3G9RU+8TONf7LX+uGNFQi5TzUCSn
qmq3hw0wwo8VaV+zkn8hlFw5Yh4uCwVmTR+jgaIe5TzHa0Zfy9291LoTqMDuIl1t0/TEA6TOQfkC
9vnBK5BcfZaijOZAWsQn+Hzl9W7eIJOdwED87Ne8E6cgXoMxSob0FOmmhRCxWoW8FrRuE79YfUT5
Psk56jEx2Djp9JSOFLx4dlUTz8XPlWfBiKufLEPTDcdm9Xzx3/opY4mrzQKfocxl3Ken7Wx9pBbK
91wCgunV6a42qyK1nDYLjB9cuC7aQb8jws9NkLjCLJxDcKhpgOESEPxUbXDN2/LO762dQ24EGyE5
hAB5MWEamnFdo+5aLo354Nf+ObiejJRW074CdTw+8Y6usFDnI786l+q95id43s794aTrCpfKQGme
LLk4NToYL6Z8npvbMSZgiqJONc4vi2Zb5M20ARr9ynem/PEw+aeHOotsbFnezlVf46SwLu26p3VZ
M31UClFXn2S+qnrXdw0IMqBD9ljb18oOgJV3tRayOeFgXalmV29qtpcSKPj8WxguEMa1BNpqBaii
3ZZlh02O7q+VoIm+mcd8oeJyDXjcq92w1UVQ7kiYlmGxG6ZYYyMETqHWuygF4e2bHmRjKOhocdlc
hpuC3fPB4kAfFwfbz8uwVzas1ntYyC1zuYsUqDuw+bblOrY7mppA8F1qYQ2vLqhWAtb3DXKWU7ND
XQHY0nBAjbv2g2YN9o5VXCW/G93grwfTgywtoDsPdwY9pPbzvDAADq1ZQV1SJBzbbx2StrHZrQMA
ncsuSkQhv7QlV+mPpjBg76CQc+uGZge3r8p+PqvRgGdvLGCQMI0a98tSjgAlxiiczI8brlLYMWD5
OoIuiZGW7mdAo6PmwOYtIm9oMov0VALRDuyz7Dt7AUpAu4+FnsVNRUyZHEgZgjEtY9FjF5Y0ySFp
YIC7W/tC9C0UllUni8OU4ogV75EhWYsOb9a3Q7xLmIhRNzKXWc5jbBsxl4jGXOFrdbLcDQl2druU
BnVzME3LvvZTIw6L3db4hyk3G5700EXqdhtYIj7KHtjU23DKw/B6y2ViikO9oUaFn9LFUDgibCI2
9Q0qNBJ8L12WGi9XkA3g3xOBqzF2YwA/burCinBdvvdJU3bFvpuRDL6MUeyYPtA1hhnhvm45SGJF
EpxtIGtTt0uAKpYNMkU46MRmNkeLb9l1lyxCIo1dCtUmcqeESk9CyXbfiRUgaxxgbTDO553lPL4h
ZlTHZcAcdSu6wlQP68qKFiQI8A/Z5QxIPd+DOsgZXGKlrQ/IQsjkSzKFbfcmXTekaSRY4OuwW/SE
ZP4uTaKYYQc1TWEY7kGBC6s7qpJBnGCwotY3LVsostpkgrfahmvmaS5QXUXsKCZIFgVM1khtvrMa
aL7TMMdc38dRQ5ODzEcwDZGpSGoETcO7+TBWUTfeKkMK8QB5Vt+cKhujTCjtSBddbVHA1DWVi9p+
lm3dGVTMDEHHb3sErTy2Wlp2qUG/7j/JoEkIw/SmChHt4oan+pZMk6LfeZXnid3lRdoU2bLMc3RF
hpJ3n6tFWEAU2UhQjV4sIU1h7RyJ+kc+LYUqdqpXyfcoFL3+hOryTe5xu4S1C3r3zt6gkGFM8J+7
gP/oqmHeLhumrX1QG6F0ryUi6UfFMcwvCsW22yklxYkwkCHfJoOJxZEkpZbveyXX7d0CoTsD2ZLB
NyABLh1BczkuU9v+Vri5kW8qIOZt1nVVnWc9S+nwxvRpDPYkDzn7AqguT3/SReW3KCEPrnCNtP2A
xL/ZVUtUHAoYBAWHtdyS5QoMiXm7gHlQ+LlOS54edI1axLvYyrq9pUVe0sulK4H8DnpZrRcgfRKR
xWJV5BMRucrfyz4tQLe1UwBPxIqkI4oJGjHOV/M2RsPNSLaJXIZa6PoDwB1599ZEaSxPRKouPvwX
Z9/WXSmOLvlXetU7fUAggWad6gdgX21v3+1Mv7Dy4gSEACEJhPj1E67pM6cr51TXrFpVL5k7vb0v
unxfRHwRdhULzk5HM93soXCO9M3EF/ZNwhNgKCqgNO62WUONo6QZV4dc4NHqukSOLFuuOgGD431V
z8iuXIN0qZ+azPDk1CulWG6rQLOvTcORHVoPprMC+blRFSJ7CHnAiFXujS2tI2FQWjOQKB/k5tTn
2HK8gpKGdQQ7wxWvog1qo3OxBmbYDR+WPDkM7bbuMiExNdlRpd0bCb1jSDyrEQddIAqC3aBcqt8r
bOG0ELIhPZJOHR1f/RRTCoOjvoflWR5329aenMUc65NHPp2u8may6YrzflNuHHNhcU27HIj3Yr51
kbX1w9Js/Ao5HBq3QgfLGv4g8VQf36ays95RzkB37gZHeppjRHOgB8kj3u2WpY6lz+vIZtuVW00N
oHFFvBQ/hpVHoYhxtqY5GaSfBfmm2zZ4ZLTTpGwSNgelCZeIlwgs3sSLDrdYHBe7OX6YkQJelZMj
lb+OET939xHC2T4C7CW+y1spkdkM6/jannmHNubiAUVk+6RrcenZqqITVM1Js173dSi6AvHnkS0S
pRFpj9gGU7UOI3SbiR5s2PWYmRgSa+/aFSzVcQRvLC4j7O7aKV98ghQdmIvnk9M8OkUxN/aWmikY
vpB2zeQ1k7HBQhuaXjbfY2SoYzn08G0zu7HO2mWPd7aKHe27xDyzbmmqs6lbEZ8w68rkzawJgrd2
OJMkK5GXFFfvG/ySYWxuGkGPZmzrGkpejKNgoWQwUzo3wnp1VKKPoZAlUMyGO6MQfZgv1g/kcQh4
dl56yV8y0gFjg006rZ6SqJHBD4jhHz9Er0dYqRC/t16nj5B/rj9GM4WujAJcgMUihu6HwpTXC0Ko
PT0yHM9RvvCp88fIDa+dTkQJO+T2AV0NPJK2MEAgodRbnxZ8JVj6fYjAhsui1qVQBsXaXUdAG+5r
G5DSibYkcPW8Z+mwuBu5EZ+UbSsMfez5lAX7ZgxU0awjyZEmEWIZ9E4W4Uw386YFQVuWCRipFBa9
4I2wmPu8axK4KZaQOVVXDn9xs9USYbqonYAtkC5eS5Fo/6nTurZFjxEffw1LwPhLo/WaJ4LdNH0X
nhZjgviAOVsVnyYosI48zZLHLephBtNw7PqnMMJezDkJEE3tJS0Iwb0fctEOJU4dM122YM52S8aH
Yg6rayWC/hmevcttOuOIL6ns47Kdxm9b2Ey576v2Ddkq4jpxiB8unAEKfeyY9gkqDruOvgw1je3r
FNUYH0WhtVHYF1o4DsKrr8M6yEcXJE8EWTGkbJ2Khm/ZEuO8DzDDdKWEgTZbQDRcX/HYrssP6F5s
m3OwrBtCfMlCr7LUbuv3dOjdvl4spMs5wsvZbTZZ1hTTGjTqvpE4DN/isa9ybQIVN0Xf+RmOKhWC
rse806mqzxuJrC6hBbLzwRnW37gexeCPwaZ3sd36qBxEVPf4qBoMvUseTNUdAtardQ9h5DA8QLNm
xSPsDdh1E7bVcugn7/0lhb+CKvUKYv6UwCpnyfuZOJLH6zQ1n+ZB1+Fb28TLrYjJdKe03prcwYId
+cDVsK3s2xi1U/RokZEYfIpBhQWvCcNJCtsmaymmaBPJqC/SViM8vFZIoD037aaLaZpTsFNsnqsi
3eiyz+wsxAHNyaZuHDQxdxyXbarzxfWQQNX0Qng/FD5FiKGuIMvD+T3ngZgryI+buSB6S3cr4+3J
921RueFzj0SxPF1bd3LQ0YlxeIUazxc+HpOCNEnHYG7iEJegRy5xfWHkKhNVCJO22Ze1TBQqe6MQ
Bbjw6LodbODLRjfhkTrob30FUjQZmN1FmPstpNSIVo8prB00G55R9b6xjt7OEYIZIostmvgPJXZP
VtSf7FPd8psl5sU4RdgZCAA/NB0S0otNCAD2QZg8Rr2bTgDfO51HQsaHLlG8mDHqd2dCmZ0DkQ66
COvxgj7DLgciU8oWfGdhP11UMzUYX49gBbtXXMjxJu6VC3BXwAPhirM6LsU42XVPozZZbqMh1DB0
BnHPn5JscM1+kYheuptIE3/KDGKDSpNUwJayNrDs4gdVpftQC0duQWjGw4OxbLuliZTRQclxDJD4
/gFfDAlOXIwWQAOZHZZIoTfZhppfVTgy1VpkSVLfeSirgmJl2L0PZnMTBu5lHBFXwCaz6oqUR626
7QwwTHx4tZx2scfcttxjFjfaZVU8DKUOK6KKqG1kdJPM6iMpmJmP4jqDdLepC54tlJT9PIXRjCfB
zPjQ23QnMglrrnzrMSL4pDDKG7/Uho3XephR1hdNLYIiErAexNLN1iVPHcMhQWa4Xxxr5hSKynQN
0QvWFkwufAK0Q8ZSnAT21OLFhPfziI1ZEMqmsvPNPBy6FffJZxpqt+xJ2skIGTga5npR0sZZ6VPZ
fOMLRTJ8HG37OZvXT8NQNQQtD62EucxQ0eHE0yjp23PcKgfuv/K3mf8I3t30Fl+ZLOvCXYbkpBXl
G0rdUm9JTF+cXIL61LGB2qdZVtHyMOg5KkCHTOTNy8otBV3boFRd88zXGWHdKnj3HcaVRvCyuV5F
c2ysgvVKgrl+FHtxsW2WqzxFQz5B9ts9Wh2SI+mIO6zjzHeuT+OrLub8VaKgKlYvvtYwsr6NAGnd
NRFhNWIK7CN1y3kccTOcM1f775ES0cs00Kw5krbBeMEmzMZvpoDou9DBfxj29/QGzqFznjEPn5M5
3A4oW6aXGpCTvlsCBYG5XdNiDiC5qAL6kmWDyf2Y3YD5gccAYnBjnZuwvsIRt5y8zsgzTvd61xHB
urzvVwvtDcJOCHVBUTskQJQdtg4+n9nhzKjaYzun9Q4LA4FhrPbnjWXfs6y29wlJkjMLOyy4WOqi
Ddm9pLp/jja53mZMifs6VAZCqll23ZSvYcudyWv0b37vkYfoj2wh9QuLVnW2wme8FMPEin6bt3U/
aEHPHkLZ5NkFWfpYSxcjaIDYIQ2OVZ8uTuYV9koG4wffhN9bW3n7TCljHsnr/ZpBnBwtzpfth8PF
Sfp1gxFQpiOvkBU9TQarbG3jUZQ1W6LgvEQJ5qwxse/Cs26iil9MsBq7X+BcEb5sTBJWcJ8s9mpO
FK3f0Iv1E0IzSECOqlVtci3WRSJRuB4WHK2R0tlLPEsV3k7xHKsdrEH8AJMNw5rTGCxcfg6wMxHC
Rn1L29JlbpxzD+C82nE7p22hJapul1dxEMcy99TP7bc1o/F0vazjsn1FzJpDgd/YjOL2ltjIVOUC
s15iB1+oihx0Jltxv0ZAs3bjkMT93qY4+Er06HV6mj4kz7sp7Ul8i3koQa+gCI+jMuIr5acIE2/r
jxa3aH87G5upsPC8XpqzmUwcshwmNhnqv00Q6e8B9qQEuA7EwduVMdLgJGqGFDWU6rH1HzvAL+5z
Rzt+SkZINGLTu/RzZOIueOvB0gL4WUeKWE/QKk2B1YHKP6/mpUMCjJ7Xculrnb0yuFTYl8w1YfbJ
mIkTUdJ0ClCsVAMNlkfmNrHWeUBIGqPKqXRf8CqW5GK2bPU/kkpw+V23GETcZQLZmA9eNiuHhQYd
9R1Sy2m37oYFfsUH3gZkvGPYnziDw1h/FAiIR0oBfzcDHCOOIg4bd4y7pgv7Mtn0qsdcMsZqBBuM
6KjRvoip8ChSUVij7rHuXliUiO7Au7rTL9IE47IfRWD5yRg+U3xjG3e6nIhcl7eOUxgKsKbj5s26
blr2qg77oODdHF21U12xYgKbbq+9EEmNryRtMYBqwBsVWi0TOqyJwcLoZd4SnsF7Yqqux5pMB1et
2cMUE29Nbum2qVsvpcw1AmhzzPPVc4zEvEyMe+8ylC8ZOhZ3FOHKdoRtSZA3fE5zYx2K6NzO1pn7
NHJp82NBYk+227owbErm4Ok15rVBdMpxYz396pH/2Io8HgNenZEynrCkMHITATosHwaHdcMyPqSE
RunZ4noRX/jWNqUf4H5yOxKjd20wbTOEPUEVnNCxxbYIAY/jaMywWwq4hsXP8WIhq1xcU6sTbz7u
KHxkNoJp8Ti2BS5C1b9QMFPhXjTNYEsV0NbtlhXzOcAyAsxHbmkTtZdMuBA4UOu7C8Yb5pOsWjbk
M63m8xgCv7vhpLbkhKJbvmWiGd1l6Jw52ykdZFNm3q8FpTg9gDDW1RvcXNCR1D2O1Fbo7sbakGNC
AvY67iTTrCnU5hG3g6Gm8NimOpY3k42NvNHVbK5mpUbxheg163Zj1uknYCnxrg9ilGJ4PSw7+S1N
dCHXxL1QeOy8a8LCMG/gKtNiJaPayaVL+32MfPO5mNCwjkUGdc2CxMdsBWmBw9OgJtVrIWcAIQXc
nfhaYJDL13nUYAVPviOyUNB/YTYCtjnkZuSDBWpog43359QttPm0umXarrcEN94z3GtGct2zdm5N
YeNFtVdjBnUYnAHXtQyZwBlXLcktQTJnuYzpKuDLUSEUekBlkd5HTQxMpjJo9nOGRMfzJqpghWp2
klvZgUlHqVBZzMZ9qwYkzpxIBxwxr+B9kr2PFtga7jN0L0icXEPInjaLM+4myPhoH8G5EX3t4DeA
4tchCfWSzLCBKrJMK3fbgxL9mmxob9+GmtrmtRlrjMx1VikJNWCfPPWEo8VBLjA6gQ5JKQCCkAiJ
A3BRr00L6ANAs9l3ZvZRjoNirdp8AyBNyy5lTSOvvEuBnuSYMovetFFDXIzAV5Zbr+rN3YdqCtJP
rpqG+XZeWt6es4ajr9n1c9W1p6Vu1qjBoUvoj86hsH3rfO36ZbdxBa/sbpy2Z9AHPVRHC3Cmfs1X
3PP6uArjsL3J9ELiJt6D6YmuYIKA2ySjMDrPB8fm9Bn7wckdb2yDziWLhvXaZfPQfXY9IJkcjeyc
3EQBYcO7Epx3ZTdWmjwFZOuXiw8zsVyqETlv9xlwVfIbmjRflInj4QcdDE+Pa1TLsEgS2GVf4zar
cWPXKyWurFi6ZqpAUhbEv8UWQbD2uMDbKDwz+DSFVxT2IfKMimlVCO4L1+GGK6CsOVOxg9u5avR7
SOO2uZCtGqABrMJuOMJ2PiB3mHpM2Vggw2lzYG8Gr/ZIX3R6D2mQ6gtwInT+OrjeBIg33Gx2CiRw
kE+h7Cd0EQzlYxlprgQaGBS1/WUG+tcVmI6wZs5h6RORKwjAKEp3aoPhGCALtvk6qI6veFessgdX
t5krNVWq28k4zqaSIE/Gdvmke9/sUU1JtAUJ7M0gnZQf4V7IOhtL0bR8PVcWyvcCc0g1pyWcDkID
V/SqBxsNInOsz2xZ460AJqaSI87JEVz7hHssB4oadTnGPTdRTv0wy32yztH0nra0kwHqpCixMdJq
4YXzQ3W9xDRWB37LmmLpcScmRSA1PzCiiF9PXZTF2cuskcNy/bHmVoU33iYiKUS0xuMtTVu5vgZ4
NxxXAzq+cd5/eFGjyF+ybUku80d/clUFY7fiooHaFfZQvqrrW99HBoWZnmEUsIBYAtiUFmBKqLN5
aHo+fGs9jmyIoXzah+/aLsG0n+Efi+IQ2xwAALJmRn02fJyzW9qIpca1mInte9eAS3gTwo3dPqmT
IUAzPKl4QJIy0+19gtIGVwPhaUL3Ckf79N6ohLost7Bg9xeXJnP2FAFYaxHeAvTefuUwY+1eVDCP
wd1Yg665X7iYDAbrfSZJkS4TXIkx9Ka0PDU9WCsskkTFe52iyGM7pCDO0xXm92rqig0M0NjDY02n
bVqGlNnsyinwQNeoJDJ23c1JYh4HKTp9TuvYjadgRtL5WxyG6NHZsDKM5Ix9MOcyJS64HkN47NwH
s5nbT8GGVMGCowoYdn7uM31pjcWYSk/DdHnaJDRgRRYaUDRtLAdYuOg6sN8yZlT1FAMgKsiAdAKx
bOdgQ/i2LmP4BsqTU3Xsc9QaYiuidLXz0Y8Dj48aGLk7yI5t4UvUWErPbQcer1BhD/p+h2ngUKPB
GwDTA7w3Kw32kyZkLmLWiyDHnrthynzgUQOFi8M+jCCMnvZtEIGtYQMIGp9LBKRluZ9WRUvdpDQ5
2nXm21ElaxAOMGQjbuZ5F9dIOkMHFolrGmljXqiBJ/p7Widzfx0C2U73kjYzf3QOxEopa2B8mC2E
+POuHQbJrqpaDt2jy/DBXHmSdeYczgjEAVoBfTnyyP1G78Sc9vV5FZp3zyhqASUBNmS+nQArZD3w
5gQOa21YzNjMKihgUcG8KsHipRnfd5DefhgQp5/hEBiaqOAcBpP9rgeRY+ZT2juND9amQum7VeND
A+OJlYBIcpJy/xjjY8doFKdNtz2D+wC6tWAn7/m2pdcUXVdwRYIKMGLOQnjPkQ8SLiOHUDCmDp1I
J3q9yRFz0xHxo/3s2pkDv+tmOFzsLWKmfZNHDkAsGEoCyVQ4mWyBxZ3uzVu/JBm5G2ETYsj+w6g1
Qv+2UkSzZ3rjiyh471xX+l5/5MFZwy5UV8lwSjCH647ToOa4rBevhmti4AOTr1UXRqdkUzS+DkwU
BXtwi7YtZVZzFNdqMgrwWNy38Zc1Rfr7VbXVYn0AqpxYwOVNpbfv8UDj+qvqxlCewhijg6ewdX66
wbS/tk8SVtLN8zjQZL2OksD4H36iQl23y9ynu22mGQAQDo46B1E3gxNp4WvHqskmN3PYG1dYj8DP
k8ZLEOW8EdIV0LQzcN1J8qFEXLI9hwj0Ihck+j6HrqvNjbZbNJxTxNWhIgDsXWFGgVuPRHeTJuIr
kJMA8BPNAmUAEaIEK8yAdd7vQCZ1QBtwhH40M+6jEuGBXuLCB0GksU2ySWPMQdGPz44r9Op1DuSW
35p0kQFsAtq0/T5/3Izf0xlgG2bAaX2aRo4iJMRJJx9jrYmdi6QGfK/zWSYwYnAx8p1S4KFhGRMa
QBUT11N1IU1q3R7nJywMFzm0y7sVq1qvxy3t6SuqAJasuZjEfPYAJNfXLO3Vcovruo6PBnVK3sOM
ZcqR4VOv5RADoMdlC97xDlUxT8+mwYDABdRGjzl1pBZs6N+nDq05Rd5kQu2XeQ6mLMc8EHHANFUH
1EJPzQPUDVFdLguylB8EBIm4EBGNActFvmQVf0lVyKHJHULQUIC5Kj2NNm8xppfkYwb6Py5AWev5
Hd1yDUwMXWlov6Al29ogZxYCCJFTHK92y2s5Ykgjh7e8cvV+xbQlMn2GNWHNZwxGA5nOZ4fsmenQ
o9doReEm2H67M7rhlUaljhsoMMq/JnT5SXPFfDL042DkLuSfRPLElr8mBv7ZdobKeFkNGvRd3D5k
6Hla+hfnT342nRlh+carNk33uKVC9Kt8CW8MDss/y5X/Az8mXAe/1/6g6yYWci7U3QE2wdSMrb3q
XTDCSM1A2gJMbBHw1E/5RO5WA5SoQBZuEBaAZtFz/Puv5Tdnv/9BqxN+CIf+RYCUCh+zxdfJvs94
g1aYD94B6sF/7z6y7CXB3Yi/GZJoYIdWiSextU/RLGN6rEw7N6gm6maH9LPv6xI3iuQ2xaH5J6+O
/c/qpZ+j5+oVMGAb6HQ/IqhUli1GBG6gC5wKFHMgFUEIZn9iIvAHOqno4xX8y8egJ+NNEsdsj1n/
KX20fqzmUtUtSzCwjT4RIH0TSJSsqx/+ZDD5D/STP3stCki/cNUQumcZ4jYsHGV2E0C3P3lDf/Ts
PwnLFML6TNpwClFI/7XT0YvLVPUnSvA/eu6flJ+o4ade1RXdg4lDN6H9qcWC+ItP/pN4zEaRHcaZ
0T3AuB00mUCAI6Av/365/9Er/+kUqlbQLJS3bF+HgcGFv1RABVAa/LVn/2nWhHQqhvAHnwv6SNju
Wo4AyW18/PdP/gcr9GfXIabBJalVYLk0KSffzdD2rgiZJ4gMykivcjVDaH3EyAhVfyl5L/zZgajJ
apfCjoXukXRKX5NJm4uIgB399ob+49v6v+r38e7/HDLmH/+JP38blddt3dif/viPp7HH///58TP/
99/8/if+cXgfL1/6d/PzP/rdz+B5//l7yy/2y+/+sENZbP39/K79w7uZpf3t+fEKP/7l/++Df3v/
7VmevHr/9ZdvAHbtx7PBSG745Z8Pnb7/+kv0Ifj9j399/n8++PEGfv3lyusanKP98v/+0PsXY3/9
JQv/TginKQNlmMUcFNovf3PvH48w/nfCEkSrcTSqGUs/LqUBiaHNr78kMR5iGef4mf96yIzzx0Mx
/3uUAiJOoZumGQnhSPlfL+53X89/f11/G+b+bgQbavA7f3cYM56lcZaGOAtZlkUEsq3fH5V1G0lw
l/V0XCbEVXW6oSWyUvkOcFkFpaD4M1OdOPrNLuq/L6ePX8l4HCUJTVMew6DupwPHB0MHRUHSHI3W
w5qnLcjjtpIBrM8IOcbKgC1g6Acvq93mI8osd0oBEOzAjwZHVDjqCsa88rtUJLiVtWnvIC9/ZE0E
/lolwbSzYopOVhIX5wh/tzfgb/UPEHCRBBEcVSUdZPK+LNL0SIfvg/08Az7rBp+qArKTpS76ddKH
fo1fpsxDrgZr5PYO4qEB+VKoq2zOqyH5VCe8+oZDPziLBRBd3poEFBJdgup26KMoN4yClF9COAuO
9RHynWw/S3lJxwYX8GgpeVWtSN6jtq0PxjUDUN4eSsSVr6dpTbUsGDxldptJ2X3fgDDgLfkwlk4N
0LzFnNBWZZ8y5oBtKz3n7SLVEeOniS3RbyIPHFmBzRMF6HsOEW8OVYWbvpkeqkwNcwJw0s2tbzZI
VhJPAABvwxEKoK/A7wTKTLWVWPANSkbR7qH2zBPDxH5OxXUYe4/Z4GUHJnCBwoK92uCbmfrbLFvR
DVA5vwUQOZQww2E5+ghbzK5+MzB+ubTbTZQca83eHVDmYhLRg6/UG7x7PikLvWlAepDEvclZQ1Dr
zi1gkCEVxZqx3TbA+xMWPitAcP3VcUhkZpZDlzflSozyc4s+BnRrFhyypr2hKoZeC1xDN/RXmgFb
TbvJvyR2hg0n3Q3kQ6C4HVkf41N0uyT0RwmhYQGZ4BmNVHIehvq7c7ZcBMDwbq4onIMQlS12je8O
RmbB9QTDiyLwDvfluA2FBLrrewAX+n4mZjyC8foyQxsQTQlwYsMpTILgWhfHFc/n3h8713ziafiC
0UgEq08BliFY8OxYhfGONVVUCNG7E2yOkNkXRWQ+Ipop2EFCmearRiZO0YHX+qayEDwWGmuf9yzE
EriHFABWJS4+CIK2nfMWgj7MGCYzOthR6rnsfaR3oMSwIBI0dYeK9tkTxAvtblsIGtuke9gIRNuR
WfCBTU58kw3INAqxKszaRYAwHjLvA4q0dkyft/EVUMqHFr52eejjbIeQi2UP0giFY9c3y24ANex0
AuaL+E8Q6K2H1a2nlg859aPZV+DhT7Rq7SUj2GKAdaqXuY77V0sfKBjCQ6qtONSS8ccFCuGcQSvr
yz5rNSQvVuxUBz1GnHRIYQBwApY3WPTzhixSgV4afu/DUER9JPeWqfmsRRT9SKulPomwgkYpnY8j
gptvwyZcS4B2kCtYtNoAwMW9Cid1JhiELzLH4y9BKoYyUOvVSqJrMtPh2Jn+wdWRLCbgH6fKTOyG
h1WNEWx1lAOOEMxj39BRcngt2vAZ1H6Qi34yX2gtcgH5FOaqIWXiaUniudhmftGht0e6pMcAzTmU
n5fOBzV2yTDusk7xfJW3cuh/mKAZc3TDG1Y/xWkDm/k6dM/Cr2GhphJHjj/hla43jo+vrZWQL0IG
K8X0ucaUTNHr5Wxc+xjN+CDrhZRCLZBJr+fGZyfYIeykvN7S6h6GohcQ0mczp7u4bl6AjtJ86l11
8dFatKJ5a9eaF4hiH/NeqpdWLGXM5NkCgw8AjYscmbDdDQTP2xEs8aGVOJyRbYNXHX5mbKqvxNyK
h7gtEpgvYrunFsoOLUqkPdxUvYiuFz6Qqw/hdmmTbAdZyKHagNX04WYK7Fas+B4ioLrHtIPajUFb
egLlHKiM/hAkEdjqDgAmfJpykg3HXtKhsKHKw21tjmH4FFjTHmEMuOE0gHBDb59UGEzlgPniwwTn
09x4+ils51cGjx6oQFTJEuCEETRJmQSJGEBpeRUMbIMuy3zuJvMZsfcTUBPiS0lhBJYRl8d+WYu4
TczRufoh7j0U+Ymebre0vhq7btc0Grp2nmVPCD547WEWfJ1Sfb+Gn4Lx40CEm7KxasnDzJ8hzTxg
QGuHeMWbQPRFrANcM5zdgt6hBUAaeJFCgOzxS/YKOVGXZJntuUciB3rcNyJdiz037cC+evBUyr55
grjEJIt+QLwav61BxHKowE9sol0BGdknHlWwpevoW4a86iyoQhCqQ/hJsSs4zwa3K+s9FnCjHmh0
cHw4M/vD8NW8YHfgIGyZv6ygmksokiCyEeaUGlofqHGHOuQV7rbpAkH13eZFOfSqeh55/JzyTpyM
omtJaGdKscTpaxW6q810Po/a+rVxwRVbh12VQHawYLajrKZ5OXezcnujJlJAL0qfe70m0N4l/R1U
r8gFAB9TBQjNTSxSJTzgMt3ZT1NYgbzHnZfAozc9LYztmkTajy/vpq5SSGY5YjGQ9OpAOUG2i8Fk
c2ynNIIVXWMPUBAUXQuLkqatOuAzYi6g8utyM6aHTKlXyYm7HoR8iB2YZe3jK0ZgfGP8+LVT09vM
XYlcuRqAIcJpVsCm+6bWlyGVeQy1A2wsIProJDSqVXMQqcFIAY1+2C47xSPA0EZBkJ+yJcHvykoB
szyIsiE1rLrofsIoTjFEkGlOYnpWkThGtZ3zARz8zahS8siAcu/HtW6LRsu5HPUSXkc4bQsmoiJY
B/JQh9NwXUFzCxmVxdBrxYbjtobqZYqn7dAgUoQpn9saZAgmzI6k1zksQ/xOLTOH5FXsY5fs6jFr
YaDaJqViG79FyGWJGSEY7vHlzJJ+x0Mz5jzotuMIB2kSwOtMOrrfGsi9NYaIJHwVcjZB2NtBp3cw
dXVY9bDvasi2QdSYMrHhK2gLUUYQDhA4RGHKJ9qvsNXBlleXJGmfKugLQNGAYUUAKaYywH3ECfSk
IaRXZThilBITMzjCV138b5LObLdxJImiX0SASTK5vJLULlmWvJZfiCq7Krnv+9fPUc8ADUw3GtWy
TGZG3Dj3RrdG/b4EGuxd20Ud72+P2ZDf1yAVoslDKyOC2i3xO1lRvqnENYKw2gwp9YPjRYc8S6LA
7DiN2eUAh7hmgdXpL602n6G9HV8T4smAK/JF2Xhnum3KLEB/XGI5Cp4z+xiE8v1kLuVGUY9clE3V
NDhPCemDbuLt3WhWB2eiWJiGxfVrJiZRyZVVTMXXSHdx6LSR2dsY35nZbpwVYZp0CkhbzcHIZMRK
P2CWbgNLh2Eq8058KNW0wVy177wzeyEYdgO6MFKc0r8M6votrJezlzBEoMUDj1xi/BmcqrqvcXPr
2KCLl35yNh0VFhuZU+5fDl8Hn5D2QkE6BQ9AwF/NhOGZvSOb5V+lDeKmMaTm1C4vfd4c1vK/LBQU
gbr7r+wBdIbn3DKgabdidkeGdfMBBumvvQ49kcjengU0X0VvuKdIRu1mpl/Ymt4c/54cm+jH0RZb
jCvA/kZtj3vbqHTl1/r6BUnFnqZ4jnaJMvtT0gNBM/di2D3xWK24F968xv42I6PbNbLXffY7O1SQ
ZQJ3qs88IprqX/Q2MmPfRFK7NmP7SzbFPIHn5eLLkpXjyyRSvmtl9XPy2LWW2uuOAuzQi+bFcZYz
eWaspsdH90I85LhhH5v8GeAzgraS5VnLvDXA2ZOGGaYriHYFup53614uApEXrhutm3VopFu13VHa
1XEZxb/ONb/FWg1hU6tTl2dhFDVfMqmi5wpn4wa3j7MrPLPa5/KfOXFrxJb57LrLR690l4lsYe2h
T94ZdhIDUNpYn7oS6HToEcYt40/cFXuWvK0XisSdQ03tpEhnitxMP8rsU6npYtNJr9g0eZP6hqOP
wZg8gUVw3BRE6rc2RXvf7WcraQ+6q1nP2iD9OH8ePTO+aHUBc+bk6S3N+gf7y/MvlztDrteBr/si
PZ2/6i9X/+0lPVaN4UdEtXjOB1mhyy/vgIh/Wje9d8p8Eg3LIjVHzM+R05S+ZxtcXnWbhHD2FB3W
hOdlUWxImzJjPi1CIotTxTyv7rBe4eHWjehVfJKKyWHqUNvXTKDD1i30p2ES22Zq/gGTB7koL8Wa
kAdL+gicFJUa97ka1im0WnBn/hvmRuVxdZmGaPo0IxcKOdbGV/pGQK0KCopGdviXAMW/YtIUdzmW
0w/gaM7IzZ2ejFo3WHwr7PyPaiPjHEesed+U9hBtliYZqLzG+jNmYsuGM8P8Ttg4cupsw6AYh2IG
Eb3VOfTPmmTbqs29LQY1H7bvn11rfsfEjkvBZpzjuu/xI9csGxG1irH+ZYkVPjNaQwnr4lctuAhr
TKJwBP3CLJWuB2nJ0E6NMH98qzn1YdCQu/SYMdAr6t7OHYzxnKX1YRjTNODNG55GXdVba7LrUDVQ
ByknaEn85B4313dvralPNHNoeObqDzbQeJO+rYlgvmWadeMP3aRf1lE85RXwOAjTDtuBczKGP2b5
y07VOTZLeoe6RTCgDJNt3F1qb7gY+bp1JwPgc1o2jVp/lWvXMULR7ObqRZl3hIPf1JNpfbhT+iIt
rzgwPzdp/iYMWcXyp4h5GcHDyp8sal9kM2+JreLGTh0fxHjjKbBMTcusJ9BFuoNDOuw1Ywmq7GBr
+SUp68MibeP35BlyA2j1Ebfu3ozHJ/rUlbCx9m9beDjhOS57g+5ybencrJzQmUJfTsrQ+nPWA5Bl
dhesI/RBKsxpt2oY7TQIrLNVxHPQ6SXgraG7WzkUQb7U16ovtzlf40tto54Uhg1mYuFgXItDaRcn
XVLCTKuE3GADRNBqevQxrwzV57Xu9MBpCrGpTJnhounNZ8gBMxCjco+YtugsdYDfdKDNzCrWYYKx
3hJ6kj/M1eZtI6HlemvKXmGJqQpI3ZoDW5FbvZ2Mqt2oGppeYIp48byauLWIcMQNUtl4nhujfi3A
9M760saQw2qCFCKD+g49bG8yjEBbWkm2NHhZeXBza9p7TLJC6WYaW78MAS/kcvdj88DbtgznXCNT
KuyUxZsrQL8gscaXul3dkxJsF5N6T4li5lsjjquNGiTD9CX7MEk/6WuyfnLIqAskXPvSOPWZ8Qcl
L2+w77UgK8WsZ+4GLM47ybE5jgMLxgQ7xw9dtFqsEKnGAPUu3eqz2+BvFMl7tNBvA1tquwGI5MdK
qWg2dc6ep9n8In8y5oDnC6cEoG8VsfFh5znFZmNnNVZBj8SXhA1rkdp5TApZljhTgg5Hx4bel1Mi
aNgHkAs4TcAT3BqNpaljMc9eiLeDXcVr4b4vzfIRz5RpeW5X+4k6LJQmrzae56+55p4pauO1WvpT
b2TljmwJGFq8pjY+ioux8k7qwj6Sn6mF5czGoahlokuLqm2X2k7eOo40t20MLtUSJ5f6gf7jKlJj
Cezglgc9bVQIzlb7IjPe9KEmLEAZua9cOUO4yOWgC+8ydVwDsTkbgVYbOf+uTTffp95ORIzAXQaN
50pUn12s8JLFqU7PMei+IxoTp3V9NrhsjNQbGWkRtTfY3lNl64yvk+LPnOvFFsSo3zApjf3UyY5a
55k+0AYwnEwuMOTfKipvkdb9BQDfwom/OnUav7eezELRaCKQuAv9aE2MG5mhzzmZUe9Ajlz2U44x
KoGXWzRDhtUcaz+V0NKd68o31n8Kvyocc1Ppzlal7sksGEUtGP2o5xcG9dkJuwX0L8zlVij1Ikbj
WlTzJcnjeDN04k6VGvu1ADGrbfe96VAp54Sm2FTnCGCzUFYSJrX7TLLmZ9PN9xSAnHv/CfoL65y9
lU0VYsfcM1IzGa+BcLlGAA64d+zpNcrbNPaxmjZbYeh38IvHI4X+ZZdp549cE7zj7AIGAfEnBfzD
yuH4d2TNCIc9Q4st7jf1S2G7ZdNMvHBCCbXtTDjYuWct8WpjxMzXu+iU9jvK0/iyLmUY83+OzaQ7
OJO1d4E6+reuuHX6oThKxtV+W2MJbUwz3kbZTzGXmLIzESps3Godtzb+2k075O9DOu6RY8q/Vtzz
8SLVMEHN1Rav9xY7UPkKNzQGc+o6j9Iz2STewP1hmP3TLDEhNIkpdoUzv9bsfKUrascPfsTqUJnW
Jwovn67EiUMOYB5oE/tnIsezt0brxn+ZpN5LJIggm7m62OmzfXwjYYNc4HcGckK/jq9TjUyF4zlC
NnTGsBpmkg1GhM064TtiGfLV5PeNPrXcDcwCuMK6cWdihs7K9gcdhiUI+cLyRdnD29HYBLIUiMBT
Nn41nId+NlevsrUOmGnuqVPfctCV/bo4zc3I+C2D/3+QHvCsRSg1Y4K/NJ7MaNeCSYfDZBV3Up6M
ezIBOLplsrOm6FdVq8vA84vFR7sPWFtOTrfGN8a+Rzw0Hl6u5TCt5RiwZw97QUUmj5r9pUs0FK+i
3MRiPLZjv5G81m8aDrE/9SRx4Koclc9EarUGtj3qU3udYB9Qctt9rdV/hjUKGAzuRDU42zXi4jS8
45Svq18XyRfq8Vtpzv/SiaAF+qvmqSrH0HUwNNdWe2bW4oSs6pxvpZEDCaioCdhCjA2VCqgJWGXZ
btrUm/cEAfZ7DSU48dqe/nKZnpuiOo1d2oczfCp9xEREclFXh2k6FllylLEE+Ku0xScWMvcFxrYQ
Nm7yVYTUlEXn2DUJZJC4IrRuDUfRfGlN2WwgfA8UtFqAKcs68hPCnNI7A4jW7NSOHo0QEB8/oKJP
qe55v/Y+aRoa9XkzvWlE2p28aj2qMcoAktmnRJnYIS5nb/GEiBiTSxliNHNeu/ZRCWTaOcv6dotz
YJ+M3hesino22G0RNfKp8awxgEg/AUf/hpl5Npbln0eNGyWDG0LBH+08QXNbZhnYiM//ykjcOnZo
9gianl7HAbvMt02hTIwQ/6wBSC/S+F7p1jH4dfq9t4xrtU46E+M+2epk7WzSrEEvNx54ZBudLJJs
r45kxN41ZvlTuMwwjOXeYzuybcBKACXq9aUHN6qBxnDAWBd7wkK+4ALYYCGOeXlLd1M17RmXpbWT
Wc8BN2mcEF1FjkBk7JWibomq9ZqVfO1cqsm2mvSgd36xL7M+lyyGDNJqCqJ53uakSvk2FeiLDeP0
zPDf3DQR7UtRxMM1b5OTbtUPmYs+Ji0fmhc7GFUxvOSG8xR542aukMgppAYmMDl7tFmoVkfdsSQj
nPsc3S7jZNKHm2NfY4GRSnREEJB3yrr2KsVNqMxnDa725IEHbu0E/aMhmSKhIja0DmfTZKxHi+gL
Vuc49lbjzw97aG3LHC6dpx3oUNFY5PK3NNO/Js4W8guyG/dljidfYc9swyR3mr079vjX3t3Y0Ekp
iTKaBth8Wr/krztovyLKIJAlYR2IZ9SDLhJD0I1UDFmym3LtpsnHEr20ORDlsPj1Oua7sXYOc3pN
HWdvDtUZHNMOJQp73+sCktqhfRBs5qljkMVeJBd8gCV+Il5/ElCwjMkxOoM7qr0oVaLvSDnokJw+
2YOrjgMSDm6A2Xyr6d/92ExPdmWvQd6s29QlngJffnOmsfjGZP4C7RQ/XGIvo+2yF/ZFlDER5/DP
DKj7O3gvNFuikk0L1hi5UGlxHHfhRGGDCYKSakij30W/2JsFoHWDO6fZGMLo98JLOOWmuX0fZhz/
HCRW86Ivw/DKwBYf83A1IDT/0lzem2IVl6GfkuJJNn1HKQfa+zsx5KGidJofs8ylUudS2dF9qStc
KXwE1CC5ckjNEHJrsrS76DEoaIpcu4+qeXY6/RsHX76Z06JA6h/3zAkqf2ysl5oIXsTJleNz2Emv
50CtHPlbs/QnJ2KPsDi7mKWswtUOc5PTlrQl458x0z2fkJg/BHbwys/rp7GWy65vizvSLGfBgIKb
jChhcXMXhtlt66J49vIKuxBK6WQ6gcu6nw34wx6WNEnrEF3szpmoBV0DM9gp9Uqsw6aYU/ahZmIc
N4bb/+Bz6+nyzOydjoB2dUy345CFeo9PvzOKGw1fELF0j35NMUvQ0ucslVA5GKPGh1PfHNSGHbTb
eaz2Wi28QPcwH/QNGT6JgRchA09mrbcv1frtUrYdVf6N9VptOQdljclkYnSi109Ll2k7jfS4p6WH
l1mTS1PO3t6aGCVYGvnMPlLZ4KfD6B6yFu7RjtanRB/bXTVb/PO4j/wk8jzAeX4PBadcIZunyO0+
oPBSoGspA61zX4l5wshu2bnvpAkdUWdnu6SIJqCrVh7jFZ+KsLx33SRtJuZCCzITR5XzXA/tcayM
W8+81+fKMWA2AcbEOrrBMjiC7r+4ZLj7ate4ZgOqdjym4UpHVI8qJMwiCieTxaKxvhJIYPYhrH/J
LpCIfhEThb/GKzqCZmo+gxPzJdINO5x77xirhZfdKfB+60lI/suF3t5vSVLa23NVc95gMnXVIs5m
af4rOgPBYqZCyUsmIgQLRUMVWaHnrvEBKDOnBBrYgT5OQ7zDiqIsmMbJ2LZuZu29dhYHXPLKZ/gU
Lf5CUa9CUeTZc5/WWug2qfHG+PVEXMvWnkXQOekzV+a+c3EV4IuD6RzUgtU4carcT4CRX9Si6Tt6
EX5cAPKi1OtfhhyMF6mKz7Fep2epk9QRFpbbbUDvUxX0Sshd4o0YysfaTTfugusp9Sx2NKXJNTbY
VlBaRh9iKzCeo6levlqbxh3eXD+5WvGOXluHlKhaEGtOcsLGETN5muJwXON7Zs1pONvRb0OzngTF
yVR+8psNPLzikyzjTTqNBR+B+WwyvOFgh/9LN7qzoMcUck+leV6bx0BgONLaMwXCMxV1JeroNF/r
KL8v3VzfG1ZXQTDTLvXzrspQH3IJboBNQU9/2dxLej4+5+t89ZYsy4KhZ0vRMqnvwfw92A1DZfbm
KCTLlNnmt7SeZsqpUTpbsNObWyMPpKl5BI1e957oEj9uxotrPyKXHrD8Nja7C2TyaR4gwRenDxP0
rXtSGT+kT00XbU6z8L+PnC0/HkAfCbdhjonw4TTiRBqm5yjKY45ygjDW2h+1+JvwlQ9l78tl3BGB
w+1P51oI4xfbDGKSfKcDmXJkgjli8rY5XwPDBxZcgi76ljcyntA1lBFLO3g4inalyTGmzIzZbO79
YivRvW3IjWysp3yev1jng4oNt9PW2THpy820Vvd0itwja0o931rNo6z5PqYlMk+Ewu3XqrnWK4PG
/4TWoobDhrh7thrJsGkAhi51qYUOFrbQY3E5GxjwYBSJO7wv5eSF9uRZ/H1Uvk960geR1LAsCOeU
yP4yEzriEnY0SfOmLXDTPTfUxTT1AzsA4BRmW5BWUG9ts0HYqDjJQZdDV0veMcTSvBljdmk68+hA
WwOWaDXGJYfZ5eiR50L8hniYFz97g7BMJ4sKnwwJtpGZBIE4mFY0X8vXnzJjXU3XqnZrAi68EhRX
gNkQs3DomspMfW+e3EPSNuaHZYBS+4s9qp0ShnYZ/5tQ5DJnK21LVE3t48EsfqUChmUeVsUNXNlP
rQX4sUsEBGxTaO9Wnji3hSUnl7RDZtymNg0323N4liujf8L2Hp8VMd3PxDF1v/LUkUQ+zN5PNKa1
66/zlJ2RIEghWt1HYEgzZKUPUs/nauLiwEAy2pD3ZZ66hLh2ZiiR9dqNbOkV4+wwD3ayjYNzLShk
zj6oabF3iy6zH7Lip8CMYMt9sqjKXZWaLs2qF0+7IRmnp8HM553Ow7gVZmJfc2xwn8p4zHL1qX7C
4UG947Tye56T82yK8RshNwuWKN7mjIwKvd43s3iSVZOe+bbqM/Cj+aWLRX9ex37Y9sKsNlUyUuzk
ikZKK4JoNBS58Nm6W5a+92WzyLvpDuKnsKW+YS8hKZ9LtFACdjvXBgzEoNSco9z+8GT/DkVgMFqN
tlYyNVtyUqw/tVUdHP2ie/NlsXgWeILSr1Qu1BbOs5wLInLmj7FAM55l7Ozm2tF9z6ofQ1f7HuVi
2aT8L/N7lsX8K9WkrmXa8EOOc3T22jF7OOo2Tu55aKYzBM42wpt5LvW3roYwDLtZSxK/AT8H5CLB
TmNV5pI2I5OTmElEQ2qpVdj0J3kxn1KxnHTDVQHTIg/3UhfKigvN1OIN214fL1vHHBie68cymjxA
EYCZMYAPuB5worX5V2LQ5I7zONHddf3GyFLz5pK4iE9+LYKkT/dDokY0OxzBDBLtAxK+uwF/EDQE
riNe4yofsUSQMudzSjMhMBJiaWrlJn/jhqyjBRNIv5/qamV216bIOf8vtmXY5bH1a5TzCClSM0+Q
1vdICBBehGLvPgSYeB1xwjlaGTJwo0vW3fw49QzHnNZR5wI76BFcTTuM2eJ+NC1xdKVsGF07i3bM
Mqe46SZxSoFVaMtTO+MhYkJAHEneLv7aUUer1SaXeKHz8Ye+LRffHozyW2V1scGpMJ6cqVu3tcEC
wbw0rZOox2Tjdov+sa7yh8vqyzG9Q5NM8owmweXP+nn795Io99TmZHiMyDYXJD+WBvMyn6Ha5WUY
m/mlypyIX6+noT9Y4k2bjCYK0WzH8zjU1Q/rpbu9cNziYXIni6Uo25NaB06bUkurS206hT9G0fCT
9nH2Iu1h+JyNRsahVQ/LGiB5It8b0xqNoSLV5HU27ImEhzbZI2KloaP6e5lP7U3Yljg1vPiHWSzV
oeewPuGeaM+krQEgSRllW7MrYMz1UvuJO/itNhvUHz1xMTMb9cScT59NLuWeFboLrqV7GRsNGU34
Rjd5N0fX2CqNbaFhwSgzNyeEr+NyAyF5xMddRcJvvq8vBiX1hpbbeR9JK6I2dJIDDtx0U9hRfWtr
cqN7GwbGchrxwnr4+CD7omdsRdfjzzYm9xI5ZT/kyworNk6mb5jqdw5QHiSihKDLpvogUyv/gMlr
AqtvPT6z/Om0pA1k3dQXXRBTJzQzfmOQMDmEf5CX6QzxFVhLf1SEBLX60lHjoVT99McZyvpVgF5e
iAKYAlVdANn4fQtdC6LVzJ9XLxl/tf2S/+0rzyH9iIUYPcwgz42v6fH4SRxfuQY2++0DIWJE5nL4
F5P/8BTlq75B1p03aQtAJws7vRuWSQhOXgCNzGN6G3NJc9lnRbpPB4ECoEjTuxkTx1Cn81rraSnO
vFtduLq642crKtji2dbBHHrz4cXN+W11s8un99QvrXeWS+k5YGKoJn5rt8lBj9t1m/RmG6xzOWwN
aQ0nd2o1SsQ4DuMx4mfOOwyomjPfapxy71qTFDf+pOxEr2f/kTYBj4yM8JL6eVuIN6iBFB2SXLNr
7NrPsdN9WETIBTG0b5jbJGGtrNjax4Nw7zr6WbvTdCO7EpkwXgryTb8I/mcEnK3FL+lG/+Y1t2/S
tAmBi0vtKhV4pIi09GBmbfFUV5WNNtaqAE/oYytqX50LGg0u9IL0+rSKAOey+Nl0c5xJXh3v18jA
15IMxS3Cjb6bVJFuU1EyUlgr50nkXXLCBUwCTEOIf9qZWEMtELhhic+dcHmk5hEliBEa51aWBGVn
GZ9eZqkrDobpS8kZqXBpsOW3Xe/9GaM5eimU0b5NLBQLq6bxvlUiMX7n+XibzSW6dnJupg1zsHzP
mIFQGh528vDS5lEhuW5+w7kcE9jOxu2fYh2Td41x3SbWHoCh12ZPWty9p57uBVqWO7/TYX7kAuCo
wDzlqjAS1Xw2RVOgg6/IpjInJ8KssqArWv6ZXtvbSeOoJ4/UeCXEKtH9lBBK7FHUWSR22MBXNLq1
e0nWytpXhjmFyhz7f9hirO2iEwjaVwh3nIB8BIfEhn3Bagt877MdAup3YWTkqKYE29IkJvqVjjZO
9hrSFMFQxuA8Vu8St1kY/TbtPcfblEsr/aRCZhzjqqyPo81qV6ha2GienP6nd8fG9MmWFKfaYgQ6
Io0fmPnhIVMQe6vHdhRvbHSa5ME51o6stz12scPircPZGqMUGHaQIyO83tpoU61/RrW3bJilMZDr
bmarUPfpa4lmIKQSJ3zjvojFVFdJyv3rYsvu3JHKEAdkgz3QvLK4LbkFyjmW4oSZuNj0NYCepSHY
A4xr20pN3UmQZvFcJqYZEmMy+6NOArAdlc0+y9u698Us1YlVPOOeCbMWwsc9XK3V9JGw4NOviZh8
jPyAoBK9/DFT271h2yu+50fIZOCQWsqaM9SVrtB/UjkZzGGtddpJYOItMzuqtpwpEMURZmi/TLTy
u5dlFEZ954XL2GC/KSrjw5yi9TLpBU+t5X0iC0DQgBmq2sCU+V1N+LVNWKllztJ/aWMUu6HteHIb
u+n8yvaaGzJItms5fbdlI+t3kY/2Uxo9d4maUGvN+sUj7YRuXMv0N1LfuxVqOV1+z9qMdEn8H4Jn
JHWfKzP5i42cPJxcyPWFZMmYXOJi/qlNWAXhkAmBKBzfmQmhGK9VCXxVaR/JwJmbE8AKc5KPAKgd
5aZr2k9ZoZxw8LTh7yIj4zHxmg0rqHHq7/WuY5pWtTA9OgMeHv7YgVSA34WtcvT1aK9L/0do7npX
mmtvBxLKHqwX36nX0ncYmpKhctlwky8saxJFNG8mkDWb2RvufLz9FneIxu4bPb3Nsxlqpt7cWVRs
P7DPlB8Oti5cEyKpxhmb8WmKUxqtZlpVFaqKdGOSLabYRwQcXowENZQ0v07eCO8zN127DG+a0dtv
Fhsed+NK2i/u6B4VYa7z1V/KeQ/B3h0tLNzfg0V5aS99QbfYDbvSWDOO/8Z7a4vB/tEiKt2oWXZa
FYtNzh8YqmHuTtRwYP3Ye5VvawhCj0yyu55JbUMyBWK7k5C05y08roUrP2GW1JmGo7qLfC0QPdNH
UTkXK/Eus3dTjKNvFcGem4lsV+iPKr/rffPldiC2y0rpxqK3fMMbTrRcVM0MUfrknK7Ceamsx1Cz
1R8z/K62wbNg3+mXsAWZ+ZR+kn12FFNFp5jYeMfZB/prrOs0HLM++QvYNVuQYKo/LDO5FGkrCLSR
vWBjhUL7fE5LWCcYAe2c51GORG526Z4NPdUTqv36uyni5E32tbhyLJYrT7st/gjP8L5l7nZ/wDyW
wzo69m5ghvTNa9d+ZuS57lhhFb3Y/brGp6jFeVrlOIr02rg4I3ZzfFL98Fxws38UmezvMwGxkKCs
cmCIL69QPit24RiLtZbqnHviz2wOxWuHU34KHWJ4F3/mmwtq1zUlrG0sr8ROjCeCD2ClCfPjEXXt
19Vq7XtBPnLrm48wk42o0Zm0RPDS4UXGJ+B5+TWNCNPwy5Ypioty/WpnnGXhgIhJh2I8ADDiXrX+
UmZtp2+zqFcn4YBPApRo0cUoNDy0j8Vi+6WdO+2pjDnBSETVCUaqnAve6GHYWq3KPjUrys4RBPGt
IEDxeU5ycDhPo5H0taoQr7a3knNiM2Tw9TpiZTAN9MYcHPWiR6Rm9kZrHckV6d4igJwTfhgiPJq8
/0RNzoC7BgAXE0STEBpCRTvsKi9mkgmfrc5lMA9EkzgkLO2aqXhxjf5qSLJAhykxN7MbrSfH0YuP
epXYefrq4elBKexSwwknRYdJX5pBsZX17yElvD3oF/cxxDfSfauzWEzMSbqtSuCsDOHnNZdWzLpk
uRIiEtfhjD3uKnotOWBvHk9Lwh+9kBO9HVZg7LhzooDUItrAFYa1QFfS5ldFzXyqhab5RWcab5ZX
W/gntOJZucRADbVXvWCIL36qEfOTX+hjcrEkLkK/Ax7akIVoP2ZQluPHKyGYJoTStWgj0BnhLjtb
l/KWCmtATkn0r7SbxrNlFVx4y6BfXcX6ma7Viqvp9eUzuULph5mqfttVQ3z2yiK5TtQRR+b3yM5G
SyKJSXPGFcFYXbl6skELcDdlJp2rNzlEqxJG/NpQSH3UNRI25tvoPKp62aYNEXQkTKe/LJDjv1NJ
QJeCwQns1Szplaxi6+VYjnzSM+wn8hOdL5s4NX+2sgxvzJJ4hCqT5rR3Uyd+S8j1J+cmQhjWJgDd
RXakJxvSPCAJR79IYc1vynTnXd2myedqZ0VYVs76RzVmBdVg9adUm5x9Vz44K2tVC9ryqPuDhpKo
J3xwTWrpdwGt+irdfDiPtWiPS2XWx6RcufGx4z9rM9DN6ggrxMaBfZ4c9oBOr/87xXN6mqwh/Z5G
9vLOZG1S2kjpBRQnCUd758XZhmRjeuuBU+VP0eKr9C1DYAvwkAxrVUy/BRnZZJ9ld4q9ed9NknRz
ZhLfMOndKRvS7IB52+4g+3j/uE1dvfF7b4x/u0017mICuXyvc6stGl1/dFGOAk5VRtS8lJcO10tQ
9lCNmT2bhwmTyheVe/zXA2p8M4Bf451WeESVu8pZfKJ+p+BhSfLg+Qr1qlLW35G/onl705ktQiH5
L5qO5TIZnOYd/Xh1mQ28NnNLfkroDDa+Gtup6H7kQVvIeubSWtmeFU3OC7H9DPFwmilzEr87w7Pe
a2H3+3kQZqDsJH4VSUWnP3cSnTJDh2mqGNasViNf6GDNz07l2D+z1SxtWPLI7qZ5mWgSoiOHvMH0
3IiuCcDjP81tUEF6ko+ZMU6Yi5om4YEWuLDJz3fH+CeRpbU3KwIjDPBnpjBeuRepqgOs2BPVNLQV
axRdxurxUGSH9tFHIZwsR9k243fkGdGbimUp0WaZ082O2/yPufNYjlzJtuyvvA8oPIMWU4QOKpBM
qpzAyEwSWsOhvr4Xsqq786IZpHWM3qSu3bxZHlB+3P2cs9f+Dbrd2hoA8LYqyLm1IY/KHaxFciHq
nAWuh/rmX1oWKkjUVWenBwGVY8McLwudZkcKV+qbbFbyCyCGcd/BJb+ZhBo/lUAfn4s2QT9Sy/Rt
XA6qKA/9OMabvo2GjelkGgoCGOtWRVMy2prRpf5buLS+FxuDdRJYYV5qb3gCppc58odDTH4pcP9F
2dqpCzkM9sJ36n1Wau1HPNGAQ2MzoTIr4JBkpUS3idJjriYr9GoJf9qIagAlI2ppB820OTT0aa/L
Ri1IZE3vNRX+a9PJ6dfs4Qgq4LVN9n22olFZ1bP0h6AUmm4SChLIBHOKxFmrl9R+qfzQycm26FI2
RLofE0m/rPv54Jwk/TENEKvHrRZxtg6ov9hQdJ8mq6R8yXdI0Yr90S1biiu7jcRb5CTDFhh6vQHV
Ef6IWrqSN6VFsX3QaGWMtUpcZhXd9jZ9ZOsuZ4o0bRDdZ4P0bKZsIAHPqUfLkcMjPhjNwzCFA5KN
TL8Ff2gf81ov1pYMrzaOx/D2X1rbcQjXrWjfTHiUaZXkbEvDsreaSXoqKmnyjZUHVigK8gAyZ8FC
RB9XbUycLaSq/RVAxF/jSoZcQiuzCaB6zudmWWr9k/iQbzioTFsEydoaALFauv+K6KgZCrk3dzEb
mx3UPDo8Gg63/2qb0LRDLQ33s8+zF/u0FEvmmIDoivsdvNxqJxALnSF8vop+oUgqPtqlrPkfSuib
8j0Hvvr+3l69lsu/+T9SAI2w/rQA+npWLP/XRVG/v/5TNs3/698KaBTU/206JkJ2U2ZVcmZF8L8V
0Iqqz2Jm20bt6OjUTvgvpDb+o4CWZSKw7aiEYEfRGY51+I8C2vpvEzm17egqI1r87/+PAvozegCb
yaVBEoxmshtULu8ci1xUFQTKDr83+Qy1/Tz6ksRh+rLc+JV0m8fGS8Yn6Y50Jv/1nP+j5f5bu33q
ymdN9194i0YR6Lg5yt8RK27oXrLXjWEZZw6+8EjSOOlXmdr5t2C+fpb0lpM0RHh23pXPd/TXlWtd
Q8LE58qb2S6IfO4FwjPtGxzEfIX/V18uqYrO4ssjX+jKHWPSyVKkwR15Cn8jYK+8prlMewvVjjM4
HPNPLNTyPb8gTfgR3SmjGC6KPtlaqeyf4RU8D84H//fDsUtCNt2i/i3pQbJcuv44tDJz7v9MzU8+
mVPPZgGzAAsVT2MUObdWV7B/qtllAhoPV3b4nZXZzLn55OkvATttMUASN6muB1Y5XaV9We5rA5TY
YEQtC9jcxKyIN0m2kt3Xt3RiFiyBO6lNMbFNM/s2FuIa1wM6Nnx9/OZbOjX4YvoaINTz3DCtW8xy
kLR36aqojaevL/zPI/nsUS3mLxTKUliN6G6bStmoFZmDqXBt/6C2j/b0UNSIe9lcJzdJFW8QmdJM
uU/FL98/WO2W/y2cX/QQfXOj6vyjn13MYr5XhQKXl7rDrYCN1aOknIILCXVzfGVy+DS0N/Cu7iBN
boe9kf1s4V6bM2XTqjr68mUGbvM//6g6Y/47OAS5ENopm2BtU3zMkvdvHtupK10ED9muwWqFXXdL
ffCgaW8jqWuTJ6INFygDlR4ZPBJMCazfVG0lUa6gIbhWOqzwYKSgVn3Dhfkz2T97Yos4Q+d2LNXq
SH0umwUPDl3IlYv5+04xeULouFTOGGRgb+nzIlXt8nwKgPUKWg7a0nzdd4eWvjPzkCRbVDwu+6Cv
n5B1YpYr6j8jCE0aCU2/ZXRbYV7iqrV16FET25VO81EMEhnKaV/jLRKW5T1mXWAam47+dyN+BGFx
2cjVR1Q6l1GZPUNEvlNH6Uo40TOeNg9SA4oFUT3qjmPP7rAOxwtbka4s/C4RsDYH3LweKJu8JZm8
xvQEv3Bl+EkLyiZMqzUOOBdColjp+3skW3RH4Z7VDvfsC450Ve3Ial9I2AKEknycn1gEpYM8wnXT
Ae3TldsYZmaUV1cY7JEDV6u9Q7tWGKW3kelQt5TQwaQowNP0sZf6bTokm9qIyWZTE4dXfTSi8ogY
edd01QXwimtNyTH3KTH+SPCuEL5Hvveb1fNUFFzEcKXPAhSESeWpHQtcOICsmPWTO5Gq2ZXc5DpF
Ia2BHR5/885PBaplYB8mlv6RAzo17K0a1aQess3Xn9OJoZeMIrwkIuRRaunpPR/E1JroKsuX88Ze
0NL0IoMnWmqVV6ECckPTv7bt6O7rsU/MgiUErZMatGuWUXmwdQA60OYc3sZoHm7IyjjZec/9D+Tm
751Mro2WHoyNN/bOrdDTYywn3tfXf+q5LyKyVTeKg1y7omUYkipkzDtB29r668FPPZz5R/+6bgkS
tRRrQYMI0+5XkpGQEmgSeZfQj3jmd7OIj4NhO2VlKrWHmtebJImWHxO249fXf+rhqP+8fuGgb+so
+3m9xXrjGEG97+skPG9PIS+mL1XluLH1tPHSIX2xSCqBzH8/78IXEzVzwjHCBKj2FFrxySxNni5T
zz5ncN0BJPX3W7VsKW27nrCDk4i+crjyVZ5ZZ81ViPz/HDzWpLyYUzxeMji/ppR8QxHJ3+yFPn+d
urPYZ6VqPcY6qEQva+xdXtOo3VDY/SYYnxp83kj89a1r9FWA92Rw0I9b0jMTIpbmHASmrenOYpb6
xlCjG7WJMhWFc7Rvxjr2wTZ9/ULnF/f/7jFghP3z0rOO6gnk19Yj5ydcYEb4/yT3wEAvKEJ99Hp0
zFt6Pw2yqme4HM/3s5i1jWmO+I/MD6tMPvieVlpOg+bXd3PqRSwmrVNYQdLTuOKpdUm0dwAFFLq+
/3rwE/sx3VlMWmS0dhCV6Dq61spf88yQXiYL9wUIuJg+VAOlHT4zMDeVem1bDnyACoXjKjGUO7YM
1U2ORdx2sqg7DpOpXacyfr2Q0q21ZAI0py+nv6Qo+RtFLtrITjHXX1/3qYeyCAh0wFgDnOjWo9b1
HgzoKbBA/Gbsz7chur2IB77I/Nqhy8jD00jaZwYOrkKzHmXIA6Dj60uB7mWD9UtzOOte7EWImNoe
KDppPA/RpavU+NgoLfyO8wZfxAhLRVNVC4mldjT9lVRbrdvYxOavR/98QdTtRZBQNJRSSH9bD8ll
RE+dkV3ofZutG6EoZy3our0IFSI2Gn43qb1QKjgxDKYOvYUGqq9v4MR3ZM9//leU8yutJAluN56F
NyZVpua3OaKK/HpwZZ5EnwQiexEWwLrh3EZbsIfljX6Q2wKZWB/9slQUylpVTjjjdAiU7DC5Giln
UFnUqk0aUjz5+gJO3d0idBQWFsyaWdfelDV3RVlfiNz5OG/oRdwoJJwR6wzjy8LSf5Wy/psa5u+v
hzbny/vssS0mN82EmvBnUFlcDOKgVKNJyh27NrOVEOoEaFTXJcKDNfTzJ+w34NJWNLMkBKujBPUQ
QBK6C2dCwoXkXNxbWS5d0Wvub3uUApxuRgk+lE+pOmtZjv2k3k2qmeLSC4qBovmPqvOztTL11Roy
mrrppKlyQzs0XKI6jWVKm+1bsuVrur61rQ2eCzRMVdE6a5SHEDmS28LuuZZmDjtFzWadqZP9nDgS
vJKQbmcNaeE9nRzts5/041GhNWZNbn/cjLb8S4xNvJJ7K16PSVO6U69glGCZSCBM59nqMrpJEAzB
6+ugJg7dG1BgnFwyfFu/fvgnPhlrMSEaXPWwuSkqjw4J0O8jtg5Sm30T6U4szNZiPlD1tvUu6UoP
ghI2HZFjzf1L7yhSyTkACELcW/rw6mNOHhN22t9sTE9EKWsR0Ls61JtANkuPUI6brJ8jY3Ky6jCo
3Te/cOqpLUK4CpwyMW259Pzav5SwkHYLtf7OuH4Opp9MB2sRwvGgK/yO9gePzK2gbbKmx83Bu2UI
pfGgjFLyzds5dROLYD5MSVbKltJ4TVndiNr/KefFj6+/qlNvYBHEhyjJ8ObrKw/hhPZi11p2l8sT
rB7sYNZf/8Spq1/EunGqktyKxtKDSXiJIOl3nNhPXw996uoXsa4uRzXuA/ZIdRqpF62gQXqES3Fl
cDj+Ztqd+olFyBOamuAu25qeGskwriBSUS+vZwdrenW/vosTD8hczAIcBK2xHlXTMyma0ywxPsRO
f3ne2Ivvf8IeNOpKxsZiRrgirq/K5rzMvm4uP/+xRwBI9cuLU7wid+F5h2F9rp79vfRbiS2NBpgD
L+3aQ+b0r4HmnLdnMRefuzoMJoRo2fSsyKF3zA8SN+4hcpz3sOcX/NeepXakycdO0fCqUEFOhfJy
NSrh8bzBFyFa64cOEm1meoaEeWKdttf+KH3HHJ9f2SeR7M+C//eVD1WrCpr1PMwVyuseuxDEe2gT
sHcBYePoqA0tlCtf38mJKWUuZi36j9pqOs3w7KGicTBGGYYdmHRNC2a+/fonTk2pxayV8MuiQV4x
vL6MVr1ZPUqq837W0MZitgYRrU9lPfKSKykBU9qA5zPorDpv9MV8tU3UI3BeufDR71zFzu872grP
G3s5X0MEfvRc1l4e00Si0EYdlvrz12Or85P95AsyFpPWpCsijHFe84b4EjfanWzjHz5s1fyHH4Iv
Kq+GyFjLym7I3lXtLdWeZH260ExkXrSb82/VMZoSmBnfxL0/9bLPrmcx03GJL8YkzizPRrxsDpgA
gzXBZRvWHE3S/iWFCl3cWFV8SLrrHIdjzBRcUek7+DFxNRcxqv9Nkf8HRP77yrZuLOJCH8fFZJpp
4bE52NJZit9jHX/njnHiUzcWcQGHnqjkKFl4vm1cwXc79qr0XSQ+UUbTjcXaHULEQ/dpZ54NIOAX
XAAxoxleSc5H23KaZY8VxCMkym+h32FIXz5Cw7LvsFzXVqUBDYq+Jsx3EggGnUndqugwHdRKtb/B
9zW4LRr+XtPa1r4oypeoAQyWDepPig1XOGik54VlYxFvBor/GHbVuYfK5wOHd/AVNj2CX3/48/f9
2Xe2iDRTVtDapSiZVw3pFdQpOiI42MGsyV7VoD9v5uqLmNNTQULH2aeeFQwY9gR4Gz1+ffknvh59
EW/oYAV+JnWZ5+PJmjkxfUXld89dPRHo9UXAidpwwmB1SD1BzfIQwqq/L3H+vVIlODEluCUgNU1J
T7Fd1es2kIZrmrvTO3BEoEv7Mt32tISvIdqZb2FUdJe2lsvbICJ12HISpBdC+WGog7r12/59qDWo
Cj3aB7zXOLVk0XkVeV1fRLYgBaIqMBcmEwHGQA1n+7Xzor2+CFK0ROdaSqu1xyzaAXV8NNr0m4B8
6sXOf/7Xim7ZBifXtE28xM7fndJ5VsxvQuupkRcBR8aq2pJFEXtBbQQbvTFrNE7N7rzvcRFwDKu2
dWvqIy8TfbZRgkpZw4X8brLOXVafzdY/f/7XU9FyySgnur+9zNp2UD/Y1ZAcu83FgZJ7NitaYvAD
xas2L+0RrbRgtXQkZsiRSc0lygTxy1ijcSV/8Gjr4ZY2TDdwQoRX4apQ7pmnqyn8MavV7fKJxgb2
yG6iqfd+V20aspP8Ums/9/wpNNp//yz+m6vzHt4iFvWypNIlnqYenttvUA1XjSx9N5lPvHVtEYKo
RiuxlhSJV3cFtfJhW0Tqee9cW8QgejoDU0ryxPOr4LJQm5tSnBc3tUUAQogVQ6HO5rhJyseGxhwM
6cNZD1tbhIWUABOiBcw8wzz4uleduZ5ri5hQZGmu9OaQeBjGqmjQsuBAS661Pe+qF2Eh8XGP4MDJ
6EUFElw8k5d7Om/oRVzIiypLshpAuTwlsD9EUu4k1ADr80ZfBIbQKGxz6NQEGS8t2E2BkbCvOmcO
vtghlIVqQlIVsTemwZNihkhJZqjIeVe+mJX+hDV3j2bXw48x2Qa0TGMEe97rVBezMtFl+t/Y1XpK
jI1o18NXzBwwYmdd+bKXdCLrFJhKlEEL0SH55zjtctT/emzFnKf3JzunZS+pH5RJIsw88mQVN2Cr
v2TaG+Yjsdao7IOc1m6UHRp8Y4jRtPdvwvYJytpGHdXVGEzwJjliZ9JtAAJOE9quBlvZN7+15Acj
pCSGtdS4VBnFbBFqmxh9zjKRbDxoyiXSEwxl+EiLJ3zKXVwJXS0BjNoCEps8AjhO8vtCHDp5O4fq
xurdUo53/MnEZyH18oH1o9JCKLQ/h6KwVnV7xX9UE50NAoAAe3yz/d+y/aD4iqvrNxx2L1kMtMn+
XQ8H7BzWRH+Jl2Ujiq7icF4WCjE7D+g7fr2yWghAlTtwI1F5F2eHhPuRwnd/LHm/vxoB4ojfYUiF
XDByJbeLr/hrtqxDKT0YwGntjBRu9u/H2CDyr7Vdq7N/AeiHcinr4BhvY/9ddOWWB8Jq1snl0U/1
tcCfMkMen9fVsZW3jh/wr9t5jRtp+s+69KZQgG0N1ZPv0GlZPqnGIemDS8GxRsE6O1DNJ64hIL8S
pNleVZ7rBgVtbrwgibzwc9AJVQ6LPtxMAUKB9ko1Ly0KSCFgJZMMqsDXNwBiN0yYWtdiPz9CBR8Q
DmVC3oraRP+5bdsXiHau3I8XaLTWaUj7YLlOSpQIGOyIZzsxweM7MH7ldXVmUuHPIemvzUPYU+51
gCR6TTy7uvrGT6SM30yHeUX6bDIson4AMROJN8cIq+1/wFDuqUCBh9cA6eI/HrYQMVCzfz31Tizl
6mINsAt4Ah09IV4SBpfQZR70wLw4b+jFGlAlFaI70SSeKUL9YGP44eqD1Z954Ys1oBSDY8JI4xwt
Fc9ZDwOjzb7Jwf6x6frsBSyWgIqitWH0WuTlfPvhEK4wDTgywUJhoDjfzjueJrmFm9Z24T6clGul
ffz6mZ169Yv1IR3aPB1iP/ZsLf2g5iV5vtOUPzLTTj60yHCubbQh36xFp25z2c9cj75ulpMZebbu
VBe9g7Awb3xQQwhXXCGk4Sq342gVxBXutRClgHfUinMocYGA3qCIQ2QFyjfLy4kbX7Y6W6aWpnWa
5Z6McvkKPUR6DX4wfY5kHZKVPgY4UaTNed/O0qYTOTOUpDHOgQX1r1VqP2dj8Pr1CzyxkC19OdNW
m7KaJhZPAXlBfLYC1wEOtZpVTQc5qZ295KTjGi5jcd4RbGnLiZJz9O0hST1U+d2KBheqjemZhUZl
GR4sQ4UvNaZe0hcvORLaTFZ/fv2kTkSeP1/lXxFUC+tGsnWRerPTgWJ2P8l3fvMxnRp6ERtGISVt
rKux11ryo9/EoIeM79Jgp8ZexIYibupWLpQUqpf8BG1/m1btNxu4PzKOT+KOspj9im8XInX0yKst
NTsOo4yY2sC5rwEbsQljNQpcKbepLhdSpc6w31s04+hoHSOL1yF+cruiCFXMDKRsLY1Vt+mHAj50
4FRrkgrKvoaq7epdYG4TbmLdq0qeAKuu/G9u4NSRetlPWzcjXlelE3oCBntiJFsUgljPxyvgQu6Q
37KfGWmo4B8y1oRJRz2BrVZvPhlwEWLDm3dUMPsBbcD99dQEhvUxxnYvjeEkIEpX7lsz2yRWhvkO
tgP6Zt464EG9mndbkfYzS+5E0601VOhTg1d991sWz534Zl048eqX9qJmZsmlEXN3bHyjcYcP+9cz
QcV4/vMlf9nQWztF3ZMdjb1UKcP7MSrFluTp9KCbvb3v4E5sMNKsN4mSQUyDhLzLJRgWM51H2ym2
jOQQ+Cs7HOy2HNDG6oo2i+wxUUPyFVKj41LSKNk6avr6uq8jkt6wENzOipH5ihCLL6fvrofCSIDO
0BpWlQZWQZ1aIGg3W2UL0Su56Nu8WdVBph7lumQn0sR5tw3pOeQN6dKDXTh3ciqvjUG5CVu8GLQB
VCdcC8NtpzEFd1LWrhWWMyM1two3zzuwq1GECX3oaOzkR4TcApWr3uvTdlRzqL6pFH1Ioo9fbdAc
713Rle9hGTc3ExJ2wI9OsnHgdm9p4Qa3ikfAE4Z9wYYZYrkYTOYkl2HCR/EgX/o08W/NckgPWizZ
60KDoaYYb3GojRsfpf4KkE+N9DQcjvTZWdUqV2MMbZxgl1TVa4TxLjiXTr+y9exd19TgMZzCFwcP
micsZowLLAj9XQ9WfmvIWMvLGSYmbq713U0up+2ubwexH01hrlMaVFaz985RR8i5preCnWoPgDMr
okekrOV1LIG/kFK/euRMZOFkYJfmqw7R+CZu61uW61Urhfp+rPRgw9i5q8i4fiWjUPgLVKWBwPYY
wxTJJrWs4MZPmugmwhSCQ3gruVjS/ewH8GljQhgZM7iYXTaq61pSulUCVuVeii3maal/0DiE+5Ya
5DcMS6dHLT2IlIbqJBjoEuzAjByjDoLGOEU+SvvYlN5AAalrLRfYoTRRu9eUSnKDSRPbKLPUdROE
3T5IcuUQ6wpvB/k0LLp2DA5ynlo7U8uGFxl+5NqpdExHMDHftQ49WLi3gVPDWWYjQwb3JFvkbzPD
HjkvDUHbQpTx0ccvxaW/m12ZNY4/0jwFpSxLIfl9MCfo/1PTbtya2Er7GPAd0Tp0IMF6gvWgoGd3
gf316Qro63TpsIbe1q0evLemXyBqT7U3PdDrjHOhj7sZpMytIwFgx11P3hW+aq9HRwLgbg8AAydZ
e8qMRkNdLvnta5xq1iHvy2DTjOm4ikMZIwBVdM2HrBt8oYWcHG30dq+QsruVPnK6FDOQYVSkZAfH
Q912ZhADKACwQgYXMbNRYtHXiaHdTyBVDjWM+VffAMhb9hYAgiItB2ZEqx97CxhT3XHgFRyptAqv
L/XZAFnjqOGhrsG8ZgPcuSqyJqQyjgMQKcyPuTNpL40caVfKJGZDwNGJjoKJydYzhcckje1t2GCf
G7Ca7OTebqpN3FrZo9Ll2qUh6VCGwT9SMQPzD7kz1d6NxM7MVazJAtP2sbmoBekaEqeRch2GTuLv
O7zaoXHLQ3IxaQYgCLQ8ygEsdn5jV3LibFRHpXfUMLLHPjfiXYai5qFtZhqroVUF6vDQHnATyJLQ
LapIAXtXIKCaQpWzGVDy6R6MlLka4PP8bowJxYqdlqO5bo1BHmfUCSIE284Uml9tieVH1QuQUmYZ
CPrAh/ZXLME2YiBDPAonIamV1P1HCVkZkqSY3U06VRO39tSYm05Vs2mTOikUFr3q4aBWULEHDB+x
kpyQDvqivIbC1O2mttA2RilQV+lWk62nQM2PMRa41Cy4mzzEzLduNPxCcHrc1GOoXWZ41l5UjSJt
sqImiVnYGL5McKsxgRqCjZP34lYmQbgeYlPeNC1dbUnXO6so1/DwC7CggStRvMdtO7029Ma5xjj5
AKCjlaiqlV+gY5/yyxJXmwIrHZrKcj74AUcpydrHjVDXlgT/cjQdKACR0euu32FDBU1JDt+g/6Bk
6mXD0wLFnFxChb5GW4CWrmwxMTPAOsHngwKu4rMlDAHGy8RAKFXCaYUTD/vXBipiGbYYUEYOJFc9
blrzWmkKdcY1tD/bvhVPPU5UlwGtuPvKEgP2Wr6d3AMe8m/DNurImtQA1w1MaNZCdUIILD6qLFfP
5QG7J2o2uCdA+HNS4F2Rqbxqo9G+jVDEVgDoq+sWQAtb9SA76gP+HFo4kEFQckw1CuZRY1QlDA7N
vAED1AxuYhZsb0bq8rkP7D2sO9hBaqdvZCfLH6Dh5/tQN6LrEiTiRxyayPSG4cZufPYtUaPdcFca
BIahf/f9cbztaHJetbgHvmWxbm+nsZOedKAch16U2ovA5pWvC3wgNExiGxR9N4jln0oU/5Iz6yaM
sd+NG0W7TQt9cnUAYehfRY+ViX/fqywAmQ4H1G5yPB0cI17jll3y5Q0CI2XjddJH3VXh1axsdUjx
GqGGYYfShL0BTBba5NqbJusb/OHZVnadBrZQw3owUkC6p5oKRgbphFuGIR4mICmxL5NA26S0aEIb
N1bCwu2TXas7Zvx5oL2WeQxnIlthEJut8FMrb9nP/JJzE5iXMTNwM0e6QjlfHzK6Y/HkMmw2rQO9
LurWqdLDGNbRLqvnOwraYFuHCkaYAT5fuMLnWGK21nUt+d3WSUr5rjdTZUPhLtkkuq/R1Ssn2i7q
gcBxsoeUl8Pa/oFvo6Zti0ZJ2WcJCRanZqnhuhKdfPAnOaeRc6y3Qpj9Cjsecztq9gtE018FXm6Q
bVV/k4IN3Zns3TdaFknrFMgtH/+QHcF+MCOYo/5GVYd2ayUCar5f6O2mUA1n2+XBO56C8BetKNXh
P+VdtIoyALIoJ6P6hzna0Ms5CaxDBWtR8H/JrnGKcUcwIoeHD+OuBmm4imdtZqRI01FTOjjjZY9q
tKwD59CllXZJ79qdHuHPpEdG5U66hEs2AmY6Har3eWd7jVBXuID34YZiqhFAp9I5SRRq0K6bsMYC
UcYdLzJKYydpQEnLPIT0WjCnMxFDEWElOUKkA/MNpf8ilZzncIrNQx7p0mVW9g+B3MH0p9v3gBO7
9mI6OCrEevJRj5gCJ23xaJXYLOts5EidJvSH1JMhPYDRkl7JgMqrujTybc52DgcYmE1G7UDIHbeh
YYuXhgtcNbqSX0eSoeztovIfTAEqdWL5XM/6TlwN7wkm/bqVhu6hmuTwlw2VGC+zYTqoVVBtwU02
a2Zs4UJ6GZgcjRPttLRxdjmMvhUiewnY+aCpl3nfFdsqt4ABaR1KYadusWNT7sFasVF00MaWjWVe
4pAUXJSxmZB/zLVjzN4Ep8M6t8ER1cO7gx+lteqbEcNjPwca4EpY0iNWQ0le6mlvsaNxOENJ9rgS
vZFeV7jwXJrVwO43UDqBt99g/yjqGrJtADnsF6YYytbs6uACqNwNe0b1R9x1j5jB+Kuetn9gbYG8
xs8pu4uTgp0G/SJg3DXnpvZr8S5jeHkMnOjDdEp5o5WRitV0ATsQaTvmWoGq7ENgrnT2x9ZVWkBv
xWGEzDtoqfHSrzhSrPI0rOY1u3IL0Y0usdLnwcAHlrHRk4A9W/lLkuMjtDLBuePdHSXEQuizYezg
Hh8112MVWBcw0qOfulnEO0TOpjtlWbq2onDcD3b2QQ6f841owouEuHshUJhshxZmue/n76lhtSva
MIY1Dyy8HjVsHHyFHV+pdjVdp8q4rWNjwoRMcxBAJLWrY0W4VzSNsKiHOlXbHrNZIaZfoT+NkLHs
eFiNUuREG2hvhNHQUeutU8t6uwr1IZooeENyCsvnTPbtS9Cu7A7ZxCDNTX4VVQefeCww4sDWlS9K
hvnrdvqEsjyX2V3Ujgo7MMjc2MYkLJi1vYU1DhspSt51yC+3mlaPG0GCdjtgttJiGihlPwCKZUgg
MjLrXPdvUWbdAW9ODLjV2NoOdWnuIEVkhyq1HPa7IgdfN3sVtX35UpnwussIj1jNmjCrIzsOdysa
9mjrmrXU9WKHr0pz2QOf2QPiz6/EoBT7uu0g4foj7ln0xK9iE0Nv0Wn6Q43J7KXR1lDbaAVwnZZP
KkBQgYEk4Q1MYMphAM+vomC5iUHDE6UKvL/hkLPO+/aKqoN1MLUyf7TxlmLfYMqXMpcA6iYyaT9n
R2yONT5+eVpfK2HQcoKldlbpwLD1oQjXgHpwmrNEch+PXAGZc+uAhCaMeHeSA1IYQJ2LJetL1rS6
trGLwH6sWquN3WGEzm3jmndV+/10k7L5WKWlpX9M5BXAXOJePXCO9Zsf3YhNgS0P5u8AC2KAqlaN
f6Gs00lmAbANwmEbGeZzIXp71cnwJ3RH+tA1Wd4ChNFARfkwvVCFAZ5DNf3DCVj1AKRnF4EuzIux
kJV1WThQxlIw/dzetAVxOxeJWvMo5wptLWWuvhXQ3OocyVfNiYHjTazc9BPuOa6h54ARo+aDFoNX
IzG6AtpzGm6qyfnd+2G0yfCxdlNVEfumYcVuS+iQsmjka07CgBEBjqySujK2Y0KEskUz3nSw+zCS
gUvbx8F4x1HKuRtVCfeYOBw2QuqjdS7zglA9gIwF7EkVasIdw7dQYOh2cZXPZxJDFc4Gr035IMm2
udEAOh8L25pcB5eR+9TmSE8U4pA3Sl2+svn67sqmCDc+Agc6fjqLmWBq9zlYK9nlyAlQtS5QrEEu
XNk05W1bBaBthxPhCpvN6jEeBvo2COT4TkcfQTC2q67FgDrsbWWNSindwn/Md3Euul3Rmcqmj1EG
5+qAW3E3lNedWkcg3ZvyIyz86BnT4+CChdJ6KKo2OUiGOh/XK92FOMwOPvB9iLE1p8dJFAcAYON1
4aTYJKc4Jmr4/137jLob5A4P6MSq1opNG6Q/48lKgX8BUqP+lhotD78IpX3TqdPvsdLMNVxFirel
M3nRSPmny7NfgK6kWzPtpE1ZF+aDPWX+vmT7fVGR/XXticPEkEGItIeJXYdmR1s9RiOFWNb4kZXA
fKdU92+7Oq/XnYH+IWN7wi4/DSPM0RTtDqMgGPv0Nx2CaoIxORrdA5pmThWcNA6d3tUbs+qfe91E
VgeokCqiZVOotJp9ywKFYVckLnxKCm40WhYeuVRYRZXbV40s8st2wGKiNfGwZJMZdPtRoeUgz/SG
7yLPdwpOsFhqdtGzmvGYcsvARSaxdNgG4qcfgUJkGchecP5stjk2P3Wn36jd6OyGMUzX0MDi6wY5
nmsVverhvO5hMCab8K0H/SgXoWjgPcqY2YDpDLdtZT+ahaWAbIyebYCQqhy3uPhM75zAntPQf0ma
NPsAtg1TTVjryBrktRgETm8mqDocUoafso+TvI0MfJOAMlxpKjz+lnXuB9VobKJI5GybqEw2RTh0
iIK66HI0JGRIElM5MNtqw2R/HdUwcclZGMwp592HBEaqDNdFpeUcK7QmOpLouk3owpvBe/kGxxI8
stQWc6qUXdFGhKAsUpEaP2q1Vo9FTrTS834/DpW4U6ZB2qbRWylzHrVpqdwl+uhxPLL2HLy7lTXj
iURaPMVhcKNn/4u5M1mOW2m366s4PMcNZCaABCLsO6iG1bLYtxMESUno+x5P71X6r/0fUicOwx45
QgNJFEUUkMj8mv3t1bOSa3yBsaIfn9rG1D8gJUveiq50bxM6zwcZG/I2tCLmK1WXPUJBsa79toZU
qSqskTFmXEN4R+WegNSkcCIAvJEgFyYWmY3pPTfdfFKhdfAt+viunxaAoCVsowL7XD9MotWATctD
Rrnh0iQ0/RF3cJngR8Tbvp28RQv9NiniB+4ZLmpW+SNtRUU5yevWQwbYeSrax6l17wjIrvESIG0W
8i3y0vs2y+MdYl69hJ+Sg0y14WHMPkfNOFCFmNSJXKVd8LJcgkBd+kOcgyOc0x1W4IVYaFPHl11k
NEeDmR7qDfl43abu9AqP7Rxk1GLZQkcCwlavqsKGx+IdvS62FkluaEg2fsf34AY5dxOYAQfzeJy0
KXZ7XfgovBAzePfYplKtIQk8O7b9YFn2+KhYrttIFPXRyULnnlJ/dGHkYbtxWpx768x3eZz2yu+6
TdG42Y8u6KAa13rA3lSZxT50UizC89bcWoVyliQDMFsnB+vfIUd+srAzJNlDCasFipKZu+5a5RGe
7hik7A04l9uBfB6cfQR2Ei/HlRl61jbD6R/yUWZf4FEK3Rd/3XVKHLRyDEPjl2lNS1GN2VMVes6+
k/R7uxCIRJzHp1k200Jjn7dDRrI3yzMirQk5R8VwgfXqdMT/0rjBCD9+UDF3nSftHVwJdrDzWqIA
Q15pV5Ap2javl5vhB5aTQRINfNhtQWW7sJrlmVvOvuWsKg7Py2q2Dp1fHLWIBLSLCnFF3teQmnAb
9NX01k9JuMxKghRbw/UuxizdGFbSEwHMH865CoXa707XnbcsW/wEtYvdNH2lCLuN+kPU1bMRnmWJ
ZnTqR6R+tDtmqqTiZkyzg1Q+/gSBepwzjW1L6eHGq4/VwLCQbLpjXdeAZlgmC4ysj02BC3/i9WCd
evGhONqqscSoPAMkYvYGuUH32lNNUcSgYvRvLNsjaZ+zaWtmdfQEf8NAEZGHVyUJBaaRhTxgKmcD
CnSdpeN5Z7f1cK9nuXcaerpSbCo4ioKqpxbVQ1hJ9xr2CjgdrJT3lQcb3JDkeSMsXLoMPceya64S
x+kAIXq7KMSMOIRRAojnjEKwsV9HYBp/iA6GUWk+sCI4Ao0oghDU6oWQ5nZoccnCs4ZYb+v06XE2
g7dG+fsqLU6gt+JFZoyYAt80s4Pl4riJwqiiPTGg9rCNYOXaTn1hWXKLpXG21Ia3mKv8HPc9Iw/G
KDj3VpgW780pu+1nf++6BhjYEFP+ijDzJk3mdaW8Q8sB17buxYQ2OMjnHsfWHCJUVl/FpTrWRo4Z
ZNY90Dy9xlvnIPzxpml4+rkFpUkktrXM0nnY9v1wHSCFWhRx1K0mO8qvk8QrLoZx7u/cwKEiHs3P
QS7Li8h4q8v4bVbU9S3cDs4EAuqICR6qdPSiC1fXoBiyeV9Mfb8NQ+BrUcxSCQnTILN5afnYdfF9
Ss+rbvVDauWrqsGSfzTyF51UP4MmRUnNYeHnqThPZR4jDnpQXuLSyINbWizLOZtvJJaiOykhB7SS
Ztpc4UjvZuHjaHS/4l5tlYP6tfSgq1v1LeWCZBM7g7ty5zxcBGN/JKc7poPZQskT2xEd7DJJ/HCp
Gy+5DEfTOOmQyxfDvLZi81ChZGbryRLIrqF3N7dmiI6Ie4aLMoVQfDvm1kqXVWXjatrd2d2UL7vI
xzbKy1Ye5Cg1hOU2SgLUsTKDYJvk6SJPu/apAu2ytkIfd4MmPCaVucXq/ZmpKnM9CMIkYrwOQ8zG
W/apT/VpGi/LEvGuGN9rq90SSBoYoWfwZeIPp/agDrRhRx2s3rpjvsnL6CWuoiP5+cGeOPv9Nizv
faEOlf5h2/KpMOu9MoNVPV4RGqySiGKI4yXRIY5bVMGU5slrBnMAG5I30VPu5B8NXEpC3eSiVtHz
4Lf6YI1uv3dban4yqNQlKKxbarn2Asn6fUKFfVEP875p6xaFKmPQhhiMpdTDSyTZXSrVXiZw7kFd
XFtTsW+K4IXaZwE/7s3LCwpgWFIjm68W+KwezYqUuo6E2IW1PFMzYe7V2HtHDLf0nbzCIBST3hru
JntTvKs6ZjW8+SnzzAaUa7mZELbk+FotO3ppS22VFetMWvsZwitEZ0xNILJci4G8dnRf2e4vffVz
aCBcI6sm2uvm9nLUWD5b6fgzsLwOTCVbxGQZvxJlbIV0qh0zKjtSnnyH0ium1dKl74NfpMa+F5Nr
bxiPiSlkz4GuV+jCUjraEMUJ5FW3IE1/KA1v4lxxVcCWqUcPLZuuXxs5nNEx07nLqW5C2T9AlOZB
47ZME0GTvonSIlgxepQ9pUeBtgddkDDAblTdaapJ0bOKCIJ0P7mnvv/TSI1yazBVWuFev0qTElY2
6S+MwEUSMaYZmqa9Vr3zQmncWclS/GpS79ZBPihyzOGCMG2XFDWrtfKLbFP571E/kvF0xQqGQkP5
MXmaROQurTSD9HJEP24uTaCTScM7C14qWGiYWQYtrj4tf3bEf6bE40z7oiKSzdHITSadH9O6MJCs
A4wBRWc7hxR8ehGQXEFCSxnRyQ49t6ifuqU2IyynTfhJ/FOme0Fypubd+TiT1XjozDq/Gp3xllGZ
dajajba6J+1FepHr1vuB0+fGdDjwfBIheuIfQSawWh+mn3HSLEx4GB+mC6ukbhhYm7BCM9Jrtw5u
zYqUu1S5pikJGMvxL3q3iNeTH28xIAaWnOXhpR3JeOPJ9nFoar2cnPySHidE9ZE2ieoxNvEJqKnO
vBcpYriOs3U+w6ECOLORiF8odVEbc8IEZzwabV1XrRoDoEMBst1xwom9J7szxuTetBX3pzkpG4GE
X762rM9lU7X3LmyCdZh3M9Om82slvHdoPK/Sa97pMc5rw5XlUuRjvuKAcZbgnu66WR5x+hdWrSmT
2vHWQlV97IYkXcxBCy4p96yHkWB9rZpwL3DHW+UuTY3YUNUtRvD2qmyLbRa1pE4hvL9cUhf3YRss
DFGlP6Kxtpdlaj6VvdGuYApYuKdn2dKeEadVigNKy7y87UISpwBPb3LJqX4iC7z1cZHaQPdA4qnH
hF1psraub9TLSPfl0rREsnW6/tEujOZk+pG/nl2BFNXOoQqOyXiXWlXyCJqTwrAVNneuphQXhsFw
SefPWRuj69zprtc3ZdG9VKE1EX+4AsODsJivx6KFL8CheZcZkXnPSaBudQD+14NIBEJ1xPGnxkNb
doQoTqifzbmvNjprcu41e7lvDuq2KvMBc2tCVRzLgZYz6dMdS47AI0Re1ITNVNyrqbDWth3fFi6k
RQND2gVZSb6aRefdDM7sHmSVs5PgRLWIrOiNUdZ8kxEkY1Q/YGUgaGOhQJAbOgtgmytAvnOV3YNk
hTsoVH+T1jYA9jFPFl6HX19YUPyG/Wu0RnPZExocnFJHS4O5hW1h+MkqER34Iijy23koLmbB6p3C
2Fg7tQqe2bGhVXbNK8BxG94R7BrGwwx8xO1Crk0nqA4iKa2dMUq5Bnc0LTFiOKSZbJaYZnunNPAk
lUC/Y+iE0bn7UFj5Uco5wp8EV0qdTDfQeVABJCYDd0rEuDTaMQelj2deGqsrhAnjTVgZZ/WN+Uu1
PC+oFereUnm6so2WxmPdzasxM56qkd7A0KY12QRN+sHz77RjUbbr2TjLJa8HLMeoi6cV9QXjAdcM
CksjM84sIPDWurHhSMuu2oqemgHVRcdeRa47H8aQm9hPdr0L/IGVjEwmkCvAXrQZGiu6z5Nm2he2
Ua7SwR6uB30uOViDBuec5gRSQCOHDmfMeWo8sFrDPdUFjLZpo1vs5363hbfkncbZDY6yBZzijyl6
gmGoN31UgQWFRQ38wMYnq1SRfzm2Y7xzxki9VZE1r2Zs348R9OYavCydLLAHHAp2GG7aiFQkoce2
oeureGZlZh0iy48ow/ou9Bcn++E3FtZAfSYIENGRSBTis+m/w6VKdo5ny11bNfNukJ11xE4a8k3o
xNnHwGt1xT8urWVYmfOj07e4N6Ut3DKnMW910aavViLVHqA62Wnol0+WO6h3mmQOGhiYwjGdvCXy
Ls4KKqbWKpqn8JLKZ7Acg0Cecrf2FrYyMyrIDsXUiAnYo8xHUFodKNcy0ozPJU2zq7uUct7Uuxu6
0Oqpzkxx3fNQdrLN20NNdHOfEMnfelVc/wh6OYEDxH18ZWZme262occXSFyiFumMGCpjNRtdeD1S
NPtlGWG2ETPlVgh4xdAvIcFT+E59L18VcZJiF1MZVPJb+L8R+KVL5NVQvjpkCQsBi3g/90l8guY4
/1Bz3vKO1Lh59mX3VpsV+UWRe9tkMtkZAXlscFu3frLqYT0EsCjQL7q3c982S+j2Z0N//KEm6tG2
/RLAsL6saze/SPqZFF8U2O0u6NBajGkV7RhuJh1yDUPoNCs4dvVxUGN43eaBOOomMFZZpIt1DIsV
Zi0tO4qh7qbic6LNURr9WzW6b53lZFvRULiOOphGSw1o26BALeWr44ywpNy8mH76KdpQuoU0S4M8
eOsNPexMU+l7XaVxg8WMNaykbEb6NWy8NKSp8VENcExAVpZHGbBwq18xK1fEeXOKNQ8TWZzlvtn0
Wm9oiuZvMnKGX4XXu4s49imwSde+bmvNRl+Nwa/RsZLbqM30SneKtp/vD3vQoXoJAoJOjlDxRWYR
5gYc98fUapjAmYZD6qh6lzoW0okxcaqnueDw8dL3MNBBc67cpFtDVsNyqGrsWT3L3ybQSwdU7tC7
p4KqksHcQDG4TLq74Ym+2GNScnJCaGOVmP5d6sXlw1xPwAcDqhrFOmsy58MKgE81Bv879IR070n2
4RhW9oUUiTjCXzWXQPdapGfIeHyq3W+m4QWnUve0mRLQgrR99VWnLCxOqhrQXl3VIDLniD0xnO2f
gAx6xtuos8QxdE/Phfc6CGK0YAjaZFHSNbkukOVddI0M75qmRCIQGYgFoHZQocvZ6s/C7YsGktKF
6rkcowuKXcm86ip0bbk2kopUXRfqkLt++BYnNCHNMH0KitxYwOKBVogpmB2tKpFXrzpwiqeBe7LW
9sjpwHwxxmpIgKYeWc0CPliyqcLmbUgA6zVW/Rq5etwwO91cJ9XQQMX25FbiXHlKLUc96qRttlY0
ZXThFKWpsSTSb+yJ/KYWF2YBSE/3KUoPOx2W2VyiVgO6xKUQzFbF9Crt38jZwb+gi+OSOrt6rWPo
BXksEtT49ItnqA0XnmvQLx689rKZE4eGCb2hwMeCWQyqXVQ0bn6Age8pRYOP6hD+LKKUmZYZfMlG
+SOFLjNILgNtA3tulQo2Ulksyii3V07jPdqRy5vA+Zy+hKqur4rR/XBasz7KIWBTaM78eFiWD+z5
/Tp0qHm29yYmUHfWVFIqqAu18ztoDVaok8NEjeyYS7rmbd4bSwo9v7LMyTCiarPjMMQV4W2MJ+cw
tHcD+kz66vbwaI9+TIPTpL+BRTgDyQmFGpUXzeUsk2klfJil+BklF06KDZ/EmerKtmoQIKbeAf8a
V2Rs2XbMGvMlcf1+P4UD7WSNdglehfkQ1wZKzqS8JRwrgV8DVQ/80Lga7AakrXb1CoWaIPFLE9qM
iGEjv40WGFqSVwcNHz9G0gm25LULhhlBkKN4Lep8rcOiWLduTb5Wlt4J0X980WqiaYPu9tJ30h+h
W7qb3qNoFYZmtlWQirYcxs3B4Rgq6LQN8tAXAzBZAOO3kZwAlRajv1GG/+z7rdyMYWIcx7CTb35V
88eqnY6J7u1dyJj2Bkp7uEvqot6URR/cJiN1gUU/2MYpqvphafWq/2iBSxZ8NuvOA6GK33A/o68J
o3Kj/Zk2ft1/uKpDREy2fw0zZCrpLLviaAc6Xk42HalKCWtvIfYBnd509VtS+COPsCOPAPH7kXQi
PwDRcq7x6USYnxjPgNnTY1vRlpSWzNaVT8HJ0H0LPUcNG6p+02mOjW4VZHm+bOd2flZBqFdhptVS
WVNzB2+8vq+GrL4YamXtsOSUq4Gz4SUa8gsUb7Dsi57SSbi0IlQWhtndUkinDN4oawF2rrryR5Gs
I+nIYEFDm/+7KOplm4Vsh0KCkaYPSb9ubfVRf1EC7UJGtKMRvhrcKYR/1OR7eOTcrcHs7/t0qtZG
P0X30YxoTAey+3CpUVF0m+t9NZX2Wk8guyhq0IEghigW9mg98q3N3ubMhdsqP0JUlNzPtt84fpS+
zfjiPQxW0l6wMfjHuuvDQ478E8MJ5a2dmbGHSSTtm0BX8WpYjevw5jT+KuvNx45PteHuWrd+UNR3
nuNW4aKsu2hdFXO18ke4v6NRrScANQfRYzUmWzndMSg54SFnqZWe0vymFiVSqKREEy8rN74KPNfe
YodG7F2Lbo9wYbydz4zieJzaVS8r77KhKfVEqkyGGcJ5+TBGqN5LvyQPKmNNabuT7TEW/XRFBv2g
VTZtMFMFLi6CrjoGYngoZ/JaWc3VslfuWx/Z8lDjh33mHS8mGo8JrUhUkUwb3uKh82rHxYfrBzGl
gIj6KmYNlC2ccvhlypnWTwIylU01b1fkqrCDQ3IM3PrMd6l9tckKO95ZpVcy2kbL0F/IIFAAcxsJ
Ei7L+Os0LYztBFt16ypHgxTNX41hQgM641G3dbwIqmo0oYtymXTUJWy8Oi9z+q/2jUqc6Fr4BR0u
HdU3UzOP95HGpK6kW8fIHR3zMEuGTRIbr+noxkuUWPbWLmmdJGfvyA2uicEhdWEa0xRVKxWwOWA6
2lcn9MsPkwGnvLbKdJfjm7nsoUYCnrdfbKQrhyjr1bPtIkeJwz688Eb/0UnH9wjzvlWSZdYaQQTD
gAVLqvaVf1sk7ta0TwOg6NCJylfDyaJT5db5rV07HJRuvUK8IubIYG4wnPGoR/Ue0LtYOKlxNacl
RHNLvZdsyEtO918xQMjW3gTVjama9iQhoZ4cphPnzgnWPsCstRuE3qWZTu+QsfOVKHuKvU3scnZ1
Oactdbs006Q4eabcD6/CiQ0GOWqqcLac9aTM5mKMKnz5qFOsWxsRaOOhxmPS6rkHJrgk+sd0x/S1
sUL069yBqK+vwF6G1xUKiBfATfMvORX5vTQRYui2E7cIOxI2oi6n3m7ohRH08ZNtNIx9ovsDYInI
cYXoHpWmIbd+Z5R7wyMDBLct05s2HdESUbOtaPv5unr3JPOxyHXKdYkIaytowaLTjjDLBq6EPDgV
S3SwHB9DYW0mZlNpcRnldUhpbjd6MtpOYB5p7ojmiC84ISVAAr8ZskOaDhIyYefTdg+C4a5DeLdB
7MWJNaQ+COmpv6/MIl0R1U/b0o+DpaDWfgwjM1gim6Di05PgOPRTFr9Nan2DskTgJR4lWvXutj6F
Ni0MyojJbHhXw0ggPgSxt/EQ2/2o6LGSjs8InWSfrJs+yh8rxyrQH9bUQpYdHLmV7VRywxSB6R5C
N6F9l5JbXCZTAwCCgcsItY1j30S65azE46Elm/jVUMY/dVYcwVV1eveXzl0kah26HZ+O6MbPZudk
MolDPBXld8MZPc+8HFXJNp7ePZSp+8JgnLBMKB/2NuM4ftzHDz3CKQpS/XBo6xIhhO8VzgWgxGEh
gAPxQVAAG5NXXzYoVynFx8gNglTfajNDUmL0chGPqPmIVMxNKatnio9w2Qogt3OAhHwO+x94imTv
njm2J3Jw/yGjrrXxqrnYF3Mycp5FJCUlC7SOnGlLRiSXQmX13uvyaNWRGD3O0Qy+oelbziGBmWbo
AHwvkmbf1wPDADpGyzFKu9+44FpPuZ97b31PVa92Gn+ts7HehgnRTNEXI/AKOhz7eejllpGNnuDV
IZ7xSNHCCQ3lmARzTHnYrV5q25rXI3vhwomj8agjBhWJiJxwaxM+AEygu6kEQFLobO3PVhpjtLSa
onimXJ3djg2yjyICEVlhf7TWil7vLCB/tXk3HMcOMSWmoszMZOQkZ6wXPbDUudUivAvNyt+YeUw/
LhMvCGm6eJlwGLqq9rcoZotNPvhi15YaBZcVqHhRBI51p2DIHScUc6z9OllWvEfUdgAEDnD6mLBy
qOQbIIEHLISfeMnjk28hPiVJzh5bD8eBhRycifqN24Rrr1PDFcD54DXg68vY7cmKYw7PovSx8Zii
bi8y6JoNFsHr0gvA2Q7k+alNVSPAmQ1HK/Zc6vV3NtL2Ff6Z9BGDqHpvQGaQD8TDNkC4vRTG1B16
Ac6uioZkl3tucxHN3vhL2z7vgscJuuH4KZcFRznN1QGahtH0zKQ08RysGcdhX26ilFJNMD2BJtRL
6sMfs9l1616hrDRVMIVLfNuNreVUr5DnaVsiMFoj3AGJgChlYEYE/gZ1UkY8dDX+GOy5XAQJ7c9O
9+EqHqJwU/EGnsx4ZtqoM9tnWsbpukiYCJ1JVnfm5Dr7tHRjlAR+/pok6UsvTAqdIXuIpRnq8Ivp
xTCKmdEYy0Yb3hjLEj3vbcIEAyP0Ka/yZGs7QT0CrMYJOl4HC7Lg7+GuM8ws+Flc/2t8r/nP//FX
DtqXP/7nfZHx6ysP7a/f8Z+bn8XpLfvZfP1H/19C0xiM+z9kptVb+/bffubUwKbzB/if//3uTDL7
O2ga3/VvaJonTThnYCoUIHm+8m9oGh1qy7WQa1P+O7Mn/guaptz/AGGuqJUprVBOnCds/zc0Tf2H
pBpCecRWTBB5mGf+fh5fn8+///xXg7YvbnE0jbg0j6uztPKYRDC/TGPa6FgC2A7BNWyW6Tq0x3TZ
21m9sLvBOEFBLOg1si/WLsRoWNkl3fKyTbdQgdqj06QhfKvUchdMcQ+XJYt/RbgMwsn3NDBOic/0
N+ODv8dD/z02+vuCoaJZljZt09HmVzZOXYYA6to6uGaIxLhBQkKhTSbdRVrLYOl02XM1WlR6c4+p
J4NiwqbCa+ebYf/P89vna0CxL7lj/OLx/bYE/MtUb4tAqrU0tkNG7FhX/qzlW9aLaofQlz5lYybN
yqra8OkvK+u/3q1Pz+psifD5o/OApCf45OffnFfSXx2uwmhsIPo2xXXY5JFz1TIK9WJnjjxNsog2
uEjp41yWwT0Wt+fhib4QcuGVs+sidPeT6CIbc/dGtoMPPD0J8jX6TvENJu/zRPj5zmAYLlypTQeU
ArWWz5eY+aqZujJPr1tvyo+DxbBK6DVQMx2UbNXWrLTYMShon1Qfjt85Nf1+9l9ukOdqLR2Ld03/
yT4w61hpr8mvw6g+xWYZ3sPhJabBru7SoO29x5OQsigsAaCglqh3DZKJlZdG8T6ZQrH65+f1xypR
JCSKN5zS0vm+fLkXAfICRqcHceWVA9OTeVS+9H7Ju5WGVM8nLWuOVNv+Zm3++YKcf6yL1adlOo5n
fV0lXie69KzzuApyL3iXHdJnuwN8ZkrRrA05DzcxbZlD7ZX6RskZSefv5fLPn/1vrwL4neNxMZYF
zeXzQvCSYcTeDu1uQi8xRSPvNpT5nHAdO+DaiUbfzWr23xCaMdFx/vu8a7+zVPs9uP9pPShTcxds
rbUjFbOGny9ijjWJZVtE1yRp3Pe+VMPHzOjFyfTGJrsIjYCZIJIAoLOVpKXIeORC2uV0DIwiDy6T
XGbIOvqpfTC/f1X+5hYJSpCeMiUxlXa+Gv7DarYjLE/cq6o0C3ozxXxyB9m8CNFHm9+9DLejmMkE
UntI49jYF6JIvlmjv40TPt8ii5vkouIUyuYE+LL/0612C1SF4goLnvSeN+sHSAZEFwNpei/sfF8X
pruhypPdRmH/1PfAe4U0XLWMvNz/+a97xtCguUmdwb/+51X0x26iWL6uyRFoOXQRvi6iDjQLmW0y
XzFwSoiaOc9JRIqBVUYoSbgLMCodnR0GL8rK976xmvhzN1Eu56wlPNdxlWurL++vn9q5M+gKM6Mg
Ig8maCxfBA5oB2ueGFCPkgp2vPk4ANjEZL0t1bUqi/BnYqbFZaqz6Bu/AY78z7u/YqVIVwmbC+L3
X55UhhqcOo3fXFGYL18mL8XpDoV7saPXUr5YefPtTnJ2efi8NtR5aRIaQHu1/jXH/9djTousSw17
uOLg50BJ8HvfpxBVmL4CHVeANFzZUcQwlql7BO5utRqZPDGQzn9jYfI3L/J5B2Ut2EIz3vMVL+TT
XML03B2vQhjPx9ZtoBJ3DEv1fhCqBasvuqR15K+HJEuObT5EyCYiVCp9AUY6ZrhnnuP+2Y2+g+z8
uUCJwRwbgC0hGY/n/PW/3CFICUFJNGBeaWeINmLs670lVUiFunBeRIEi0vImsQiKOdr+86vxNy+u
shybdclPdYX8unsIuwtcZussRi1L/VD2fcoazIt8UeOl/kEpUJws8phrhVRqGeBztZihhA0kNzS6
ktAsV1M+DNsxnIqtG+h2/CZQ+2zyQCSgWDJQoYVyHI4WcT4d/3JrKhNe/FBJ68pUQ/vQtYrEqeq6
V5L8+hieYaJ6TsIeFb+w0bekzvs3N+j8en5Zved7o7Sgs6OIsT9fgOngWorgiPis8IynZsooK8KR
WwkZ4OVYt9FGVyK6DGojRK4YT8FjH/gxxkDCGx6wqvi/owH8viGfrueLpwq9/KxPhtC6otnyjDx6
L7z41zef+Y8IUSmbLIM7bwrioK+LwhV9XLuBi464niJz6c5tB2l0LHY500/HLkiDY5xgyZybuA9T
V7a3wdwjUOvzZBciYeqW8JvbHwWjgGvhdd43i/bPLcwVqMTYys9rl8mhz4+kLsLCNofGuYpS1sTv
XSQaY/vQoMR7QSrbPPzz/fhzDfLzuA80RRFssoV8/nlTEBsW7BD7CreDeGvjQ8CZFhV3WVrEwyJT
5Mg1I9rpmV9pW7b+5hX47e7zeQm6QgieCG+ppzhOPv98oxbMxJaufZUYdrej1BBsczfNP6rziJmI
7ZWYzi8Ig1+P/ezml3Jy7xsPI6o4GZxtgK3BN+H53+waXJFN7ugIBzsB58sTUCSppSod58rg+TzU
cRGQIqg4+A15r5FN6F+WFetlWCPNxW5/21UJQNQwzJkuk9RSGUCJ3gczGD6AdLTf4Yn+5oFxl7jV
bBkKuemXyytpWBiB0u4Vsi1Qg11tFbumy4aPOJTFLhHJ+NEGqMqwq8jX4zgbznfx0PmRfHlkNskl
Bw1HjW199Zdsx8LyIizQrtw+nm6b4DwwHidUh6bkUNhte8gC+tyCebltNI7pJnGs8rsc93fQ9eUi
tBb2+VwB06e+evBwnhfOHGOR5Nndng0zvzTE2G6QfevrFHD1szsOSHFqZGoL2VuYzkc3iZN0BwWp
Jl6ldYKoQzZvXUBln3J+xJyJ6K4cQxSLCntObGW0Kb9Z7X+mO+cihkWIyOtyDtw+L3Z6xJaBxgOz
wMG1D0iy9U0nJdFS6ZBwandiFNdO3Zt/fsX/bsfj9DMJpQnyzd9em385ZsBUzV7voPni3G0f6qGu
NhMWANkiq0fslv75h30hPf9rD6eIIynOOGS5XxMKw25HmbvMZTE4RvgVlU3/SAk8PLhZM35kttfi
t8LA9UIZNKzIHPo1thf9kQj/waX3gwlyYFcXAQYFK4Q2cDhEUDPnbwbN5jz/uzWnsM+/eTC/7dg+
LydF9ckSysOL9M9EY7Y9e7BlQ4zflQNqQJqvyxoV3pFGPpeUew6TgWWt2oNGQnxPPvfDK6kddAjA
frWDM+xl0Z29R5N84TRGet+Lpv1mq/6bvVJRf3ItSlBMa3C1n5fP7M6CIgUX2VRmj48IGolTrpP8
whJptwnS0ttNnuffw/AWJ3SPAwq6aJUV+OXZffSTJLz/zqrqb28c8AJibZspEvH7639ZXPxMxiIr
etHNTJ7eNKJ9wAq8XPlRoe9AHEQHAITjLpXxzMBGWrz2bU+gbCAsc81Y3Rltp45x0bYPNn2EDysM
/59u2+8iorKk5kq/RKB4u8BRZjCCatAgTjSs02s79p+8oUTi3DTI5eIy3WK9UhxMz2TwoSQ4nB13
J8q5vTKC8BvbsPPP+7zWPLiKFIBch3idrO3zYwwoP6eWBfkhGH15tBKrBRQZMZlL+dmMUhpeHjIe
nVvunpNZfVP8+DPAYImbLicHW4Env9IbnDYFAkil57oeoLFRaHHaBzd1zZPG2GWpW0XB8p+3hC82
dmwJjKpRcXE5LDzpOV83oDDBxTFzu/jGjtJ62YWBpWgdFIxBFgXTjOdMiVpgiXeZaEkL23qZQpa+
rvPOWOv/Rd15LMmtbFf0XzTHC5iEG2hS3nRXtTecIJrdJLxJJPzXa6H4pODtS5FxIzTRSE+XDJZL
ZJ48Z++1q7x6nQofRXrtEm+pfMxFA96CyJ3K68Z33ds0aoZjjzkyCOPp6dKxS3kYH37/KS7RhT//
bKxy16WV6diG55psbn/92VyMDejgx/YM06q68mtTHm0h8SMpcT82GTfN0EhBPXRYoBF6pe9tKh9r
Y+IiGsoQH6Jq7L0Ti2SFOIwbOvKTaNX1Dlo3P78uk+IlAQvpUX6l0xd9aMstg68aRoonH7zI6r+l
eKVvNErv9zJxyr3vxNPdAAjuA6sx2Qb6DDtIB3v4kk+m+ZwyOEFLF9hH4GrDTvdq3qEnrZ05SkwX
TIE3su8IRujRomCX8M8BFg7sCYQlNKPtrTtHqwwWpp9vyx5erueP8Rs8DEF3bswaLO84MLeX4rRI
9P7Gc5HcT1P1pHGRuUoaJm6d3bb3uaB+muyzKaYEWcTkL1DNa285uvVbhSRz7eSTffSaxmi3aa1H
OL8irBhmk36PfK145JEu92FTmYi/hq58ROSuHxPkFVdNm0zvXmQar3EeuHs2TgmaGLhRIW0z/sMq
/vzcCDZe16BhS7fOIADyU6Fq+30xJthmz6jIjZM2tO7tYBfGKRF2vva7ZHj//Xr7Re+L2YVhcC1j
/uEb9vyGftpZiZtvXWswp7PJvPNYlix3Y/LEexoL4+QGfYnaKjtNPXHwuCHp0pG8uf39e7hczn9e
81yTDFew2AWXVPaquRj9+T30RoVWVOjngas0xnJHr16hPRunkGFztggwKwCDS1NnU4xTdBKRNO6H
QpbfyjaOppUj7OqVPC2KYIiDzWOK4n2vdcK8dUELHu25IRPGXbmvDUcxlO4RRWYjc298V1m8welJ
CVY2MU+F59LGubTkSYLg4P39B+Vr/XuVNNdl9GIN2qGcs59+36zosBa0/b8PsoxZ50m4VbxFAOre
4mQ3jjVBEasylG8JOsE7FrF3S8qzfQSdT6sntMU21s3xqi7M+zB2xHrQ4ByVPny9zLYn6Bei/4a1
2joxEX6prc4+RsPU43gikAhfsXqiept5KMxPfzRjh8GyznJCy7XqfOzIaJElQ+9IgMwyh/EOqIkE
n2aCKUkmwELG3LflLkctqZWWfeSBTSEZdMxZJ+3YNYk8tAoDsJ829jrV++JF5qHL+D0q1hjxS3jZ
dXpriyGkJW2wtlKE7I3hGxgw+PY1fqq9g6nwAKJIPox+1X6fGgCkqKHQ3XVmeB1RHG39zJzQumpw
fDpN+8qIXSdVat7lLf5/ejA4EOtFVdodLJfC2iaRK6+DzBu2dCFYKvQZvNuuL8q9xwjpVvoQXvIK
XsuUBgcRus86BAQuhGIb6iEIHK1q4/fSwT99OSe6qeGpNCrvABIuOdSuirc2veshT6JNiojugN9+
AJ1hyq0ZdMNx6k30SRTPt0nb9eh75fitcKP0FCd0mfMiYFvNs/4oLamINRLas1f034op9U/EfiUV
2owAkF4AYzKy8rc8bf0DXQZt0zYpWKrEiM6ejxMoR72FuquNR8zY9o2RJd0KkcpVnGpwFfvWKPe4
C5rHXFrdHZAyyiQGj0+ukUkUVsoYCCQFfrO4/CWhZxDaotq+r40UiEyLNdRNSKcSPaiKevCzHwUV
rEsTN0zDNKPBx6chdX6NEmnvc86QGzKY9K1lI+VaSBtDTmSnbb7w53ZIPF8n8xaopWwlX8PlR0NE
bC4DhrFfkzQV1/QX3W2hUHS0nV8gQ+Gk2409RIVeHZsqLL9YQXeddYaLotbD+2YXwZIqzOHQtNHM
QHJeZXoQbm0xNg/VRCJXhA/qKraVd6jTbFg2QC4WqSkVwiSRp8fLnAgPd4wfQ06A6bTCeqCaqq6N
MYXELzztUGVlRpasEKfYjMvlKAhe7UtZ3hQgwvehrXWreEDX0hUGgNG4r1ZuFzZb9NcupCUfsoaV
K/9aFv5dB0jrqvDlsKsROa5ijYTtgJWM7y5EG1uJyHhFQo+ZVx+h5rQ5astVg1d3KYQeIR106ZaN
sRatDGQ3S7OqxbOSMdIK5BkaEV2goH30R04FcwOF0hLr3ZOhXJOtNHjLwyy9awbXfevb6CVQobH2
CpFvQzCZNxlSFXozYB4uu2LEY/bIgGjDwIY3FhftCi18vuRhfJvYnE9SZy9Vqvti1RE6k6Eou/fa
U7hR5vM1abCQ43/q8LY3nfWG30Y9cjdrHkWt82D0QMgWg8xYhLoQeOLGMnpLa3Y/LUFixOecr9mu
tzUknrspoF4Yxzq8CvAGbh1O/UcJ1HvtI6zeDDNkQrW6ukl6sF2jaMKzljfhHkkJ5BW7yI+awVQb
K4QGHMUTaHYWLhOFNZqkhLAMTz57iR6cgsqJaEO6bC9xYg9rtxnvyP8g7Ux3qlfksGyEzRCypVSs
a2AODrNWy+aUUXUiXyOJxGlx6f1dvr1sdBzIw9ickil/D2Rcoq8k3myL3RsAM+UOPYYue8eAbr9Y
tuo/8nAorwct9s5OXmr3eJxGxkKmvakHZe11V/V7Q0xIbYNGrac4rzZwUsD1kQILkDCpYNLUcukk
WfN4ufxDK+VeN0V0Hi9b2TiYzSOabOzp8NrMXZQrptMJzknZDvaBI8d8cnJ2dd8qH8xYv54GTtmp
INdsUWmNvTBj/OBtCc5XM6ZDPspyC6ckvVIe0K04HHm1cTSqJ6FhkBxQZ/Z8zhJEa9tAnBj8l7wR
1beqCZj6uRWCc6zk+mvpxHdFb46o+TFVId48eqEV7pw0E5s6m7zrxvKsvTBMe+fBnVyaHarfGRlb
xlVzP5rY3v3as9cm8qXrPMpvHKdPjl3b2LfePAf2W5df7jKzIVXBqJbMat0trre+z7t7U7eonSd/
zbh4+gY5d7ruxqz80URP5uIoiTWBPJseXcxPtc06i5a1FWr9Em0/PuwQN4yjRfoVTd0MJZKvtrCa
8FfLJORs06IXkIhXjmYn0JfC/qj36HXzvtQfckbyW6+R43vBRHbFRSR0V8kEWW8xeY16xAaKyqD1
ZbyqAuND6IN6FmWlYc5J0HVbgWEuQcTSbFbJeDB9QUJw7eaY4GpSagOZXtcxUM8JWzCM2vRkDK2F
2Tol5mII+y3wI6Tdef+tJLzw2kDreEgdC8uxpCTNXBHfm6nuQBFoZ3JyF2ywFQV3mTY0R9NtynNW
jDStRSBnoh9PPUpv/ZErSXaGK0O2SDQa3RcwaAqYHM3/S7kHJyy+lVaaf5sCC+XGHItYqDRcKM1x
VqUtgoWX0ogwet4OjUBEyWKU7tlVOoW4QELa+P34lI2adpiqQs1S1PpEUFS85e5d7l29EEtLlx52
Vr5ICC2UmivTUtxweMCfgxZkqYfG57q7nJAymQiAEZL4AWvuf9KfrBaqTXjKp9bnNCsnWM9W1WNx
nJ9lk6ItlKV11853xcLHvA/Zb80VqgtXacY31XoeQ5+EPoXFY+b596PVO8cWZMCWMsh41DXYhSmK
NJad7TEwi12EPl3i3RZhOVfFs1CkDx3ni54NGh8/jbzbwTR4ZvxMN18rygrG+3XN2S3xuyUAORQ7
DzQo/kvfS9oecx0JiqJ6xWTBH4FHSHgCHK+9SxT/dULvegzdUb2EKmQF+h5me1iS4sCFJTrEieG8
+xAlT7Wfgk73UATukdupI3JzE7XepORXISQvl0EBo8MwYZZETfUQVp529srY2UhrGkB8GFOxL4OR
3dfUXADOHUgjbGSdM4obgWdEW48SXsQpCVBzxnE63PVFfE4DS07LrpvV7bHtdveMTNWH3mrdS2Pa
8RXQZlAtjqSa8PRhcveXViTUQ/ODpAntRafqRQktLXVrtZX8VtZmj7wwijIY0RVNI9AHLZ4P1cTg
ocwYObm5wfkzwaeSwys7D6CEzrEZ0UCzAvnikahUV/oXjBahhaM86o/DZD4qrxJ3zMtvxsR+dDPH
fxytwduzj3Y4QXrevKFrVF0FT1nJxDqI9IVJobEenURbsdYRQ1OvhNrSyQnBrUoT1x+wgoXlVnd2
oKd7JpHjWipIDhnzg9fIrforI/XEJrK6fmO5gXMkK/0gErugiIgBT7nRG1IdKrcIgNd5xAW2NHEy
4H1At5U2o9yKCIRiRtiLi7vQqt8Hr5oJT6EzIfYutPorkn6JKD5rglNBXkmxagZLfLD2An8PDKxN
rsso9eqlQ479zs3xHxdOZZ+wcVXfC79y+o02xhEIc18kz9mozycAF33sloNVv3hdpLQr6OQdmMvE
zOWVO+TaFyzq7qoylB8uhmHcZirzlgFG0wVmv3PuWYexz9uD6fXDqXeAIZpJJq+TQP8mY9jLWOni
7DYrPA5vzoH0jR3RGsEoDH6+dGI2s7XT2ubVCI7ZX/SV776pjloe6paK1CEtCvGUhYRpwE5vh3On
lN/eYHSPpI8KPpPpluBS/cnAIsK/5w00uVxEcwvbmuItROxinYGCugX+Eyzx4Qnm3xk3gEm3Cntp
+51x+lE/ZI5U3oJMn+BcxVZ7zmv+6NKSkBo+57YD+CYd7rHmOFBF54HG823mHY+OmZc8Ope/luhG
PK5gx5V7nYkb6yUy0Jxdao9q3mqTnFvK5a+qgHorG1ued5pD3soXebcRNXjlyLGaG0KfvFWt58aJ
Q5N5ukPnNM9j+Rondf/Oft5juOEqxzHMKwbzrTnMK4oCuPzPOmZ84h4cLNZLQiarV1S4hGH5Q+x8
B81CPvqllsyK+UJQhG1ytJzSPjpOm64yWEQJToe4fGrmC2+Y9wwP8sju34PYY68TIzKRBXQIuoot
fE725rlB3aSCbWeonKbioar8Bj13k+Ir9YZbXPPqrAm3ebRsPKiOH/IYRoH5422UleIf1MLqsksK
vrU+mplc1QiZFS+Ad2CCgkMR788JK04ZYL4oaN4bWjS3efnkDH/EIvKk3Ch/GnZjHn1vOw8duxzG
PcfBTS+BLHVGXezzyA927A7uY9gTOBXFLYcUH3FBuRvutDTIDlrnJzBwqK00LwvvVZmb1zyzJBn5
fjcsE9EYd2XTNo/87Hx/VJvguocoXDcphEDIrPltLoJpWlqTpR+qSNv0rQ1srFEQXQuN/xFmb5dO
iNHbXMYVThpTT4OVP3GL8Iw0/PA1b7oePcmQyg/16GsRY51bKJgN9A3nL8f15iVWqO6GgYV1HDQL
hvOIQP7HD4tV8NEYDPrbbursck50bidZt6IHZd+lVQ7Cj592SnS0RCLVg2xdCO72vWryry6F9z1s
93Id9/mzlkVcVzF3wOJKjHwtjMR5yPXU2HP/g0w26TQ/UmDkJQrYE7h73EhUCPda3HDYsg+yPsIg
BmKQcmvIe1p+lxWcpMjtQgg4oE5IbFhcDoofJ6oFkm0p0ZLs5dyxiAZ32NPrHjHDl4+RFn9lpG6f
EwnNhxNQjCvP5EqOy6C96hUQMgNVwG071vU7zmPvTkUytdga+MKE9LVvymUMsMz6Ce9dOBhYfEVa
ncIR/6vmTNG4mBLQunBJdDwoqgEePjfrq1wOXw2go/S1dMrEsQ2yDT40sEGE0O1ElOl7T3Ozde8N
6XmqkzoE2Bl/uTRowgycJjPkCiTMJN3xicOZ39N1sJoGXWY90sZ6FtlMUU1Rv3/RVArwrLEizKSz
yioLveIjG4Lg5rLcZQj+vKS2IOZjfrrTLPXxlYACb4bsIZ2HLLpTkt1mGhIDLOJ+dpGQbonsNXYj
YsDVo3Q0LGiaBXX7x3ZkmAADXEyES57Hxl30TTyVi2xqHp1Z0bnVE7OeffyEYEGsoANS1LexGCng
ba2vyRrIMmZpE9fuHH9rA2S2DjHiDIGk2NEhCm4akoxZ6YGZfwGx2oECt6LzZXcT6IN2pm3fx3Xs
nTpFybe5dAkvVyQ6HTKGcpAZN4FV2Y/1XE5ernecRzQLm56nEPdvdQuFxsJnAP74ipwF77ZHW/M4
XTbiWudDF0F0TJoSeFs0gMZr0bccmNR2RxBm1WkwQdvBOuA/weuVsHy/YjgL1lYs9RtdryPiu7X0
1Y7Heh8PAsuLbZ9ojml3pJ5xeZk7fZU19e+NUcCPY63l171d1a+ZqHFfANrCVd8OdxfNqQ8r7ejk
PZeaId/00hb7BozUuZjPHUhKRCXMDUkUmeVzJogpcVQIiaQftWVdBeFaK+cWkepKdZdC3DtlKMVu
O78jomFou1OL/mnrQezyFpVrv1mmmx31+eDDMdeeIh9nMzoQjIldotMWwfCm14PY2BZW2wWchgAU
BxX0kOukH0Bt2+XNGDEos/x3dxrp2SAj7gq3haWvkzk4lifDmgwgAg1pKL4eUBUZ3kZTmnvrkgzv
LWxJVd55YwVrStjRyY4ZmIhBsUQuMgYF5oNbfJPFa5tNalzRIQMOnvpZ+2FAPRCHdgQZzYmT9O+t
zSQhvfQqLuc8OQOcUe40NwJcqbPWHDfjd5inlKUfB8vSt901XobwFtz+sKV75NK8AI9+WUsIxY1N
6QuaBnCDDiB26m1BD3bfFpW386Rd7SWBDntf9uuqCPQrQ++ihy6t3vDmRFcUNBRldpJewRTdgTAw
v6pKNI/ZrCzyKldg0IHiAkgxuja4HQCTHcaH1PSHByjB6cn3KQwcEK5bOyHGI+86c1MK7+Ryqb7y
S838YD3FrwDj7eNlxf++J/554GGhA9c9mhmzMAjZwqcxZVyTBdQGmneuXA55KLQ0w/X5HqK7tJpS
wY7w+xf8hZrU9T3DQR5vkediup/0cNRwXVLloXYeCV4lTaDGGzvEuv9hmKN+HqtS3GnlbNcOPf8a
eOmMv+LNLXrZ1Acndvyn37+hX4hMeEOIxOfBNl6Tz1obMxYcNM2EeRTn8q0bRP57PdE01MFEbxql
vmdd529Dy8NWOw3EffTh7dh41XdfEDqOTlpvQVdVgGw1PVkPqg6OehFRRsWx9yhYRbu2b+M/DG1+
ocAg0hNRl2Exp3T/NqnSO4ybjWdaZ2xu6XpSVbPTZEQzIoWBIPvgC3aX5iYsEijB0Ei6dVAU2pWb
BNmyLZl2z8kvE+RNwEEh1LibWm/qXR+CRbhsQh5OqT8oVIxZ+PLXORNvGemq7jNl8/1LHNZPc6ZS
pAWGvcg+u6mbkU+grE0XiXQbY4nY0KW0j01PyeaFo/06DLXapGH/SkIVV61/NypIhRjH6E/65l8I
dpDEIx51cdLw7sy/zr8wuVQ4i2tx7iOVPBHqGmzRHLWPygVTA2PRvM2HZJXUJMmUgeMfXGYHZAwx
/Lw22sk5ePPpaiGsXQWWo95bvB+rizDr9wvVmGfPn78/rjMO7xFNmPtZhTFrkPsQMN05vYwNLo2V
eEyr15jaccE7A2JBmMveqrO3Ik7SFX5E2nfzkOj37+Tvm4bHFzU/KyxBy/2sKOUgZyfTmaJdpoQ6
lIYPH/M9U+wwPwXzGOL3r/cLNRyCJmRgaDmxGnmfhvLAPLA4dZl5tsog0elOvdPjL7ZllQgEDois
ejIZ9uBWOzr7nDS/f/VfaQV1ZrOsDlP3feF8GhrGGN2nrOBRGwIDHn3j0CYdHe/U+hmd0aY70LZO
r7xcxGBPUTiktpS3duTjui5y7X0oqwcPbsAtOqw/fTMXMdmnNUFbzKHhMLt9/qZXiBLqnwkgzc1A
hbF17LZ6NDCk7nsgvbeqMCgTEGORRIR+Qi55+FJoMR0ND3aH8maMItzaWpK5apGG2dMoxD321WFR
2ZGSi8tg6DJWwk3PDbCnXqYpVy0F3xL0+OFBDi0tHKt0BUR2eJxBIo+9jqRm1aJZiBd9WORPxaXT
NM7+El2npJTTOB2pS5sFXfv2Lpr88vVHTfxjAlElo7Ga0tjc1WU8nv2w6P8wdv/FgvLZ/xzXxkFA
aMW8U/20E+Wdk9ZiQKIn4t65sgs93ZHu0L1EwjTgvqbdKSojYzONVQ53ThV/kP/+6uV5gBnpM3Tn
Uf409A/9jOtH38c3Sou0Azir9Eelj7mm3lV9CQUYiqTcoFV4r1LLvPn9ghZ/f31/Fpfhq7RQDFre
J63U2AU+IJcwu0Fxy6q43CmlzwNPtiQVrOGJ6vVy1yCU0jgRrlB8N2qPjIRCZlRh5TxFrdDNEYfm
2USsEKXAqLdVBr5zAlEXozlSzokgoszGqC33WjzQI5B6vA3bmD8yyAtpl/B+ymnBY1/fB9owPk8U
0kRzkTtnAAH2uf/E9sCb0vJZgVESf7joYzrki2Jq8F1fmjRtHejDsmgLpGVzP+einCEfj7G7DPOX
SO/kYwMz7eBQPR9/OLycedhVmgqVQzzL+37/7f79y6Uxa/IdObPY/28VVWcrq+hrO73RsIYCwMd1
dFMZVrinRWqQaT2NXwus+Kiux2itjaH4sbj+r63H1/F7Xarye/PZe/z/16DMuf6/G5SPb9NbGqnm
rcCQfDEu7z/+8z84vf7bn+y5/8JhwU6KLp/EAawk/+1PFs6/kIyYaGQcjx0WfdD/+JNt+1/Uzrgr
KCCcWSXNP/dvf7LQ/2U7OKZoE7JDIykT/8Sf/KlGmb1Opo1oZZYWIxYy5z//accqIjCjTUO+TEmw
G/DhIUi/GRV8eoiFmnkEH26f2Mzi+A+r+ZNg5sfrzm/excHi4mb96+vGWFeCPtCRejiAcnWG2Rvg
UtzX+8w5/PR73Pw4tH629X6qKi4vRTIN9ibmBgiZP53y+cREtm2I6Ouq3j1kVvvkg1vamNOEOcbU
/rAJftJn/ng1NJK+g1cXF/mnoq+XXE6SZsCm5XaUla4BK5k78goieryp+r5fAlHgMHDK+3/8Mang
sH9w/+FMtOdv/KdfMu4Na84g5Jf0CEaNlKN/b518XMfJZKxVpso/HDa/+FpBgWAjmHd6E8P2X1+v
ZuAdBSkTsDzK8gGuCJmfq7CeulsHHo2/gXvX/Clk/FOlz5dLeY8q3GTB8uB8Ng8op0Go09v1pgOh
D1+c0bZXGn8Srn1+FQc5si7wwaFb49n4rJSmYgdgWLv9xvbmyNyqiXYySZw/XFg/PwG8imvygbBP
OTh1Pgt5I6G0Av/jMMOeCtq62RA/JxUU2AWVl77//eL41Yvhpudih93y71eRJqLJEjj4svSAi7gT
DY+hCbLDis3X37/QL747HMGC3uisdPQuNe9Pq7CykqKIIbZsNN8943+qgQn6wx+W3i9fRNjzvoVr
lG3rr0uPFY3hVjWE4Fji3RJwoMMp8P6wbfzqK+NWybfFroio79OLWFGQOSEx2RvDc7ptNU2g6fzy
KkOdt/n9dzY/KT/V2kgOZqcQV1gH3gK+jk97sGOOPXTDjF7amrHeHzbaT/84drX5ZNGxH2O64bf/
9I/3XKIIq8jTDZJnhUcx1oP6znISo7ktc8KxdkNDG2RZTEFiY+AmSumJhmQw3P3+M346Z+a3gRfl
4qjkEyLA+etPpkGZ8iZwdJtG71P8NWUgoSbEwBaIiEi9aucWkfVl6KBP/LOlf3lltn0T/IYBhuOz
R82eRiurpzbbMGjKtiNz382YkIVXs7ge/vmHZNvglJ/V+calPv5p8TNpLSw0AsSKRYQ9aaGq33Eh
tXsmhNN2MvP2LpVe+wfL2a++2fmRdtiHKbvFfCD99KJBYuqQuGsijGMD6lXrNs1zB0N3XzgNaTJD
aLZEWHSl9e0fflj2X4fbjj6zEOBlfPpFA1Mvi1Sv8g18oeZec1w6m1FRvKqsl9tetSjmzEw8//5F
Pz35lo3wgdsy7jrLwttnzX/+04cVvSncwjfyjRwNOvGN12crq4+t7g9PzaeH/8frUGWh6eXJp9T6
6+tEceD3ipA8wsTD4NpOO3FTma5No5uA8d9/pM+/Hwgah+4LhT3fJSt0Pmd//kgRSVBoh8lXaJbN
l/j8+3/dtC4H8U/bCwlh3N/ZjJFMOQiy/fmz/vQCVisIqaU9ue2aiIa1Pk7FoYtSHeU3FnfYyWkH
OZhGMkQxt0xMprWFh2CCDdYoFr0RkouUwb/nPi5I0nSrMfYXQxL6L6KxBRPQSE1A8ku3nAP0fEIW
cptYJ9KTpfuKW6U9ZMDkw6XlDQOAPUuRoWZ18VOFcdpdVlqR75KeFMylSmvr0E61sq8RAWs0F5AL
IJOMaWLnmtM/u6ELjj+uzOiuSH1gBcrWXoNhFCcjaex34g3cD73Ti1ssKi2ERyZOr3Fqhw2aFQsu
LGgwu2a6SErJMlIhoO8KtWwMYqdVuypiCIkLBG3sOqdJds9DHJxaVU9qlVg+AioAbf7OJaS0gp81
J3SlQ1zurJDJ3toymhgojUEowQ68IPxZLfVdzFT4YtaDJwdnaRshXz93hEHsigvk2vW18SvzOPMl
yiygPmNh5NkCGxhJUCI05SFha5+j5Rsb31vblhXxTSFYVpf+x0sYByon407PbqXrVAhqJDEj2N+Y
YmekUwa7oHFCayG9GXpYk/hMS5Z2V7ujkQTfkTqnJMatd9VDkGIoKmIQFit/RFe+yGrCbUFgO8mw
C/gDmmN+428zC6o99Ume7d1QA0MnnUZLN33mVR8BnowzAxidmOYRr9teS6vsugKgZt3AEu5vEFOA
6+5DRolXbTwVAzs/M+xFP9ZFsRNea3xMsVMqoLdgeIfRtL6YRtwDtY5oc8GsY+6DvLSIgBDjD6lW
wM0Ic4LLDkw5tUmZYoTf9URUeRbBqg6jnrsuTWsy7Air+o7LovJQMHngViPqx9fAjUtz75Zhldwg
sBuOUmS+tmWqRa1n2kP+StFnWNuScGS1QaKpqV0WCmhvYx/laKUdxTscrL5ejxbhpTMJNXC3udWg
nwpbSQZNM5FkXKZOJld1KTWdHELbZNify/YdvK0Bx5omYLEcrM48Vo4ZuZvKaFODxkOr3/J2Eiae
umpxNwUtbupeSQNUujMRx1FLJkyArCvssQN4hPNU4Old0hgav0DCr/DVhu6g1iIoGnWVBmNTbbVY
kkuhkXW6xWzgqlVu2KpchwxO8o2FIibYAylvGkQ1kwpvyRYJxGrEk3rgmxiTdUqVeiSjbI7uLlui
W73Izh6NwLdhQRVKLw6BMbLkZi2dvZxKWtmA8/yeLcWKXECoxPrABCUXrVtoDMRwCDVKogFCaBVw
hxAWdhihmLwhvK7IoZn0Jvxa1+B8V7nMbEE+JpkGS5kR77MleL4pHnxRtujqqrTx1mLqkKjojWf0
q6gGO7+IMrd/wXzjTkvbitpnA5mg/cgA1X2KYxwAm9RKxw/Nb2yTLGO9EXtFF1FhdhpKtSAVRB0G
6do2odgQJwLIsM0+1DOmrqXr1M+kZGfpqoP58BEHdmGtRjtzSJ6PU6dl50K2uHRlK2BCthVTHy+b
pmdB5X9VSJ1IVrswIw/6HlJAeLt6KDa9npfNsnBktq3HUYvWdleOyMEcTYQbv4ra7303aMYSbGF6
CkwbVbCtsulbJQv+mjBb+6kycqNdemXBEqiURdyH6zbRW+dH5V3nxvCsDWj5+LBKWqHH1JmZFiUB
YyOCS6cmcqfCtrpFHQ1hOQx8rUOjGOfclYkL9ReOQcjvYqqw1h0UTOBd7g1GsMY0jUyRiaSeLVPT
KfZNf1lqKpeMHSdkEmHadubKBBcPHhLMfrvKojww12YkghtHqOy9SwfSBkaXvyb1hKGDnFLcp+hx
G4tTqrG/tbqjuVehbbPy4Yj7/pogdscHkz5V3ZrfIuK/j0VM6njdkViX9a0D3jHuYDUbnAPOzpB+
am8R5BmsjdDXHnSDhbUSVWvcO1lifgHM+pq7mnFfhao7OLCAAZwg5F7abaPROPTxindN/BUY7Ad3
hJ4YlEA/59CYFgVugK01ZURplVQWQADlHbNfAgjLTCcjipIFwM3cXCHhOID06nKZ5RvFlnitKBHK
RUHo4hHFTVdtfTDTsxWwOwQIoa5ayjA2hHLd2v5bQZAdFgh/XeT5ByYGfCIl0jl+6g+7VdN9b6bf
Tc/dRDp0o9i7z2RbMuHSXxDVr2BjvcDD3jGCvbPDslzqUiny55PkmixfZLwT6YFehhsPURp7mryS
UT0exzltqYx5pEZOt6Vra5BQ+uYgZn+OQ2Q57KNyiTG8vqqJT3pCrRGtRJrf4AwJ10hagkWqaswF
XcxYk5wSmMFE05FQoA7JyO/TFuFGq6ZxbzDSPoPB7q76sZrUWkVseEuVzKGjus2zTu6N/GZJo/pw
VN4O6wT++kNNR/aQu6O3UDm3OtSV2bhVjoHkGXv2u5pKc+Kzs8YW0KTN+wm++Z3ILerX2B8fYsJD
IUhWNLoSPsgWL4++NfwiOQuJjUYo44ufBu4Vk6LuDH84Dpf0VeKXsAqReRlQJ84SSLNGHdXn8bJv
GvEhnZzGCIyfQH+o8SFh3hQpqtG+G98CG2L8aN85LYbPFKcE8BhFLo5533g6qR1qMO8gAdlwdoJR
7p3Ocu/cuLeQoClnxUBsXOtQPsGX6qtp4DTCrF3S+jbIKVwzRKu/BpSwyRJKQTAuvXSWg05dra/t
1MJGU/B/tBWaKPOLpSz9CikqYZO09vOddBW88LJXNwy2TTDZjTwhYbK+JoxW+qcmH3trjWWSUNeg
LbNkWelYniZTDYdxmL6Vttuuy15rrgNu/uidc/u5C/X4Awmq/U11XkPAZUpB0Ubl0wBA43bwaIPM
jwjLLdExw3chhDvoCxbqZ71r934v9O9eGH8ZyD+/NQncwzI77iiLsrWhGdp3DQb2VekHco4NfYk8
WT9jgyeNsW0OhoSlsUgR4bM9hVN96tNinxBqtkQQLW9l08Mw9/6LszNtbhvJsvYvQkdiB74SAElR
1GJJtmR/QbhkKbElkNiXXz8Pq7vftyz3lGemuyK6K7xQIIDMm/ee85wRzP0sQwUDO3ifFlRr7UqS
eopiNSkHf0vQd/UxqpyNpGHMC09l6BDiiy8gsR1w7jmcr0ggq3rD0UkQoib40RStxQeb9YOXz8dQ
bHeBQWjcDlm4f2rdBtyxTD3vrc/Wmu0T3BPDDhAx3+EHVtMlonhOqEbFzgNhu1+9KUzmWTA5tuz9
nAJTcazcInhdVaRfdeQ7BAB/rjCP28Rcu4s+pZvilTX1sm+J4Yin0QvjckxdpMe9sJB0p14UZsuX
dPTKR930+FukDtdTKxA+hqlAsDun9VcbuP3TgPbiHBREqDKe8+6LEedUTWbLAwouIic5wkNYzweT
fG+q2rt8g+6K+ZKHSgVzeXbYy3Z+p8eTZqh4gGc/x95GQMqy2iwp7sArh0HWPRrwdktiRpJgmtaI
a872C5nDpDn0PXXKAEK291WE6HLlzKHG+gTaob+j+OsiV6keELvrceMUTEqKaqOPVqJt7wt0sF8c
3S/2zi7zlkRjr4JyrJF/I0jDILpOq05UxUa+3zZL3tHF3Ug5s1fl78JiQpFtNSurBrXdaeYu7bPQ
zIyI4k/zHq3+fphoyu66uoJBO29WVkWuZ6Qb9OI54/xB7v2nwqUQP2JydF+V2Uz5tSKB1b6yPbbR
G/wDw0A0WzvNZ1sFHhpnXNxUKmZtJ7R92z4J2oa6IyjZ6vLGMJ+czCCEKqCg5dyVSRkhlt1mVPhi
U/stb7FGYUGy1gtQGKIm1zAWXjHcER/SULMqj0DtGRrORYJMpkYYdNmTh0Jy/NQKR8O9Mt60FsCj
Voi2dh8KfFeusbftRvFjyOFzSG3z1jbhSBwdcvwHSTWXNHkv7man+DrapkMMSHmX4w9ClZ2ZbM6U
Y5EvA1LZZiJkxl0XaNJF0GaOaLrZkIkKptDarTJcvm7liHYOOUd9WOa13C9sslWEBLPeTQHR46rl
3FrnhoEZ77LQejQ6Mmn6V3Vm3tRb8SwNFF6ZRKNd20XiUfScqkz7N75o5Xky6vERI09QH5xtGxnP
qgykMSLBqexqMqk8nUcox/L+HluxPuejUya8PNY9BlRSyD2NI2HfCYkGM/T4daf3bpkralj23XEy
KOm2Qgp44bmU95ykQBITV7ujLdMeSeZacYXNVXFXEJLV6b452P5qvkI5X7+4dplxGrE4FblIXi+c
fuw/rE9+TP9H7/kGvjBjEC3EfHADsLsZ7u63sFTObgYaae9kBRct4V2orygJ/YPdtaTDNm7DLL/I
zl0RvFqbDMnGDG+celXWbqkmWZL3kU9HPzee6xXZd24a022QBuIe71id9Agh0W4uf3hLq+606ao7
KEbLD56sL3TYUKuT2tRg9fKz8zST3osXFU5HNj0wFbny55zc97WRfLdkiIgrs5ZrlNfNV4TWl32T
xFazCnAJZaa5fUp92kpMOTfs+ii2OGaPXoR/oYnqWlnPFA/501CNkPs71J7LLjMGqZOiS6v5EPaL
fAoUwaCXF1uSd5YiT7hU9N/YGcmtqpGTB6ylVFKKAsMHm16Z8m4RdXoVdF77MutWZFGxDPVnsCOC
r5X0iIhpcPpIItSEBc5LkST6yvcSbQIXz2xSDtFsG5/NehXLDvlzkEeTUl08j+LlIod+rBqvW6K5
mr6vPcagkXJflkRm4B0qsBbgaM5r/LgMo2e9D5Ay5RM5dDAhUmrLxl/aiw+O/cdT4gmr8/yWT3l+
RKD/3F9owtD2U8J2hZ7YSEsfnWNNzfGmw+5iXMxg0990atHLZ9F1pLK4uEbp/9ZficV0ngcZ4oaw
sUQgisqCP/xlTQlx84ib222DMAf4Ne66l5NAj+PXSpB+zJocB3nz5hWEzGhTGjeECAfqhDfK+NRW
lzMD8un1KyFFiiqcIuI2Jad+OtBPq1Wi5tX9nGdGz3GC6u6bCKQTF2qt3qweLxuJ9OuX2Z3Eo23q
S3S7QYwfhKiwIogR9RQC7WY6CMPEj7cVdUBoc0HUrB5sgsBt0vOybCOuzK8tWONjgB5NF5sR69rA
SxtumU/xydeBkrkfVtyrS2+FOBK4+5HKwfqjv7SWveNuthWX0wTWdh294csYSEp9tDfeqe9979nJ
SgKjsrH1JlbsYOwSzKku91MudR1PG+50H8+C3POAVDMsXKVuLMIyjR2Qipp8S2AH30ebijLKddfc
p5DIF6ZBlikonkyziNW2rlM8m5t4zXsW9RhOpofeE83CjLFnVE9FKCqKUC2sER8m6Wqxh6RXJqwe
uH59Em8f5qWAnmIhxSeEVU/QPVH+mO9GIMDjb/2ASdbt/dbbge7NCPYtK4FfY5mKnvqO+ituW6c5
0EooLwGUhSeSyvf1e8p8eI7TSVWEwNJnukFiGpyLdeX4WxQ+q3qAD/g+tLfSjIGymfcGPghiGwku
J6yp7ThKUMstwzlcJJh/QgSZhdHj5TRoFRxOsnRyyJ4pOaIg+t7sqENbTO6eM24vNGomwv7mfsBY
YY/kv6XuMu39EjUSv88lDI8NfDs0C3oUTjJLRuXehT6ZZfOWMfJAqn2JQqiYIqI5HyMHtjJ0oaG1
L/D2VdZXmJCA+m5kJoxUj6Z7biC1hvSf/PGTZKsyaMAsHPAcltqFYFO/KqlBK9+4bqvVLxK/G7Te
dVnTPVVVT+Sqtxh0qHyyBP+YLkgpLIg5Bw9afhOdbLvK3ThsPH0nCsGmiRKNFcmzQ5JU2pwuRVwi
gSQ0OZzUNwxFLQvoMqkpWqbRfbe1dF/a0CFXstchYZFm5U4+ZtVmdCPbFuuNg0HQRDpjt8AhfVKw
iZmUf/A3eu9NZlFqplMvv7rWELz39rJd4nbqZW8bBNlGBSzk9bCGZcbBb+09B5Ajg0AsIFark8ab
6dXiKhkIF4DKnO/x4dovMCRw0GnPEO7Ra+uOGhF5Lg5e4dBvKMW4nt2hNYdL84uuRqo3OSV0tKY7
ua5LEBlBuJDLHhpGELfoTuhTu2rBw0RVxGtf44Y9oA8K26t6bCWR8tSKnzJiaewrAH3VtpNTVh9c
1H04o5cWGZDZGKV/77uF3UUGTa0qQbvPLArX7SUowso8satsb/3m+7n7mWsOH/NgBczVWrb0oiUP
u+5UjxOXhaB0ZeP0delck9NUAqoqB+dFtBmn+kAE1nfhQj+OK9+bcF5gank0F+yiu4YAOQyPhK0O
dx3xCnVksso/9mbb1HHP8Fu+QpmQeNQ9S8w37VRyxLc8fySWsd5IQ5jJD/Roxy+hewaNZNpRITKE
TbiXKmLMS9Mm2iprdH4zukrc4vIsHELCBqAB75SpRh9EAtN7T8h0uvhmey9LD2bKdYi2XbFpIpec
m4ToJlKadpPL/JDg65Lv1YvwDzSGPDaNWyEInsAlrNFcAp68D9iNkS3Tb+c4rUvO7JZA2BVXTHMI
tAm3EjPLSDQZ/hKK+7gWRGrEuhM2FrWmV+oZ+xxOzOYS93SQZTv50RguVRozK+zNyKOhpwl4E8EU
l2U7UnKzWuO7HnBAYpGucv/Ug580I74veemBb8iSrxXS3jZJ20ouL5NuzY0QyjIoaDly1ozxAdGa
toy5yBL6txMAiy7VXRg7zuQdMnu2m+fBKWYKENTMOc9/UVv4REWTkS8yZxsuDxyDSatN3XxnIxnt
a+C0zY/JlC05JEHOQW2dDaYt9IJRLti95Hy/aMraQ+n1AQirrrTlM82DLr0tx0BR7TZrSISqLUi+
dDn4kHheMsCnTzDJ9q10eszFPlGTbqIXZYdfIWEwQS1bs6fAcp2aBCSuKDt5dTE+FwX9kQifnIO+
kn0xjw2jGKAkrOtmnyaVOvBD/Mtx627LLrilQKbBQPPKdZ5sV+PvIg1jeRsmVzxoPCfNbspXgCRp
lS7PFkI/5xqpPxK81FyInXYKOjesapl/Mlx78ZN8mvwJbShq0/uxbOQDDV/MLrts6Q1jL3RqkRQm
AxnyTCH6JIylCa3dRKDM/JIifZdnx52c8d6hqVAePD81IEYYDkkbuvbW76AUEL3xKAmPnhnSgMSR
hf9ezKNJq5nmRgh0I2C/2OFg8Zx44jkRJ+R9LXAYzy8J+u1LauzZ9BiDi6GAstLYdYBVWdp5HVWp
XNRRDzXJnOmidH0EWb28U3fnDpsMAT2f8nmxl295LTUpQ9oUS4ygo26SEuu8zUwM+x90eHLdqh8W
oOCVSmcl34wmpnFJur74c/F9zjXYD8Jjgu3iLUedjj8XNnTX4YpqdfaGsOiSqtfY/SOYKrCZzuqb
j5sD8YfMEQASm8S7eWhqDzvhQHJdf7A25ROz6KNIjc0G7+iOLLMiv/LmoYxJYQ/b694k73bXi82+
V452Hsnf9MvIFGr8EUrUS9cbI7N8txKqeq/taWYDBq/76HAa/u5aWVPcrNkm320B0mmHCFgbD+Q4
eg/ESJr8saEPw6+rjSLzvmb887iGVuuddOC123UIIUkep5VD5Hk0EOzvq0E04QFrydiwr1TbTAIQ
7G/3ri3z6nGR/mTue3sVuLUtkK7hpSfEaRpURVik4w+aZBzBty7bgsPS0SGBtkIu322ajZKzPE/a
FLnVRo5rVm+uE/U83Xdbn3a3FGLY3uBjkOpMXHSAd0Cs3nweSXgyIkRC7tfczg3N0ZWzbGJiPxO7
gLMs72RbpK/ULuO1AoCkITlUcj0FXZdN+0U62aNsQ7bmsBYUkMagaI+3htOwHVCeJnUry89tXxBQ
A6yro0oZBak5S51VtHNMms8lorYfWi79GsmMfG3sxaabN7HjpUZ9zZpaWrccixmHCHq1Ay+6ae/d
YVHvgtD2LA6G0K14LMlw2neWmFQMYFKZV+VaVNUeXbci6xDvnZY7fruajhAO+VE9LckVPtt1QdVf
DJO/wNjFoBQtTQsJyc/ztnmsR7Oakw4yEYOPNbVHLFFzt0WtVcsXVQeXtGvFdJpwat+crlGtc872
aUE4UHncsuJcPvYVYXRu8S1cNm3GHdycb0qNFC+CnJMsAXEieP5A2KmKly7N51uJa5MiGJ+fuB5K
EFI7cp68N3cTLilD/HsRp6IbB9JDx8Xf4ZdtBWGPvjoNK8PS2Bb28oejtuKaCV7J8KwvxbWCFMAr
Py/tV1yOPifoicY1deGcfTbxtNW3YcbAGpZTuR64JYxtUh5aLzFpHfpxaPTbMR8qjxl+2rgrJKIt
NJJRKV+eOy6E8tp2+mJHNdwhgHcznZ2IxrbVYSNwqAAggRn7sGBBB4S0mbT9Z6E5QvfsiXBdccZ/
s2bF6JehB3122j00UphtGhCXx2r73KDrFqewcIL55KScQK+2wKc8lHDzuwT/5BgkfYB76HQZfKP2
LOiPOl5Du28RPl5T0QOqSbKBUI/Edebe3E34g49zNddvoreQMWboOAl0arMCn7XWRHyAPGmOsysp
kTsSSM8pB2hKlHXkjk2gDJojAQwOvVSXKnvfMLQlp5zeqw+VxFnLpCI604hY5MRL2qYXzXZZb/Kk
mHH/sYZyKRMsdg0drX64FGC0YVSCstozb3I2R71Hugofp2PvfbC8uQ7ArFC6xcba1h4+RTsLd3nI
Ys7ur+35vpo0TyTmxNb82lO6PXU4lh5sQTLn0dtcAuJ75PEGO9bmNvFQlGp46KhwGJilynjbVq92
jgQyuFdV3VpfKEpKN67Y1lUMZDv97DTWWsZ815cT6VayOFzw6GM02KmzJkFprelxXCa8xRW6dXVF
m76hWxhgpuiPJc/bs8/YnTzpni5SgpoDkMsgKlyvqjKz8jH3fQypO2KvZsAFnrt1e6hEbvUd60g6
fHLRwZ9TksT1ecTrIiOM4i4HOsPKlwsCzf1Wl4s5xENpt+lVqx1mCO0swmlvQRTzHt2iC+9GUtjm
pLKc/gEwy4qRWlcaN2WlIVYwaNQ2I2tvfipNsc6HTAyue+oMJ0iPBrLAEJz1zI9IebNCbbOhPuyx
Vdo43Mxt1ndli017v0mO8rdTRdhqTI4JrkkmJHZB4iwIrGQ0FpOeKxDJBuNvDQyySjv/4I9p337T
bUnaR6RqWhLgLOjovKAF6L8t2eSPEd8jk/rCby6O6LEljy8tnFf4mcXTxt0jD6dcLcM5ux7vbAIp
y79dK4khOfTWhpYupTQqGTdV4yGHVW9fEVHne8SNubSAEnudQVwyVPb/aAOnLBiUAvABX6HAK7hV
0XyXZJQ2xxqpTxitlR6Lw8RO2p6syqAvvhG86542mTniW2pmvXk2Mnd0V1p2KfB+RwMB++JvFl3i
M8riZWEqCajyi58pKhHiguUyVDuC3Honmn3FAcy0cjVfZ9uqwt0Er2vcA4gCM6eXxppOS8k5L/HH
LZuPHnvapFDYONZbihUWmkJml3rngmMsrggInkm5DoLi1a5mJqN4flw0yovXedczxdqP0p2rLs5b
QIe7qu3wEI9k+rmPQKrmareSTEp8xeKVbxPaCJt5BAexE5A3623oDPsHE06aMB2wmvaIPGUkd3dp
uxF41eZ7Ue6686lbOmt8mK1p+crsL6sSGEPEQ/bT1NLDF5nz3pelYdzySlWf+2USnzPXm7/5Q07y
OIcvylqwGX+gYoJ9M9s+GIbZddWnCSPohSXZzgwIcKJnsY8PaIWewexsl1vm8u51xYUiR3Bkf1VI
15qTemEgflNwYOc3NhXeRkYbzjfKMBoODYwxdabXSeGEzgYXOS+zesGbwv81mF6iue4CQlYhJywZ
s4iuHUVUAjHOE5Mv3DuvvlEEe9BjJqmMdoDJBZEYDCfc1jRH7SXHq4sSupcRyfM9619bbkCtrbEY
sd25TpVo2v4EcdlWH/cYooYomNEhRZ5h2TU1tc8yjAdL+kchJbHGHMHY6PKsXcIzcm3PjGUJ0/hI
0Zy+0GnoqQpKIF+Jh5Lwh+fiLutZWsijH/DBJPCbetzP6Lm+98psiTGD1t7uDHiAHUS/2W3XY0Xu
7XbdZ01J4ncwUE4YJJIyJV0nYKurRdIPY3qfrOetSh1a9rNuriU99kty+OQ8hAZeuUg5YX3N3S/C
yMgk+3YJKehHXvZwoxqTmhaMXL3pqMpDeBM+7WojqnP6g1E+UYVHW9UqfmqqOXpYG/fpunBM6t7a
ylM0+CN/+ioDk0aWeM00M6qsUd95g9i8yEd4GPDXl5UZmwWgJWCIZetHRhcw0Mfs3J5nkLJtLIIq
e8UFvyjK6bF89vuVKr+revJK+4KxZlR0hXUDTMZ4JR+t/YwoAvxT6pTVu+kgk9kPbUCnbl5cblnv
ruttltWhdYf2lkY0PxZgXCAn5Q5JQJ9jBDa8+2WiAozJy56/jfQjrCigcnoY9Fy5u8YPyG5eG9vS
EHiVCyCGA8/9JGvvdmB4+YXHGEHMXMzEPxtyaSWB6RmHLHpZTPGcWYoIqcBA0CTjUI7YXlPf2+Gw
0LmqgktJU6EW3LWemF5STv8N9ArUEZeBaX+XQV5bEIaVPGAWeOh97jnrq3At95Nvl/bX1q2Y1xRG
SvET0mS9K7dFO4mU9Xdamv5VOY9YtKYscL+DlpFvPk3Qeuc2g3NORwEVXVeV9SAWv8ruat0a9A5H
Xq64oOP2SvpEaRN/u+UcOaXyXl3QgsZ9F9qDuStNZFBHp0i99wBeJfnrkBn32G416qdtaijDViu/
8ZacTn3P0kD+qzLM9DTmwJe/eb1N+LxIC5IZpC6h6xdNz+hclWk/78wWttKndjOEf7cAsOL39PyM
u9RN8WcqAGHWmcmJv8Vm2cOM1MQt8K46cGKp47V7E5SuI5CmAJ3ZISemyOi2IX+3eIUnUpN9vL7I
Ywa9R9AVGFcd8Z7c4z6nPUO4Nv0kyB7iWHD8niKtaG3duJBMMBPUeRhZhW+ds4Kgmv0aZtZ9o0zx
HprlELKgrsQGW7JvbshpgK4g8Z6/u6osP0PDZHmHrNT/YDsbkVMYeBd2A5bCSwLxZtboDYaiewKG
5iD27F1p/+icqmjP26UF/Z7nhchf26DNy0SprCRs3GmWMqpUmP/BfJS84HEeAbo3kgp451cTqqss
XFaCc9d2iNU4FzctqqcCfalo8s/W6GVUB33mbgdfZ9J6RV4wjUlOg2575m9cYQeLhWNO2vi0PZmM
EMS2zTW6nKYJFIIV2BF7UH+BGxtVNazEpap+dY5cB83AiSxqQHahv9D67wHGnZQrOWqAPuxaG0xR
yH93vUPEcGJ0GS8EDT4GcIxtsjFyBc17dAqp96y9VBFMLZw2OBt1xSxWtCWVJHSVcGdZnbtFylwV
hC+JfvEpYI54s2RDR7AqWc5ZVPUshMe+rQIqqKmz9oOUYRMTvoMmoaTT09yCM6mGOHVzuBCOB6Bp
V+g0I7jaqpFiWSSzt89ZZ6WIn+aV/rSm5UsnDWiGpN771lb+th2nUIruyyRgj91R4OC/KtjI1Gux
gbU7qc7k5zIIes7ym7XKaSBGZtksOuVg1gRb7MpJMt8sK20lAUf24Kyg5MojAr2mPhtQWumkuD3B
zhjVjQHm9DggF6RSCjDRaE8YAKTCQEh4MdR90ILwgEr2SDJyWfb2zOkKJ5qGec1digijbhBZoMHq
XzOnLYYTIJS+B9i3zGCAZLfUr5QiU7fvFrf42pKGV+5HQLDdceH5gLeIVCQeGEHRsTeW7rvYasyp
JvfET2bEOuo6JJtIoYSbZ7r/nrNAYGjmbn7JQbmNN2ttNeMRnR/8kHreUhSmKH6FdVhL4b4UJKm/
9zzEKmohUC2xbKzqMpScCOXknvXMeATbYcdaZbTVg+ZNhO6FmnaOlw377plo2+KZp3fpDilDlreK
TPL0GtT7hCZz7ev1pqg4712lhQcnhmv0At4oJDVRAaCWiEOHQ+Z3tcjAiaEu+EGUIXzOBHuIYOhv
KM32kU+Eu986QJMKDrXp8IyQrUObWpSMw/El5/IIPCegK0seOCKyoFDjH+4I7xjp0qY9tBQZfDn6
HPV0gvzmBTLC0eb3x83SlxjxhYBs/xOqFEVXYnPs15S2b5GIwnEE7Z2aL5hOhsyTNKt71K+iLl2k
o3TFwd0CttTb3vEn/yXLbSQKhUIMsG9LwDH0oT09ndwqrNe9JxGY7wc6JeoE1bOoj6nD5cRalRV7
vVEWc2wuax/SnxsLEkLksoZ9ErqrMR78AaPANXJCzU63DTBulbfWCISskdHlILs5PKQh8qqv5MBQ
wHD8WbujtSqRXSPKrq04g0qpmZzkZBYzXyIzGZWjojRaaXjuVMY5/W4Ug2eTPqCFQOg1dP2NY7no
IbnVorherBnsfYs0llUGf+f8yNtQmk/CWi4DSjhHglqDyNXU0to7m0YqSMbrthb/acBedtUa3Wju
PDZ0g7C8AAcUsNOAVy+nn6Xs+iX1OtleNxxO6d+0yig/aStdcw5yNi2gxtKGeu77jTY9unfZfzcK
poT3pU6b/guOeGmeQ6tYMS2GegFmZTbwLH/kMEuYOxQZ/XCTckzRpbZmh2xlOdd1/amfG3N8HqXt
WzW2DwcW4A4Z9AD1UEowRUMTTKWicgHqF+GGrSCRb9Q47tngJ1cvhjVkQxWzIqV9DHBUj088/2IC
gSWqcJiA9SyWunVwLVSQTisEQUY2rhLREN3HKQ5zo+uuCvBj8rRWPmqOVeuOFgVz/OBHk4OnfAaC
LYwrYuSN6RMW7xX5SpuWmXm3zeScoBDpt/FrM5SmdaNFHhBDv+U+SEpk4qjjL0hxZsBVWWzDek1S
tyzLa6eRPRGgU1gRLIUi3ki7GKh3Vh60A+34liZb15wZWbr5s+cjo7nOm6xf7+a+QbFXq7AJLzuf
dVabgCrbQyC8ysH1tDuPHilre1gUREAC+jly/mVwmFPEoQTpECviZkAtuBMcil6rQaMbhBrU0muj
9Qv+1uEMPEz8wvVI3rVv+EcqQ+mjYHKRBqSHAaqcsxzSmWJVP4ZFTufpqsDW4NZH5iCW6r4HIm94
I8sK1eJ6HWgTS8DmTt34aRJitGgluaryhy8TrRabCZEqC72+qr7h8LdnafPEcIJ7kLXBfl4GumSL
gXhbxra5wYvdg9zITGQP+dpXyaRWDyGo1mlIFZu1LnoAQslly+ppMQ9kM5Yd5NCqyNTax80Cwn49
ZMMkwzyZhd17D2maZkW3Y8QZ2P0VAjF3ua9sS7BVTPxs4aPt5el87JirQNL3W0lbFLJjBz61Dw5D
Yxdf2nJkDJwLKT7N9qbec9wwhAkVs/vGtjY5VKRt8OxDR/4WItIddxo58VMxBuFhEebWHZVllN/M
rnWfAf2HLyQIZxNGGEVUyb4DMUBHbCD8OcFBZOJeyRuIszXT7X+6Sv9XLv3/mQX/Tr/Vj0P39jbc
fNcfzfqXz3tt9Nqhoh4IIP/X51/iuX/6lwvealg/jW/d+vDWj9Xw76jsy+/8n/7iv3zzT6sm8Pu1
QUVz+dtk3vxkqb8YzP57G37UVI36I//+VxP+5U/8MyMcmPA/QDHRp8echzGb4K9/m/CNwPwHfBQA
LH6IQ1z8GVPxr5Rw0/0HyXLhxTV58Y+jU/l/LnzD+Qd8OkhTHnK6EFNa4P1vbPg/+81c/hP6NCTB
LhGujRn/g98Mt5v2jaxR+7wKDyudevSagxh/42r72bL956eAj3AEl8SnmPYHy14eLDh1OOzvgant
6Qid58Une265BbL/G7/nn/GT/991xmchDr649ADbwClwg4vt7S+uM1pp+aC6rmS0W2Tt89pPHlUt
59fmOSgRFNwiKG3cvYtnpn1X2C28R693Q31V4lVfvmhchB6Dra1Z+2utjGE6NqSm0CZbqYC+qLC2
7cSZunT8jX//lzvhAWsIXPy4tCsFWUc//9wbZzEOmZDidfi5qu6MAg1v+Ruf6Id0lj+/HJ7CC8gD
wyY11sW0+5cvh42TlDjqyf1q5D8sbz3irbh1Sf5dl4WkijqumZJ3sxmL7Xf35ZdngGF7gBcWf7uL
bd/+8KS5UGeKxkKfYe++tTt9tneYkKIpbqIw2Q7yKTxA6P7nosQaId+a/0Bg+MBm+9f1+gK2lLCw
SX6MdROd6TUqrIp9k2x7eo9JGpenINbX7smK689/efH/w6dZl8f4w6Pn0TATKK9DB8H2h0v0NMBQ
z7fzfZu4r0ucP8jjFj/QFYwZfe76mPI7yXbvqK13j5/+/rM/MJ3+eaUhrn4M4xR3ZvjhzuITrIOh
57N9yVltR0P3mCfTSX9pr9SV+6nfLyeiuH9zxX/etF+v+N+filDn5+fJKUxaJYWV7zn27mhfHfN2
h6xrl8aIcpP8cwvEfMd5Ek5xhDA/MeIQR02U7+S+P6KEv69v5uviU3+U+yD5+2/kT5/8Lz8baYem
g/1UWA5r6F+fdXp0sGRTilRaJEd7H8bGPjhBVj0GSXlrvBgv+fVwl+od/zj36Z2zt66NK46J5+ap
ueeEciQf5Dfr4K/vuB9Qg8BWsQhUtD8GE3HXpn6uxmwfbKD7z5jnu4dB5v1wPXr271Lqf7YsX54I
iIQmew/QHk48f74bf3nXGwNoOoK/Yo8/Y6nilZZjubs8nstvvulfrwrVlOvaAV5f1IH+h9V97q1W
zbiu9rl0Xj01BsjXhR2N2+b/5n3+ZQ3xL3Anm6ho8sxCKAw/31KYMkYd6NVIKNLomXmJFZ7qvIzs
+nfbiPXLRV0+Cp835nZ2RQzZP3/UBrkC4ydRbvK7c0JgFRtJEes9wY5eJK/zxI/62D+s+/pW35rf
t89Zsl4Xh/ba2P/9Y3xZ9n96iiEzsFj+aaD2mb58uGSDSIBNLQwHl30dqwO2zB2mxt98rx8fFdRc
Fv84LpQaj1zSDwuXSSbbtl5elTrvki5Ha2XEf38ZH+8cn0CC8aXcIbuPouXydf/lYczGzKqxqrLx
RE0U3FfH31FhfrkEx3Qttm4TcqTJXfvwtkvLt1ufhJJELkhS6duR0E1P+TeP+sdP8b0/OTcsJ6zx
0NY+rLJhNffTsDYqqQsG1bNm2NMGXfqbL+s/fQrRxtyQC3TA9D58WZD7J5S7KJWX1DeauOt5IyJr
EOJ379PHh/xyOYEQrgOLiTvkf3jIJzFYted2KtG0rRg44fBSRF6h9Pba/8M1hYCoLkHE5CabH8qb
iR5o0xl8c5nltp+NUejbqkaM+PeP2a/fnC24Q3xvkKsu3JGfH7M2GCbSrbFnwQBIX1gvfOLQUHv9
/ad8fJh9VkmPIgaAgsX/epef4i8Pc9H7lFabWyTuUG1PYu6mG40i/yqoLNqTjCx/g4v89ar4vEv5
BPaI1cD/8Hn+YCkLY1GRaLvLYwL9OBVSTf5mc/qPVwXICTK174CG/PBsjwXNRLQiBacrYdBlMjQu
kAG/JgiVo+5tO/77b/Fn/oTLWgMSi4viIMODgULq52+R9lvl+qUdxBeU/G4h+EowAKLPpBlAecYd
UiT5m0vkWi7r5V/XU+4X2yzEVqgUAHY+LkR+SdpHFebI0FJZ3drM+S2w3X09oJiMW6U7tHu+i9Or
1w4LCcoyMAwLGHADfXYxP1WbLLe4Up0g1tMVm0+bOwP/zegHV4n2Z+99WLV9x3nLvHJrlGUHOfUm
tIXGz2BgSHFfeLZu4syXhIusSGP2gfBhR2Lgow3qtFZHo6WhzxMNdDwQLiMxHwi5mdz/Yu9MdiNH
siz6L71ngfOwddJHyTVLEdKGUGggaZwHI4329X28uhqojGxkIfeN3CUCcolOM3v23r3nPtGNteSG
JHgL9wUZinQWL9rsaJLkSPkgpWloT3JMN74oTH1FZoZJmZuLTCd2Zfbqhe8Y7x2zq0jRm8g0IRW5
lcspFk7uCJRlE2MP7GxK8ouU8/2YG1gxtejFXYWzHKOMdqNbTerCU1iu/KJdGJkY65XLr6iAwbyT
gzMAbQgrtsYyTUeMppmHp8LEoVUFtRugh0OTlfiyGq09D5MmfOFX6a2UNZpfvr2mw7SPDDOZjBkd
iGd286eTdQ7aDHMJbvxOzs12xugl8FgU/v2MvcKF/q/NeuflRF3hJJ7bm4Zfqosvl+8fae8MJc8x
cyY2OZNpeTEwwdwVaqjxvmogJjGoi4KDD6sr5gmBc7BFgIifMkQema8T/mQdOQ66GNe+oCDrvulo
+3V82qIzDEPo55Co0KVuaJVGS/fWY+GD+GmtAYlCGX3rbxsGKUo+cgrajQzkZMa4HFqgoZFgIlwz
ol3jUgxGxjFspGRmTED88wB/cHGsAiYoYj/gD3oX9IfJtLJQZW0DI1oZ+NtOF20svapzNLYhNw2o
b2zjRJ1niRReG2xHV0RU38NF5lCiX98IBU0gEZFTPwahIJAwc5iQbfOuDBUDYMOtsKws0xqLolnT
jY2j6DnDRN1tbFc6+nqmAX3J/0u7gkmFSsOtt6AF2YKeliNz3hJAgNUysqgbIs3RUaMbqdyG8dAC
doAh/qQdGqRN82KB9fi0w9p7D5BCYFqfZO2gJG0tvmEOwMOCBPqRNa29w+BjSt8K/vV7TfeOsTL3
5g9Jnha0XvxU37xbuk9ol2Fx0KjMLhaHaZk3oz2aiMCUlwdHNLVhtcsch5AlgSPiMh10xZoApkBu
Jhezf0X+pXi9ow7sfZyTTPTc2x7LqwdMSBO3K83mYPddMcW4rEJzY+KlCpPcnqOrrkpX/JT+fMFo
N92gz87cdLfC4zfFeTdVan8ZCuVHldEQ2OA8MT9GgZF0C5reeDSdiRHlmBeEZtktHcUNifGQ4HEO
0cjuATTM8YTWpNoXjFIAdLRrCVJ0RYC+RXFtvpZ2C6nCCFTwjF5rfu080WUJEiEoIEZdzjGqnmrf
YPi9CYMVyeXIo7/GTyOQUXrT9Cwde34Ip2YGWttcvGx9bapxj5FvuhqNDnMDR6/5ZSs0VwiCxuBG
dLQ0EseIRsnAq1fqMVfSyPzESjMvP/a5zaRbkIzxXXJbMbc2SS1pwvtG6dTbEZp8a7bqYXtRJdl0
WrMaRyuUmW6zDi3u9QhPCkHJdX0CGqYevcYy7u1xXupkLibD3s6t4X0h7nKjI56IfDiEERORTUbm
8ZTM1Ivk5kx2pRK/KWCRpUNtozXqCZKwSUXO46iJGECrZiRHE5Eabi7CmWH7c9lpvERWA2+6kYbp
sMNJSa5S2NL136+ZldnI9VD8xozaL/aUHG3m1kXtKOGZpOl+ZIBvMQksKrTjeVS8DbqIym1EJkN9
A5u8fqxYUSVkkn7VaGkGucRi7ic207YuhjicMfnFWuMrjEXWju+ZlK63VbVbOVdyzVt0Br2l8hhZ
Z/i1QBZkqYlxuJhae1/EIb4AtMdOP2S7ufD1jwiDjhUbK2rKOEB8e10NnW3Fsg4rPjmsyNUhLTBd
zsucMkzvEQTmN0SbWYg2azkbCRqILsWLHUEdmoTt/swapHv4kWXx3YuLMJWVnpJsgLOrPLrNHGYJ
PgC29kVLAxdtFo7oE2dz/EJ3Rnu/N3SLgntVzl2VCwMVCMaAmtgTs/BRpK7pJ9aEwo+5gs5I0t2F
MDM/z0J7Y6vwEtZWIMDYlC6xWixmxs8bsPsMqkhw6VwE5VHfxiNjj1c/EOA8csdSMyMA4EmQYDyb
Tj0O4is2FHrtaUdyIP+fsRexupwS0fyaSUeh7KnDlYOASANJRl7vI9lsh+Insxs2nnTJ2s9UIhrk
WKs765QrP8SF0gszOEDeukxfF/xBF0jwk47mSYF88axPETWSSdpUkgYreKMoexzD5iSol1uMxnUe
d/bifOqu1N1+obFAymy6RnNiFQOud1XL4olwPewexuA4LlP7cSkZcGfue+01wdcakInKR+eS2ypS
bmcTzQMFRJCrdd/2l/+9IDH8RRhh6G86vAzIwy0QyQCElvWfIQB4frDgWtYWaItlHQhb5DuOHX82
XieklSmgF6t0MKV3DeEwgexRMNTIgXjjxM/JHdh5Tb+n5nDVIN4AHLD/9ES544UjQOZr9tHzbvRy
iZqYKjQbpFr12t2iFDS//Rk/JsgpF63XGEaAulxTT68D7AyJl2SsCb5zbfkCs6tQMWM+7SaesIZH
wUFrbX1QLo+pggi0TV1XYTnS7HMB1eI71rfL4iBj12UxAIj4FIg5LuGAJhjoTcSQprsZoLeEe07f
dtzJwi7eB1Vb8DJZUkc5CKxtbKzejwrzu4xhF+XnHkZFFAdDpB/WgLjTOMDc8dlM+fJReAuBMx7D
2Sae0Ow+tATg8H6nS/CEonZNzMwJi11hld60Y9rb2AedDnOmYRXS0b7uo1y+zT0P5L6RZvCtuaLk
29HxawaEy4RwFMGiZcHzX5xxj/+7dbbt4rjXUd9TD9qD6dVxl4PJ2pp0g55BqHd67xC7+rNER0Um
RUtu3a4lIQa3PmAA0o4yHRK1MAbMtGY3bGJc3v0H8gA9JZ3BoDbx0AF+9/mKE10NbdRsffAQJAQK
MV9LyxPRpltr74SEE9MMuaXRdMVkNSR8lTqCbFnRD5sZ+RNYCdK2MaZUjvhOw27wd7lsUhz9EwHK
FTPOO3NGaEPc81q/IEuS1l2xCqNEQbAuQ/894VFcn+nVO6uIKYzMU2MK40PX1tR6wJSmeUk0Zf+y
7+rVxZooimL2ScrKy4XgFzPsbpwaDcj9PGG1PYz5ZC+YpJbZ2YzgglEIMG3YjihPjA3X2Gbd9wgt
p0SULLuYhDiTImERKI4AMAUFOTeMzzGSNKZJmKIFvAJ1AcNonHz5B5Cp8EsBl0C4oaCy742+Lt0X
UsDSLq4D13yFv7VkR8b/2jw7/aitE5MJbP4x2vTKAHM0ciFMyG+cxisiwroW/SIn9bVG70c1DjYI
ZEcwwy/yE9gWpUUUIpqwaIs/cUUPpSJnqyep3yZweS8O4fHdvuR2M2+sApPIGZuqFx6iaUmHmF0b
fhzeOI54lSCwtD0oUwb5H6aorOnH5M35GpM5kiL5CPLB+kkKFi43PJBVtmeOWme38zw7Czrty0yV
8j4g9Fl6vt55CE6Xkx+1bOMW9mMcBGOPEyYgEoh9x02jig01jZ6mENXvzyZr1p+GQxuIGXIT6JPC
pfURrYKmcy3MBbUxpl1wfpU3zOMlcHrx9kLDgAE0ASNlJwlea7cjkGTrng7lHNzYhJRG29mG544F
a3BhhYRzViX4gC33QdQmjDPMiHVAvHTtjl828lW1HwZKnFOT2sSrCQsaDyoDzuVbgLC1vV+QP9/7
PXXITeCvwvwxQxZ0k2g0PMRDXVmW3jGkOPRfC5PvJtELl3+ILyyN84jwkPAp6YzDO/k8k711XDMq
N8Cyen9X2Y2b3QFAzi9jeS3RywuCociArLAsmKjPkCdqGwO2WZfo8BvDH1k6hJIiqvAtdIBc4UqS
Tytyf+IBNfKM8JZ951WS/1XHzUQG64PCKVyfFee/vI1qy+A+Uxutm/hOEzwivNUPcyTDOyVHp93X
vjkgfgy0PHmzU1b3rXCWH+aKOmErc9B9h3WsJ+sszXY2tzjCNGedh+z71V5WIurK2YY209SYaKGw
pZb1MJVF81a3dmHt7TCNvi2ilaoTgRRiuBlNvqkk4Ns0T0Fp1/4Om1pm3cJ9KvURBBREFVbzWAb4
L4zKqhKFfJb60MD+zkUAqlUSYmaChBeU7qfjlAbRWKjZXOKz8AksV602CiOZCrejBoQBVDxlK724
G9/BTAPoarwMOFqYJ1trgUF321aFlV2NItcKS7xthbEr0XARksj4geLGTLHUbIDPyfSEBiV0X1rX
5FCsunT+BQeH8gPK5AvewsJB5u7Pz46HbPvR67qyhmrl5F9dyl0ZyEY/fthGaHDbJhj7VIUFrkTg
FPqxRb3bxy4Uk6/JdJchcY26cj5RRczpy7CI+ufa5zk+UF1056iAMoNatwRDUA4LdxSXxsFnuE5K
HGuzQQk66h5xM1rR9qfdmo5MvDALmivyAY1XgyoqOir8wmj4dVfP3EIK6V81JP2yoGEIPrsNzJ64
XOxluKPxmD9XXpW1J4uMnPLY1JMwNqglwx/oqfsfmOOmecfltCcH0TP7NMHjhIhq9gyb0AjTBTXg
I9mmpeGjHTpcNqj6dpp9Tld76AhtJzWB+wOZ0+q6qtk9NrmoPNRQnCv8bWOJmTdqWus5R/kJ7Ygf
/liaaGk2eemN09m1lN88qnFqijszGhqIg1rDLZzJbMqQdvhQAq87jHO/CLFBVWtP3exvcac3YwIB
Aw/HZKPO2CGTze9rbgqQYYKWSTpIHOHFTCtqEc/eYBjbvl9CMjDMeeVYacGsnMkPWq2rIuOa+kFl
VrJa+hCZG+afebpeLa+5k1UeIrTN8EmjmPVhwWwIA2w+xiHz78hRqcn2mVTYU3bY1jcdl7XfYBCa
BmLBBDF9AjIxpC4ZeewlHLATe4DTVJcqn5s1J7G9xsbczHOSO2lvHOi+aQTzPpUKid+o0bEDpoiw
fe6cd6vdDvqaAZaJYG42aj9/xRDWPa25Y4gD9A2uVWgDSxyHq2eOpwCwI8meBqyyTWWvKLqp02ck
Ul1WqVghuoL8KrKFrh8j+LdxQrK1GQwqCozH0nkhOVO/+nRVfy5z1WfHMBAWvU8ToN3GAPy+HESW
Z0XckVVZ3a2qcVkBziiT2dMucX/wBTTBxiBjYx76WiWp4dtARulUmMeM+5OzUWjiP1o4EVAg+zo7
24V0SrIpG/insrfpf65z6d2lgxG8pTpPH3yYDOkVCKRSJSlTr73ODbTrrixZeUAdwxDReTc2e8wd
1QmEpZpOYznld8VMyDzGl0Yj/IqgN6FuvISOOoqLcsezBllVjTTyFCjap2KGXUsTroFyl9vL/GbJ
xn2kdtGPaV1qfnEs/SMhNSOBYiG2gffO7dQvHBPekOR0J2Gg1MV4tPrKRZlssYiwj2IKQO9hvjq0
kykfbY95Vjernn8MepBTZZ0nHxEID+g6xFmw4KjqUTjZ4WrdOZhEwsQQPYfiuPbd44I2935ARnur
GsYum2EC8RetWIh4v1UDe5TQW5zGeRrg4RWk/yonyB6GPghE0ubG+tmQi1ttiD/1z6W8eDoCD1tw
HDS+f1NU6eTtZ78mchTFGJblsdaDF0f+MNzBZ+EoV+AaN6NWxneRISS/uDUzY9tiU7ATP4DKuLFK
M6S1GjJ8OqYDc6mtl08NN/uc1gD1SkZPZuysTsXcoKLlxPLRK1+Sxc4yNi6EFdpMGLfkyFy9NKuu
3sDP7Mhp9ouAwNAmyrlBYPQK9+BegKz5fpQjNMmXN6t2rBynaZsdXN36eTwOtvtI4FbwhiE8QIEt
XL5cyp7+G3svm57AvY0Y3U5pN9hAub7E7I4f0dAPIMJkXnz7TrvSn7aW+nmCJfza52Z9G/WVgs+7
eNOtsps5v5xP41czOMbrLJe+TMpWrBVtat+7bwkNe/YwlXNltOoADJYtdbeZIgJUt46/eObGxdK7
Xvnp2v6c6LWaSYGI8VSUIFTjucLgSuZlGn70izvTRy0KfeX3PWyJqOgiQi4gI2O7vBRME8QId8uB
Td2hHRn9pEdHzzaMxgqPg1tcbq2NpahMBgw4LgngVlxlQ/sxQr1YY0ovi50CJeNKODdNrk3AVMri
u1wxqwRqbn5VSxsdI9clu9gP2a4vWQZVutUr8tC1MNHZqYm422Tgjl0kc7ZQQpsSZG6M/LLKT1E7
1492QOcCPhkHPuil4IlwxuVJSrteN0MGtBZBsmlddNPcD52pjoyLMWv+zPMwTYw+WC7emOwdojxd
QGo88Whd4KKV07snZLHZrneaXCKGNhyU47ACIVml/vIjoJgDxLkIQep0GL1O9B6+QbWOB9s2HIlP
ZZomQBaBgXFgjaCV7jISjf3YiQiJb7mLPel8rm7psKXXk7eCCerzan6zYYqNoGj6GsefCj494l6D
rVm4Tnvlio5NBjqufhrCybxCMmKdDfy+uLeNSn/CJGMR0ZzF3KgVylS5IM9Whljfo1JhrLShXxmb
wvXENRd5gilJw4T/6WHeC2MR6fEdC6LLog0c9R3RsOCnCame1Vw6WK9JEJGxqc3olzvNLDzW3dDF
ii1SJxoS2ZtrFJWOrSWFq05/Aq0m9rng0ZFcXznVOnmujRznrVtRTGzMOfArSunQJbQZlsqxUmND
JT0P9Wdo9sGLaYWIVuW81k+FOTbP9kQnI7FcVTO7X1WwUnwJvPnkt9Z5AmgBP5soi/QGnMYI1Jbo
bKBggE3eIoxSAX2hlE4GyaDgVYO8+5VRP4G4Jx2XBoUhmi/tDOo5WKPhp7eohpXp5l90KNniUibj
yGAid7gWuAE+akbuF7dRDX3YbSznKKxZ9Nuob4pnkUNyis0WsB1ICW7AhU5R9sPIYjVmuMCsnRcY
c7sZ/CUAwhYuTrcFMOJR/BbUCLHsXPdzzexJx0EX1Z+aRgdrdcHjGZfdBZrlkxApYlgBDkspLccP
ooKUze83t+eggvq3sWngG4SW6QxKFmL9dtfDZBE7o+ThbAV2OSocuCC47YTNmvPt+W7pLaqicrIs
Vj+GyPugjepnLAG9C2DTSn8pyVh7Q8JKJRloBfA/PNslI5P08lfXvhRlHGcSqZSwFvjc6B9HW21I
MVQvrTJC3Ibc0UgqbF187b28rFnHpYu3tSwJ8nCxW4ElWi6FuWnpIPA3pwUm6YqHOEGwkWKNo3K0
YTHW6ewnmDVGfJZzlxeARc1UHiad2mMculxHzuz+xA3/9czzT5NcRAOXtFAkaZdUCOe3gbvES2SK
qKvAFlfrNqB7c1B+8fI3P4QxO9pHmwkj82nuh38crBolvhG51layGhr8F5a7qzIspsPf/ZQIqD/S
UVR9wEDt34Qpgv0M/UxZbe3e6M4isNKHrK7a/V9/yu8KBYbECGTRcxA7RaX6u4hJFHaVw+LxkrYt
0kNr4EILptGDpQDk7O9+FMoBtKMmOxQper8rfgAprL6vJH4tOwKJ0ncMdTPmYmrG6vjXH/X7a4A8
JULXYfvoINH+Br9pVHlvIUn4rpsY6Mdx3YF1xOiEHP4/yCH+/PRs5DDosi7/IVb47XOq1WmzCGd+
AhPAOXgBJ4rFrBikFNS3v/6T/jzNd0j4cSPkWUiJHOs3CVG3jow+0QABNlqdB5Z1wOFt2Hjgpqy/
dzBrEKQt1X9Kmfnzk3RCUkAicn8wKZMz9Md3XRCtly4r3YnGJ6SAO7p17L0u3/31H/d/fQoMYj9g
Es/K+v37KgRbDYxbN8mxvZzKgOpGDFb7N2Ue/5SaXZQraCFQYIS/PULgWBkND+Emi8baUcpO7pph
Gf7Divo//hZSinktHLZxly3ij0/MW3qwF1CYcRbN5s5osVUGcNe//vqJXX7Kv8ss+FtQH/LGobll
8f4uxCkmCnQ5dU7iD1rReU+tHQaSZkMHFKK+WfR3f/15f3792IMg+hM64rHF/lMe+2+SHN2ONYUG
fxVXB/sW9pWzl15PwEQTGHfYr9Qmh1fr/4d1/Of1xWO02C8AYCBu+/2lj6SOshkEIBIWC0JJRl8u
dWGlwEVd/+ej/t9f8V8EPv/bd33xb/zLl3HzXuPLuH5vx383V/zzn/+Pu4Lx6z98h/AhNmvktLgr
/tdcwU7+DzO87KwMd5HUX97yf3krbPsfHoUmupQoushVL46MfyUcWs4/ItiHxPuw0DlEvfDvWCvY
z/+41gzbcjm1Ilorf1xjZZ6RmMm089hrQj98J8+w1IKXe2vcXO8LTS7IBtOncSwWQ54d0CBVwuWv
n48agJKKPQVSlazZVXx73JTsDeKL/jyvEaRut9IMBmtsv/cKiQr38dw95gqu4WbOhulnt1bWs18U
dA/AhLcz3OneXjcZItLmcqBVN4oy/oeJdvFkliTPOFjJbnrGxYc21UwHa09ewmBonw1cdXxaS1ak
rZeuNTCxexrku3KV+EiJctnBUeyqQ2Yt9rdplV1JWMYCqEzDCIKmNp0row4ftEKqHPeRWM7cZyCz
5c3S3KOosqn/qFUfo7Js6quacxZZij0BWyD0e7y2RD4cqcSgCBcw3ZOQ+/LBr0FJmI4Kf6zhopAv
hb7hbxacrndkK8hHbqDFCyzR/g2KwsK8qR+vZjyU8Bi0/EGjzKKj79TAEsJe4i80/GxCoAACIaYh
5m95GHbPaFXnZ3TTLQ0Vn/J28Ydp71KQVmSojP4O8IRLvgroujm06ocg1Xj4USrtKj3aNN1M4feH
cszlDRojgPrAZ7GdZx283aIWcFxN8JQPZWdP3CwVv39QXHXF5R5rwQ7CjWdewYmQ5A3Oc/cIwYeo
WOas5VsvdX2WTIH2eVr4b/iUxS7KJ4F3cRRxLhojdqvqDSvmEptp1JG0lzXXmPetJiFTGle2X0AW
V1FqxwCSuwTzR/EgMTCWFNeWT4MqV9iNSTKxdtKc1X5cZNjspPsUBtHZzpsigdBcblW5Rnd1ASsu
i3IvyRpfbvwlHM048/vpyWk19P9qia6BkYcMZpT7Qu50Btt/VO9CO+M5wr95Zy8yH5EemacJo+91
OA7HqQvDK78p9bkHp/EyDkJ89DPX5U3bWahGxr6+Bo1ifAZa9VvDdZcVMG8NRwd9ln+XmUZ0WidY
hKIvwl9oCshTkUNT3HZ5TV7vFKikxZI+w4nt0thSEsgyWryzL3ENrjqHVljVfF12ZEQC4yNEX92j
YpkK+kwi8qNPb1TtUVIpaPrUF5LXouRlErbpox/5eE0eIvlVnRT6XhDhy9sMFLHaQyolXyHyoGrV
lUhWXSxvK7benyYRLdekY5i3kEiMR1gQF/WTU9xllddvHdmVP1LL6Z80hccYMw8OzUOT2U6imLk+
DLk73eugCR+NtTPfQ97kCR6qOSbV0IO266rolMK9u65rNCsL4oK4bk3/lu3Pk1fKkNOhjtRy0oCs
Yj2G+XO7dH5Srh0QDw+RD3/jMsImVlUO55OYJgKTrQZPy7QEZ3sdl/OKXJrhEXBXrlL+/RpWzGGK
Jere6TFdiL+oGTGg2hGv2FiC0wdhcuTT3Rtm/va7Nbf+C3ezFH62qx/S0jK2Hm33xDZhEjKZ1s02
jHKa/2CugZ9aw12fBvP2wgK78Li9V1hSC8+XjuWGeVx9iqDa7mhQkT0Q1CMNdjN8xKbX7yCZRVu/
6MOXsRtdAomYvBONhPqB4XF5pW2xfK1KpPUjlMLg6NSOfgoRxzzDiH6mbbmN0EBpIDyzzs7aHFCr
5YsycFTyKZOC0SNhkW2qPAgvJFZG59MEZmVFBbPRvvEJePUurdf8kYwapBqj3eZfC4N3ncCxhxSS
2nAkS2QDD9xy4FE3Do7qxb3q5sy+seXkJoG59rs5E+OtAKd63yCDOo1dEOzh+hdf6IjmO5KAujMg
Gu6Wlr3+FBOc3wIxRfc0ULVt4BBy3xUOyDMmcmqwdqvNxCMOHQa5ObjUdtNxkweMl9dlPKGGOlbF
0ByLgfMW9mXffcFufNUqCJ5k003uPgTCSAMjpA1Ag1DE8ABNdC5qOM6BNe3GzGi3OUOEg6xK43ow
q/UOARSSV59kxnj1s/Eagqt6Mqu0uGpEJt/R7nS7hhPrpswQxtn9yCJfkENcN+jLHxxUIkju1Alh
gpPYRXtTQDB+BD9k0XASw61jy2gP44QggqBd9HfT2fM1nUN23imlW0JjH8a7a/Tn3oO4D8DGiCOJ
D1mbwnqHTh4dG2Y7zK9n9zXH/I2Uzh9PWcWLBiDNDJ/yslzu8j4fj5TtE9RlaezZeU3uIKV50/ll
trfonxH6AiWJbn06ZlcWCLf9XFbTQXbeinILeUefqWEXDWHxAx8To+h+6B8BrHgfrszpf1pRYT/V
bmknFkIpP764v68dPbtns6/1F/3hINoUQdTeAMSYEukHRmIu6fzaKsfYy8W234KKPtDQL4XLqKp2
f/JPashjDbyVjSy99bY1FXi5klkLlM9qPHCdcndkzlWnyfXiViPFNekobBmll4dFdfmdNRnV19RG
ARDTIYBYRGhTsJnYpPp4oSJiBEKY3IMZttHV4nn8xkLq47Lq4c7KLfOE0M0+OsZQPS6dcs6+27on
yHEX6TFzhY3riHZfRtPKKNxBINGZuS5iH4v2g0nm1q9xxsfr0M5q4YMiIiRl0rDuYV563qYrwvxF
gMk7EUsMeWNOLwQXJnf0GWu2e6BiHZcEO7vQkgZHJFWf2ieEHf2NIG/rSooQXUadgsxSlcNzGf3h
LhArI5LAa9NbDznPCYXd9Kt1Cn2sJEUMPvLqq3FNiFJMN39k4+ICxnbTm16WQ6K9qHigP1x+o6UU
tNyJukYxMRjyJO0jKEWiDT4rJZLsSm/IwBJxvwYuMMAoBdZJw9HKXeMlq0XwkfdQUTaDGdXvA2JX
1L8rEctpC9IPJOYtUmPjNE2lf6/QfqC/romccbOwu+4ZNR9ADMIJldB3LWYkvnllyT46VlRvRI9M
HWE7+bwnI8PZ0q4Nj8Zg579G3FYg3006pmFYmzhiV/Gac76BA6xr5yWH6rhHjNpu22zNzlUVpIeg
gjQIcck5Kysaj1M+0wB1s0DEEUSfkqS4CgYSs2/Wr4fTiCxWWER1LtYnmTb9aSWL+doZLPXQVVQa
DJnB7PCVX3lDbt8646ruOdqa48qJcw8Lhr01pX+0wi3SI3ld0jqNngaX2aA/23dDGDxa3iLw7lbl
rpxaXuqlM8bTYodGsVWV4uRuPMF0sHOnPkGJImjJcJY45fiWV+mcTLrMTkpSr22YsHCMILI+uoVl
YC2XwVtOo+xJt9P0OEIlODh+M324irheiGnq2KFUYolXzrv2+moXesFCL3vZanQHWHzZ043eyQl6
Q43+6E7jckA0gFuT0EkYSHTSd4xnCC+B/3IEGbqcVbh6fUwc0XyweP5blyDbLQOByYsV7cXParXm
+9JI01d04lHS0oE6Q9mkCVvqMr1uOQ1vDWOyYIWk7l3hDwzRClHQUM7bDhRsgO7isbRJWbQ0UVAx
JaKzz1YXpX6vA48QFKNgkGP3MtgD7R077ruEHcLxMKFkzpTWUy/TYy7y5SafyWPt5hlEpkf3WjHB
OSNkR3ygXYUQU8MM5f7g2zdzkNm73qQcIyHAcUgCJDIoaRfJa0PU2AGnhnfNvQ8SbdM45GxlZbYd
Qd39NMol3zly9e8IAUwTZVfzQa+ymGMfveHWB26HTMBx1pfZK4MrI2KLoPVeLeDU1yjxRZWROCHa
K0dkFeBfm92+mlfcHICTXnRn9zu0Au2WABXOk4ka1djmqCHv62jxbklecOOGMdNBIAa9Nwf3MpAu
4BFbYUYuoTPnV1UVem+Tgr/t6kJsMfeLM3kM0W603OIoa1vsRBq2t8AfqmPbmPyEQhPxOQceK71H
6LMUwM/ZYQ316ZV+CmkOPt8GfqrY2lJG12E1mvvQmDKGTjpy49b1z+BzltjQnvrlDV2Kns2enrrU
PLT5Mt/NkxfcGKC1YNwCTdxmpcfglxlclxSoxE/mMvq/HDQkNFzt1jh4LK6nCQfMp6KXjEgXFKND
fGdcMQv4YoY27icp/RcFJ/raKRX2DaDGH6GpyocU6O0tsSN836ZbXfsDkHEoolWzCTjyd3VqZc+V
kU1fc9Zm95wDsJgXPaJBasZfrme4J1aF910pImJDavf73gr7j0qZATkdwgoSnG0o5OnsBi+M4HCe
ZBD0SLmDfmWDhhuBDvGIq8VrbmadkiySGdq9MrCk34Kn5HazGKw/WLdNPNLS2WGZWDALLOREAuTy
P2avaF49J0OhXvredh5Bga51aJxXa5pvBMPbl2Cs8DSQtmRtLJcgIYnfjiuYZAGal6n1bF5KBe6q
d33Y8sObQdlXfTSTLIpBDfizF9YEhbT6GdUeEvGiKZeD23b5Z+jxgjPPWIoNVOQIFkgHudwx2mlX
tVP9DOFuOcoojZ5TRkYIeAWmDasFHY87Z/XjEXoy177Jk99cW9W0IcRSolUrmk/+LZPsCifWBgZl
epUGFhEuVtaa17b2LjdGEqzITSAOwRp9BE4FFWCo6unFqblbZdIQw5VSOSxlBNxXeUuPdMOEyQHk
6YzNhsH48gAeFAjJYBrdNmoCWguZAkrvTLl9gzvROtsld+vWNILv1ZX++aKwO12GKFdTb5SnLtd1
wm1ouaugOL73WUj4EMjurAuHK9sX7pYUuJ59Ew8PNLXKSTw9tqe2c+fbqaj7g7T9/t32ZLAj+4re
Nzew/6buPJZbWdMr+yoKjTsV6c1AHdHpkPAgQQNykkGb3vt8ei1cVbeqbqikrll3xJ2cewxJIPH/
n9l7bTLrSqADa6W987UVdlHkdIJzlMNnq4qao76qxhH0MXUcjBW/Y55xBobI9DxrLZV11QARD0GI
u1ai9LyaZbsB3ABsBsbFVU8F8QAofQbfX6WNg7TQOiL+LXeyAc9dJVAhp/QnKZjkbJ6WPN1qNLa2
1s58jgBDv5N4uIJ47FjetPKoPIVW121FBA5X4mhVt9HYQbeaNPorlK8XhezCX8QAfP4iIz4tE+ml
utHwETW14n1SIT6zkOfwELq62OtSgaIHzJBD3k1+gBbG/nm6P1vWaml7cSxW0oot42MWV3RHQ72w
Qb1L+fcy38pGncXBtxJLeaH1R7SZREIwi/MTPKf1apaNSvTv0PnlWDbHMoNOqWvT4LdtimHp3i1t
R2td2G2zrKMMGZ1IkpMTTPxhussqok8zbd8MjWhND9H38BZDuLGTRhBvct7hTCh7DWeEORNp2Rjl
DafbtRrudVAjLcciqeCQJZ3M7Q0FP+DDRjaRUBpd5uj9ErN+l4T10zCy507MKk9QZjShvT4ID8jW
hGNVdfXrqEjdT4qT5DvO7t90M3ak11Ri6IvltHgLYUCOKLIVr+u195ca22xRWrtZ6mKA2gUT7vSP
n5vYt3p/Z30FM2d6QC6NcNRALqp2xDCIixiWNmoqHUOIFAJyJGOJNWdmFyyvNxX2ID+aherUN3q+
SdNhOHaMx04jbKDZVSaRtKuQvpjBRKN2jJQmmIGsvOtLxxYNP1hhdpzYurQbNaVCXUXi6bVXsgjv
V9Xv5qYfXT4R5WM+GtY3LmHU8DIWkgMxJHgQWxain0aSKahixtzk72NKZE88GmdYa/ImK2gwuUob
T6yl1+iOXA7VMv805SmQAVnyIlQ4Vvx5GUOMPLGoHOqF8yAQS+r+FEvl5Mz3Y86nQjW3/WBAc5dn
pfke4qI3XFK6JuhL6jRwi0xGGqxzF7mCJEUJ8NoWjwjdpBUUNIRAZIX5MUEkzdQtUXirQ4G4j1Rh
0tZm6UzeXkUKhZpSO3rGIBFFzYSEm7aN2hvygZgtaT2AAQuHWGECqBQ66rQEwaVSzjoaCjT/v3WS
5a+TGBpOBdXV9JIItfQfBqUf3ZgjFER53RynOTcvytAlkpsJCcaOOlPkG6NBsLW6GfrERMkTP0UG
XqZhfMs3OMfKKZWajgCuJgEqL8MlXZI2gVTG+Ur90oTjhcgbHoR2lJ4UGlq/K0f9OQrxokmGYOw1
KSt2NQUkGvqYwrXmTjnVDeEzVqIKo92viTb6JekAsq1W1fTKRhLQPyuoJQdabyQbkDAal9akpE/5
XIYwi5m4jd6AKXZD4ykf5EjKSaAlnsMroIs/oNmdnUGfum/obwyyUnOFHQ+o+xeQs+6NpaQ/kX0q
Ok0bD+dRs7joxzA2AzLvpYPOBAreTD8OT1gV9I08tvGpmKz8g6SOhJcmszBkLcX6UEvq+DDHzcg7
XTWlA7u29NOxw27RjHP/0KN1yHE9JqsrqhbofCtp5w0AM9GtBOJod9DyJjvpmV2iveaBKOAMUvmZ
3MAkZVTsxkOejUhCUxfXXe+3c4IgLy8F4bfDz3AW+0H8FUP+YC6L/TcqfTEIFWEhamm477JQ5O1r
sTZPJDopW+IWKzjYHeC9JdLWd3OO60sBIR3v5CB8T8x3PfTdMdw/pZ459Kf8EYS2/rYmAuEqVRi/
EXAYA03Lkm/8uOFR4T16Q9Ka4LO1ZsnGFQorV5oWcx/VNdPDJpcuA5xhsrawTO5WduUvqdErG96D
0Q1jIhZEwroA4BI2DbsRpZVdwELqbDTw96uw1gIlbjHZxvXySdPHOCau8+JC/k/2lSvIzRGZLOv7
qhg0t/icSOcdE9VXB7I3lymbn3WVAUqUSNM50gzyHlSmMpmS/NYzUZB6/zQcTMEZKou2St9g691F
qDbFIn2X+yT5tkJSQQZyX46pHkbMBUR6kWxosPYMoYE9lQb3npSVvt5FYcRR03SRrTSAgeZBybSX
ptU1Zjx9XT538jjvrMQgF2wWmoI89EK9oxy7Zrsg7azJ7pz1t3bkNabkzZGdTBGQpVBXrQNlGmhl
sHATcppOcdconbYziUv4WMx4SwcnZxsmmMPCe9uUBHPxL9yV0yFsb4VgLkEklxlq1Jwj1VvuHpcI
VgSHdNT7tSrntxTvzXtrROsVZ1B0HZaQCVZItunS6ALJQGyvl0FUdtB00EmK1kykciYn4FwXcqaH
eI5zJojG8ATe0iBvPC/2XRsyIBpaKbeNbF12stn2L+2KFq/ExkkIo8wMyjJkT8dbdsnCWrgQiFAG
uN+t71TKMb0kAHYp56otnjHFB8NKwm44DjsGB9WpAhn+IpkZhsFURcmvdTr25XLMX+pELp9jNE3n
uV65EYk1tHx9qGYm7YMgfZjA+wNVsUJ/JBbutmi0Kb2cdh57nXtAUilhlpRiNrXxmF51bgVXM9Tu
WmCcPNESwIyOBrzWYGBO2lRoNEJp5sWrvByxRhcfOao2b1gZZyFJS1WfhU6xG/WmeqAiJjsizqKD
biZ0sJ1R4QMmwO2xFiOJ6blcVUQNk0FAYnpN2HSjy9opQvAau6sg4hNCn1h+UC8g2+8ngYMvl0bz
KRdJbglMHZv1ipYb9WRaYcKPK11kzaEljaP0VveyGMZ0YL/IskLoVLw6qtYt6q0rJ5IT2kmt8k1G
E55uYokDd1tzvlLp1QpQ/2IWucT1sBv9XorbjmApRfogtWx4mRkNuMpsKHtETdUX7vbBlwknIAlg
KBqqc/j4ELjVkfICOweRVUucGqbfmwISWCZePV1uV0wOjH/KoBgC7eDC+c+uFg4g0GZSH/JzViVG
paQTwg9tvkv3mn4VadQadbLcdNFbqpiWsxeGfHSqFHpFx2QUSl5Upk79dmy7SnEErc6eKrUNJUcV
LOurD1EZcNroBIu2Y1dpAcRdEkiVkgPMUSOZ3CuL4LnCmfX75ixcFPN1TAno8vKuKeeAPWq4qfLM
ivYL1DXtZvUxh3K9mtAVU5E45u4+BIATio+UZN60saAxJOTTxMTKE1jqSTx+AsAWs/jJ2jhOH9l5
VGf0afn0heot1wJdjEqWQHk6/4hz1ebugHu+9nL8ES1VBSRP9rKofpmPSMbXLOKP8eOZUTtGEROr
elOB7s+EqszJ2pqMR0EYxE1hUtV6vSFVDWhOQ8UdbEattKlYMrBZAzDiANNXA15eVpcii7QSc260
nWMhhEOrD/JhbZL4Cws+7qFyGuVtqTftrm2W4oGeiRm6Dj3XoUyvXkss/Oue7Ub92NZ5+r2SMLIh
h6y9mCvhFna0BtQI7Yyfmu7QVkOl307kwfrMJLjOTLZ5CWa9eTgptZrf8Fmm2OBMBYf10KPHR7Ma
YZzGKV6jZWSPtvpCAa3VJlaJDjLT8bgoJNDbLDOZqUEVTQ/YmrrRDoGa70vUho/09Y2Lc0Dfli2J
5r4ayoaNf075YFCh4LKeF09p+BYiQiD2hpgOr3BPYSy3OoPwZhbGnVpn1i8yPprmaE6OfX1PkDdM
Od2QjGu8RownOBEyM/8dxKJ4g+FkROyGB/5vrs6KN2QWjtJebuSjWJn0z3lFaAMcTmwHSNm4KBlV
yHug0sojq2Ljet9/XSbGnY4i5D3R2tUyv2JHVk/z3eErsFx9YPyW7qaqljfwtoZdksdyoJkCFAtG
mM8L41hyF5Z2J2cGW1ujFH0V3gUZTRlVl2Jm9DWRnJ8BuC2YxFYYExQ3huk12mJdF6Jd2eE2DGTw
47OVp7oHD1/T5ivEVUbC2RIyhYy8koT0pEDrjs0g3ep9BwKg0fpnE9gIvV/W9OBpOsm3mBboDkJ5
MfOx3k+7TBBnLlYxH3w2XZOH0nlhSqroz+GqLRWi9744oe8Nnwdc507ON8QiQZjxeN5vURKypRAX
vFqHMMYn9SjXkgBnNkPCy7Sgv+CkVxbXQFj3BYCSxOxwolyUos7cSU2MxSYthpxM5WIGkjCYM/Z2
WSpJo4WrPgreH9KRf0hF81QV/Pdn8Ohfc0f/5+anuotPuj//of8H6aTSHTb69/Gkx4+vj+qfrv/r
8W8kNPe/8xcJDZoXHVmeaOlo9lC0IpSZfrr+X/9Z4nc0RUE4aCCLtLQ7tPM/JDRIW0R2mKifLPMP
tN5fJDSoayQUoTC4FEQ5aF/kf0hCc5e8/YeM7N8FNAx7rT8JF6NsNmlkmnFvjKoXWqesUp5ZFE3R
ffR4CXlEpvB1YMe778tDZilvf/UaXf79C/xTORSXisTl7l//WbkLdP6zr/sncRxg465nHTEiGfGx
NObSVZxAyUTPEu2L2MjOWevbjzCvXR3TDtbowKh2gugN6mPTBzl/gKRk5G4/9zp2yEvPWogG089T
DtdANQMWdRsze+PqpBDaDyoZzPPnf/294yv4O9/8Xa32Vxo4wxrGAj/UuM+S7Sz+pNpnnrxT0al0
einzy9lv6q9S+jXm0/glsQ+K8J5exBTMyXyylstktY6Rn4S35JNf3WcZ1Qpr/SDJh2Mv7BpAMdlz
ZgEILXyZBMe7Qskpu8ibd9V785ux9QGqEG8ZvQTlsXzvaMlt1SfC1283SxB6msu55Q3e7K4uyIcD
sx078iLPdBNHcFI388qzYH8admF3Xohl/JAesKf1SG3CV9C6jiFT9zzJ02mOg7TZhtKbDkYsf2Zi
CBLdUJ6zZkU27k35qzUndtYRKYrXbSEta3C68YxAxwSEQWhcvntnoFntGBNrCcoQu3lEdQFbXmfc
haev8rWO/Ma7FYBYU45k/oTykC1nckWr0DH0IEc3qTyPJUp3PAWd7hBrnYKNJK0Fanj/0pS7bAkU
LZDqQI8DSQ3m8dIMZzPi3NuI41YZv/VqcbE5DnS4lZ/xHzWGtjzGU0hcmYP2uAjIf6o/Y3d4JrZT
y2gYj9oxJ2/WLlQvt1ztsWPazcbeA4zevwjq8X7p9ourtmfrvlj2pV0VszwmRoUZU/I24TWWJ3v8
UL/Er0GxewzzYOB1E88WzkxJJ00A57ojPc6GE4bEbzeO/sXi0/xU4/yt3OBEtzt9K1CaXZPbLPd+
Y0mvE9p9MTp14Wbpntg14TgD3T81bkhqcMbbLhyTgSzIPSkm5BN9oKzHoNxucs3ldYq92SBzErMi
8C03ZoVm7NF3Ky8QaQmspGAqKNe3yfIyUKco2UnXd731Qqnc+LJPW71VvHwH1SCQd5pv+ZovepS8
JKWrm+yzTE7/9UfsD43sf3Y83PV+f/UJm5mexr1pDXvhml/CXbOTgvisnLSjsitP86nclUfpUvw3
suA/0Hj/2Vf7kx6Yoh/hfcZXKw/DS3NqL/O1eifXcaN56ak9FW/LtfTao3n674TIf/cr/km3KC8G
2ZexOeyls7gLd/rLum028Tk76gfzrO3yk3jQA/nVPClP/80ripLp75xaf1Jwj/k0SLOEFEk5ox5A
PKvcqfS29Gqdkt281Xf508xmcrSLl2WHujvQQflmAR+BXesPO/6fT3O07XblwfpS/PHQXvpz7SMk
uQD00nKy5gNmKSTQMEHBPb7WduTiI1MnXyYSR2bzxZDYwTLCiMQgtfSOKHTZmFS5LR8tFuaflH/T
QzK7jNDuNKQFpJaTehBGbAino+gcTpX/QOzpTArIstV6R7vVB3lDVEAzH/qRnSBtvF/3G00PJFQk
J2vah90B7jtDK9ZGy+9SIkMC2pst/GIunBXKG2PXX50g8thmlvEgHunI2L2aH80jDOv9U7chLoY2
mrw0ZsnZkXodZSOSjltLBtdlwafm381amjPwJbd8gTN6CUpIj6UECGRtA1iJ6GtmJAXAAzQpMHjl
Db6xofmxOH2r+te6YQ3K67deeZHL30jctkZgpsH8JYPtFd5QY2kEvKou9be+I1N1EO32R/xMj8o2
+b07qHK3/Yo+17fJsHESzzi/P+eL+IAUkENrP2fvI8Cowm1pHHWQdjQBpCDbYR6IgE6By/QeD0T3
a+BB+kpO5JsFUdC8sPYHx8E9okBnt62g2y97chqnV/1RfBQf8m38pNwGD+SbH/ORzI9VMDiMcl56
95tpvqv7pCWerQuvvjRxPPoWirkGdyNzPherucWIbqu4uZ9tykA7th4mYmf15Ye7CMkxPcVuQAgD
0hed+kDaqs+o8De+7CEd2a2TuLxRNg0hoGNjm99wdZ2HFyaVdyGFy25M9aYjl97W8EKf7euOH7He
omQlZYmH3+Xmju36dTlLp+i9yza99RDhQ1teUB3a0VMZQ+PIK7A60MU+xR9r3zzWb+0bDwGkoybz
VDBxq9vCV8ZV6fF4ah5QQ82JfmGvk/r8nO91kJjmuCWzon/SWsIPzhIuy+qZyGj+Kv+AXjqsZKRH
cblCSlMexIs5cZU+aqavPIpb4aH9SE/aQ3OTHpYzyUMeJ7SnHGSvcRiOujhu3dV+gpQbVI/CzfC1
w/3FFJzYCXfv/dbiT9PjOvDG/djPjoZT228EbfvDk+73G1i6QeO/zc7X7CHJPGTfGGKTt/4jueSn
8DrcAEHN/EhoUC7ZDnLE/V8jlXC37riz3HtMua1+IFrA9UnGedy4DKw7hFufEu58l3A33Vb1/Whh
fkbHy8Uvwk/ALCfb+vLIczdzB5O8o1LN2ZZt+aU/7vm0qd+sS6ubaAEe3OPbhQE1OlBaHJpi3e+u
9VEnf2jZENtWuMKmOvBJXDcFyXdejTUgO2iecIoeEuGlejf8/oCBdh6conCn36lxamu78ODLR2Hc
dIovzk6i+LPlk3qhdU72TnZZgEzKT6mW9K30Kr0qger1W1WzzU2O09sfTut2ODUncl5ehP16mR7G
L3AtcwvRBgWYyycSv1vMk8xaksCtL/pIZgk6oDSUX3YZb/B3R/k2ER1mwglbCYQF2R6o0zS43fyg
KUHb7df+goNuZbyP9AnpjJG78noJlxP9+7qZJW+ad/Vrec320b4/dBm72BdZequNTyt714VXA3Np
9taJRsCSMkzEGKuj3cHZ+BXIy0u99Dl/QJPz1LFRAuLt9ZGDnBSyACclhv/jjFrl0wI5pJvewmRi
ZHJjx9/CbXwaL9briEfbqZrmvZK7g8FYspYJjpILfhjeeKZaP8WP+WY8yhfxspwLlPgD9R5Tja/+
I3rrH8eH6NawbZ76jaiPrKUaQtNdrKh9JUMEaIK8d8LkPco3YOgYLtgQx/rYITRMbbdxRkSrm1BC
tY/EGjn91fzpv1Ud8BY0MSeDi3Tqz+qbfqXIGZabKuhbo4/tbpa3Ekqwu9hqJrf9I0mg5kAO3Vpy
kEe++lh9Eyk/loHOiudqvojjZ9Z9L9JWuBUv/U19QHwmjCiQme1T3JLXZH0S9Qc0EwfAxEec7CZA
d/X4sg5+WPpJbdN92zPVJyFbxjgfakrhSI8ASH6jrtEyV63deiKdzGmUbfxc56MHs8LuX9GgHpmx
rwsjH0fgkNWcJtno1mMh+WW4V/pLI/kQUBFE0hm1e6rnOzX7gJbu3FxDH9VT/KLFztCivXOKwcHs
XS/uiGe0ptRjrYAOgnGgC2RFHffMKSAhT6o3j89rwRPGTPyN240fLTyA1XkIv6JvNOSAp+KXurws
xRvzPDsefJh7wrIdVZ9YZKKSqTKnaAOYHDKkwgGh2MUPm6i422jS42o9aP0eeTXnHO9p+ks2enaR
Dz1qZluug7j9UJR9Hh4K9dO6g+JcXUP5uaO3k9pn5LEM83oUI0HWO/lsFwRMsXusXE1CVbSf808p
hg0gcz3roDt1J85eCqbl+vydhE9cmwYFTO8L5+WFs/HB6Bm1eZqwV4aTNpyyB+SAj9mHdq5vSvWe
3zDAV6/JtTorDGkiW+pfWAdWW0C1j9L7hTPJ6536OXGrBl8wnVacOzGAIyJikdNxO0UOwVpL56pW
YE69UyngaiZ3kV4J49lHkoS1enTE7cKtt0GPfGEanS/B8hlVD/JVI7KOVFkCN+2pfBquMf9ab5uv
0lF8ai4yl9nqsOSn64BLSHM5P0xfysIxYfPQNYk35lvkB60z+DyQ2VflaQfIk+qr8WT63SVHiLMh
xi2kTejt7Nq/m6GdYFSTN1a9N9Sntt4nqmOxjy68wc26IA0Kt/lUGfE9Yzsx98O1fMh/hMqZjzzh
bGcr6jB4gJ/Jb3q400+ZC9v6c3xAVn8i8lFAnas5UhSg9l+/m1cSCnL0HfW9sJHloIHwy4iX65us
TV985G02yawVnf+RLCY51GE27pMwnWyBwwi6QKCb6YNwg3j3jFKeGyD70SFYDqAIT2l3RGRph7uW
dqnrXuTZ1ahy/EkYyXwqvXvIp3iXLAq2KrxJzceQ5940FEcUlR7ttCXdAB55c/X7R/n9D43F/u/C
e04fhKr9Vv9fDMbozv6LwVhV4nX629weSeOv/O+5mPUvrGlkUZP/z/Tr3+dipvEvhgpwnd8lRIW8
DZqkv8zFNIZfKiEcmCoN8nkMBjB/GYup0r9gg7zjphlmgdFWjX9kLCYDRf2bbgn5E75r0gl0TQfY
bWKb+ttONOwFtEOiURxjNSYu0lB7HkqsRgXZ9mKGJ6PLCvQQLtCkYmKDhB+ZqUuSxRWnsQnb+zmt
rEn80WPJNM9gi8eFlf4yfcoNno2PzIKTHKCAUfWPrO4mCRyDMhLaSGLZuiMgsB4uRBBnJZltaut2
cst6UujzcAONUoSiusQ9PMu6biXpgp4JSwqiJr1DFi0kT1BuFCfVmql46rq+ni46HPriIFhq/jjC
dhKBp65EH0Zl1j30Ra6+EBqcCgiDtbR6VdcUWJ+LCqgLBCHUIJZnQkHJxxIX/Dw0ma5IjlLUstjR
M7X3w9mCIw0lRcea0c5DGl3Xjtl5bE/Af771WjAPMvyF2SHFnZEIC9CRoz6eCi8cJVAFbVn25bFD
yEbPMmrsvlgNiksWgG4z9D3IfHH1EJAW/a2YMtk4RaBe463cahXJJlItd9/MKNntkJKIfU4Ypvw9
WuuejLlEmM4SSnK2iFVsJM+r0aBNEDWtdmTYUV+6OnU4WTvI20V/N+iAXH0Cl2kAkioitP54DrCv
RZqJMUarcW7Fc1bKcEInIXYzjVXfT4IolzqpVMvZLbO7hCoqOugTyTrJNaOfxIQc0ZltY/lrl66n
qAemYMMOt5QD2KCUSLw5lhLRq8kMvo/VFvbeoZMsoJBIfGzJwazKlTN77vhOHwpFr8MdhI98dLEe
CoExp/RMU0XNxZNH855HOMRkY87UxiPlUBiuRWGi1x5MAzouhpelai8akCh0L1qh3h+WfiT3DERV
gdwBo22xUmJ1Zjf1p9wspOy1UQDAYukLwaETRSWbgRnrsYVeQx1M85tQ9UzdTlaK7IHOJ8OeO06L
kvtSKoWDrwuFZrijtfQT57vZH1aJXeqbxJOgvE61SOkwlm0xMGua7xtXEDyJVnrlmMnKMzIlkSK3
6wvdtUKDYlYby7DYIuCa4gsJlMrK05+1wuTBm9HwN5SRNL+rSowMea3nabiyxuVyXkoTVYWlRyER
PqMqJM4k4rIJcPCzHy5n5rjerMkJVTectiQIh44d6sgmBlmGwlpaurXmANwoRG9BPyvxky/unHe1
xVsu52p6FI0WRRO+p8hcwFHq0H13uphOWCj7OgWY5KoapFYDPx9U9crJkRnjsGFNylHA+rPTrFdr
FC18LUShJssPKNlK++wNsHOcEZWWgS9MEV5FxAQ2o9Z7SVrV2kttrgpQOLjDZnYncumhcYxZCAqm
k2NFrPya3VLf75JBzqpqNwiGXrDMzedCu+or+WGbGdCn8l4r0PgCxYIU5hgi+NOnsJAaWhGp10kY
Kqwxfx6xAWn4WzCCemD2YqghkNQfQ1GjFlBlNnxBYqLJtUNFLaq9JWfaHfGuJbSSimBYl4joL177
1Ky/o5k6jCWzKtzdnKDAhzoVVKcjcbFhDqyqTwWJNHx6yiSlqAboyIoV2opyA0i0cDBq5PluhgUr
2G2ydMI8spGsXuTT9XLT/8BoNnMiNk9NtSyUqEgmMQcMlXorUF+44JfnrZrFVrsHHzocurlLjyjp
svWAwAoJWtrQ+5RYpLSNXo1Sn9mqJApELknJ+Eg4dXVromg9KexBsBI11l7L0cV2VtWSys6O/Kyy
yqX/Z7TgJGUyw46RKKzjuq581unCW7QK/VvW0QJANcQ8VuWtoQTTpJvfMCYX2mH+LlYsM6WY7Mqd
PknMFWpo2qZUh+dmtUyazmKMXkyQuJRrOYuHcOkaIorX7GECZfWToUe9hVKCELfQ1KX2kd7O2hYK
2hx5IQ+xcu4aucaXGc+RClpuEk36hlY7wjysPjMEf7dsRlHHpAtui4wdYrnKAmWTzprRFvtmqbdL
iTIA6a0qLsewGzLkO5gETbai+O8YQdeg4Y6hICIN0PtkuFaSJaPFnzqRf0pTHhelif0QaCVYy6xl
LkH4MZGf6P5JnBVy/SKu+VOWweajiTOe0P3AqCO1VOTxiyMkPakma7iiW6F7jmS8NYgqk7R/XZop
e4m0sWVeNYeiA/M0MZwoUutjU0vLW1EuzXaC53TGtsG5EAHGKSIpfpz7XNjlwK8PyA84f4jn3Tdq
2YZXgFjCfolWPpE6CuxjpLUJOTUISLdTKMndBlYRzR56qnUvLmDCUOUwHRtUCwPFoO+6vDePExSw
XZsh3UPdjUaYUNab2RshGM2lafcYfVd+gq57JqMBM3u7CEdzBQ0tT5q811WsMCh4ecjkjDTKxURm
mXcoSRsuMS+B58SzzO53kovkWydpJElRda5dlD20RpdesynFp1CnTDcU/Br4d5kAocI1b+iC8jcZ
0ZSH/59nh1hToG119CauHV0GFM+TPOfLPpxwdBf4brfqHQeJwzfZmTjfaFql+9pNFhF9GvlQuQgu
mW0lo/GoryvuExD7o4u5DAxRO7ADMsCfwxef0w81NVXcaRXAbeBiAmKZeuAJzUXrihg3PYtzndrN
rJj7KV1RnpPUsinwDj0n0JqcsAgZPILPPOlTzmM5yNIH8jcOA0QU19DSxcnOxsy6yfhj6Fgi6WTI
abZtMqonlbQE16oU64QT3vyI9OUny3PmSmFvIIRU1c0gIbSoC5mVBKGSD5jEMF4k9NmrShawDeNW
OY8IDE95gpe+LvNLk6g4pyk16fzCBDYizIFaGsvdUBpWMGZxuecwFlyCTeLNWKmivywRIdhhTNSV
pCnIfIvG3FtVnASzMRpPpCcUTiZ2+gGvnfEg4KN9lbOw3MEtwMoDTZiXKbuopQSvqtBWX8dp+Bqt
dxydiGHV6ZivOKIsPVXVelpm3FMQ4BU2bqVZHu+c4ABq8SaVYE/DV3vT+vErDhcSVnQl9I08TYNO
YkbR3POKgXx+9SPOeLNFKp9wrQZpkeabZl5kr8MR6ERxs8v7RDzUPZsESykuC1ng286g06qT9GQo
RR80Ahup1QzrTWdM1UEdyrsiPb7PcpsmSi48EwrLwgSKwsYIJV25VGnWntQhjH5Uw0rfFSgCj6QD
NR5ZH1h69Hg5pOFc05ZzW8wcdlAtsWTHxXe5Su1Lo+asBzXV4sUXLziUIn7iubuacgKVlZPGJb7C
R30S4xOjo84KJk6EwRgOQvTiXVmVSUf/ivjISXo1vcCUiWV77nGJ19SEBwJgNDC3w+JzWUesLFdc
LU2ORUWI49FkStRaeyWP121pTVjbS/2Zuje99B35wdkINy9Q5vC+BGzUZV/UgAPlHmwYQckrMiye
WLQyiA3ssBmVU9/PIXqWJLSJ0S7x5cS/gqD3m5VE3ohfLtq1Tzs899ooCB8DuoJ9SOzaqVVI3Sa0
+s7AMVHaGHpWfcULi3PVBLadY5N95rE2nXbGvI16icHuIllu0cch7VDHGng25FOnIzpcZwbq/RxV
x0qjdtMohzYIuaMfOaYHQAyZonKV2RYqdC2buKYsox+iKtQKoKD3FCJ0zOir48Tcd3WWvI7dRFhC
iLyx0pXyOPOZw83DXKxUuy1W0tC3wKSjAFQYy4gYsNwOljYdCI2FLci69h6NTehPcjbs8byI/jyO
8hsK7XELpo67Qy8Ll0Sz8jfuxRPJ9AviyqU9FsQJuQTCLHtZHQrfbLp5L63NuVfhJtfaQFYTYLxt
Ya3mTY+75zKGaIAMzYIinzOAXk2RvA2hPFSUXtsIDKwPfqvcVBbzKzgN6jVezXhjsUK+SmpzG4CJ
An+jsh+gMKD4Gjhw5hJ2Z9mWbhfPik2v1T5GUZoHWhMT4NkBlprztDs1TWHyIk3hAn6R3HNYHeVW
BgnoyZF1t6yzm+rDYr4NU/8O3T7fa1miQ0YtdD7k5VuPFpuqcBU3Vl6xPDFxhE13EaTo9spa+6k+
mv9G3Zntxo2l2fpVGueeCU57k7w8EYxRoSE0Wr4h5InzTG4OT98fs7pPWWHDQh6gLxpVyCpDaTHI
4J7+f61vnYClGFdRHN93yliQC8A1D0bKS2wm5kPqudVjESO8C9FZfmL6/VzgLcEWDmHFluxtNMP1
6xq7mOxca4vg/Y0XbNqT5zJv5GSX91NZOX6Z8awbi6LpKIP0zvDAr/SqyK9xaEOEShtCaMbqwXYI
pggtezqKLqd61iznXxTIPzKLRuBsjBFwCQqM+kT5KVfEx6GUje6dkcI1++EV2CnwoWEtkqsiywDx
Jta8n2aK6u1UCY4cJgLOtMqDm2FAg7vGyBNs3Vn0RwPYNo2nuQIrPVGaIFyowZDVhW8ACKprtxrg
Lrdy2FjQUB445SOpZpuxvNZDztGI5tIYTWcrqcJzWLraA4I4e0eylHfV6Vi7wsAq+pXGXLpGdPrU
apH35vVDdY4BxsCxGTgie3MOUWUSxELgHtwmGcK7Vu8iPPlBSrMm6x+Itv/a2h4oYLNKFaWEGm9h
GcvcFyS687AaPb0lvJxqpxeO9wCciSB3reQwR3nxxGFXvU7upN8FZJtfpXZlbaiw57dtJJPjRMTl
KusJL2Z2yHdtgYzQGYqS4uv4YnMuePHKOPrsmih+6TY7G4YmrVuWmE0IgfY4kx1xLsv+sTS6s9Gk
qEFVMl55+li/IW6E2BtM/d7QK/s17mmiZbFX3YaqHJ8rBstLpeBSrZCLm6so6vsrNgfPdUlqRiza
7DpPmHYbztFvMmJD4E5YvTPQA8qx1a4Ef3AFB4HarM5Bu3Cj9Gg5DlYjAD85iFhaQF26HXNz2oYB
yg+o6/ITJ5QReyTptpSyrWbXMQ8fK92drruoAb1Az2QWJnNnCJAFfSIhu110hTbTPnVBEx6wMlPt
wEvvB1lAokloBb5XGDfQSgIip+anyirqTQdlhFmKckLcdLdM2MP3uZEQHI2wKnZxiEncwiuzrmwP
g7ctjIMzdnd21hs7x7TVcxzF+caolkVFEh6QBGSAxW5f7wLcF4+lJ8+J1eE4wI1/MCf2yMie3bXl
WsRRV8AQqjTALWw09aocONdrut7fNY5D4nySCJr7w+SRu2A0Ek1nWDcHl3LpbvKsG6cUy5BFREwA
4hsQ9nAfou5fBXwTKzNRcp80cbOfiZ+jB4EuC319cWA976/QsE/n2SPEIUCaeQV0gbOnYTVsNCJx
5OaLY95W7kpYVc3G03wUVWttCCg6kt3hwD3W+0evg07uDrH2OLdtfq/rGNZAAgcU3mv785AS9VNU
We3HRaBdabbZYqrUZbyv3TC8bTGc77DKfcMZFl0FWjFtDFE5NMBa63vqQNgLjBKIv6RAeCSHbkDy
yaYNpk0UbihaetuRsXhlz+3AbrO3P5nuXL1lc00vzKXS6FO3aXcTgKK7pqno4nIMUjDL06X7FoPk
d0KgjiGFzy/E0gm6GZrYFKKQbG+wjUkC0rDFTY066myi111UJr6OR4F8o6E4Znrbv5DLRQIM+5C7
FmLBLjMwSOqOCJ5ZkskAtmT6RjIvEq8ZYW6J/pC9fJlc6dhP9krHgaTFCFlr1ypoc/cIINgBc2Ak
Te9ELJa6sgep76hmGegkZu04GMk1fVxFcKEMUD1h+inMGEC9HmbzdyFTHTt1wPOFFI19sg9fqaUQ
QDzjcsrI2qEL3Hn5XTzGBI71EThR+A6TLy3x1kSVcXIHUqvrseIMXc6WuwGDqHZxUhefpgTfoV71
6d7E30qcW93dibGIryd4vNt2LJDcFxOk1CpCPB0I9RkXPSJ7o3ToKnXudDvCZH3p8GFsCzMqH6Ei
C6jSJLNdZ+j51kEWi9sadPmOBQTJFAq/bzKzTGD50Bd8bG/pa+HigGsT91vgmPMpH+fhYEaUZVYV
hqmdk4cu4e4TrTU3JtqF4/21bOjzQllQW61A8StDzQWVPAw1ZN2gcDeJpWlnaqbUwUw5nEUyxQ+R
ouZD1Vns9M6eb7qokER65frsVxIOEgY9/Tw0c3elQUe5j/p5PHkpfpEMgMFqwK2JhUlhftXClNZ3
wWoIDwynKuf27VgpEkxkuajeEiyRC0inTZwGgc6crnvi+1j5TIteikQYzPlUgYEyjX6Xut3wRCQA
q0doEZ20ClyYAU0fBWfMn9NG6yLyJkpvKXOmBAqzJlma+w13WFottV1qExR05AH3nx35eNornF1l
36xJB9GByBtig0Ggf6AMP9b71h0RATF8s42b6NnOJBbLn828O4RkL3A4ipoNVi+08ZOj2i8yB/jE
NrQ33rS2ix7llNp0mKx5eIpajrO2Wbo7OY2kOBrIAXWx0MHsZmQXTQ4ENIpRoK7O8cQgTpnehjAz
b/qB/aY52ewoNXd8cHs92+SYgb6X8Iu+6bFh8zEc4zM6WW0ZNepsY1k5KQaxwcEd+4ErI/EclpzU
4cZZt2CSFR31MTxIqVEe720KxobekjITzNYu6SOcqCBQVpjGznCdkO3zdnJOFePKkiUG38D8nEug
DFXMpkOFevHSqhGSfNuX67weXWAQ8wnnHOcTC+JMV1nfUgJm9mxtv7txf9ISQhGpGn11G2hpfOGY
CJzGuJtxIiAINEiUSod5GyWpjtxpTuE1AGxJ5dxsJe8jVn6FWGqCjB3wMIBjPdsjE/rI4sqepUKe
Xx6reFkoMu1sVrQh2bw+EiBBkOr4JQy1V3wr7Jxg6b3mSf0thOxDscI12IEk1Rbxc347GRVtYZsn
zjaiXtkUM+nVW92D1uL0JuDczdZDkKKKwhsDU7PjyCtTzlUyr37AJM1e5iTem8TSHKVFWTzqKeoo
MExrrYxjjv2F1dD1F8bbVDNdcDAXhJ/MD6NNPcLCj+lTTLueu5p9oN7q2gEOyJkEI4Jh8JrxJuuf
Ggj8z3VEvkOjS7kUzKO1bKh0NNoc3zVDVJ1CIYJr6VpyUxNuQw39qabXu6007UlMQtwEbk1jv5p9
xlPse/Ho3mmJe4XFabyhbOPypnEWHXt1nUI7+NrZTIi9U40bJ6GigLOMYxB2jwPhDoVvThos+XFQ
m27M8ns3Sd3PhjGysYJ/uikwWx9wPbefLWWijQ5Mk6O2CEFutcWDlTbyap5SXO9NPWxtDnv7YC41
SiiTuaVl4t1JPKlX0skDbGSpc1sID88Y3tB7XfQo36pkuC+BRG+H2TVWxLt0z0GC+IOjEE7edJlk
7RQUTW4MVNdEjpkiwNUbr2KNQVybZrvXpzwh/SAYdknVYvPuMY+SIWp/dg0KrOWEBIIsR4oNRqF9
IRYmOktHa/wh5wXuPcpopV61dyHoC1IAp+TaDcTwGBoeVCbMPyhlrZgq2iStrTYv4Sc51s8QSOId
uTL9BidPs084Hj/SiCp3FQW7Y2c58b7zJFkarRCH3KAYHJTpaZAweEaXirRdzjl95jw4NdkwH3vF
ZrLgtr7ProMeD592kgUOkadOjAfSCL3NqGnJPSlUzGtAbrdaPARPKL+p1CaAE+cpQu1izM3w6CAO
RSSlCe+qJUWEs4RiJKgJgH/7N5YvsMU1BMeJ8NdgQDKUzyRqpqOhr9khE8YIfB52OslYK5NmzTVN
MIoueeHeZKkww00VI6EOy/bV6azyzEISWuvRzXBjs6ps7JEqEjRCytxt7xBp5DI5YEMoVgHpqSD4
q+uiQYke6P2NbaYPAaimO9EGxhUFicChctblIK7K+Ia6LsmHNcE+ZIth+c0cnON4ltKN5daQBHqq
67jTYgI4uoclFem2jL3uhhthf9QaAXvtbFQwEgTVTRgKJav+VO5UDEbQ67LyWlWYatEbcYKnT3Xt
qry4I/TMfjMjjYonJY/xPiEcZqU6F0YJxq69htf1RNcFY6LbW1RmveiLNvVvhFOlYMpw6D5TmErC
tWfJ6LaTKLPEwn2rKpZCPEGCnlwJaiCdiTxYgm/8WQcP2JgC3QbF31VmDMkZtyiSjZCd0J5MpDPM
ieFrTTgrdDpPo3rWfPKIaEHGLeqasnv7ZY6c4cDxbqIYySbJ8bIztrS7jGCga1Ow2wdIiOKql4jr
OaxO48bE/obojAtRvGmavIlxyg4zUuwiN5EKzVZQVWeayvl9Uofs/73Uth452Ev7VOSlfJkSJyB/
vg5VQWojy6aBtmgU8doEUdd9zbueiopmDvRgXJE4IDAcrxOfirqHjIpZzK73YM0qDlh2Y7QbQW7f
V+zmHk3azsRLbyvyxzBAmvfA7MzG73NnCLdjaQzVdhQK5a0Xi24JciiGBK8B/t5wMK37tquzcttq
XflUNqzwVCrL2h/HqbijE0f6zyjDo0YbLDzEIPw75DatJJUoitzPPXFMHsLCgT8XPQxI1h65W77o
l74LkZfOmnukOtafmTKpLxiQ3VdabtYodursQZtaMuOEd1bV7HyZaA5tzIh0kqZw7/C+UocsYjfz
W3od93EurYFBEEwno5yBihRGaz1qplm02zmg2VFljd2fRBaU38vCHs66Eox6xYltOGiBI85NGtqf
4miw9EOfVMk54QCLZmgcENrKzI3czUxqxo09qGjGkhbV3mNquw1VHSBl4s2yyQcgVDJo243tYYtf
Q2jx7ph/Ob5mo8VDBGdJZUd2dlrdELSnUZHCAfbg1DMAosSxdfUUeW2jHbLODqOvnWb3HNI03h7S
EiaOKG35w1ShneylzXOdCau9VVMY79KArdneUG3xOrF4bWWaIibLO4FSr4R2hzCgj0ta7rGicqop
chc1seWBmVedppPdE4EqkZn5zR6Y0JcpUTTesOXcV+9dvHQ3gqPCYeyG/gtb3nRN2MPSZW4zH9Js
B4UwQi4l0gZeDNXiklDLPUCU+bqME3vdmHa+1skn/OGxEDzkpkdmBLIC+QQPzD5jssOPAXfmcR4G
94UcrHLjaTEAsCGlkxvADT4BsoH0QL/6aykq2CPJkvUie2vYkVlTrmm9C3JQwRCdpO65VL1qKr84
3SkBOYoYUdXW+V7VNKfSoX2xVc9katVHUdYY4tu8rR+7sapWONjHH1Q9db9tl+0VCMHXshzfQgI6
rmJpGMg0RYfS0QVNEUApW8Uhu11maH2dRmw2zYTYOrMZ5FEPlLurC4bsoNj15rxFawDq5Xkirmsf
abK8Bn/IK6yRyAeRoSM/1UC2YLIzuI4ZlYfcMV6yMTI/Y9M2viSA47b4bKPHUU3yxmvQr1UevZS6
CKSv7An23Jykj4S8zwd6Mw9su03E8Jkz7NAk8BXHs3uNL5kuVq+gKFhkr+15+52HntD7JwLR07Nb
9vIFKzTLbAw/2e9JPEZGptAwxOQdrZmi9BtUMxY2qFK9uFWbPoZNNF7r5qh8ZA/ltSWtJ2Yk83GB
Zx77nP4sYjbOrGZaO/QMrYK4nMQzacp02LGX8vQsRYm3qj/qRHo8kM0s1pOChVrr38YpHEB/xRQd
DKqtRFvOsBgt4dFejI2NKGGewdG01ozdAlUIhTj4/qC2DP2KvJPCT13H3be6jA4pxnlO3BZZgjOT
13pk0n1Oh2Dedg6+8hDv5jI5hitXSfM+7oxyLW1KNZNjOQBpFLYEtjbLoEuzm7pEDCBlVMEmshhe
IVBmZktL0n+JouvGIHiPwtKXxgpJ4UIeQ7yP24zrsFM0dye8AWUu2j3Di6zTWAmIRGziM17E296c
3fsJGD5x5C1gR4n1yur75yjL4h9dORKzhxyp+eap0VxcwOWXsZ6th4EpADmfZzyqolM/0CmMP2qv
dPa5BuiBFt+9bfU1yI5gPGkmw8wLzfvQNO4SpxdPsRdsWBVgoppWdkgDD7kj2kbXrFEc8hkgpcBP
vKUVVfuaQH9iaVZK9u9s3ifJhDsnG79OafSmHIuiGxQ5aKJZ+ihtWWI5a+s76pZq2FYNm4ugNU6h
i0t7Y1cyuPLGERVxbZfWdqnCrjSHFmvM+rlvzAKokXJausEjvYBxhASo26CTUqsk1yNMPrkRQTlr
JCLdc0oyEZ6nVDzyaiBHrO0UDK2U+zRkxgCaykdSs3Pq0Y9R9BPm1i1I20X94m10fYakqXILYHHt
wdaDfepdk/hg3dV5soPc2/iTpQ9vvPUEw7BDe0hKlW46D8VJNPB33SgY9rCsYH30nf020jPYS2sh
8yhAtPi0i+oh1NLogVbR8Cio0R/iNkBw3yl2CHWK40WAzMKcRvztS0krYZ9k3ie9DeTRCTz7qimV
jZU5jL6zW6YeG+UamVEsQiQp1eUgom8lUfKgkWLiUE8uBM5dlzaH0mDMYqa309tRC+f2hApHbsMY
5/u2JWcNHFic4JbGpsZbRruKAMQH3pbgteuAnpMFHlm3DcGwlPNsk8a9ZkUA3mge773ZdA7GwnFN
NVvuNaLa1ySddScp4z5+zsFOHfV5CRR1G7FLq7DdtJ6JX6zrmmsYLSLYNbRbJvg/emGQLJFGdsyG
eghrQJY2FksapiRCKBPM0XGuUW5s6ZAgA5cOQXxmgtIZJmADM2KWVvya6FSzcQtqYzzsuiI2uh+5
22P5CwzUTathyurkLIEJd/gEa/HolKjyfKD0PWAkxaFGf7axertnw5lC66SBbeCkTnNXxRsvB1o+
U7byQLyU4Si0x8GCnXzdk/haXNm5BSkTmzx+hSaN8u5LN5m2douWLAvPtHIHaAi1bXdfJ9tTKTKw
mDj6T7NWB7gqDBfII8pu6vI6tCBiHJ3ozat0I/1BvJ4G8NCgFcN4mveCHeyxF/Wcr6aKsoat6tyX
xLfcFCYpz7qL8jqmuPxAPQbKt4G08Cojs/dGZ8zvI7dtosMU5F7tdwbqmdGrCPOsc2cb9KjeVax7
fq/bwUOH+LeQAzVFdDhglk4JrfIf1JKaz46crDehCZK1ZGjK1C+SafxOhWL6NpNJeeywW78pw+qc
45CXVXZXThy2toWmEvs4ljXv3NQK81sVR9q6KjEmEBrl0rIJOsScQaqBjxDD9ENGHJdG24ZAPk55
Q2ykHQ/uBhFNxiYZACeYHIuaCclUZfy9nGk/HdIOtOAmZX37YenmfNDYjew9u+PfJWkngEPu1MvC
7sH4SHzTMb1x5zqc+baEyATTivA8KIwrzrJBtBdZ0ahbO9NaYICtig0TqBdJKWQNZNDJX8h2g+CJ
OkFU6TeUoBElNrqgclIvmjbA36BMi5azuWW/mLBLFICUUnqxntlt7HrS0i9dl7f9nrNkLJKt63b9
vW1WupUgNtQFCn5UIyENgKgHY8FjiuJyN5E1+OI0Zuv6XdWPZHk5wXBDgXtoye8t8gr3jtV0sFTC
z7QV1GtRzgQODmGAzsDyqClNvuEQshdtysnOwxemyix9aVuOYrput9neG6dmoQ6WQbkflGdQZSg0
iNwrPYOeygnEssJuo9ySh5MMWZM+oiiyOnwDxLpq/4o2+R8QZ99W34uHrvn+vbt+q/5XSLT/zx8U
2v+3CPs4y97ekwv+W6BNUOdfzJRCeLy1QrjYv/+bXIC64C+ilYRJ+IZAG20Z/5ZoG+5fpieXDbDj
ClvXLWyo/6XR5kcGvw1ZNWkKyLRd+59otI3Ft/pv1y6fSJIx4iLxoEpM//3vn//kFZ5zVfStDG2/
tJAaASx6CT0rgyBYEjfafXFj99zXE2odM62OrSKKApVhvPrpif0GZGC8ZwEsn4Ljg0Qobto2OV3O
8vOfPoWdKeG4g2v7vaXrV72rjm4B+CJJHkcNZD2kw7WbUBMti/LUzvmw++D673Xq/7q+w1Omf2U4
DmiI99f3oG0bqHpsP7eBLfssnxbtQtRs6H9QJAT63BFoqRmU6Sfp6MBn3Roj+AzneDtAYqMuNtC2
CKkWVPTQkoiNAiZRsymbfQYkvvT//sD/E4NNfW+6vvn+H4y19j+2ffHtrYvL4n/DsJMYE/7gjHjL
vsXq+/vQneWv/MsZ4QAM4Z1xBN+obvFy/z9iiGP+BfBDYnNYqGL0RP497Jy/EItbtsc/eBMJ0uIv
/dew0/S/AIwI0ngk48RzWD28fzLwCA/6adw5Nt4Im6vwxnkOwZn2BQUjnsYplm1Hbqm69+R9yaGI
aHf8O0aGj8dpmvjK8E4/PaDfDDOmmvfXdA0mGZLP2KYsN3gxygKiEgok10hT6iL1jYzO3VSwxP35
Ks5vL2MLoRskDxryMm7KICLUAtaq+0tghelYGyvYt2wQYGrAdIpfy/QlzfYV+uTsWM+b2lvHAABT
GuerKTzUT7i9NecosxuSHQMo3d26w9Zo0Ccl8pCe6Xqu2OpQ2/I5qHOMzDixGRuEOu7JuAEH4ZSb
QV0t2vlmJTHRRXi318lb+s16g2sCbJmQax3mGj4ReA1fp6/1gFHCpyVi49+Xpk9YrOOdwN/N8GjH
gcOPX6UbR1G59IP1n5/WL+8B34np0AV3QdjYwryYeYaGLbWheA9qk4awns6baAAiBtryPhVZshbE
o66nWZ7/fNnffUe2Y3jIgx1JYuHFZbOiApoUclkYreOWozpFOK+tPiBQLMvUL2+cY7LCCTA7iwOI
n/80r6vWnEag/jNyMMhrfu34drGL2uvBK3F8fsVxWsHBlc1bXjy32Y0hbvNy4UtvXV7/CRvJelw1
9sFAeA79667xXkgdWRf6rWMeDYez522s6NvOwWEcXifrSebUqtVr2N+M6RdVfDB+fns7xMRJm0dn
LqPo/e00U+SMuQO4M3TXhrxFcgWJJtlG4WmYdLy1AA6SBZ+QrbGq+mPprcRwlwj+yJuMUtjd9dVt
rm+j+iqb30T8Q4sOilUnc0DYthR2TlnTbqrhkNabqCdz/MazfRLdVki56eieZY9ClM1jf/jz2/B+
+WMy4iUkflFnLuQlNNyLiQG3VIBPQs4+6zAFg3re0lUbqcgEoMZ6xWip7Q/e+4uNx7+u6dG69gST
NITEi2dpCfLBClPM1MDhV8RvGdnNN5GwT6jnKRAqA+tO2u9LWNnYGaxo587Ov1ZRGFnh9/I38+Hy
kv977/P3R7DZdkgpBHR9+3KiKinzO00hRx/GMEVR82S1zQbA19dh6vQPthi/u5bLFoORvgx37+J2
bc3pdWSHs+/GaA2JK9Jdx0H1WKJVHHS1/fMXuvy2yzvz0L6wUME2NPRl+P807qaKYCtTcCGzs07g
vTFAIM9c5aYA45E1z0Q0ESHcIhBwPxjyv5lYWD8d2zMk2bE4wN5feRzHGogbeUWUC2Fd2F2ym5QM
P1hjfnMVFnZPMg4NncTgixcWMapZEBXNvNLRrOqLmp6abU0fvB8X29K/XxChOyTjCXbnjv73SvfT
Y0wJVi5IM559DDsbl04v4r1oY/UGaAX6YkDRbwstRZI8IvrQuuGDSfo3awPhl45tM3HabFeWn/90
+dkbaC4g6/MpFC1ajre6Q5+mTwpfRztNx1DEPm/wB1f9zWQgDHYHBng0rnq5M6FQjUY0C2fks2O6
i0yDNpKHewQaEloUOiVB9cH2/7dXZFZ1dBPVja4vZ5Sf7jM16jQksGf2k5L2pE2zm7JKgHF+zo11
pdHvnhNytv48RH4zIP/mxonFosp/lg/100WrIMcLp8bJz41b0cCcCSUALuWVPyaiZf4/rsUZaxn3
DMbLzN7AHiItJZqc6BZc1FOsbUoi31cygfIzacYHQ/B3d8aVdJL8dA6YzsXjDLqYogcviJ/2T2oy
B4QgJa3JCWHAjFn8z7f2u5EoBf5RU/JfJtL3j5G4+ZGWO6UKM0ZtbmImBGaEjOzPV/n1ljgfO4aF
I9mGL+tdMKb6cB5CYrZ5gCmkPZF9Vir9MhEvY5vWRxHBv8ydMAaFbXs2J29pszq9vyMg80HFqNT9
RI+fmiYJdgQwAmtJ9eep9fDEqdRvjYGcCaE++OaWE//7eZtrS4r3pgPNnon7YvaMJhzLdPqWDUb8
dW6gRSdYpUe0y35boi7Ta1xK8D1QRG+xVEdbnYBEVSXxBy/sLyOSz+HpgrhYEizYmV58q8GItr8d
Gp2M3+6byejYVLq9m4J0l5roWmONlumfv+Hf3jrbUTYChKRiPb/4ipPanfNREb5jEaizWgRyQ+2d
k6TArNWLa0C2R9MMxdqraRb0nv2jUB6VWrCwH3yQ5ULv1k6WFZ48hz8471C1L9YWnRARagS4SKhY
9ps47xZXqnbUkxq1tCtuJxAIK2qQ7a6ZsW4l6tB3BM940Y1mq+iDLecvSwDHTY6IVJAs3WY2vlgC
oB7SxjeSGR1kFdK4jJa5eF3DYK2HRuIPi455Ff348yOwfxnUHs0ZzyQoj6MBZ92L15CIe9KJYnfy
dWJI+/yH4ngQhp/K6jsjBnyIWGFkCgBBRBtSRr35OZc3dnqjt58z9dz3B1P7HMFFWzLSqtU5Xphs
wz6Ez0xSn1PssJek4jtOFKA1NoCp7CGIMHdtKvNQhs/J9Koi+gHnIb0e29s/35rx9+z3/utln7ts
+8AmsHUWF+/ZrEkjwQDHYtPsbf2ocfZ0xLfJvcuRWDTta12guJe3wfRYZleBy5n1EbgQwos84gAj
bprh2cAcENZnG/lQ3H2S/a5zPrnVvuBQW+5wzk/etq53SJ8Aayi/ytY4cknuCzc1uZ/DpukOZbsV
wzZIDpl1is1z0Z+18JuZXSvzyqreyuIa7NvrmO4tasnS7+XZMsCU+Nan8TUzt6R4qughy25Qo4n+
BBBECsAhIvo0xp/UjEeGzvjDbB8seFMxiYEYVpm3NtP94qmYV/qAir9DyHfXEU4DnL1+KuGm05At
HoevCTav+L4IyI/YEZwUUH1/cpAl6HfRfMNmHDsfjdl2JtjSR6zNIVtYV3gyXIHhGHQXrZ7hyQke
6n7tOidH7di8aO5h2Yii8amdK1S8RIOqV9y1I6YohIkdNEcf2OdJBGvZ3+rmNk/BuqwqTKTaESti
AmLAuIuCdBt3h1l9yaMvY7GZnBWKKn3e283WyYHNgMQxwNC71psur+tDinoZA7baBOMV3FNDgHk8
jIt74R9Pl7xTjssZik23zoH3/ZLhsjblBdB8Pyot2t8GKJ0mTDahlgMJz8g8YVb/YEX83RCV7H6p
HFMwdY2L8wSWg7Ihoo91l/+zzhUtRzfDcvbBcPm7JnQ5XNiX6RSoWZcM/WIqWGRNNEBIrRvULQpI
LM3SJFFrgdPMX2GTuvrnqnmc+vvR/mbZ31tMpwqmGw5TUz9ErY/fqUD/gWtW+b27wUPbxRvh7YbF
fBGtjdaX7qcEZEHRb5T6FJ2XZvW9dpW3EJ9WBHKeObLY5qpnEwinKzw61zn2FbmNrrrrTvh4yUt+
eb32dmiUbuoHEzhctpawlGKflJTyTEGhJNfZ2IU3KjtV/T63tl6+OkBKK4pV9lV1j278UMDTmX7M
21Df0DiHSYUJnkFP12s11ShD4myti5dq/oo5UgRXLSge5bvTTYyVrsVI96lpbqpobxqYG/xRPVAP
cJ0VuYDduOtnXw3XZJDMBHfhVK63tnts21fEE905mF/K7Cm3x5XNKFPGZxeEAeXk45LVrgCiSu0N
64ddESlIMQxBcFPfqfxY9nsHvcH07c/f+C87LU6MdI+ocDBFLv/7/lXuyi5zaiyT/iCT2hex+ioa
CHaasK/mAAnHP7+aYbDGQKhxOXFcvF2mLGzVIt0DHA89w6aGN9TQpwj5MvwCs/6fr/breY6CL5Uo
14NEw4j1LnbGTdouLbFpwinronWh94EVDgE/cm5scrx5MnVGDIvE87TGA8Id8cHyszy9i9HEJpmd
rDBcnu9ltyVxqjLqU+53JL9tnWYxolDTaz8Ytb/5Dk0YMqbErbI81IslziT+1bJR8/q5I4j6bpzF
CIj5yAhoe5KC88Fj/XWPslyLKg4ObUHF4WLDlNSll/cK3mhTSoSN2tHTqW9xDAG7V/hBgV3BcaPq
gzn38iYJbaBVZFKPpxyPjulyzq0C4q5xpPpWMbxW5YBr27025y91G2sf3ODliYBLcRmTDbHFfhiP
3PsxkZAOEmKSoN5seP01K1+VoquStfe0KCzM4KjixneseNr++X293IUv5XqXW6NoTw+cT/H+usSA
WSbS7ta3jKJlmw+ZuKPq4JoOKa9quCmUq/7xrS5NE8tiwreoRl+uZGqenBy1c+UTuKH5tJqvawAC
nLaY1JYsQ5e88jwDveHkxz/f7K/fJ0QqR7qUWthycvZ6f7MxyYqllnql72E5I8kWz0vJXqaZOP53
s3f/z6/mYdGj5UkDRl7ep2kJidECsCRpiv1GR6Ht1mhLElhVG7QU8wer9S/fJL+Q0UGqCXVjmkgX
N4dPu5vZWAL1dMdmkUQwEBF/+zXWn3VT9T/SvIw/+Cr/LtT8PNm4psVWhBIAm3JYX+Li9cHUqRkE
fed+6d7N8dZLUU8FJ7d5cmqwh8Db9IodHKK9Bj2eB90QiVx+4g9oA+bhc5puZw2iIAzNz5F6QtmC
ZWQbI+UR1akvr/nnVCabwXuqY95HUJz8u1511xtP/A6cVPwCAcmCvS6BtvxVjaA6IzjN5dM//C65
T8elLMAGbCkkX9wnwSK2mNy0ICKteQiGRlvXlY3dc4QpKWRlfTC7/jIbUFHhpVmaGp5HneCiPjAO
1SRHskXQ5XAsQzbJgu6hhK7MTZZlP2aLZNlWj+9UYd/9+UZ/e2WDy7PZtJbi1fshMhvoWruyjsky
S79HozFsnEGAtVSRtiMDYUssB/F6yNu9Dy78y9hcbpnyHPVrFmvbvFg3ezNOW6tOYnqG+m7SQ3yi
scPhZyLnq8o/Ku7+0hpgAlueq4EWQDepgF6MlkyQQyC6ecTT3i6BPT7ZKnKft6SRDXK6IbRvW3iq
uKFtFfoya0sfR+oHo+fvQvX70UP9l+4ktV8+C62R9w/bqhwx5s1IjiFioRx6ma4hr30yFLtDExi+
HW90xMJ73QgflUYvk35nfLDhdBbZgRd+Jv0o0FNE25spRY0IN87EWYvbC7UmA6R4iOgTke6iyzuv
PnDQ5lyIJ72n8VGh2u+SbVC/VQTFkB1DihsCv+XqGBa0jQLSNmfPQ7ztcEeyA1lZFRc7BfxqiHZQ
dj5453/3lYjl22ceoWVIZf/901CJ4ZI2LhRF4ZvY+E/qzmw3bmRb069y0Pfc4Bgkge5zkZnUkBot
y5btG0IeivM88+n7o6r2LmVI6TxFoC8aKGygtstBZjCGFSv+9f0j0lsra6/mGDP2GsPBYNHuZZrp
GW5x1SsTqmOuyU68hBxnLCcdoieu9FWUIgD/Dt9B9a2IIj1Cc61Plc0M6W104ML2n+3RDqj9husb
KGe/n3JvRz7bL7Id/eWWlnX08JmpgxKxxdp4N7fzrutg8FIiBxHEJE1hqv90lzDIOy08RFcl4OBi
Q3pYjkS4RbG6xBliExuds801Tjug2Xb11G/7brZO/L43fUpgwSHSYp6pS9dKvw/zMbu1G8rxYrMO
LprJvyH3d1ZOFvfmU/octAaQ7KnqT/zSNyvZy2NRIThMcYcc4+EvHRC8+4PJub8LENrFEbi70M3s
GweuwxYOC+Fj4JxnDdK/sRnrE6GjtiwgB3N7ebxuOSwtnAfe3OMG4zylYhCU72aRfZ6MsUXVP9cs
E8kF/E13eaf/Qpvr7NnUdDD3Vo8Da6SQDIlaf5taEAp/P8zefgbWVz76EvmYKnqQw/6gDkrvFRcf
il6prmqrowgMdejAhto16VL0XDwN8YmzyJuhbSxqNPK8uoZ6kkTn4TN7TBo5faGl4MzU7lPlewrb
yhk65XaYqsd/+vuWJDLXzMso01yZAxoVRd/YUV3sFKbNeaVykIcoslddkOx2t8sD192zg+cnRvcy
eg+/M2NL1VgsdHRuJPQPf6IbLWWIeUGZp95Xm4ZSK+7p1fPU1ydK6sGxxZiO/f6Xvl0pDT7fki7h
Do07C0c6fOVWo8GYSYqdNvawm1sSFAMZ+o2YMZvPddTDrcDTHUQKBigdpu25M4TbXktO7NlvpxgE
10XeQUTtmroccnbYuoqkMvDDTHS4SpSS4vAL1DDKtn6F0UHFgBoF9GNr/vD7Lng7sA6fLPU6lXSd
DamGJ9s7e3R8r8eKmfJKy/aC+ER3n/qVy7u8vsUjdWWzWmW7plK+Tc4MpqMz0E8FG6O9ndtrU4+r
M5SP4Ynnvl1BFj4uebFF3MIqIj03iyjlLbuQ/AHg1G03NdQWKnlwYsd7ryeJQIiGHFRswHwPf10w
W5i2h3q+o/R38f4QlDYM8N6CiLrC8NQt5TtD1zWRJzBwDfuF2Hv4uBixtzsXVEXHY/ojEskflBVQ
36P5NwMbQ+FXXsH2H6a2fcmlRUBCVVz+fujoS67gcMYur4BclqOZayGJOnyFoOaeow6osCr6b2W4
ZOIQZnPhF+fXVEvD2aj76KqAl7eBJvVsTgpV1OQQ4YDhVo1Q/hruI7BOQy88Let/zURgZ85iMBsq
qKpBKJ7YSt4u3LwvlBjGGUEivXb4vp1hxYaGnG4Xxspd2UMzBYl4Jupkl4rpzAjVAeMmnJd+301v
xoXJxRTnVkR8JOssIQUKjuJTPtXEyW4psj0DQPhNGcata9pPBk7Vax4GSQLENGcOTpOHP7HwHarF
mjCh1L5enFoTsqGJ9rUrYc1x4/NPfxm6KtjUhJkQo99IFNE7qEMdkioFu/i9rjDjLh33nPrXXa4B
U/znD7NRqhBwIYImwX34y+BrUthJtejOt6idFOLc8s1+A7ci24yR+OP3D3uzFyEatsk/Em2x3Zpy
MmdSRsQwFMHuIFxyPI4B7Feu87xUR2qZ3V9mIVfKv3+kjN82HemZ0l6kwPWy+4hzm+NXzgYQw3lR
AsFP8k7FlR78/jxyAYYPQqKJcYudK1axurtPiE+3OTSIeaTUEQv0K9t3AFIY9omcz5vZw/txzciJ
klSzUGWByzhRUU7iBIpD6Si46hjpnd5+rwofTGyHzWQS3jvpUJ5YZN55KosLKREey9KvLmvQqz0j
i4SpN3bCvZbFFUVkTXc2RYoYAoBbxAXE/dUqzqkvsex5f69rDqdYQ5BWWyTJy7CWNRlqCs3PrRzw
lcLHKyW9auH6XFRxb3tM808UsmkXkwJyq3O1n03SfZnM+SoMQTApw1wupJxnIL3+iZ5Y9g/5rSjT
JjogpcAAl9YRAL714Csh5uiluDHc7LatfGAZTRBflrDaXONrGAXXEZC5Ex9eisDpD50MHwm/hTT/
UuNw+A3CPDA78tTMhqi9iClLx2FwuqirND2Dqq2fq+goGwsNoq8FkTeNoRdBcSwuc6uuvwXD/PnE
TDncd17eR7ic8Zb9HLWVtfTUqzExxspgqwChdzBNxM6osN9wdkpg157bkBEMiuJ8bt0v3NbjAQqQ
8sT4OFwc/no8B1sTPTjhsay5ivwOK4uYx/cNN6HUHT8qsDRnRb2nlo6y514ZTzzxcBL8+4kcvywu
eow3J7ByBLBH2jNGC64H2zJ3xzt8UubCgXMXTsZF1QM5odT+zyX3/0Xhwv9vVUJLPuJ4ucL9c/38
41f6X5dN+pz/bA6qhZa/+W8/B8qF0KNx18AOyHjkT/7tc6r9C3UMcqQlzFiMTv/j56DZ/0IrRFxD
0MR6RiDyn6oFzaLWgYz6iyBzkeQ7/6RmQdpP/vQ5RRUjq8UVnyrUxO+bvVXHt3GSbXU/2ycL9LMw
KepG220oXxIbc0GLA3NtcKWvB7vIIET0RbcZDAw9R3+rlMbFqz68/3Opeu2AatEfr1awv99oWW9f
z1er1YvBnpp9XKp7sAdA94uS8nPu4a8A05x1Re1s/BqGvDG110A4HKqMG+bu3P2sYh0hDyWMoznv
tZ4w0iYfrwG43dmNbm2jzM7OtDx9BNphn6XthEcL9fpbUcQPuh0UD5rJeQ5m9j7toq+mMe/nuXic
s/iWH/R5Ag+90ccajUXaBBcwFi1vdooWPzteEC/VX5bjXwZZsYvn4F4tisdQTR+rDBJkBpkvhFe6
Gaz4izGADqwU7QcyrM9aNwryiurHyaLosej5n64Vd/PcnAj2Xj7l31vC3x0qxUJaWwqlrcZ+78Yk
1/rKAbHObw5Ch5LaQQOLhkvHUrMbaZvIJ/Vfxl+L3EawA4XSHANWrua8sAad03VxkQXiVw3vJeu/
dTalBcp438aWQmkULlFOPmSXQ1ASvupTvHVjvffqiTz6MPdY5Zhjup2rKcULWzziaa1terv/UFX2
ic1PP9yT//6pUlQkxlbtEwW66+RjoJXi+J5TbVwbN3TyRdvn6qY3IZeGlm8/+Qbjd7KHr2aUxl4/
B+3GaqsLLsdhPwYfqao8t1z9R+e0/vncgCTADhrzI0Q1DPb8QzgF911QnbpO0pdXfO8r6YfDPinc
fooVtdrXsCIpT6f+dh9Ry+KyU3JJe05B8IPDfTaktwWE87UX6mcB6gQY7A6beNTCgFLThOELFjpF
3Qc8KnO1a9dotq5dPATj8PH3M/RdE9JlzZBiizAvQyuxw3pP1nSrRXDM4DglIPGmvgMOPQY/aovh
4xSPqRF/nOum35K+Vi/MXmzrorzGQgNeX30q5Dz20aWgT8RMdMuCS+HA7+8iMC0dM+vUrvpyb/jO
h6E27GA9ykNXxIFaY6w7ldcVcJOmxSCsEiRzrV53t72dQ9tRQaHVpnaO5zO3RiG46VTPPmJzknHz
GN75QXvVNQ30pTQ5NyysuOw0+qqmyUcN0lcR279+/20Oo47/TABZVGjj8jFORVHvxxwqTPDLhceU
xHh04rjF4f7EkiKpLv5+zPL4V2s0HMwmyqIO+9kC1iMMWIFrpzkF572Ow4VW7Oy6vO1M/MhwPvv9
L3u5kXrvO0jncR+SbD6mebUf3BmAg3MF0A32FJ7Am2YQfySwTEmlj8qnJOiwhokvYmGdjdi97JS6
bRkYVEePGILgraV+iauOnEHdf3eLgbXMmeot8f0pjZV+7DNIe5iwJoVKdqfct0P/tYwmfaPD62Wf
6uaNY846APf0XATuJ11vzkJrHil/y55qHZO/xUSHmvPAm9T2S9ZRXRQEt6Q/dpmLbta0UIqKq2GM
flSR/jBMJfxjzr87PO+9JlNvTnT2kdVIl/aM2WmqATpjtZ+jJsZ7ANh2jh7CEI8quFBraHcVaM/M
TAAuQuUoMc7kJquzyJS4zc0EHIAT0wciXejd3cNQqKi+7B8stBd+hkWQEVSnbliMY6+6/P+vxmIO
kX7KfLfaxw1QLqXTnesZS6fNDFYWn9tZeMFEhBKOlCj21CJsAi15KESp3llaILj/c2YkFxBaAU9t
3EzHANvHEBEDHcNrk6a5SHX/kzLEnw1f+wQ655urcVc0JOl510TPaqOFRCIE2NGokhm2pysnI+9N
qenjAq3+/fd4qVt6b/BLu4MPhs0pTK3c6zFUxTy6EsLfZ8L9BSL0oshx6Ku/8LmurNk4M+v2Ss3F
WU718okJ/3JsfO/50pKfO23dIdEu9wBeQMvMU7btM4IeoTXhfUlI4UIzRBFIVYeiDt8Tw/xRKlW7
jTq7YLsCEI0eH4nhFOzSyWLadj/HDDtwsBbdpm0gy5mZ1nFaqVEZhiM8jXLGLqBMzIsx2NoYGxll
fZWloHfJxW7MPBx2eehYnutgGsWlzrUDZPzcVYILrgCeZ12BE4Z8YFth900ASDQFXubT7KSX4KoB
0dcNhpuV+sCJdDjrw/qb5ce46lpA+yZqHIxCuQXh8ylJ7afQSL72LOKYCRfXWWBclHCOx0HUZ1Vo
fv39B5aypH+vqNImhpXQ4IheB780EtA2QfXY9Ga1K3tk1lTOQ8UKMTo3alDpStdiEDjkuidYFHfs
xCRCCUW2bWI+u2FJeF6aFBH4Qej5WBrVw4hRz0gg/Pt3NY9E6LJAtS9gXfdG1+99M7yt+xu7vzXw
vTSN9GpJYG/Mztpbg63vRlvzauICR6NgzK179MrdtsG4dMwMfHvmP+K8vkvGr/BpbnBiOq/Kfls6
1UVJqe8QYX9imxc1ENjUDPit/t53a0IcgUwSr5rim++4KD51bTvZ9UMi7Cswqueiz7aTr3mK/iEV
16y9G0W5zvqfow5ASgASD1Pv9/1w7JvJOS6fq0ZAdX29tzCOO29hSTwmeWKjHqmjS81BnOcDWcA1
BihMIchd+yzUykzSU7Pm50jhWtbEpmUTYavgNYBwyU448Mp1nEgNMzS5tB3nUy+7rBTvzOCXA+Cr
ZVLBAUcNgqzdxxm4y23hUpAdiRgvojz0iZWduyCthl2xTEDV6OwtICRMqV0cRxawH/5S6HZDK4zu
nSjuPg4Z17nzbNY3yDWQQedFu81nENTM2dgTzYl4RhxZ3V9i0FevPWGaEYH8LPaNpba72UQsnLQJ
PKkm0s56F8C6EWLSXRsx9qFmMeDimjtA6awEk6LqOp6jB7vy78puurDwGtuWFjFzmcahR5rExDvd
tzYRkpWtkcUtKh87hUKjqxtdj6lgtjOcOxGObhst+tq5wX1bZMFWD3TzgupARPx6pW8qpdeRzvMH
1XKlH6nTtCmhymzqKX6wfIK+JWr0m7TAq6G56Kf0q1OH9xE66dJMsxtm0WXlB7eOknugQqEv2x2a
ysBQ8y0lRc2lPyUJ82iJ6tV8PAdm+tQmLUG1XQQwYPhMepouiiE8JE4M7WOjRQpgKNsTHYfXcu8r
FOmXJYcJ6DQl+17mj9u+TRBKBIhp7aL7NZo66EsF01VtbErPBTHpFUZjeRgQPGmNtU9m40MfG9fG
HFacTgzrbtT7azPPYRRQ/fD7Vz52KnnJS74aKcVQ5qYdl+k+SZynsG+/AfHGolsdgl2hY4Pniicy
hE+ZHt7hSNeep0XNSimUfDPn6AMrPbpvMvjHcfSw8o2kyMRgyYVclZPJqLToTpticu8RxL2P2Fks
8MHhs6UDgdK55fRCzQSMH+fDRVop+9osQvucBcZCAE/O6Cbw5+i8Xix9TrzbkQhVvrPQ+wmaUKuW
+yBc4AQGOjfLgOJrpAKP8E4fL0FCw2ASd23AsRlDB3VDtTVFK5nWY7AymndhV+CKO3Q6+QS1YOGO
2xM7zLHzxct15qtvqc0QRctO6/e5mVzqs3Y+FMGO8q0b2ykuBVPd6eYz2C/gk8MPJ3pkOUe8t0BK
O3CmZ6qmp9Owh2kItQ0jUQAxmwjLndDHpcJUzxvX3VXYNCZjj5GD/6lp/HM9mioyKIHYwVW/d8L2
6sTrHNlkVenYyUe3hgpe9d7u+09GnIIubjHRLJLx3o9HTnUNeRT8T39lin212P4gTvxocupHbD9b
ntEqsEe14EcRmVin1PGzcJQTNY0vp4B3uorU40HIzbjEckAZu30XYiZMDif45hMz/6FNmrsHr9lc
6EGlbSAi4kjYXyVkw9Km+aZaGNJHZAMAk1El5PTlGRmDaE90OWAhJiIEeemD1RveLOKvts2BLlcn
ijbaE/qYYzu2LFbxUwUVeOvgWFP1n6zWhWQWYyS53AqVdfZVS9pvQ8AGYXItYprts836jHkPFFOr
C28zodw0i7W62dnGWTAz3ukEfRtW0a8gJ6o98emXT/xe90onXVEqM8g5fHV0zAk3rhrfaNWYIBLI
fxqYRxCcBndUWuIGPVfXjlmA2mW7s7Gw2AATw+LOsB5nhw2r8qGUEZx1w04p9fb85f3+UcL/scj4
R0YOgWn4UZRTHQVh+99HbZ2XB/3nP2v++6UR6A675/b54F9wzYja6UP3q54efjVd2v73//6TA7H8
l//TP/yvXy+tPE7lr//zv34UXd4urZHczg/y9UtJ6O8y/UnUtM9v/8pfYCL7Xw56Zep7F6UXEiFO
SX+m+IX6L4cbW/giNoWwyLL41H9ZNhuQifgrC1EB8BfQVI7af4GJdAMwEdfyUAocc6kw/0c8sOXI
/mY0UVcm5WqoMA3hf+TCKyhEwOwUF5hhTk8ECscal4cq5O0Rfz3haUr2mbvxTzrEvVddfP/nG76+
CDjWtBSCtFhAJbGbWZ5pcY4eY18BWTuLla0vT321w1BkF1H2UQjPEeNdaWI4F3EiXPfm0r4/TY5w
wj4QXtcr3zKs3Ski/Gcqpb/OiXxN/fC9wyFuEr/j4qHQzY/pmDw3MKPXvbZ0xg9MBVj0mAmPEBSS
MmYku8Fi/VvXurS9Gn2jDKbOSPHLFkcvu7jMJlRPqxqXN0ujtOypL3zLszE92w6d9UdldOV2XePS
bue6w9Al7Bxe0JiceTIFqkx+So18ZJTLO5Kt1x0XVr7puV2hfIAW5VyaWddO63pdleZnE4S41I0Y
CllZ99XvB8o1jU/rukWan8VADiUraRp0Z7xcnVxnZnW5rm1pdqZ1mqezzhGiLAMiYJ1DWl23J2Lf
Y10uTU8/7ka/9gu+p5b/jDmaRVl1v+69pdnJKHEN7PloesLBIHV2Q+OfCAiXbn1nGZcV5LNZikZX
Y6yhCO02rRHOd1C96yuW3xNJ32P9Is3Q0AgV3KQiy0OZdmmrylUw/FzTLexnh4sWWQIXGH1oebA1
9rXVP5fBX8HInxv9/3iXALp32HTfh5i2pAGJwEwdKMv3k6tO00/Ei+/3CCCpw8bFFFd46/qjR9Hl
tZizi6w6hdQ71rQ0MYHsW2qxzHsTgnWo4ydE6f663pYmJnby3Bsq5EYrReDrYCvNH65hx5/Wtb78
oFcbJ5WFvVrGtK7705PZ1bdkur11TUsTE3eBbvLVCNcsVf85w8rbWIr2dV3b0swME/zQxi6YvMEZ
MZ7tYYTrBj7o61qXtk6qKgWOIc3opZa4913rfI6qx3VNS7NSySkvxHPe9DAk/DRY5s/IP1k9fWQQ
yrUJqZkYEHC7EV8B6wqX6ts+6U/IwY41Lc3LbBadkkY4oJEVNTZ+G9+mg/tzVZfIGJ/JyNy+UAfT
yzmA4BTQn1tG97yubWle6pgUVCIaR9YTs9liWfiHks0r+0SamE09FGXBId6r1eFXqTSfA+Pburde
vsKrSQliQJtxs6NlLbvFP+5WDeBbrmtbmpVabJily7Wyxx1UdpVHonvs9CJYFYcLGSMpsG0HP4yF
12A4P1LL/Jil7okd89gQlCZljdfylAzd5OlioiI21Pa5HzqrgkIhY+p6KjYNSvZGfIqGc63RSZCP
u1UdLpcGJD61b51bTp7BHYaBF7Tww3Wj25ZmZepbc1UHFRuazW1oZEXX+Eqfqq880t+2tFvGQY2x
d0mtXhklX3KRXmnZKXjVsaalWRk4LtizZZQk3PaC7OMg66AXXTfCbWle+g6F+D4j0XOCHhxJSC0N
kNZ1U1MGDRq5nmGMxkDpO+USP5cvAfcM6waKNDNxsuhNRWOAY26IzgpLy62Rnio2Otbl0oYZJ1aO
83zLlla2X9QCDFGnqicQWMfalmZmWs1hbdosKUXN7W5uG7sZ95Ddul6RNsyqsFWtKtnUxFQ+tEGI
ifip6oIj7y2DTWONy8yQfvYMgtkHBeuOpzit1y1XQpqblWEkptNmkxf6+aM1ioc5TNctVnLpDe7L
dmMH2bLPU+Ix9c4v01r3KWWcHB64om2aFAvGwdhnrgnk2nhc9SFlVFkI7UXt9GT0Giu3MELMHsNk
Xtn28oVfbZhBYmHcgQ27VzjR7KW4vKVpkZ2te3FpXhIJos12E2Kf2v4jHuFbp2gPVzYuzcuh7e0k
MCLGIB5kGxHkzyDjPqx7cWlehjo2e5VKj4dae2MkWDs10br4W0iz0u1UIw0xRvGiWfk1Du4PU53X
TRxZ4B8WVmOHeLtTb9qrOzyI0XEopy7xjkz5F5Xyq4HSa1PZWpwePCefHhKXDAoauxP3KMfaljbM
OkVsFGlsDWBiq7PREmjpskFZN+nl+jVbbevY8Rnibai6XjB06W5S8uh+1VCRYcDU2ChGGcN4H+ZR
/Zpqrfvs+8OwKv/DCfJwesZi1DKnsUZvLqxPqogf7Hbd9JEBSq2hdXgNW2SVlfYsGiJwBoayLtsm
ZCxLU6eVyp3M7Oml+SGfoJTV+YmzwxLpvE3/UGl92CPK4hkfqdXkqV3klT2G5e3wfcDjU4tO0mWO
PEKaosiguVPsitkbq/BMs4Iz1dHWjUW5IF1YvtsFCm+PwVuOfrr7NJBRWTUSX1RKr2YokNrALudi
8uyuVDwzmcdNbym/1jUuTdFErSeRFPi/Fkb7Oa6Hb1W57uBjLh/61Wv7dhrqvW6wjg/pz7S1f3GW
PVVCfWRhkWuOQtWhmmOcR0/Niq+F7t+r4fd1/SFNzGmOR9WFFud1cXvfxPlTOJ+qjD720tKumar4
JeSAYr0m4Ip4dBtrN1Fqse69pV3TmI10igdm5hxNHwNs4FRcq9c1Lc1MO6yc3i4V7qnL7MLMxceG
MuF1TcszMiuFw4qie1WrEGH5YvD0te/94ojwagD2raJAfWFOVpWOUab66FKjuOq9DSmUDedWc2uL
q3tr7p8ImveYra5bSWRQEupTZ3BVZF9zZn+MA/E8F/bKVUquhRIReTY7EqNXc62/MYVdL3bbn9b1
iXU431ELmEmiQpKyyvFqdNQPM8C5dU3LkzKqy0g1GYGZUT4qVZN4QYeb5brGpWkZF0FlloDAvamI
bqiAvVCC9mFd09KkFK0TFWpG01quf4nM8SMi+FOy8COriVyjEoUIkrG7171RB4shyD/aTve07r2l
adnjEShMKjm9Ipp+pOX81VEA261qW642AVYYNWNCntqdkrsigCQycfBZ17Y0LVNwKrnuFzo7ZXqW
+/0F3hsnVqplP3wnPHkphHi1mAgIL3MpZsKTODW+41y5zWvtgoq6jc3UtyhnXzeNZDqHXk9YARZk
Om0j/TpAjEpb/+e67pFmKM6HiTrPDEeVg7cYzU8z/Np1TS+j9FX3oO4eJ9ukexDMPCRjvlUKd2XT
0vwMRNdTPUq2MFC7u0C4O0pkVjYtzU+svaemiXjrMiqHbWFRemAU69JiMneuBk0FeCKevSgux12c
TuNlXijTiWh56df3hqM0Qymf6Z3UrlkRlan9ilyuucn8qDkx2I+0Luvfx8mxNDvgwJkL7UfQxtQj
9OJ51UiRNeUmrptlu0TKZZZ96EZ0twPWSOvaXibvq1E4AsMbhct1JnnOcJMmsL9UK9+sa1yKZxv0
hlS8cnln9/aNjpA/MIx1+5tsnWBQgCMAxnB3l/rXWM6UmxrL63WvLc3MIRXz0LkhAW36MXeq56x1
12U8ZAsi9vsGBEYwe+2QAzzr8vjKF+18ok+WRemdES7rgHRzyFWD6gavjUIoidilj3epNbcPTeiG
4W5N58DEPBww8VKG3Vv8BMvBtHpynrTSOV/XtLQXhaVRs5CH9M6kPSu1AgdeX5dWkcXD+FvmQKq4
jPUrEOW9WvzopmjdkvgiWH41hVpVZFRJkBXX1fYccuKZbpxK7B35orKGKQ9x3ZsLdn6niYtLy4q2
PfXitlD8dYuirNqlbl6k1EWSYC6Sj6GufJon5+earwmc+nCg2HYyamaYc2WVd9Yl5uDBVomCcdVY
QSd52Hqn+mZQpmTG07D55UYWRUAz0Ot1ry7t+vivNIrvcrxSw7LClyj/FCC4Xde2tLg0sQNpcVpG
YuR+wKX33B/FyksrVdr38RHPi0mwKLqYWG+0UPwYRHbKMGd5wXdWF1Xa+TFGT+G78OJZOOGxOMZn
2QIrWdcr0oG5BbWpBRNpdyruqAlEClQ1gPHXNS7t/KHitn2YMFZySm+3DcTrDQSLVQMRxs3hQGwa
GL29YPYP6nQR5JmX1f39mvd+Q2Ed8KCZMpvPqavltnK7fZ/En9c1LY1wkfY6KnxCrXlBUlticSvQ
w1XJ9xf18uuYok2MYTS4svZqP7mjpOS2ttatV5bsDBWkIebfOb1difi7RqAC6ejDui6RxjdKOidy
K966DP3zkY+ZOsqq1PUbIwItyam/t4fR0ybU0FN3hcJh1QJuLVr1130tRD/aca4xts35zG+S2y52
V4W0lqwEKvwm6pwpnz1bMfINmZCr3k7XvbYM91XqAlEkLC7yyv02G/2PDZUqq76jrATyswb2qkYU
4SOcvbD9Obx0umG7rnFp2ynwRmlL12URtJTzcnIvKuUUD/v99RUI8eGXrMpidOuQJXAwx/K2HyL9
Mq3GdUuJI+064WzEmonIFX8jBcBUNlHMnhfr5rvMQOUAoVSh7RDmV9qNWudXfnGK4XusU6RJOYbc
9la1QQBkULCMfv4PGxeXdd9S2nOc2BBxWzEGy8G6baPmCtzXiabfLypaPL0OP6ahOqGAsTN6lkiw
YHKpYCk2uRa5e0xYmo+9mao39jw6HxR8b8WUDjca5WtPoakPV5TzNNXGSnHgO+tHw+zOxx7jo0Ef
mjvcDcH21q3qX5IcDz9Mg6oUq5StgMIO37lo22YEUkVf28aTqftXVplfrOrqxWj79Sql+72oUbr1
Xqyln3XI537SrqusAGp92PYUlnmZGlnvze73shIf2nndORAu62HLg8b9bqsUpTdlGkC6Yac78coO
kSK1FGBUl2hj6dl5cl1WBhlgsW5rt6Upo/RRLvyRzO+giGynVxHV0fYpzs+R+SiDDcGHM96aufR8
u8HNbeFEUjSzrgAHAv1hh1M4H1DETK9UapadzT71nU6inwjUlrH2Nn7FAviwcT31VQ0X0NIbUXA/
uEX/5LTTNgEBkKX1P/Ne/3cpjiULdhrbrwqki6U3Dy3E+gHqNr4Fc/0XWO8fStspTDz8Ea49JOUc
ch8rBv8aR8p94Gre7+foMl/e6R9ZB4jKo6xaleXQUZr4c60QsmyaytHSjZ7Ta79/yJHxI6uO/MmN
8kavSoo42gmbLCy7wAGtUxtasvCocOPGTKy69BofwGdqt+dFGj2ue3N5maHuWtMT3lztlPMEz7o8
rr6ta1paZ+Z+0KKxokx+dtNN0TV7pTplzX6sv6V1JlOCiLp9l4U3bSyctuqlRHREVrvuzaW1xq8t
peDFTYSGtrkbyGRjkamfIg4ce3lpg66iQLSZQNNtTMOTTlFuWGvrrsMtWXs0JzO8KjKr3qzW16Bw
HXxvzHXfUxYfTUFpObmTUKmUdFDkwqjZpqO1snEpSWaqSTW1dQ4dwBJYJUXzTW0V684psj1EYJtj
D/HK8oYat78+v7Qj5+OqkSIrjypARDAYKEIPFAVf7aEZNkMzrSsktN4ojzIjpYic1iM98eDq7iNj
OLFtHBmEsuyoiPzZjjtoDBRwPoVCXDvjukLZN96kWmPbo+lTbxq6HRyVwP3lQ1JYt9LKuqOYajZw
M7y32gWXuH7c9MbKeSnrjmoQ7ImRULZp1LriVXG2xR/M2a0bKFIMYKZV22V9Kbxmnp0LNdI/DuZ0
Cs9z5GPKmqNk1kdkGTGNl+Xnrtee5rxfF9HJkqO+0uNyKBGRzUP0WAmcV911dx2W7EoTRaJXjYhx
InJ8qKbePDOtdF1yDA/sw4jCnLFLyxpqt6ghnrdGk3zSC1Gv+5iy6MiagyQQC1ZYDdRbJ1exGFPX
jW/ZuXJgc7CsCpLbSBrrsq1bjMKbUF+3yprSvsnHVHsz4MVHv/9MjvyprMWnVQPclPbMsLcm3RI6
TQ82RmrYuUa1vW4/NqUd03HScpzMVHhRUV6pE76Mlb2yv6V5OUxOHDfxQAG7rUEYqpMPbaprJ87L
R+alrDsKkjHt+oI+SWblKrJ73GBNdd2x9o3wSLWQone8uOrMyU4ldz0Vyro6cKw+D2ePHQWZOWOa
C7O82wqQyFZW3K8aJ7LyqO0skQVRD3lnKK79WfESe52AGZvLw7cOlcQXMxpmr2J2ni8LSqBN67Rv
lrF849fXYUGaNqFJl1hD/RnS+bleZ+tStC+4x1dNC4hdk2kMlkd5Tg5eajv24KfWdbc0Le1O1ZOh
p0+cCaFuFqufe4xEvqxrXJqX/tA4+KjwLWsoSRB6UnVTl6cINscmjzQzHU3J+zGh6F6pnJtsch+H
lSQCS1YeqRTgFVnWCy/rivM4ju4jxzlb1SUylVaJbFVBZb2gAkowoZYmXMpNi3C/rnlpYgZB2LXx
MsQnsz2zRjX1lEBbV6BoyYKjUdHspph4d1P5rLcYXrtKt+4Oz3rBWL8a4xoC+qhNSRhMvvk8JqSX
+8xdp6G3ZISr5bTq4C5DpcNn4jGKLHGuqkG5brd/wVi/enX2tFG1FAgNIKpuDTO9mVdeoMj+rdqI
HoNJJDyl7vbzNFz4bbkubpNFR02lFo0Rd8IzU/2m1wMPXdrK/pAmpsotW+QsuR+8oYsL3WiiM5Cb
684lsuCoGPVWb+ZQeKkeXPld/JhM6boukfVGWZBHmt1GxPewe40kmTZxEpxyrT6yWr1BDy2Fj35O
iGJH4OvcJric6voUhPpY41Iw2xfYzOklPZ4LsPJZMUbfp0hx10VXsuYoLGqWcRPoS1mG9hY0XnbP
3Zu/8oMuv+nV7CkLbQwDlV7XcEM+80lX3nVJYX1ftR7KyiO/682hQxEAMsDQt42TlBtzatblDWTh
kY9hy4i7kgDA6v8A8NptsmHerntxaessde6pooAjGw4QWCWoSb7Y4J46tS0RzztJT1m7M5qKzTUK
C2JmGuHNHMUBxb6ZYfSbUfTlukhOVvFgT1zxG6g4TfzwNqwAY6rNuqs3Wb8jcOdgs1hWgdrStlkd
9Fs8c08BYo9MJ1nCo+sFueuSIZmGhIeJX6Xbbvy/nJ1bj52218Y/EZKNOdi3wN4ze86HZJL0BjVp
YsBgG4w5ffr3mb/ei4Y2jYQqtVKUMozxYXmtZz2/LToWAewlPFbj4SNA1ic1AGswJh8WnX45NGnI
LsBVnUzXIcawsCmJHqqks2+jmqvXY0/frdQGbVaiVZiSQG5+mfR2ZbU7pFMDyuXnTaAJWgQtwM+f
4K1t8rYOES1aczDpuZfwpItNJeZ5ckLz7JKXowKsJdkOjvluoQ6mncYFPeEnX/q4sCGowRHfqmO7
457iFQw6TGH6i7RnE98hjrlO4mOKrGivaGznOpj/Z3Eav2dVKPx4UdmnxyoeID79/EVnkO2csMip
JkkEV2H4/KPXsDx0aYFW9+eHR+1WKi0RiAoZyaIM6Z+tOVZHhNfgz88GpavakgV38nKdbim82cr1
d42L/76vgPz486OrIPb/P1VEdwY39QdwWC9H1ia4bz8/ul2EDMoQb62SsjunVf1Nc7g2H3v4bnX2
ktkpbhmutuN2ETWkmDQyP/772f9+EkV7rH0crF0HSTM8lJaqerObLu9wOtVnM03H/ElAQvx5bJYQ
132uMTYuQvN8qNLxRgzjcChqjPZKJC6WpNaaYOR9+aBg+7Yk/FB8Ee2VSFWvQhZseDQnKfre+Nem
mw7JMaO9EImmkMHVQCIjeUjuJyT60tKqQ6FLtFcikcgCvZiiKhG4Vd3My8bPMOc95n8CZOzPX7OC
EwcwNBiUNuBvi0YiBCDmYwY/sCb4+eFaxl2M1h0UVNq1vZgQKlLcZdyxqbJXI4mmjLrwfWsRNftT
qnlAC2PYH3z4bpHOUcVNPeLhFR+LemS3XP1OWvaLNbo3JrK1lxLWrNFJKsbSTAMs+W3RATx22TjS
g5s63y1TgEn6MnT4KbNsmrtBB1MOSNYxgxjw2H/+ssY0cPMPMSkXtq65n5K5kGH8m0j3FwO0lycY
iL5JN2CDnINJv6zVN4BPi9Yl0W+e/4uDY69RaFOLtHz5/vLSvya2vwCveCh8ifbqpygqg05O77lF
C+t604eXhgt37ODY658GSct1pDI+jVbfC7NdV4w///e58ash2a1UyKU7uyR471oDVuL6sc+QBzyU
O4/2CqjeQOq4auRySwjWTp0mNzrYjonConS3UBvaj+Ns8DG9Mfdg5T4mrTjW6hntRVAkjKbARAHs
4ET9kETyOj1mNPcPtOvWuo2M5H1T59GLj7t7rlN1cJrs1mZIJXdRhDTxUtk0a3z/CczcY8F/tNc/
LcEwoFUfQzLN62s1Vhdh7LGkZbSXPcVRYPs1wIu7ZXvnML4GRh2b33vFEKWgDcYzdsNUh+/a2O0c
wEbw2Am9FwyxCLCcKU2iE+cwnUpIcPLWbce+5t6riFb9wkuNmTKU1fPU+Udb0Y+HFv0e0o2bc2Ti
AesSYoSXlRB3atBsU/z3w3+xif8Pu/K3RJRSHeQIEKwgSRx+KsMqQy/cVTdsx87nJPz5AII6u5qG
AQahSTWu8FzQ44tlszoWKu4Zx2PfT7Yc8UVH4CiKSQoItqqwO5RuAcP653cPEqIVeR+aTvUvYB1f
EnKsYAFY8u7R2s09oKsIn5Uts6aKn+Qk+LGpuHcsEhIBdD3j9gxgzE2j2zdQVw5VyqO9ZihYoFlW
Ap/Td6DZ1dts8wUAz/+eir843PaqIQ0w50AHxHJ2Dop+NLeAwxz7lHvJUBIY3OaAIz8xs+mMOdBP
m3j9fuy933+fvy2hFsgeIhjeOxTqXvafdcRejz15d2iqhExb836H4/VYpCbeIHOcjyniYdv782sT
zoKUIk9xsjS47/TbEtkPx157F9NijyVJmjI8WSRfmyH9Pm/p12OP3q3JibbRPMCQ9IQ2L5ExQJBO
00GLMjCffh6RFvhQJk30HounL6hCnV09HOt5i/aKIT9NSWVciI0QEFpoe1SYQdx7bFnuNUOVmKYl
8RgVGZM80uOj9smxDXyvGBrDepDhSiMQWcClUuPw7JbxUNk22guGSFUNjDOMN8icIGZZlq3M/A7B
+YvdZC8ZirhXAIK8nzyqH54bxdoPfB3Lo4/fLc1gUnQsLcal6UB+VOF9J44l4mH99vM0HCbpOwrt
A/aT1dAsANLgls+QDR47H/a6ISeAbGojEp0AGX6IXFWIih/bZ6Pd8qRDtCnOBpTkfGAys1XfKra+
HVr6e9nQFgvUUxlGHACvh4kk5JZTkxybinvd0NRTIsiCF/dJ+gAa0CvMx0/H3nuXto3foX+Dh7AZ
0LSJZEAn+kuTLs3v2o9+MdH30qE4WWWclJB+pW56A3O4QgW6OzhX9uKhLYF0uqugRlxKfuqZfCjn
Y7Zt0V46BOPXQEc9asO2n8KbxJckp1H3O1rwL+LavXpoDIDGnu0AnWBYReCQW/ZdhrWpMzFW1cEv
u1uolR9g6AQmCPrpZzDo0zmbgtQcu63s/YtItW64a0IFQdo+ujcBPInRMHOs3TNiu4Vq+AqfEY/h
QfrsdlXsq+g7fezN9zoiR5Omrh0qoH088JwofhkaMxWHVtNeSURQ/+xEi+B2dUkxVWWTRyr5HXjr
F0tpb2IUA6fBK/Le4aBobbPG1ein8nI+tjvulUSdc1PXhz2QD74+E9m9btuxVqRoLySyEw1muOmg
lFhylcm6M1m5HvNXjfZCItW1ElxLVBIDsY45b8HSdbw++kV3J2mykGWaU4AwklTmYhCPJDlWMI/+
oSTqkR5WiiJdlrQyw8T8a/4dofBXU2UX43b9rJScIQ/pGtFnW9uoUyuDYwVQcMN+DgFWmfRi4Sl2
lmiuMkbq22D0xwwvor2YSLcqXSUlyQncV/0QaelPQyKHY6t/rycCzd6zeKF4ejgOGQGC2/TDy6HF
v5cTbXoB3nOEQnHqVnARt5Fn9VIPx2KAPWm2jyvWsO49RB++hY343PJj7JForyXqF53Ivn9XJa/l
n21SOaTOqmNmVNEee4q7Z9dvpkXOTG4Qyqb1OtwFySI+Hhvz3fIUNujUgPoQ2hshZiFjfA1XIHss
FN1riWwCvpsu+/cSAruCYenJ/7YD9BcLdG8CVFquAVJ9v4T6uLzfuvErZ6U6divaK4lGBBeKesSi
zPfBiRj/w5lxO6R+iP6hIJqcHMtBIcniRX1qkr6BekMcc3aJ9iIiBZDkIDierjtXqCZas9kcbM+O
/qEhGiuz4h+knjY6Zg1lX1g1HVLLRHsFkTFeCWCd8UFHcqv68E8u1cERfw8i/5bBoUACifg9j0jL
8un90Uk8nw8tH/I+Pf/2aCGFJmOPnXxcRMFtcy8jeyz7uZcPtUwnQTxzXM3LacwXhEKiJf2xbXyv
HjKu8/3Wo89Gq+ap1P39/Lt73C8i8z3HTEonkq3ZEJnXjJyAp4u/ehcgm7NVs/hwbNT356cpSRDg
inWC5OFSOqayGnnQI89mewVRQObOqq7CF63U+NwqwIkhh9LFfz+dY178U6PI9goi3fUxKzUu5225
NHfaDuWHeJggsESjRdBmog3TuzaN6I/FJuxYcortlUVjV05NP0lcrV13t73nYEq4nP1mj3/Pnv3b
b7STLgwJA6OtxrGK5mHyoRviLjw1gg/oCV3gy3bq5yUOMj1szuRlmUYwPGSBOzQR2F58ZNZOuJoH
AApDJZgDsvrWjzH7zbeKfvGbvf/539Y2qdFSPHX4VjZMPplhVDml5THrZ7Y3P2J+aCMhS3Za3KzA
AI/CohU+PbS82V6AhMJ6UK8rJnHckMfIbuF1svbRoY2J7aVHcGdeSjHi1ft1uEwWes+SHjp42V53
tCw60gFt3is+SDBhus7P0Au3v3GS/8Xi20uPEmB4hW0cPy1obNCnmlP+kSiDku/0TijOcGSS/pzq
dkXdw3d8OHS0sb0uiTizgBWJFI7wUQxYSBSIu5JqR45N1H9ok1CPBMgDqyBpJptpS+csoOrYfriX
Jm0CFPm0bNMTs134YYp881hPQ9Mcm6l7cRKriVRBjcmUJlXuJN8yZ+mxUhnba5NCO4azlBiYdp6b
Yq3YjZXVsWwCMtk/bw9JEoiWr3g4FU1/JkH357itx3RDbK9Owh0rGKbgfWOreHnV6jfHjD4UDrG9
JmmCrMRWK46DUrhno7rukSpCD2nw2F6S5N4391q2wJgS0OznhP/x3ofz34fnv4cWbK9IWgxdW0UE
9H1V778CRNSQDIF5z4rRtuvrf/+QX+z6e1mSU7ZSJMDoqGB5QwA9ZlTTQxdcoMR/njLEoY1onbAt
k2RQeVdDmKzb+OBs3wuTEtIJszhsnknMZGbgIHkewq75zeD/alzeP8rfTsOFdXUyAmGFyGX+Gpbq
Di7px/avvVUQHKVYwGGfcJoWmsN9+cHI6NCln+2FMilFzdkwjMm2ESSHaxnCisgda1ECr+rnMRkj
Z1LTIrfVbmzOOG7mdD1G62V7rYzZCOlIA61MMLoP8DN8NGlQ/yZm+8W33EtlOtDih9537+lhFaAX
lJ/q0v8uYfG/zMS/RIR7rcxWj2NTTxHUD93Au2svyZxmgaiC6KprXfukSdmtmRHYQXNe1enHAArS
qaAxnBCyvlOVLzxEcO//PwhK59mW4e88DCj9XxrsX95uL4OTgm9ETih5oAeJl3fSJW7Mat6EQeZH
L9OsHrrkpZZeVTlNTGyutWGLsVfhNPppy+y6wQ0XwqhmpfizBV0dTUSrS+3T9cda61RkUE+rQkrh
L5MZw/VcxYEaC7tqqJFXIO49bNY97OLiOdDw2PF1mpWJ7d7M1iT8JOZ66Ypmm0qVh16XX+Nptbqo
lZo/LsQqeQ/5YeqzkvdVn6/r5F/mddrSH6HqygoGWI0abrTp5scVWL/ooakUT+5gxrXJuy1ORn6r
Al1JYGy3Qb+h+pjOt+vcGNNlM43Hcsv4MNgFIHQCIGC6jB1sIwGA4ssZaO1NQR9rKASErC3Ha2Ba
VX1lZiTAPrk1XMXVuvI2zAc3lPIjOI79U2dw8XvceNy2mWKJrm8EiRryoJuBslxYZLPvAlN181M8
9HphWQVbnBgbGDUCSdEWtNYub1XLpjs/iKX+Y6YhtRe5qsRTNJElQ/0cMFB27qpw83Bdop6k5tlH
XlqUbSlk2lno54k+D55od0FEL3nWLYY7EH/adTuDLgvodhEPZetOUSVN/Meog7lPs6HxYbsWjqSO
czieKzeDeOA7Jb7Nti/pD5AWhv4DS6F8urNtPOvHIEoDcTvMgegePd8mfAA+qdJnoDZPOs7Rrr9u
7y+JMl6Xp+hqqD5MjY/No2xi3kR51AO5ZbNupGa8A0sg4W8qHFB48k5tZXXdEIwyekRqeebVVhqb
JVB5vUgf0/lx7DokIVJdTU0+d7N2fwkzl4M/jb2Gtz8bencLpTMfGaLrmCcE7c7L9KrLBnUFmDS1
9ENbViwsrJG8GJwlTRFsHcVXjyMCSp+OTJWTbW42lGe68aFPw/5BTnUES0TZiS9lxK28SXg64Kbn
Sjls+IWCpsXdr49MnvDufXDslcEo0ILReXDFqOL6E9mMcVdMdMENMpJDgDRt1ZHTOtjoifYdvYx8
Yn2uO9OEGV07n54Nk4pnIgJOOuN9C0amiOLSZNPUIjfdAu/wpav1vGZcckmzLkC9SjkyXHFAMs6w
kEu/oPUbNVs7bCbX1Vi3RVTOw5pR3tmrwc7s8zwka5y52FoFoXLN5wKsY+mvbByxv+pxCkBCbZLX
dBDGgArdbGURp5E016a3qNJMwyYzMsXiA1tjV2iRzMvZwe6kelikCM4ByA76Anmh+9L3VN7Uvqr+
DBXFWykFu8K8nZOZXUZR1ubFBkB45RWFp06xtV0vMmo7MTz3K1fPrUGffDbMJX1aSsWrwjWE8CJp
eQNyW2cuRmz2ubQBLmtrHJRTMWr30ro+uV5TELaKhaXzcA46vdrzONB1PiF6jlUGqw3/fZCakXtS
KVNlUKD0za3sPGpoBg1i80U3yuRDGbT6mm2ldiecuau7hyr4ovk8fKebxOh0silcMEmJfaZnF2Xo
+KarCH8dFYt+zBvUiZ4rdOPzLCRr/LRMfapuwF+KoQWQjYvPLFr4q+qp8reRs2gFqoyd1dn7rQ7u
TNt4dw3ezHKrW+CSM27hypRPkoXzU8gaeByyfmvP3bAuC8jPZN0+Ws2XqxQ1krs6qhpdUIYG4zhC
UuNObElL8iVZDboljXJ3bTIn+scwtzo9y9inSyYUH8IsMLpenntRoRYi2dbh3xE6llEBVJye6ByX
qlg7PUERtIh6ezFxNbMCNsLorCN+2F4iuAQFQEwIq754McIqG0S8iRW1rub7EupeFLj5uLSneQ3Z
mvMaVlCZ8onyV3Xbgm2bxWxqM4ZO71vKKnaeumZ4EytYhvM68OG6V1D03gzrug5Pc6dtiZoTRL7J
szVr4+9xFpXxvRvF+nEVltbnYEPj9VXDA3gu5KpnwKIBUpP8kGni0D8uCCvRDlgrcdN6mPNdNNx5
lcoa2TNb+BEuWPfjVIsaWChKmlvMqP6+4nWNtva5k6i+AtVzWvuKzs/6nZL2yOLGsNwrS/+IUjjP
IZ3XSVjMv/umfOQ27av2lkmexgVsMElZw3VjpEWNhojTaOSPxgbjGxL2W4FmFEz0Sog+D1J42eF6
EKXPLWpWnxJnpm9ia5c+o41PRV6KMr7Ymll48M/LfeSIf6kb9ObkZoAloFUNu3XTNOksmk13i4yN
zEe00eXUtuQSOS1uF7ONpJh5ApIhx19qvlhX2T8i9O8+KWOrpcmi0iamiAzm/QsEYi66HthGdLak
jlTnplWiyZu5neKiD33yhZYiQWY9GJctx6qOgsyEvqdvWFS+LBahgv5OtlsFC71mM2flyjq6gsyq
sRmmnrttIwdHdLLR5lIxAITzgPuoz2C9l16bqtnGHFYUQ3XNlUjvQZHrfWbqoF2u4qqpoxtWT9T6
fFiGdZyzgayOPVpVpVE+awCLCqFa+dz2NukL60j9QYaDazNSzmzMXdOOmfbAgWVDkqj5IWhE6vPa
CXUxuu262yVNt/ZqTFXgXsKQbj6HHAflPiYRgki+1uzMuQ3Mdd00KTI/Puoy+Pz81dFJ6/MQx40r
RCzpjVpMU19x8Gv6k5lJXbQJdzmLJoRTTsXm0wS68ZSNDmdAttL2S8sHcVujIzyDF+5To3qAbGvW
hNjp0UKjimqh3J1DRBzZgsVYZmylOKQnwpuHpa26rCZqJmCBT9ejwh0inWmaMUNZhp9kikGUj4uv
P68W2GC2xOx6qSeOLIxNUPNmI84xHzVw9wwW6NKfR+K7+Kb0VSzzabHO34/bUE554iSASravguTM
bI/2UokWv9BnCGLkfKFEp33ejl2jsiXcFnW2PBn7BzZV3ufj2DF5bTYFT+GlFlV6M6aIR7K+t5P/
sYZtLLJoa4H2mxCEz4UrZ94WfS9DktcUsQP81xcyfOJVGbiip7z0hZEAdeKFFvcBeTJb5xvMp+8Q
1KNnn8Xl9NfsOfxpTFSSOp8VZtNtkvbiARnZrbwKYgRXV61x8fpBDEMbYy6HM8m1HNfuqa8m9tnG
NsQaWQODCEWUQZ9zWNB2qIuHpi6cg8XbFQvgQnBmpYjoBSzIVhTIOkj5ItH7RB46EW9phnBAXnea
BiFGoAvHBx7iklFU81yK3LaCfvJpsCjk3upE6evAg7KZ6Rpxay7iumMPLRQKVa5qh76baXHqcQpH
lEGrCCYOWbJBqncdi0q1t33F6Qfk5qc0x76pr9KQ8sdmWclYNImt3ctGh/kF702+Ml7CFNHA9KC+
kA0slAwmtXz6tk0rD0+geSNPt3TjvBZNWrv0Dc3FyXCd4OurNB9SKuRX340go241qrSZXLT4EHOz
NDB1rhJyCgDFrfM1GIk+Sw133cIPo19v4THlhzySOuyL1sPJLkfQT+5qqZcJ0a9r9W0Hn6tPcErh
JDPWw3uyt+MCY9HULn+KUC+0gshknvW1m7BBX7t21ObkBoXuOLzrJMCXb+IK4kgcvSfP+qB9xD6u
llfj0WN0u60V7qrhsqrusiyxCIshBbOpKBe68YKOYRTlG0366LqeQ479ZgorWHaP4zpe0y3BNXBu
QD9+wzdn8S1I4t3w3WocoVdxEm39nypEe1HOEiqXpzWuVvrMpsBXJ9gElbzQDenOCbp9PpuQjg8V
w9lfhLT3MW4L3Yj+B4am4qKN+nIrhDbeX1u3NKzgUaODi6igtntGIMp8DtBmPXzk3WbtvYLbGyKu
SS9IfVTjcCZ48oMuNwSYXVex9mMTxp2/azSsfj8HbRyZz1PYkeSRLuPMr1fK2YeJxcxinrX20UxD
XF8P4PvEBcJqqvIefv/6tHihwxzND0R8ZwzaQpPVdJsh+1t9cBekSTneRBZlj3xr+9ZixVizZX0T
Cyh4U0ju0hvMeoHxh4FP8FiTsgyewIVCONCUAVYQPnZTJS3aqfCdzmwl64zSCczPMpqMnqBfIRo+
RGObYNKhb3wxX6zxzfxNwISy/Daqkm5/iQkz1/0IQyxU8s5qbAdcUQVPyty3IfHZmpqFnVz/joir
azHfeuWGpmgXnF6ZGiQut7Ie6z+jLkk+LwB4vWflrSQJcPEpVgCqRLM8+w5n5lqwAP8tAQFQfl5u
y2juzfpEQbis1lxMTE22wF5QaXxUz2GJ0uDSZIqwcbi9jNUawpYPNUhxgs2vUwWr1epycBBCkkGJ
Iy12hQUuIRMu22+TQtM5ktBoTezSAmEjgdl7kpYQA2d8atfoMw0bliLSMDTIo6qt5eNEZya/Y5vt
dTELzKVz5fuUX3g8WdAWYrEM4ouohtC9+AoZghdtUtvmLk60xC1DeoCEW4bNL8U+Wp5iSmUtIPAa
2XaPz5rUtxu4J6+hTurmik5s6h8Dx2hYTNhhmhtj+vkVAFQQW632VfRsazUhOkWugHz3MHWjp5Sg
tfAaoqZpyweE3NOrWx2ZsnjruvZmdXM5XVWOMpS5tvAHlD0zyWYjlz8JmgheuZce7SCBdQOcTT3T
RWt8ZG/Tea6/a72WzmYuhLcYQnijMAspEIfqPLckbfBbcnj9O/vQWW6usQj954q0Jc/Y5Pl1mGz8
R0NSXFcT0qZxvqJY4k5M1Wl7P+Kr2CZTvUeWOlvHzrTZ1swMX8Jv8RPo12h6W7doyQg+bzG7MZqK
MO7Dp0SMob5lKNcxxD443jLZ6niAgLP1IayHHQ49kC8FO4c9PFVPwoZMfVuo1P4EX1EXAW9YUYG1
hQA7t3ZAXWUMCJpLlriNH0MBvN1TDGKWyRnS0DrfcElui3obXXW7LXXssL+1FcsglkaTeI3753hh
MKC/X72XTQaq1MzvXLQOuEMFhtUuA1U2+RS3jv/FloCMXwh1bnmsUnTinZHUhalsaOISv8KiY5DA
oE6r8gQg+mc8oo/vJh7wEfsQpR5DDhc5+Al3faOuSTJ3AKZ7bhKWw7uCvlGCzFO2wGriVdEUWRkg
XUrcNJfE8AvOG7QTRhBLXZBZNwnAZooJ5HNgwZCToB9qSAWwzcHoZVpwDUgsiYq+NNCx+U725e1A
9QYSOU3LMMcVj7/MVS/SjIiZ69xyV39OYIp2GU05hLkMO/6x9Bxq6d6K6kMv++ST8qmKc0pU/Sfa
v7ZXDkwEXnLGgY6bTySyqWLiKZnK+o+U+JYWwaz0BT9kfWIrC07YWNWzks0YIlha5i73JXdXsVxG
cumaFQrqiGNq5FbFAJY0E0BI5w1hgDzDTNtKnHMe9Km5xJZ5EwyzqV7lu/D3D6sswpwQlZjoB9py
ZfXaQV6PEg3FKYV8DcfVoS6RaHtQYmzv3BqTU+MD2PjUGI7+NAyN4i8wxSVzngYhdt0Sp5b2Bcrn
cVkMHsF9jwkWUKTSgnbI4gVZpHxbqg6m08iOZHG9nJQwD2Gcrh/nUPlr2XKy3o7S6OGbW0iJw6Ib
R3kTrK5DFyThNRNT1qCl5mkhjLW5UH3XZ2jgDYIn1q/V/cgqTnI52vSy8SUoL04v8P82qpT1x06C
nvdU8joKEaPSacl9LeUzSUMQmITz3UPsJgYASVua9X7BpfrC+rm/Xcsw8jnuTnAZikscpCOuZOpJ
RxH/Sru2rQuVIjLJTFyLV+TV1Q1K4RY2Vn4aEGVO9fKGHI1GBB2g0RVXm8aMt8GQJijMDvP6iZh5
vpTBsLGsFWXzYCfT/WhpmvYaeQiK3aJc26277SZc+G6ngYsm8xv1S76qBff8WLcBzKFifLMr3rST
qzLY6NTlaxpLy2+DJqhvWqvaOR8itQQ3Yem9xWim43dABJXMYj9WaUa3aO2vIphMffF8WaYccVz5
WIdzeBeV4tn7CuJRGN7xpcC2ud07VtvwrkWR+zsa6dNnDgOCLyvH5eJGV7QtrwfakviKRMnqr4B5
GcZs7Of6JUZ74nM0llWfDWW6fkHbYvo51LO+USPTJ6Kn81oh1xLrbzPDksgi5+bPqB9EGdQxiNZQ
rcfOaciDxP3ykSH/DXaWg0TgNCF8eqvotlx6nJ3P6KFxwaVLFqRI26Scn2Fust1MLo3rbC1FeyPt
1Te7zdm4gnS2RGQu0qtRwFoiT94zwRVt5GvYyuoz5ZhcNa81tEtR7K/AjkRb3gD5os3HTuFTNMAQ
PayyDR8Sua1/lkjyfezi0j2uVoz0Wmj6JsiarfPwI5bTh61tKRLLo5Q3Tbwpi5RfXN3GfVVd8GGC
zDpAVqCjmbu1GN0wdxmGP/5YBtsyFQmC5yH3QVtDK4Qc2w+2wWAOq4EhBw2So3gRuDQ/1sLzx4A1
ncOps0qXUUxbrFO3ts8NmZfpvFkWqVNVr8i7TiTqv4DiQkKc3IwhO98Fz1QE44UyMgLtUs76WxRv
63e+TpYgAbnGPY6Ejv/QcEL7K4qnBv9r0k8qL7Hvlsh7IDWPTGQVvoYSCWq02M3+Sx/qLsxmzWBm
0A7DWBZGpM2QhTIuFwSH63Lnl6Vu8hj5+Q9QwbAFTjyBlriUuvkPpAitPk9Jz79jYYXXSbI96IB1
D6Kh6p5tw6SyxDL/2CdC3mO7Tr+qDjDy36guflFs2lsDwNd5dDauIYtPp/CC3tU1ZxBGHdMPpOHP
JbiWILURKg3FCKZ4MCHcasPgy7FS8E4ELmtb91PzXjykzXUzYTui4XwMdQOg9M8v3k9RbRygwadl
eZ8/FuTwevPBoV4Etu/7psysVYlj9ASvTcqv64RsN6FDJfSQ7pHtG7+hVm+Q8Iakcp6TF1LehaL5
fGjQ903f69og1fJ/nJ3XcuRIlqZfZazu0QMtzKb6AkBIyqTOvIExlTuEO7R8+v2iu3d3ir1ruZtm
VZXGYjIYATjcz/nVkRuqK7ePN+HfG779eyvxo+MbcgnDh2atCJF9bWb12erCXwn7/i+r/KPle9RB
lTmS1/ZE9tqHW1IEvzeCz/lo+M77vPKKBbZWGvqLp+CxxPTlty72R8M3AqzVIRmAQDPNJAdv9h1I
0B+/99ofhIHO0MqIrhBTtrJ/bBAsUWstv0dgfzR8Qx1hiGkv9szA+MqQuCG1ROX+ngjt45QIOptF
OR4GTdJvirSggX6BQmt/T5HgfZANOe4KgNhfFuFoZdcWUEXjbL/74h92Q8kuPquyRow59rf+WiR2
0/9WfIzzcVAEWZEA7z7mKXdYXoAWmaAuX39vpXyQ84YDXJlhYZzKutW5z0vpxvMmxt/bUD7avqFF
/WiTEpe9AZUzt8YpKOTvJTA5H33f3myakW82BHc5YLNwF0gX6Kt/67p89H1PYsmCjfgupHfRy9TC
SQHQ/eZrf3g61UIyP0g38pLOPlbBuKu09Xtnz0ff9+RvbRaEvG2w3P2siy9RWb//3hX5cGh2xGf6
3iVYL3DGLZmdcj3mfb+lv/fqHx7NcEVYIDLiHYsx6hkY3qUWQyl+cWJeNF7/B93JR9u3B45DZC9e
mGoeqR2FkzFItTMXZBdOAy8MrFWUzVH51vKvEVr/+ZcJY/3f/4uvv9UNmAGzmT58+fenWvHPf11+
5n/9nb/+xN8PP+rbd/Wj//iX/vIzvO6/fm/6Prz/5QtG7qKS/QQZvD786JmC+I/XFz/qy9/8f/3m
f/z4x6s8rc2PP//4Vo96uLyayGv9x7++dfr+5x/2xbv5n//99f/1zcsH+POPJ/meV+/6+7/9yI/3
fvjzD+bI/s2nq7RMx7QJqrjYwecfl+9Ewd8cl4EdPgCAyfyUi1RXI+2W/Erzb67vWJFpBsxM9JxL
oEZf0+b9+QevZqGFifzApPNmUJz7x/98a/f/vPX/vBtcin99/R96VPc1vU/Pu7ls0v97hQShH9m+
E7n25f05gf1RtWo2YxNtizEcyyJf7z17Gm8MD0Y/USM9fEqQgiEOgydoq0PPXLz4EjOlDm7uALrD
rYROOndD+CvN1F8F/pe3BdocIBd1rcB2Sfj4a8HqIYycoGt5W2rMsis7lwg4/FEaS2oDqlyTddvc
GDLL+13XOjT7tjm3vxAfXkSG//3SBJ5pmwEi6cCzTfS8H57/oJ7GYBrr5SAM5fgH4Yg+iD2/ItZ8
bcxf6uP+YfT66+/zHDskK8XjDtvWx+29jKLV1sxDPbhL1o+wHs5bacOOpFVumV/mHJFVlQG1N3qe
KHC8EpZ/GJfuV+nt/4j0/vBG3MCDfA6d0Le5CH+9+E1phYyaARuoxFCPEEaLfe+aq/ieDZl1ixDZ
VYlTiLKFqdyWL6bR6MfK2QQhWINtqcSIJpGlftEG+f/XZsmz4Nu4F+DTLAYWW8G/+X1aomfqsJwO
RH3O2d6V0ofjLjr9Kyn0x/XHL2KCAosv8ny0gR/vvRVpmqimHQ9WxS/cidZ0rf3QhPbr1s4e6rcF
CLJAwpfWCAqzOBt09qvRtZdT8S+3gR3AB92KPCuiOP4osbXbKM+GRU+HegvXEJ7eLph5sax2OjPZ
VlybTPr9xfX963lxub5sOr5lmyZpxmb0Ua09e/AGozTRevRV8xmpAGOjVLAguAlr17vi30qmoXS6
5Rc9wb9/VnYynztqh9Bs4cfnfc1hvbZ17A4O/PUEl22y4ZQGQkUw7wyZlWCc2q9KnX//tNxc2/E8
07XZiT9GQ0OMbC4QVndoiUQ59lFnqbiYyvk78E3z3fbrNmH23FT9Aj1gW/9wXxmRG/k2n5I/o48o
gvAjcPOhGA6CESMO9qix+xkoVtRhLUQ+HoK+QTGyjvDx+ygY7F8NSbXZ2v/yFkLyx/zL0QFhxvr2
o4+6c0Z2Zux49XRY0fHESGrerEl0Z2eqzRs5eE/NjDVlqxvoqwh9QdGKM1R9kafg+MtV1wmQRh9q
htmKYIVd25/EYDHTOlqqp1KW1l23IurBbPRNBYXYOdrJj3LT885mMCPqvDyLva4aUqOUSBHXFapB
kiJxNuqsKdJw2NqjZN60BvVqQDWVzI13ZlxuydTOPIxb+9Nua1Aqa7tCxBmcekus5yBi/BNzw/Kj
WsrsqoekSOtBqzfZLPJkL85PvM3WdQDAG8uSJ2pAjPxYmv62p1SSd8SzPTWmkPfC8e6QdfqnPBTR
OSdpoY5hI/QXq4zeBprjFFGdfV02uks0Oq02tdHzxPD0V3U7DscoG3UYB8zQTMLZDNckKBF2xk5U
PE5LEbSxjToztcd6flu2vNuZbKNp5RHksAScAEiiJp0/6qERSBR6ywWkZgRQAyvv+STXII/BBSr3
tTUXJZwk8tssZkqDFV1NQ7hF+zVsR5REVQimDIlcIuWLBaJTVaRZofOmSHK9lKAeY9e70X0I7L02
sOChHELexxDSbwXtxtvx7A4ZZtY2n0tesbk2XYgAibQAvdZNhXYFDsGMhN7ua2axd7um9qbyFYqP
bbmKcDamtbsu972aLP/Q1JL/Yvgu8k+uR4D/wda2WJ4rCyr3nEu3Lve5v3DQ22MIFMYFraegi4GT
4K0vegaudxuSVpr+80ReECfqgwd/6P4chMXLoqF2p4fMsHiRLVqaz2KFuI8d9K9wzZbyQoZTVyab
WCUulGSRFaYFjxvxrkXR8H574E+ZdmYBcSZbNBqJwRoq00whX99HejZ5Y22k26WKe9FpdcskQAEx
Pq1oUEtI0zDJ/CXQ58UCdvvs+ApZY8YMlzXNpxqpZsixcQ0Z1yJr6gwvvHVrKMf9bJRmvW87s+uu
eqGW/qzNibVMLG64XleoYz+3IyK/k8lEzDlxeN64UJQLdVpKfU2A9rj3dSGge5YVnatlrd168qyi
erDU4lRpFBlecK0Iwcz2s1cN9p0l2sV4FFFW5Z9yd2Te0dqVSn/LDesH6tIVCVq0ud8tgNzoZim9
5q7xPXtMZjdgxfkbTvKUKRJBEPe94kpNTiPSFprq59BzncB511ykXu02XnIRH3oPVbHp+miINWwS
VYYTVF3uZG/KRp4Z+4W+6i7qfLr9ivGQ69Yxzq31LnsREpT+fQQkNa+sugvWY2WayxM2rshm4EY0
ZfvO9LbEaIfQSie7LoL7ssq99DIKDWS6nnIFeWNt+ZGZnOxjvZehMApwPSWjqMZ271VR10MZbktX
x22JSO9QQEHIdIiQlCe+l2vGbzCftTlmanLvHVO3zb7Es9+kNsjWl60WBNyOZWuIFPU8xxf4CEdW
kXt20rizWZcx9Ae7uTfATzLENI8OWinKmLH0guxKBJvjEVqSMb2a59LedQHG2UMdBr2XWks+xnrb
OKEQnd3oIdDHycwHfa1oFfaWEWYPZWQa+8ir9R2AlX+elmouksGz1E8m1sqkjaLyzu7d+XqLzD6M
eWrl9yk0feu5brKoSLloGXqpnNhoE2VenuCt6I+134i7TMAvI/LNIyQXoYx2/pxXqN2qvO4IFYPn
SWrcWPtWut7XddaX56hVyz7aoO6sMXPvFkKwrirdubHy8lNAVPKtWTjRYWk2B/WIIYxj4y5jlpTg
EAxVkc7z6Nh+EXv29okztD+G7lwc9DS0+2lts+pkltI7wfOLmFTT4hiBKp4r2qAkCvx6P+HCO/Xw
Kl9zuTp7lzjfqyLU4qa2tlfTgpiMo7FDMehoss+9flsPm2rmx0mRppet9EyJ1Jk5HEKcGJdpufMe
ryhVX09RtLAtt9aUDIRVn9j3GC1Tzn6zsEeZ7o+RZiU2oNzeS8d+NXt/usUV256khx6JyZbRaYEh
321GU7Zp37mD8V4ZGdtTP8xXvbJquQtXNPf7SjhRdpu7RIhpo/XuS4HQ2HLLZhdOCCt3Qx74I1pV
i9MTz8L9GnW1SFRB3kiHhkWeifIQOulXnqxER6K4nufaGW6WsI++rb03/mgouXYh5GsPkxuEu8bo
rX3W6vLkDYUfcscbOKSoWk+qtno/cYxpzjGweDLOmIX4aR6L9sj5YF2vTnPOIhOBHQxvcZsv03AX
FVUem/XGiTUV3j3XsEiF8sWOlFgO6SLXj5HjKiYpj/55hdz/6hDYSxy95NPHlAtGGgWVde/oof4x
N/a6W6dWlggaOrfaleh2oeCiuTiVTLN5ZAh8tZ/zBiJQtMPJBuFIbBJGqSGGqoiRBl5HpYmKl20q
/OGXrnPq295iu+7JrGC+Xn9Xkq2GL35EbIPqVMT2VK8uch7ZPGMJMY5kZvFsFH5539kIoHZZ78oX
E1fI0dNLt/PaQhy8nhrB3ZxUyv77vDVzuvF03plDsdxNof3J8+s8YZDVfFgUebBsvnZqKsRhVDqb
xlVb6lsofIBDV1cpegrzG4Vgf71Q8KSjyY6XZGOA+H6dnDsG9Z4RseuzZUtuid1u8RAinwlFEHqx
JiXbSdpmKl9cDAE61pGsbwO7LO/metZ2XAPuD1QV/bzXq4xKZt5VLfYGqn6EaSggtWPE26pQtxJh
v5v0OO2hbHdGpSTGh/LOzUrrlYwaxKbt8mRXzTOU6NMQ+jpWUx3puNhQW/Qy62+3FW7XJHXv7IFx
07r/LJD2dZb4DpCJz0XaNyNajGPHxohber1ZJvnuia2m5ykUsIN4zmfDi6et4XkNt2e/He/CAp2G
2Zo8kF1zW5Crf9MzTSKR3XJEQFfd2P745Da53KP/WpN6mNJ6DS/iUzHtbaILf44lXmyqsh3Modwp
Q/awo4Vk4LmtmdIXwHX7AzK9xuT/az9xi267zXt/3pPVZCaSUNUXF451GMP81FXVZ0bNGOcBoYX2
FYUWXg2ulHytTP0eta4d5yjakbbOfepHan5Z6uorW/ANu/q9clozLQibJDiZpOo8WleWoPb26K1+
yHV6zaup2HuYTFJO+JutkO2uZBpHTPAFskDqCtxf7l6XWwc0g9oLa1XMPpQfUWB+Q96CJQaIIR7Z
/1Lity7aziKLuSdJtmZD6vRbgIRNRgefAghYvBe3C+0JxitrTYMoe1Rj4ydGHh3n2rqd0ChhAKc8
JcVbHTH1YX5BBfQjyo02pqREixU4WHVMd3vDCuOhaeuDmwXM4uh57qdlzZorNk8nzioP+k1N5hN7
4nOxuhnTekS0DxlNl5rRhF2IbXN59kjyjX0EoklmIP6L3KpIlJ8ZKIAU9okheG+jzksJKz8t6Gfi
esYw19XBN7u07z1tPHrrxesVjgU3v7WI8ste5GRajDQpERjUnn8fzMvRacy92QTzcWrYWnPdO4fN
6Jp9uDKaaBGNcYIDPa8UJUfLb8qT4VmI/wf/uV/N4yQ49O22lcdVboMdR5kZpfW4jmmJ4vu0Zc1t
MJtZDB9LNbuZKCENpjXR5DTrFGstV2wtwZ1Q/eO0OtmtvU3buSE9JRkpRK+x6hWoNp1m3/neC0Mf
1++TM3cnozOdh4BT4GEeSuNcFtLag6SUmH4W8SRbrR91sW07FBDOG0K37ltu1jVWSdN3YxQP26tn
O+ahVwEVhqu/rgsKa44OT7wr7b8oTpa7xdyQbdrKT0wVTlcKfeVN0fvk8m22vR9rgRFxrFu1J95p
iNtOvK1eoC4Agps0HbGGBdrr1PdVkMhZmsfSmoydsLs3iG7ErcpqHvD/VymO64Or2z5VuBxegwmH
dNwrO49n21W3wD/6TlvjfiCS6bZstcC5iLYmNaXpn5a5mNcEdUmdFFjwYtPKTZaW9Qm1UuqSenEX
hUWXDmb5s6OB9XW3I+yOEgADdXVHy4x4J7DNto/z1qL/Fw7T1wjYouh3hEwGUcqLYF/oHswnty5G
udF+knl/486q3fe4XM7DqPNkIP4vDq2ouxqk8G8XM3KvUKX0j2LuOY6ajWim2PBXdcbnJL66eeum
wxiFKgE3YyawofEqZVsXnHCAZVlCYvOKFnGt/WToNzboeRL+paJEUbrluSC7sGiRDNaRe6gm+q9p
WdSXqlUbei7OkyyFEg1QfhlcBDBbox/OHi6Xdq9b074xqyE7G2U3sxBzJ/80eXNA2evm9g6PbP00
marQh2xFDxpnMqSMW2RA+xv2s3ewm8W7NxpHpIEjUQFOVicTWdezGxNQoe+ycWnuS3NxdbJKL6J3
YFXvaKLcJZ0R4qejS+2yXyf/ZcakkiVFI/qz2fnt2zq57ca4XtHumfminQPWzNpLEHAFeOlUbZ8q
qw/nQ7YtdoNRtpn5beGKgaPFphREZXC9SlO8h9bUvUfjMp4XFUa7Frmk0dgtUcFuvl1lkx9eZ71R
nijruARE2RMkbEY/h7Vw02xlnocu6/xEE0i/tq7WjNfNY0ppl3dWkfCIFQWfxJz3jTGFPzy3zM/2
kqvPoei+N33Qv/OxwhMlFbqtEOtiYnX+8bJUWeRhbx4NaXsJC9G8GyzLu1fGEFznAPZvYVW0nOwc
PXcUL/JEW+7ezKVn804N40A0NqJMNOAlhi+Q0bjUWzju1VohCfIRqnpxp4z+KA1rcNKlyqoXMk6W
fW0vxWdI1mXHubzsW7G5XgzYY98Xdrjd+L3JPtlM4tlSztLF41p5b3XRW9cqa+p0KprxwVjC+Xu5
js07HeSdC6b1qe31dNT+gFiY/HWusNVMLEH3qWR6zKNlu9s5JG3iGcHt+mQuod7NY4n+fhB5AtC6
JDCzxa43bfVIuoB5LiTN9qjVFhdmP9sJY/O8OWlBjkqyWHusZRsa4kMz2fkJm413niQuRNlh08VI
St3pZ8zejOn3PSeG3WzIvVmETJsZkag9KS/eOu/bPIUPud2EwDSWHVcGlsRoi+6bCkMFAUagni5G
36Hzc7DPKSvAIoPHZUaQSrfefm2yjia3zQv/yoqm+ZNn+OFZsYeQsVq850OHpFAxiouE4S7Gqbyq
w9J6NOtRI8edXjf/Tm5UCYGeMEL4g8YtZNvmU+t5Q6o2VKMRfpLhEDl99j2QfX+XNYF7DjB94JwM
0I1Dju8dpZxdVJjrnomr+XEqfLVcRT6ae8tB++ozi21nheFL0zdHnG5TUln6YEVeddSDbceOHKJX
zyp3opjvZzbc22Vx0AaO16hRk3qp7juKn1mM7nEYhi9rjZ/KWbR9BWo7439z/R4xKXeLUMU+qedQ
pJvpagyEhTc+Y2M5Fq2Zfe3xXXFdCuvpEkxRqHwh5sjCNFLjsqkOLQmMM2XIGvS3nTAxNWEDjrqj
paeK/h3z/EAr2mewUFVpmAl+Wd9Kyo2VkNYbaPl93lNyI15GAnpeRauyFJEjSbcQWKU8YCC3ppO7
UELcydpEnk+cV6BQvDdjecKjFf4Ug5zmM86SLMFFDsyZtT7eyz7duo4+UAdXo7f08ZyXr7N285TR
gkfGLOfoDjE7N87X0trkgCmqNackHR11LcGr1sU+L4uRNvmyz73gxSjKU7nNb/02+VfuhkOF2cr9
darzuU+WWqh4mFwftZ266zlGITuquMnX4LoYMpGg95MpeSrHMCyiXSDXH+sQ3Th2dsXSx+VaHaZZ
Xnd1mSNp1dk+6+s6kZ6igF4estbRSVCZe4IOHh2Fyh5W471URUuj4mOg56a5i/vYbxFW4UJf9ADG
JfIMlGfI/GTLfI8OcLqiTq9upfK/1k1I3mJRpTJyi4PZFg9tazwN3siOVd7Mobq2e8IIkDhvr61c
T0EpsqS38rPq9XeUnQwIz+R4XYfRngYJiq1AekmOoEpWc2RaOxOtDq2qr3o2nJ3ZOQqBeSfoESjk
TZExF3Fd3wxs17Hb+s1ehGBze639fj5Hzfwtt1rid8F6zV1uLQ2HMkkMWEh8lJ1gf+5wieoA6MlM
Lqg9lHEQUEc36KKL6FE0wj7YmbBfyGZOXEDhm2nzhoexNoqryTGp8BV7i/b88r1RTS5IngsNP/UK
txyTynMiYzdJvWxXgCfFK8B2vf4kAaeNntesyL6hxh9ESrHay9u5p9fAa2u501UHQjvSO0dc8ZXD
cN1bgRLfC6PJt33gEmB47+o8GN4r4gQuEuOtMq6YPw9agQ28XoaD0RVcAOFZ0kiGgq6ItAszq3cm
FXdzwrPx3PXzg5bGvRWOL0D4OFEL6+hWXZlas5Qppxzv3QufZDP58ZQFwd5ERv1G8RPuidl4oUQs
930Hyoi69SEwDDA71+xuKqO/lpPw7v15rZyD2IYJ57/XGnGmOObiQYwKWRlF+LK4VrQb7dl8Bb7l
ibOj2U2sTPrFUaisuy48tzq1DqN2AWpE8SACffl80v4iuJRIussIKtSvguHBm/o6Y4dyo7Nt9oZD
TS/GkymLSrLhUG0ymYaL0/V5e8QH9DrYq79iFMqkfb74oJ9xw/wAcJ5us2AJzpg5PDepJtNu95YQ
o941NPT0SYEAxzXntxDHS7ywGT4EzjjuhTM0p2bpPO5RJfbAM8XtVgXTQ6C78aGYW4wVjFVPSrv7
tqpiPPmVIT9n7PcwigY2ynIsUWCTgQAsbZZeeDBVJO6qZji3VbcC7bZA+sVAFjay41rd5iJ34tkj
l5CHkeATAhs+Qytvh2BEoSa3GYN5X9VpNdWf2R+Xs0GPdFScWLGxCtzxpGqKa+JwbD/BDY6AGYbs
TpMkgm7ass6RtIAUqk7pVE1rft6iscHs7XinjHCGizdnzhK1Bv6zBvp+aUddYBHNcB5ICl+rUhQd
Ya+T1gLEJHSBA5Bkw6S4eC2n3N7KtIj6kAUq57PDCYf9Sbt7GWCc000AIWSoSutY2GLQuyLHGsrY
FTT6+eRf4wZVnxcUrI9tu7y3Sz3sDJF5n0YnwqyuV/G0zLlMWGIPlV6qa4e034eiUoUVRw028w6F
xaFHePd9Xpbq7MjAZlWxdLeJ75o5yO68YMiozFzvLyaEn72/yatG1827wdlHFMC0XBv9+G0CAP2U
KeOmDPSVQUJqSSh8STFInIh8QJff702IkJSMiOoYKnql0h9MhlPUNuoqixrZShereBGIf7DJ4vba
FYO3HhBhFre22IKXAWFHPOGqT4NVjqBiYRGrEBSeT52/LRrsg5QnIlIMLL9WVf5QUlm7HOEStvH5
ad0W89j4nf+JcebrwR626Puc1e2rHTXGleExhbzGrZuoyHdAJABNmyYwCtYI0QZB5/hfDV8snwIc
yYnIjPwZVsHby4lhEsQskOAtKwt41PbjLR+7h4igGLbAwf3Z2W24C2W7JoQpuKljG/OJ8ihMFaXK
i7dNze3o4XEKm2pJZFS7BzlNeTo0JNbM7lA+tz5ScUt30xvm3e0wRUudOsrFPthIdYNNf7oura58
WKv20Z58eRgHH1U6gwN3vsMMEIMC74t2VHHH3Z4fQr91nmam9fDZ7HB6niBx3MSsbSO47XBe7nAb
AYDBQsVNPdGgEybMKPjF3eg8HLv+RgQC7XLXVNicJ48hOn5edfR/NMqpW0iajdqxo1itbrekhTP1
33AF43Yxusy/JcBlAadpjObr4hjVq7YZL8cRhQC/lerb2trI7WHw7AfcJUzkjVRjKcylC3kyo9cU
p3ECMoXKEztvnYd9VrY11NuU3VXgw7vMplbyLNwUUenXYxKEef55spvIuTJaMRvxDHei0rlyyz2h
BIQxlMvKAxW0oJCBfZPzudVpZszrlS+M8VBudaB5ksLxoFdLPHNMGWk+44xSDrwrzoL2BUZjfbCY
CJuaBvNEgASG56JmHpfpj8YNTsBiX5Cxa5P0MoZ7x3aCZFF9wGm6fiW8hw45GAqe9Wi7bhomtDvz
6hy8qtv2TtividWsc2wzti2mQatjO6vrU1lRR4WbR7uRwZbqZrQeey56UiojuANLJri6mIY9tGd+
dKPZifGWQVqbmbHjCQ7wLKvXJSzybyarHDtzDUAm58ZllwzKdPa27aSyStzbdVTvfdICrLaYjhB0
AIw6cygRxXgErfEx0VZBQlcNKjpF+Z5YgzAprGJ6azo93vi5a57xBC0HAAUjsWmf0sgoyyOuVXna
dEkPJwIArikLP6GCIrcmmPJrmAN54zGtOa2yaX3tpVkfltDvLxBqWL8RXxBx7cdv1FVW0ud+/VZ4
fY/RPBzuwmazbmkvvZ+FJFlf576XookcjmguWIT+GL6PVr2yZY8vpG4HOx1Kv45nVsIBNfnAQxc+
YfACig3VZ0dhg1/XRR3y1f8OkYXZlDYvXiJcUYyScWO6IyRhhnxyPX2hmdrw0IX1+Db2gn4SUviq
simLt4EDB3aveJLOEsGmVqBmGFDVT6sIl7iuaGL73KtOJMhQdOBCY3q5Zek92g8nwQOOXcGtu/G0
bFvxXAGTbOQFKEGb6bdH5uas9+uIqiVe5TC1fIiCVKUGgHpnkXiAV7LpqiyZSq1PY6aaL8vQK2Ac
lDD5LhjMmynvtoLyVeFwvEBt1wrrVqyXeeZJs+Sbwgx5Gvo+oEocBX4rpi4kTjeunzyAn5PZ9MNL
U458SHubh21HQ5ZjpHLJglCXuIPUFzT5P4sCV+YxGkNPHGayYjhk62xCenxxpw9TjWXZceTVEIrl
ezX3EcBTWzonvHBmnTBqXcU4d1dOpSX8aZpifa6llycOeuOzlVkXrnpw3VPOLOgxJgHJfBsQxGUE
MVXiHT8rIHot7DvtBuYn6ahs1w3oZK9WvxTpIJrtgaigbcCpx/Un50f6PBYEIsSMxwjYYHtYeMbA
8bA4/SiPC0v0zWc44bfSnZudDTOOuW56l4H8tgYWWPQqZHEfkAcb984l1cEWo8GeOIo4L4zlPHfY
RykEvPZgr7N9JcoyetYuNme8io73WVtNeC8H1c9XjWzc81Rv7lVWGXREUgVfHaUBaZXwjotRrLTz
0zjczOwwZVxJd7yyW2TGJgN3D0MlICkcQi64PbX/GrQ9Xtx8mcnCqPrs0WqD4clxSuPeLJfq0Nmi
HOJVq0FDsAfbqZdiSDeunYzJMRutRF6gIHIPnaNFygrgajjQN5HIldRsgieBB0EB41XRVRdaMumq
2SIdgVLrNSctoIFMCdSd7kUPEr/KMvHLtRPHxSLWhycb57rV6C1F0ZxqjG1xD3J5CHOQk4PrYm2I
G1hdTKAlYfRxa/flS1BcqipxYfvoa4JjV3EfW98mM2MVRo+N0Oa2+atvUw9NY50h3NnCMjEhOg+X
fFUTexl67HBKMxFWO4bkXjBu2TyG5NeWsRFqC4d6q8JPWyRGcQsCZlz1AckrAK6e8zjOIj/gx+4o
73OTlBU1qqc+K4BJA9eVe2DIJa17Ojb2GsF0Uk7kaLtDH8CDng/+SrpPtIFSBG27b3LT09Qew/LM
cG1norHx8A2GQZufA9up1oMDiQgzroU+DxksIy7k1cZeWEWP0wSzJlsbkLqz2KLScONQa9hs+pRY
XAeevYUUETapPdr1uz0WmtB6mEZ7/Gpogt2KxQ/WlM4QwwHceuDF6+zkd2TWkC5W1tvOgDVAuWRM
EOVdpu05IUpqk9QDDfkUG2KuwoYsWJZ+ezBUvxx9As+G2KsEV39a9YzwxrQPbbH6J5vGad5Xjk9S
Qu20KTohnrKqMAaiNZzhf1B3JjuSKtuafiI7ojVg6njfRh+ROUHRZNL3Bhg8/f387CuV7hlUqaSa
1HCndka6E2Cs9bcxO/qQXvsRqYDRptGuzxXfixLJi+mp93ya3F8l2X8J4QekUvUiifeMKsspCcqY
4rYiWeQ6GzDqwThViicB1ITEKOtjMecM37l98QXAGrd9FeaTm15bNho2Ud4lgB4jFmKolAGEjfE+
7KX9JEtC/iu+yxt2vWKbQw1skQ2gNyEq9bE0lmS7TPbPPbkT7Fcl8Ep1v250n2wH7k6cv8+Zb0Z7
PY/gN+TZnJtFbVvVfXvaYBtoymdXzulrw7D7mNlQcoZpD0+W48PVJ7kkOdksW5HulriY5iMLL1QF
WS5SH8sYFmnDHgDCtyKPTSMYxK6OBqOrGAr2gcbMvimSDtlK4Y8pcU6tF01Pk5nyJ67fes5hqGpB
5iGBbPn7P39SJjNwl9nnRvUaB0Y7PjgoqYkF0Iyb4IeEwKHAMXJ+tBh7JKgYPu+qRZK3OlIqRvnH
JJCJMyOKRvRLSwlsfmjueigzbbP6OLs8jyudByihsEbxSYbeafVvnm27/RKJRhUkPdH88q1cdBiy
ykS/Ch6W/iqgh3Q49VXjnpqx56Rb7EZGp3/0JAXWDWffD0wEa0+3qDFGA69/GZpudvfqQ2hJXhY5
i+OTST4Rk2cV+eoeFMk/aWhqBXdlTGxv6N2leZvK9FGQlZ7o+BXQ6zwcSH2x21vJO8m6RYLUNDMc
Mqv5NQjJS6tVXAakSXdbql9qbtvFuiPjcYXKvJfGKoIbOk/Kdb9rBnIwD1MH+9gmoJKYBOXx397V
npoSmqRRNMosPfAfikXrGg2d8ZRI3pCow5LpwJJQERrktfG3WajphW3yQl8Xz5ce8mzadJ20kMhh
YdjZfWV8NKkVPPWTSq8YhMmIYWx5qdM6J4SACXf0l+RKnkQaioTx2m/S4k+jHeLG2tRUIykVjOMl
fTeHdGzmLWoA53Ma3PyrZrJ9HcqUFb23vPvqSeKOBy+2OF+ky9B6MEbFjZpsYhTHOTvlmTVd5Ugy
qfKVfo+nattEvkk+lsPjsYL8rPbtIJ6SOn9YhITu98ysPbDvLCC3sWreLNP8IHMBu7+j2/OoQIT1
7Ng3FQnOx9kEGcq6D3wH0c4bS/9lskdnLbwxf5lxUb5Bdlsblk4HRYrX7FOmyt8DRohNIZlcVGMS
NMXJ2Z8t5aNhsmR6TFNRX0rN4p7WwRM5XUSxELyy9rXqfoHQfhbDUJ7avMjPBU/2r6RMHn0mO2xn
zgfhjEu8IYmT3O3FIvkwN5BAaaRxMq299UJWFBKxO3odNCdZZOY6QJ69dcfCOmdW2YWJERBhLmqh
//Fn/r/2q1zS767u67/qPw0r/8Pj8v+VqwVd8v/G1fKZcQD06vM/rDD8pX98LZ77LxP4Upqmb0oa
VCzsE//4WiS+Ftu2PMd3sJ77boBx4r99LY75LwMYyUewZUo00HfLy3/7Wmz5L+ndo3OlH5Cude9k
+b/wtfy7u+1/iedl4Dt8goAtEx8NtNB/eobtMjFJHbfuEjtnildePquDAyV4bitAesJGGJ8N7A2b
bGK7zO8qEL+dvI1DnNFaJtJ65TDUm9jrs02gy+bQG2Us8Z3koBIFOP7HPFjZO//PdPNEvOwX2Rq/
MiOwvuIpkyvTnks0FqYiE3LqSJ2Li/+DPcUy/y3T/h9f0sMnYzrSstB4G85/yvXR+xjeQoH3zppQ
zphp37xycb2B8LsoQshFhswmwkQ0r2Uk1bglv5GZvyL2aZmL7/5uSK4Hw34kOnba0VvjvQXJEj9j
DOgH8I/JBuZzE3/rWGn8mNSBtZ8se3z084Dcv8F1O3PN3pEgOSH2ABxZy68oQuSF7qsZQxyFZwSV
IItRxQWxYMzLpPuSjlZ7Xcb2lrHW/9TFXbUk1GSa27ElBQpdA8TXwEaWHYnbWC0u+opQmmX1RxME
+VfVCEAOKi7NbjdPcVcDmwEoOwp6rfOC4txMUXwxBTrOin4vDuzcam42w51aFUPTfgdQRM85CTXO
ejDb5JtDPfhAulVtvGJWaxTXAWy6il2Mcy7BvvRV5qO5bhzXexXT2H84xWRl27xYmh7pS9YjzI6w
1S/aQ3I2ZcBbM7xwiAY+0Lw2p3zjzaV/IU2tOniMxptRGrzvBqw9JP0rtBGz2BP7mT2QwljvIrCa
LXnI2V+/mQT1p0l09aMMPtWJreHsDgA2lrLFGn+MvphB1LwUXiq202J0+zzK84epvoee9GO1bevR
Rskz6V/KTQtjNeux/NEMfR9LFJsnCBbnMo6IoebMbt8IFyH8zoX2VVF2Z6uWGLCHwIsVGKWxTR33
zjB3TfvDvujeALnvSDOZM7zbmxTcr47XhRiA0DKjOwr8Ztdm6OvdTAHN2h8stSXloP9UfrBuhu4a
GN3GdJyFnN2J5Gtb9wfpG+2jIiAJhUer1/dgTrdo4h9OItSdXk1u2WLG24QipFMlSgBjDGoHisnN
N9/3cZWjb9zVKdrMrDDK37mjvMeeKebvXdRQoJGY0+dmSaoF+GRmVksdsrLNeTxD9vkDSdbG/MvL
1UKqJRq6VcqajHzcZbG37ajcllXMSbDMh8WxvpU9Rucuhg/nSfhqeXBXssQGbaNNCJ0x0StTYKmT
wv9j++qSZF2IaLveuCMAiQsk5fZxe4vHfNMsXLKIRLaHyUeaRX6Ie2o1cG4su12SREfU7U8NoU2w
TcsPGvcD/CRi+4YAuKAvtxV9m9iv4Ckthve5Hd8ny0SOaX13RWatbSP+I8xnfM/XBZFnWVDtBmb8
qIv0rVbzSye7Y5TaL4KUoTwtn6yk3Wfg8IFNCFI27eSQXmxS0qII5pPZJEEsysOUV/R0xN1LVXWf
IpveOmZN8qqjioBxd5XHJrgSIa+IsPPxK7GdlyS3fs+AUxcpZH0TBFmGqavsB2DvnzmJIc+U1tdG
iXM+o1+GFDF7GKmJ2bn7UwIo3ttMjg2uKehRlOZLD8NfEBdJkB0nUkjZETfhgF7CafwzAcuM5Bnp
cnNxRhWzsg29QXe3ihd3b7QkjmJ94aImKSllykZrY38XEgiZIE11GewkOcCz5PvKr16cPHKPnXbh
zpOs/bYJR1hnZZxvtemi9p5vpqo/RJb4f0SATlR27jGbphfWKuoXXFU/m+64saoifkfpxTI5EigI
694WyXFkCXOyd4rT1E6aw6aW5DnkHJi0T4Be/XbH6t5lHYdxnv0hZfGJkmhCbQKOdyWv81Swa6QQ
xtC73p2s86/3kG8ymJjY8+onyvn5mqbQVWNFF0WUu6OQt2bD9OShf0CkuLtv7fdJEIMnQUQjKtPE
QM5u3AgLuXj31DN/ZFovxGWU07iZ04bAK2iLzt+DzDcsDF4CO9Y/qQXg22BY7esep0+yqYWCKo+W
g3DSS0sjsluboZv6mNcDjYGuXa4WJxV58I8WshW2OYRYFno+0LmPOJUfVtNcnIDfVdrZ75miOiCo
HoekRKlrPpoDonVCU4+dRMALCH3OBDp3CqhQ8DcQQbFGfpylt8wWNx7qZ0F0XOrx02Ipe+SVBxOD
zKom6HTla3TSi1Vu1Ogi0yVnNm2a2zSO50YMv5qpuka4YiDfP5VN+uhMqHOUBN5upk5z8XuBJaTf
YZm8mLOnuF0lEenDqUDshx6H3Ui8uXZ1NkHiCTyEPyrHR0TLvNVqBI7evCHjkXzA2j5M8YTaFp23
gViFwDTCrhTxnXqv3FdLsSGx9kKGktu4cbuWOgBQ2b0yu7Mu3YumBHHnNH94vpI1AeIITW3tnSIE
aaEbUyuacMCfA5mY57b1811u9LMiNNSoHqpa6ZfFl+JYSecJbVO8CkoHiRVOF9Kc7BlKovi3s4Gb
RpQBt7XB28/jHo2Vv88WaMu+RpSpGSiOqVHNu1En5qof5o2yP5tJ0onjjGzbgSAHNZi9EFQjP1Go
dfHiWXC/ACL2aUZ4EDDNswBqvxsy9PI5esNTVJdvppK3xS7tN+0V2j/Pkf/q1z0YcbElzBtnrnf0
UZgV9MH0QbYlqgc2JtMX3z6r9s1vkEOQQgDHKtKH0rg/yqRy1fPViYv1RP6TJ7xXIrbCZcx9tKXZ
L/qvJw69JN+6BN2vPF2VN1UQSj7Z/W9Pdg+LRoJEhHk4oyaIkYNli7n3SBr32yjg/ss+cb1wWFk+
sunmpzVxtHlePq6gUkjXctHSeY3zM1beaz0Xzqpxm3HdN8UXzo8wUEKtU3QZYa/0AQFqzH3Ewsck
+TzE1qERcl+16QMlMs9JlrwWfXqKhBOiSwUOrh605xbXqnse0DUUOlvrMmBO0UCk1cvcDkhbIDm4
QYIdYsxjjuiS11d7zMi0XNWR+8on/hWQXDtGNWCVsc0nlXBtjA+d6HWegl/k6m8WNZdAtUd8Ozv6
dn/pLH1qhOBr+Rszc90dEXVPdk2uIZ5DJ0ya9HfiFz17LuC3FN4x9uaTiWKd9i2OKMUNP4sSTtIw
9m2C+KFbzLAxkvUCihjfdel16YbYq849vos1DrQlbLhRic0+pBo9dJu158wfqM/m4JItwi3JhA8m
3j1YyFo7MIlwRjqxi5tuWIsMdU8zEx6q9DNuLiu0JtIJG0NukdHTXUFc8SARf7gwxNmQPsEujWuC
+Zu9EcV8auiJsUfZak0jfhzcD5DHztZBRUMEnMHw78h4V5vZq3bJ65RFtx0GczO5w8bsjWLn1wQd
ZpbZg7PG9sroTWufooMNLWbsTTknH8psdklRHIm7f6SB2IPyJ3ZqUN7voAMf6XSylrNdrOKGVk/B
VLEeZYqdyWbcrtP4K48adyULDkjTtDYBQa+Qg8YbiQqP0bJcTMed1rXXBiFKE659G/3RDcnn5fxY
A/ivms4Tu0Jk+AMsLrDmKMzWLkdSMlcfJZ3Wx8lm7ubeOpnu3L+VTGz7OPYPUZoa4dgRXNsgFoXn
Docl+Ut71R0b6d5yMTw0nvXmOP4+jqqQ7gZODisP1f2mpGOC7OMJN27g3TTMWl0n+WEWCpbFNQgo
kBCKkDmWZqQ1LCMIDWA7yKQqXmWFJAcZ2gZQHG8QyY+P2AffMpXsDc5nwh9CV7Z4m+A7Y+8dI2zL
0Tbau8TS8PQ1QhGdv3oL6Yt2QwIiZi9GKvVGmdLFsSaw9YUIk/GdGLmwLN0Hawj2aatfJ43+KBO7
WrmImk5UU2bbsZ+dFYWLp2XUp9Q2/rQ9OHsMJclIdrIi9cvumW5wSZ0WChHC3kUq0LZg973bfzZD
tPEoR9mMLRqNoZt/YzkDNcmWTz7rpz/FH05vXNs0wTtUE19u2QJ8sxq//LJ4tGckYL2r14Sv2cRF
u3e5ihsrlKegc7FnpUcBPhj58UE55jk1jBWJtQjA9ZmyuCp02vilQj+4I05Nr3J6A5OuI6nSmS9Z
TEJpg9wgBsVlhh5CWXK4xvhi7ScUr0eyE9emRKk0ZETEbmTOsYOal4M+e7FzNYSw8OvFtf+aBoam
cjxjrNoA1L2gRp83cDI7u07fOrt7KnIccClH7nCHxft2XDlCbadcj7shq5OXwo6Nat0jtIKPl0G9
JxIXnR6SZfbE0v8IvLJHxjbkO3DtaVuPVkBy4SgfW6btTae9jrKQ2tQHY44q1EJeubUQU++QWNt/
kIpY736dQESbk7fQzRPvveReXMwKsco0xBYp5tEt6x2yEETdwrTo3hDHxAmib7eQ9ofhjtCBTBdQ
500TpQ8sUmYcVrplee1RSYVFNXuYIX3XfgEQZIuDmMKbpk37T86CwZmRmnTZ0LPzd5LwXBz18Nqs
5eahdkS7mZrG1Fu37cRNd2PxQwNLfYIJEXth+hSLjdl0gJgc9hhcxNUbpINIvMphsZA3PAGe2FsE
T0yLdVvJjxRpROjmEsV9aU6I9RHUbqugxwfj+e2Py1l/rg1Sp1cisKJXmp3Gb2uJ5qOv8uZDWlIi
MlhQIxsFrdoEDZA2mHj0yRBiX+2ttIqeM1X72zQQ9n7AbP1j6QVnDj6ZXKxsMZXkxxllyoEWtH6I
7E//VXkibtDy1sryImSUlIVgLSp3s0MnJMddJ3+iwdEPjBPDnVdNnCupymQvsq64R52nnFZod19U
Tihta0q1V1bgvE2tMD9rm4uPUPvPUgXe81ItagOrhhCr1fFV2fahSPI3PzWaVatSY6f7vhF4kGtr
Y9dJfREBPtEONx+LFW76rO/vmILAH+NCdDNdSPGs4uxeAHGPdjTZKZFdVCiVo2awkl3k2d3rXRPw
Z1rG8XcmtX3o3HLcduXMpOy04rIMqIvIWuVVGE3qmARmvY3v6dsBu/0Ok1TyWXCio8qXM/PaMhbe
fvS9/CHvvexg1i5Z5wOU/Dxhl+wmFzGR2ej95EfRiuemfm/jcvpEWvvea+57mOiYFWpXdaSSrYZY
pl8GmcMxmxKR9CxJA05axyDpfs5pq1npsQAggUj8dpI6Ozm1M02rxmZoNDzTWWcW7uDMzqIHaRCi
BN7QHMd+bC+tQ22Vz57Px9YvmazkrjPxdnqx30E3udfWZoWre9TClKxcMVRJHmsxefsez9qpllO9
Xfp++RKOKNamA1Vfj6ZG0pwVj/TPRr8yy7UPaJdgRxEqP/WRWV7wxc+sycTlvQYcH/tuTvF7KGqx
jXCWCVzk3HusXJ571TnZnis7coh3twDKEpewWNRC46r2UutPmbrZLzYH/4fmp3k7R1N0rhunXbVx
Mr/nsxW/RJMH85m73s0hkn2DLzLdNLZCnzBi21+srhCcDGbLXBPnx6gq05vh5ZzamozgrtPZuxOo
6iG3jPLmxdQ3pODnN6f2pkeqocZz4i3L79zkTSeTwX1MCEHdWbT5nJzxbnOp5+U37weHydiv5Jqg
tuFudVEUVLlFemmQdlqYuOvqZ+gbRkhm1jNhC9WDGzREUqOreb1bDFaJpZrT3Uz+QjEVbxkWvL4n
dSAW4biIJpSuQ89dGiEgNfrxxJKSHgKvkTf2DLzRhVjWpUvfAVVo1kuDOnmfRHWGRMTtN1IH2X6Y
/QFLAcHboTJMFHYj5R+8So1Nf5e3xx4/WtUqQo2JD8b3jPJ99qPlhFOWPkzahU6epW7NVD5LEmd2
QURysOczVFgp4E1H9dzz4vVjaGGWQeLmuizEd6+SgzL1I1kWKi+Q8Jy6ulKvjTYcFBXYc4ngTJ4X
0qI30GsMkD56PQ/uDdxAzuZLJAyCKYIaoRbyHtd7EIZoH7uqRm3YxflHrlAlbKus9i4Dz+W2TlqE
o6UaxLVGbZXsLZxy+JRUwtPt0ZIMUR+fKKPqDVQenVCXuUZAtFLtDGPn4u2BxO4qRelxnb+mlIc5
qzkIilvrzhUNcel9BbR5IC2vArceWPxY3B0WUb/z5UvZLFgnPcdbJxnyYg9HxK1gOnHpJCGatrMJ
AF8FFJ6t/K5u8Z/nzD9SU3niRXVxxCnTfJtLYx7shBQOkM36RrQKLwXRheZo5dcqRxWNHNR895Ua
Hqq844iKWGIvFFq720Fmv9KiNJNT7izRM9Hw1Y6Ar/7DKoX9LVJD7mrieg8mDv4vTbfc92Q11hc1
ZtZz46fiKKGVUSASrlesfBFgxpfAss22JU7/zQug3tAvcCIDdXTc4ZPpXyhlY6dMyTTOVjNM/G+/
iOvPHqneF6nNXbPJoqLbj0FcI1hJVcSud9eNUbwRvBSlWLZKe31Kg6AOQJQ8Ij/WnYegZjPOA5tb
AWl6cAJqfFGh9w1DPT1+G3Zg+9m39LSbCOB9SLDTvEA+MAS0yITP1ZBSMugxOEJpB/Rig2Jn+26M
gzfZ5h5VxLa5XcDFMR0MrebAaJrxuLgQu+xMCXEbPRoOi1qV0TpNC31LekA/WaAt2CE9cH5TW2D9
csQ47Lja1dHBf0v8AK4VAEY5lz+xiZ5JV2Z0m5rMeRMMKDeX+BRzlfLzw7JO/UNP4U2JDKixX/sW
2Hgb4Dp6aQp46ilJ2zos6Q4MkSq46BXMsEUyuKO31Dlg6OK4nxu3e26LYiSTT+IjxdI437qlEZe0
kvo7thMLuGqpn1Pd1ASO6Ni6DoRaPcRzaa2ryeupayBYki6VAuuKDkQVrGxyR15aEYiDYRTDq0W8
/WHWnEgrHxT1w8+Gn3icMY8PdQBojMQB57U8C2GFqPLw7VQPURw3ZE8YyyagueYwm02/a0k1146G
165FDvIeGddcNt7J0QY6T+J4unPbmdYJc6vBb9REpck9UYdGq521kQH8cIL90FgAEk1Dz8V2dffS
N23zWuNfccNETMtxUaBwKJtSsTFzQCx/QF1HdJeDDMaLPLC1ZLS21VQvKJDw1wcO81VFmP+6X3LI
ezDhV5a66DTKsT6xYHZbi3SY5ykQ5lHj2DYBNmz3EdSsPtqNPaN3c4jpCTC4FIr0jTVROigq+5K7
wgaSTJrWe47rKGbmF+nw0tS2fO9qIXcD3+nNndxqryYdlsU82GuivpLPiFYIcaknDJ0XFxEWgYhV
9oEyvdqQO96tkwLmCZd2GtwHDETAI2eIu+nSwdrZAN36bRhaeWPFMKvLbLmWvY6Weck3SxPpbTlx
6tyctKtvqFDQ2dp5Re8lIZodrXlu9g1cRXeAJKz6lN4ld1Ym/MehQPhW9E31vWRN9bfEZrJlFBle
p5JKyaIInF9jP6Qj7F9dPPfIHfcaYeOhjU0AWJQP4kIATXHrYa6vlHmJQ0+oNaokJ7nVLhGYLcKV
VWfc29QKo7mBMnFnqcD6vFd4VrtCzQx5luOqTR6P4yuwWJ8jho77TVzldohZ09mwH5ZbNLWUdnIq
nXJmnlfuj5++kgwGoEu7KAvUk1CBeln6EfBFY6d+LDlqkrW52NwKuO2rR5+Qk7MBYLk2Kwbmse5w
UNK/9QN50O6maiaVwi3MeSMGwbPTt0NgrBySyYmAB6yPvOGxG0C/THcqXhR+9g2ZGNYRNhDbtvLt
YkOOQP2a5HQdcth1OyfwW2rPZrxPLjnoX+7kW8XGSnk9mGO7GSSoUX2X7/B7tVnJGvXHm6D2Fd0V
dGLo5aoMz9qaiWUhXZfDhewclifH65H9GoXLrNbWDFNT9xBFKPAyY3kJ0uClyyL9VHpNucFJpzSi
aQPTtuah2saYYF9R3UjJUjFNwyp1y47ZGukqAeW0UhyWBSKUEAt8X7XfPHW8/PC1eN268OPqd5n6
/W8Omens0Ah5MbLIPiXsNee0cpbX2LIp3iD2/3eedNYHoYA43qD+voqsNl+qqP/BkQE4WyfRtgFS
OVsO1BnqLLsg4J7i0nAYy/GE6Ke8jQRjfRLhtV9sXx+tjs9a5PWAL3/s2wNAtH6Qle+oEG3lfdpq
U3yQSZeV54gNayEA5yFzaW7LnLI5lYaHRQ4Jq9rwGmu+RSXHV04hwA5W1B2rFdOVtZwo/anXhh1X
wH/2T17MBQ780kogRXK7K8NOzymywFRtJfE++YphpX4TnWP+kQjsED1D0FEeP29Zb6dLt+DRze7R
XAgxiTPqrFNBEDy3iXy3nc7bC3u0t3NuRg/p1DZMvqkT7Vq6HlTouUZ5HciAQeUprkXayu9YGp/k
SiZvQQ3u1aFGc0viVVxsPmtWLqj1e0scD9x7nQ9kVfikoyGqREtHLxDYSKqxY2YLQ5ff2AYCLv+N
SAACRfIFYbnKCPMZDrZRd6jZqstEUwewv3ga+84+jTl4HOvvtEqi+/4+mDd8kPN7RU3aVjN4oXnm
a3twpWsM5Vzqodt53SSfaTA6NDZiS4j4hU10CSm2W1te+RpH3WtbLJh6ndk4MGQcZxvt1qjun71Q
4jHO/FuRNdcJDx2Y7dmujd9RVZ381lhpqzhoM3jKdPWYTfhOsqXkUth4RILoMR467820l4IImjEK
Y19ojAfykDF5ypUxaeOdsRNXrkCGXamnSWKFGl1hbDuhX1g2WOuLeifJfg0LT5bfmIHa45LNCGQt
2Y0oDhkFv5DB3h2WceCFQqf1rnfcsljVDL7NFixsPmphd6j+++Z94ujbLYnbhEvq2+9Bmqswpg82
hHq7Q03N9IRx3y3vNkbIT4zLgNl9bqNgnbOXfsbACBQfZWctqX4L6Ek5qNqF/fX98jfcNjt10Xfb
lib6NRAFxLt2rga7JbrFudkH7G3DikqCv1mj+RJGHXmresGoMNmCU7JPikd0Gc6VlRSwtwtmvK0y
Wq4jZ+FOeyV+3GV8zwasO5ixo/WSK6B8NvODpZPozWiluZVTAGGIjJqlgVA4omssIg1Wge9PW5Oe
km2Jyq95jGvU2nvDgqnq2i7nItVwahM63czPlo22A+z18k7LhmY8KeBlQ9Hq5dsLOu8lP812P5/Z
Fsmcn0FFK1blYiWSafgIoA1/6DwFH5vbWP02Zrd+QpqvoYoo2qFycT4BBVfG2nVroo8WAq54LJLq
YggSrdHg92de1dMrBrzu3KO7+ZRi6MH4mDKC0DVV/3OvXjvqTCbvhOD2J42AC553Tt1DAMe8I6pj
tDEpy3tZYIoAn/bJGMEgWpgyxLzD+3ahBpSuMqYOAJZ5Mp/B3sbXoRqzhcW6lPamd4LqPGtT1JtY
aSs6EqJA35RYnK7cQt9XuIThYJ9RYma4OTzn4vlTDtefi4OYsU06njafoAxb4IRq2TGT4myVFvLv
yYnLI71VFFrNtokZOHcztqrZSjd57vhvbuLN1QousuaJqZL6jU7GfDvWHMRj21aPpjapZ5roa0IP
HpgXBkbnAHAtKCmNa7yJQW0woCXG3AWUW09yA3pbIwpy0A4UAdXgEuvA0Wi8l6LwAajcJM6uHXvp
CTF7uiV5Dh6K7TadFeHlFTYzGeW0ZXd5+rBQ2Qy12zX2zR54AMPRFgP3oyxOXmWm8EWqvWU4Qd8h
3ca7pUSsZZ5aIW9svh98Iqw/Xy+dnPFxRH5sYcJrBeroaX6p3KF+lWSH7WfEFCufEtftIt3oatBL
tY+Sx8SikblK391Wgkr4CV3GrjE+l+ZS7w1m1w9nqa2HwqI8nNlr/N0nwsK3l4lzU1HMF5JOJ8Om
CYoHtIPp84y89BG95JeVgtptgPsawKfcNSiUNbF9YtTLYLuErOonk1Hzqapy+dA6ubf28FB49Ft7
9FrfnR/ZXI/Q3gSsVjNnmGgN8RcPAtp1N0veqIeZtxwH9iHuHCPM49LGlmgvCayoKS9BXycoDzDr
NUPJ6tJ05he1w+TYjK57NuAMjng6q+tctv4BqjDe4iH9SqLmuYiMGlsF+yLoKv9Ge7+XsMjw/cko
4PgiBNnp/HLTmcFf2rCXl8xKLOLP0j920/YnQZvVhg18vpCXlN1Ajf0XGHPkqf4wPM6wOhcalIE/
I4pQ9QAzdi8bp4FIeK2zGrws+GTBZ31q2X5xDZbyUVsVmBPBBR3JVRTK8Vqaq30y5T6uL9/9w+1/
d7Qo562Pq3jPkp8ANYlgyz66D7J02Q9uSRYN9VvedhQosu2gglwrGpOwggQ6yFUdwnyfCOVrFdDt
AlAuH6kKh8NkscM8WqZemOZ2Nq0KQgri0BwswL/CjN0DIJb5UFZ+/TBkyXDF3FtfsimxJ/yjcPtE
WZsHdnwYhikHrCra/m9ppMn7INw5XXEFiVUKJuFv6qJ8XUC+3kHjgM7a2jnHrJTk2zX/rlhFqh0D
q0B2eoRgFOqWTXgtGnzLoa+wP0Wt06w71Murxcqr87jU0aEIChhJiwZwFXj4s7EWXu2ZpL9WKZR+
1HWOq5wkNFQgJUSFxSA3LS2BKm3waCcO4YxBYT/VTT5fiDP2wqnx2zdv2rRIEsKoUQ/0E+nVgEgB
65gRNkia6D3wHBLI5BgAqaGEv48naLAXUJZhNjRxAbaX0pI7Fic5qhlZf5qhYLivzMQzkWHi6GNH
ZsY72CLKGDy5NQqnEyld3c30mnTHZpu/LoutbrNLlh/Fn9SIsOXt4nppPyJMYe8yFfLHKbv7PIEr
C2EaVjWNsf3e8fRKhv3r1JdrzR5x8+e+PRrl6F0HYxFc49a5WI7S2yEdaNHqa7GDksf0g2X4Acyf
72raZGyugY2MA7hyhNvE0Ls8NxqSMBBe7Wg87j/RlFsL/H0Q/SRx4u1Nu1Xk6ZAzSehGnj0TYwll
if7wv5g7jyXHlWRNv8q1WQ/aoMViNhAEQZHJ1JW1oWUpaBBaPf18qHPmdhY7mZzu1TVra1Ftp4IR
iPDwcP/FsKeLMazxW8o7tnY97ORQxjgM/gAGZLEVKz9EAHcuJf691ecq9RY1NEA+UKsp5aVvLsA6
2HQ9yWXbLHSkQSvRXaXN9ShJgAVUofB6+JZYCo1LQBXj8ccJrM4BdjTCIEhBoLwDm7JCdkO0gT/+
RBNVcKJ5euzFCUSL1G8YR9mm1Nc83LDx7IVPWX3FALPyj8A8KXyqcnSfNq1j8WjGcZsGOIaaMv71
+Un7ocURfXyNfO6Gmlpy0wP28tDZrjylqnG9wpMYn10zp0OuqiMUyxArcJq/0uBwTLBFeYfZPfwF
Bf1D3n2R6v7rjxflemCwBlV2UdEtFfV5U5bPnBcQUx5jwlG87o5R6AxCXZyCOIF7QjIiWysAKbWn
gi/wTrzVdqbZRaHd1aDw/i17Bn6HiUW9JKLpLtLTM8QzSfE4xj0V9Q3EL6MRWl+EJ0asNIn/e7r/
Fpb7/w+ofVv+LB7a+ufPdv9WnkO6/wd6EIBpk3CEuozXfijrN3Lh/wqaxYugeW9G8Pc/+7cdgaT/
Q0UUSBSRCpaAYKN8/hdsW5Kkf1iSJusikOIFgc14f8O2+X8AGaONKIr4xkIaAOv9N2xb/wc46wXK
ragoWMngVf8d2PaZBr4gS6qhYmmwzLX8/nYfF+FiWvC/a3qaqAh0RqDUmwZnuaOsuzkNxkKSfJC8
jlqeNtZw24XWFcXzP4XH/zng2YYEoAG1oJEB1uByUPWWLy8cTnOOn+Op/PbuS3x0Cv+U2/7vQcRF
Zf7drMQQIQ0S6ClIu/thVl21aN1B090wpIg8fjsilIAUwhaTdtJqjiS9GfWoX5nhmcXDP0dfdMjf
jQ4OQppilaRaBMMJkhFSsUAxZAZVmbtGeRBJapmwTX+VB2C+K/L1lXkvX+2f0eefI5+5N4DVBadX
CU0gmCoYF7+t40DrUQwIUdwQ+8NQGVsj1d2aZ8ER3/orw/4Z9P457FmwS4EsVFC3ThSGPeu2u8lu
25cIh7tnnDKiK4Msi/fR1BbTiHeLKlDOAhtAwlH0uGOolitZgz/Vt9QiXErPbpSq177fpd0DjeL9
UPE00GKC8RsMuunPk2UvGY/CBa2F8YFXl00TzN9RceqKRw2OIxzMKxSD38fuo1kuP+ndLPVZGDHc
GKBMZJLfi4eW578GUTUmJ9UQyC0bVlTdVqbuRrp0ZWn/9F745+eT/xzUtHhKw2doAzqedjlgvU6y
IfSqj4a9iycGGm/IZw7qX5fGH341f9yRl3bpWczpNXGCqmaaQfmlfIh/Anmg5I2q8fGl3h+R/rq6
Ly8NdBZrIAgCqkuVKrAEyhbKI40ZW5nAwLN90LV0Q2AJQreSEuVJvBrgJOXjEEfd4c/11FDWm/AS
OwXU+0jqn6Uvxf4U7aMHamer6FAE8mag1E5Nq3f770d9w7vqptj3zRqw0tH+fky2UoS0xAahjRsN
p9/n5KAJb/1OsMG7UqBT9tXb6YYaRecpbupVvqbtBc9y6F7zx3dJErR7uO4vOIc74wtiQvZ3E9ay
m0AGaNatskFSCQN4O35t7/v7xtyDeHdOO5iIht8EiTettUDYHqdgXI2uCrx7Nfn15uS14kp1p6BY
1wXaVt+jfX3TAJvbtGs4Bfc6f+OCcB8f83th1d1Wh8qwCyTnj9+SF2UXoujsV+twe1rT9Je82Uuq
H9kdBE0RMMk3KMtOcSNshtgF2eEXvpFsu3Xzn0VGnCf//CbSQAkZhTmZxiGvO/TTBzVeG+0R7GUP
Y552mHRUENxBhJf/HovTlbMlLfHpX0+0Yp2FZEEZqiodRTnoluMryhAKLbdGneMof8VGxz5RaGzq
ryj/gHhFbaUtD3ks+xN12vbqCTc+Pgmwx/6cfqqPBE+5PwamuhWRhkXjyKH97w5Wsmnm40zl1A6b
7CUbxO0xrxTvpIUb6o6O0NCFUGEDNaUELgDt4pEy5oiebtS42ClQUp0Gwe/C3gqqGJB87NYhMCSA
sv2GdyuEGhWJlxiXrSnu3ErObgVBxPhdEMHNtegaDt3iSUhjsumBVSLmkYUvxhSz2aanJEQLOTYj
YJU4uPbd9BoX0W0zRk6CwoCdhRgeS9p+whPeTLIKbKLBw3J2KdYkhpHf4GUE1BQl1Dh6OEXNOpQa
ze6kfA3eo4J6o/KqjLWb4iTfWpDE2/JbaH6lvHXlXvz4IlGsszsrgbacqVV5BJSJDN8Xywq/mYLo
Iil/QIjdjmav1cv7CYbSPOEjC7brJF65xD6O6dCj//zgPCfEXktplKOjBweEZymGUbFCCkCJJg6N
7Ymt2NbKtZh+aapnFxf1mhH70fwYVIXP1LQj9Vc2+XJr2qfTfdRPdhPfo0pEeAfMB7zkyhp/nHso
1tnlBdxCxgMbR2td5fGcUq1G/jjLkAEvTddKSlT+tr12RzXsyoCXZnp2e6EG0TeKViebIigRO6R8
/iSAcV0+KmbzHr3Nvs4OmsRNrcvbOdxYwecjf5wBYUz05yed0MFIG4gGm960tihau2LcbxtLIBOY
tiX/e0mDPh/qwrNAMc+uMF6MwDazWA5Ok3iIjuLG1B5V2JVd2DwhMk5mhB0WbC05usauvJA1I0/7
5/RGSEUFlsFS0B9xAY9nQCH3pjW5Oei3VpK2MdEQFbjbI6mtxk9JJyB9n0+XhzmDfBClzbMorVKg
UgC0jMHYb9PBWh8zVKe5HHAkB5AxIsBDF+lZRQZ8oazuiihFhdm6zWtbqmqoJuN2zoYgq46vpXLa
KQhjRKmv4BlWKfCa2rUMrr3BtWJTNasT+i8zochP65XA15NWAhirqOvtSV5PPElkMgOTntko0oRF
zY0vC/6qQpu40KPl4qZwAiD4Xpm3Q/lNzQ4lSWLk971fA7IF1y2uR2M912tjXEG9Oq2Jisg36CR0
1NsnqKjpFyj9Q44b4RdNve/kR2t8KfFyUZ/z4kHq/VTxe+NXj4ZRE/RNIGorUfKhZIm5D+aVH422
RE0fuV8L/ToKA4qUWrQWyhWUcTuhuHsEOovM7643Jx4iNGUdoxDWiaIsUv/Uc2u6chR96RRJYbq1
yiro8DvSgT1RmHKUuF8BKQ3gmkV9dTNOaQAT5kGvW7+bwKHMN6r5ouhP/alAJglPkkXXkuPeluo2
AfQUWbEfmeOPRZ+HSu4DdiLgdxTzl1BI91NjPqntDaKwgZLpj5ZS7BEr+95a0daIx3tJRfejiYKp
0b0Ic8gQjkOEYAyO3540Nd+po64sshwEPN0yKd5mEeCFGUd3SOf70wxdJ1Gf8izxZ/qZccJiCA0Y
5MQUd2KUPqIxHUzUwtCVjytbbU5IvHxtjr/icF13q8xCEIt2a60M+2jBwmm1L9J7RycGvtSgr6uQ
R91oOSO6ULgFQgKQg1AovVyeDxMUA7PpIWDQ9A4nX9M3VZxtzdK8k6IaudnRq0CVWBXgJgglIddN
JK9Rb3zIxuI26Xs3oYRtILJwtE6DbfjHsVqWBr/0Agzvi5JOqGxKvAmMDjW5PrlP8+E72nwQC0SU
e0ucE7ogK5u9nonelFB3p6F0M8XmT1UeH7oS7CmCs/jqIB9ZI1+So+k5rWURLkOo3qejCmJPf4Ac
8A03GHoaNAREeU3nbTXRUoD3qE+HKhXIG7U7lCB3cDUoXevBgG+aRr1CyaW1AGkGXCSeAeZajw75
JHqapm1RC9omHTws+VUoj5zf8S4KVVSRcJBL0KtGN/pNRTOQ3qo9w8FWxC9EVjs1DAS9DkDqr92T
lwLNWSImIbetnuSuCyq4rAjVmFUPc7f24ghBiOW5+Yt2LXw3Uip93sD4/DzC/fbB/SjAnaUixjGj
Ot4ofWAq+ICFx33YcsABPJ8S8QY5K/YznbamtbvyptGAh+QP9ErdkIRP1B+qia1lINQc4p2UIUNP
JV5sKVCDjOjzClsNeKtkkBK0awVLLTNxUmRj1OKxKV5FkWznRzzAgjlqqwE/51RA7NUUfMhlDj0i
d+waxEgne7Duwv5QFvepATZ0YSs+5nTuPl+C36XXj5bgLCWasYxIwY2kQCnpQhboWm0y+bEQX7lh
lsoxmODOMzXB7sORkv+hsXAFImcVdcEWp7sOrkLhIHMPdxMWRgslSlZ2ZG43eaV7dxGqJp//0N9J
+Uc/9DyXktRoVrW0DvJJCSIuYVSoXTEcwIZ/adV70bqp59Qx4hJR07talnZmkQdpAS7m2ILoAlUa
w1QqD7G876MtvgomCBKx2lQlyxzVTpY6XYc4TPZFadlu37qqBAaA0hHa42lluLSpncaqIL7CnDoW
kL6BNfVQwTScHSpIFIj6abGta/STiRjV6TFHFdiClqM0tgiZN/+1PAE0HRIX3h7QeugeGpB5wGiB
YzZrLD2IU2X7Jgxf6dU7g7wrNc2RhemuhfAop6It13dpCwkgkJNbVQaBNgMVREMMSIYjFfHu9DKW
LWrq5sq0wPdC1qsGoPFJsyr462s6ygBqvBDLBKt9LVoROYBHldtbHb8ZBN0OjfLPv5a2pAgffa3l
pL8r2QhIYilpI/Fu3pmJ5NM4F/1M1g9Te/JD6B7N4unz0CE1Snu4Gl+r6A6igRMOPKX1zgPp7GRt
86h2SNRk2yR0mxRiNE0tHlmbwZgeNPj4YwV9q673yjH1upQmBlSiyTr69HVuLVpxSXxyCX023Msg
1442bBI3MidXgWtPP5XOe+oUaehV/bxWq9SBlmTPWb4B+rNO5QpONfeqVnjIJKP5GnpSEbo6CHaZ
dOTzdTIu5M3nmhnqsZZKsznWgZa9HhvZSSsd+ctpK/bwsMN2nZkjlCrrTu7UHxjnPXaij9TNXubD
pWF2o9RV0OvVnVQHKtscR4vbWUcTqk6fmkh9kaEb6WG7GKG6ggqTzUodNFZ5RPchb5JXHWTGEI5b
kI1rRaZXnr11FpZV3KUzkPRxEnwToWrEdZ2pEG6FrALYrgchYNaowi+k69bS9FVFWCufa7sfTx4Q
uX1pdAG07DUgZj/PBU/kPysR8EKNslSEg+tzhWqavryYTw/HBLBQrQHnsLGG8WYRHrBmLnRuXv7X
god0ofhknr0SUBukaaAk0Qbsl2taNXl6g85IT9Gy307t7YhItpmZfhlqbtVYTznNQnIuOs3toZrg
pF4tOigXSh/G2SNinjDLogQgBKilNwuxZStOt810kihnTlCr5u6bkmW7zBgeSb8DZX5ogzA1twtZ
nQ8C0aa9A/a7KHzIIBCm6WXKnmZAjLCKiHP5NyQjA8r6G/jGDlY2gWa29zOOBxsFrr+8kIGCNr35
fP9KF/bvuXUnaEHNaIdMD6ojmohT9EWholXqbis5qgqNQt8Wbfgsi8r2NG51VELmFq7vfzj42fsk
pWMem3VPm4aCMA7mblWY21NpvcG33EaVDBm63yI86C2fESbOtuazCrAMrox/4ZV9bomLbbwuyHWI
J0pu3Nao2SiV5h679AC+/QBJ1Ptduxq0w3xKnj8f80IFwzjLWKCl4UQ8ThpUKsstaBaZ5mF51y+V
k4zUBCMbO9P+0697lhzgBIp5lmgpWIVUTzqxWTtmq1L7IUfWFnWHPC7dk2a4alQfQFVsjWjearyD
Pp/qhZf975D57grpqwIj4kzWAh2Z5iFHVK67mZCRTZhmkx59ubpae1/m88FtZZzdVnI/L+5IvBOr
6VYa4Kea+ZPIHJeVBcDs178a0FWQJbkqGwVfBJ17gNQ0Ua5tpQulyN8lyneTBUxbw+8Dvwm4zs9l
qGqT4gDPX+msZ8Uaty26SnCPB1IP3N+urPGF1grS9X/e09AipBoSLVAlC9F348tydqvjcyMbJDjz
VmLpcTJ0xzI9AIy5lu9f+LRL1/d9dmDF6OxodHCRxQMUSh2wKZ4xGYwR6pFtQTNsXVqDjYCHgmhk
uAGafDeGX4Zj+7VTkkNIPRrPPTc8XmtuXThV+lmVJauUuNM63tZlJr8d+xDQoLaNsRxPjxNJv7it
hWkrHbVr878QOPSzwFUpOV3kvrQCADLfTFqPOZo3KIEs8cpUImDtmns6vcQ8hj8/S5e+s372wmq0
MNQEkx2ucXKQ8XVlDTvl4Qsqq24kN4dholhcfqkMH7eV/yxW6WexKocGOA4LRyZnWkAstwndso4T
vIRFE+8SkWalxK17ZY6XVvUsWnWaDEMnVYUgpPS3BIwT5xSsEbf3tJVrhB5VRKtAoGrIEP4e89+C
ejyecv51jt74Q5DvIhrkfyDGAwX0d+vuvrVv//WzgAQ33bzlP//P/3p8i4czNb7lH/gb1iHL/xAB
12iGBM/mL/DG/4N1aP+wAF+BAGIABb7nf8M6ZMAbpmKBDEK+D4jOIqL3N6xDFv+hodwHFsQ0gXws
Gn7/hhrfx4fAYpA/w04fohwqjiJSrzvpdtyZh3wtQ2i19W37JKzercbhr0vjfR+XefzrVcIYZ6FE
DWtx5NUr7fS77iZ6tjFqff38b/64/MxfvQz57o7AVSsWhJm/WtkZ98dd/3LanVbit/CXeu2+Fz9M
5xjiLEwMEKraWW7EXR316aE1JjQfQlgWSVdj8GqgHeXmVj1uskFYT3LTBN0UH9dDI46rTO5QsEm4
lPNupLSKrZKTZgsRQ2sM7pQ0hlih0H2AbbieqloHrVxJUOHKbNUmpukNqoyvkZyUXjcgUx1iH+Vb
YjS4Bm8uT0eRFCxYgztbFEW+BCrsxZQoa8qolH+XxPb0a8BtwDFKTUWIpstdIQbMBzhvET6EeTkl
BVJcZlbWvg5rrEC0DUj8PQSJNcqppbeoS9JmQ1C8MFPTTnuhCnRRs7xwzLODmInfcSI/KSgmdcmD
HOOgYuKPh0yLovrhIKFdfwqrn+KJqs0RnoyP8W0IIUE+IeZnKtumrksfJ6jCo0KZ3hwb4NQnI4fn
kOJ3RJz029bEi6RtJOoTOqI49aTiIxIPW7ygy12KiIItHGnOh1NjMQRcpDbPze9GipWgpmaik/c4
cQ+REAapaFADVrRqK0fHwZGPw4R8Gl5NOb1Dev4gGLOjRFqnVK+5FPf7RAYIWyBo7F/Zq0vm9C8Z
FRtp2WDv9moidP2xHiv87aWdoO5jY1vP64UwOjYmwq9bXb8b4sC0ghBNn8/H/DCpYMjlp7wb0joW
WnQSMmWXK8MAH6SXnXZKE6fusGjV5UqGUDn2nhBJjfefjXh2waEsaHTdxIFkgmvdRUNW8WXKs1cm
JH94oTGjswvNwN0H23H+fpyhqX/r+6TzxgM6x7bQbSwq0/dRscWfzUbkDi2S0JVQyIw3BS65/f3n
U/z9wT76kGeNPfRRKzSycMUwqZBbYfM4GFgkN0CLqmQPwdIrcotWsQLtOEldSsOvmoprXlTPp009
qw5MopiEbpBeogX1jWwU+j0U2o3T6yCUWyLKldX6MIdjsc4yWaNt9UwtmnkH0ps6/B0EaFt1DayB
42ar/ejk9ZUV+TBVt3Tp7BbRQZroEWY4u4TWUv1I4eKYwd/o7C/GYDf6SkFRDYj8ic7JZsicGMMN
SlxPhnBou3WdP5BKf/5LLmx46eyqaVow0vMkTDsVW3a3G9xC2enlNyQ5PGsIPh9jgVt+dJCls0tH
knRLwsdn2ik2nYftLS4DO0x0XO0m3fcBNlJ27ORB5+IL4YleaFNEWo3ODSpGvnVXrR5yuwgm76F2
zJsNfE272167aT8GkfAhzi4rEzu2Lmn4aRL2VCLkBxsGRo643NC4p1/gOWbdKYYNpFwbbcXq2+cr
cimL+P1z3sWZcQKsOWvJvAtjp8P9jWLmaHmnXAGscXN6Qsxy3upmcg0uIV/4AGdBoOmEvF3E03em
H64jR7KRP3IAiLrKJlxdW8tLoeZ3fefdpPBHyyIcFuad7h/97rkIoGw5cN7Xxwe8MNb9xlyVDj7I
+6OHrpxzZSmXL/VBcPnd9X43KoLJCAnr7bwD7Iuy7hvEFSynanOFd3ob3QywDAztEY9xJYZfiCw/
LRmKdqp8ZXf/xpx89APOohsVx1OBQOO8KwxsWLrs2RT1GwiWK5MyPs7xTmIEPe4Zp68Nb9FTlWG8
qq4yzfCrCHGhBBnlmO+iDaBa0TivFdNuNcPL021avFrwFenV023GU2j6OpuxQ+rryhZv67pfKX3r
VU1gol+f7JrTPcKestGjwrmtZsXpThuhfG7E+45maaHcxdpLMtHBnJ8HEc6oeSfzC0/SgPG8CCou
vJemW4U2jICQzRR/N6bMaYDYzF86089SeStlpwWJscFnexsJx9VgtJAA/HY2XV6cthIdQrUNxmZw
48JYSXEQNvu20HFX6e1xuCfdGcY9kk9OeRQD7bTIWKoT2mUPGKq8tFb3dey5yfG79JRWQy4/+h5J
3b4q5yuVCvlCIBLPLlvLjLO2mwm7ph9vAdGI+2wrrdNtFzvFQVq33vxmfhd345P+gv3Kg7y7ipJb
Rvhgk4hnJzDupr7LI0YOhYMMo4d3OgJVdUArRX8+yaHThBgsbJaVmqq9qHwd5bvPD4h2IcT/ztPf
HRC8NWDO5fW8G7Nujziig42pZy1+9100+LXZH1DUCCx6KGr/XFCWtwR4jyYkPRM7lcewqejY3gPE
KOrma5RONqwsbzQeoWzaXXIEwFCtcB6wZ6B9TUeV3styxJVqNiRiX6Pa+yV9EVwO7BatVTOMVqch
2RNzN0mV2jV6OxJkQCO9mcOddNzQjLGP6Ws97kQd42P0hR4ivELz0xp1LA9doF0nk7AC+cPE4PMl
Uj5+smjm2dfRexnVqTyUdxpdWDg4XyZ8kHOwmd0vuXQUyWP/eqNmVw9oiVmvb/xE87Z+olyKWzv+
HM+QSG9KFFtrB9Hocaca9Ibo8j1+/vvOJOD/xhFbGoyEP9LSfO4iQ5MEaTd2frSaaD3lXt+sEgOr
gy0mhSpoW1t/mM2nFDCKrY0vhPjSGX6GuFash+CE8ENzd9JvBZSVboproe/i7XmWL4n0DM2+JfZ2
zcmpgLeMyKcj9zwU2CTleyl/bdM1O8y29I1ZozakAbZYACz5X5YHFxHPl47VWR51HPK4xgVz3qGv
5eQjUis7RRKubIuP+9pUDs6So5S8paRdK+/iuhK/jkk0r2sUKFHUxRolqa0efj2N95OEslCdYORm
gAfcZFJqMVsk7WIVpQ4VJyFICWm8ko46Wl/HjgatarFTQtAkKFjntIAxKZktepZDKzX3UFJGjh6u
L99TbG+HK9O5cFGKZ1nYnAu62YasFYne1GPdiObeDFh6/P75Lv24QcZyneVSo5l1hVoTaKbNcGOt
UKX0BEdwauKq5P0SfsSraFNcu/aXo/lRQF1SnXdRjd4geKImm3ZR6HfS8aup6p6Y3/FmPUI7wQbW
Qh2qdSEyqvX2lNyiNf/5NC8t49l1H0eDVGYTGSN4zAIiqoDFiXBbj9feIMoyg49mdnaorKE/ZWFh
Trvcq76Knvn6vQkGN5Bs/XmVb5bzjvAi8chcF/YBzp8ju98lp/WhaH5Lv5Ht/Ph8or9LWv/6Q7Rz
tL3el60lHo0JU8q9OnyfTivptEbfN/6aPzd3fbzSfWSFZBindu0LGyAv8WOyF0S/pn6Dswli57/y
1z5cNyByN90V/t3vl+tHP+vsVPZhHUKhSKZdIqFlkHxNzecWbeS5B+KTpjWGuaNjoWh+Uw2+Vm7m
zo0jX54mGwFj0KzN6GoNCGxvMvYx1FDtWpK9fJ+PftfZ+apCVAW7hO82r4gHwlu36r3clV90st0r
X+TjTU8x889NL1v6vLgwsel3jdfuhvtmj1AOuJlt4hZra69/qQ7JGmNfp7NlH09Slxb0SrryVvxd
JPxohmfpE4VXsUAEkwOevViR39LcBm9m4yqMnqou+3MhcJe7Cp7PBi2B8nu2To7PSKijB6EGJuqM
1Z0av1qG5ta63XwDh8RcuvXnq6NcWp3lz9+FBA1D23w0NbQojmDThH1722rtzTxtUd3u+yekY1DX
U2rDifpV229CX68hoaPG44sxKAgbz3kT/fviuTitNagcuisgVI86RZD1e3Q3hzwFdnNoipuoRp4Z
54YrP/zjE69ZZ9d7YRRohy4/vIYVAjbRIXS5mo2ugD27xDAXwRgHMzq3tXMnDMDsBLrrY+/uIBW9
4U1lo7pzpep28SOfBdYeIP+USQXpYhxta330DfM1R+/euIvFNQQup1Nu6pNlF+AvSkTfJvTEGrpu
LdkQzhn22K7C5OvccbvA9NdAaCJNAGSJl1jvzsrdIOAiBaX5Sjj+XUT4aFOexeNUMBbBpeXYkXtg
5LmSKC+E7vytugEHCyEDIo9pFzei8QRotYLeNm6ufLePM2vtHDeel1mFBChp2Sl3u7WMgJ8zb+Tc
RZrHilwTTz4f6TOHVuhLeqOuExx/bWD0OXWu29BTpnU+r5Iv0hZ0zfgwefpDfpf/Ot7owqGE19NI
nnllh11I1LRz1HmuIGB2NPmlpq+4swtPYAWZ3FE2/Obb1C02kae5n6/KhWqfdg43V6loJ0XHWPEN
bLuN5maP5c7c5KQCgpM/Qo7yAcNuwkMahI+lI2wt9xpnYUn7PtgL52Bz/DUyzP0YWt9oOyoo7ugl
63lvXMk2L5RtNPMs/iJYh6MzIrs7C7G7x/EBXdoX4adO0WifClSnPl/Bi1/rLM7G9LEMNEikpTqE
9HduuEP9jKD6fkQgwwO1SCt/Sy5Kqq97V8a8EDx/4/ffBU+Ukccmlhkz6n3Rgpx4J3N6HzSE2DuN
euRtvBurLQ5pTRw66bcro144QefQtRx1QrwBj9Ju2Ewgi07yqsHkMaRPDwFP4g+U711/iLUiOOnb
rINrpxy6oMyR0F2driQUS6vxw11zlnBFKPMJo87UT9hbohNcbU5HUOkrWkelW+ImwWvXm4Rf8kFc
aakjIJcfup1tar4qefU+6VdW/0uUDyj+6CpwzTtcgKt8U5awpnju2AMuMNE6BMwOBfP1yspdyDbO
IWCtcMSyaTll6A0/lW73Jq2n1xNwpZvkypa4cJjOYVky4G/an4wAyt19HG31Fin2qyHpQrVQM87S
JQNhr7BezmoCJZc382mb+eOqDxS32ceogK1am6IdcSKYDpKHImh+ZdN9jJ6ztHPI1bFG1M9KGRmo
XHgTPyur6r50m03hT2tUWIJ5lb9lB2mLzcWzsNcPJz9+Gp3+2doc7eiG3e8Oq3BP+S44PVyN0BfO
n3F25tvCmiwMQAktDwKG1ZRWbnSHIi0B+ovongLC5e21TOlCF1gzzjIlWRRP4mmJY7jCCChAOdZ9
+Yw1kuQl+/jaPXDhbJ9jr0xJFfR8ZJAeJm2+sVayd/KBfq0KFzS+C/zJju6noN2qbrXDYHXf+uJW
O0z+18wrn/7DY3KWzchhrfc1Kqc7ZQXJxvtp+GhM+kJw7ba7lH6cg64GWeyyZinNYPxqL/NqfGCg
j7FT2qKLUypZnLD6EV05k7/7Mh/ccOdYqzDDWNZavlx0/Faa6IXvKUXEDozR1iFnVSI327TCQ+Sj
2YLeW7QXZv8qd+3jp692DrmKhLQYyiXfCZ9Pb8M9ENFf485Y6w/i99Mj0jmr+bl7yH5+/ukuVF+g
aPyZzodHRPZqldFkx/T1zeM9rmo0Lu5V/m12pdUtZkO3oYNTiZu7jfeM96ljXlnnC1eCfhacEks2
Z6tmbKgWXu4QCbxrt/vHJHaI/mdJRDs1iakvW7KFVG6r/rwyecKLduXBS/Dy+8xtnHCFkrijrXEU
tEFOcGQOul2/ye5pdSR5xBdpS4uM55d7jdaqXAj350grVYkBAP91XEWvWI277hnG00ayaTwE8Rr2
mQfyCnCx1zyjzmuPv0674223ynej1/prXtIBqqg+CtrcEsM6CsKVEVzZCstp/WDX62fxas5SMFnL
IatXyN7tOq/z53Xppb5Iv/DoWtDl44P6BQLGPvJ133Ti1ecja5e2/NnTrMygDyU1lWG4IR3k68Q5
mm6V4JdljwIcfJ5A+/KE8vFK5va/teq9cDoMug0d9/gsDw+h5dFQR1mxeO7QoLwbJdDWSLR5RrUa
FrpfuorzlZq8IhwbooeeYM13QNjctNYjqgWLOYsdLn3xn91Rdgw4CsOzBp2+O4QtoJDb8P5UeaaC
qZD9+Yx/t6A/WuuziIlpM24iGmvdOdoKMXZfWtEg8rqn0Huh2uSPvroSV9Km2V476RcqXpp+9oRb
0BRGKjIkGtHByY78Z4nv3Hm9KzsRl2C0Ai5g/5ToBmO/7Zl26Vde6z6NXulLThNE9sOVyV+4s/Sz
VLCs4uQ0LZm3dDvvBk/3Vae8rRys4Ww5aFz0pgLjrjqU+2R/ZcQLG0xbjuO7vDsVRsyhlhHLEItG
4zYRNrN9UI5+1ADBccPmTWLnweZyUs9UQelcuZ6l5ex88J1/t4veDSwqJa4Cy3cGdeTlN+nm5ATa
nSe7mfdw7eBeKsn8pva8GyTq4lmXSgaRfYEG0n5GkeB71m0hL818YYmDdBBu+gDFHGtGvMGe1/19
76i5E8NUepaCNHtV8GxJXfFwpKewKgrS6RtzOHTk5e21PX/hs/8+/e9+ptGHWNKMprSbvwtf5kca
W1Qz6h90Vt564Ai3ZY4pqD0FysMQqN+qlyvf/tKw2p/fXrLEEqEAVqd28/vp1+yWBLVoCfXo6bkd
11pCIS9062ubbfmLP/rmZ3E0yVsqV+ir7WZu7Z9H5aGr7lL6gJl9p3UuZ4uyOdoFgPFd6/HKJC+N
eRZBZcx/kkxhbac765b+Wt6soh89+pF2h+RFaytfayJiatxPsJbiK8XYS4OeBbEBmd/FKgdU1fhV
0p4tQNBZco3UfqkMoJ3Fq1ZIUgPKCPFKghdmy/vwvlyle/VB/FITLJ4/X7lLu+MsFo0jCvJ6pnNA
pwx+xAi1EwP6L2WLS6Fl4sFWAiwvx2uskEv51m+C67tDcDSwZBATxkMlEh3yGwTkn6t9cpuS17rd
Y71udvMmDpA1/NWs5XW5kVe0Xtz2KSJv/3zKF1pImrqsxbvfgJrkjAYym2X4BcR7z8NQ+ZIcEqSu
/RHrtl/Kpryvb6I7/f4/HPAs0bNGPK1wKyKlvbG+W8fHDkIZTy4Fxqyt/ZRf5Ad4qlHi6D/CY+lK
r58Pe6lGpi63wbt5RoWRITvNDrrtH0737bLGzVN2O7h5MP+yNuFD4fdsrO3JS2db52UKae7ptP58
9AuHQ13+/N3g7RGDnWOGQ5qBd/3Qox3y3KHe8vlffuldr57FGMiiVTue2Ea6L2/aIPaguNpLAXum
eB29vb2J6xmJoiVHLN3Px1QvFEPUsxiDHUA49SMzYi130f/l7Lx2W+ehLPxEAlSodqtu2bIdx3HK
jZDknKj3rqef5WAGSPhb1uDcJoApUeQmubn2+uIdgU7U1zKc7cGkO2ZvFdGQbNSHA/vsP8tuq+h5
eYGB22kYnB7OVQrEjhpu7iU98sYv4QKcY+kqH8BMDM8gDfDb8CFbGeJLnU9FpiKeA1hU41EhQDGT
c7Sylizs3r+ldz++KYPCE7Vr8LOS+OKXViq/je0peGV9Q4HDwmTf7+ilK8HvD/CjGRgNZ+CFXyPf
Z3Ti94DnWLyoxRs4EvhmfhZ4TTqLnnIgWvAkGamGJQVpnD2EpTgkeIXF4J4wXkm/Lx29v08yPx5m
hucGqRqMtMmEdBbjK9RZPbVA6NQk46+gN4fQjKxqZdYsiIdEgYpNzBQ1yliiOUC0zQgHj9kKLRh4
W5JxLDWYKJnYxBigPBvoCm+t7HRpC/WdtfzxlunUEEae8GU793rQ4DWedaJIT2DBpEVb9QSzPJvb
8q/8GTSaI2OQh/qz2YZvAG5seGQAJEuEychL62ZefRhNfwtzhvuj4Rojb+wmvg+4P56MNL3U5lGL
wdC+pMD7tJD98JDbxSw8DPo1g4XvM/etZqhw1cGJOYhZjtulEiRyYdLrs8J4QN6aiQyPt1mTY8Vj
x40I5XoLfGAMJbPSIjdSvNb9Y8sDxAuJJTgSUtI5bITBCgFxm3zIWamFcKgA2kDn2n3UGm38VOIW
B0iNBwZiJgHQ3Dn8AOoqg3k8PIKA38vhtDWJFpAjTgy7EuBYEnPIAQdl+fcUl4lABImCEwcXFQVo
EPFCejhOb3V8rkEvl9hLPnB2mEja3PWlBlgJWBN2nD4n1SGBmy1gD5Yv1aiz7pFmFiP9/oe6XWEL
RSQVk0swD7luaHCs+STAGJQG8wG+dv3YunxnZ5+sr88gEK6EosV5SUXjrEs5loDEuauZjxGcEmY0
IdcABbfW4EE85kdpdBoPtoQMctbwp2FQa45/QS8Q89b9N144VX2fNH8MTbatZbHw8QjdFbeUYE2w
ZB6+y1W+0sDSMVmg9oDjUGSgjaFLa6s3JjNxYuwAW6f/YEyy+YxP11NpavNb5gyt3/2XWroXEqgd
IcmGsM6DDrtaG3zt/bjltvFj4AIX4UpWa6NWZNrma6H++iI3ph1d6JSG6TCXMqovBn46i5O/EYLx
PM2RdS3zU+NrAiLeVyGxOQUMjUkwR3juccKfSZk1oRUceOXoEQ5ubf1GIA6NJKTLUb5yvyv4hWWU
LpHKclKRDsCE3dUHwhNeZUd47A8xdHCGkL1JxU6GQA5A8x38dnzR7B4hyeXAu9DnJx9ycyjSgO9Y
GfDXWXSrp+Tf+6kqb+Ok8/FZlOm9Vs4dsMX333JhUf/eqf8YxZGCivvRL7Ejn3Sfc2uo97j80oso
tH0So8JcdUe9LmG33oAKsVmMBFs74g0aaKRDlH8DQmLG8hY0KDsNvWb8uv9CS4GIrkYBsEaK/QKD
Crcch+K9coen4EE203flZb70b8nKF/mu17n1QlQIggK7qTIRPUfsZl/v0k2op4ZizLqKZVqCngJH
il4DeWZbPqUOsgvPa+v10iSlS4h6XCUCCoim66MAIAZExsimBm/yKXeATfoU3hWgq8i6/n3p21GB
iKujMRavrzrozAFHRHM2Rie0UqSsgD2yI+MVZAp9NNfudZbao4IQ+OmwYJ3QnoBknaqdgQHcrVUr
LV1MfUfbHyOeKEwngkuG3DhUCtMeRpRa7Iwmj43V/RF4nZM3BgZd7xKCqIpSLgzANH0Thj/iQwWT
K3ihreQdljaJ32vijxeISNEOwTVEw//JHZ36kLkA0BuxhSzXtt+2ZmEMB8VBcZMLw55hG69VZ38v
Arfe7LoU/mhZ7JuhhQ0ct8NXeUmtHrbGvDb7cEIBIM2ZwQnkgFvVUgcAVBGJntRsACV6DQYNjMdp
C8hNBbIErkCn1GBlHV6WB+F4v9OXjvXfc+XHs8lDDK/OAb0OPyRgiXTsl/6AZsycUPa1hTGN0Xu9
nRl1u/KVl7Yg30nPHw0CW10rFcfiQHiZd8mbYLQRbpRlb7b9R+i01Q3uxqR9a0ev2dqGYOEM+h3y
fjQ5YaOecNcmK9N/SJzr1wZv3UXBwz8GNbrSpUqAsPJ5tJBukLEbHtpN5grP0IQYyQ6VtU7pTEat
iy7s9HG4Zm35vJbHXZyXVJCRI7Dpqut+ShSAmjzDfwkIJRBltmPshttw5US3sJB+t/6jC9lk8hm1
wukyGXl9AqspHZz7I3ApQ0D71sczw7dxhFNUkRrxK0D3yUng9PrgC68ZLJg7+FEaXQ8YtC62yIA+
wjZP5R6wxZef+uHMO4CgpPvugPLETtDjB661Z2IGXw3MBrEZMiLfgt7ejZHrcMQrGf7x/nMvdTwt
QSeBH0zTNdpWJlJEWmDHFr+B4NNWTv/YArV7yWKhLCs1v2aDPv3MIEKpZUMFQJYBZ1lUjUGFcVmv
6V2Iv7RGPK2GNFGKAd8BBaBm/yIfcAY6tRsYkmzmh/DiP7Z7qAnL92JlXi4sVyy1tZlEkKmBbL0m
CSoXLuWiKUJt8nc1gbiwTaYLe8ClnTnQnq61+hhSzyHuZ0uPNRDUtD8rX2ipz6jNTOxHJCcMInvP
GSWmOvjNfaalkp3jwFkixabu+EfwSfnBxepskWM9JbhfdOqVabnUPpWyAvCesBV4ujukeoav9LF3
/VTv1+4kruvTjXWLpUILF7AT4K0Mu5sP48F/7zcDEH9H6Wk4Be4waJwNlC2KX+NZlz7ud+jCtpom
t/ggqLNKghb7DsgbDYiK3i02YCoBA/VPWT5CS+djuAqETIkuw3n3I92GZOUIeLuzwCv9vcgrk1iD
Lonf9QEFbPtG65k9HFjVZG3hXGqAigYlq5ZqOcJSFfZm2T4/Kw8B0h479aHX/R3nMnZuZgfm7K9J
HW+HfEIr2hu4mUdTorK7VCyMZnyohMoAo66V9lEIzwFjxj04h2LJfXEOxXPePdwfAreHNKH9wzl+
7iPQH75lQU+YMF61enBeuB0Cd+b3N2IUEb7ZProw2E/gCxQXUDXAKNXn9+Swdv5d2OAQWjKe1ioX
Q1sNHdCGmCgM38ov4yZx+VKTKuRdCazcttUB66cSwLZ2ZfTdjqVEpQIBXDzmjgUCZgegRaUVT5yd
Ot0HKPL/9lGoSDD5cDNmB+xvZBW5KVbUUbBBPjp55ee/d2L/jTTAEfz+MA3TN6OUTNebyAn20h38
AgH/1CBABqDu5AO8bnWc0bUrMWDhhp3Qomu4CwNQAAuTncx43IfoDahcj7VgEz6AxdFYSB/uoOlb
ae12QoTQquupzeWebbAOXY9/0GKtbJwWJgqtqFbYsak5xkd0lhqtnS5MCYvlCyxFVXVFVP2dMbvx
WWhRdZH1tTokMpYXt4TQQ0SRU+S25/wobyE+ceEwb5QHsEelQit1FuUOkhUZIZRZkHZflC2cVzV5
syb8+s6t3Hoaar+A6xkF6IZruh0CrNxiXd5OkNHzz+W2g1NyqE9maLVuuJecwekcxsD+z4ATty6u
3A0uRGC6FjXy4bXIDThB1tMRPq8oTR56ILAxJ+7PsoVJTNeSlkPcRBVTIAWjCTtmDwMVjTn6p/s/
fttrXiW0jLwrgNlQS/z6nL5Fu7DdAnIjv/XVxeeNEOlxaFw6OKXbK80tjXo6ZDASU6vMiCMRCj1m
UwGhpdRqbjOHOi7vImwvE8VgUUSjp5dw7YpzKZDQTqBMK7FJc71urIaPd6G2Bt7qJavaxKXBo+DT
6epn/w3H+/svuaBPJ7TUW+JbEfQXNBcrmxnua/wXjOqj3CQJYCI6CwJwirMYrIPgMQwTF+Lys8Mm
mzKEsTm8iF1QZuvMSOpdBDWxmMC+knOLIQR+FxbdMqyODbB6tK7CyGZ2qM+K21civGdIMUOSX5Uv
919joW6P0HrylpF9oZDxreLdDO3jqGrFSbZgQ2TU28EatfKMS1Ek6KTj+BW8ju/RoYHxzqVZS0Lc
3vZB5vI7/I/BKMcBbKF28O6/dJduH7jCHleVhmgWu9hF4vhTgqAsP7FG+m+bW0JLzaVGVSX5mg66
CtrEbeHKVvJQbiNcUbY688pu24fW9s2VHr4eCG7ELlpDzsuVqpQ91gDOuvQWjiRee67s+BR54se4
8zfFLnSKDeSGuPuxAz3e/z8qjG6nP8C8+927ajMIM4mwIUGlkcP1GE+bOd/IqTYXejiZGYyFqumf
DiRg//1uiwMoWOVSbBpDQR8js3/009dRvfDP9/vxdgQWJP73zytyB9MhPpx2bJOZbVjB/6/QZwEl
leLb/RYWIohAKx6jWpTGokMTKD6J7LrKZqRTQtHsZSXfixzKbIZRbjy+L/1DFNadm2aAVIwjlCgh
Cz8MOO6vVbHdDqECLXkMpwz+XrI07rKgcoCXdZWisaao0u+/6kJn0vpGRhIkEFaDacdUXpLY/Ahb
cRtuSvd/feHhaREjDCZIMQr9uIuAW2Vn4GYbr+fZlQm19OxUxGDbKEsrMo47SRlQ8Mmqb02WmXwz
fABX8nX/DRYyPAKtPRTqIpz5mUUjE19hgwheVFb0bpyRQyCEW0WdD7MwyaCLQA5L6nDlu9w+eAlX
/uXPdHHVBVVV+fy4m9WnLntFhfz997m9vRBEKg4oci2WdYXfDTg3yU0sSoRBAnoLJ2Npzcdl6dmp
+S9F8H8GWQrPzkA/qFhRkq+stUu/TE19WCMHcp3hlyUIuNvkcWBXdrlLQ4naqHRgRWZAqeOHkV0X
rImD/7+WjyuPvTQNqJNN3eDOAe4h406UQ6B8jj5/qtfAGgsflJYFSqQbg/j65GqrZywutEyF0/KT
QvRh7dpnoXNo1V+Y+cHcpxFMyLB9ipCAFKVXpvmc1zyob6/8AqHmcZQPc9AKWeFJarQN2NnXOFkG
sK5Pe+iMBQUDFbFXTXFQLnhujVZ6/fX/rsbCfzR+4DxNM8kLDzDqjyIRcGveCZmdpIFeFwnc+CJ2
7U5uKYjQkj4JFshpPcyxp0xQBrFPM1b4SmcexidhdbO99JWomV1GkVLmYhF7rVCgKjUHUkDzK+Uj
lrMKachOXNMVLY04anqnY6Rygt/EXpfNOuCZaXSRxy0z9WbSvPRhubI5W5jrhJrrVcakhNRZ7PWs
Ej1V+PBb4Hl8534cXJiStCAvDOJADWCC5JHA6uGL0R/YteTP0k9Ts10KfFR/khRWG4TTM3k04OBV
1Ssr6sJcoUV1A/xZGa5Hr8A9QjRznPYnw+eAq9HhhCevxdmlVq6f/sdNjyjEfRTM175P9RwWiH/G
RkeGt/O1MdL7v/c/wdKsoKVzk8K1/ZSilbiAwsiIe8BXdFCnWuDWGNfv9HTt9nXpfa5z5sf7JFGb
KJWEliRIS+ENxF0zcEpjTr5Wg3K18kILH164/v1HK0AeBn5SpJk3qc99+ppCphpmn/c7a+m3qdnd
ZqLqj1GWeU1+7EXYXuVaiEvT+z++MKO/fbd+PHgeD43AD1zmES8AJlIxkQdLjmxloqDlfgsLk5kW
fJG268E7Qgtde2nh0cuv1UMt/DCtWFFFP+yAJUohgjkwZCeMaz+8kCeGlfXvr9mEU6pUaZZ6Zacj
u5MSfQw1yAa7T/8FIJ0RENu1rNbSS1Chrpy5LlSyKvViVtIr+dI2K6NmYU34lkH8+LAdfELmEEQY
cDYZm2SjXg8jVAaAUK3F0YVV9Ftm/rOFlMAhLkcLHYPK7NbphKPPfLU15whCvDJ4Ft6CVp1MASQt
nBihe/hK78hj4ktWDZOBYl6rMFr4ALTsJJGKSeLGMPUYPoO6vDWxX3u9P/IXOohWnISxwKigVqXe
/NmfuY/yy3+Btu3+by89NhXWWqHtUyBvUq8FNAOeC/wzCnL/6RAv0JqQ1oeUUY7Q6d0XMWcnvkhW
+E+3OwKt/hjZls8r+Gp65VDg4AQPAw2YG6QiYskUWykA0mYtm7rUQ9QklstM6iCETL0k8IJs38n/
GDJpsUdezQyk9visTKs3xRaZ6KOab8v3dmX3sxCSv6PSj3mFYgExVwJ0v5rq3JmH6eeoyeAH5pq0
BvBauACBD+vvCNeXRRSy358YFLx9814emVMjoOILBuSvigMv2NUk6cICTOs7Wub/RhOL0cTspZ34
VXqqsZZoXvjM/5FhNBnuv6M89SZYhqXzR9pc7s+wpUwQ7crnqw2KvJoi9aDWKvbCFf5mZIXeIY39
NZ2Jb8QohHoOVk7nS91ETWimGMYhmvAesO1qLvWZObGHCldgdvGPDVBblBG+h/AARAM5rJOVDUws
UJhQs5v5fe1+ZLHHrt/ox8hN4H6gCDGaCN7Hz/wz+SJf0OufIlEH3kb5bL21Kq2FywyBpSZ3xsUy
L5RoafgCOBac7GiLiSKceGKmcHx0w79rjhxL44taoGOGhfukzyYekzc6SAWqsGZiuTQJaX1FOPg8
6gfnxIN9g68VQQFvUhEHUa3BrYHesPkfNZLg+53NojnMgJIzrYwaa6np9jAHhy142hYQzsxrWeqF
wEOrL4jUFK1QcokHI2TYq4cvwZNYawnqA9YW24V9P0+rLxp2kEgjYbXNP5lUH3sN1m/pM1xjH/wX
nGLuz9zbnwywkd/DUK0KmWVDBFA5RGZYAuMHRQz/9tNUviIsWRjUEDw/C6RoJoPODHLp/Z++vc2H
YeDvp2YzYaq77hr2QS01c2DRdaEvRzeLh8r4tyaoEFCwcjbHcw9rd6mBuQGjNaIEDt/a0XHpDajp
D2/2qagybJuzzO6q7RTZQ7iiRrm9leJpUUXGCi2AtPjp4cHn7cjma2N8zx7vd8vCfp+n1RNjFYGe
NKSpB2nNeO6PGUCegEoc2rfm0L81HyvN3L6IwUXI7y+cVlFAygQvkWJBmc0JGiEc5T4EzkYNjko0
Zs0I9fZE5mk5xRj5qh/5eJ8xtcJBg24y6OwBbjSf5dr+c2km0xKKWpUEEgNl6M2hwUAPmulpiJ2K
KddW42sDWCz5yqhdmM60fgKwl0Yer6exqpU1n3G6bu26eGHA0hIKlK6Ns1/hjqJnDAZQmoR5LZq1
XNnSY1PzWRiYbgZKd9y1JQyHsIHzudP9gXR7MhCZWpLKqvPlpsF1qT8A1Y1dNLztT3BQBKr6fgNL
UgvaOgkMEnCCahHXlQZ5mjf8E5tome0fheer1AxycPg0TfBQgnMibofd+Hplab/l0AF2K49wu/cI
7abEiFLVx21BdjyJe5CLA69o+pWM/4LkmNBuSZkvxgSEbJQFFaEWl5v8zPIWBI5kI6hGq1q98uRX
R6m6DLkxwxuxNKsT0rd59VxUFwUZ3Dx7UeLNKLudX6FAT9RRtpTPbg/xMqSR4q4X4TC9Ge1B1QLG
4VFJJ2fbsgZ0D4DPfuWYdnuWE9qFqZDyCGJGiKbmQxs8Ce1pgkN/ZAk4MMQrX2EhMhLabUkqmUHg
oojbsZfwLDg45MO4scGy7UHks7LwLSnmaNulopE6uelaKOY6+aETyCcXPvEoWhWdDNT36YuAa5sM
oYnqpNcmyk6dCAQLc2yQEpDE4lCqaxqZ21xjldBOS12uiGF71fGzyVacYCjIWn1xrroTyJGSD3hh
OOryMznwSEFEsZuDHTnNVrGXSltAGW8IGMzcGHl6xTW0mJkwUmGd+JCRv2WcWgBWxTF+E7ZBo6Uq
ZlawWgjrBua5U7WY2BEHw48WsHpdSvWAmBL/l4UjKReBS4kMiAwR/BBpAnHzyKsBSO4CA55fJg/L
UqXdsWTlCvz2SYTQlk5pM6tiWaJ+EkzpR8n927u529uxfT+2LExsSfi9CE5kAnIGXGTMkU+2ffWD
lUl9Dav/vdMhtDQAPK2gygJ8ujk7oKqmCB21mLRg7fJ0Yb0jtC5glmJezAm0o0O8EX0je+pdweVM
yO9GqLTu983CAYrQN/7dmMaMjGQpapTgYK8lWrnhnGwTW74F6b16TFem3O2Fj9BX/1JBOq4mCTpL
gFVb+irXodZ3m/tvsVDiR+irf7UIGhajCAMIWs4D12nIVhOIiTKn3qA2f4taGBMjvnbyC9x73PZS
28l51XtgISzSxka8UrchKULUMWjYlEDLRC75VtlFcGW+VhmpemTPZmjCXEd9lV/vv/JCGRWhpQJF
EoeIHRjV6aa3QJW3+118jraZCYysrVgAKyif007+x3FCSwSmiYVEOscUHdzxgEtSD3t4ghROqnE6
+6wep9P991qYrLRkIATGNM4UDHqSBpoA44BYPN//5aWgL1JxYGybVlACBH2u67xEaFAWEaIK3D/I
Apg64mgKjawX/tMItHg1ox7UFwyRgb9a1kBv2u5KIpik/1p5mmurN6KHyP+OSj7Ig+IcQxzZGoPZ
nDov8/626EzeUJzeC/8ps0dE6gCQhFVZNDw+W80lO5bHpReY6n01b7MxMWqSbfJmXJmECxkSIlIZ
voGw/LXW9uorTVxYtbmoftd2SCfBqFBcaWSh1pvQCgQed/KqfPWZyDe82djXRgIz8fhXYsB3w4Zn
Xr2FKbIdPKZ2/CQfmU2oahOEderKEyyFZVqggDp4VC1fXxMF2HBnrPQI1cPwZNXXYrJ6e2TQCoVJ
iXu25iAVT2qryrB0O01iNBaHREzrduHKqriQCyK0JKGewY2UR/Qk4zSa//3J4CznwtQRTvKTkRzW
3AOW3ofKAczMjHsDHsG5bUwUYZfA40Sb6Fg/rNXcL5xOaJch0fezIJHRgOQ2GnbHD6O3Zo+09NNU
zGj7pBPjAj8tyE8CufS+JSTwVT6Ua9cTC2vHf4QHgtzJzIgGJs7uTj4c8lVodSv4OOrSWp5nwZ+C
0PqDcc5jBucrdD4UawFQYO9hqisoeHCFXEumPYcDRgN4RKAFSPmb1RevGmCCRiogH9b9eLek+P0+
Gf3I1PIiaOQDh2dA9hSQiDY7yOkO5h8yqE+JNrAXxSiYSxENRgxXyeYlmxwJvtqZp0AyoQs4+5Qe
swNK5M/9B1oKV7S4YfKjICsHPND82BvMttjzZvRgc7YoanAVM1daWRj8tFFQHUpMxA44MrXTs1hs
6mnLFgCtgqo1S2+VMmmkc6KwwPkOyX3gEXi3UJyJ2crjmX3PBy1K1vInC2ZchFZAMLksB8iPsjtx
4I9dUFvRa5RPuipLTi9akTB4seBFwsMUaxI2FfEFrKaM27AtjhJexsKHdOvna5LDhYlF+wV1ZRGq
foWHYaZc71qY/vGA/cpwNwWQLly5gFjYodMaCZxWs14OEeJK2Zln1K6JpyqE4nllKVjY09JOOh0u
Wn2uxDvkHTz5uArpNBiWrgnVlrbm/xFKVD3TqteFBva/drmbtX4r7HsdXr8mataR/rg/RJdGKLUR
YYA+bTMFzfRW9w6+qnY16WJ3awKlpb05bY6DqoKecNfDHQ+8yjF4nPT0kLiSIb9k7/0z/4I8Ffgw
euBxeqrqHNL/RgDOgLySUFgaA9SuJOLKNO/66+uhxjsZN4ATq2FmlPGKRmohgP/HGgdX7kMYXV8P
vtTVHtsBXUEd6cqxaWnTSnvbNHPASLjQxKYqQXDQhktuKY9AA5vKoHXG7La6fJ4g5BcfUuf+eFiw
FSf8dcr+iNTdHM5FcT0v84OhIDA4nFMwWgoP1lgbUXDFO3VsSAHKBpIjcw2W00rLC4YZ5Ds5+KNl
Pm/ZqODR8vgpd1paGxyuQFH6aQY2OaQWo8cXeMPjTVUvOSeAlmDrZa5tUxb87Mj3lvNH62oUqFMC
/3bUngVvBb7mbBHdR4B8DBzfmF4Te/I6D04xBizs8hPzMNcaWLBevJWswul02HesibuWsmC00igI
ceXD4wYCRi65kVv9dn5oLEEv7cZdQx8sfmdqb1NzJFFCEUYc2V59yXv0pt7vMBUvvlHpgIbufEs0
iQWrXRFWBivTZSFm0o44fD43bDzOwk6J+C+mhQOHMgG4Weaf90fvwnSnRUgT6l7CQkLHqYcQlqTN
Tlg5AS9tYGjxUTKA6hcTHNjyHf+OJDhmxnP7KVjIl5W7/lh50ROGqBnZxbHY8bWDW+HUFV/53bTS
dUs7FlqaJFdgZX67+9Rw+n4HMxPwdnhwNYz2Hg36+FfRwmAtIb+UX6BVSlMzV2ENpTqIDTAXhFyy
hIXWH/YoN9rszshzfYIX2zwP7uBKq3nZhdM/rV8aZYb1p+uQbF+ySwUzM2xHPyVDMPxNa7LbxFo1
l72G/xvH7+/X/jHZ+1Lg5mpE+XJ3YoAK0GR7xMqaexXC3MrZe+llqHNPp0w9N0ctCiuVrHMUfpj1
JqnqlWV76RxKC5sgMQVbicN4DN5BSmHMXgeUNNCfuLUS7KVw/L0x+dFHuAabwq6r2J38GJxQSxmf
hy9yQV0+YN1RBANiOGpyx8nNvcFIU20yco+s3L4ujnVqV5KQ+H/NDWYcAtzamuVDZqsmNOdaYsmx
WRvVyrRaiBi0+KnhxjidSQfXASTDZ7bRJmmvdJzG5GsahIUd1vcX/NGPcizXwcRf62B9C+jamjGm
ELTCDHX5TK7XgHzFK2K3pUFBS5+mVhbnVkb4k4fHMTL8+r2TiS4DA90Fr8wLM75Ea6S6hY3Pf2RQ
vipCgww3mjwyBPitlps2+9Op1ihbY5Ma/xTOaUUUyThFZP1K2PlcyL1LcYlL3zEGEaMeoLQoM7Vf
2SYuxTvajKYPeT/gym7ehToUylqQxFrUvKS+0cEYJDMAcjUEYNmKCrK4DZmNvn/N69AQ1mbb0nJM
m9PIitKkctzPu953h2LbTayWg26QmyzkMFCV+DWMQu3KjcZN5m+mT4T9LvibpbsyY1eGz3dC4EZU
pA1s/FbOVNCpAR+sz13Na1wZG8P8yspmKOzi0Zx9cIiUed+V+6R9myofmwaic8VLFll+Veh9Wj0N
Y64TFv6lVa6Xk3yKU0cAZ1MdA7PuKjMTKj3zHWQ6gOJLcSSzJaAjuWzLl6WZxe8DbqJyHqAs1uSj
cyP/mTrr/lha/MTUhgfVPVE1JuhhZuu7/Fd+Ro2xK+uTle5rh3soznmiPcZPK60tzHqWimCROuRc
3pfgIeuBwwJtN5i497WCK0IGDKfwHbleAFvBKNVWJssCO4PQ8q6C8xXO5wRAL+GBzJ+bBpmkPD/w
AWBd6VMjwXAtOCJxq1XzOY9FO5Tg0ZwnELDlO0meD1V1hjk/cN2YAsBLSpIZCKjZDbUsHnUQo7vJ
KEmh9VwOLjgkoqFJuv2ECor7XfZ9GXRr+FFnNUVO2lkWhnkX+y1M13GdMhNrFp0klpGJOCvwsWsa
zEukaDp+svnwT8Lsy6L+A9SrFqSfc/LeFZw9BX+V9DnnkNDaDKg4rInTxs9MfOjAegUBVH30EztB
Vj+Cn7sYD9sMs1wCqbWBDYKfGhX3LOEihxXzAynssmQ0hn0Qwr/w+tfLEHilkNGy/GWsU69n7FQ1
G+DiJ/wcuBCqkHuyquhybUrQgA3FyhXpQjZAoHVsTCRXSSsqKERGLoAzmBPn5AYStpdqE8J9glm5
1Lwd1QVayRZLk9RVIpl2CmylCLCiWgAYfFBALjSd1f71/pdesDEQVOqMGWFApYMIymlvDB7jW6qV
fNX2BEsCh7ex9jYa7gdnTtE7O97JLz1ntoUmyhqvF0Op8bsEyUvrxKQmrzVOH+pdg2Qm3OT7fQvf
fGVlQC5EDIFWyHUcR0D6xoRCQE7yD4B1t+Qwm+wVyJG8yHrbwg4ajnE6FxtrB40F80aB9iMSfall
gzFmkRIu4XrVPJAZlwsw7pQO0XOpGEF5mLnzUH52jcU+VL4+KdqovBBu1Jq2eOZhNAofx8/Onw0B
t1ZsZPWDN016mBoZkn6iF4fSyol9YZsm0P5GMQ9XYEbAFpFr3CqYLTVGn4DRBbNxzmyCVxXe1bA9
ql/Zai0lsjRCqSg+l205JiyaBJXqlFrBRnKa49rxdOGUJ9DCvHjKmyS/mnX1sBmzcfrm92KJHt70
H+SMNDmQxuCobaeteFYf8q/+VKf6fOQAkrWL7dot10LCXqB1e5MkqEXaXCf7g+TGr4qNyyyP23BG
4vbb9JB5yHwwICBlfwge5f6cFPnvK6z/xl8QnH9nfhqFQNbR8nAiyOIzStwf2OmlZJKPvO8eCkGC
GI6kIadxCVRFM5y6ue5F4CC2Dtw6aoy6yb2iCgyUW6n5w+Qflcgq6oe+eIyv2sY80StcO8BgQBMC
1QjG8eiXoEVn05/Q79w2mPa1mDlKgdv5uNSbIAZ+lAdONWmwAapx2FR9PauIk0f1dvZbZGEGM0gD
cwDnLg1NwYfhLdueGE6dtKtYUO8LS+U5oxqJARq0pvCbPNulXeUN6mMFy1OB3UDTZra5EsJx4cD5
ZjsqOsO/Y8kzWn+wOqV476INK/Y6h9cVldc4hmjyShBnNb/7yIo50dP0dVJLPZe/gkZ1FBQvJjNf
GVhuktYqx2c2s5gWOfVCqWM9DWAOnvSRxk/HkKSZJnDlPshCIOWmATqnaCituU3MthtdbJaUeqOw
sYvb/zc/SLcqGz73cWqoSf4khqNdEvIaomZjbLKPcBwO7RhuONXuStD/2px12halZIPDN/GujGrg
RAhm4cTHOTgiJMo7rSlEBC5BMnMU3fgAvfCv8GXIeDcO/hRNZxBwMFgFRYuxguiba3IPw1rSw5et
K9n2oRqkt0YR9mqtxnYtd1JmypkUf/YZX310UOYCTlCB952rI3oQTJlAb5gxN4IpiTdMAD57VjUy
lKnJpPU1JJdaz0vmRHpNFBC8YHdt5ipAr0z9Ekp18CIW+XOcvbVp2+/ERLS5UTSKPlGclExvXDOl
TiGIzUsYgsyqkvxrLip7HhpQ1sy4ffTDw9A91dIhDBudARi9tCb4sVe9AzI0dvRyHh5DSDJ91RQC
O+H02HenPAPwO/O1Svkfks5jt3V0CcJPRIA5bBlFZUvOG8I+tplz5tPfT3NXA5xxEvmH7qrqKmuE
oQm7xBuMp7xdMVz8iVRbTq8KprrJIYvDMtsNzX7pLj2lcJJHjjI2bkToyWKTHIUsVhxcBkJZugnn
sO6WQrCQ1jqkR3U8iivTZk/E6xbqjkaUGCRTuCEUTXokLXqgdQ4AtuGZJqMHUf4qbicS08sZlWQn
uh2ycGE9FGJ7irDOL+FRCAS6mltys9DVr9iy1c15zu8N69Z4X0VH01s7qu6aOR7r7rdsfxf2nNoR
ES9/NQuLRJlu/ZAEZq6+Qdfhk2jQkgiLm6oZcj8xIexudOjSnYQ9LjXPlXrdoud6luvQqMSLgUyu
6KRTJ3dem8RbuA7x2yiZfqyDJ263XDqX2Dsu8+eW1wc+xjrDTQrEV/SvUcu4ozUcVjHGhcjaz0pk
hUMl35VVvWWmqTyb0dzvykxyhIcUeCkOWgYoweZtyophjIo4F5aGCoHVkXiS2Q3SdrV4U9rEXdbs
mai+eeWdJzqgreHX7XnattYxDTE0FK+cSm/JG2fs/HLZ3qYWm+ZcPkyWQC1qL/F5/ChWnYdaXqYZ
4bxAqkoyAZWnmCyN/iTEEFmDJ7BUtCL1ac+wTjXtbn5epMzvjM2tNcWpjZ6XJLah1LqV7IkPx0Oy
D+pjJVQxKX4nwXAnUBWR4FTPXEz38XPU1CmXY6WR+SxbQZZqlt+Kfb1TEnydLL35aBv12shrhIHL
fZ4vY/s7ZEz3iNCPQd4+m7x1PQUtGlzct9gdpV47xig6vXLQhV1qVpFbjeeNIEMzbY9CUoQlYH8s
5qXTpdZzpOGAM3EbKoJ+l4d+ciwh3/OA54CBUpAnK/bGwe6OBifbRQS6Nq7TQJIf/n1J8SROtlB8
4k9lWvcyJxfkW7cizRaQa3wWViCuO3Lk0Y5nujMwifbNd7ZbmA1OQ7y8aUuzIyFlhBBQ7Ilcaj09
z9JJrY/iZsflrZauKckvlTfQwMStb0qHIXoStr+kxKiy+ieVmNiTAG8Q2ZiP8cvUJTshK0KGQ16G
rCWWMa/loC/3CURH25eBOSWGr+BFqVmzMy960HNfjYpM5HPu9GO3ODk5lCitNa40jVPwEWh2iJVn
TvJ0bW1jJbjjU4NKiLWDRX+lVjNG7EbjaNouEbfBqeqG3xAPw6mtjPRbunepv2heVOB4qTvyg55F
b1kGimEEeL6g6l4Mh7EEm8Xjxb3qCDUKlBQ3vvg6a7K7GYMtmCqRP6e+dGUz5hDdwvKv2Eg4wPzs
1pBMntsLWI2eO0Ods1Sr+UPtx8syNAx12iXQx+pVxTHPoWQJ7Wn9bPJGad8onpB4rQJnTLbDwO81
LSeZ0wGjMZ7aV5qfe0IZc9qiGSfSU7WFSk4vqf4qYspAs7vW50x8KTeBuSOvG/aG7kk9FEv3QoBK
oPXHWHXjBHfMdnzS6nMzeT3BNSpAwOpkZUM83H17mhD4ZAOGJnYVdZ4ZV55cuqbhjSkZ2+rLunIe
VYuvY8Dcy6MzrIsrpO4ofprZD7Mzw0Ab46e/o8khgZ9szTmF4AXR7BqMUlhbiiPLviR5VvfcMYtU
75XHUWHr06muDrBRjHXqq9cROQtCrdrMTzUN59yHsNzL7bmmaVFHd4pCGWfHMaiGnaUHERjf+xYf
4B9VNseWfDUovk3ZOlp6e6LKSxB0g+Qb0uCNbck5lK23ZtXCmDfaxOJFpQstmnQ4Zl3vVF0HHQU9
56jt5lnbss+w4PdikTGCZM0vugluJCVeputf5mfSeWmFl4KSOXhb7eK+OBDIsp8eDx9E15xzf9y0
r3YbHbn2Jw76hncBcjMsyx73ekdqR7dazwUs/dQa125wrGFfJIMrL22wjlPltF171MAB9BrNpdJe
2uEoC/dIKQ69/JWNXrVGeFQP01VJhSvGa05LTB5Za8+jAaYk7HUhOUUtQWvLjFPC4mRmdpqXVuF4
qnS7UuruMMpG7VgbdiabtJPj99EAMhpVg6JK7Cn2KMoS2fDXcim/t4kLPzMUNyt9xMtEglp1oMa6
v6ojWSS9O26KPYL+A1qKJ6Nh/+Yhl4ChYqVcb3t1NX25oq2U9SBp58syv8MX263aOyIJWl05u3KE
SX6tOol2tAoNXXa1HqyttXMTY30utlS/N3PvYy9qq1PsC2ABllD2bikm71VkBEL0JQIZgLbZm7W3
jCcxQ58Wy24WPxYzdnhRpdrmU9cFWhntG8v8W5VYcadMuJZVGDXil5RVCtlEXKVTG8jNzBMDmX8Z
oJ22wLwjJNc0EwOBA4Lvlipk6z7XdQmsjrCT6bW0PmXxddhe1ZWyzmuKp633M2nwV+LrSTmOwoTk
NkoBR9az2ywrvxMuh46YYMyvxSOqtJJJ0eZUT5ZsK5UQ6g0rVuh2xuTLdSCW2T/VaL3EGgiSfNCK
9bar2m7yu0r35kLPbDykF7ua40NblfNx1nuBDTkkYbIu+4nYWRtL29tUSyd9WJOdIk4fNXf4DgdS
K6i7L2nLsCOxfjFBs5U6cyb9NdMp35Hsg7OnV6trVow3yu88ozGZyvlWzeQeTK3bMwlVreOeajZs
I+FQSdkuaaJg0aZXQqwOqioE60yJM1Xpn2IRLBr34ayJlK/mp7gaFGksO31k8mUuUUnU1ZnL+aCg
Lu6745Z9ptaHqHFUnI3cSuycDV9NLWep1eZeA8jUa70ntBwl00LYBHT3od8W9XGwA2xZY3JcBnPX
RcqlMbqjBukWN+VhWyyMHGkGusgvYpzNJOyiqkbcqUMNUb6txyUu/XRLHW19E1X9s1lo06TqUEps
KBDXTPvN+o+ECmkom10CDFt7LZ4u29hf5HRwsKFK5O8ertdUqrsg3RoiBLr5pSiTY6kW12WImTQw
+UltlJxHfoPcr2QeFytFm/LWd/XHqli7us9fq2R+lcFnFvnajselSn5Jf7f7sthltWVPuKAYK/xN
KWApaUfNc1wxcMAKvA+RnbAXci9vzpywdY272iGHhJb81QrK4m7RDlBrPPau2uwHS95JVWc43P7t
zCoxuXmNsQ3blGO31dxVQBkqfc3is766Y8bkkCr9ysX4rs0/LEKXfozzw4mwceuSzI3yxY3af7ox
273yW0/eZrTHlUKun9OjpIi2MPzqJv5llldXL4r5VKZuaZDLC9RdY8a+gKUq1YeiZVcrknpbEPJw
ZZyk1VfOOCjUuXZl/X1Liv1q1i9tinqgL3eyiJMWsa4M0RSaa1h7gzpR+ZfFLmfrkH+qTKA1TsoY
RsaTG3dN6qnpc4THbPWeKK6Jjb0oHE1xV35DMHaag6nKVn3MyrtmhlQJ2xLkPUiGtE9n1db6ZG9Y
vtZyU9OmHLRlvG6zeYqxjWfeSOwrV4DuHQZKWmIDJ92ZyHQZcpIDqYmGn2X71a11Vyrv0RpkRJZ3
mCanZezJ2Vltv3TGl8wp+7fWtHaTL+qnHOSWKLjcxEHNb429Xp85PTtumCk7KjiWik8y8WoL+6cZ
XFMUbH2hdzNdy/yM49TuIk+QQw0OMvpaXxKECe0jhbOUfWN7XTC27AtnAHTa3F4KGzZUe44UX4tO
puWtgkOn01DxDYI7GmdsvziLDsVA5uNmnU2qYDVvPYlUFADhsctdKR9963FkU2X3ZRzGdFyKlXsx
3YKcs61x6YpuawXoO7jNGp+Iewr6gY5iGfbCkPiWRHJc+gASUnvUWi8efqOSk7pY/XaqOeNqO+2C
KQ46rSAP7aVT3ZFDVfKMIuJDdIesiN06U6iNU1cXlwumFaEWw7eryo8YE8lSdjuu9qswq75Q+BE5
Y8t7xPwGc/bhKnqKvq/LP4OjZ6loOzwJuDTKQhllpW1iXgyTE47tp6GGE+L6ev3qmysWLTj8wC8N
uKpwAhQ21Xc+ecVqV7/kndttrb+WfSgn50F41400EGbBKU2ssolU4umbg6sbO9M6SQWVUXSwuGqn
miG1rKnByWot/XkEpNEtG8b4lNTz/KG14vKhRm0PVGmO6l4Qal+ZlyCrBg98onWSJPf1eDtGA52v
jPFxVv+Z7LW46oglntV90S37OWYw1yJAXd+umyQzMZX7wzqFldT9bLqeniiBny0xrnZITRxyS54H
pbm15fwXxzRuKqbiUZQYwZBUt8ZkfioyrZu4Wrq96Andyxo5XSY81fLq9H3s8blccR2/zWJKgjiS
/gRT8uox+lnnW96et95pPpX2HxzhyOgHPc/oKoVT/NOJ2cmmzlvHRwFnDIf6TZATzkG/IajJDB5k
i0lHpp6alAE/zxDstsTJy14rT1r8of6qU/56W5We1d4uGidRH+MJITtWrb202JuSr/VYmXT+w4wt
stfynZQ2CsEKya87iAcJxK5p7U0LSd22rCuuEmn1p39LF/VV+RBWfzgRRiiNLo53Te8X6X3Eck3r
HZhj7TpwWWuxC1iBn2uvkQoW5PW5418LPt4C2oaBwGnMwooAusmpsqAl9826KFmAm4CFqLgyvFZ1
WrrgeC9Q6NQvOtEq0W1qZW8s7Sn/l+p+hOpcCtWTghKRaeXM+Day3C4iKM/Xlqm1fpcph7JswkwP
lM7F8HUevpPRldMwyn6F5CvanuPh35RvYSP5HZksjUvrVwETxh1RmfZS0894VnOpjY3jFDlbDAaW
7ynktqb2M/PLmrJzoZGsqfNlbA+NuO/GVju1cpaMpZGH+V1pYjrQW5t53CVr5soVQTBZckJNHLR9
clTNo37RmiNeyiZxEshmGtf6J0wtXbYXG68lyER16adQ2nwpzaHqCc9pMVQbD122p0wQMK8WSftm
qNJ6Ka2w0d4TiQHEYr7p6j+DmMoMgAmjt5nDrHpXu5iZUd1T22NZuYn408uEXlbfFvq58q+Zrhrs
v4LDcu0RdydpABwnufwAZxqSS9SErXav8lOnHWs8pJGA4z9bIG4SBY9Lb+1CSQ4pCLb6p4q8ogXw
LF0D0G7wCAW0ZbCqbBkeY4jkIieT7iZ/XEnRdtAX9aXqVY5ZfxQAWjpmhk+UIw1TZv+o8dy22UkE
E72VtW1+c6n0r/Wv1vpx+1zooYoz9amlOp8GJjsI9hwUa7pEZf00ABAoDQ+z4Di+WVHQWm5ivvBZ
jPqpuqvJa7xcsM4StpdOobJJUidLq3Mz0MfTVOtJiZRpDHSRD7edordK2DAOlt1SC1USk/IG5OZQ
WEVgVBk7nqAsy5WSq7BXSVKtyM89lm39qnNLFhRhckIzW7xq9TXG9aF8igaW/EmnnalU3gCSQFEl
BDVzx9WJzeua361to+w7waxP3QW5mm0Yx7W+VspLG501CtoaFqzwlcid5F1ZHFLmrEcF8DD3wa2y
KuxvNecgEaW9zJKlr7k3lW/on+O2LwUw3qD97PPdzOCv8aVEsiNyaTI2uHzyuYwkmEUZBvdfpe4A
N+2i3mupjwVbMQJR+OMvu0ywvEHdwYDOVCDbNTVemup3LL70tn8Cb0eFoPTHZnDUnHf3zt9aZR+L
0tltB2Vo3BCLWry+3hJ3CVhEUz8t5ceanjd88uP3vortUnnKoqCiH49tw3pRFxfYzTpnHTiYEihV
iDrLMTipJhoxQCCsOVXjTWoPOrKjPDlMlLKcI7rT9az3Y8a9P+q08xJnyia4QEOUFF0VUgHRLKfs
RxxcWQvRwkS1TT4xqJfFIJvlR9x18Zda/5uL975zVGaKiGKwLlVdOQRV6mAl0qGvwVH0CyKGqfLl
PDCyK71TJXNt6oVtKK8mZUXk1Jsjoojtn1oS1Uouj79cuyr1tSwcPQ5i5UezClfTn/PYKbIw6YJR
3UFycA1PhjMTat68kJ6Z4UMoC6e1uvdVYzfnMbsm/ZtWAeAeemH2JmYGsuJzsUJF/KOia4XY0alS
ZOqY5JBvjLDlrrCgwXHalmx4u2LNU72I1CN20pnhHKn3oY7hT/h8xBUkIJd2/zPXO3ZKk7hZF5jZ
rusoXp77FseO+DfSD3q03xDBJq5RBNNPm1GqkWPCmL7mJa9L5A6LK/cX5oapBXsaPPnZAnE/KulC
2i7zmEBX7OWUKzDQQUmELGzjwi2611zvdgPW2uMhGykajVDovzbTcPR0X5L61deOaOwqJM7kzctc
p4FxzhdPlV+3XyV9k2tHE2h+3yLG5DmX9coRS96+r4JaVq7BiVWekJII2k8P3Pq8qibYtl0Sndxx
jhYT3IwvMDDZBQuMwPKzqN5wIJN3lZAAAS8+cwMZETlO8k7W/+XLe3etuViSXUp6AWVa9KsXbzNK
YKCsgqNWdZQhctHoTDrlObAj+Ic99+GKWlIzPmLl1KvkRuT+nPCQlhd5PrASihaM0FEYx2tdqz+L
A9JOwF48nt9SwAfjOi0uGSgKfaT0KsB3qyDJQqu70wIkhhjDsI32t47OuGCkVqh+6OA5CWXzbjUv
devPo62b+A68zkLtonu0t/XngQd+IPs1xKO4PC1Iimj9mzpYe6/JfHF2asGNeq8fQsJbxfTTnMI8
q9xlhgkTxydliuzNMIM4Jm25f6oWdhjtp0a+Nyq9S9bc4snrml0777uXVvVScpb/6D0jpJDqW4xa
0fSi+4ig/MP4G3M3kZxaJKd5J1s2Uz7mvJv2A/zB6Mnc0b9Ktpd+S5X8aiK14kj1xvjTHN4X6Ul9
VrAhkKen/l1Zg5q/SPG2dQOqvFUxzoBZUBAfRBcfpZ+bgsUNki3ME7TKCLmSwWXoFngOQf6A7Dh6
L7H2JaWclN5QHgDrLfk3id2i/04LvMpxRAONf5GEQ9+5+bKLxICGT/9Tc8PpPjL1pxm/AHklqqTs
U6akvueVySJrHpoGpQ5KkPfiHC1t2OkneGy7wOmYW1cYQWH9RgEfXO6a8jXiAGA+iX91faOVKPSd
Gtd2uxy0mmt6oW8NjfxfK/0o2u2B/xOHwskml9f/gKXHklPt7JgmOwIULEerd/ADqLhEgKFk+9az
UKyrQHwpeOUz37wxIJ3fwZttuFYjuot3eJN+smjGgnZ50Yp7xppKGiJ1CWycb2o4NOdGCQz8YBcf
tARBGJHYRNGWqBvpZdhdpHwEmH21ks96M5bPkWshPg6aZ0TOGAdRU7ltSfbEfUuwPDhY7R2oeP6H
F7lTv6vqndcu9m5BXq8eTJ0PVD0z8vC96YcsItxbB0sYnZaiRmh5a+urBj2TvvbC79Y5MgvHWOE9
Do84bvWhY3OsuHSUxrOk2h3LH9wejNjLrlv3pqjgKxI3IQHU7yQmCfmOKrpZvQm9lMD1H3QqEoD0
PHTfWGVZ2qHQgizfFZJjUbta0bNJxs4QmCZntF/Q+nIKmTlN5C4fA7amXvog3MK2a4CTCl+0XpOv
daBTL+GmZGdKdppxlpD5yaeh3Vnyv5l/3MLJCJvcroS3qHlpvio52kfZC8zJo+mxRkT6HWE3/Xt/
UoH0u0VxlOKp0w/SxGUuMbb8YkVvS4IopHZ4CdRqEoX2prkZlBgncU/lrMOQT7Y4PWJAUjev0Xbz
X2ujomqe1aU8LDpNm+rPrK2cMVRbeNYZdih/VUX6qCVmbwuwvAUig+mqTla4OQ5r5Q56czL+f72T
W17jPr3OM2EFvVPXXyop4Eyu6E9GK78LABC2oI0PDrsunb6DtecaMkGetTIHJYoPctw/d0q779ck
lKva0cdm1zXRn5g1n9ZkfgtyGrRQy3aup47a7/Q898tZ9QzTk/WJi8WuYl+lm70iZEJAapuSWyc/
cvIto0aQD5EZ0IK3QBlKKDWHBwyXuKL+B2Vf/liCsksVomeZ2asv7X1sY29c/8ZJcVGg9FxcYM47
lZ8sKp5ELkSw4DjrEGLkT5rXSf5m+hVUizamf4u+l6FOFnP8qFSPZrzF3s2cT3lLEukwHfA8ayrs
syOZ8RpAajk91zer/4g10c9mwo3a3I+N/AkIwM/H1i4y+TZNj8YeoHYROAK6R50sEnLNFbR0ixe3
HK/NdgJTi7bpQzLvqZI91VGY8dWaJtxU4U7CXpdzTRD3fE2SE/fmvPqbRY2FbWI8/84orWMQAFx0
HSwoDFdSDzPSRYXMmJhcGYej9lH0wgwPD/RhBfgernO8q6b9ChILWQWVoMRPVgV/Ac8TatJh04Hc
Za/JOQW3fb0CE4XbBht34hZOR8fUfXW5V6TOYmKkezUDmpFHyTiJfViv5/rHQHOVG9MVcBmUYpqu
wrgXbttwJNSdGcrJ+NDMmKfrFnJQGjuridE2/OpYpdQX+b4oIYZbwxrGRL/m/aHg1JtGn4Zb7Z5V
64bahVBV5ASCfJdZ+tTJvKNZdZf4kFFliBQI+LWYBApBGMXEqVT2PPGFgNf9d2F8jPMOT/kVp6LC
VpafCU1gCYF3mTjL1ZFqrfRyaOJoIXVXSXb9dCmzV0s/rfM5h2UF6NX26oDeDnC3dTtY59YvxhS0
/x1rHNiTO0UeJYpEStnLtF5a6T78WT9Fipl16unRv4agij5N74s+fkjcDCvfPCZvdfNVoASz5sOU
+ZCZc+pDiiqDKzDeNUyOeWwniVLiI6d6pIwsfPA7ZbGtnVU6SXQp8qCo7tZ07CZPKC4i3PKYH0b6
VcV8W99bUM9fkV4b3DNofuroVzOd3KLpR6uciw7PXdTO2+JqPO/FIT9Sd1aVwtWpXtPZQ5Bbekn6
0bQn8dvka8bcW8qfqH4dyTVU8ystICQk7JGqnrY6cweV+5OJwV7ax3V/UDs4QByJoBhLXCYnOgmQ
Y6A+n708UDud9OI136DTkbOMiAOK3ld5vMUb1jeLuh5a6jhZd63huEmXonWWmejTAKMNXz1ERubM
/LFr+7GI8PyOqvyuDzkFihrLo/tQkK20FBuP/iaXKSxQkRRODeJHyYDSx2LQN/vonyVak8YZlN2y
ecrNuk7da/uWWQ7rARAUsEKKIbeEv6L6xBG1KX3ro6LQlN47YJY424kVVqaVHaOQLV3FsJtEdOVr
WkGHu4/a7WNd/SjaMQkkmt/tfI8voOeMWMMUXSyug1rioc+BOuybkY7G6tkZh3b8ZiT3aJB8q26+
AI25fUcTaonqeSZ+ASeY4YgDLX95EsaDn3JoiOFCq1RvxF2dYgVV7OOegVWQGy8aT1t8ztePNn2P
E88SP0UoulR903Mr0I6L6C063OOhAIG3oH+IrxdT/cWSxO+xFA5xy00TEXf2aoLtC827nnHMusn4
JREFPH0RHJ3kLr1GhcrQPK4aFlc6Lwehvvq7RPgXCoEIf51EoTjzgLL7OLW+VeZBa8DhQNxtlwYt
XQwBihB7OjYR50Ts6mztpv6XJecUZDommgERSdztzK501gK0hfns7lsTnpVyRhw0o8ln3JMdEhsU
70gfq8TPtooaAlxb55Zqdc/IZ2/V0OMUMcCDkl+GYrYbyTiNMPqknAqOIj+N8X3okFbbsYVAyqbe
noyO9j6/JTiO2lOBKaZAbBfPdpfrCSgcXXiJ0x69IswziMnwZjZfphSwLmnGgRSF+dTVX4XFmkgB
XKhOzaQ+S6bsVOaT0LuPRz09qcOl5BfGxRc/zciQMZpPhfoTNWTGvmW4JEcSDbj8LBi5l2j+gud2
zfU8USdHqMI5Ksqd9CcD2luJDzLSrhtyyEhW3Up/ExoeyqHhKNy+auu7j+PHtxxY/xmqGD2mTTip
BnV36sjqbV4SlF/lB1e2KQEnGro9IdEujfyz14FQiwVPmzdwEMZ0EJBBDLyL/bFK/np4+JVud/rb
1N79T6hyIS1khFqP6dFazkTRNN9rSqK0e5+KfK+YaLKSbC/zh8emcVh67VAu0n3Ek2DeV+pzlF9V
tIxx9Cr2c+9ulnQZhynyOvlRbdYfSZEF5UFYPiwJ/BqhmzPyUcbX1LrJ8uQvxb7f4KmipyoGUVKe
hnhfyzCHN0nYaaa3WZGrT79d7SWwK7oRqqVDtatVYSq8pPJEpf1Pr79VIKZ0CDUVusXOOtMdK5D3
nFzE8jbMwzkr5VtBiqqtwvyXe40wsfKf2iGXGFYR1rmE6dy+5p6LNLHuhLmy55buW1/SF8GCa282
za+kCf4J5SPRQ2E7ssPJ7uBcM/6NA0gJN7A0C+ZuzM2vKFn3y2o8x+N+kV8MZMU1IwRp+6YJ8VMP
qN3RYKSGMJ1S2H3gNFN0qhRiN6do8TVFTPxG1m6GHqd3RUUg1MbU9NVWh6oV32uj9niRVlX/k+Pc
kzUlFFrUjOX2tokPCIgjJxYtdP/nIoHJRQilRg9lIH2janVvpVX7gmBOe3WemAXAV81WK3k3Wknk
tJmRO6PYTkEyqN9xZ8Q+TCiqhTU5mRECElWZgrqRqO6rSyT4Q7FTJYv5Npe5g1mZXwXu90i7rtMz
7WeXHSyT2Yk2dSsUSdW3pquuQRz4Zmsd7VROpLTJJIzTxX+pcFP2nUATyqiMpcxPrTpCwkkIG3KJ
GbNlwOSZwZlbYQqHVhJmxxQUT8OXQ2ajWq453EctdaVqtypfmgn/JQfFwGqQvzoywMiWddqmgiuB
szQfBB1ZnLXiGBgZbU177pLmTdele8y9GQ+yh5hd3WeSdpnIYAImWKliTSCsRWMixtylOlyB8qEm
JLUlyRR2fXmc5lGF1Ypgu4jZTMygbUVeJgNzjmGWkRMJvUq8jCp5SczzNixoklHOVheCh/iI7lrK
lmNyighLc1b6Tysz9yVGI+001k4kae5ioUPVlOZHE45GXYZpPDIbN6bg+2UgRhdt8rMOizrGspTC
hXS+KCZ+2DgFVOdMoXB2qCINiSwAR+G2WOITc0opVedavqz6Xuh82drXWhAv98k8qONDCGWz24Zm
eGJZx/5AbD10lrqB1WcCeKSCBkxCmiV52aKA+0vGCwGCXPMVJk3p9tkv3R58hW60JgWpe27Ijo/p
bi7Q24JxUJObrnk9VhO9a6XgTBC9KTfLSGdRbDs6AIsBKUZaTaIvmGhQPOQPfk2M47garhLzcZsw
bs1wXBN/RIEwyjSW7WtCsMs47tpCCVt1UOHeKJkyNIeInjl/X9tbDZw6mv8Mzm2K32H6KgYLwxrl
o+l+AM4w2T8PcXqW6l0hz2R9/aomYHdJh9LJ+1Uj6U3nOTRCaCbfitp6keAyfoZb1L6Q+saxKvFL
tILeXNyuQf5iddFXV7UqjUiEiAQ13iKprlDrX6khbVQ+o9v249sgiTs5S+5rlDtRa3pLpTpalKKE
qAV0uFO/Bn1nYPdJCJ71M3WN6I3iamKPGqeepEW/Uo0elU2tjP3kZc2AbDgTSR0vNaXmf0AfJA03
+Vb+j7Pzao4byfL9V9nod8zCI7GxMw9VKM9yLBpRLwiSouA9Eu7T3x965u5287akGxOhB0k0VSgg
M8/5u6Mi6WwUHszAPSDBNjwYQFZHI7N1EsdbWbmHcBhg8gyvRcXUQ8gXQwA2VlrDMmyKNVBbUZhI
zjrgG9Hl8SEeKnCp8FJhaquAR2SSHxXIOKPTthNKxEEWL73mriORnJHnnpIovvqzQZGBFBtJeT/h
W8lQ3di2ra5Umcu1Xc4KsdNgHVQzFvcT0s6it911Pot20bkv+5Bh0X64sztS07Oti9TfoqAy6U5i
vEkFKgXj1rLkK+glP6sp2Vp1ZXev3fTVrLY6faeBnKxGaRNSnuDRU7zAvm/00+C41DqlZ0nP162F
3vIWvzcl0X++fZegQKgplHOHKt1+TZSKDkaxvSF7zsvkUROjfR6hucESUlrzWb2tJYaXdmenvNjh
k1KDUu/VvJgXXB6RO5nZb6XNg2Z8QdOylgl2NBUFcWhU30uk/AkzTb5EQbAxIsiKChQuUU13ObZi
l2jI9tvvjY4Oa6DGcW9IOOru3OXfEv8t7IA7WcJi/EBk0FNhZzF+/BaUYlS1VW2vJ7lucEeol87c
OP7V106G34aXBOemgQrxZg3Tt6js+n3cPIl006b2h5VFpybqNhZyMTdG49QuC+Ns98zu6VKIFa8t
l0n7ENn60iYf1umXKWrcxGi37ay8Y+or2pDBRfMrVlGbAjFciuo4hgieUK8KPYPlzzw7rLd2iBJ7
RbydMzLPnKdr0RMuNRe1OfyECrOnbN1UwTz5hcMX2QkSrhoViErXXX6NSPbLNLZXc1Xn/Wnqd5F/
0MW5seJlwBaTdE9dfQ/pBLXcZxCpazcHeUN06mLLXSqate5UjjUYmrBLvnZKeE6oxs36MChfZe+u
2bSvkVmtlf7RNEyiV3u8CYaXJ4p1ZRaQkqXIGbqGnTa9Brawtm09kQFC+b8qfAlvql35/Z0eLhEx
USCzaIukvYvoxLJsOgYa82rBKQxAoLaLoVXHs0jtWcWkbTJ1mxav00jix2Au60lfatpL6xd7l1zp
+aDQk1fHQTvFDzYzHAgPqX3PJAJYvVk4YPItXo3CSCMPMHwabSynIB3ptHeNRa9PXlaGECSMs81E
0KMroO2NlY9M2ChIUTcitI/iTRisS/JhCgDsJNp25Sjo73aV6C6DOuJu6ZqoJFQVQjtPIa7Nlvaz
IhDFbkYwB2Pddd/DyhH3KAOqRRfm8iJDEH22/QFeKwi10VNVfB4uQFV8p8q4Wnal+eQgQ8HgUdjW
pcyNTYTPZV/jSsa4ouRbkRm3TqHwlqNgwU6IKAfdD7050elLWZL7O07PydQpiDe2WqvmHICgI3XU
bvTgOMhuVTqmWFR6fM6VVYpARBYEzBkG7aKjwCyoAtdjWm/1TkHSOoABUohdpRLcgi71xsEQd+0w
vg4KuKFhqbUndNTDhePeV1qertzhHsQ1qZ/ruVNu9OB74U5oYbSLQSFqln2yLFznojewyulZ9x9Q
qaerJP5aGetkeJY1h2ZZ3XxxNRjjip5QqszTFk9D8u7TfNXVc9i/aGxuoXho7efBAtXVHlVAw3hW
BD3HJmSxwet4PDYnt8c74IdVdeeMkEy+lWpbJwr1Vx+3agZxGkxwcoXvey7Fldqtjbm5kxDn/lS5
IKnOrq8T87WdqlWvVxia/Ych6raG73hZMmgPqvjmS2XJsWBVUfSERIrp5DaCjNooHRTBvfJWqwEO
lPi1abKPYApByZ7LqdlVsf+kAC+o8iEagGRDG8FNY6XJNnQGneWDqrdQmfsRoBmTa2E5GkaA4M60
t6n6PoYGtnADXbHxnkXiCHghJ6FCJ1ObYMtB+sY+bhVsmM4mz78buQ3B2BJJNGjyoA6hRljwe9E/
2xKfEJg8EYucd8mmGbOtDYoXyNeCWcEyfMCJhdwdFWLHx8320D/KHmmoqeZ0K7FngajoTOTrHTPa
tpTRIOhgU/18NXG9zqsrtGxKJ++Kl8ZR74Pc/ZqVGQU0+KU9MgtgrOdwB0SPmyyrn1qmYTYAbrHd
HQkkjpU1uvGgHTYOhigUzCaEiPDqmm6njmeZOoPiF6ECvQGhnRmoXiwb+XcZW/4XgF82sOrD1su3
jjuLjkMLkY4StpdcCDIGJlHuFXkS2eAvG/oLb6yeyXVEzWIEy6wH5SQtWWLr0iT7JM1cVlhXRhng
RptWbdfupIoIZBIHiWsKW/GgIWqpxTJto03kjwtXB55RnseAO1Zpx9K5A4I81h3At7AvWlBskU9n
QV9/GUZ/l8sC/xBqNRKenZa/57AfNMvjtGF09q6pWVgW0Ybl994HyCsG94tMaqjnkK5bweGc2Sa4
jFmuMScMZJyekLVXuyZ1xXZyK+DX0Lxj8Fq0phZSvaBwq6MhUZoJrUZsrO59nWI4brw4tujqAp7C
Ru2oS3GiNBba9NCFLTT9q93bAEiOdVIccXOSaqn5p2Ks72wqekOE60YAFosl29ghcalXIMCC5rlK
EKf0w7YwjfOIYhTvBTzkiMdi0/cfeuUcsthdmYI7DP/F6z2A7tZZvw26ahfxtrQGDX/3WGj92oq/
svFvxyI7RK6z9ZsNzXEoj9ajj2anLO2504Ty0JjrFEFQdktk2PvQf/FrdkceFMQ1YTTdlYG1bmG3
megLFCseSyLiil45avaFeSFL7NZQz+qymj5MlFqtL3dV/tWtjIr4h7ly6tHGMS1FPivmTTrf0IGF
0WugQqSgY5NepLz25HSbtsulgmjUDFBPRq8vO0xkMepxODcg/sS8GPGL318oT4sWDKtkFSO6UJy1
2io3vai3bmisa+Ljl+PMxRhDsKNL3xgCBfxYbDvlua+SjU2SLeNM9eGpxIykd9VeM9WliJqZ5rC1
tF6mHdNPinnR92zsMYEt8t21+nBr6v4usZyvoUGETJVuBse8S5lHW+UYbzIEeXpiozJDmGBrByZ4
eCbmTb8Jjk136/toU45Y/+xyb2AhwBS4IlBx9sFLk09K6SA7kV055oIeucM+X4CW0SYF1rBPUHtY
oHRZeKvtNyW6qbaHvwj52suov+nluwMvr1WkusqXIp/wgMb9+zgUeOvL/EUr4ksZEWLbGO1FG5zH
cGJ6EbOzl6U7HpT0ULpEzDU5ps2dBioW01XOn0MQ8jYdLIg19wlDixqE3xAlcR4fwI5ZW+yehZNs
ggL5eQKVeZTlJfRvNDNhASl8yILZNrmuZLxqrfjdAjjtb6PySL0fVf6ls6CuBgIA1KBHbO239BtA
8vT/+zZBB271/VVFkjqhtHXHbtvSnAgRpQudYd96NXqTle3H0NLvfQHcASGMZzJqh5WQKHA1LWDv
TrVNaY3vunDecv3VSS+TYHxlzXAwX2+QZGVucBLW8IqCvUjcVecj49Mw7sjY2RmGkx5kMVdJhZ89
ajWoPq2wF8St5PnIZ0Z8TnmgwhnKkZ6X+A0jh9Ia6Y3LwNmqYq3V+UZEqEzzU1QBl+j10mFVk5Fv
CuOQZJDMrfD3Q2LczDhcJ5bhBe6AIWNTxhtNQWGKxF2anl5v8vikCP8eU0Qbvfe9cw3GL1bwDcsv
lD7dqG0pnh7ea9Y1VoxLA95eO+VJGdSlbYp1Yav2vTMkKKJCx1jTzBHklPVrLIlfox73VU9SWyZi
89XxE1Jnu6pegb/+s2xXUsSlWkKbIioFAq3CEiwl98sa1lOI9gjj5JA/C/GKAnAy3ktIAwPpQ+cN
CrUMG0v5JOzpgd5pZ3P65BociRuopw4zlNK+DVNy4rMeKxiPoPAYGIbFwkE8NG6TYdyEIjgpaA6q
IT5acbnXAwuvzGCtZanrHj6gVWpVoE/qvvJBD6IyfKoTdWWibMNpuxojlMMMZ2+z/hQ0/jKAZimm
EX0+g88N4Xhp0aOlayrttZxcOwRiIepVeW6ceilddtYtkxwAsHc6IreeqQA2rjUvDQBrz0b/wgYs
tWcx7kyfm7bEbknRf8/gFXdAvX5PoV0GN54P072i6xbNzqV19sVDmduwMrfJXg/FXUtFoVWAB2a7
6YV/Y53lKrF6ykeBWN4YkmVtSlZLWiJQdEskU3GpeJoh2mUUNHzAWp7t06Ynkw6wN469mg4+iLwK
3qbq+71T2veT3ZReYxXXprmN4cYwPDMyDiVIsWY8tlVBKR3QEKyK1DcWVYU1rVirsK+GGBgfA9JE
12Lk53iQGMifsbbtXDXfBFqibyZteh/se0aVApVeXOVbNjxDi9Oqz85QBUmYv7TEtPSLeA1tm44W
+k2xr1BAiGarhtpb15SIjbP9ACCj53vRfQuMCRl69O7oKZi4whnokg/21BbRcSAMfNGV4i2caNp8
YzqYMPkTNYUczvheQFPG1ciBPp4VFninWlgStAXzXr5gHWrdb5HxXbO3TO26ZNYZRhO6eMR3rFSn
sM49A2d+bNXHdLrUZrrRWzwYcEhGdq3zFyd+GmvOQzzn4pD2aNprZOPGiYnIlPQCsHLmLdaFg4Uq
8tJZjQhPa1G8okZrJudYK98ZKmSl+IftGjvMLFaSUYlHX6xwEoXk0zXtNsC9mEXhCqp31NAB47xd
I4LWGZQbdJ1XTCfTZj4R6pzUhxiJOGOVCogRQSrWxDzdjuVdpt/p1Dnqpp32ZMcC8C8m8pCcAWPr
9DQTYMGqKHc4dSPQSWsHcGSam7Y7V3KZAXcFNzNYVTnFNipt86NSIS8BSETyqKDyQC+BYim8Q1S+
SIw3QR8Nq4DOSukgYGucuspJhkhSxNpJEOW5NOe6wT2CJYjOMJuKxTGLwqLys2XU5Ot+7O/KBpLj
GMlDM76Mphfb1lJPDm18bYajjXBUj86lqvBohslLmZk7Rwg+vXe3vNRKvrcd2N7aRZ2JRVJ5o/zY
0Z4D+2HYBk9aNWnoTa3YF6679F0MXLS6RQu/PVhPqvndynL0XfaeEcuPcfXqajLDv4Lloeo1D5eq
N+otMohko8QIZcUhmK9IvtGuc+fRTYFSYwGUpr/K2/JR7eRdBC0jHQKk64PSBdjFlFVYBw9BPD8V
0dVyo33FJ6372hr2ZWnUctcaR6GOFsmolLJx0Cwk+hm1bU6YjinyHkRQfMGwgRAAYmAdNxyY+s5P
CEzuLMQl45R7Y/dmWQawkQQmCMoN+VjgqjUIQC9JLHeWujvuNHUcvao3iebM74o4JaElpBrLuxaU
xe6CYe2LdoRTp/2tBrmZCoCIpMblCQIlh+YxqgtWexMwGje3yFoxW12/BIpmP875fapn0+d7QWfJ
nasBIAQumILpot8UA3JRrFBYU5TxuZrOSDwT7UtSF8upIbEAXXwFB/3icMQPwa2CDLIwULj12o/r
V7O91DamiRFfWD9kH3mD6XlsfGpVicJfq56cDsork5RhffseGvpdXWl7MWdClNmlJMPILkS0Lbpr
DYAMtzZpySIADBMQyI7GsYh1ZrCsdWV/Y8gReUfxsPP7jwCrshvSyIX+1e0ol3Ixlue8RqyGz76j
A60U1cLj12tnf+4iSygRQ31JNesLEUhKIXdZGr8YAb7cPBvvHWYK3EBPt5SgrQn21V36FAGUhrth
1bDWankviO1Bvh+F72O70yNlpeor4cgdLMumJPCpTLNbSG4W9dOEZI2MQUp1JjSg8hvNr0FyzjIv
QKaNOjQaUTmMl4h08wX1NjkCSIBDxblk07Q0en8ZN6uwad71ttywlryuCQ+SDspIlKUFC+mkUNiV
v9FBiMLhZo4UaPZNgL56jT9OSydLKbVJyVKy7ns2P3DR2rWdjWHfIdyp/FtvWmvqh005lxegb1X5
Feuv7NciwtXGnCobrJxrxYJQ6WvERKKArSbXqHDOKlq+mD5DSwh1tvEh+/UwUEpgfcPHyDRBb8pz
zvGpOTm9Mnsjr6A8RfxQVWsMuHjyLxGk6EgX94hulBwBlaseAh3/GGDDOsgehFz5471GNouyY1li
bS3dda187VsENvFaWsuh/or+OyguUr1v/H3YP4zarvO3SaB4Q3Tx47sUDarrDfotrdZj/y3PVm7+
GsHO218Zs5m7Ty1savQSslf0T2q6chhG1R91gE4lJ6Ymp6+dGvr87DJkIOdCm8We0V3gUNicEzYN
t7valpcPJ717ys2b6OyzElhfS87OVJyohT21O0FRNqp8rMK9dJ8NiuYSPDzt/GLVuLZ/FrJf6g03
LcLrIXXMYDQtFSNKeumc3YrQwwa1fZE65sGYzbVVJYj+hB5f1mSdZ1pDJdqcXAuJzxSzRU0ZWGNm
nNsaVZZRjFupCBipotn7TsG2IEd90yHEWlbYr7TsuVLf03jcVHhKxrIHdpwmgnC6iG+yDqPh77S4
3tVltU0VXFOpstEwAwiSYbK7cJ4LM6zC6VsolsKPz2rRukDN9r7UVDoQDRU16ObOhfxvgPfK/iVM
0tc81ylgbDgObUO+1q0rqOKRBR9qi4JoxJZXZV/Jn7sLVZrpAm9wHF47J2f7HTeCrJwh27T22dDP
urETQEMwkapzl9KyN+NRWNrCqqp6bzohY2dD6wscBcEj0N11SJQUBGPIHe808z3QxTbG65VMMNsJ
SnzYjrAzWOLGwtbxZhGUpcZvmUD9GkLRjLq5AcYtTYpaMe1rIzlmRnOLTKS/SvqoBNHBR6NhKcHJ
aiJjIUrMaG28dUW41SeMESStDcXoEbnRQQTmVzKAFkb9VMb4GvpVodz5kujoMbOW5WxDSmCLr5JH
tWNzNWbHsp2w0VWVjcrbNgyus70H5YaiLxY+XWOoD5gGoiZbyEr9olT+ixJDD8NQ2TapB6H1zeaw
rtOVhkDfbXZDtLYjypVw/B7E8SF3UbJjWKCCsgrAunFWeOYb6cqVg5wt1PKVb1/DIDq2aHQsFbRi
rs9TnLi57e61mnCnB90hTs5BE5QA8MKwtZUX442X0drCZdgoTwHzKF0YgjYNEW5cA94R8u7Yqrxp
guPNx2+VixxEgZoh/KUbMUaJ7M4BPawRmsoIaRHqwIUBL5il+aoxq3u/yM92Gl4iq94NmbiU8hj3
hCtJ+YGgJla2QjkHieURvfFF88ODn9nqMgkxKVDlQ0e6C7CsY+KjdYoHhMU/j6XS5lyvvwil+jz2
MQnyKXPcHtvNQl2+Tc8YnxdzdOK1X+Ad/EV04l/HUhufJz6WSdxZqm6h5DPXofJQtvet//SLC5hn
7fzVBXzKuqvMUB1TQ9cOqtqXs1BUr4+jHsZIEi1YIm0sqxeZ9Fhkrdqiog/hXj9kIKCXzClEhfCL
9/HXQbccW7y/P8TQJq2e152LSmcaTnOMboqvHSpwPXnovPAr6asqXbogKvAQyjEGd1B/8dLOjz6C
T1HIdWvYk+1wMgwmAbtkeNmBr2LMG1Zgeqimb4kLqd/q2GwzmR46Y9drO1u+Di2BBw0PmFJtWhfP
Iq6QqP1SpfoqVtxvnGJNuGX9AtDlfJr2ogJ7MJurbo1LfaRSc7mo6j4cn3O24ebVqLRthA5EdTGb
x4H9GvaPnKGYoLBmLgVOM78cGEEht7Gl7FOzQWZPAvwkqWgx0PNgG3jys4UdPDCZxKlJOqtY2a8q
Y1XLfFvJeqsl7T4PFTRJZgO7ZYTfUvoDvdrr/N+Q4sAzYHN/fkuN+RH6q0fL/PMt7cokLbJcnRjI
GN6dvWzvX4pNtHjznppt0i7UDRITdfGsLLHYoZld7PvFTXpiAUi9DDbfg+U7XqSjiiZ69fN3pNs/
eso+xfOFQtEbxQmMu0DvtmRVqWg9lOoLUfNfakdflK4BTBmsgPBmMgx1K+rRKO5xKhnU5cQ4wmKk
LdXZXkJbdZSe24rg+7e4eY6ozTOSTa1LFV5cLd06KL5lQPr6CNvUE2SqWvoJueulf1fLx9Q6DN+t
cX4Bh+CuaZvl97HxpJCWWK5QtQRnNSS9apYJnPReYHR67tDp5fYe36spV8ger5ZoV84NdHoKH0dr
rRKTkRAbelQoaKTnUALCRPNI7YOXVkMZjiwIk+JqMvFer/Me6HtDUOH9bKsEr/3eO2hesCAumfCi
Ho13oujKSy9fDfZlzi4ejiw5pBA/U3mGex1K/P7KHmFmLYZFT5hZt2DI7iIH/wBV6p+cZ2hcy7gz
OMaoF2W3hcLA+Nb0O5v8IJmc5rSuzHgYCNVFTqZ/a0oWAT2wj6yA+WMTuon+zTLRJYeSAc3TCasi
J0wY6gtVtXnQg0taB3iDzKdUNy9RfAwKtDHuOUOGSDBBDETUrNpx1+gmes6b0E/S/2CoTTucjaFa
WdXblB+wFsFYP9V4sex5vjcLlEAl3DEaSJZ+S1hSWnWrzUiSwC1uetldapm/6YnjufQ8Gkd+ltPj
kVdHRsR4SCx3SScR1auBxACaTSq4hYjfdD8niKFch3CtNXkAwTbzXxv1lFNI07aXpiDDlggsnVQT
5E3bJGXXMU6cYRMovYEEN+ddJf0GlSnyvCkmz6SkSDQYlmY8j5gCcG7FzWM97mV+0FEa1Gie0dJV
MfbvKGb/tOR3QXibr2J7NPulpX+3J9AABubhZXCGizQZVn0lDUYLdq5NVE60olTsnUPV4EdLcMgF
L40efRFh+JTk21xduuVj0l7LXPe0LrhXqPuyrsP6zEiwXCxDicOkMcLNUCQLRNAlUkiZFbefr2fn
Rwfjp0hIHpFOuGOJtJNUFuwqJDgq3WvUUOeiWuwQtNowfyEF25RqV8U8ZxrubxIk4cP7sF4gdhkM
HIgJmEfqH/vK+a6Y6JyzdjZlvJZAXCptJXV8R+x6eEWATFDCIUTYjMcikQgZ7XqJnrNyqGZYHslO
axpom2Ov7Nv0qIh9l+1dW0Nm8ZDCvKWIZNLmWo7bMW4uHYBQ6gLZl7LdpAC3CysMr1bkvhe+tSzE
t8Y/+Mh+VGT+WXsDE16V7XBNhv7N8LutOYxLAx/9kBIbrAcnc/o65DujPTrT9Kv65gdnozH//x+O
5dzufUuaWnYcrzH8FNGMH1m51qnnZqHFEhAcDOHnd/MHN9P4dDMdPyxlrvBSRRxqO5HXmOTJFRpm
cvHfegV9DsP+w8WMeSnKsMfHYc1DSqf3Bma//cVp99eB2sbnUTi5Uvcx9VByjHUPpaKKdhDTzwwk
exVOqF8Fsc9n51+cqZ/H35hpOebCmZJjgbNG0c9Guvv5Z/ODk/HzdBsKf7O2I5nABmegnI2xcEx3
PdHeW7n+9PPX+MEdFvqfP39JamrKxCX9zk9YWZHCicsmj/KmIIzv5y8hfvABic8PrOqizk6V4Q76
BTcQQXs1AWxIT4mDtYJ4IVCEZkG6Rk1yzNFIlMmdEr37pI8r/oRca/Cy7jShBFY+kgp8OUp2QQOp
Uytrke/DhC1ZA/Ut0Zg3oHlZ51mZ6xmIY6NZzV/lGx+Kj/6KHL2kEfdh+q5ptzDuPPCwJQdwrR0b
4sCMBhA0iV5kfiqQaJOX4aacL9rXmjmYcli7ylMZvmuJeq0nqL0487oQDZ5G2rIbA8Urkll1T5V5
7Zio3WYnBBVDyaCD4WsZEU3OzAMJLTK6e4W7CHjJsJ78fZge9Ro6JsxO9YBJhQ4PJjSGjIrS0vnF
OtZ+sGc4n5aZ2tJoW3YDddBuQoUAOzy3XxQzeDQDjCp7PyNPFrN79++tPGeOYv7Dqub07EekE+qh
DUr75tRJc4Z/wi6QFYVLynqeExGSOh7iqoR4NOFYl58/az8K4HY+9U6qMqlGmY/GQWlquLvJz9fJ
aN8USY2TownLHfYA8HNLbUG+PrJKXXVKg5qzp1mWYJsFkJmrRuIXD//vi/UvdgfnUxPVh1nTBWFl
HMK+UfBgpq1vkCWfKy9RoZLlFMH1fet1dNpm50Ds2LqKysEiANNsU6I9HHN4r5N0ls2k5c4mb510
zLzJD22PIa5K9Po6OFQ5euE3D71rx2hfew32fF50hABESPHSiWQXKRr/F5v27/v/X13UvJv84f5K
TY9jldzRoy1tsvgccJZiXRCpiElqKX0H0g1qRi2/KihbLVEcx4gEn/EcGNHMwaDZaKKPXGa3Mh03
JnLkDOFbyKRJwbzAAE1pXcttX0PR4ELt6xJAnuBGJ1plgf2r0fTzGfZX1zDvVn+4hsF0fVVP3ILg
px5qCj3NUn31X0mbjoH+iUARBs4/sbUMwCIPSWSJTvvDupXXqHvtHxX6DTi8t/7EsiKsZzMdFKRK
XD66ci6IkSOE5LzZNZEbWyd+BaMkXFZfuM/t9yS9Q1zOc/iRMpgdMIVz47lmhIe5Ut6pTxXUFmRI
fiAnUppVsm8IEMDZzCy6DQryNicgbVF9xdBcq4vsQkalMFdJcyWkZAoD9IEHIPT8F3ME7B+cos6n
/kwftaqYCHW6I6x9bWyTPbTEHYrKRcgUaWXxIBgBZi7tPbNUl+HaRQy5UJhBVq5txjHZ9I6J5y+o
XrfgavNPedkS86NHTMrSBJl5NVaY2zbpEpfhGTvDKd1QUN+ReoxIdgMZuEs3cisP4UqssVT9u0/w
p3PPFoFf2wVXxTTlJdb7jb5Rr1hSyX1m6nfvEZ+0snd8zIthYXpkli4/Xh4DL1mDdh5we1e/CsT/
QUf+OwLyh8cwmmQysOvrDG6DdfRwkSznj8heUMwtMfgvonX4+IvNcb64v3rkP5VzNdtDksyv5R+V
W75jPMFlfCdoe5mv/k1c7Pen6A+X47YIQWp9dO58F7F4lZyEjiovHyi7fn4RPyiK7E9HS6t2lRiS
3rnTlNkCKZl4U8UFOenK2k2rX45++cHuYH86R3LDrYldnwBKYDvLXnrm+EgvgezAWfc20wuag5je
UvdXRdIPVtnv6MgfPjdZ9F3lp4jfO0mUPAmVSrXPAF4JlyNEpfdKnckj+S8ehB8Uffan7duAWTXT
FMaMg2Mzqa8Gfm/7Vx/dD6o9+9O+Gph2OSamwdCcwLl2FdY8QhJ/fu9/BF/Zn/Yix8lEYYcSRLIu
SC5Kahj1JHTtdomPgrjrwZ6slepgmy1R15y1AaY3sgibIsQ/XGVWSM3JXFfCrg2yA2TVgo4UbrAY
JlWiE9YJBxkRRTKzhoh0VYkOdqOru1SE6kGSHOENLTaWDkc3oVO5eDF1shqZuOsjNosm17kTmUbO
p+8ThZWq7jdJ2OwyLQck/KlZkF9AJN3PP4kfgdyfZ08aGstMxFFy7IOYnDY778azpuQSQpVTXws5
QibGU24Js41X0Bv9yp1yY6tow1vSCmWrBV3/zzkQ//k+/FfwwQzCdAyKvPnHf/Pv9wJjSRSE7ad/
/uOhyPjz3/PP/M/3/Pkn/nGM3uuiKb63n7/rTz/EL/7XC3uv7euf/oFuIGrHq/yox/uPRqbt7y/A
W5y/8//3i//x8ftveRjLj7//9l7IHGLu/iOIivy3f31p9+3vv2lzr/Kff/z9//ri6TXj526yjnL+
9v/8yMdr0/79N8Uy/uYKVTUcW7i6Kty5I+o//vkl8TfV0TTLNWzdcXV33ijzom7Dv/9m/03VVBO9
sGlZQlMtk72nKeT8Je1vwtD4fiQZquXolvbb/31vf7o9/3u7/oMi6lJEedv8/TfD+fPmZtmabWm2
obuaZtimq39uvgMdQCrWCPqZygjKv9QnsoSFHhMolqY28lwkX+XZLlS/QEYx9M+ZnZMoE/g9Nhsc
Uv6Wmj54ChPKtkWDeoXMOTPFy64NWobrdLa1a7pd5avYaiNywUPU3GGfKhjISLTFkNXHX2NlQrOZ
pY4kDcTBUUMkWKYSrdpb2WF0hP5qDpLYIcsd4ViNyWGOG1Vv4UDe+rgejTFBW+fGPghkHsny7I4C
T8xYBuQuxcWAZlAqfU0lTK+LEXKCGmttB0SMoHTHWaaiNt9E1w1UAsUUamtp2wmGusZB7N7BxFRU
XMSVXE08aCRJBtZIIACz19w5SRjRsoCrAElLQ+e9FyJ8ypW+ZzZUjRh2qYWDezWDwf9uSlTMvtWD
BRoFl+OSPvtcyyC81wd9oNBA2LmShp61S4xBXbhSEh+ZWY4SmJSTrgZyb7N5HMoQ+QKg0hleGaIR
P2M/g1eP8hIPeBwO9pL5zGXlFVpM6mnp6l3hJcZkAIkq9dGdep0nKfDJaB6c5yKQKZL4OEkfsjpj
yLHaRPIhVxu/9gxUSicGMdQQla1wv0Sp2l3TVq+gEYMOZWapatE2z2z2QkZBQBEWutzXXRplCx0H
kUY+bkVDNana/6HuzJrktrEs/IvoIAECJF4rMyuzdtXmkvTCKEklbuAOrr9+vrR7Ymz3tDv6bebF
4bBLykouwMW953xHdxBnPIRvuewFnHWTokBfQknzNxjOwiRvqt+TIhbDrSgcDjIGtPyF6WzCn0Ux
QxXATRdjPeW7xlAeww0W2eAhjIkGDxP8uPXhcrmqtH6UQYLGmZtZgS9HL0FhPrMF9USZl7tYtvmH
nzb5Z1ukaXFc17xqd/g6EMIKEOXQi5wtRvaEutEEhzEt2W0y9LoLnyZ/chlGijYmJHVYOvXg9+nF
5jYVweNqKEPIBi2y9zoYvfyadWb5WcXh4l21zDYA98ZbXTF4blsP/IE1j2vXO2CATPmQShFXslhn
U0TY1i+udNInzw6/azLsw8XHPB2HKX1x1nINLkds03PQzlP8VoeKXlaUa1hggfJapGi9ByOrKlO3
G736rD4NbQRC1na2ffI0g1GiF7yaJBAf9dt8QjeMMjDp3ExvKUAUE3JqzCDtFbK4ncU83wWNiMb9
7PuIfobU0YcWYxOUB9Omm/vETtcCAFWCQ0jhozbYdqFe8PXoJgvZe4eiqJEJFlt3rNciGK+nFBPm
ycf0SU1d1eFykQcKcsJES+J2aCwMgHZWClVxgCf7sMA08LlFg0Rfu6qJlKBkZLzilwhe+DYci3s7
vAztoqILVyFqrGeNV7YwpfdumfA8mBxYOqBF7gUXs5Dv4Linr3ObZZhFMHPeR2JCLL8k2fKC8DUn
xq1rUDH6SbRx5kuLydtnS9Py76Jrv/TApDvA1oP+kjRLVuyAYq/vllb1Z1/I9KMLwuanhaIiUT6p
LdwJyiH0Lq6Z/WOnLWyUwUTZrbJt39/EZBD9UL7kRFwU2/zAuXoceZJ0pe+7MMcFjZAdZUrkbfE3
VVsGYDKNMA3Vg0UvlsZyfOwo6jcciEEFqkzlgJJRTLoMSV8vCCdq2valXTab4JZHa+1mYNjTFJU4
n5VQ6jhsuQVhl6e45NYsQjay0fU6dE1b3SvRtP0321U95rA0E+HBgD9AMBVFzKw6EGbXcznSzMuy
ZvIOLG503OJY0xLr+68Y4fnZOOy7M1Z5YW6xKuBFWmPbL1DMnZZRpR0CsiTD7Ex2z9cyHqavY1Mz
gtRbzyzPdmsOVsSMYHQLZbCSYFHtDktM5Ar2YiHPIv9u7cDx9Uix+qbo3vAVNh8Tqqgf9er5D7KS
5zWn6DGErkykePKXAVDqmFo0LeOUMxwwawT8uAzatIYbMAQ/1axGMuIqnsR9wu16dGZVX3PGBQcR
y2saK/EOPnsPgLyoVjSbC97bYcLvH7oc2dk4aHhk/IXTyV/UwrjZb5BIjhqTY1l55ls+uzNBOSQ5
ZGfyDVyzh28L9a6uEnxOOW5uMSVBCH9Ll79OLlLjTm55mO7bKI4YDWXAEGf0fc9ICAVezyJMx2Mo
k+qzTvh+V4NR5lQGK4k88LkRs4CCBDTjoqkgfQiL14u3Tv7bpD3ejqqmDKATpbP4MSxGZMLV2uK/
qoA1JirI4IxMWrHHNRUS7s1saMd/q5v+o9rxXxaGfyomH9qPGrjJx4e7e2//H5SQbJN/V0KSiloi
z8wH9/6nyvO3P/Z7Gan1L9SPWsSaujAKxTn07fcqUolfCN+MAgpIjdjkt9i3fxSRofiFMlHrSKqY
UMbw/Fv8o4iU6pdAGMpRqVSo6a3+J0Xkn4/h/O0yimVoZBDi7TXB+WP+2EWbklTWVmEaEW0/XM4h
mIcsMMGZ36aOc5eN/yZm8s+nyt8/L1Y+30wHmEP+evwXejC1ARVyqMoOpzWU7m0fe2ny79oLwZ9r
4398UBzEhvLdUDr/5Ywsii5uvFjEHOQWnI5FNw72yJoMFT4FV3BXNB5zXg06oMHjp5Pg2pZGUk7k
CYmnf3gk/lG5/7FS//M5nd8lpAjnvgcyjBWX+tw0+ENzIAzzWISKvAoygMpT3AXpiy5iwhrWjYnF
33/W+Yb9T2/ot8+KuZERqtQIZdFfW/dLH40djmFzGJeF+rfu/E9OQZVxk6neAtdnN3W25Z88MQ3/
5lT/l7Ps7x/NE+vzDaXSHH/+/DULSgzOK5PBeBzMt0gvWXcD3d/puUHSFkw++OQ40DDTkml4yLjO
R4v+8WVYFLMYv9UJsLWmev37CxKI/+WK6NhHbSRl4IvgLw2NoK2pAUJlDqrp2su4zKJTLVekl6tg
E0qwFi0SMrDscZp4ILIwGnj1DcRpvV/DBCDx3/8+//TGhUGMjSDkOsWGZ+EvPZCaQJVZUZEfcO+g
NS3KTjPoKnqGdnM1z1dNmm7233zmP71158/kXYdezQvvx3+5M66qVi02MM/NQlqPtcyAdY0d9O+/
2T89ejqWfnRe6vyIQ27wl54bRJ4h9nLirKKs7eX9GEwuwxNcjjUaUq/6vnhVaa4mUUftqSGO998G
uv+WifvHh59F5Xy25vEzoYxk8JfvWXiIrnuyOIhh9LUEUl8CwLqQkfAF0MNhfJ9E7H9dNqG+diAx
X8PSD/pbs5oOCuPQNu9MnuwH5ys0N5bDLoRgPx+3S7DWASbIfMC3l2gZBciSvEw81ELbh7nAQAIe
I1xfbFr53esaO/0oYMcRhRGm4mdIHKJ78IaKnVlrJvCvBcLvFhr90vlkPtbjqjBarD0GtMhZhEte
Vg49ThYRowfupgHOSR9QBsG0Mrc542TS5saS861WG65X4SAwFmWec4lX0HadVjCHa+HL+diIgbRN
XKod6K6hU1o/dIy8f5VNlOOVX84yV+IkO0O4pVYAZQDFkoCx6zn4MOXLaqjyjV8ieRkGKAP7NhDA
GBC/BeHPxOdLP089no3T5g92+JR1wfaT4kM0GGOq7HtHsK13KTMV+oC2LXOPeM4ZooKDd6T+hqyc
cNyc+DqH0TpgBc22r7lwIMrUNgK1ZiFhhNzPrftShsY4Vo2K/sGy+MWXefMI+mxC/4zEEZGk0Rqc
1b4CfEIMOXwAiTC3HUepjoPsclF1Mjc3PodYB2PUFLToPYMLqtgEHrnN84dwP8AqqY46mULvxKnI
owkixvXORXMIQn8gH63NWhRuzMio6PqktScbSU0Bh40T8cvgwKRJYgcpDqcMHt3aDEwmk0ZPP/vG
ZGjuWRb1tV+pZomOfWdx+UVlL78ICSOYb61nQimV35DsYfsK2G+QFHSUsynzv22mN7h6576pn9c2
T4IbFQ2BuWsiYfLoyO1ZCnz0aEvfRq7eckyVs4gf/Xkg8XQmhTAijC3vTH2zzSD8AvzSLELDYZWh
ag92cFPIKlm5edctCU+dCx1Cx7iI0B41aoY+N5ZhQiKBl5fXpV2wmAGgOAv22e0BSnqmQKQxTCAB
aPwQK5lsq4EcYJg3HpqhpZrdlOXo2A+W2JBhkeTlwKfCYNSHRf4SRGe11Lo28340oSr3neK8tGty
o2HQxLo4Jt0CzhWGFZmpPnqEHlzvUtp94Gx3j8s1BTZSZ+MVS6nHdwlNh5Oos6HDI7nZ91wOej2e
S//iclvwKqMdyGgWi6Agl0kDVrjQvls/Cv7xXiYSsSolQiA+87hqd7tmdU3IIAkCdGVGQ0G+zdFm
iQaxnHxyec6xj6doTr8tdcppShVLQgxVgM/2OJG99sVEQUmGtR4W0nyXLSsOYdVqggnCFqV9mjag
Ejc5+4QLO6w653UMXCJi5QTutiQj1a9mApWWKF3EibEy7ndlSVooyTLl1Dy6Vl/kru6YzHWR4UyD
SoLx3IjM+GATruyuLnE6YnOBGqanGFRgZ2f40vRa4E3b3I9Jrsvze0uXoNu1bQ5d1mL6m/YwXBK0
WtANftgkFFdzjjaH7SsMbmm79V9pQ0l5tFsMOVVJ5/30milFOduvQE67tABsNXg9B/Y0DVBWzoWc
bm1JfYCGJOr809aRzLLPq1TpYrfRpkMfTYMnLmg7DSAdhOrK55pmz/tQ6fgBWgpEUW8LJmiHDb0r
2KamcPu+CfNf42AjdSsR8XkhS8q2ebZ4Kxn9ZUmCQ3eLOV+7IChWAJjWIScDDfWyQV1Ut2KTZy6j
8yaaRHNgQeTnLapBmbStvRyYNCzHuOZIezuFKl6OHvE444UpMRochtoSQz9Zse6rtZ9oXqdzdLSr
9D5Ylg2ssST1GE9kQv4wJeXxjlIZFliQO+I+Ul9O5H6YDnd1Hcr6wDIcuJu8BnVx6pcNrNwW1oO8
2qIqa67RXvREaQrBcnMRbbRrjrOn+gi1ag1vVIzCEyCSW9IATdjI7Fa2BFphEavbp02iPjibDaLH
Xhs0LjUe1fFWD52+a+M5xoAQcqqHuZilz/gxRqC68N0IUxR18dNTLYJdkADwRaNWxTd5Yvr4zs9D
Wi6YO7s+oJ04WdfeLMRFwVvPlwmrVosdvnIt2jOO2tBM/I2J+2hHLKU5qx8NJZuAmyhi0AzT3OYS
0CrKSNJBa75imRTmqt58LEaubsRtQ72BA2Focp94mWxYH6KIpubNmnQqf3OeJVq1CyvP3hM3nGHw
t8br97Ox04bwnpS3WjwgaprP2WKsk+gO86AqCViTswGH3btigkUqM8zZrgp7/BnJgs6Dq5kWUYy6
1Y0Bh/XJTeAETaRvmr5vN6AovnXLdT/n2fhZ0qJBn15O0h3zdhHxsSyD6gp6Rw/hdO7c+n2Nhqh+
CHSKYsC1HpqEMOqaGQnFWPs4iYM2Hx/awhJFOPPYvvUt+96umyVBxXmUW8CzSzE/9/2Wrq8uU/Vy
N5UE3X2qRT58irBAolftAoQbTeWpO69PLKk7eW6JHMqqPH02npdCVNqq7rZvNDFXYunRam5Ta4tr
9Jjp8D0Rc0dIkV2y4XPfosMBeEC06SfdhcOnJCIz7ssY5MlbHnq2OFlwK8M+YZilEGdppLQy45Wn
W10qXF6ln+aXMV5rSsNcP7lg4TovIxShS78M6OAQdh0/rL0BXTpsbcry1Zo0ulg7B8oo6Ff7mfw+
AKwqGFhTkiQBXaBgS8LToiZCxqxjejDF5iOpJLAQG/AateZ7mBfT61JOJBIOnok/8eaLbxiVMijA
3pARa6TXHwiRt0fTFqW+8BIa3EWXFRtnwq27LxKMNTf0yhf7EU5N+uSM3ujIgFVpb+fxTCD0JzYk
GDmZ9w2/BzXfWEaWKoRvHnyZayJYDzqvXP88qMy/K3SM2tR54dDcBL3o3UXOzIFupbDEdFhZJhQU
flY95v6EE4EuJyr1KRt+nboVRrazMRj4SJaKvK7QKMQssd93V2plbz9MK4HMF0VlfNKactYCBtI9
41NlEgCaUeoTRwPk1Yv3E0vdTDYIywxxXaTvAIxNcnsqC8A/+5ROBMB4USnDWi+zX21Zc3ftks8v
3ihhjtM1L38GcRpAA14rtFBTvH0uRg3SR7HlYURwGSFT3CF+IWyj/qvOo/69aVaJO8CJ4DPMJHJ2
omzLvnFUa91dulGdTaCQ56h/NKrBzDnVSQklvVu0e+N5GOIfZYjx7Yvvd2K8onbE53LokymlUC2w
RBYk84bEd+slMTM0vsio9ZRblRHwPnrNPWGSkp+ZJOAH8g6lecaMrbMbCSIywI2wGh/5dVUnyXGL
pyRkQbNCMUyx1NmGPbJO/Q8l2thiu4wSLrWzYIkUOtLbbJzmr95W5gjs53F89fJuru4N5SrUE9Gf
4zQlzHqiL2Hz9N5avhI4skgUXxKQKJnXlrA/6tfmoGlhZIcosMQ4V6uDOco0Bj9bAgHtUgHn6fjx
qkUk6YULk6C2Tz58VdBbLAEI3K5cQINhfvHHi15F+PP8OqlOqyqL8ogjDFP4WBHtx9CHhGmmMPJr
2g/eFzab0MGmSCwmy4xjyK5s84kMuWJCZKXOHKZ4yM161uljY63Shd1EhjWhis5GvbuM9Dpk+7op
4Ad0MUD0tPNob6fNmTdkcIw81i6EqbvaAu1oI9cJbG5i2ZVL8iwCLALG0Sr1u+i7z3MCnqflLYe3
4tBqCWMXNqh0gxgs2M1+qLwxt2ESmWRX9wpWgWy2kbqyzQXOyHaIHgHFle1pNS7Gbh0F7s3UbR5f
0hUGlZ7IvNc7WfE0NXM+bYeUAcmHa2pi8praB1vaEAVWnATcO+JTtdv8a+d54Re6fTI8JbzH9zTs
o5+K6VeGr4GBwa4oTPBpVO3Z6lzmPB9b2OrbMW7LM2wkLbKrlZH/z2A4o+UHUnP42LQz+VGGi3hz
JlpmYLDeOB98NQ12nwcoX09wbSuwY0aOHODnYNZ3uctAl1UuXrj2ZTgIHFb+gAA/ZmWYDlPYtRyX
3Ea2ZDhnZ+K5j2piMQKWw5b7kg61ijy4lnzuMYgCL78UoDa8Q86ZmOxtMobe6IJk8cFbFOdX26Q8
TF2fT+E+aYb0XRYBx8txw7pxdPU4fZmKkpycep62b/VSTGbPU0q/eV0LPCfdILb4bFvO5HF1Ps0/
2dfjcCKAt7M/KqXT+rtv44WQbtX7hGZjpvNOWaEFwT4phfVlrWBbPbA06Wmn+A/gR1xJ0uJvrYz/
qJ/9t53qP/W0/2Xn+/+gJEKc5Qj/WhLxun37KP+5m33+Q793syP5Cy20SEc0LNE26LNz8h/dbPWL
AYSs0D4w8jK+phH3391s9YviP9ATol/tB0HE//rvbnb0CyoNZWKN9Vb69I/+k3b2ucX0Pw0gbeKI
Wsvno86NbXp6f2muuSFD9iABRldJzuHEc91x8br5mEZreagHIV44946f/nCF/pf27p81X+cP1Xxp
2vgU/AEj23Mr+g/tXUlrNSrCCKPaWOkNO4vBmr85zWrBpJU0Got37a6UIqWqsNkA6DyzS/Afdd9+
/y2E1DT4gpCb/JtY5I+/xbzMXcP4+URZd5VjRE4E+rN0E+fsnOprJbYXQ9TM33/1QJt/vuSRoING
3zf2A4Xe5c/fPu9Xb/XU0Bw9gKyvREjeruBD16cJHTwWvEQuj9qNHLsS3asfedPSZungoYGoAnh8
URbL+p1Z+hx+BQUs3iiuIcjnxSb165LVhTowByHQGi1M3TPvLoR9VqUexS2FIyTXDlSIbKv6fjL9
mB/ZyTnHeqP+RL/6nlwBslySgBn8vhGqmW+SvHQ7bx0lw3efuhHWJ/1/S5OLe9cRaFkZEjyLZY6B
jaYs2udd7LwR+C7FyGdF+Qr6vv4o2xLK5eaFBE3pqw0sKlC/Of0w2k/AX0iiRGas00jNzFFs5afW
jJ/MnL2VK/GGkXXeI4DN5Jy95J5pBnZXK/29B8YDeOh17f+05FRdrFP9HPezfk5D652S9gxu8cns
nBI+pIgKgZmkJp6uW387mT7obsPhmxEtFXT9N87Tnz0r1WGutDiaVvpUfGgZxHoOB+CAzsHfWYD4
Hu74SVS4yjR+DCWt/ubW+DqtwEB0OFt3egvqjzbW6ns8tS2MlGXyn6Y0fEOOcI46lzeLasficva0
0Ye8W1jvawri02g5ptyNY908hBE5T2tFennQeesHmiE3XCFoRUFAvRSQboIiwX4aF28geBzv8gOm
evWzsQqGhCaGEgq7DueHWToF6y9boVE2qw4/L9mKkzSLgZ0RrT7O0UNGK84QpVwu2MCamp26XwK0
n0D9qu5JoJvonxU3ajnZckq/jcYbpruui0iWV7UR15quJuJmA0Xm4HjRYqifRM3vtmXGn4l3J7rz
FqiJOwWLabxJYXa/JKYZn7KyIPo48Gg+YH0Zodk34NwOmfANafcirzJ+z0LUxyjLkfzjbImeRJlp
eYpAQNRXywQU8rJEW/XdLNH4arcasH/KwLk9k3TiAG3FdI4mn0ZLjc+0PKiR7wf6IZzjlcQNGeYc
ieIq24gcDUsQOmNnK1GB1KuAnZUdbcC6G9VlIkqHqmWmp3dYs6Z9Kl3Yqj3p7/XXiPX1jOltrQcR
vC2CY5hn4Fl14rwr29RB+zI5dFU4D1c24cqWwIrRvxHO0U3AIXZRzyxiNw0eJsEiznR9ubiiSQ/B
qIeGEIYyw+jg1WixRo/asqpYWfY21Km4ogl49ofT+YDxmkKuuJSMEkBUagJQM2dDulGVjcdrUApE
vvhOwmoLEA+TBZpOYD44KWGmrWScnCNVhTvQ8Ycm2sc6XL8UY6aH23lqzOuiS2mfgd4S0ZgXIn7p
6mQGy6Xls1H+wnGvHhcL8qsrudBZrsR+rvu8/MJbDUkrLYVK3ybZEVSWrx7RfkOfxeZUlbK+K2oq
mF1aiJUoj6wY9DNkmin/gSmeP+pX6xJds0XK/hDSZqtujB8OjEUiqto0qgl5GddNWCxvJpjIBhLr
d1rmbXYDCpXub9VZdHrMPAXMxtX1xGBmZrss7DzfyKHOntSC7gEXZQwaN6TDnV2qtq+/bzTb1n3t
c6zlSuZAcVy/jq8rjDCmsYUYn43rME6iPNvqq96IEpn8VhX1DW+uTAhtoZN2oKO5PYWLm+2uq1Jq
17zPIqC6PfS8HfymKThsCjbsbjLe+GHocxMnRWYDYGilpqMXWrXtV5ah7/4UjuWxyWbzNaiL9T2C
xQZPTih97y/I+y78lpDulnPkI6abHuKzRpByIM3SfKYyIb04oe0U7BYfURt5Rxg7dUT/6FTOWIf3
gWWwtiO/ovoeSQRbTRChFNE+iTg7ovPOADwkePCPW3exgtRCr5eTgAEqW1xEUey9qGATn7zaX8DN
hxl807iqMshyNBZw9K/QxOAAa4DyM+y3aSA9OCwErX1lVzSLfQph7hFG49LcBW05b3d9kqDLpNeU
5cxhcmjdQg/5Q7TOtT16XUSMHIKXM7hGSzIoV1eE4X3Z42O9UOA9PpVIjh4810CeQxOESZGZCuQv
iIglwTQLD9IeixIwQK8RkFfGfGTw4NTSkUcjiaLKCr8nxqnp009uzSFNocbLjz2/yFcW0xRojhfC
VOg2AAuVj2akd8PnsNkAFlbLRg+DTQ1CmKs/gxxdYJ3wuNzoqcd3rqa8eSlS2a4ABkn6NPOo7vOs
9h7ySUz9ydmg47mIhq0/wheLn9wIcgudlP1kpX8rRNDfV37fTm+mEBCWBcOn7BL61PhaghP6RBcc
PRb0Ov1pnJOSGKwsi33yuSoyuzs9+CHxNysuUeGtq+VIPDK/y9U63rPJUg2RhiPGWz9zhX/ZdSuD
gTklVekYlguBslObbNkFzOkfyrJ9QDDdqvqoWHHwwYRxml/1CDv6Gz+uh+x6gcTJ/yQ7a45LsS99
66GzDNbliU5TjiQs7svscp6cdJchalrSzkLXHJsVhBtZr0Hf3zUgnjZc+32c3BhKw+FqgOxNsRCG
zY9x8afbuPDW5TRi+Jj2W9CpO7bx2ZAfN0bvbemyluCnbQCdaIMN/iQB9B84t/zqZkS4GO+BQBLu
oHsiUAhCMCniQBPMHwV0QPBOPvJMNJaxR5D2SFWLbCxg8sikzJ7njDbdlXr+qKeOntMwTt8RLz1k
LQGYqCT7A5qt+CttWXAbwZsLifFVnrv22whWlhghOhvO/7SdwcUFRC4wrjsFbgggZXWMGTRNRJ9Y
bM0+6Xs1Li2btcXtZof4PeYVvpg52/4UmUmuyzmrr9q5CU80lEBsODpWTTeTq+k58P516T50VMH9
wXjx6hlbfkkRH0Aop9l503aJiHaRP5W3YWaDHy6rumtPoj1oTcf2TcQfqQVF/pX+tf9aqPZp7mN0
WKC+mfklFA5zMD1tRLNSpdaXXWtvEym/Nue+ra3Ob5zXMqAt3QAtx4hTgfZ+V4QDs8bcpUcmANfd
MPmnMU2j/ap9zgCTW0+Z7wgadUFx8LRX7SLjFYccPNq9jasHaqNm784o7dCPn3pXUhYMLHPk5+xi
Ye46mgKEiJTXKqiPZZa2lyus0X1s69NI5B3jCNJOAOSO4fw5liGgZlRq5JkBbQgdy31YDcVBLr25
Y4ZE+N0UTSeWh5+jacoj3aGvA6Bfl6IK9yPzq99V6GnX4rAEU/NQJkN1CJbsmp9JiPzrWzBQ5ecm
7Xymc7U4lmt2EytmUtlwOZjqkaoZbITnPyZY6hh9qFNaDTiJNPhhkEjFNYNBiFuOwXza0tI/i7Id
vwQJm7m+ThroLHkF8TeIqJlc491xBwn20UHxlG2yBOckFApQb07uHMTifZj390uWEUdS1jX5x/hz
C0Vkx1bUj4YZHUkUadaS1QKgu4KueNrqVvwUW1e8MwGP76xy70VXm0fZBsHNwssBV7Eur4WyjyXp
ifuJEerbUkRME2baJd5E/IZs0lcmvs+pXv2nkKnpwoj3OIZmnwbnhTho7jIHw4D9Wql5LxeMho0C
g2XSj7kgE6oXx66TE7DrdmuPrpjvBU/PUEQ+kcDzt6TqeDyC+zhxNJFl9N7E80MfoqFogfmVfku3
yJR3xv8RMyYZAng4lZed2mB8aXvNPmcicz1k0GujsLrXGtrJEAdvFDKrd2Fx7R/qatGfXR/9St5k
cFhgNyuIOEc44MthBJvGLkS63chTvrobiXdnR3caQ6Wt5FNYVc2NiMPHdYueGPFDdd+EvtdzjdZ1
Zmwyg6SHddzd8IiOL7ovb9HE3LZ1Ut9m8LPWubirZQhermyZYPpwvZkQABZxpb5SWG4PEvyFBcQ5
uok0kG2+9E1wTn8pIUbgGJuvQ9MfwzB88sR6LPOpPg3wZSGb0Tdc1yr7HM8TnEoJtkO2xn5e60jc
A9237QF/c3ifZWMCaLdHGl3p4NGeU8+8ZAmwwErU7kUOIigYapJcV/mDNmH+a5VTWjHAiG+xNCR7
DyHzZQKXxU4VIAnTttcIMq4bv+ABlcn42MKrvJ6z7cU3pGr5iDC+LAGNdt3TFmijJjrUE54NJrPX
IV7gi01afp7W3k3Xdv2lCuFELqP52axZ9b61/vMK7PJllOx1c0w7IWHph9amX/ooSJ+mYk5YwiwV
sIjsPvGBG9cyb/ZrmfxaiP6m8+EZrlVB8kRTz7C3NZNBWnNOf0mFTu42Vu8biQuqJAiIJMvc5HcV
JppLWv3HmRuz8+cGFW8m/UOkR1wK8ETLzOvZkZmib7IOHpA8sc43jrTrxkuOuUGq7I1hzvwskONF
ANvzOlgZrfNeQBaJTOoei7QlegVe9QWbZXIRAma5CVEGX5LVdMMRNN+rdfFeEt7mkrNMrb5F0fJo
cmfeES5sGcdN+FkFadgt0niMLLDixm68CrR/3eDhoDrHgb0Y398xIlFvETf5Drs2fPLI1XcZsi9c
rVFMyIlMq0u8FuORoCyorip1L3VhcfqDNkJocMbMlCGqB0qBbUvKp37UIFsruHxNFzOdo5FBtGgF
aE9O+lT5pKCsivNBBe3yBtH6m+sWgm5GagfBdA0VfAK6L3PzrWwYiJRdPoCE19/RGiewi+FRuRAo
jDxuhHTjMjCAp6beHBKztdfwxMS1rXlYBwh5qAPqjtzEyEr60POE2uo5U9MytACQ6MJ/CqUfywHu
ZpIxDF98xBBPuZtSQ/4GYoQQmpFmbTijanoNprMfBBP8QQD+96gMFVRHlzBpSlGqrRqR/Zbk1M6H
2YrsrOwBbPYtNsk4AdrzrELtvCyOQJzQ23QbX/qSliI7+QDuUl4WLqW3/z2Yg9R8Cofu1c010TG5
yBWN4mLjp2KS3P0RDSc98H5kLhdQiFprBhrZePybKfrMPE5U/Xs5FrWqT0sbDdqdsQ99THWU93UO
OFKrUC7HbVMBMopJyyoGhjsydNjodQ9pbq8Z/Q2yAOW6TT5eQI6Mi/Qus9/G2gXDTyKQA9t8TYcW
X3MXChRNzAUuYtvHJJjDRehguuyGMB12bdIfTSW+s+O6nUGb8dx3xQRnHg3uIcw9wlfCZaYDX5Fg
ZJqfTTsR8Ge5pkPUvTLOOGwxg7JZNw/96F0XHV7EAo4GdEtmMtNWQAZooNh2rAHkyfryC4KY/tAt
PJod42CUHN146qU9U/mCKTgb2mcMhoTGVGqornkV+8s0Y/Kfy8q7mzd0J8HI2BaDg97hz48JPvaR
OM3KI5ve6Zue4DH0XZ3P+4RgFXw3+4jT7jEfB8nXGZb2Ld6KBjC261NJgBMc2KTtODgtgVc8mHot
vwReUkDH1+VlF0ZNd8BUoBnqL4gV9r4IeF5TtCp2T9qixWaehrQn1i7jMIxDxzs7bSIKicC0CE8y
NlmVi3Tat2sk37IcidQevUh2Lbi1eyZxKWD6nNSBaLavPlMoEp775bYbZg1LYb1fhrC8cmP/0RGq
U5BktFP9dBlWqIQYPhyyZe2uZD3MMDWKDA1Tsz2G25ycmuG/mDuv5bpxbV2/0OEqZpC3mkGalGQr
Ot2w3A4kwZzD0+9vunufY2HZVjWuTlX3jV2GKABjABjjD13ytoq74dlIzZ3RFe6xKrb0TW7x5ECn
s/5ugb+DZzNDheqGyboxDOMhy8DFGFbo7XvS0BEGxO0clMaxw6Cys8wqKtKiuAwn7rUXdYeqRjae
rVaMehYPvHM9GniGs0vgoj62zuJ/pl/PexcqyqmffPfCnRPrsvLxQ+4z+33jhM3JwjGCh/n67OO/
hM8b7ks0aLpLU7b3ztxzyI+bc2Nu03c6NrhPDEl9GgQGcPSY+pPrrleyspb7esbaIyPU36ZZ65+y
PLR5jzcr4MO65qEtHMe4HXscUfYzVY27GL4IsEN2xXvqNVhMWmZ7ZZQVTsKuKfYGsAm6hAL7dDpl
6JVlbHrbqO/ayX7wXRPHbisv7+vQFicrjZcITXAL8GCdoVrol83egFdzzJwsgU9D2zH4Ad0xkKRO
qHmm4ha/elwEwHfEkY3y1yVemfN6wDBTXJ5tVG6SvDdQoJDeY4P+77gze8nvN3WwY6p6HsB8TB+h
bTbvtpx/4skQMReM7UASeTPqQAYqJ+XIZbgLp/YRQGh3Ma+Q2MMsRVYgtSxYl9To9tC+5aWbejxF
Zss6lkiiNn577MJh+Gs03fVipnx7JUcYkKtRbntvwd7e4n34VfK+QEs0QbvM9NLLAeGdN66FYOg4
xMXRgNkDy2Ud3/NcP6Oj0r+xUusP4JSFqIh5BbwEQFW2IC8HoBBjXtH0WHWdQa58/xOFjeXg8bz/
NPiUKXdesrzzqhwGdY79Z2S0xZkNCPmuSqHpGAPi6Ba16Wm2uigGWhLvQgBY71az2phdHDz7Ar12
tLHcS2zbMCGJy3o3QCJ4Hnpevk6eWV/trfue9PjaUT+uPGy6yukRwM3Dim/0Dl0baD1ozdzG9eac
5sE4w324SlQz/hnJmhwz1ykOUrofaEGgYbm1/kW3uu7RoibALY4TOMhwk2jryb4p+wG/xQXXILsa
gO1sVX3qwP8fS9Cab5fE8S+cADMNqnbhu/UMcxOd9w3qUnXnZGjkC9/iGpIu2ZcGWM+xcIzuzVQs
OFmYPZqCFVKRAIWSK5uW1P0cDx8W2SElbQBW5E6HAXnknvXxTfr/+7jqTuyt6sHri+o0/kDgWair
gYWeAZ3y5sEY0oMrB4FqaB8GLC6w1RRQ5jK8Xfq8BA61DR9Lu1vwWgjSGwqmuJs3qXOif9/cmSP2
ilhXYcKB91h+NCDXwoPCdctLuQXOuWjo0o+d85dve8Zl2Vm48da1g2gclIf+K3Wo7Uuee37UiclC
BbFYufecqVZpj4i07xtvoUhMJ6Mw8jcmtSsIrPOQPlEDqI42vYfdljaoLHbjDT535TVFR/CipXsF
/DCg+DPfdoC1dwGOMyI11tPQ9sudjLP0qlrj5H3wA/zY1QGWhc0G0Qruvy+gB7YVF9KCdFqvqCkv
bX8qyaPtYj/Os6h2iKc/j0krjmnF7Mz28mYdzfEqH9vLrqroSrjePZhJdnTqbehIjoXZ36YIF/7V
2hAfAMRZoGAAavb50RehPPLPzU+UD8Bvrj+wnFxCmiuq/uLUmrHRwceFZIpBbo2eK+XhyK9llZy8
H6hQPI/2G0AbwDVN8pWLxfp59ELOLPPcdwo9u0SX2z9g6PB+kiXP8OWGCkiPW5rtIz0om5va8YpD
4LmgUHqPi/Dq1NQjfyBTUao0kqMIoc96luCBY2NNiQZRwe3e/MtOsuqISIf4tjplz1lcL3sqmtUb
INf2Uwx8NhJjzNtJOhhnzy1mfnEPhzev8OxqKbNdLNNUc4XjLrAryqk75QGB6UGsBMAs10fexw3b
ZrPuaxhwh14YHMBZjfoRqJmCj3QH+eAaS1Dsk2wOb8dBDldIbgDACWeaXNioAkky3fpuMYr6vcX5
dmE3RCNA7I5L+pg6h7O20mGwIB0BQEyfKL6MR1Sz+t1sOPE1TLxu14N1fI+/lLilxRRGUADth7Uy
vYdzueie4o4X2bJvsTM944rh+Y74vjkhzJLQvYd45z5Bw6XtUaIHghfr2qCiLBpev3J5sEP7U+9X
+UfYO4CV5x/AZSs4T0vZrdan7QeqOYWcDWzEcHisDN76aZi67b2Vn2mSU4PUerl15ZfVz+jGTUHA
/uBxGoBep/TWOzCsl6C9gLTsRqOTGDdWU7RY8rrTTS4xIImXYoSkXJl7IN+ChxOqJU/DKM6elMjJ
AgsifqjH7JISm1AMXXJYj+vfqO3Sd9bkM+gXlOtgihoraKzqB7obKBMFJlQaAboR9bjkDRQ763G7
zH6gw80fSPGSUmC863gofx+XgcfNjts0hbfADIbrxQzc6Vg6Tb5etJttWNcwG88GdS0Qy/AHDp0O
m48oZpKV1WG0uuaRIvx2VYQjcFUQ/8ekc4Q8+rUo3qwzblpOA10CR3uPzLQ4rf22zcG0z+SfvR/U
zjFcOhs678j1H2QN9fUfwHhsetJ3s9GtnUsjBuECQ1rdvjDFFKGJfYlZpGEehmYZvgXVGWAPZpaa
LsZQT12OYeGMGsIOngY4FNe8DOv2cTIzNgrurP2avpFnId8pfGhGGpkgTPfpVj1lnfgUdp83+GC3
mIxeBTAo0Ehmh++Hxb0mN+5AeebRgNiUt0z0EzbKv3R+LwOKoZT1MBimFYHNenyzSvrRfuLx5h2v
+YUxp7S9vQ83qrPb9SjNtT762wzfu0ZrHNrrhaixxZbVnWdUNDAQo4QE+iZp6uO4bKTJcXGuptF+
WFAbBYiDkrgxbgi0d4i39vJjSdlqn/scFRnKVx4IRYtKxVVAwT8p02tjasYjIFj+nv/Dhho3zeWT
DTbMNazLLIUONxvtmeASzwcHstSj4BV4QJrgrWkkuzhAaRU/A7TYc4Cvc/MmM0cY6AJh2bH/HqIM
t/GSQJs/lfeApHZY4J1sT94WkxdgTd9SNk93bbPkV91qijtMs66tYpzwp20AVBV/IdX91lttypP+
G5TFWzT+xHdHAmUYz4ZxOQDx+3I1b5ty+VIk3bzDWB5aMbPdOOKybBD/bQMAvAE0gKjgaDps1Mgu
4ooXLxj+7Do7c054uQMlQvIBoNyY3iZhijZ66+BtU83N3onb4ohgxj7ZAEWXpLfdkDhfNoT219y4
zSt5XzpUX7qOG2xMh/oi40K/SxITX/caHfiy7N8zP1frlALtdN47YdqkO9fF+a4jhVxy44s5U2g9
yWXJboO5m98TCCjXWRUUo35ih27uQnNj8OcFzWnPxanGWgjFIkgI5dV5y/vVwhjZXak0UqOF+NL8
IMGI3DLfuFxsKPhiat6UtQRfUcFVQPfgs9GU9uFcn7ig6f1pdEfn+zl/7UazzL/EtF+6KG+gcfCr
cw+7SyVA6NuYrthCWZHC1KlzZx52c2v77ltRrOjyozSTPsKkClcud6NfQmIKSV5RX9VZckODCE5+
4k3m95F8evF/BsRBsgBTjqsUmlDx0bar6Rh77dB8+DM2xX7JtAMRE4QeFUWPuidUWvMHcuUnRAzM
urCrzTS5coYwvS/cYniYrZbHk8lzYtkvQWUKHNYmZrxbKfYeeLpsCA9jov0Rh0bg4U7lGtgRFYW4
XFB7mR+ALTZwVWbqGCiJZLhfdM60yMME0hIDhRABE7AJS3vj4BD2sVpd6kqjM4EXQa/MOjSs/j98
wn8FVfstAO0FTO2PgLb/H6Fq3h/Ve95l3wbUe34W7zkr6vyDU7PM8D+uH1rUdjy6W+Bi/xenZpn2
f6A7+wDYgIrBlAXR9A9OzXb+AynTtPgPQu4LnFrwH5c/C0PXFmCFeXXZ/wan9pKQaZwRdGfonK9A
xYDArfVW1EsU45u2is/G6lz9edf/ZmRP4RgvmW91RVPMEaXEL8CLvxht8oqE4O+GPvM+f4qjRi4G
h2y1RIMkzWet9ZA75fQ34pIN+Gs1o98NfoaX/TQ4gQuct5CYu3kI2Cx1+baAd3XUm5Rzhvh58MbI
g9lO58gT4w2dVl5MBawovcEV4Fvg90XdjXw5mmbxEYeh6oAl12uCcr+bl/Of//TpCxdioO39FNVr
IeDEhGjBrHQo9b5dwUkmWSqHgEWMSIfTwQc3fh3m67zXGx2058/fvsZr5sebP3KVbKIgKA4pqnt/
Hvq85/4f0PP/BtA53n8eeqbLs8QAm6LCRn71akKZob/cbHL95wG5P0Rg19hGVyCejGu3cm3NxXaV
n2sDtLGHLh6ipSODT7ZD53pc9ebLVbNCEVvFGrtD5E9ZdofuVnvbee7f8m7/NsAcJTE0+RhQLK3G
qBThbdyZdZTnyfLmz8vxm12qykcEXmGO/khR3yiX8EEW6fhkGKVmSlOmZaGoDPBuGaMqm7/BbNpb
1C20vltVZLDtsin60hnP/Kowvve2qjhl9pbMb/XGVyIgGKcO7k06Rg6suctwqIE9julruhK/mXVX
ScghG1HIoWFiBuMW56tDv0xPeh+upGNrBO4AJgT/EyFW2slUsO7Q65o050VJyL3hmWKEjh3h4iEf
KLa7GEPSjdT7eCUjJ9B8U6Sp+PiWu3QPWXRfxNu93uDnxfgpITfNlsD34tO70AlxUYyt5i96Ovnn
Pw9/noFfJDZXycipAAvbmCQYOzEMXKULCqCjU5YP7RbSkYu9zDz9+Sf9Zvc4yhIv5uaI3uvJNjKV
1xa34GO5gjjTG11Z4SwYEGQDpBtVUHayy1Zm2dslE6C09cZX1nheA7xpzR9tRPykAf1OF0M7vgJr
/93UKGuMHoCgJ1sOUeP44UfDsNYPFCftV86u342uLPEQTjKjE8/o6QhdOeTxmuFd8+d5Oa/eL/aP
o2QcG6mtZk5EH8nOm7+3hWdfV80m7oy1RaOqHGOMTMLK8fRmylZ+nJna1I26oYtaI7x1UA64GLvi
+c+/ym/myVbOWjdJqE2LtYsKEADIYUHgX/Z6QytHyiBxrcmNpYu2qn/viJAeR/+KIPlvvvqs8vRz
fgCTWc842HZUhazbciguZefqHYSWku+9lCIcOl5DRAXt65yvmMjMel+tmpHMftP2gctRYk7JKV3S
79gh/iMO9q9vHspkd7Roq2HmWlMEQJPD4Mm1m0e9dVQmex5niR1EMEThlN5IczqtZXKpN7Qy2UhX
USpqEi6voMjAPhkfvW59Tbf8N5vEVnJvKsJ6akyy4zCa+S2erQg9zHbzXu/Tldw7WnGxANjqI2BR
NFkA4OQ7vZGVrEu/dsnBWXeRAcsg72lvZUIzJM9T9dO5WlnCsYEKd1FViLfUfp/rwNJcSiXhLhQH
DNlsfPVgYDRn+k+UZjRfBKra0SaG3BiLrIssrI7QWqbGrzklP8wxfpqSLIQYaYHEiRJRY+A8PLQU
c/XOZ1UiqekAUtVJ00VL6oKmr3P87ODNH7T2iaUsJk72PpVUJsVBAtS1oDJIWzMJKos5oeXWlRXe
zV5TCVpdxtdQbN/1Pls5zTyacpAz2N4WIN90rXGl6vQO/R+OLj+tJZXp2s+DpIuYGzwRvoU4zuh9
tJJeGyfw+uA81yl+6bXzhWKB3iqaSnYNegG9veFwF1XyNR1T/KDn/i+trzaV9LrOSydHp+4ie1kK
GsbjN2Qy9bKUqWTXwEUEtYVSHgncegdhHYBC6qUSU0mtft9YVBSLLqK5cUdN+0NcUur985Scx/jF
1U1lUDaBYQFc43hf0NwB7NEWOY5E9D6+oT7llXtXBp3We12cebg/J9sgL0chE6+DKZcMOWinMDzS
xUJ2+s+/ym/ON1OJ/7VyywWWaBdN63Lr9fYnYXsPekMr8R8m+dos/bmv0CDaT+cKnxLDtfSCieru
i4lJegieywDMxYCH5wf4HU29XvnUVK6z8xa6Miw54LaVZmxQgs1CCq7RnHElC9TwscolNmiAI4CR
oI3mxIVWGqBp83JOytCzkg0xoagRZgFi0e0ApdnvdJZThEoe4CI09v5IXgyCAPTqI5esvd7IShbo
EdrIw46ROwzj2waos3jFFuvXuxuJzZcTkpiTESxWzFz7PlBYXzwBVkxe2YHnq9R/ZwF6DC8HNyfH
THzIZFFstfmAvZ3Thg+VX3n1O7rP4llrclS7mrnuZpSWwEsE5YYpY0Z+9+FNag0eKtEfdu0gfMnM
o8BylePq0Qax5qIq0W+nBTd8EQKdmNr9tFRXE5dQva9WQj/vSbqDHbSR2X/t0e+RUnOLK4FvIntu
QkRpI7cvkaLKr7IzPlHvo5Wwd0c5eVUtmOoqFWC9gQnkUu/+iaLny61Yucih9fAiIgHe+KpFomq/
1tLWOkqFar09hlkIh5P5DircGyD25Vuut5SBEvqI2i5zWjPjSyCPY2vssyU+aU34f5lpSzEgMUvs
D5V3ORTOjcU7S29oJfJz6HDzAkQ0ChZ/L/tH5C0058N9uZDWnIwibZlqEMn7JgiOlTS0zh1EpF8O
fYYaOGbGfDjlikAOMkPitfvQ+et+kQkDJSBNwJJkP6+NcLfYLza5EOkFvalWQrJ1qyIfkHulkgI2
0C5uQGhobhAlIjMJxEmCaY+MTdoPrjOuFx0Yfb3RTWX0eHEhNoiliURXoF823a1JeNSZE6ASL1ey
ciXMApdjHqEnMGPI1yGQ4WkdmWAyXg6+iWkwgpo2oFnIm2Dr3hSp1JqSv4VJfnpZpRJMY9WylkEg
sQHGCrm2NRukyFa8/G4YfSMFppU9OIwSRk17tyEZobULffWo70xEUFdTUuAUTlS29YNtGp/1FlOJ
eHgIhtP6I2eOC1FLoGm46zGa1PxwJeixS9umHDIAVFr32OXD8yQ8rYuJHypB3zuz49i+0URthhZb
A/p2brXOYTAhL9eys4EY8ZIFwg5Ku0KnLp+Cg950K2EpA0Cum5u3IM148ASzaWECjwu21ujqORwa
TTibxdxE6PddUn/7Nhjivd7QSlwuXemjB0k+kegw91W2M+SiNyfqIVycJXmKIeGWPIga2Bp442Ro
9baJegxbZp0vg83+nszio1OON27iar3TUOxRtslqBvGKTnYUOiXIyPLhTCTRm20lKm3c4tHbn7mX
iBSII8riB7tGQllvdCUqrbifQzr8HGrBBt9EtG9WcGZ6p4N6GINCsd1yArOc2PehnV5iMKQ5shKW
Ald4C324NspbFJ+QzkZruUZnRW9SlMgME2s9i2ewmv54WU3b9WK1WhdYWAIvNwqqiK3sILFFmyeP
nm3eh3n4QeurVfcG9H58qhwWX43V4LLkxypMHvSGVu7GZe0FnjORYAVuX8dh67fLvCunK73R1fMS
Kcw6rNI26hYPjLsRNUXypDe0EpdZmPJIaNFv8M7Sl2iWoPqk+dVKXMbmJAVCwHw1eidFmONcUOgd
lartLmdwZW8LmyTx/SvLNK5jUy8FqjU8SoJJ1Rgs5JrBDwqtBqi3m2h+thKUILtRW60I9w2GY+0U
Ny426n9ex/NG++9rva8K1C1eVtDm6aiDYXnlfip5XH4qavSNr5CHM/1jGPTm3WriK/fK73I+y37x
A1WsWD9vlehRDkOBxYxTdLGT5GZJuhDxe7vF3Gwq6gfKrPCwUr8u9JKxp+Qduy1tC94K9xgo8B9c
RACriw3be70dq/rzoqYXo87L4kNvuWsT+7a2ar0vV615Unw9AjcOm6iqg3LHI+ZT4TW9Xjr2lewT
A762N2hYkcAGB7LZG0esWjVtjIVepmOOvxElUr4bei0OiLCOYOM1elcw1WpXIJSFLDzzDZ/7ezU5
z0OL3cSfA+KcwH6xP30l+yRpiu586iLlbiI/Xfndw+RI/328znoHla9cDKhnlzZCcg3XdVh1yBB9
lpN8rf/5m3D27ZfTbsPfXVe8IcEV2mxxKGHfmqy2q10So/i8S/LWuIvrWjPr+UpiyuKuk/W0NpEj
+/cQFW/FOGiB0nwVlD2MFSqNaPVGGxKEeKd1uK9ncCL/vMrn1fzFKqvA7DrrsrhnV0Y4GzrfUwQN
Iux80ePRG/6c/H56BVtIcHdC0hZdvXF9NuNFfnTwAtULW08JW6dofZRFKqYGQYKTDZ0fK0Y53+l9
uxK5C46XxTaZnOwTKis+TMvdZPfzK+fN7yZeuTdsOc2oAYZSlE4LbR3vDgafXsrxlMgNKWbMKLG2
UTxbMHoHF0bxhZ9ur5zw9m8yg6cELhrHiayysI7mcbByRs7XN0PZdxmCGtPUXwRirJ8oAbcP8M7N
50oOeH35bim+Bqh6X6fDmXiHQlZ4jduQ8RxgEQF1+Wywmg15/TFHuKJDvs5cvg6GhyMFB30f32CI
MV1PRnv2DWum+KkP50WvNeB7Srao2r6BjoT0y+a0113b4L8W6pWYVCxvtsyTOxdTeOJe+C1FKrOu
jS9aG1QF2hZhXXVhztCufetbSBDpHbVndeWfgxbU+jBlHeMmCzppmAUN+IzofbISU5hOZn7Pg/CE
s0Fwfz6tHnlelZ/0RldiqqrHNUx8RkfUZL+saLRnX/VGVkLKSvKumJKGqTbLiyW+DrCa1htZCaZY
zk3oxzXmIf3BMIudQMZcb2RlU6P2aNoYkIQnz2kOax/czIgo6A2tHHfYeyDjUjO0BUfd6bd9ETR6
x53KNkibDC9rj81XeWMCaRHpsGAr54PWh6t0A2/ts8S22/CUJ5u1N6fqbsL7WW9zq3QDGY9b5QsG
x3L5QnhHH0EMvc9WIjJJC6dfaB2dROXsPRjbs3zSG1kJSG/r0JCzKlYylzvQbrDjP+qNrASjPKtU
4w3nnxAmL7BMgi9uYZOhOSNKQKLDZRQCqbCT25r9PhjRBdhShPn1vl0JymzEedQIO/8kPQ9JRM9L
D9XWZs96oyuBiZm04Rei8U/h4OS3sEzjp7ZddLe4EpsIpdpuv/jeKZjPtizWETkFzehRXo+yK2ZI
3pN3ssxpb9efMswAtabEDl8eORls2RkDP/80wE+u468tqmN6Iys3UDcecQSNC0YewmafuNaDtFD7
0htciUuA/shLx653wkf+bbwtt/3cP+oNrQTm6mxIhSaedzJblBWGNi6xyIOhrDe6EpxJ5Weuhxz7
qfScR2QU77peDwnl20pkWgEKYTgyIr4S5id0XaLO1bvX2kpUzpNsUL+oPJL3ml1Z/ThexahTaU6J
EpUdqjFWNYbeibySHoVhDnvkjFMtnpuvsgb6VTr9VBI6Uygv4BRFiGhpTosSlfM8r46HnRVytLiA
IvmUuXqJSiUNJG4rrS1bPeT/g/IQSAQB8Ywd9CZc5Q00wgjjHHNREtXZ3rHGUc3klqU5uhKaBsXT
3sYm+rSk3k09yvf15uqdDioAenBR3O5Lor4fA/mZ55WYUWeRRq+XVUxln68oFwEV2VBWqs2rFDHj
oSj1Lm4qkHCLjdzt4mU5oR+9IRAWPvmLHiESO/GXObzaurPP1ricsFtID02eIJAZIxWjk7Fgub8c
3YL/K6gA0jp2JBHUifMD8JVZOe+J/y6CIDP2cmyx9OmWjBCrxISX1dEd4aKui+Ugmr6I8OuECymm
ciYSxVqbUwhlc3ZbnOI7TNNg4N02u/1fMQ6hmmMrB0ceY4JZrzNKGd0mDxuSKBdbh02C3jIoB0c7
WobfBfTY52WNyqA9FZ3eI1wI5eBY5Q/HKoaux+XerOzHMPP/lb/7//KyhdruKLsstMacxtWwtZFf
YH+LwqHehCjZN+tc0zMwhIjQVHZR28v7vSgdb681ulpQ72jgx5hIUIPaYrFbhId+m9TjEgm1pO6O
20LHl11Y90GEW1FzQTIo9bahWlKHT5Db0wZKD7lT1O42s+usy7CowX3oTY2yz8dytV2JTXcEOhpt
UQczFUdzaGWTG3Ev/E2yE8VEI2bN74Z20jo7hFpVj8cG25BQ0kIt2mu5dBhRmwe9CVGOjd60w1kO
7MTeMPcoIR6TqrzXG9p+mSAXw+ps5IO6aEYvEEn0oqkvmsKuvugNr5wcEr0H/PWongdlZj1wYC9X
PbfIb3qjKxEa2HFYAscC3iDtb7JLPxhBoHfLEGr5fN0G3x4tGpJ5H3/2EWTseTvq7UJPOZWytEBk
1WMXFl34zcrxO7ZHvcaRUCvn5jT6teuzoMiTxfYhXMJm3WMeEUx6O8ZTorMdgrmyQxIXfpQ2UnTl
5dRLve3iKeGZGU6xWtgLRX4/v9nKmBqAr3VNF2rpvHbQGE0t0EGuYb/vvCAap9fQv+eLyi8uGWrV
PHVQvYsbGsxdgS/lvdUOrTwGjsF+KUdrGjC83bx3ElFAeQi8Bo3C1On7SfMXUyIYQQOnCAoa/tnc
fsePe9s5otXTaxFqK9uQEjnh/sy/HMJsVzXWKd1cTbi32rIOQmMO7Y7SZdmu7yoneMf17INWZlBr
89Kxl3JqYKeE9WZ+nzLsVbauNl7jTJwvLr9YcbU+P2095qAtIB9YTbvB5PZYDpNeAUyoRfoYse82
r5gWvEzvprj5mJqO5tntKsFropSSVg2bBY2oqzGunrfB1mqHUPp7eZL4KAehGgcSZ8FCfEmT6yHo
H/RWU7k/DsaWNfkGXGZ0JI45Ca7s06hJw1AFMCpk2NDbPd8ecUxuuMTQ79LL864Smj3GcjIXtOsy
0/tgT+KYF6Ne1Ku6QOGIALhhgeybE4xqvLncrVWq934XaqW+gEyHzgut49pO7royvu3zQKukIdQy
feH2fT1lRM5WTmjaj8gqZ5b5l9Y+Ucv03GPcCn8Xoj6sPxVhW447EFD1utMbXnnbucvqCUxGeGss
8X2G8iNdWL3Lo6PEZdYilW2d76WuhTVu12N5JVw9PQThKJHpWrHvTg4nNmBnhEN97xt2oZqkCUeJ
zdZIBuy4zTbCreEBmNBt1eiVv1B1f5lRxm2wqkQw9NJlEaZsd0OvB0qE6f9y6CLoJh+SWBOFQ/zO
XuSDPTkPertEufJiCObMA7qSEc6QN/HYv6uCWbMCoDq+Lj3Gkc5I1HtT95UccNOWld5dWq3T9zYS
7mFHzA9LBiQiuS6D5qg1I7Zy3a2zPhDLAGLH30A6FuWbca4f9YZWQnLZ+kFKK4fmIYevAFLeYJ2q
eVb+kPn8CeGCtbWXhRuf7YZTtCXGG4TrLvQ+W4lIY8BKLQiISDRy70WTPoShcaU3tBKPQYO9/eaQ
YJ3RfMb/4GbzNeNRrdLX4WQ621SCpWvNZ/xBhovERlJZ77uViBwWe5b5+UBDIPO4dgw+zHSI9QZX
YtLz6rYEq8SbpQ6Mw7hZ4QdDzL3eZdNWnqFW7KG62XEueG58uczhW4yJXqlf/uaiqdbpS6dFAy1p
m2gxko9TYD5WRqHVjhdqkX5CQNoJN44c2+sxP6gwO0kmTDu1ZlxVKXGbBavC1OZ+gsb9bqT9ctH0
vt4eV8v03B8sxOUBzgF2fgyG8AnDiI96361EZkpqSjPAu9E8+T0ushUuel2stw1VlRIx2jJIZrZh
s+HMgzz0eOGXw0Hvy5XTUhgFHbRz/dZY0kOPzVMZWJqLqcSmRCp1NToKcl4/rxfgvxCENxFa0ftw
JTjxs5gH/NcAteVFj655eNfiYag55UpsVj3G4HFCOhxHB3HLXF5kmamn+4E/8ctbBNL7zWaOrOfS
L8fElc9dotckxuv55dBTnldTmHGLQLEdYyjhP1rJ9ElrwlW5ksQCQ4sTD5z2OcTXeMZCzjWHVm/G
VcWSrDDSeKp7TMKIm9lMv2CZ+9q5eb4O/+LdrSqWzGYs8T1CemZc5uwdGWx8WKw6gWDXtPg4JnHz
Wk3nN4lXFRQJF9uN08ZtojhuL8U6PUlL6rUs1CbgXKaDj1D72fYmLS+GdEz2xoJliN7iKrGKL4XY
Ys6NKG29G890TsLXHVoJVFQWHCTJ4dQutYOvapN+zaYy1UpfgFhfbvgcvwPURC26uk2TXjrgRa+6
wXrWmRTcM14OvqWBn5mp4Z0yRK1kXA07t8ISQm9wJfEGxcTE2AyOK6l7gaUYjh4uVnR6oyvrGbb4
vlhW4J3mBE/zC7eNDTbN2aNc8wcoq0qrSNAr6txTuTX7aet2th1q7UXfUpIvJJugNevCPPVxvLOs
+OTMttbFCJH9lyu68iycqQqZeB3RI1ok/qCh3k5UU2+DOF5R9Yl5ao32Eceup7Y0tELfVzNvWaVF
3qTTdrJL+x3yH2jPYemrtVHUvOs7UzOILVhPyHVjxJmF72e8KvXGVoOz7KatLdPtFNPNsYGBZ9MT
VlF6IgO4Er9czCqXi+1IAXZh9G/9qjz0oal1n/NV/QKaFSEyZXI5jXgujENxqNJY61bkqfoFfjhb
PfCZ+VQ1QOPhH+ZnhzCtN4Wn6hfUPqQxMwvnE91KtAC82xpjH53F9FR7CgxPhnTrjfEEtWUv+vSU
C1cLQ4AwwcuFHJti7LMpnU5Zv164rn1heHd6H63swBrRuUVY8XiS/nKQQXyc4m96IyubDyOTJq0x
JGGHzPOD7wnvKsDNUCsqabW/nJGidkqslLCwnKxW7FOgBAdn1mvze6p2Ae13x84kRjfF7O1Lz7pN
NAuSnqpd4EsXs5Q6mU6NM77px3qPHoVWEvRC5VSYnDZxPXzzTm3Z4/Wb53i9Bd+1FlNVLmjnpcXD
zR9PqSdOc2fsMZTVyoGeKh8UhFOAsjQ7cDl7FxfVWh1TczBOeh+uFLK8RVpDZ1oj8hPOdDDC0MMu
b7D2eqMrcVm2EolgcxlPWWU8bHI+Zrn/l97QSmAKIAmLZ8rxZBn5Kbar+2Ar3ukNrUTm6lKUzLxh
PCE1dRfb4TvcFQ96QythiZTnNAIkHE9NXlwW84p3mx4iyVOFC3qZrsts8NWFjZstzt/XSSG+6H22
clezChlTpm1wtvI/JOZ8wLVJc0KUoKyGYvACP2Rk+tVbiQ219xoG77zJ/vvRhinOyxRoV4WLJ8c8
nkTdrOFBlJ3IDlPc2R9x2639C9G7Ug9t7ql4v2XAuLkOR5K5k13byGYOjaGXyVVknxzdMAWSgMtz
3uxiHvxm94+l0r8UrPaEEp7x5jSrjQP5acVI/bk3m+wmLjHl09o0QolQ328Fh5AxnJwyNTFtK8S1
g2u33pGvYvtEOslRehkZtzqjG8J9nmR6GVfF9jmmG8wOOt7Ys/qXTtjfoNx41JsT++WerGErosZu
9Cec5y9EF181udB69Hiq0uGWQ4Vz5nQ4+Z+C6eDUmsMqASr8RYZNkQ0nDC13npCnZYyftSZDhSKG
QpL9ADmfRkMApZJXAPBe45qfc/Uvgl9FIjruMplpwWxkYoivZ6LoyvBlr3dqqlDEcvGbGZui/tRJ
79lZg/KiCvtRL25Ufj+mVq2JXtZwSgxUGsYue24wpdN6v9JzfbkBYRs7IbjY/hSE5VEKcSUXTwsa
4KlAxDQVMpuScjhtVvGIsd7eKxa9YoGnMvuNxcHqAQ8nzHHt75a0PtWjpYc6QFTl5ZT4Q9CdrbX7
/+Hsy3Ykx61tf6XR7/IhJWoCjv0gKSIUOWdl1tD1QtQoShRJTaSGrz8rbd97XbIP+kJAN1BZWclQ
UuQe117r6psf4SILmdbHwp/9DH/Y2t7nEzYbYs85hprPAB4d85v7Gf55hXTx8HagKzXOZWTlcAqT
afwT4/oW/f2H27MHIaaepjYGZAKuswluZvAWfek7BYXvTdY9O03eWNEs6EF/fOzM7/Fe87jMTQcW
26vyvKEYzECKqD1G7x3uYY9QHJ3BRtWNV1GRLesS2+dQoDoEPwr3uEc19cxLXDtetbd15y5quiLW
Sh/LWfagR+lNi4oGnE2oKZG7lsYIAYaDzMHhHvYo0AoW/jgMV8hwRoVQ6lM4tcfAw+Ee+BhCcjpZ
/H64mjR+gIJoXUUvh/zGHvdYLf3EQPk3XAPpsjkNvkthjpU/9mP7k6iXQTdYejBgQYQlzqLZ/lkX
4X/xSXvc4dxSU28dG66UAqXWkrtpNMcc0h53GCRBMjtrhmuyJgWJeabVsQZ5uMcczikBoJEpqLsb
ft66Hz7hx2zYHnBIlgR82AQTH9QPCrT182Q6mGft8YbRVvvCA1DyOkid2XTJkk4fC4j2eMNVGQmS
wq2/KlNVn5J5qZ82SJB/PXS22S73TI1IOISx+msFpFTY8kwtB0OiPeAwmVahrcTSUCSeCrnaJo+7
bjl4Ande1FjjgRAWq/e0uUB6uwSZ0qG2O7RIf3XQANhXVVq1Cr7OnwqoJelSWBDvHNvxXYDbvbFO
Bhsk7ik4ARDKPSfdsbG+cA86rGcV1pwsDQbWqaPQZG7nD2rcIJ186NH3uEOYE85HgfXdNNOi3+Rn
67UHK4h72TQmkgBc+F5YujG9mdYgiwHrP/bcu7xT1JBgdqyOS+PZYvYh85y2QB4eW3wX4a5AClmv
Y1HJxiDbwD8Q0WN3cw85JFPN+r6uXdnXjp0TUW2XaYUy+LHnDn495aBIGeIqrFwpvejOE+KUuu7p
2NL7u5mMNJxQxC4h+ThnZEjvfV4faxSGe0Wtdp5HHwQvrqyH9XWAHEkGPe2Dcf8eeJh6ClWJ8W1T
bAUJuTi5gt374JPvoYcBZK8g7p3aMq0wNpX4c5Tj+Y8VEfbgQ8WF89olxuKcvwBg9pHPx2LCvabW
oDo9rjpwpdd2OW1EEbv42MXcQw+p6FdPzL5FVigK5ydgCfhy6Aj+nfnpX0CNdqDKsWh1JQmbP1pP
nWc5HNyPncuEk1wHYWZXhv1y27n6nG7HMPrhHnnYoY3nC9G70jWKn9PKo5ljxj+WMO81BaEvQhu0
OFw5LHHRk+Y9347RBod7cgCnJOoqvXXlNNF7v6owYufTY+11EL7+aqkQHrtWW4cDGPYPaRobVJuH
Y6ZqDzyMNalNL6Qr53HL8UGXIHbHzskeeDgORIa1xMvcFPGy2DcnL9wOllL3uEPPNbzrSetKM6LN
scotOmHc+/uhy7PHHULmwYUWrMSlWfrLpqIMm3TM6+zhLySZDOrkWDoOZd6Odd5VxyRMwj34hQ90
7WOJpZdlO6fujWo/Pfgqd75ysD3B+C9uDhRdp8zo5n1ChuZYAEF33rIHOWI4LNqVuiF5GNiTjg7G
VHtxtCYklaP4v0xn/hPNq1z00Y9jZ2R3KWuWNpuecHGCjZ0NMS5LUG0/tiV71ItW6zg0jXClMs2L
L78aLz6EBg73oJdem9QfDTY7IAt8Qnip+ulYdLwHvRAMbZlmxmbXI9BorbiA3e9YsrPHvBgGqC5F
Kxl67DqLIK0RgWX/0HvcQw0HipsiVePKqt4KGV+nzhxz7nu0S+s74zvPs+UiIC1uRQbF4mNtjT20
kPTD2hMN61e9SdfWCTiPt4MaJuGeYSStmkjSCs+dpsPXdgtfXLs2B3d7l1rGLfHAloW1RXBnaZKT
bTu48u4+tlRsEUGiUNpuzVb+o0s+HjkgbA//mSoRhdOCAwI8TQE+p2xu+0POAJpEvzp20kViGHVi
y34JI0gCAJA3ydE7uPpbsflfQkCRyKiyb+H2SKktAE75yFy7HNputkcAvSXY8Tzg0cdgvXTLepnN
MZw426uX0Nj3lxgCaCU6vH1m3gQk0urYpWR7CbGxjjmKG4EtBybT3Kqtf17SefyTaOrvvvbfC/ls
DwNKpw3pkiFjSVA0JSVZxeA9iC61PA+pa/lLC3xxgi7kMIsLmNsHsNKEsxsuQ7qY5tISVbOMrOki
H8S29HMNZcyWHSstsr0CRdjCX7m5HcuOcgDCKf0JXbKvh65Jwn49bU56IVdQISy3Tv3BwqpBpfiY
zBTba0E5EzAR+3Isk7Eu6zapM9ofg4WxPYxj21QvE7BBlYvr/Kzv3Zph5CQ5dk2Snb0zpKqXjdZv
Oy5lBlqbN5rc7ZgGAEt2Ns+63oxTjz23uItZRbnJpyT8eeiF7uEctuEOY6R4dB6KT2Sar8Hg/Um7
6+1M/IdbskdvOL/ehGMcz+1XBVuCMo2P8T6yPXpjUpOaoxFHxaeG5WDeofkGtcNDW7LH4XEXRghA
lrGkbXAbNksBfahDwQLb4/ASR5KhSUcsnc5+NofeVYKw/aAn2J2TWlWhq715LCWxp6XBB2Cc8pjY
FNtD8aIqsELxYSwrrVURulWd5nQIDsWrbI/G4zwmCpi5tyQy7pF6KDZXYJae+KHMhu3FhJpGCUmJ
xtPjzV7rphd36TRHx3IbtpcTsulcQXQXl6h376GGdC9tc6iYwfZYIjJ3bVjjiJR8Mn+YpXrCO/gT
Ux7+L9fz7e//JXBwc+RXSdKiKpUyfQuNEX1j02AlYJcd40OzSZib/PUzKOgwyURCmHQdJ9msx2/c
dcdK0uzfAEU1hF/bzsd5D5uLP/6x6OTYTdpro8C7e6CRxcokXau8CUhOwD9yzFnsEUXV1NFOb1hc
xP0971u0XvpDXXO210aJFmlMCO7kMmKdV6hIPnoVP1Z4YHtckYqYP5A5GMv2DUMA9ufPqpYHo9g9
sGgK5m2oOzaWa1Pfs0Hlw9Qeu0J7VBHvoTARBxRnsKprFEoFzyHodIwhkO1hRWIIzGYodiXpplKL
oEBOf6hBx/agosh4jfIAKirTur3wSOeJig7hlSA5/uu9JGapoxXiTaDv8jBH4TJRH+stsD2mKFzG
pAVFP47JQjMgNpLoUK2b7QFFfjT0cvCwsAM/071XpXU2NtExkRO2BxU1qU1I4NuxjLmaq2Lqel1l
nejAvnkoqthDi3xo/CVQJ3t7m13ehfZ9EITvDi39b7iisOvXukfA0i7KL3yxlLNNxTFztYf59EPc
QYMZIYtq2WWe0kyk5NgB34N8PNpixKnF0kEb36CEUojuGGyb7RE+HBIDmwscDriXinvJFfa8RWv0
2IbvXOcbbBsif0SXLKjojfCsOKtkSo5dzj3EZ1MsHWjfY/Va1CQz7WhUvqiqP8ZSz/ZIn9BbdRO2
nS65Vm3WI5/o1uqYx99DfdTkDz2X/VjaYcuA3bqVtXh/bNd3WZZoxnTsqepLUFTa8yzCLfcIxvqP
rb6LnlfUB6ehTZeyTlEAD81T1EzH3PIeRrQFXjjIbltKt3h1AX2a4bQYcjDs3yOJgPUdRTSsS2na
5EOFsm+mw+WY79xjibgE6wD1+7UE3d4IKRjnX8ZUHptAZns40eCzAR1XvpQqXieVAdMRqDzt1/nH
oVe6xxQJbSDOtuCVenhkOzenqP8zjMh/hnKyPaDISGrrxeGVovHqfqZ4vexU6Xn4ZnrWQl8HPJbN
B2+L1Xg69rsEv3rsbSHdGqdkKaPpnTd6kHs5+hb83cpaVQxQzqUMQWAx2TabwmPkAWwPMfJWBo3i
BLsk5vGxiemFHmSvYXtSs3jdPDXVdCmRYkD2zGxtVg8HiyJ7hFHFODSgx2EpOavle9SOPJutgx/8
WYWBkr9ntv+hOLIHGTWqB723TLtSY86XvYJAWNy4yHnhnZjAzv0OAke0ex0rWYMxd93kaL4s0Rys
ECDkXetUVqPrpfsMlUSz3YBTBsIay1aJ4YWqKOxv6dDa+mZw/To9jGtVpydJMO57nSDoMxS69UN7
XadoTu4Z2BboSfOgUoULK3C9ZzxMq0/MC/0kbzeYgKLlvRmKMYxAghmkXjuXU41i1BPzrRee5URY
dYkW4Kae5i5h+Rauy3JCp/LGKZ99QBBlvzJipvvwQ/esT+Idyk1irJLzCLTzN4tPW/MQlB5RCQ42
aJwECUl+euhHQhgDZqPCfH8dV+dgNcy80MZ3P7cFokoQXFR9APIScDtczRKE6jvVG7peodcqU4om
brYPTSfa5TwlkbeeY4ydDleMMLXJrTemrr8PVaiDzxBHXm0ZgAehzpNoat6P1RpWOQ8BScwtNV17
VdVcDQ8KOnvrawRe0LqQBgN+uaxSHeXQJw/5eaIbH2/eOMNFQbRc2SM6zPWcpdz30q8rNn24hv5o
QVzZpkHzsW4WTq7eHCZxsURiUuckUn6VpwH6A6coXrzHOdwEO4GKYE1yxiyPHte61u9mv2nMqRJW
s2cDdgU8zaT1myiRSUjeV2ObZMvUaHkm0L0IHqXwhzbvoS6N/tTmoGsotML4TSxnAP5nZisvT3Vs
pmJbgELPyTxR6C33PIqvjDJjLkkKgF3Ws3T7MI+Aa2VNkHRePhNZsWxbbSzPkJ0l6UmNtmryZBns
R9u2FEp4gsz2EoSRF//YoGMTlAHvaHUJKAjKM9sFYOXxIOJic957801MeAwJX0BmqnzrO/8LPmYE
u3Pcuhsk+l2UQTGtGz/ZJhllhrJunJZ1OBIHORIflfSF4RZlkw4i+2RTtnKRjX7ltqxRJliLcOGe
PluZrHU+VuAEA0XNtvHcaIO56TmIk/E0dD5gs6wlvM79RMjq3PKRLQUFmP7L3FSLyzxiDEgzdGN5
kRCZutfesvgjCgdcFN0cpkOm+Mzny4i/bkubBNOW1W3Pkke0DqIxgzjqbC5cJfhzL0AYLjIv6luw
y0vIfCzFYK1YP9E1FcDxQQG7MT/iOh3SgtTKBnctxON++Fu9kIuXeMu3Afwmn9dK+q800TJCzaL2
hne8khuBzEQ0b7ehmKFUmjds6Ohp4n7Enma1huRsK9Xq62q5by5ijmWfjaF1j72zrT7jbgU2N+HQ
fZ9rhsofh5CuLcHy4zUXb3XVxzTCCHdnCesh+jao+P0cGu9GOvxNVkPbIf44dYlquxPU5VojT/Po
WPtcR7zVP9HNo9EJ4hJ+YoEl5kF0s0wBtFUz7apQ6FyiLdQFWUSCes3xy67DQwfCAXfpPeYnd93c
vZ0BL65glqquwutCXshfMMZW0xdpvVqDWnTktM+6vkIVLWpU915TQurvSR+o6vsILfq+IANHiF3X
baRua4j4Llcd0a19BB9/9KFdpBfkkrg5PA9G2PEB1tRbclZbE53ROY39DCJsUr3H+EiQvq8M5TdJ
h74+RqL5WN100RL9bK2vgN5lsZ7vtdYIF3zlxo9RmFpwownb/JxaNz0ZsfA4Ux1ulJePmy/VS2M3
jxd0Q4yRQadpDooa8VJ/IR3OBPEikTwsKa/IRXq2r04NQjUv75O4Ck4xpsyqYkxqz2QiHkPv1Hje
/CXSie6vRm5FsMF2ZDP6nW/b+85PHXxNggBScJYJvkKQc3jcqvHU1eOz9IZ0O8EkxHjCCvoFmM9K
OCPnqeWEXj2UXQ0tAky4fOjXEPUyGo3pl4EG8W0SmPk+GrzG3KRxrYJLCKV7/8xwCaZ7OMAbtXZ5
D0E4u9T36RzVmCpp2HafRLq/Q1kL3j0AbsTP11jz5mxkPItsZagYZ7ig6Wfo9q0PqWBtnEMM9Q+/
6dPvYdpXX/2OdPq5i+sNJ6GmguYRqZNi6amEQ4RkHgSYVg7lMh9cVbKtvzKXnB2T9kZr0p9QQBcF
eGz0yUz8Ui9LyUhjilCgdTTGwWUIKMlSuj5ytQxZwDeVpZCIygSEXnAum2eEETZrMYmb28Wbsw2c
BDKNt4LHkc24ic1d4/v3C5VFGA+f+Oy5s0+aurBgKyrAJX63xcOKUp5MvGIC91rBlUtzYTyXZhRq
WpelggoOrHMb36dJ+2rXwcKeL19jzqczVItZETk5v8auMkXfQOQWzAJDn6dg6LM4tkkF8xMuyw10
rfwMDEmvkiGD8GDh4dr0+zXxYA+rPs0YXm4ODAXNGF3v6covtFnuUzeQE8SvF7CcKpFPsazzdSQP
bWT/wDZGpx76bSUKWV8F49spCOYCsFZeqLX5mc6kPnkWHeUEdGQIAJb2LBZxWRXv8yolU046C7di
6RNRyaNd45ugA1awDgHxwbCwzuLKXhTr07uOtfeVWOYiitbnVg+dPNeL9wcDr1QmK3k7ue2eVtxk
nI7vzSyTmzFKhlM1Rz9l7R64RLs419jDsDUTboJZ8p4kd0g5tzcPACHjxRmYIO1NtM58PiDaCsJg
PIsgklmyCJf7rfBy1vXvqpjHpT9xqAgb8swwRAKNlTYPhN9l0g5Z0xH8TKwxheCA+z21IZNXFCui
KqMzZkwkis7ZoNvwCazyMTxNVeAX4rrYwLwpsi7exief0+jnHFVTVaSu9l9rE9i16F2LpiP1G9nc
0ZCGqB04S9eHDawhxUw0FxeetELm+P2on4eequgZYi10uSEmoPcR8YTJGMcsarYMJvlm1lAXXRN4
yTVpq+hjp1S4ZME6LZ/A5hiRczr01ce5becRMR/mQm9SnyULTubghox39fY+ZeiEnhLIA+Zq1f7H
UddmyIamHj7GXc9/Dhydn1ulLHbHStwpXKc+Bi103WxwICiUPUTe0q7vBp1yfRNzkvjnwecEiGvl
TezU0UGxImk1B9pJz9XDGFajvbQBk5/VNsk3xLpgGkBkgWPld+M6o7+0prbgU4tnZRiXaZ+DtKbf
xhgUcO+FIa3N/A7FVtRI5/4TaVVvEVQldVvWVac/mGll3R9miuefE+j562yIAiD5B0TE6F3NmrIC
Mrp+8uSEMubk2xZqVVKvrSxj1ZsXQlklT50ROJC9TTDOyesJRKfCxsPjNM98Q2gyTDJrzWL1U9d3
vMmV1QGFYWnIlKHCGo7ndNQbzQbJ1z7H0DN97CGOLV960E2Mj8NISH/uiB3FuaEVYsM0wNRxPi8+
poHxW+jp7LqgKZghpETQ7KdrgVTwDmJPI/DPlN6A1mOMb6Fp7CMeC7dtOLWwMx+JH2zL93CtAPc0
rvemy9BBybbAXHDDnyU4RINrHySswlY0UZA5R4XISewr2JWIL9mM99mWIZRpoVi6SAzfhbxpumdP
L7p5pDTSdREi5KXZZMCA9IS8BVzebNxYckJs/QTFtRpTTSSBK93cum6FjUUEkQ4WipuE8gn4mii2
AjDAMaky12z9y2KT4QvrIY11aYGj9/KoAbl5zqSYfxovEX4mMBv8Xq8exPh0H7W8hOo1opJowRBF
4SbE7plnkuF2aox3knDkX5gNwtex9+RNFKdIKBq93MAUUvEQBhNzmZRuYTep4A1DCuAgosu27ad0
4fgBWV0SZ203VEE++KT0Ky5OnpzVVDgv6dklYN6y5MYxujxPtJnWPDCtK2Drkk+blRW0dcEdDH2c
rtOfPBIny0m1iAXuelje7VEiXM0sqBHPVaQN+UqmMdhyJDuNvkzeKs1pSyl/xxKW1qfN8xy9iRfG
0lve2fUV/JDiJ3Aejudjb3R96RFuNegnzT0tNtbeTU7N/mMr3wIjDcmCuYRimvme+g2LnmLOtlO3
6jHO0f0rFwj7LdkIZkyTVR67D4ctRYYYN6g/ArS5jii0sYAVNmKc5KKWEvEYWK+f+7rz3snBCXii
ScbPyRwL+7iFYzc8zXRVX/WsFx9zxUZ42Sp8uKdxDAbobnab/xBq4Z7qUXZgaZ/rT6JZl/5TRSPj
8qDCmFmQJp5X4AKAKYC345uFX/shhbVPpiFftnmoL7Pc/BuXTHUDoraNLflokAsTcDe1nxDUtVGm
md+A8hwP8rKlafMjFGJ+Rrk8eF/H4WxOYpvEdQRNLYKkKVpbXMjIIzc1kD9Fs1B3quJJlAKdukws
m9+cibZLdSvduPCHeiD8fe/CRzBas8z4GN71xSROMZjig3yuAeE7RcFSy9uxC2aQhLXBBEo5vmLK
hXepOE0L482DbYLNuxAnyZ2fDPPHag68e+3FbCqCCEoTmcJIUlxuA/KKE+2DYLivRl98XRotZEYQ
yc6nIaQ2uY2oiss1lS3QVL7rgbmgkehOXdh7H1ZJWYYiQpzrJGwvNlD9G8zmW+fIA7NddzN5SbQh
pmhjr9AxDfiFV/3YZI5v6XM6t9sXExp+Q2fuHqRAJpili6LNfQIfvn4FR+zqTtsKH3iZtOvKhW7V
507b1Zz6OdbwNmLp3FlXlHSPqMkhKXc+wkNwhPLvyKHbFzlOQNrWW1T2iXMvA4zl1V+DKroly1TL
J5Tx1Q+eqBQCLmKdCr9f1E0QVohv5DA8TCmHulsYezBjXcqCTz1wWyzzQRC4nfplMw9T10z8VIVz
/EjBfTqVFZ+QlqqVhN9ws9+KNSRevXdDv7QWCW3a3el26crQt+zTCDymQnyVuvmkqBlwquAUm0yO
dXqNIKbIsrWJjZcvae/8Wy5DnhZ9rN9cQlu/0No8SMeCQsrtptnWPgOhLnnHmn676wiYNe/9IFle
N/iK/tTyGSPmA4gQTj01cXTt7LL4N5rb+FWMq2ew6ULJPI0Y/YxdY8FNHUi9EUD7e1+PsDrjuhTV
3LuniMWwozX1xmchkgq8wEKlt6adfwD0GW1fRsy3/9C+g6Yningyk2Jd88WDHORl5utKspVg+lDH
0y3ZllPIWlqflBLLfeU35VKpp1WNbEZxwo+vcP6AnIEMj+gw9zAP9X3lCS3duo0vNfWtzDFxNLQZ
benYXxlUz5oiGdn2ztu0pZltmf8F2Hn5h/NtwEqi4JNyF4RLf25WDELJFirpfPXn+9G6AeGXNN7F
hqh35PMwb+KGQGHW3q4jmrI5G3y/u/MkSbD5syCvsiJufEhDlsZnHyjQ/gUwaTPmal6VfZ1qU/9E
k2EyBVywQxnGVB1W2TC9A7ZDGzZ33oL994MlegqNMu3Z9BtYeZkd1rAMgSD1M55Cuziba8oem8Q3
Ye5g2O+J4fMXUbcqvsSyAwANVqiB1i64CWnRVLXpzuAtGv9gYkGXlxgJazOBZ0PmhlF4vgEFX4qe
uPCjsou1k1dIabX9FbMo3UssUxredkPd4lAzUxdOM91kCg5NZAjlu/RmDaxvMvR5oHokibLiY/LG
GVvAZ3RVFkJFy5yZVGwshkGl7TkO9Fg/mMpwZD2+i7qTnYT7OoGOi+TU+egzOpHYJKd9nbyADK3h
ee9FYX1HAlQ0XpEEpOs1sMFKX/0K7MLfYwGU/sOcyMlCH22u/EvvqnZ4SpTqgh9bpaW4gOCP/3ST
pfUtRba+4ebKIXykNQoEhRjq2nuq/A0UIRkVaETgpo/JACdKMd5b2FUhnV4ERNY/bI0fgwlm8sOH
ANVNX2UerA578kNNbohuYlfMca+CzBJsxm2D4Zjg0vhpL89MYQc/zEqO/mmplpUVLm40/Ns8Kf3J
TiusG1pc/fLYLShSZjYMdJvxRJIqh4byxAswnroXFdShXxiuI0B2ZuTTGbyI+BjZZhzOlnsoHdjJ
doh2o5F2D1KnlV/wOY7rl0UTr8sxX0nmvBu2ZXqKbdOflLbIG5GDKHnmSU3TnygjhfNJx23Yo22F
SDsbUZDq3gHe6jpQRuIHrm1CIl9mlbHCnXmMQuannlaC0Qz1C0x34JYF3mNvPFhaNYoEJDqeTusV
YhhqdHcSUZZYssj5Pv9SBWkqspQwOWQTT7svQuLPCJGacM6U2vB7QF17+IKqdwRGeTRDp7xqBrwh
peNtKGd8QFuYhWBqr0EwHX0hxo26bLtwDN+ls5r5KapwyDN/jc0TackkvyWDB9anrm2qpmhWImJA
CnzMfIwFpEcW9nkMNy/9FjjTofLgetucAP31kD8pObE8NiNJswWx+HoMBrcfDp4CIZuam64cI6NK
nQ7JI4pl7GA7Zi9LMtCOGojDdWUykaVotTTZpkX4D4DDf/3CezX+7b/x9TdQfA11Jabdl397NQr/
/ffbz/zff/PrT/zt8sM8fFE/xv0/+uVnsO4/P7f4Mn355YuTnuppfbY/hvXdj9G209/Xr36Yt3/5
//vN3378fZXXtfvx19+/Gaunt9VgEvXv//zW9ftff6cYxkPj77/+9RP++e23X+Gvvz+OE8aifrtO
uCXdb//122kyg5nsb9ex/aK//4elfnwZJ6zLkr8kqR/TkGH8ntA3lML84x/fif4Cdi3AicLQjwMU
CX7/TZthEn/9nYV/AaUItE/B9sxonL7hsEYDC4lvsb8w1G3jNAhSEJi+0ej+n0d++kfP6R/vCZv0
z69/01Y9mVpP419/j/4OW/5/vSksEyIlxGcRgr4V8/eTvN2qNFS22ug9wr/v2rUeCrEo1AyNkPdm
S/2THzU/Ra/5VSbxw0bVduZC3U0oJkAGyN3DYLDvM+srndUbdAOWyX+eud8/j6Dkf1BrslzjZZje
8cbXFxa04SNpVPjYOoQRbFN3o5Mii9tlLDa7VqcqTddbu/FvLQmeYxRYC6X7T0pQefZjyLDFpPq+
0rpCeMGTLE26F7VW17FJ/qAueO46VpcwiN1p1k7lCuS6WaiCZ4g6fbWm/cwVUtM1qRs0P5LXwcRj
RqmnM8Dp+4y3G4opBGVI0Dx9hvf44PfVe1+oz6YCDUbcJeAA9r4IinaJbX9ajrC6Ieyh3qqz7wXg
VDET6oP++HEdOpgg1OA/oXXxtabJ67iyEh7NywjYP/NljB44826Ijb1ToFH8Rhh+i6rzmz/1k4L3
IPHBcEGImGvTFzK57mwFnq6hoJhbFvKBV3jMVvFXGyFDoR5G0jWEtopet/9D3nkkSY5kafoqfQGE
AAoF24KYmRNzzsI3EA8n4ICCk9VcY643J5nPIrOqMqO6OqUWLdIivUnJzAg3hwEK1fd+9r5Ii9XD
wdOf2AbW/Tr1tPqrMYDg8Y9Z5h8O/lYf+07t47JR17FI7AA+xg07q77pYaH9ddBLoJcm/UhMXfeX
rB4Pcurj11lZ8UuSO+luJIrxppxK5p2VwJhJQ6NlqMpvlnIOvZGyp+8SOuNhIyOnlRAxbaEiw/as
IM/4/c6mqx+21Rgvo2IFQP1tFEql2rVb14cAuB9aKW89R6Nb4Es7JB8EWpN+1Vr6lZnJV6ZmQV1X
Xzbr4oaF4hYloNIQxGN8pi+rdsgmbYlYJlkweIl+SGZ15xSYznplWIcVjsof0WmzaiVz2xa+Pu9C
6mOrOA4l51da1zLE9tUyMmV9mtyUigUUwZ+MqTujWS/O3VovdpQ55nO5Ai1zdL3GSdzvN31+irVy
DZx+SkPLcG57GRMOGlvmPtHtK62frCuEkO17rdEwKOTigDXyFqZPRbpj3BZN/jHny1Pect0FzOpR
gac8VmOb+8PAKkqAgAOSNx5sDtZoLLXs4Nh8isqam7ozb4maWnp/gdn0pTn0oYddyK+T+CFu8x8I
du7rkaff5NyDQvVe8POe14oRDmxgtxojbvzWHXIfDfXFXKgbfZ6Ok11eGpnRhNtWE6WU8yY5jWMF
Rc1i7wdWp7VYeyma1M8blq518tfDRCSXXuWeebXO4m7qm9Z0ststt68ET9PvVvWiLaL0tckGdGys
QzOAnQHRHOi2Xtt+e0qctTw1EE/xwDpZ53r0NYRYYTbUl2VXy12WjNleZTXLTtKowxbxRmRu/9Dr
hRO5cI0PamB/yU/1Gk6aqNQ6pK18904fj4lbXm6K63WYv90LddNMrCed4KV24zvphNX5aYq0rJ/1
7WAkwxw6Ypigy/IvTY3Htmz60BRJRaS5mIJcjyEmOw0k1G7j15/7X9PjO5YgzxEcPUEJOquojLcn
zV5FoA9xE4El9YHdptApBs+4RdASSJ1XxYat6IW81TUwWeHazTUBWTJwN2eBJIR/yFxTi3RN78kU
I9MAmswKms5YWFETMJ3vxtySxuDPk2Yoz7YBRL3y2Dyctnupje7lFBPhOyNbPlPYIE3W+t7pVOub
i+zvADWsoLLsnaUvItKyyg3ZU58KSjy/7t0HOgDT17kYoO7uZUw5KVT8Ju30q7Jm4qtKen9HTUP0
87NrUxQhYpGziR4oLrYk6kad0Lit+LFOpR4igevDPsF/iy9P7dK5TpkoZO7rdH0CKv4SfeYEGzTU
OQ30sTW0JpgTXtmytrKgScvLdi0Yr8XPc+xdef18NON4ibaOY8mV+Wstu5durMT54KaGr2vbE/Nt
sG1PLERhucBv89imQW3bXrerPS2nZXS0eg36fOuO3liw1nS62RnXC1yBe2Uq83aaee/0RN17Vf3a
avlj3tK+JSlroWgh5pyRRytjJAygHllgbbA1RWlfGSQLHEp8x/dmoZxIDLmC2ORZCo6DZexfoM2K
89nIPxQWFSDkQQTzqK0Bkn7zvMQFckiEXCLPdY0HjHb0ibNpBcMmb2ez8CDfNO/Mcb0IN0QfzL3i
2cb2A9H+FeWs4h6fMjD6If1CKnC/yeaGNPTXhcsK1oS/TEDojwSAj/SD+jJn2qc22FdT07a0OZNz
yJih4JuSBzok3Uu1lV6Q5dyJwdU+6USKsEycs9orX1kHL/XComZq5oNXee+xln7oTBeLhNjYvbNZ
h2zY4rt4qW/KYn1C7v8S9zTMasm7o1m34Dun4XqerX1y0vR+QZOtkXm1Y5Iaqc5V9Wpo8fmq7DKY
0+RDS063vrHZgUgJ97NaaP689C/LrJgkk3CNBrd5WmPvTHPWp6WZ4/PCnZqoWar8VisSjlJCxmyG
TzxA9hZRJzsuwSo+yGT8WpcElC/5KEZ2GdD98aCpsjmsKrZgf7g6d+asm7MUehuWZI84SkQtiBLv
Jw+WAytltcwyrEAewlKDIct42zqNZ2fMnIGZzTuD8OzHZGrnFdHmgVdpD6PFVj6OnusDF3A16FcY
6sPaN1QGIlLNfjKzG9Sr6/o6Imp/7k53MKVDn4bEZn2jZegCacXrsZsM+WSk3I1kYNO1ZpAwGILs
h2Vy8g5aeaNqsFpdN4LO5Kt7ORi+qS0A2mML1sbvV7VgOyriB6aV3Q4oM3xv6xRZsrwYG9m1+67c
6OXIb/Q7xpdelx6w+WmnDMZ+ecpglN+Y5seXKfuXU33XZ1UfZMVc7/MN0lantgrcmqJGCbYckbXe
zskaPWx69tlYj2tfoxCMRFle9pXx1qyFFeZT81o12bijbt4zn0hEU518MAKe5cd2VRTs/joqAthK
KkcT9fDBYlAUyIpj7oCFRZTSFO41pCp+PvEPoViajlxKP4dzjrSpm67mVg0wevqtnjs7MxHGZebw
1oAK+nYdrwgQ1c00c32rXqZIl5oCJGviMOjZI7OU243K4UdXse2UFQfvMlgQLCs/6Q5sZ2DXvV86
6f2kifE0Ug0WgjhW5nvwvW0z+WhU8ZrM3hpMpxI7LSv7OJhozdmyijCl7w7ipZrDNHYfEA9STsMM
IBkzzpJOdYE17bcfpDhPCHtW7UeCFTCUChC313jRyxhNxM/NMCPBKkpicV6l1hdI7BzljVwDip6n
ScXDAXCr33uxWUQZvHPoWaW3mwZWsIA2vkhqzrfTxkK0PcTzkpBRtToPW0+9vGwpkHFmyzATC2R1
x0mUA5Jfkm5unutpOvzmS/y3GtVj9t41ffM1/NqG/qlz/Zd/639gs2oTDeOcFIt/2a7eQ6Y0w1tN
w/r3f/3njvXvn/e3ntX+5gndcA3hIOiUp5CGf/Sslksipe44dLZ/6lnNb67rSR2xsIEchoFU/+hZ
zW+OLnSOIlwoJj/t/Ds9q/hp5P1zzyqZRKHDM1tIyvRfIRRbxGWT1BDPWms8y1Wcd2l9m3fGe1mV
FSeXeWG4yY4i4II9yon6svmU63ofu80TdN7RqCjP8l5cTtoR++pdvE07HFvBXM8cm9lT0Wx20HL8
7Ow4P1hTvkRTM3owQ8nZ6K33a1dAZtRPrWufOe366jbWBVvaw5rlFFdoENkNzRA3PNti03xOaCxY
5FjiLObemblxX2ltlNnaYUrc3m/a7kSC2l/GjP5hMC8XUHCMJA+Noz3orofsZESDkx3a8aQx04g8
qr5XVf6D/I86WMwm9lMyyYKqaD47impfMUyBukmO1JycdlbmtD5z5RmPVw7B1KyvsH38zFJ8Z3Z7
CU1fqTBZOe2N5R4XLoeRYU0BZ244TxOHhNk8uQwF43Pda4LhUIgatEnip0T5AEq+myvnqTeWJEhp
9CItRfMj44On+KieubhIVeZ7NK4nq4A499b4S8zNHapBdnF89L7ncW+Xk9m0EuTLuo2+cz3kyXrH
IVcUAPPtoE17cqRugQAsGKefPN4TP1uhQoCtsh0+tjF3pcvZaQ38b1c6V2kzVVGcUUq7edsGMAWf
OdkSvqe1ZQBrf5rXSx24JHDlZceT2Pr2KU+259mMo1XXru1SvyC+H6391t5ps/5uNezz7gJWZwjD
ogLu7ozRftC98UqzHuS8flJm3WRJ9r02ihNTWX8CXVO6uLvcs1ZA3upzq7ok1F3Z+LaTDX5Z5idZ
iSoD1efeYcnXZy83L9d8ebXGBFjHuYJM83zL1L7GtN8jgr5nFkfj92uvwrLXsgjw/SC1OvZVW7qh
FWuRlbd3lMcHY9Kfp7J9KpjRZTnNE3jobbyNx1XUd0bjUqc01VO8rffCK5lopm33qONgcBsTHcpQ
BoSFxCd1mEcC8zSRama9TC7ci4jjg17we1J56Yl08+O+ViiPus/C4Al34kJLi9vJiyN3BUI100PM
kyd29nNyi0PhGpGbV0cjOz2C2L1d5FT77tRFTh9HJAJbPiPs95PT7u3WQCo9T8E4xtcmpuqAd+y7
lg97Ls9frPVLGP1+EtqBMekHHQQ36/PvsdJf55FyZBaX41zeGutCaThTRWuj99DO8t1TxvuAXkMN
1c9LQ537AGj+VaTy3CmdM6Vxc+RsXDJA4AfU3oNhGhfrVCXhNsvzUi8Onqnu+mK511vtYOXVYXVZ
FZpMf6SautPF8trM7tdUI+5tOdeEuMjX7TVv7DPGJr7OdfW5KHExW9TFf9jk/xNAzzgp+f9pbwRQ
BMvjhHB+TdMyJW1hMi/bYw2jAJKkXnKDQt+t4fZV8j4vVPOOvdvi+jIZ+pe8msJm/quMfuPkVPj1
KkAnLQ90wzJoP/jzP/iO4Vfntu06nauoVGQmNMWqsLBOa1EiykuvbO5zVb1WFNpqjc8bMAuRZNQa
1W9Wiv/l57+ju7Z5stL86/P/+Fa+rW//cUHIffn//s//7YvTf+279e3jjVrg8Pajqd6y38Hr/o/o
9d8/+x+1AIc6AX4WT9PRTyGVf6sFrG8u7LB3EoMCX5+mVPwNvza/2ZYOqg0T+hPz5vn/Db82v5mo
d+nwXOFZrke6yL+BX1Py/GmdCY/JgC7VkC1sT6Dp/fM6Q6fQlaLWu0ebmY9Wq19U0g7p6sNGH0N+
eFdUap83f8XdGP+0wE+/2PMMm/eMaBj314xK28MxNQzmwICBNerQsg1SPmZeEWknzEM3qkiDUkZo
Ox3bhI4pm2hhm55sj4o6mdpgP9dF2Mv+XC727gQyQ+hHaYZXREx3OYLLMh/DRFdntBw3c/PDqCxE
k3VgJ9ZtVRYPjfqRuv3ObqtLzCERENNDvk5Hz2ZL8VDjFUtzZhNNPmzL3szt785Atwhv/YBX36EZ
1VFTzDmKTbXX+/LK205a2+zNTPCMTJ37gGA8omn4LnTzUUrnzGyHsMyyj5SDpkiTW7tb7ibC81Fx
Ky/IO/dqLp0HgkzvTh8Jl3I2zVxKr81nBRTX7E0ka4s43cFuhFosw2XgZhX9brStcBm181zIcID5
iBg5flnr8fuqAFrR/xxqLf9IUU/vimKWe2dWLwSDRsrcXpeVeqBPtXSnL9pObBNshfmon8AMCbLq
kHMSDNK+Gttp9uuuCA3oaLZN9KWtHTplf66UHdayujQYMg0fh+B7jVBX/UXGwM+goz/uhywX6CUd
ooXKwxbeL86utm+rcTG07lF3+5DpSxfpSdvXrlGbWbdrjAbEtOdrkWcPk51cpF4ZyQ5lfOlcZRy8
jB6/R0C9a9eF8zjrX5JyeSphQ4ZG7VNyhhmVEOZbHKXGFFqZRIEobrdB7TNAjrVlBjpSg6vabm+a
eCFGmeov5bHn9qVpdS+k24bEw/hjsly0dR1oc47NiKcD2RPhgAgRvsPrGOOdbp0WOFrXDJ2kXyKI
LUtrX6R2KMG+HYSrRWldtj0H9qRVr/OJghktijTnxK6r76VFutlUXIFWHUYzufXs6qYSzmVeLteJ
CSHetvceIYplqV2gan5Ms+ZgeuJx6pKdQT2yxtWNw2uypPKqEN2O5vw4Je9EUoSMZ71JFNeKoaCk
F24NVogx7Eyyr916PGeBXqZb/BfuXUP/9aA7PVjDRFZpmUKa9q822wnVUFUTU/PY6d6Dsr2HXC8j
t3R36wjYqIOUz8ZynS1WpIb8OMzKV11zF0/7RtZ4j5brHJV/1+aXGVCd3iQ7BP8gD+KoECnMtbqx
Y+1BrmOYlc6lQtOGgSokQ73wNWO56Nr27Cfq7kzHasHgQeGOYjXq1fAcsxP2cRWkptzXvG+5s15k
BaCQjSWl7M7jJQ/NLv8RA5wyOZusqjSHP5qfGOkRKuwnGXrDJqsiGz15MQw7Suw9SqqdoNIHj99N
40RlDiuznG49uMdUH5DEHpU3BQsmb9gRzAnNWTPUwaD6Y2JO15U5hjk0A6OSLkS30Sz0KFfnY+WJ
PTzCFgwGQDp8Pa9E2DTeVdo+4fW5jmd1aIoPD0HlBs6lLQ6itfdO8BUERpSO8cI9jDqO3pyy/9RO
MQWPnT/Wbv5wiP4n9dVP/vzXN9mwTMPguKG8Ehx6f6xsqJ2w3mWqf+ReH8eBLSUheXG1gl7Wh7Zd
r73ZOrhxcls68Y1yvEjLFXLMkYHB3EYWh6qb7zKvIk9mOLTADtVGOWZ2O6Sjh9iWEA3FlVuN4dKM
z71bnwnTfGzj7P30lgjeW5rGXWdPQbyeRGPuVef9VcYmhcSvp6ow6fCx4Elh2hzRf/qOshStYxfb
8Ii7rgXWVPtZjOHazYW/xPlf7I0/c1J/vaMmCnGTl0hajvnL3oihyNTUzFEqm+Hcqpqd4zuhST/u
MOqhtR6hJqm9rcuua4KFwAZ9rCbfmOKU5qH+C+ftz+SKP16MafEWu9I1UDzpwBunguMPhatpFYmD
znJ+nGmEtrw90zyBt4OTrK3ty8m1A6WoMpAvdY48TEod5sEi6sHakW0U6sUY2o19lQ/m1QAAyH59
juD7sknbl6Wub/I6uWjZUdFUMdsDvd7U3FjCu8ms7lluycXUWkGdicdKm+7sga9Zr+MzCsGrE/za
leZl19o75gh/VFW7xz0Vuut41EsrNIvss+fUFvZy3ef8Ekqgyq3vixUAt03Wzl+dtg8INHhilPhC
HoD6nkCMS/6Cj5EyaoQGX2ZfMvnyQpVAiP/1a3NaMX++rbYg7E03QZVAh36N4SWkjpyDlNtqa+ah
4xQ3y99HYfwvr/RPXuJ/XeSjr+mSjGyV3yQuJx3L6Qd+q9yl/c0R3qkNROEB8HZ6jX+r3KX+Teco
A49DSCKRkPAn/6jcT/iep5u2YGDJz8L2b5W78Y0D/iSTEca/j+JxKX9eE3y8yUFvoR9zBeX7r68a
Ey49ZzLHLtrcoS32gA36tJsdZT9BKMhhl46x3mPJQLG2s2W3PIqpdN+44uUMJC8X/rTZWHSKdJSa
L+xNjOe67uTlRV+Y3osVjxk296HyisClMLf2dVJQflvbNF0DsVGcJ4lQAHZJ774OpW2OPjOMV2u3
eW18rF2vH/xuZu4urroGbL7CxHDyIc/L5TAgbfZdYxRB4hhTcT1PAIXZREiz05FnljAvFpE2MMxX
o+Clc+yxb9uGDtnvMrf4DnAHGAGvPWNvKlP9KsuK5fvQTs6jV1dztk/jlDJgylOv8m1I44xaXSJW
mcsKwwyK2f7NLlqDYrxCka1tWfUsBp41eZP8bj8etgrXmzG1GFdTPFuMOO+KFyu1t4sapN0+04TR
7jOjvCaewW2hLbzuXKSyKvZVX2tXXYmwHfAyp/DOCwBNW8r1vLOVByM+DY4dpfPaYzcpaP4DSwxz
GchOo1S1GPqXIe6rzcxnuhMTvvPSBE+L61HVO7s21bFRGVZOpY3iVfa1kfuNXXa3ju4kiGF6vXnJ
CS0CIytkCdgnBve6K0xbC8rEpUBgAi0uvEVWOoS0JrtnRAPej3JB+u63Jvpcv69m423SDKMLkrRy
4xD/x3A+pZ2L9VxfT3yjgjrDQ1UP+PZaHCO+U43bjd3/RPXmlWLDzWUOZ45gRDJ6rBboI8lPQJcy
l27QGJv76Ho6xTLaWlODr7Vw8riDsWbInOsMRfGCdCWUUnPa87bHee6Xll5knCIN8KVqmHkHhzMq
cRjast0t0mvghnST+YOpl/JhXdbha/HyTty78+Dc1Qsug5pffLfEaFT9TNTmCifEGkuSbO0Rm/TT
41J02xQ4Tr7yzL0Re9PGkMcRWYIj38pk1SGIHNu5aN0x7qLVdml5hBsz1Jd5d04VWWhpsyDdNPfo
bI1dAII57kpBGhsMYcF84vqF02/bAUY4TnxJHAOSDbfDvk/KR+36SMrTLFqxtLzWw+J9V5rQ0DcP
bsn9od210TevE//OBNcdVl/vR7cNfFILuemjPe2Om1kbJ+FTrh84AUvMxHnDe2vaJ/OiZ6cO4z20
Zf0qFiP77oxbm/nORCsOxN5Z61lqexmcqc4W4W+kK38ZKDzMAEOPpFaziEMOCXPm25Sm1mD8z2Lr
2amaughMySBFf/AkByW0SPeEja38KqdZe63I5gTHxqH3OdAxApEyOu7KmsSWh6WiK4DXbMinLDpE
Jj7D2DCXxThRn93CE3Mwm61tBM6SIvEdhnREhZ4ZyeZ7ZQ7u2m8yt4LScLFxr0ZNGFVxWjxBbWGs
Pq/l0ApfDqlMA4Z2wUYqibh4b3naduMu65wFrZVWFZjyUOm41BT2Q8cFDw7rtHf0M7t353w/ZB0K
a1XSnu4IMxPzDu89W5Odb7Z58nugGm/Wgf3QTGRXRt2GtAZXuUL5sqE+6nbphup5F+Nr8HYYTeQL
hvEWKYq7ZE/WiPbgVLPnWoDfZ+wuLCbILjskjcODt6zQnXk5YdMb1SDqyFzH3tjFWu7Mu3o1EsWu
o5v5O5eyMPDYrjJGtdq9fF08Oc4+X3q8S50iSaNKadN86Ah+QkpVbsZwJ7uU1aFpq2XfoHupu/3q
xQrMXjdksZvnfmaqHFOrP7ScGCHqWW+XV3YVKkX/mZsLOzCaXwO7rcPcr6kAgIEt861Yt4Juy3im
JpZkZ7FQLieo1HHJVZiEG3m5NfWRAE7p4wA/s3jublZfuM164wkzIu0CntOYfaMar4rEDG3e4UpN
17LV33uV3epWgYAiN2heCE4Y0yyMCfIl7GI4nDhVWOgLW2VsABXYgLdd96p16bvVRd9ZL1KXH2tf
3y9k3shZ7SZDvBnJzTS0x6pAsJStB5Mp8Tibz4jkj0CueRfYrJLyegHgqNr0BVswbmOrbQ9ONz+M
dYznNc+WA3ahMajru6kim8FrLZRK7pHMOxGUrRXpLbvL+O5WWR1MiAugotEh6sk+71Bwz7F7fsq8
sFYzxTCOLybPy1DE1U7bbH8uUBVsRRmSM33ONLfiHDZJO6fVeUgKnJEW5gHVzM1hLg6iIaekWbuz
IlkTpHjuoUsq+J3prmfg9mR7555BR+jmxIYsPzYsEkE9O+sZP/8cd8lznyPFiGt5XxbZ+eSkF25h
XhbTisDN3Tw22nU/tQgdMd5WO5WgvSuXdwt3X1RNKbz8bBmT41td/1SfJkID/PfdECHO3JF2y/u5
XeDwPS9r42I2NCOosOgoS16P6cyqYbvRi/oMKaCNAMttXzqtCau8+GxsL2LSxWHMxUFfXeRHqALs
Le2CtXKLp02XgW6ra+TpkZGZjGByqyMbEdkIS5VFTKs6mc3mIkhr44kcD5yVeGD8pBzes0bcdW3l
4gloyMLe9NDRyl3btA+TyF/YSwPL9tIzrRa30wz0NwwNG0BGMoZsJfoHCp/71mkuYKveMDk/L/FA
e90YxsNSo/W0YGpsmiUfIS7yO3c5ooajkyeAbrSa5XZK+UzFCxQ14ynpWtOEvKjG7t2VWh40zmQc
Z8Mg42J5kaqsWdX2J78uzF3CsbOudsJhYg5xZcUUaJVxzA0ZmVh59y61RiiU9rFpVlirOdpKQBzm
d6r7XjrUJWILCNw614obmRMXUJt3ua78vvTGDDedvTbUK/L72E3b5VYkYdHOgVu2o49T91bIeVch
UjRqfJ/EJRjIcOVNVas9VrAumZIz2OyreisCxSjmrqwx5dfZjy1Lj1vFyO2YM2NJrnCtnA0rnsgh
D6gukIahv60r8x6zyBqkM254O0Fc4oxRqjYYREU2zFqAlumYeVHexMIfiuowjLovtOK4dpgDC/tG
GNVdjVe8d4rI6ieko96N4JA55Y4UBu6kMYaHallsXgsCEZIS75vla1qIHVb7RyqMl4x22Uvfa+Ve
nvI41itt7FjOzf24mud2fApGmd6oALUg81AQltkB3+R8MyZPZZkFjtHt4m7Yjd6H1gyXq51j4onj
Y9lZF/qQ7+gbq8AlWWEUn7NhBmUtjYgJNNC++PR8DhiA4E1sIK8jysk+yutJD6fTr+qz+jX2mhup
Et3Yx+aW+KZuh0lhoySZi2tr4oAGvi/7mJ1ZbO8F6YcBFNIWGgJme+2oRPRt+KixPjezmoA/R+rj
Wh4AFa9mq7+oGUeJ0o7tpM9eqplAJL5ag1+58PzCat+oqxkmQuKS0FQb2CS1Zz49d/rqDDwghgjq
zodZDtfI9tqUpmAY3CjVdIGutnf1mnwKTFuHDjfNq0c4jBvkdunmpId4S5T1g56GaWPPczDEo7Zj
qBBnQa/G7EpOc48jLSNpxW/tSr538IdvhqzwPoI2xopQoNgGnceIvwARWiV1Vl1nXUhYi3Egt1q3
A2+xORIHRzi+VHF/QfqKgfN66c1z2pfxk3tbTIycj50stDOAfhala9/mSVV9lZbhbX416fLe0U4y
PuZIksScweU9G5geqjDJ83Eh2WO23Ssb2/qN4034TftykvdKJIbrN7gjyzBdKil8XLfqgxeMAbFL
V3b6rpqcrQpGfJvgRS5fL1TYmggt4IC4nWdxEqQPw3pdagppaGV0HgzAUC3zgQNId0M0dgjNUKqf
LrOmRjrXlS05HLH3U1t6pbDPmyLTnuet0a6oTdb2oljtglii1fkwBpvDRqmRtLlFy7cfPxvs/waY
4Vp91vdD9/k5HN/Ur9Kj0+/7u2vmf4YDhg7dA6H5r/CGh6xqOu0S+8rnHzGHv//k75ShcL5hW4H2
dS0XjOHE/v5OGQr5TZd4YJjWcJIVndDT34EHzf1mnhBVAAbh6BZudojG35EHzfsm+bumbpi2obsA
F/8WaUhD8yfoAbwBL84J4AC6J+zJ+jUIVrKFVJOp1MWI7uTZrSWWscyul6+yxFDBfoWmW9cl2zfa
fw8nGn6MRVNqlyu0KplCpac4u6LYYSTt1nTpsx5vJtj02Hu7Gic4atM4xRYz9A9eIfAk4seXvmOn
eUQwNCcggWUTaHeVpjdD3sXnGb77FsmLOA39rbdjPWK4Q6ndpzeN42wHWTv2u53H1dVI4xxUUhYR
0E+5E2MXgFLQX1Ip3FomY0H0BUHcPI5oO0dErLVnNm/WzFXETYoKcGZuZxO0ZlMJvnTC/1mnmG6w
Ws3tel43+wPnofv581r62ClivzMtBIG0vioArdhuV4JFg2WZstvGabWHtl/0Mziigk91Md1GcUIQ
kt9VxNFY6H6ODtlWhNw4C3sNXv8PfTzN0Gnow4KqsZIXU9kIw8Gyw74gdItkmr7l1NjaY064FIkr
ebHu8qUNCFsUnF9lJu62orMvk36oHoZKqO8ZvvLvxmIsCEdRSS8BvuTaIkNFETAkkfh6OWkom0wk
vlarHiNmoeqhSniIpIR5vq2a5TzPxqrzSY9vnw3RxIHWi/hhWBwSGzjX9QMnM5omY4KKjPW2uLM4
qkyfjCf5FE9VejMXoqTS7sxRoS1aerJUXOuVStE59GT33aTL1D8YRqw9T3GRHAh58c6KKamj2HPN
M92r4nOnX0QgEBUptrFXy57lR7bmFtbEzOyvCTLa6fiOv+umvlwtc7rBM8n52qnR/VpkSAEwuNWN
1HHuuMVqnRn6LL5L3ShuFgJfvs9jAcxF4skJuCr7EPIevWY87oFxpt2WWunVkuXukaiQ5mVJBv2l
TdP1MUsq+0bnCPA7l78iC1k8TadKBoROw2FxEuig1ooaimEonUoESEDdvSwp4NscQGLV2J29pQOg
qOvrLFd9uEIXRRmBfm/pSWxbpjG5BhMJFoe+532o6fQJTiko7A2Cfb8jyYdWL7X1aCk6nYqhlq+b
q837n0JnQVe+I7KkiLAbFUe4xeJoll12W5LWd75muBSMbcj2MkWRP1gm/KA9WhcJHpJ9X/XusfTI
l9DzWg/nEuH0RNrAvY1Jc7eK/8/deS1JbiTp+lXmBcCT0MAtNFKVbnUDq+7qgtYaT78fqslhNYcz
XNre7B5ro7FEViYQiPDwcP/FeLilhN/dJhLSWmUKT2HnEZikCzaEt/UiSyt7KgDnq4ZN8CWir/IS
IUfuaznI3T6jjpHmaX4p1pxsbJWVD8WaQkLdBK3w5mJASA8aM3zbJO7G1ikxZwsSxJaubwQHMZqW
BO7wiAqBHi8Aa9NBvwXgg1l6yoN4MVuJKUyB5qjXMICrRTw4qlajZVOuF20bDm40o3XdkcH3VTjF
91A93ayvvFIHxAXsmkoOdAVnKErf5DSMnp8zNbwtlI6Tob3o4k0e+2qCYtKEC6qmQQI/ZduzQG1O
pCoDnDe7z2QfsmifQf+KniBjaDIdPLgYfVDRqcu21DYjWsJwk56r5amVK3cpQ6m+yZava5EEiE9k
6WlqNms0RWea7xA/MNMrVbCFsNRYBSIKWeqigYc+ptfFOQhLChIsoSG9GRsPLkC8grJuxulaN7WT
AEyObBgMYV56MIYr6aTr/X38tdEDcQyG+h6Jqqqe7Zz2ODDJw21eqZxfEF3zIvObIQUZwXlEX5Gj
GfkVZhIlnCt4NM9Rm3qdTlqPAAA4NyPhuPmVrFuUFz+iPtxMIeYtnA3I2jSU0tC980dlfFmy/nGI
ED5SJfKjxcpm9Ti18gkqCFJtImD6+1R9XRYIC/QKJXxm7Pbe4Iic1OOXTjcVziLCQCEolzi2z/Mh
aIxk+Cjv+SL5jw0hxMGM+Sgb4lmYSkTygPtXCv5qci48JhzFp1imdAzWswXOX8FCQRzFBV7BMbl7
hGzu9q12p0qo54pD/02CsbBuynVL14/zMJDzax/Qyjnw6uWTqU7nsdg4yOuWlM2tY6TKRS8aDrMy
/aRUkl8RQft0qKRv8u6Xrd5XmvE5V83aFuTHBoVGOTU+tOkzBUCrby9EEJsOdOtU43izRj1Y+ss+
ivo8WCpKLe28BNLcntoNJYOhp//L8QtpDwui2jEvbiYOmZh/QHYqEbsXbSQbHVUgBrNrJbMO4jMU
KyZbULTfG6xvpuoriofegnNZLKjHhuo10pcWYvbs6EdVDJkk2+jnU3lNxa9NmjrFEEFcyc9N1VHd
rl8SdXXXQnO3+StMMwiSF12qgqV8gAu6VSdF+Yqimaup92vqA++3G+Pzqqa+OC9IjTINko1DXLR0
61nd5uo447kuWbq00gwpU5VVBL5CbbtAp9LCmGeyWw1Ke23N8q5DSzAy1usA4DWVsku2mV8ljAPa
8XN5SKnlw52bRYo4ma5L6BXrD8W40fn7mpVHhKby2kn7yl6Nr7L+iD61BEDKkM/17E3Zt65rzml5
M8mPFaIslNuqTyXaE1HsIpVKYT2+acejEZ2ZhRj9hOVXJL7szvANWtzVa6KLVi00Tjcfte5+LHJ7
NL1CzkIaruCIjRd1UD181JF0C8XsQ6l+olo/q2FFqbY0y5MePaTyeRCopcieqEMFoy3ZWUpvC2p9
+GJmh/VzqUU3o1xbanWGiWAVg6tuH9POkmpnEFs7WW87098MV9dMB0iyjy+0q4AuObBZcRwZaKtT
ha/ET0LkLt+F6HWswy16bYePWhNKh6/teBrbx1T5MPfOtAXJ1NlJUts9fabeqQdQop/kp1W8zSnO
j31I35WI+Wg0DjoyeIWJYFebU3m4X4vH4TB/wTuj4bEpocLmpg3+vH0385Ow03+crUcW7nuUHbux
skhdAim7RwoMaWaO9MOJuvk5k1tUUknTks9SvjNIBRRHsf1xJ9Vhd1Ok1VIPI7w1t4fxJ5mf5TnQ
oaqsOWXf67BQ+lrtDajGdtSS3pmTU61G7oDWV1Nc6/KyEXIBxhzG13n8MLGChN4v62M3fUaBXSwC
yqekMzEI0Zjq92yjc2cLRWAspVN1BZLeui8I1xwtzzRD3LM9HrTvyVI5h1b3DS62Xnu2tUe1u81j
wzbwp5zJqRHUt8qsuqKI4RbdOZ0Xyj8gXFqR4vbs6tMjpVXrAFu4SO42YLQ67LHRTceghCoVcxO0
j7JwFDNYeiBEKFCgCQQJNUeuijI9zrTzXH08ACYCOj+koL1JC5MYzmaKlJ4rVKPdMDBotdnoYy7j
TUHpNxLutPxLtd2BDHD71NslLpT5tWieWiWQOFIWcXDQLlLy3GZftjx1R+0vwAei/HOb/O1cwhnM
FGmJ6qjH/BFcArC+iWWxLnDqiZixFFULZ2/SFk5qtswtNA3WBhjdUN10ykq5v9EP05c2BaENQ1M7
w/ahGKzJ9GQqcfqEC6HhI7s+flKzdPZTYZjYpArpY04sgd3U2J2gSQ+8c5wS7QUDyLtY3wxj2gVD
1SvHZD5Qih4Z/77LVr+bMp6pWUwnXO9W52DKX4zhoaulY1OyBrc9WUPJi66pN5jaVRfLl7RfHgzU
rOmwDdZatU6CNR6y0TISjYx9rVP7G3Wko2AfnNGiOtjxFNGmK/cyC2J/5UptMrYFeIeF9ErrafBL
raJ/KI3bjB2fUHuHLdRRU4z3VX4RyvGi1a62flkPT1LzIuX4tInGZSjv47U8rR114ULiSeY0WNVm
dImHqsnaSR4Lio9Tc1MU1UXqYnj5ExHPj/uZoir4CbPKQpM9RDMBMU7V08CT0Id4c4eVkAjcrn/Z
0qusCLer8lwmQ8hSuytSctpgrEIhWT+K8+z1tG72yTROmj/lVdAgjzm2w2kz9AcRrkSxQRJM2AGz
x7qlH7FFX5K6OcnLvdi+ahu8PcPR66fI8A46CajJjvzuQP8nACeRw/k7qIahmXBLOH7LyE5wRP8X
SC3qOBRxIBmeMn3+aFLWgUdZAL4Zv5BvbpccwVJ/q5YUkd+4IXcCfEeucfDihgbb36+1/DdURv4t
c+t9jeX/lBbJjjr796iP0zg/p8P7Agx1kX+iPoxfFKo4PwovsF+osPwK+tB+UTVwa8gUwhz/AeT+
tfYiH34BDkIHgGOjron6bh3+a+lFMn5RATaqezyiwA+K5O/AtSmv/DS7dFnbtUB1DbER3YR9/BYB
3+Gr1lwflbKTGkece04b8QQMCoUrTVU66tipvOuGkkNsFD6rZba7UZsXS2gOFEfoWENJnZYYJQiw
HPXOmawjxdLShJZAvY6pXU0IFtsaJ80I0fykWWwqIOKCmgnCsBcou+gOSn2FZBCfhKB2nK1saBxi
CVr5KMrkedNyrA/Jhgf0ZIh3gD/jeyM1mtnZCgmJclNpkBk3xtEAFiYWNHiaRpR2qfCcboCO2iZo
17YKBw1tWti5HSEpMjQjqPoiOXcpmkNWpEjJbpaopDv6davCWdr0BEmFvkNWivLR6hhVNCBAuaY3
FLmvKJwa16U+CBfJRBmJG+yU7C6L1vRzvAhqDFh4nfGU12VouSpvmyAW/UFG+qCCcM6X1RApEMTb
UlnvtwjxsTVvBfkh0qjUvJhjJiCKgHyofkyqmYTYENnwvULrtN4FwR457YowLp3/CMFPI0He5BoL
a63SPTAkyU4ONNSv45RsBvD0siaXF82g2mZx8/MxkZO7KjGpRh1ieQhQaBmi26FrcQef5XI4yjEq
v0EmE+WWtq2UrxpkNA464iC9VrFBA1I3s9tCljTkDRhlJ9VS7QE8AtzfLps0q1u2lZ9OqLehpSFX
dKqX5luSI8bOCURXPqmxNAdE91ZDF6pBuHNFooB9ByoWeak8qLWtKkcwscVHPS8iUM1qvdlZDGI/
PowH1aVfB6gmVeDPETFpzq3LzUB7orfGedMmh2JQRbNUn0lMll3MD8rB0v2FPcsbc+cdho6lswsF
iQZfSIeD9Ba43y0dpU5Mpsg2UrVKUy9G88WXoEK3gCIOEMBzQwPkntY8olZW6J8sPcpVyJBrgTrL
zanKah2R7Bolf6OhTlGJKD/vIyetyfIjcBNP/1xW6M115V+u9Q14RqnwIEp/4GUowxod8gI0ZAxB
isZyJkf5LQ6khsGTznLOv6Y2jxbl/qILGqn/gj7/YTnJjZSbrtz2kwOxA/1CE2U/0D4zCq7aoMWv
5kJy3AhmFQhmrjxISU7BLSs7sD46bgmnRILyUCXVq0YVS571+lqzEL0qKYEEzP2YO7FkmN/NVc0Q
C9qGLyhtU8IAj7nutQsRacs+ESPOJoLwfUVM+q5VjOJaamatW4g4NKN16HkLu+go14CGjWJ/LPPp
YCVCARb6XVj/s70Y7N67vXiPlhr8Vp0vJE01Aaby+3ePPBMXfZoRDnSyPFXv67KbPo2t9gTERgpW
+r4hSmm5XXVwUFr0XzzsjfTn4jD2twi1iaE2pcNTJCYCfbBppVgBUQLrzZzWrzT9xSP/k0vlGCdK
KpEdVzOZfef9pZpTlTTIgozO1knjx4SnAXCn2bx6PEi+CffAAxlKu5ul9Fd+73+2MjRDEw1NA1kK
H+cPw2SaHerdKzD1eFG1sIJvEogZNgrDtjaPBsK3u4gfUshpX3roSA7uWCMRu5m1V9bb5tK9+x6V
sXCGSly6yGRJx4US518YQ0m7ddXPa4LkisQKVLVxkNFN+nmEDKSDy1pLRoc2IdtJR/11jPvooRlH
9o4NxUm7B9CT7E4bklNo0eji2wviTc8/maShwZRqyidJIezkrQRIL0K2XTSmMtBSYw0WvRj9uJLE
OxH44K9Of3+r7fV/raFl6vDQ9f/Y0Hr4XuXP+W8ibv3/c1LEIsYBZtzdWL081++TrH++3W9dLoWE
Cs6ZLOnir1T437pc8i9vQHbcMlX6WO+6XJIKsZ5JYB7Igpiye370W6al/kLiRXIm0d9Cpw2/xr9B
jGPW/zTdAHAC7TWgeyo/TzPqSYqOJ4d8ycL01B77q3AjBBQmHer1xkU67t8qVxq7ro7XhAfWLViP
4gMoE/EmukuvYLzc6rJ+XAMqDV7pZjecHI+SjTXQMTvnz0WIpISM8ONqNaHiI37pxs7iaTaILpvd
xNFc7TiFuTsFij3y9eJIfuPk9yRpbusvp8Re7TZoT72r2AixnGQHYEpAncIRgzTowtUdvIOvHFs/
9zNndQWvDrRj8xAfZUd08msP/MoaL6LThI3XeCDvrzHKNJboyc4QKI5woc0PKtA45xc9aK/SUb/R
/Pa6XhJHC4EgHYtrGk5B41Et9AsPynpAVetY30W3whUN4aN5rS9l0B6HAKEom3JUmNixK1xUHx3p
0Jhx/7bKC7ImBrhcjmpW/hTd0oexlq/lcQgVN3cz3lb2eut76PZO5D2C5LJFX3NSV3KjV81mXL0m
0N4uQ3HFgHdwWh/edYAKdNh77uE2Oi9Hqoc+lCsbXZZg9Csn8WavDfFY8LvT6Ig+biefuxNSlp5s
a458zM+6O3u6n4eiP99WwcRfzfflHQAG37wDE9OHhpfcoWFlA/U90lXIfbj+duWvzmQDDrWyY3LM
joYnvwJNu81fpG/mlyGouQ6kXa3x0Y7t2Rks3Z5c9difZ0+7qUPFw+fAzf0moPvvJMF41u+im/WM
XYFz8A4OCuJW62g32f3hXL5sHyhpkSrFu7CJBaKsux6czkVq9Wpe+jB/wL7FbcPlFUFtWw11B3Cj
R1J7mnwq874aZu7gim7uZRflojr4psohYbXBSuBBv9VDCt+Mdupj6OJt+W11RGreyfzUOXxEhe8I
7/qjEJbO6lCKdwwX9BRfU84IlPvyJIdjQD1gFW3jqtyLt8xEP3JTr3Bb1gk61/cv46l4Em/Tr6wf
Xpnd6eHqpxzZj4oveOlN/kBR9iwdi7N2qU/GfXbRWQHdOQuTY3VUTv1fJIbymxP67zvL70t9P2y9
Sw/mGk1erW7FC6pQLlJzWGA5jYOgezBautVwDZ3z+gpZ3tNZlUXYhJujuAd3tQdHeJRD2erd8pm+
pV3YYOGcwZtdFMns3PqQOqmHCrFNMxKJKSsNRKcLWWFeHoiBPljZt9TVXWaRjeigjSOMp3v0oXje
MrN8OCnxsfQRUeXfYKU2umE+5oV36kkMIFo6sR/7qZ9+R3uGU4eKWOD37Wv5NAXDKffzJyOz8Gj0
15smgECFmpM9ne4FW7eFD4rT8bMhiD4nnhYWJyXM7cipn4zP8UUKRXx7zgZz6aLdMCHDOJQet3v1
HhEQbzrqF7TN43A6xufitF0jr/eUG9WX61s0WN3IwgbaEi+LjxQT03vZ14M32YYl8vNXOuz28+fC
+lYRFWbWArVXp3cPRyTWrZfXjL+fHdYkr41s0ED2auGhbotuH6rH+ZwFk58RWI1rGwze4qjeFBaN
JTqzS6neTj2y3TUwmY/CKf7IjHMa+1mzDiGKSjaoaS7uhRh+VnweykU4VefNmxzOUHbtjifztrBV
vsuvmzd4hmvcQwYofJPpIPmSrzr0thz0ptzC5UhoUY+6WY/75xaX9Wt8gy0JahwxH5m5tZe4LIGw
DWpX8amUuYuTW4iTOeij27RCbM3tnNlWbPGEVJONDKgH0Naarc5bfRzWmFSUqa3Reo3ZESaHqG8t
ThWqjulQpTXDjFdh8HnfBpmtP+qf6U4y/dJPHe8OlSkU2IEEpjHIQdewdSe618PRotHuC0HDmyTH
5il2xr9Ktn9sjX+2jvaS2Pt1pKc5JDvjcGld7bKxlVHw95Hxc9oAHoXAM+mczescw+YOGMrR1s8J
TwLCJYODcLkjOA85G9DoqnyZMhofUMryQNpaL5Vd2bQOLQ74PscauG2NXxzXgEYDy5Cs1NuXLHVq
Z3G+GD5lQY+t2RKszItdLFeYY51XzNY+bfZNkl84NEZs8H/uxF9rvuh1oXGMCFSdZxDKI7dgCR++
jMci3N+wDzTm2MEur4vX8lVC0Gzdnn+j2y0nwx9d2TLs/UfMoOd9PveB6tR8f7CB4N4jeRG2bh2Y
TAmJj8nC2V642f3NW1cMMyYLphZvN5KRKEADIRgkjuEUDsYdbhbyVxfDnm3daj+M3J3E9NG4GabW
lUFjE5c9ohd3ztrw6ufskfdnXBEut9F0dg/+4IF1cEWndFP+aTZZxZH3Y7iZU8Jt8YTYiNtySesr
j8VuHBbgV7RL4wfYBclTf2qZO4q/ORojVziYg4QlzxkALLGTEyKPE51nx/QS1qyjEPgMH9gHuQoT
3Tm4k4N9obXaAk9m/90+ZqPFAvNjD7JKAFuejVFlInMUJ3CqTGUU8NiC9qlcuyZ/Jzo1H1JxDyVw
5zMQRydy6C5zO3uqBNLytAZEAp7eymxhgHiFYO1TDxgjg1eF2yfjMh9XhqPnqg2ePfmEH/nNGbj3
sd0nqqP5ws3+pHVnDSpigM4Ejr3OB9VvP5RcPa1dJlxlv9LwsUBDWglRAY+1t7Ggg8VFI5jyNsgD
F5/z34F94EBG00hcTrNfTiCdBl8LtGBgVwa97pqBcCIGnYTbOegDANbe/lkKWd6+RmInc5O3iYkd
EftMxwMCaKvZQkj3lU+TXJ2Vt0+J6kxsCop9JhNdDkyxhOARuZ1P/8gh77DBIdm9u33aPiXhXux3
Ep9wFfTwq9jqMl9nfitwHqyCmYd7ntd+NUM17DxYxvwk8edAYBXvMzW9Gj4GIB66Sl4Q2fPJDPsA
sy2Ww8BLKhsTKCLw5K6kIQmpLiHaFoIkHL4phGHzvMcqvDAYUokpvd8qdQ2nYkRpRfEROrNKYixX
lxH1WVJ3xtN8p1yJaTzr0hEvpbOPd8PFKHYekP46vJuVOyDqiXqRTY7k0Ya0Kh+HKQuvP16DKCUL
klDvzzyX+QpsglhiMClL0tWRlRARi3AVtSc2CtYFafTBNy7qN43le7hbfdgExN3VaZ4Fvyas4RPB
8q8/zCzHkjRgIfDMxGCDKd0x3mAXLN1DhJJEgvzVJm0L4Jg4jWdynzGfLYaGazq1QzJnFwzy4DGw
zuEov8W2w9sMXzyRiLXvPPtqXW1xD0MHHjUr1ZbJP8ENcwvduVeZJAJREykue7Iwx7MkV/SwRpn5
s7ddj0uZzgm5BVU3S7Ty++Slvu5D3R5VLrRgGIie/L5xcUYlNGSPESl2c1P6LYlK4lDvJeneTpt2
qW7Ku/X7EuyJAlLJbkq60gVEDpZ65Iu8zLxCxptOnEpcNOj9/BKD/ydIiwHfHsHTHPNjfKzhMZ7B
dyc3iClc+kv/HWiNRRPLBzhjkwQdrPIJ3I+fBlyLRzvNhnnvMcGsxJn91kYm8MKpyELukSyp9hsv
DXCV5FVkI07GkSK1SrsjK9rTLoHzCV3v/Z83WIcXwY45M5h24+55S+PygLz1Ml6XM3aRnuEM7uaa
/kCitgAgsXreXnIxG3SjUI5s89oEso/TCSl7bh/C5qReo0c6/wNfHB70J2pPQBS0M4mYm8B4tkqf
dpSt+ppscwqwUobFcExXe4RxooTDKQrrJ8aXiUKX6GbkFFKdpNtZwAjSSp+UUCKDk78oL8ajcpv6
DA+vzR5iLkf7nH43r91Ju6UH5xYgqK0UGwJwe3Z8B8rM7YLSZ4skzdzzUHGzVDf2BbflPksyRVr/
3D0XaRcW8DQnsr4NQU4mpfr8wGrt3rolN32unrHCG1Y3P6fnuOZcg4CkP3uNS5oXIP2utAHGM2lo
flFVK+HPPkkPERAr5glf1I+8mJxvf7wYL2J2aKsd+aJs06Bz6nA/h5lvz83kDdE6eFaWk/CF9JQJ
KPTnKMDDw4of6YhLYQqW1AfObldO9hnPF+fbwkOMvs3O7C3uM3RygkJnGRZEDJ1r1G3dpf1hacwu
qDPM3YHvVmdPQ9GBsJS3rBFmHh8BcxKKicWZi+PlwTF9yRNFn5+uAlCaV8AO7tDa0CVgb8SP0rcy
TMPOTbCV85bX1evciI/bs9sI91WOXy2fgGuFJbFsDT6Jq7BMpAkC4U7yNK/19stAbhy1Byt+Ke6L
6xr7ilezue1pHUkQYS1iTjcBB9GL7jLbCeuxl7mlgx4Cn3XwRF7TEBvYc3hwzF37ebBlNlou3t4X
TcOnN6Tde9KdenuyvU/u7bjZT6+Zv+ez+3DtRxCsLbgcRAzYohv78FEgRmnWdITXYnVs2ftFjTb/
JwBJDHRGQCI75yAAwJ3/o3LJ7pOzu5jOatVk0ntWJ5wym02NwyhOa5KTsaeCQtrvg0HnGOpX7sDF
UhTlQhDNJsjv6aBJEp2yHxpe+1gT/M2w8Be/4/JRxPD3V7L92suNyg1AaDgyjx7bkPFiUwLq8WHz
cnKPzjbYe8GC+EbQcNpgI/X3+svgJ3sYdvdR5ghAUCYtOE/wYV57MkbBQ2XapTrL3kLiYvEHXDCJ
lJeEuFZdoYzte5zOgEoWJxDFWbgZvNPc5jtHbXaY/bgokFX852I3yhL/pmK1F07fpd/A+tJyrRvx
QpJKplludkVhiX3dfSFPcTUKRuwhlWxzAOAB6GRW4MWoBVE5IqblREDFNtnqVGtPczcnDorbPd9a
QnHfF/yEAEd9iloSmam13URP0SW6dGfzBqNodwpnX6TCYZKx9jY1JpLq+ahSM+o/FI+rC8owjMj3
ZlsjYiPMtBdqgvLYXwoPw7eg4j/EhPZN4zKctHCPiKNnPEz7sY0rnD4uHxfrVmcTKv3+CWDzTX/J
Hvrv+zYgPu77Gz1LB5JPIFo1W0B/p58W69vE4kbp8C1UmRbNNrZ+4jy7ncJ0Thw1QLNp49eoSxGC
C16MQR9SK+SZ+76Cnv9JIBqKjnFEXZLEl/qR0wwEbYAzDB6FJYp0+5aycbCcSVH5fJvKib16UOc5
Z/R70urtmxKocm92CBO8Zs/RorvF27MblUIDWbMlfdicPTfYy3eS23g9gWwfCPZSX/A1D7jT2+0k
JJ+S3RKmeCIAu1yF3RkI1rGS73qN5W7VlLImIjqW1WTSRPLFxtBupECE2tUDt04YAGDpTh+Eu42F
hmWPi3cVR32VXXsK2Jj9lXgpuywOzlmpR12dzX8h/+m8PY80nYoMcc+xOS1wD6AubHW4MW+by+Fj
dlc2QXog1csuM8t7DyL0d2PbLknCGhu34ZQp2Dn7nKTf5nQctU6gqL0neon2GHYWWDFiRHG3aHZy
7PYAEuxHWw7XrNmZ50hibrEAb/YUcST/2VM8GWagB0qsORbugQvaE8OFgRtDtlZiSUPU2FO6hrSM
Sg5JXSOf90OJznrM3iIXceyMccY1vp2dhZi0lxyQQyVSFeSz/3m1Innzb1brH9oYZd7goZsY+iX6
Lt5g8IBOAXky+d7T4X57wHZKugAld/ZE1iA07qml6FW3KCFSZR4+q2H6gOvpiara3fatOPPzVxSh
PDlgj3eNo0FKktxE1I/37CG6jY/VA3ijk+hDbXqtqW/G5DybK1HlXL001EgMhzMHaNIYjsbhRErM
Ic7rAghG5BrabXfSn7Yj9T2nD9k03fxYM0XSM94jHDEvn9kcCf3O4YrFCPPKBXoWSrfS5+FYntmF
SGgl9rLIGylytpQmtKAPzTsjduZvEyTfsPWUU3syb4qQ+E4Up3xO5U2+ka79SQ85erv7AT/zzeDt
Efytlsz/BB3zv5CCZCJUgvjIu6m4G/38ZMPjIPNUo2D4+Jx/7zH9+En85J9//2uLRhZ/oRtJVwX6
EHoM2u9EpP03aBdKB3okO5+ILslvYBj9FwAvugrMDwHDH7Y8v7ZoZH61a6nQ0T5AR+IN/06L5g9I
K53mDAorUJEMFFVk+qZ/WEkIHMNfw4z4Li5fM+VpOYB9AWWK2qK9FLhRdyAWE7bmgpBCkaMCn/Zu
5P6sv/zzGv7XK/jDzgvnAqmUjivAfRbo2QJFgIMg+l/zZQ1V9PKM9i4dv5TagNuqCI765e9P4f8e
euv/s4mOGNK7R/Uvk/zhGbumfyCE/w1hn39gL/WPIfn+D7/7Xj2/pNX3/n1b8u2tfsx3QRN/EZm2
mDlphgxg4Hf01/4rlH7g1pmaJqPn+U7zR0SSE9kcBZspGUTojsn6dcKL0i+qIdO2Bqh1MJB6FP/O
hJd4o3cdcBY2CwtlZB01enS+jD9O+MgUoBpvPTocWHf21lxWGpxbE8N7uzF7hJKzPpeeBG3JP5qJ
BJAlqRMDVYOifzoMLV4sUgkXtpYiz9CxSfAzUTAv66gGUZWZzqjqKN42Q9LgGoueoaCuyYd1wAfa
HTHADnbF73cP5U/Wj/RzS//HDUlgMxTRgEVo4sX1U+aamoKuKxlCnnPa94ho79yrhu4jeJfEVtce
DYK+1x97E63Gw1oXF7nrlbvRaMhJQefjI2+Cn4/TS52rT4sukHdlkOLArD3lWqy60davIHG7/sfW
8W/xOT/zH9+uW1EA+iHdqmLSoexx4X3G3YkHFZA4aYpclt4wb4sbz+WHGd6XneJejYAPsNf/PFji
Hs5+r67/+FCVeYl0noJ47R/1nrISQfbaQLLPnDLpKc/WD80MRxcVJROJAOUGG9bGxVmAqoxhcgIf
K/MvOmXiz8J2Py5BB78hKpIG01Tcx+XdfettM686iggOPA7d1eQE2LMiVp8WUSaFURP9csAQEl6z
tvmikOG+sEqLba4DPSttxaIrFWXUg/JvTUkNA8/0w18M0ptu7B8GSQMfomqaAc8VAMHPV7jpFQjm
SmeQ5A8pAoNTDUZ7saZBhJc4Wi0aeEV2o/WkQIflKJXauZBfZA2SlVDaeaQ6K4ekuMQAu7S30XBk
nUzf/LzSUROUjw1srLanSWk+dKPyF7vJnwyuhqCTaEigLjAP+MOkapOsqkrc4pxeqDkkLBDJ6wpc
I05qaLjgOhX+xYTa3/DnsQLJLoN/14HFqeKblt+7p2mok4J0vIi9ucTKmY3ilFbtN1CHcVBPc+mC
6o8u+FN+HYeMdmhdLlhliaZr9JrmD9FU/MUF/esAcD1MK1XFOUFhQ//52eHO0oG94nrMDuafkHTQ
WxO0pAiwtbMKY++8DcDfSgD/r2FyUIM+sPTYGf4DvvkZgkGav9/kfv+zHzudbvyiGzo4demHP4X0
T5gzv1HAzClwyA2imLJbJ/6W2UlkdpoMAFrF51AxJRbXb5ndniiyK+FQoeMvjCz139no3uDX76bm
j448mGX1DwEm0gHN1/0aIU6EwTD0Syxnerx/p+JrPhV+LNHeQzKhnUY7TfUwFSFcaiVqBg/gcWnC
indzvBJZJo2K2wHHVKmm3V5INBSMPMfcQKx8THMsaS6l01KwV/AFqmnVp1yTPNO8GyYsdxLjjHaH
D8b3cVPGJzFHNK4tbreh3bkQWWLr+c2MsRXkOOrbOLvIxr2kJi+LhnONqo/8rCdAV99wTAvjfYUt
6NGdGdarJvZnCOuQqI2udRAnouUCAyeW9VM2EqhwjDzgR0wUwOoZCbLVsJOiwFJ114KO++9C19yb
xeyjL0MNOG9t1OBO8zx8nGLqMiu+3cmLDrVWqNB3Oxz0hy3arCH7FCWvI2yMrTI+zYm6CzKlH1Px
ppXVxlXG6VmNBkqC9VOnSC9qBs0Ovd478bC5KzI5Zt1nj3lpSJdOzQ9HfANuoPQLbh8X1DsqgCPG
OnzBJZhu+1CL7irNH8pGvW66DJVNU5tP+gqlHH+oyR/KrvsyZak9ScuKLm7HRoI3Ud8gDAULL4o1
MMWLIblZ1CW+pLcKNaitN26BQ7fXUWt5odg/lvmM9HeGoxhK+Rhe4hOyRmnzVApS+qTVWxZg43ou
0NR2amSL3KmLvL8fPf4nuff/wuPjr1GCuPzvg8vts1CkwrckfRb6fvyTGMNf/xpjzF9I7XZxebR+
9wSZ7O8HwE83d/1MVCvFX9UoCGe/xRhyaTRkITfIkJx/YP9+izEk00AF+ZXIARJs4t+LMeAB329/
v6N+/nBoM8GwZw2a6EFdK6kfkT9Dt0/pVEtb98WEPmUtEmJlqjCXwaFORV/CGdSFLECZSiqkJgQ2
hMacYaTP+tTB9jss8Yf/Yu/MmuPGsXz/VW7082UFwQ3kw7xkMjO1WbJlW15eGF5JgvsKkp/+/ihX
T0kpl/Kq5mkiOnqiI3qqbCRA4ODgnP/iOpV7ganoR6UBYw9NBz9M0s8ti3deO3Kc/BY5FQo/GI8X
CAJGNbpwPjbTIlH5Ic+CiyTJ5W1iTwZdbmDah6rzb4xo0Fd50Gd3boZiHFLZDoZkc4oNNT/+FW6l
OGZiAu4vNppAUR3tucqdEHTxW+EiRFW021FgdZmkHY1y1OZKS3eh6DrYqbZZvSqjZD6r6gixGkjQ
mwov22Iz82+fuQjPf3PTMnqbYAxk4NoZx1d69rzPMWWCizhb5K5uZINRAGysuZuxtM0rXr8lKkjI
6UbVD1s51ZnCdeusMmR7Wc9l+W3B+mTfLl78DgKCvJO9QNesMVP421l7YQRCnJVxar9pqtneUc9c
9jko+ItEQDcQcibEoxpJ7TGKu43L/tp6sgzeeq1PihT1iF5Y0O5Q2wzia42j+bYUzngeuRFJnK6H
b+ilIQGg2FuYUvomwHUTsm3DYl5Uhent3KCzD45T9irsp1y9GuuyfoX4ArTfqC3PonS1kcuz3twn
HsR0u0XCzuk966xWprr2/Hb8MKRjva2MSN56yI/eYJ1iXJVxNb7n+ZJftJULfiRp2rAoivxmqavs
OpgaGreeU105kVWGXi0gZRQIRW36mLRTV0nyaqiJ6b0aaU97Rh+ikI8tmYvvp+MvgjjfLOTaCfbc
CISY3Qbc+tafbKIhuiRd4M93erTV1zhp61duOr7xixqIEcRDGHCpfyNbxKA71QOE6PlctpVScZu7
H24RAS9xkISXCRSQ/8TPX8kZScvfx8+3X8r4N1GTP/PfUdMB3Ay46q86w59Rk5yNLB0bMMoQj1WH
qcY5PqQw6hYrEQ2BoIeZGYwCKhDU78izVm7aC2DRYi35PcnMVlj0ET9BR7FDGSull29NH8d0ADAR
982hbyNxQFkSK2cItTvXS4GLLpC7axN6WlVCaR3itD2goQxpOMZwMDdsDSFK0b8tqoK2VPkZ1SSe
Z1g9XjR+XXxp42g8Tw1kD4W79LuJZBWWdeedTc4QbxfhTiAiOhygFK9+r0q/NbkE4oUa8TXBAqfe
LAChHmi0RUz0WRERT/d1k1lIcrSe/jrr3oTJj6afg1rORdkgq9AOI6kgWe9F7Y3Ozm/qdk8abtGN
LCCwbMxKcTJdU2CFiQ4Y3Bn4tbLyEGGwhlWEp97aqQlQAUktVBg094WIaDoEKLx55TKRqboILo/1
B0MF/dsqcVbXMVxBU9Q9saRI5h/Yagz7oJW0Pv1Sb0sz97Y85vGeyBQY0qpc3Wzrn4Ypeny/SINA
yfNzvGFVDZAjeTHGCbOJaIArwCDCWH4X5zPSvJE/0LyT6bCFlnubO26yS+zylV6GgEk0ojgbYp2f
GVbLU71f6Db3WAvlKpa30OjQYan08sq15jE0+haScdrpfYak8973x+4CHRcUP62P/pQlO9EldBGd
odvWPTKCQeTk+9lxgHcsHsinrM3kfpgWYFd6epc06gBfA0eXKgNm5bSv7hVf3DZO8FIcjbM8nq4K
1vtgS97d6A29W7BU8LSKzmcJe0gMLgAdZFs3cY0MWzNKAxnCKT5rsO8oVkHqItXt1dCXGXYrvYse
EcoNAcyzz53d0xbCpeEinijdOkuFGH1k1ncj9ihvxxFXpyQe0PmFFUZ7y+4jklBsz3I90ZKf0vZu
GLrhIBcNCt/wirOgsPIP/wmQq7HL38fG13guPU4p13//V1yE7I8cO8ZuPC9/eSL9O5vEO+wPGhEY
GPGgXZsKhKw/s0n/D+KKKRBqpywr0Cz777Bo/REEAckpZG3HWmXWXhQW18rEX5UU4gBkEWFJD68B
DLBtcVS5GK0mKqpKzldBitaVUBLZBgfd50mktPfquUeRY945qf2nPdffFiLXqPt4YHflqQiXNznT
PB44CDJPzQWbvLQGBW9UeVvbQEmls8gcHnyK17/+0v9TDgWeeGXf/de/HqfL6xwZKnBYYzjIq/MU
P+VBtQgfvGQedNleVRF2Nlk/envYYunuxCiPq5z3w+CdQf2O7pHp/MIYPxgmjbt4MFEYvfI9oyOb
8ZN9Z7r5ezl740WfmnpP+1RYO0IR1ANLQfKfPOxzYBYH0L6nROw0MtleuFhNe8AxMeq3nkDVaANJ
2OLBO5hqK6oJX2jb3jdWgiJZ2c/zezHO3YdsbPT3MU2MTxJzR8TumwDViEmN1yMitGSfUzLfqsKy
3iOs3HzqYyEv42T66nbKfNOWCEJb4zQgU7VSWjeRXUyfgwWj7Zd/C5u7HDEiZPgccU9oeLBImPYV
ltBmf9Wk2PAiW7bsomE6RZ8kaTjeXFz0HBBScb7EfTviwSieMh1oc36Hxk5yN8JMGBAL0fUB0aQ/
S3F/u4/lb3YXrUJMT+9p8pzIx7urwzwpdVHivOKdhU8TcNm4CJvI3qt5mw/fYtg+lrsJMm6WDHyF
2+6HsT90JLx+P4R++9oavmQmlK2m+hEbDpUZ/1AEN3Y3bbR17SJJDBscMVk7dIs73y3CAcFpjbSa
tq9E+3pML8hU6u52lQ1JzM9O+kGNF/RVcvycFpw5pbmLM4oSNqghNewNjD0VNe6kZvd96KIbPNLe
ZFmPTteVWhDyVG9m70fU382LutTpLULe+1xcoHK3rcV1gXiK9va2jwXziLy590Xa+Y2PmH053Laq
DZ8/UzbJ5NMPScGGRinGLI579OId0hI9uo7KU0UB/sD/3Ht+ae5VVv7A/RYhl0ykV168fKF1YXCp
BZTw+zF5J7LsOi1rc+9GcGCLJPIukTcFVhuZmzKY7UPhVcm2GMv2jerM9HWkKvIgtVxORprv+sS2
wadOsFe0+J7Xbn+eSXe8DKpRvvKcjnNnNNBimrzEwx35oGxKQYAX5Xyw8DI6UVxei5NPFwF9TKiG
eN/Su328w0iizFoNXn/ldr4dyggOOEFovkDDB0O50h5/BticbxJJKqHGwv4Yd6V1XtogTmMdeLgN
eM0mFUqEbjugbYi570aYY7BFZ37YonVXnU0RzRc5ZMUOeclTX/Go/3MfGW0KryT5lgvBMViP64Pj
aAzIC/ZS9FfFrB3MpGOQTnFAJb6enR0i9cCb/Tm71P40bWoxfJDKmg/P76TfXDd0DIjP3DR0KOTR
RkIeeDQzKxuukLAmvAWGujSyxT34buRt/8FQ3KcWgQfXG3MNGA9mWzpJ00DWH66UV8Tb3EZ/uFgF
jhJ0Ek6cD/G74CMtR9LdFUi33AenB2ORUfudO9TdVV6b/XXh45luK9x99NjrSxYD25JVm0HqNrtK
BMJK9dCiRpo07s08VDgKdaq7XuakONEfPeq3rZ8c32duQgq1/LdnHSEcYlmRYPqiuYrbyNp1iQf6
yTOTtdFbg6LX9hDK2IdW09sfUdazqXKo6MylfbvH6sI7eLlezgwD9kuOxvt17M7Wic/0NPNBCYWL
Wq5+mthdHWU+ThQnnjXb9VU1IQtI/QiJ9WzKLzz8D5BOSrJzJBe8K2FjYvb8Bnny0RySHjbimiNg
Yemu5/3BR2sQvh5kUpaXc9ahVzZnuDAPfvTSm9YhqSOJ5D80yMwVW/NwlHoMaoTuFWrsZgsCDv1K
ykelsX9+Lk9uWjTikXNBLIhsbvXOejyKR01tQTdzuSxmcFp1254hQS9wyKHAZmj312gv6nv9/1Wu
/9d1x7j5/v55sfmStABDHlVf+AO/3heu+QdaK6RSCC7jSeiv3+BX3YV/gsgxzwuxtibJUPgnf74v
LI9qNY00mrZmcA/w+OuB4f5BhZrnCIANdmrgvQj6cYx1sgFSOWIN/2s5HaWGo3DoGq6tZD5DAk78
Ya9U8bMqVPpFUfu5WhojJ2Dh/Z2pCVxgEiyfrQTPx9nAw3CxiupEkn6UT9z/GPBbvLY4f0geHSVr
GlXZIOoEXCncGV5RQE8+0h0urtx0rq5MJwPX6xnNCf2HI0K+/DXqPeiMXoJ3D9t5eBRdnKAMoM6c
iJp7YYtiXnARoOY47fJqgA09pdEXw2lGSpk9edZS52ir1ikAeDOCUYyS0WeMNZzXFHe+emkwh5Gj
0fCZlwU/mVo7d6Ig7zRix/g0ZAHmCING8ZjyjDnI9EYs9fSxxVPJ3ExYs99ZMQWtTo7GYZY8S9AX
NpDxU55nSOq2UYC6rC3fzosLDTBSett5Weps8hIk22YYHeSYkpJ8sZVy/JH7de+QTDj0BS1Pzz/R
UYlhmWYFla4xmL3Pc9sHm8Iw1Sm5siPAxK9VRYEB2Q+XASgiPg49fr/k2GvVbdggEShohlrMep4C
3DNXgwwjejUW30UtDmM+0ij9XBZI4iW3zYhzrRnvK/k2gjMm92mNqKyazhuse4YBNVj+34B6tlGW
hr7oNujAnDmVcWpT8OsevH/v9wQnkOjvoOBAl+nxr1+arK9idJ9CJ4vj0Pf6aiuytDyR9hxdcvej
eBReQTpSgfWdo8xLSAp0BapuoZxL1A5cvmkZvRmKq1wWnxeJblLepCdVWZ6MyqUDadZcIRE8iO2j
hDUG66RqrwdfXTbFrsax60oX86rynJrTF9dSNjVDB8ulQMTVG2Vjah/1vDMsEgRA6kliXJnKUh9U
I7L3yZzbYYMD5WHyZheqhR+fwq8cG9LZSJxxeyFKtiKEyFGPfjCRa3HnmMQXbfYpbG2N+kA2Jttl
AVNvKa/at7ivbhHEgqloDvk+nW0OnFlLHMFwpXO7BN6nkeS7CVY+ArV1d7bYRhYW+MsfZjxXXa/D
vLkftzxU8GNHPeSVqAx9o4FGHbzavO2XubzJVFyCZkv6E7nAk7BHHia4HHh306AkEj/ebO5o4MzN
sz9Uo9OeWS3i3Kk/InHv/MQUEsoHD78H99PrpzWXo7yACEuyDziONBhrVrKdxyPmmVHxZGREUoJ3
c4OKMiUYK8wM2lWdfSKqizXLeHSYGM0Bskt/FQtDrq3Ho6ENZgKvA5bg4pCR926/R11RbksnNUAq
2LBt5gIDkNfmmeejf5xOP5+f7X2yePQDuCsFszXZRtZxLBoirCgGJ27C2AviQ14VEKcHzKFyuUTb
qHNhg8wWLEvAZ5uhaYC9IXW1aVxZbzssarYIhstznmSwdyR+u3b/Drdk6m404rZIO5khFn2U8bMS
TmqBUn3pJ6gHlJ4dgp7skBE33XfF9MbxFRa4aLHjZYMZS0JqvtNjEN92yvDfjcnASyuqMedVdEsX
Kr87l7JQscHhpHovUDgHfswh0C4ED1yzzic6o3dpgvQvdSjIJpJPN2XL9Aud95+07l/PI9q3uNoN
3cOsbv33f2V1FI2p7VIVFtyrfzbGfmV1NmAmhOAAIFAXxhdm9f38NwbB/eO+xEk3jxMIJp5j+W8M
wr1mkYP8IuYcUvAweEk37Qj/KhH7YlwHV0KQ9LwyjvP+KkBnrotSuIXj0rY49uhGIKOfIT8/+vnw
tnXH8Y2RteIqqJ3oq+YWwvfBEe3XSWFsTT+rszArd+r3SJ3pZtsbfv+lcr36I8YTaPc2g5BwDVVf
o+9GWbPclxZgpv3z5/boomIWvFKJ+qyXC3jxGEfY1mC2zBYbL1fMUGvTFi5nhyWfWhzwARIVhgIe
kBo+vXxYVMAIx6ZpO6TFj8NVMNUuYINAbOd43mgnCpnaxjKLm2VaLupxfKXRXzwRkI8KIPdTfTim
9XjMadKGXffrmCbkuKjGtE9HeBs31ufnJ3dcrrofidV0rLU7QUP3KC8zWzwOjFrRoedZwIVXYZOB
SGO2dlrL0XjXzwGP0mQmT8UzDPVog/bjtAzwi6c09i4No8JH2zU1yvWZhVNVndiABnQ6wKlFb/KL
6RZ4EEw2uTTOlEH1urY7AAWgD7CYe34y9/3nh1fLOhuez8hbA81deSHrRffgsS6G0rHKSi1rCy7O
w0nJNMIwXUMHBe887WhKIuLf+HMN+3LJDUxZi2b5GCy1TA9au8jNaEzQoghVzH0rqHWTZDfjj8SZ
OTGYF2GBYEgjqsN8cKphI/LawDvwforWOlsU17PzPqsjXC2HnOXwMSyBFr+ukl7XK4j1smIGof3i
vYpYzf3Sdusqp+t6N9kcI7Zz/xm0odFHMP0IUqDjx6shqp1DLEwK58esqgz3FEJHdeHaPjp51TRM
SPwPlRGKZZl+OlMda2zl6aFTpnbIHpc+sH9mdboYYPopRpH6GHDgRytymm1tj9EUTq521FWXtBN/
OVb1/bbo2olnX6M8hHQcu4NlHi+W2CG2lvBdZ3qWYYb8qno7B8NFE6tpp3BqGy90iZOl8JbJ3QES
tOpN0RTTh9KVVbrNLKvg5oyH27wdlltVO+47oIsJ2l/UIrrXZhxoEWJGVdySh1XnOLLM495dOr18
d5eiWHY4a6Qw52UwYbCSFU28cbWRIqAwdvNt5VdrMd2bA/Z1h28pFaqMB1HuqDbbzr1TSOr5Luad
w9CKMfTjDhUCSsIwOeM0Q7jPBBLUpdNs7buy5+KlJDZv0g6vQ0CY0s226K/qd1Y048drpgVWk1nH
DkG9FKe7pi/ACfEm697yTounbRfF1s8kmgK9IRTbP6oUbHLYKMsm/czG4QtQV31XI+eKvkjKh85j
TAKBylRAliaydrU1hB2E0zg27WXBV5u2ZBb5vIuSWkcgSLGzA/rlgdMcquZjt8bnMW2w4sG5rH7v
rfFb34dyvN/ar1VnEeD9NdZHa9Tv1vgvbbd/+3+L2eWx04CJXgIj2NVx7e2m2EzFBmNCA7dkczL8
0EOzlOTGy4J3eG4AWz11kDmnDzI0y/XwEebuQy6SegRY4MfnWMPH0omM+RGWvCnt4ruvwAUUPq/T
akivpqHlUrKsn/UA3izoO2QavSvHRV89isdb5FLPqPafyFvXtPv4N62qf9T1UbB8wor5a2HSTjJj
637yfgakCU131sS9X5+8NxIizLps87qA9wvzn9zrX2ItSv99Te0cx5mHqdf9v/4r9/JWKKd1/3y1
+CpQpv5dUXNwMUOFjbubCtIqmM01+u/cKwCYDqcvsFYPdf44j8g/cy+0H6m/Am2j4vvrj70k9zp+
zLn0sc0VYMozQ+AZcHQjlbjxgkGyrB1WSJj/jJiGXiaqE9HZ5I82ahVVhduNVca9aZw4RUdJBByH
1cANFINrUgPCreDxISqbBb9yJzIBXqcqNEo1v9POiB7VaCblibGOp8lzFbQEMpt07XlRHVfJx6LD
s5mAy3OkQD2/s78DiZn2Sx57H0TT19dJrPSJtsVvxxSMhewuvaLjcolrZPjw0OMMgcZj025PzQ+j
T+IPRp1hdtHUt+A1nRNjrp/rQRBYlX55ugqISQ7kKEroj9fUHXppdg5FPaeO8eGIemXfZLNtQT0v
p/xt0VIiebDPX//6ux/iIX43Ig8HLPd4oYP+OPqK+LcjQZtUCGLoJqNL1KhLT+IVYja2voO1MBxe
PN5aD1oJFmxXtMcfz7DLVQfWs0EXw44vkzHb+hiKXeMcnp7jsHyKbfabbwi/i4aE5VIZfMLFaTts
6NPJgvWdNdBop/lGGPmrtBgMzIVcKDnJ2+end9TOWT9gsCJL8EwAqwic5vH04AfgMz5nc5ha3vtu
VMGFu8zFiTX83SDoQfPU8mHRBcHRGloGhtheh/XGEgmwyp1GzHazVL5//vxknq4eoAkCHAu3YmbM
o8k0Wd2YeAnMYayxZz94bTGmN7ZXWfF+MOhR72pyKnJa1RWTeyLZPh6bsMo9CE6e6EmNfmWjPky1
rUIVZZO0SziOs7Ed47p/L5LR3FOwx/wlLVF3KVnoE3HmeGXXUQPaHCstct2jR5WqJVsiCcl6oSpU
RkXoeFiwbhMfl/b980v7ZCAiGQFUAu5mryAB/Hh6veG1VSLxse0l3BmdJOUbqzCbm5ePErgIhgNJ
WanlR7cD/u86N9zEJLUR8+dMBR15RJyIU13uJx9LMJMVqL7W99aBHs9mbLw6VlW0hO7gZd/XXuTO
dEVxY3rFcFlyk2wp1PZ/ilH/LdrmGErArlh7STzb1/eYCczh8bD+gL1ap7IRIPkB78gNLo6yQy3D
ss86gweRCnZRPRxM+9Q2eTJfmsR8P/ALsKXXM/J4YGeYO8PIOnRtpQ2fILOxE/QrlJD9Etht7FQp
Mmyz6F8//zmPb1wq03ijAiEkqwCweZy2whEYtUW0CyO/nb2d09pLNGwwgGgmED6Vkb60LcF4sNeA
FAQmp//4NsIEVptNZJhh3IJwyb2qOouCTJ04Ck9mBU/GogrFqxpYNz34x4upy8QHawZYYXZxw5vA
Pt8V/hy81q0b3b5wARkKXg59N2mSL63FsodBxWidSk8L3jl2EiAc2AZTDP5BY1qU9twULw0mjEZW
aNqrer8F5P3xaIMzFX1KLybspJmdtz1d/SU5aQjxu+UDUsEaujR2guOyVZ2qxDXwDQILVMtvpVlV
3xyMHVd/I8M4EZR/PxbdYI4bdgTW0afCA5VqVe7JcDQjlJCx1H4F3CO9WMZpPrHXnwTIdfFW4Q2e
Q+BC71WiHpRaYpktyltYPCvGSo1CPRqosuheGiDXUThPyKyTkNP6fvyJrM4N9KAydInlWL0by1pd
FLEqTxDOj3MseTTKUUfJK6jvr965YeFZyPoqFmu2hyRckhj5JTpF75/f5mL9Cx+mkb8GXIG86xsD
157H02oNJ8JIkcVrvV6/r2uVvtVxhc1kOmd7obx7bpG197POvGhtnCYpEiA6bg2gwjN3b8ZjdvH8
T1pHfPKLSMEQGVi3zn3T5sHnTLJayrlg58huLPaGEO0VbAm57zj+29Ycvpu6te6eH/OooEvRm4/r
UrjgsUV5eiUHPzztQ1Eu1VQIGU5gwZCNcBE/hxB/yOVg3MV2dYvlrX7V55M8e37g3x4TRF3Iy6kS
cFc8Hjhpo1kahSspa432majzBdc6rETz1JQnHgxHVYM/5/jXUEcPBr9c8lQvzHFI9HSVJOLWGhBI
TEoX/S+7OPM7c3nbpIa1r2zoYc/P87dnlOoufH+IPOBHHs+zgmZGJZmP2ipNfTNY7MPcBeU/CTp/
jXIsF9LEs5foUWLUY4/TJR7d6OsFfr11a6fd/oMJrSGbiADTyD6aUL5ooyFp4sNZwXgopaw+Swy4
T7wRfrsv2ZhcqWiz0Kd8vGwGJTg3ViwbwPPyIrAXeTFGOv4wBdL5Ugm3vOApDxqxcawTS/n7kX2c
twSSH+yaxyMnwGUhijNyrjMxo2MJrdwzU2PvDlVyMTVOG3peuux1O2bfXr60ZLvkhxwJcPdHl+GS
mpSyjZGh7RQ6NwzQi9Sa4hOR73cn7+EoR0s7y06bdrcgY1hjC0lZ3Nk2ogPCMQXD9f9sQkdXR49V
qfQpJ4elHLtz1Sh05PsXqmmwOYhhdIZQSeRlSbnyOIMvza6qgfyHc1NiZWo5eEnjARkK+mAKCycc
6p+f1m9X8MGAR1eHabem26cW0slenn8rIWdCU83Tu04P9j84bVSuEO5YjS7t+7bigzuhAbsxTAHX
4ti29jfZjvN5q6f+xBX/uwlRSKEDCurBcY5RXk0HBDd2OdOZE0BgNkV0aUFoA/KDs+3L1863EBpz
eJNbwj7aEm1ixkldKewPylXYtjCq75Ky/9kQJf2b54f6XegF3Ic3o0Mu+2Rf0GlYWt4DMuxtB8WD
uql39MH+dF782xfW70eh4ww2FdaleTQhH16ODduOgjw9wr2w/fpqrvRw/k/m8tcoR1EJ4CtPGIMv
NLeKKB+PyBnbVfGPRgF+QiUR+Q933ScPd1vkm+k0EvuqZpGbbp6sjciwE3/5XHD18YAN8czkPfx4
lGyMFmcpmAuPZHzLoH8Q2+1ThZnf7Gnqrdy6QEyAcq7iJg/n0lnuMChdizBQKqg37UQrEWo/dBIX
K7LgxDl9OhqngqR/RW6uBYujGLS4TjagKURHiVY1Pn8tTUeI356dX5mV25UnUpqnm84FpbwyhE16
rHyqx5MTFjZWpplYodEWmAnNEr+ZGPD68x/qN5OChbymo7T719r541E6H70p3Lks3JybHP1GWdvt
BtImjJgGjZXsxfsCMRqbEgV1NJh1x3X6sWhIKehjhlVqut+pbc3Odsba8lQl5v53P060PZusAqQI
Um6UsI5yzxoc71y7vhsu45zprxgDeo3cCWmY83mGhBX6CH7n2NkHZ5aOPJijrVFXKCwwQMqKeEvw
FuCf3FLvttJ95ed+sw9EZtIZi/wANwXKIWWxj0y49LuoGxdslUfR2oeXfp4VnwYm1ze5+J68neMW
9Ejf2rwXsMiVIDPdMd4OttOk+ykrq9vnRzt+oAG/lx71VJrK4C/p9TzeDHyxhXcPwKySximEqsLI
Pg1NUuWhMBYIyW1kO/ULNyBjBhbyfGjhQUvD4e/xmEMXpxXehgGgrSXwL2tt27SkfdtQYTaUGI48
P8XjU0W3E2oD5oE2hRzKR9bj4dwgnZog0xG1nERSiDA951PrjdaJKPt0JVf8zAr3YB09CoKPhzH8
slVVn0ShkctGhVC95Y+5UOiDu1H92cVdVYcvnRj01/X/uONJlY7hjBSBNWViC/OfXmMi2eHPXMM2
ObF8a0ONn/7wZPGc46+HRbiyNFjG44jR6q6kAVTttJVjJ5ebgMPPpE/ycptaQAf2cWNOADPmaPiI
GooOk8HCirwt/Jt4tCegLclipxuJhTRuJVXSv21UFn0BbrD6zhrwv4mG1ccli0FxiHeobThnsHUj
dNVVZKMyXATRtSjIzD2v0K9JdHMw2lRe7pKl6XfgLtRbuHPdrWEFsDYXAXb+UplLXV9qFzjrRG6V
nM3DRI8uE2K+LmXrAkDx0uKd2w/6YONteg5plTJqKpWLFlOAW0jUzNeG1fyoLSOtsbxd8IGIEvG9
UA14JdGpz2IOusu6kzmK/oJr1aja5J09pMVe2jhBRvwShA8AtTju/DWbUEbZDM7cvwWdXWEENM6l
BZSmFJiHNQbekMAUFF5csR/jqpJpL96ZS+F3m3oZXWMDyhy95d5Zzjxd+JdNb+Ciktsy3ybGqqnl
9st10VVqJ92h3RpjB2N/bhsTb5vSREthHKo9ZP4MveAsKpaNDSJZ7ZwOFzfEGrpXc1zYCrW60vwk
o3G6Uw4VEQAl7jZzO2xdaoXAgZEk9g/HGq1xOxlGUsDnSnE+gj2HnoTVn6mEfPeuryWK0YZw15Uq
41heJ0qjtQWUZCm2RUwlch95BdhnP01c+cG2c+3irN6Yd7pyJBJX2kV9whBBEda48X7JVQnAM0Oe
9Wfei/ISIE08vDNEXoFcaIEQVjS5KrqL8cZDaQI1imSo9Y9ikYl43cX8wdBuLe9GziKILvhrO4qT
CyaXG7QOrXpP64rOmNJ9Ll5BMbawO8nb+iyKc6fdNQgqAMqogKlZRSS8y9hECQswaIJdekPQcQ+y
cFPz+zgUab0vg0Z+yOzEuGitfsHe3I+LD9akbkUyo4NXDd1Ha7ZksUGiR6JxUKkaTf+ecLudsIP+
tog+ez3XA/5WQ54gwC/i7JU2rGjagFh1to6Z9/ObtgNZRzSrPR1S9ASn05RpDCam1EWF4n86z/EZ
oG3tgixSXuNW4z6VIsEaMHNmnAvrJSn2ZRqgl10tmbnJqgnNS9109XXfMRi0VuA0m6by0zxUntVn
24p7d36l6jSzi9uKZwy1limOsum9PUyCc6TrqtuqHIrOtiiaObnlghzU3rL04u6wMa7VrQfMiJOt
Qc3FaRg7+VjdBA3qjddx3xmIXLAcVr+d3LjDNqD3gegFmcycDajh7q7RfgORrwuM+HNpZqV9JpEJ
Ao6uYgNQtd93NwbopBWp1eku2DjxbCZ0O+si2qZmSrtklN0yhtjZVv7GkP3IXwzaCHcHv1NIYvrI
z4VAVUAUpVkTgPYFurJ3OKtDqE08hPfl7Nev/ZGTtE+mfHkdB4tfhpE3lrSYppmnlt3E3vciaju8
tVF2SUIAW7bYF0k/0fVtdDRuajyey50NGr0OfdOw/F3SZcudERuwAAwbbi6iaipGHySfkpu0ViWm
221Zg4MzrRt3inQaDlgLz2ElOgcLB0lHPhELFEJf6+x8yDpvuqyDOfgYt9x+IUClxQ+XGe0L8pk4
h+pSKh2ESActX7XKTGyFS3/8NC5WJg+OEvRXjKqLv3iA+p2wqGKTTivkTXPTqFTxe0WWfPBaowE9
12ht7OjuG+kegs500CDAkq2ZAvvc9FPl4WezmE2/ie1mvpz7ZSwRfaVBtUFFLBt3tdlBK6hjTGon
jCT8SeFxDcTwXGqhPfhJNjVa9kAhLpSALHgm3LHLw6A3BuDfgUTSw3Em60MSN0F66O10WmAgRMrb
oOc6/zSBSCTnI2p7035MYu8qyFJuq9Gtkdiz/Um8tpp6xueyXbqEAJvIn4PIgmuyJts5S9LB/eR5
/YKPT98utLomFagzpwazth2qkhBSKUf8qHU6IvFfuPUnS5J7bodgxps6KuvU309S9B+WoPfBLaZL
Vp/13BpvQAxiBO9UCLls2yW3IYdGMoi2fRP5VxEtm+9GVkm0pITWzkY1fYdjRYNK3kEgr4WL1yC9
b+yvHuYMV7DYiQUBl1WqYmy30II6rDR7J1eHZGztN0mllLtPGqMwt42upu9VpQg/vjd3STigwNPv
Uc5KVFjGk5bbupBOjv80RKutaXWaJqOjSEU7NsJnm7/RAlUQ5XqLuIvd75K2Mz6ZrWN/1nlKAXgs
YGArp8iQX+i7LDsI2spnnStbWNfNtG6mAtbHxqyt4Eq4ClBpWrfRj8ZwJjziXI3fNC7vboNXQtJ3
+4wah4V4Vjrc+NjOIwVUGZQxKNp12PTNTu5DMLAn7N+SeLKRYJ2z93265HgxFXaGb4mtm2HvOnr6
ukTE6WvPSob30ZKliPZkif7syCW7yvrcxHo9XWGmfRkXP4yBsIgYTp8EbypPL9g2pUYZb8TcFTgU
FT1mzmgUJP6mMhOuttFo+IBBESBUMI+ZxFpqjgqIV6Vq8BitlrTaDyw2JizZzBS1iGtzo6bcXDYt
nfNvLrJf9mUjK4kTS7lKM5a2v6AuZ84J7lg69zFrl0aa/j/2zmM5ciRb0+/Se7RBONRiNkBoMqjJ
TOYGxhSEdDi0evr5gOzuW1Vjc81q39vKymQwAuF+zi/DYtJ6L1hyjtiwGKyE3Es3tjJU1Ia6S4Yo
J68HcMFnekhjn0XCt+dTMyv9oBoljdD1x6b/akYc8uehygm5nNvRNj+ifs4oYhFmm9+pcoGmD0gw
q+Y9MtqRBo24sOrHpbaXnMqBViXZd9dMU/WzmzQnAnkkqKg4cgd6Vvuaeq1VLt/KVB/pDBpmpaD7
0ZqORFgP9po9tY+mZqzY5DWjAW3JzcJugraXpLXZsYE76mgURGl8Kkdz+M53yzSkP9MiMfOvLmrY
1c3XS85JUmIGSmmjaSR90iXX7VBJZyZPukybaGd3eUsrWSy76j4yi+xioYpx1hM+W4ioFsUvjusu
3rt1UxFzlSQLClwJCoV7r1aU8KVj8qvN4qgIlDnVz7pExXQQNtb5EqKhOCTwm2nQ9fyXHV9i80qm
i8mdOvChBhbnXhyWFXPQlXzOzD/MMm7eBf+2tveSSjtadTeMR012nSILg5k0kL2de/tITuNjkXXC
uZnGXPtKih/fBRG7Bg08C1rq/SjRmfqHOrMnkrT1mGwqS2Y9wmRJ8obUvH44FEsWX/S4Nspzr6pp
eW2aISFn3xOV96VQWoNqXLnpx4AKcMF/13H5Lf6w+IecD8IKxx5wNByX2Xueiq6sQ95BArOSfsqj
QzwlfRJaJilVgZWWBq0+5uA/xfVM83DlZPaNlmrDDXoZhyiPPkve59yy3rOsVMkLOY55fRTJkt0n
U8up1dRpd2nmcaTAdU1q32t+kTExgtK8u8VkytAErqDMzzBUxvvtifKgi8Z7KOe2+DRyObsIq9te
DwbMbEzOFnbIncjc6alwq/I7p6L5IktjxtpmRk18XKyMbGT0Fg586+KQ21V2RK2irxBHmZv9z1lr
Fd2wiQe6GVVzdZpxY9DF54ni01dc+wE4DaEjTd4ND5PICRuzlRH9ykynY3WpHCb3el7yXxMpGuNe
kR14qw/Y3MJeM7mYVVeQ7agio7mUZcJUOLSWWx0KbgXq7IGLdpaRWVQs+1ZFsTIbzxjoyxwxSbpV
RmqiVVGh1ZQz7sG2/GGImGyJeP50LZVfOrz3hBSOy2Nv9g+y0alA1fvq6kGdMdq0jRfnXDqqfSCZ
Inupxin9JCTR7M+J05c44vr64MgEawvDgVGGXIMtftmB7i/H1QggiU0G43qR3/tiqL9kmnie2H8S
vKcMRYHdpx6B26SLHxFY0+qlt8sOZ0RN5QipAyu85eg7xnBWGMrdd2RpRk9y9HQ8Ebgeb71IOy+Z
RzHcPBkvQidPbMkbSq262bt6JP8czNn333x4xxtfVwZ+3hK/b6+P2kuVltq7FHn5THAkid9mI14a
cxweB0+aVNT66bcSOw6754IbgMAXltb142p21eItJFYa9jGNZBLEPD1fYq8dn6VvU71jLsOdsCX1
jHXDLKWhJHds+bJM5cnoK4lEpVtuzcEhmqbhG03z2Ey7nY4liIln9QVl4ktaFzQK4wD/SvDntNe6
3A/FWFNNG03eFWk7sVPsUZEdaBG/lsrn59blLsSDJi7jnHbnBOA6mDr9Fv/vjVtS9khEb4AqtaMn
Q1ChloDw+Q5m3nwkdQPBgvlFZ7M+uWrKj0pN5vtCgiHAX5G9lSXOu4AUA/d+SZbhQDTTzTRH5esa
nclrxwKMRaO5iYR/0SBhPuehrc/jkH71pUjuLJ2w9UroZPukRFVMha19SXSrvp0bu3zxbNE90bI2
O4dBRAWL6mhSNV3M3V6fs6u1DNbByt33gS0zWGb9DLukvjQ9aO5SlNnexBQVzEPd3rB7pjNsq+6/
p3XmJgdBMmCYtD4lXbLxTkucxbt5VJTVkfx/U7Ry+fQ8zTrldcEknZMi7bM9L6P+zakc7anw8+hk
xh0tZmmSntIKFCJItJR8qSl+UJ3dPojCSF/S1GlpmerzazJN2hk4Yjrx5eMMG+ZfPQKNA/eOEdiZ
038FhsLr2+ddEHlt/iPK4+WiYBtvC1t9lMxdLBQWafWVELuWJNgbSiCI6o2lekHoa15KrWn3dbQG
es6Ow3vs6QWa2HogSEmpIoyEVliBDdh0yNjlg5avzBnx1SOhP/6NGBC6hsKhsW9ZSh7gMh/NfeIM
zq6CcrvoZamRkGhchmKMzsJR+U2f228isrSHxTOmgPRVSg/1ROd5XCb1xUkq9w65ylNcOu4vmQnu
BCe2Htw8+uxE+6Xnd/hg61BNKGly+TYVPukmGDDJYs2z9tlcZHcplrQ5Wfr4UJS9xfeGwzSY6yhD
X+xYD6gwGLlEN76nQ4orY2HxnfooxRBisYBwH1kGIUUV2ueA/V5FPOUy+mpYc07DLkZUzFx9W61d
6p1Du6wwllNR1VzV6ZR3TOdpMzVHUlVJ8WV265+SUjk7dlDjaYiVPu15+XZDDDZgwq6P+nwORF1o
dMQCOTxNo83ESrC9eeMo8NqAoAHra2VLtVCK5Zjf0WDLQyL8NjrkQuF8WXonu5tin7YCUKEiCrw6
HuNdzadF4ytHBK1XBU4WvvCV98PgiM356jn2EZuPSZTwMFHY6+Y5s1bUktQAwoLDNUhFGVFzlQDy
JL4m/SDlGaqDXBt1cRAyAR+2G9ajQBZNRk1XZfXGOS+9sQ8Xmzcv0OaJfPIxGQj3zPVkUDunKtwH
LUodyl4XzbXJRLbmd43YoSTMMLWYQaHF1helxYYKoCQoK8Fa03WBp9vjVYmaGKzMkP7PRmntd6fr
uocCtzOlH5rAzT9wav8gmdnLd9xp0jp0jV/zYKKuozMxc812nzpKvJaVxtGGijKlR0QjgzdImSur
aw96MhNUN+bVYWAd8nftXNTZPmud9plArJTGRWQY9K+JvEtIEHDNb2BaZBeksnGJGB27idrwtLPB
wcYyB34yYs9+7GYRXbvWyKgUgmsiLjrNxjvfrgyNMz0m/DJ36urV7Wbg4nJpoy/CzidKE5s5jXeC
Eeyzb3KsQ0oO1Ycick6eJ1NHLdyMkeleCbJnvSFVwqPIT0UK/TBpUnQBc0ebQc/YTw1jVNfv1eDx
O8gZsNQfAIwCTlrePTOu6EHzcKpRqTtVFV2tRu5dh7LwnpZ68JuDzKLcAdRp5mnnTqzgOxePt36u
hyVe0Bk04yHDoFyExE5kFOD1A0dkShQWNjZwRvfol56DwapodHlUequd5sh+t2xpJnu7iLN8P4K+
0mg9kFgSznMzLCem7K7bF5zbb05tRb/ijJsnnJ26fPLStE1uTYa5bMcCS7if6xfezwpGctjHbqfz
CMZJ9IQX3qM51TTx2SvUnnKvpVa0hIJV67UYKLE58wBmrHxe7CR7BF6qCjTw4ToY43yYAtGJhm8n
eUX5wYv84bqohmWMAh1wo8qTLgFfeqlN3Bke+UptpXtsjtLtzRflaX38mWVkvFGCIc32bIC1Xcs5
rvpnnfjQ6qgpvlJsIvXqFy8Fb8bBY3GpAEbUIHeEPHCB6NZg27t0qRwVTiXhy6EVjdqN60J5Z/A2
tFQvs1kGRpOV+m5GFXJX52X2YUx+VoY1QbH35jRzAPZEESRBtJQlVcXC7u76xC3TXWIVGk9kIo2X
oXdj99j18yB2a4lNFhQVmtxQxKR+B0PDOnapS4MPfldTs9E5gRGJntunqybx2kH85I9N3Zb1NUPP
44gwMYtiYXwrIH89a4w+67lg6cEBr9IgkpXuBLGs+mLFsfv51esKjZpPzjpgWsfN2W8grB9UX+gM
xHVBtkntm4QbdHEvaE90xiK61rNNni1oqI3Khmz29lhWeYtcHfG8iSCraseeWJdxoZx6JgFGPbgd
52ggBpuELrlQr/dAnF1jXPW5lDqfbafYRmTT60DiFqHdDnJr1tCx5n2KrFi652nwS9qjQVu1LzOo
IH18I9PhwVaIz4g5wyakv02kpNiUuU7wADf+7GbTBfxy6B7atkrJGKgLc3gmWo59at+bFiHHQJhp
5hxVGjX1S1bYQvLkaOP4GM2WHn82SpfaJUELVl28yUbSx8FSN8+jP5gI0ipCC76rxKqo7ySP3Opl
aKRCs482hFB5JpdRJ6OlNJyqDPjmpfVdCtRHoLJfJYOhQl1CHhnBVPWj0sNuUdVshNKynU+ik6fv
TtRBpvggHPa88wEUdBIVfUfP6edRtkneYxLrI0eZ1BZS6kuf9LshYAnUgMiL1midV3/Krel+aTXX
f0oLE+THSDEoRycSw6mHWE2pLAJMUoZ/EWOmOffg5gU+3US0mgxqIyP9l96dxc7vtJk5qtlbLAja
0zgXa1ahCVQUxlqtsTva4+CnLJXz5DDolbBMVK21LXl9LvF79bFKSF/d626juZcxijStCqzZqojh
YQaM5Zusp5G43noaGLc17nJ+iknMZ47PV2nTK4LjLKl3eiY7qYXN7Kvx2Ea28h9kRjjoTaT8NL5x
2O6p9yW+J99ZMAQpxP7QZAWXmz/mJ61ouuoJVioyD3aZ28Nd4ZgKAt7v68q75BFC2iXo29Ir76tO
ufVHaUByPc+FXkub+27Squo3HfxfY+I/CCX9A9/5/1TAndvm41fxZ2sif+FfsRD2Px0P4TJuH/op
kLUgd/tXLIQgFgK7AGQsUhdQH3jYf1sTrX+aaDkQjiBPxUrn8Ef/tib6/yS3FPYCszp8+N+tpthE
DX9gTFH7kTWGQWLVGpLs+1cBvEhkm7pu1wCRTlm2W+xi+dpEsnn0JnP5GqmeYFQrGtpfs2tVbyX1
TcUhHs3RfXSTpKlDSzlGsp/X/KjdAuh5qBOtpbw7kvad0flcQ7kvX2hh0WmAbu2F3jAYsjc9b44u
tGG56wYLQYONSZGyb6trUSworVYHACG6Z4VLDA0CKjXpt3FmjTQGs1jScpOnmnFIPZqkhKFaclsy
87qUTQ8YB1eo7UYhac8Z8F2AgGiq/iVaq+0CW05VedMJgY8ZQYXwjxpIlsncIoV6Nq3IjM/UIFTF
HpVsd+Xii9Q5QjBrwPN2fXOwrL6bwzj1+yWIS8OjbrGEQVxXUk55lTtGf7I0RfTB1GcecvIxq79P
Tl/QFj+VNk5hVRjgtDFM525AqH/JnaFjD5xbKnZSoRN46lVAxWEkPa5IQ9rrQUnq+GPd1FESEj42
HjOnwA64lJHfh1Pf0zGWZXpBPf1YwgqCrry1VenKYzX78zdWKZdUMOjtcEgXzgXTk/at1U1jefD1
0VLXyOo/oEO78UR+WcKlLu0Gzkl4brJzstQn9EYvEZZkjUWz0UiEbPrYAWn+pFVveZIWsF0A8xOd
4rg2bdrWUu9WoamGs1WMUmE/daQiW3Pk3QxNV1IQLmOQjSpKyX+ljaxlQ0md2QyUsmFzpnyQdBSP
PHeh6Tb8XgYTLRN8w68KvkO+Qbg0qf8LPx0xsHMT47in30j9HAZlk9U859o31kvEDYWr5qPbdAiS
C9fLr9LnNA2t0tB++F3S0psOAtecfNABcWwX2/taDaK6jNlAME8yj7FFCCNtaQ99XGV3RC+PPJl9
2kWEX0P0BnpkaJ/zTKMG6XDGfBREV09sJ2VUHQUjLcBa2taQSxnqXZ2C89LoftClGMkrivjxJhVd
HFNNEDUzxVB6TQ8cnuA6uiAEWVrgmtLXj9XiRs6RBbmfoDcTgDDTWEB/YaenywCdmz1l1qR68rlm
AiMlCoj50utlkZxMk9uKXvdKlPQUaTm0eTN6MSkPOSh7mNmp/4TuqZSnsTTnBZ5oMavy1srJQ/iJ
Lp02qy61T2ltlh+4TxU15CBaJgtZbSyEABr1i+JJuCvTKb2tOyipIHFHCq2oETksCKpCf/Dl35OL
cmZheeIu5/DUDWw1f9EpS0WSh4ZcI2SiaffTSDdg688LBV6R8d+ko7Sbzz//zz8Qmf2vl1rzUf/p
Slv/999XmvBoW0KTh/rexVNAHM9/rjR6Q5AvIZonMpzQXvRS/77RXIpLERuh7Pz9hyhz/udGQ7Jm
cz3i/3VWfdDfMds7NPv+SQO0JhZjOMQx5PEKcTD/Rd7kQm3Q6aCXHCyklYdNQ51HXNrKCpcSNDJK
i1OkONJ3sVvDR1ewOsnJBpFLXiGa2N30ifjjR9eoZf6CkIrtUiGZgsrkXTHDmIWffve2xdEuO93P
Di6rWXxkhJ3ig8/e5FywdkiXYNrWSpwgbxur/kYIuJifyG7me2vTzFFcKCPVxJuYi7ZlusZ7CQPt
SMM7Jkgp3vWJRhzg1F5fQCM0Fp5o21r6bYNptm0mbtbNhjWILQcaPXvwmrZIoYDqkqNg24niat2P
km1XiqaFAiV926GabZ/y19WKIEmr3juW06vjoM8d69cwYCu+2r0r8kdQI3Y08mG4jOa67ljeUFsA
Ju9wq4/jxd52PLnte5nJiEwm47oHjttO6M+z8ZJum+KwbY20L/V32u9dss/ZK61tx2zWdbMt5tci
txUigXUR9appuDdW6JKek9wqg3zbWr11gRXrKlu0IvPIflo3XGPbdqNt8623LZhFkH6kxk4Ncv23
TTnGiMfabGw7dJwImoxAbOpXQdozt+K6ZQ/bwp1vy3e1LeLFtpR324Jubcv63BfRtK+3JZ7JiIV+
qF2We3fd87kxRH6wt/V/2qCAOO6BBZiC+NGijK1kX7SNXodT3FbZ2V4RhSaetCWsNqAhtlbQofoN
QGht9MS9DCyB5wWIwlvRiignJGtvbSBGq6wuua3Z45+SDeZwV8Rj8ub5Tc4Qhfu617rllPk+8Egj
JwPDNFF/VIlsEAr3zXus69rJ2gCWaANbuNQBXgD6WJjNDZCZhwlLaZl74ChyxWwQPWDALt0pNs7e
ButYUbVMu95YCh6xDfoZVxRoHh33am3QkL/BRNYGGUHcEp1Uji0iAFMmxT0ZSKsIYsWaehaVfmds
EBSy5lX0asu6O04bTBWLFbJqN/hq3qAsNK+NPFcrwoUOArDLWnEvL+2B2O0NDpMrMuZsIBmcdfW6
JDbQWbTBaAXB23dZ1vgReVRFTqLrirkBnQG/wccCxWnJCstVxM9EYMGrylmacyYI6h68DwIxMQlG
G7inNqAPOUv7rLOgZftxgwKL37DgBhFmG1w49mM7oGJaYUT5G1Jc0UV/AxotD7IvbDcAst/ASPQK
AJP9ilFGJG7Gu6SxAd/qSXQPZdp33/MV2QRiBeTU9WG8MlEBfZZjDgxabZCojVjmS74BpXQLAJq2
bjW/O2kNlBozennhnDjOQ7GBraMTuQixFh8Zl74BsnmRAc4i/gKoLTfQ1tkAXHsDc0EaAHazDeT1
RQXgO63Yb9qPjIzpBgmzEgAPW348lTtWfublWRBVcEKsMyH94Cz/IYoVaa431Dml8RV934ZGq6qV
vPEbSj1wetwVG3ZdYHqIDqmGgnHNBf9ebzh3vULe7oZ+e0tv3swbJr6s8LiIXJDyYUPNbZpM1M7C
HkSdNcFUJiGrgOyUdzq7tPC6p3bD4GOLBJMj+CTYPH2BK6W+QvZ9lCEHmVFhDiE2XFB9m6CvZFes
YL+94f7lxgGYGx8gNm6g6ATPnAU1fja9xQJfW4a9mSX3JTdVasrAMSLmGCtNXlH4WGe3qODjzOwO
K9Zwy8cV04+pP+Z2PN4nlA7HeQUXXsT50+SImyKr6wemTjqX2vR+ljiePI0GheQ5QjvKjWDedHP1
EI301qWtJkLHGx6seY3lqi9OjqYe3LLSZcj5r04SLAgQ2TF2Y1XXj4ATF9Ho5yRmHPRbmcaB1b5x
x+W8gOjJLb3sNZ/Ht4rVZK/zIsiND3Nm9Z+xPh0J+n0jveIcpQmWDgJTxjgCn4mIrPLt7wgsXoDV
nBBnEZ9IZFanwVkqaPT8uqx+rbzVjqhmvysnf20JGgy1vrvUZit+VcZ0mMGfrx12wMvEdrfseuSO
X0WcToGTDHPYDW18dsbkpeZfMPBHxNB2XhKHUYYyF9qE5z2I+r4+JY11BwFlBA36LqkLNKsVpxyb
4cCqck8llXewUulQzjTn8R4MMN5F5uQ9+jRSnZaFUonASDTEgPqHiz4HDb5iVWoVhatpcRON6tIh
NAqtIQ1EO98XqXwsuvxWG2isDrDR5z/7xr7mmsxulphkULfkRnHqKd/xDyHane6yPu1f5AAjRHq0
dhJz9jo2aXnlYx8CD9j0NspbrB+cRUcPJSvAJ+hProvHBPT3ONik8R599m6z1NyTJvLXWhYFMDg3
LzIViNOsvzFFBPcs/VMt8mtEq9ZzCx8OCS6NR6M3PfAx63FqaiKiqYH4ZptwIJ6svYdIA5FfHH0G
QuSqZre+6zy/ob7HhyPZ2YgVnoexKj9tl+Ru4Sm63IZkPsy97lw7bVL3JML+NLPYOtdauVMzmFsw
aznaJdukUyUh2qdVxn1rEjQM5i1ozJxj9exUIy1sE+CBbMsygJlKH7J4GmK+VMVwp+rE3VWJzLld
uypG0zY+5JUPqJYkL82UfNGrTns0GFVDLMrNPk2rL1E/DEExxj+KovsGOcxIs5pGnrVYVy8O8eiH
qM6tn64RvWa6XF4LrAgBoSXMLwtE1EwO4ijSgdUdnSnKmbBOivwUV9Y3XM0mKiDxs9eASFwEigyy
+9SPtWcXLWq/GwpnZ8/oU4wsuq1MIgmmbub1u8ysqbrN69G+Q02DtsSari0ywABRsp8dXYQq5074
Zy0niBKc51GV5XKeNcTORYsuCj38wTPc4qF3Ymp3reIpGpevs5l8pr1G8Kc2zi8mPOg3mvYQVJ4p
dYOeTW0CpPjly8o81kq05Zk4Onyoew5Uk4yXNimJj9PnSn8gpnnIryYEjgdl1uWT/Vmj1iU90SSN
3NqNUd3xGfWibZ+ajqSsiymbcbBCkQx+8RmB9iKVp/ty7OBklLlUu0npbN53NcVMeAGL0R1QGOY5
Kpcfgwf+me4VAR6TRJobW2V+hzyit+Bca8L4LoDQPckRhSmRdgeeh/roMUusrn5GdKlN77aUsbuK
kpijrIszL3g1j4lMUGa/NFIzTJSzjtSn/DbGDgQAQFJ84bUPQ05VX/YR1U1cy10bDdEnOXhuKgN0
urykFpXzN0F+QFADLyzQYo4BlzUIZzr2VuU8ZbQFBlQ8EF3vVChgWfIHHDZ3DSX21muGK/GrZZmV
vi/NxNC/VGkitH/l2P0XqmWrZR38/2fIXVTz8y8pcutf+BdU64O68t2AziCLh6AtdtT/QLUQEg7G
VAJQ1lTCP0G1a/IRmkQwXAx/q/PufxZbAlNwu6ydMrhS7L+12JpbgNofoVqmelKC+PksMQAgf032
GKbUBx7taX6CdjnZpqSxZlGchnA5vntiSyy6cIypphIt6quD5sodAhdKedtGdDcx8fHn1rDesJcj
iUm96dGsu/deUaKL7/uuHNL5VZOu9WLSL1CGquciqaxsOqAoXm4ngt/AWarugYyY+tra0mkv1mj4
8b6YOJX3JuWEzcGv4M8vbpp3a3aFJZGFkhmXFqHD+X7lsO87SsudklBWxzOi/Fdhr3oTJCiC4COL
YLU08OPE0+BH4Xb2VGqaNHZ3mSTKbadETOUQ/ra2QCRfQr2Mwr0Z68Gpbyo38fZLNVNcIMGlAiuy
YTf1RkpEa3HMwdmM49lTpSmCFGF1YHRLSc4Ycyi3i5X2+zJPjW7V0I6LcwcEm5ihzl1nHsueIeuJ
zPAKuQpFGOoxpjzs3HaTiC/jkhp6jeKcQR9bsZvG58aq/Ber7SN9hNZyWoGQAtLnxs7lEGiGJt/J
QZ3c26KuON/qCUNfjNb/fkK8HGYzeSCeLo3sKvxs6u8Kv+LfRSLgQr+Vvv1h9XHD74BbrHjRHchH
oIbt6OsyM6kIsoj7fqJB0lVMqodWiyJn15R6+qU36sS5cXpD6jYSNy7QS9o7BpnrqVG3O8I97S+p
5UzLDoGRR/wvYjK6LJc6tm4KB/AiVLaP9tHK23bZa72eI2koZm75xWxMcM+WsCeWsyHPd1WuU6E2
ZcrS3vPR5yi0Ot0jnTmNJhWOrYO4FDrWrvddX9XMaxXlS8s4oxEeU9J0wzGXmDqq1C5yDDzLj87M
iFObJlpZQ4Rj+juClzTeS+he/dlsipmIV1dEb503xB+FQMuGFgsdXGCnuc+SkSX5M/WjNiSAN4Mp
kykCXakja1FhomceKvFK9TeeM3GBa33v3tuiKiRVD5Z138YuvgZIUZhQA4UX1SCJTM/R6IlPV1jS
CcwV3cYJqwC6N9BbqCpnUtGEewtJCCzOtuWfig0sT/IR3HzB8YnUV8RVME/Cv+a8PxQ8wCOe88ZK
0QwumSCrWy3zS2M3CfzAmPffvbSiNZpHwP2ZuG3vg2xP+lfS3+ZXq1JmRI7vrEoM5+BXfWngZlDp
jLZT1Ermt2aJwu/az2Q0H0mehAfBCki3Udzk8CP1SpX0G2sybAxKR64sNhMkFTArwjauYoiJUliJ
FwM61jho1crHKFMMC6DyPMDTeHo37mixhr8xZ6dShwVdprkXG8fTbnxP6aAM2rUeqFpuyjetWZmh
xR2WCp04hJG+UkcOotk7Ry/hk1gK0gPlcojVs5T9Yu9s7JOwaUx5JLp5KnAuQFC5Tdz+6v3St4gK
1qavaSPzJ6KAU+SDk2WcyD1EuJqoYcKJwD/kHmrXne7RI5WnATUZqQ2zAbpj9rgymqMd0fF2WKKp
zQ+WectlzibYrxKjzvEOCHlloA+uiH87kf97P/8DqvN/u5+vH0X38SfYef3/f1/PBoH4pAFzkZJL
SWWEh3329/XMn3DRChKogHxNIg5gX/+NOzv/xIOPEXRNNNF10vn/cz1b9j9BpIlpM2yWd4vAy7+D
O/Oj/oI7m0Q9ou8nkJA5gfhYXsQfDf/6GEstzjWOFxykqIn3Jm6k3o7C0ukfS1R/6fzRWdaDUXws
yYPXv4K3cqYFzpw86n12ZBDluLyVXb5v2+cxQg/Ynhr9DUHNycL1lkpjH9cUSGcsbcvJMx4X3GeO
/XWprg5K0PVHj9WLOR07gy/MjVb9UMnO1/bGfIpfnelRL2DCXpTcycHlxivP5JrDLOITIJZdcUnS
71kXlJscnYgevKS5KP6TizHFSc+elLsGQQbho0Ha/CpktmNpBQd/qOCjOvFLqAf01xxyzfOAuiqv
PheMkpH/da5kYMj6uxHN950+n9e2UwGnOcanxrY49CQwTgPn+NXLv7s2WwcOSRe52aq2dFatdRSq
0d83sxXq+Q+zogHOftYjE7PQx2SpN+x5e2xmB3uGMbNG8IvozR/Kg1HFB6mSm7hO9mQAHozJOGsK
nVfdHUZjOKjY2ncae69bnUboVGP6nEZ5pNWpch/n9Juoz0OClEu998Sg1hwhtD5DXEM43qGCCYGz
9hGdr2P0Q2L4gfezzVOh/zKWH97yovkfhtOHQNYsgn2YzN9ttsMuTh/8KHnpcQTl7gngZd9gOdLb
OZzcr3q67mx1iCF0rwkt6O3uCsIcFsYxUnRpZ2E7EShRFmG85Mch7u8nCkZSotvNdjqANoV9Qr7T
QJS70++batgTBofouQxak2AatdcRxST4b/BohoZX7xOEIQX214xHJxWhfjMOySVN2mO2tGHbZxhh
0hsQsnBRzwSVU2VbCiSYGR4RFytbd55I0Giab/qU7kw0vyVaqiLD0gvHCxJ+nFqebxtpFl3jDrJB
UuBDi/vDadGw6bvJL49idG8dOdy4UK1c60jY0uPioVqx8WvtYyy7EM2X2HkbhveK60EWV2wI/KK8
Br4J60+M7W8GenVVZqEs33PUR1AxgW6ds/QHlrt9xdwAXbir+bZ5lRXGNZGlOvpO0Kg5MkNbaDAE
uGTS5VTS5YPEhle/9r9Pu7SbdqX1Q+Z0j8sxhsCdd+h8QijWA3aBwBmnHbl/DFsPTsMvrt8OxjP+
vXumzj+chA+/B/0/pgC7K3H1x/l/O2DW2d+0XEjPlV374wFDO5yJg47CALP4pL7UbeXrKsIcaa/H
WbuYDzEOdF8zSEL3bkWdUV2OfmBI9iDzBy0aj6qIDpODRBWL54CSLRYPMkoOSET4a/jojO/l9LQU
RBbtul+JCXjL3zHq0PDLAJ5qp6vDuEqQch+y5EYlaDyJ6NFCaSbh7BmBwHrnWt/mNACeQHr75mtq
b/JtduDcWdmpgA+85dYRP5MsxdWp3TjtTQ0SWzBRJB+WD/iOtDQ/auNLwYvAsBRCHAJA3LfJ0/9l
78x6I0eyLP1XGvXOBDfjAnQ3ME6nb3Ltu16ICC3cdxq3Xz8flVGTkqI6onPeZtCFQiGzIiT6Qppd
u/ec7+ToLsS4/fWH+hXDt2ShAHj460NdpokfkDMS4l1amnyoc3ar4mY2SXuKqnQ14+3Li6ep0gh1
e1j8y0TJk3gxcer/9Usw/tXGgUANXCkiIEbaX8bZRD4oztCm+B80G11asqI/n47rsL2gqZxY32cm
DpAVI9sXDf1V7EBXprUvlIcaQWHgp+U5S4VKl5VkXekr034UJ6Gzzdz1MgBQrV3FxESRvxnCLx/M
l7sRgBIwfHAznJnf094+fHAad0ysubg2Gve77DJar+Rt2ccpnX/z+XwBoi3fEBdioGzofDw/YVkY
eGbYZIiY4SmDdIVriYOCM25jZxfWv7uW/dPb0igSaG1zaLcoZ78mUQ8OIH89iAi0UY5OYV3ZgbaP
22GH7YHOdL8uTOZeBB/gdHoYKo61wthqYp+WProjHCynmQ3xoZiZVtKgxXEHwQjFVEJrMsvv1RCs
BPt8pFBIqvkOIux1Qvz0YNxFCz4i7l6UpvBZ/z03q/dxzwFlWc1lhQ/7bGgxTWEbFtPFrFE8D6cj
2ujx3FQvaweLo96sQuz2kbYifBZLzdskDK8xXC/kwVRsfLFJs+qnCleWS3x09UT28B5fwRGv3MrU
WEqG0Udvg9PkLmMmJKN6XzUhRx1lF2Z+Mr/lygWEgkMTbZ3W9rgrINuOSLjOtH6ll+hMcn0daxq1
io6ZoPG64EbN9jGkLdHt7OKyNPBK4Bkb4nal2fhA+Rjw04TNZqjuFQFSYcLnnW7FdB8xm8eEjQxq
3mGb8nrzumLAxamX0cvpMCITml409Zg6JFXOA26YmymJvTp7mZz8oOY+hr7DJJmzuW+O9mLzERiq
r9SxNxTfJMnekX1uaySsn/fdTqr7tLvq2Tmsfuarv2dyu2ZGu+wAeXnfSXddO4LDIl52NKqtfiSb
xEhST0Fck5cL8QIPRTRh0pvIzaw8i6cVA/yqQ4yJ2qYtR1bPaaVg2zPbY20C6MAB0s20CWc6t3N+
42Tk0YQO+2cs1mY/IF0yd6MZr9sO4VWJjYePLq3IhWeIISW31LNe89xn2sms+aVmeG7MGGMbZrqX
BNrWnp4XnWlCwWPwnJQ66z17H7wNER6zkOAyM/KZ1q24XBFZvtuY+6QPsDLfpfZ8GKyDjiLa2LZE
vBQlnHvrTgtCv2dYYlsXHRQ9Z7Z3y5ZKEvAqxwlfUcgoRbNTlcLLMouG+pmIXwIZXI6pH2SCZ6bb
cutt1HST6w+Oxsxd8GMy3BmjuQ2F4/XiBNcZFq7oIBJ3j4oC/AJNX1rwEWe4Jijw/VzNurjOjNte
9KeGKdEIWget2gbhrUOoAW7eVRsaXhv5iQMYT4/x2l7BX9g6ykUUaJ4mL2v5PIwG1deAZSwh0OTQ
T5QEQYy2bTM47aHFGk1awlrP3+RgUY9YPi6HqwLERlYNew1Gg169lcTTdVcVI5CEBjfPFuwEWv+k
BKUOTayHuCcCRkWE5ioo2/R95F5Q/g3O62zlnhNR17lo8NkitbvaOZeCvO95Z1Bx5WCG5txlo1Zu
BG2b8UY11L2CAcQdousUZ9qMv10jmqfRzwNV8e2q2cn2WSn5vsyHQaKgB+aAOfUQBeH1UlIOSetz
LvZzJs+03DdR9Vy09xUGf51ac0rPUfpsOvmoMoA0mTrNrepZdehT3xntjmzO1vVD567Hhz83kReH
b3pFqSkYORPcRyIXYJMVRfdEQcqgclXSdact4g2jza16kaU8LyP3ynQ1U4468h7nccgy2/b3cEow
snNfaqbXmZAJLN0rnHE96Q+lemgVvxI8871cR+WeeHk8Ox2H8Qttl0YSnIKPhLxWogMh6qupTO/Q
8DB5z7C/C385SkgtO7eJBrPqaYPFe1vDohFF5xtTseolwIgog4SEnQvEmBq0YFIcL7RGNBMwa6y9
gaV0hAthWTzGzVPYTBs3r4kKQvE+3MnkViveCmolBUa8sGA9qOY+mKidkrvWVv251NbJdTYuMxcI
JXI35hWXvlIU4tQn3Ju0jsAueWrUXCrtVZ3O+0Cn5rWjlQVBxcLsNw/rhSgQym4x5qxmY/Sd4pqt
oQXak3X0AIeTqOEuzUBHnNTKN23A0MpL6cpuTbQgVvy1zXklDCffanilWOAc0a5M8TwMwnM0HluV
7E/u1o502bHydS5XC2XDjbShdeOFGGol+1DKyRaDmR8KsdLtezFd56QcOjRj57Q8JM4LLdVlyZPo
8DiQb0P8tRH8otqzv+NU7d3dYC6MnlPE0CdBd5uqO8n4rkcv2O969XGQi8jnWAP7ruxiL8xzXAij
DkzgslGIJNuFiCGDg9kdjfEap0Yd7DKqAkc72k211tEP4LjctbiMWuW1HR8Czl7UPq7I1m1KmKV+
UkF5wCkx1E9zcVct18mzs7xJnpSgXvWifkKm5gWy8JK7Gm6nQ84b1f2mHW9AFhwh1RC9xS9UUUYA
zCqwDcjxPMXYgA/cY0hPgqB9pnD+7oaatheohL58cuJd2sPKG+uTbkj8bN6YnGFTn/H4jVbuS+us
Tx97+0nTs1utsTxTe2MsRXrUhvCGNZ06epXcp/MmQps7qxxMIO/NTyOd2HTeBAU8icCLCOdAk6wE
vuO0K9mQOZyvJ1XQLV/yfVmJsG+4lzNfWDLHHvOP9Wiya3OrjqhqZ46uFU6tfj1qbDJ0zhmxbeqg
JM0PxYl2aFhMRbXNO2PXa7eza17qpfBHB0WylW7Tpt+MDgQHV7mvWeoHGD5Esq+i6npsj0zYMckz
VA2qo5Zdt+zKHaFpzhD5rv3A4f4M1QuOtttgfFWU6QzZy14xB3yS5gpd9Ju60H06WoPRvnB9uhJ8
MY+KIVed6/qwhFYigyOkFqcuUhEwDasglcANOM7fDAb5ZfnCSJB+a3Be4baurH7VjMJb3r8zcT6K
wGSYxcpSO6+sw60skpuYWNipXDa59ED6CgiXYZX3gZ+Mim9hKoKHRa4oxioCFRHFzqjMudmTfLGF
xp7BOxTAc2omDOSeLd1KP2OLyXp80j37OeKNEmJUoe6iPDl0KnKialqnUQzNiUquPOkLNt/Sy1KT
4mQg81kgSxjPCIvAUCRWHZYoJp/E6O2Ywa6FfTG6h8pqVg5BCnHKezG83Jy3oakgIMi59cU2b8h5
LwUWpflocOJXguS1VwVqP2eV5tWWqcWOwcomV50zjDPH2mjPkxhiUqUSMb0jcZGOZ7+uMu4etTo1
wxIYANQPDP6pvBuD3JNt4lsBd2qyIsEW6fh4lqVL5kN+WnXneUr5kRMauJxax+KbntRnsgn3epMG
hAh3UA0pJOQLY/51b2UH2Wv70Ao3jjlwXG28sb6YJyasOYZia967FKKRy4EeGIaVvxi4rHuWfXxm
NF2e2nHc6Jh2Ur7HMhPIHNgdYImkILQGPiNHLAiUDYtxpxKpQ+8ayylSqI1pPWKUkR0qyJDtr3jg
bjZJsZvUrZm3qwT/ZqpYDGwQ/ARPeDOpPHPUGByVy3k9lHfEv22KReVX3s7FLYcCvWo36iw2ZkZm
CZb16luY2duiP81nBeZRepCmdlInD6HzkKeUlEO/HYCgjVjd3DY7V4bmbDDa/dzV21gftjThhJmh
+yaWuIiv3g+jf6vzTAuQ//778jPPjMmbOIy6//z3T/92Gj83ZVu+db/8W9vX8uxb/tp+/UuffnP7
n+9/HL6Wi7Hm079AUEKsfClfm+nqtZXZn6/ix9/87/7hv72+/5abqXr9j388l7Lolt8GluBzmNjC
Ef+v58bH1+/fin/xEz8GxxaCaLoxP4bF4g/OkEIwLF6wr67+YVhsEvfKmRlMKz/wOe7VIHIMOTX5
rKaBUBqf0Ptnzrv90Rvig/ovocDaT8NiC2Sza8NHtwwOtMTlfO5rNF0PaC5PNW+0YuxuSZ+GL9m7
+QFoQXqqKhwj7KRLH/PFIaHYcH3X8t03QYag42eLm0IyFqRCrrLsNu6G4DvSB9tcA/DSLoIA0BkE
EoVAmRwS5lO4CPyw6Y4lLVIlPQJuT4tN2OSchPNWY2fCTQDeAbOv2/M7Ex7V0NKAiqluMLxltStu
i8xNbpK+SG+CokeZVWD1vi7tYQFX4co45rkcbsglj8+UXk4d4dhxeJSN1lmbrMmCaI2GOaDiGent
9WJqHjoDnZnXwRsgi1nI8CxqZxKcbQtPoeyJhl43SlGMW8wUEBg1/Oy+a47UhZHMOPI4QrIlwnhJ
H8O4esmGJk3W9QTFCXwfsD10jxQvLJehZ9ZumHp6CLCByaNxalsgCYxIO8sEph+auQRiemmQThvH
kDb6GdmFGz2iQCOnsdaJRdVTagpdUFaCYOwtWpiqesD2U+C/QiL7JDI1pC7M+ok1T2qoxkDpGcrK
iJzM8LSwSCj2OoWGrol9yguZzVlepGXDdZ84WFdaoZ4bKiIT3tyEtiorXc6vZscCQNa1pgZbwOzi
Km6L6clxgtzdaqpujqsA5A1zQbcY/Dwr6eGiZw4vTJPwQ49oKCJp47QaMPbaRvQ4yjJAAWahP2Af
HtzJI1cJt05p5/VOIiB7zkr6exwCg3ozwax9ywmCeYkjBIxss23GAl0o1qveVOVtYQTgurKwr0Ng
/6NSUF3I/HsztRULdztOza4FSXNaJSH6oCY28YUmFogsEoDT5jJuYYyxUcJMWIuyS9/0tC5pRAiL
QQn4iU6hEk3bG/CC+XWG1ZhjQIJciK2zqg/N4gUa0Y9yMH23CP39dfa/t4ieV6/Fdde8vnan36r/
F1ZSy/zVSnqef9HfLH/9z2VUuH84S44fdOJl2XyP/vlzSV1Wtx8DPd3CSII1Ci086OdFi/N/Bnoa
y7BQTZPh4CLW+Zt6m/cEkA8NTrD+JCE4OIywuZCtZnxpt8cdWMM8gdKsKY6BdZ9OX7qBd6OS4T5O
2gVeOqXbUzz19SnJf/TIUznSBgJ+AmVRqSinVgpy87eK3jvdPqUKzhK9pMVS5xJew6IPW8BQmotW
mzCJZ6ftkIYp3SKtB/wUFYtehFR4UNXiWin6/k6d6kgAzCiTaWU3emGuTbcCQGWptXrZdUr0UMyz
gJQXOYv4VKWZuQK0UEEiIKEg3WlaQ74xoqEIGWLbjI855LBmrY8NDrXUtWGgxnXdaBshFCvzu04r
5UYvaaSRjJME27xGluQNsprnQ2M0C8BlarXUd3mEzBXe0TjdtGkcGzcusImTsUvR/CLOS/jnMYGo
EIcYEpc8ZZY5p5UQbkiYMamvplo5IFfR03U6RMZ1r/EmvZJmMoJbu/lNJso74fjTV7s4hHDkuobK
8Jdt8vPmmAUabCkidlAluhWDfwnWg3jtPB92VpBZlwmL4zoQKBQ6PbLP1FbtLM/KYihE2mA7O35x
8ZsspS99Z8PROFk6wkR2hoyCPL/PL4kU6TCPBhfDKFaXM02h21CCEIVSO3YHHczi5sNT9y+mSf/i
etiRbZOL6hxUjC/TaiB3fabPNdcb23kjuyZ+DBy2o7wr6TIjtfnNoGV5/R8/csSli1cKtzO1iI6C
8fP7k1WbMr4ynTVxoCMVdDgcCPpKvCAOst+8NRaQny+1xPqA7DYXTcrnS7W4Ai0qNGetTNA/gWyU
z/FQ/Tah+KfLsPxgWeN/dRtVwrsP7cMAJB46UsbD2F6HClBUAgnrDQp5e/Xr74kj7ee3Q5Ccjsvb
xfRNJgvv58vbSYfRHOgB0RsLgrZ3fWsUyrjWwsGYDhim4/oWGI8qHjMTZRmBOHr8RjHAoROaRLkc
q7GLsI9npuhZhaJ0HM/HAYsZkAyi7B8T5PJYs3WyxAtaI5WO2ULPh2CVDGpY7LBjKa8uVN781A0N
pd/JcbbuzQFKlj93khsoZZHEP1CY6LRXkG85ZM2dIIlkcIY5f4w0k0KJfuTM+dESCTYeqjmGRxvI
Fdn1YCisEV2P42udZHrlbuO2DczLQqkZGgLetFQ6fjgScrzpnAJPrEAaQ4CHTir0QVGn9zTmcZsD
GoREEYkJ+oHC4T5MLVTTCvPhcFNoeYlFrLD6/EybWVvXnSWTIoeQkNrBiSSCijsxz1OVnozWJZve
jquMQ3Q/TMEx71Ur9gXImuwsGNTKurXyoO89B1iG+I5sqiBnDZFivY2cti1O1LIIHhDAK+3anQF7
PIwIV55nDNqXIk1Bvq7ICY+7ixkDYHKXu1HSXBpTLfsbZCxVsnPitIxP5xTNyKrNijxbeGwDZp11
QhCutjHbYJK7bq76GsjcmKR3YTyZyVWtdzUdKKOJ4rNZFopO6uco0R1kQcFL6ZzaPe/RNRGJmDtN
tOGK9GzhBcXgdmNTfJ/SLAPfHE5MU/pK0CRRkrZ6gcGb4oZOutCRO/SkrrGaLbAcAuV/oyi3isxc
m14eEfSMZ6STbcqY/pBvNkbe3baRLM3rHsD4eAfOJSz8NnRGyLt5RtyW5ihTf57RJwkXc06dBQ+U
ZgYNfRv79Aq+nFY88V3A8txF3WBr4Kls0evf9FDaSrfFBJLXz3MFtxkgYodXh9axG8N6dRK67lyb
SY/KURpVXqziFW/ZIfnae+l6kMmU7kQwNU98Sj5noBWcD/kB65W9DaMpsDeOG4VMZMqBlYp33i1e
TEz3dK8UxAkdrx4/dTFHxaZu8BvtcBaUj5POnbmeZYpcQHZuwehngJ0IyyQMAj9OJcDwZJiqzsMp
HXQHp0NTx1xBzK5vqgqKBytwgNpMQXhUC3ix/miIGGEgb9j1O6elXy4GswE4aFcmbrARM6sSMJwA
1Kjp0Tpn/J5uUSooCJHcCmFKEUUw96wKGszRMGuMqqqj9dMu0itxknSxTrcprd2nuLTDamn52kz9
dDhJm7qObWtv5TW6CBtgGLp9TRg4+HFTLbYThwZX2rshUzQMLDdRNOrKrjSk2oNDU4uzthd2xapU
lSl82yC8MXveLxIMhS3GYbfBmqHJxMjn08lsqkwBdu4aOS95tviKeeWZzXUWC2UUc5g8G5UEInw+
4mlydyO7B+uQOaOG3EJLsfSwPuA6r/VcrmWRZeEmc2KkrXAKqtzcxkMRaOFvsle0ryu0QTQFkapk
jbLhEO3xpZxgIekKaDSkCYwJMxYQRGlgnjXYflNGubZb3Y25Msx7HSNFvFWVUH/qeFjcY1HWPe3u
lGyXbV2MzPY5y04uCHp43re/3ki+bMCcx3BeO9QZzLRNMtG/qgyKIIziJoloHxbmuTuqOfrKYFgZ
s6b8ZgN+Twr8sNm/XwtdALsW2z2l+Jcti5qyYnkAHqE2jIRQvDJlxOqwNmkZ303kXFxVEHP4//Tw
LHAU1S9HBm5NGlX7X7/pL1XO8kI4pS5HCWeJ9zS+vGm3htfdLbAqnSgVa8eGE343WRWBcZCO4h6d
JjB/F+/y891AMaChAKSgI3VP/ZKNkwSFZiqmydCmHqZ1V7DGZiPd/l+/s5+vQqlIcweXu82R9avL
vUewHlU9JLdyWOJsyfbd9i5sj799FWJf+eSoPKhMjeXz/VDj1CXVT5bHGLCjTgXkb+r7QWnt519f
Zak1P94uCDtg2RBf5SyCC673+SpGqw9I2TMaUHWGyMWtTU9UmbZxS5d9YqFVEBsR//nU/q1O5/+f
J3Aq3w+f/0+4olVZfEOh+VFl+/4Tfx7CFcv5g2+bCEAEZvwD+Vj/bGwufwSTyBWas8iV/jTI/DiW
a/of/E1qfJV+zQJg4K7/YYPhj2gULQYZiB2WwQ//nc7m53uFOx21vSOMheiF14eG4+d7pclC9P8B
IU1tD9lHTPriIhiMExwe9d5Oys7PFfG7MPf3UMm/7tD3q1LoA5PgYaNv9r4DfHgOyklPVGQl2rrK
O+0+gr7j0f+cqKqoMo5ubpTnANpzf8HuYnqs73jh6nWD4n3f4q4+4Z7G/K8CVBpM6TV16kjEJG3w
XLYqQ1wZzUPuD9mSayQMcAU9FTP9BenPhdo9m3pKvxICDXTcZnQf06xwTsPctF4BVsAcll0n1xzW
tdMxdazTARzrZiL3YTXJPNrwhehgCcsheLRbbb5+v3f+5zH6B3frrx6jS6YVzceH6P3v/+hk6X/Q
w6J9ZFITkF225GX/6GSpfyAOp9OPrM0U7I+s6391tjScZYtdjH49U2V+6J9OMvMPNO/LYf0HWeVv
SdW/bB0G2JzlyouZjXEDr+TzI2SbFCNaFbTIGSrzVLMZQMaqfvnhw/gX/YWfLsIGuDwqJvsgG+97
C+bDEyPp3Sg8x816Sbc/CODyu7qegr+3v9Oj49djsefD5BKsWp/fSuK0SkkB0KwJolBPGHXcREiq
N3GvcAhRFW336zf1RYr45+WwB/LREVbsfF18WjMOQFnRMA/LDlJA7Q7e7EwazHUxwJed4gPpWQ6O
cqPY/t9cmS2SPXJxQXwpMctucdkaqDSCrM+OIREuWwOf1QpMfbauZ+RiwHWmfSIQkv/6yl/qxvf3
bHNZYstNi2YEC/vHEgBNHBFMGVd2a2jQwwBftK8AaEdOF/6mL/fzpTTy/ijaFnrQcv98vlRM1nPW
k/oH422i+6dyFKndFmEQXMT1r98V3TV+2V9LOghp7JrCItoUxh4r+9cA6JxDetvGdGoz+DaDhzQn
J+3WDq/hxViFz3mqeXIYubS0RA0tRuBMqGYmZP6U1QGUeBEhe0uIFwAk2gd3iGSjct1MafyGT9hg
vl3YD2OdliCxR3UTYJ1PdIe6szFQnFUlLQ1vrtr2YZqz8N7sg/5J0aL4JrBsw/BEOkvNw1zQqWsd
zE3gtUGkCz8yRwBkToibLtdM9Rg5Ig48aw66Iy0bC5m2rHGMaaAu7wR18XMwN9L0IVpmCC4TncK3
j3T3jQOxq6DvaicGWnUbgm4urODETjTbs0p1egxCGTwNfdbddyQsvdll2GeezKrihe5vre2RkyFX
67osv2V4MyPLpbuCQE/OtzGTkxuEYeZt1JSInorAGmle2TrwIXIylMfE0aZniAqIKXMxJBrHxTw5
i61BwRid2IChpy7KCj/k9I+Mw+kXBWIgRgAiI/ZMOMdttxYdeJ+VCWNJYsFS428tp1OVcKNIrTkd
W8qJdGlPrIuqm54rqwhfVVupT/s0qeVWberoQRVJjHQqbrFVNsK6mTtj4NCY2NkLlAAGXfSPEZom
CukQyTT7na1CaoP8V3jzHEXnTeeqh7zSFwWioijo4huHFhrnxD71BhyZOFiMDunCREaDN5UatUGP
E0EKQ9mBXrDONKNtR9wGifsCrrS9jFWVxBwVvinqkKxhrEBYBxRQHP8YSKo5uQsYSOIprLrA9Yek
aMDVJEDZqypFLQt5VJykBlklG41cHaRcRTWe6y05Un6vwYRVY0B5u8gyy3UY1AQwl5NMd90wzi/k
/6GsG6e5axfBHDJ8yD3jG6L98i4bkulbmzf9PTKxuVxBFgCIw6oMah6xkPXgiFpfML9lDyTG7vV7
uliZZ8DTwdrDSrnvq8ahoxL336XTGVeNShBEXM79W9e1OBkHrTWhdRXqpS6132aVLqXnlyfdXVhk
Dq1+Sld60J+XlUrOQJKWYm2qZy8haquenO3g3hahDi919JmCr1qCgBRpEd11XdXP1JNY+7zaPRPu
cczPYTiuGeo6wQ1dz0xXNmOb/bnA/08d9Q8oph/W5p+OI9ff5Ev8b/+r+fY9/vaxnHr/sR/lFAxV
/sMJAisfJoBPxnyKGY4d4i/L/j+df/ofqCIwxbBP67b46PxjUEj6qqDUEkv33v1bvvw/E5Y/7CT0
uyjbTMZ/DjGhBP5+6XaEkx2CKcaDkdVaqaBDJo0pJpYNA0tjiwPAZfoPzTyrnq7o6rDSjG66m2mH
a/ue1cWFtJNnb02uTdchk2xjo5tdspOOnmz1aG6R7qvo/mJ7gLYPK6TeVfAlvDaZ6nLFoCZ8EQVn
H0qh22KmF944anECIgYtp2EEzX2c8KjrRay8BBQ1V2TLaJtBjInHB/1IKz3xZpDEQEOQYu6iukBq
VDVp+G3UM+txCtOGxpudXbFoQ5ULujTdp6GJ7JdHg9ftghvhhEEeDhbnN1zCGKSzhnqkloV5IQKU
zobSYusKjOGScx1Q1lSGNhK5oOwRK/fSILkoMrdT23UIL5gZ0jlBEE9EaJ3P5knQYuw9pGkGTtmJ
muQauZLeE+A3ThUeqCDtTplpxNuSNsJpolQoNuPCFg8q89vxVidgstjPQUL0CIOF14CzGyk+GdCl
yIlQCmZ6nd1Cs45ZHjSX0SMcUbhTO2DnQfqMYiBlmyHQU2b5HYKLye3XAY4rq946zgwsp6cADBEY
VOyK6Ol79PH92xCN9FSSFQqTqoXmJXIUscqr5paKvNBrATvB5QsL9UW9GMgScWvO7lGpp5BXUcth
76NTfhbTWS8jVJAQ7zA+h7olU1Q3ula42ikWbPijcy8bGLvSxLGpF6p8GdhFecHcQafUJm2zH2pg
2wjrk9I5OnOrY7iweoSMxIBa9wHeSWXVWk7dU0VCpKPAc9xvknQobVWK1D2xm150xwp81Qy9tIGw
uyEpPVc3/SgJCc0YfHhSGnp2Sn6b2V9ZZo6+0cwxyj4KEU2+mIOckBzZ9O6966bOjUNRdGYBHZcb
NerSS9sanf6KkqUQ+yGomvaOaAXrLpjd5CVSC8M8r8u+ehqndHEG2sj0ijHGtFiPLvX3WObiwmFX
THFNKjmmcbCN0W072Om07dlucm+wi+HZwq0aeintdVpmoGCf23pp7duV3kUnkJzmwdMqXOheJ5TW
PWRDOiMfElR3kdaGJ7OO2Wel0N7PVvYY67HfFMos1ySsDedOhHRo11fM2WeOhO7GQE51WeVSvxV0
KJR1ENfTYyEBbKzJXoxKD7dXuumH3CV7xOm0g7ac1osZ+QBYut64qeMpaLHMae5tslDA/Lqcon1T
TghtBqUKmX+FQ00gSAif/pvqDM3gNwYMy1VkkxNwiJK0bneguiJ0sdlScRYhgWIAN9R6Pc5KOt8U
UYUKoJy4F8l2qzXzHLY+EnN1MuyXZiwwcCiIjUI4vE11IxGEdfsKyzxETboK0zqCdJH7eWoR1qmR
O8uQDoqu3zVlNIDSs6JvVZqbu1IbIuT3Wm9u8oLIZs5GCZ6ZwjWV1hs0nS8l0Ib2BCwgj39ixybu
iMq4qPRRP7hiQHlRhnXyZjsk8W2GrITU2Ln6hNp6jlRSCJDulwdClyrSaNXGWo9Qwna5KiEfTWVY
3DFg0h8AX1K7kfRU3tMLE4+jJvEouI1FTAakwaFeVSJoJbeKnRJ5SUpEh44jDCPfGPGtekUM1HGq
TYzAKZ3r9Uy36ZxpiHuvsLBWq4GRs7OJOjPfl3blxhun1mAEIxiusasNrktieVLPWUkCSE80d513
GJz1uMgKbwqILtkwAyrXRd8xUT4BEhjae712S/CISmyCdWmZMRcdBouA22drSMjzHECVXAQbZqfR
7ClBrvZAUxaABgE/jjVjblFUtbeOVWklQF5CWq80mCCNDE95Hbp+rNeGFXtSVwEM9us8KasETEVN
rmhQXdiDbqQIpAHr1T1O76HmM215SAbSmM7gb2QFKTxqoXJ31I3eIq3CshwpDBQ16fixQSWdr8d3
VEvxjm2pDVE3KWdUpU7gIglNOwK/G3XVj6XG7/WjsF/4yhOgKXTzArCijgNoAt2cgkTbkmNGICtE
FxnY/TokQVZKnywKYzjJRQSRaRUbqTWmF4o5Bw7oEBOjBhkssJ4F82OcikM41kcz4QtF9qc9Ed04
pdeTrTAeFY6cQMIST3bNud4ucXBJFI1DLibLU4O8ay4TFJXySMy4PewSwTx7J8a2fUPh194oo9uN
fmfYFsbjpspfQUkxfMLa0nYeUEyMbCVp7U9MMqP5hmiGnGDRLJ/BLxbVVKxzznj2OcDAuDoJTRTR
XjKqAEXCisE51DKOi3wFmW1ZnqO0eretW158suIZbK11mzu9eOhJ9ATnMTXW3J13HCCX2McQiWKV
EHWzsSnHY6bydYGhNExYjg09ojg35snKj5Eqw/0E73A44rVUhc/JmaCLrVrEmXnG/H/UL3Du5IY3
Zk2UbuqxsBDKAAA11nrc609hi7FvlQGmdj2jcZL2bECLt3OGyTnveEfuHePj0mFRAZ53loHoNQ+Z
2rNDpU2qYLo3GOUU512qIYJyBlWcq4UNEn2WXd6RQkVF9tziQCs9BxnoY1YrSMJzGF9nolema1EF
JONGJssm4TcRsTSmTsSCttJ0qT9pcRNVy6Jjlk+E2sQPmdbFIV5zkKYrkmZnaw+8oY4vibQortF6
6+JOQaowqaRT47c6sHIw0c5qi9xl7DBu82aWvKm70skXR0KS9xGGzK4W6JWk0wYnDfY9dZtAp5s3
xGuBMOkCGja5F/NExKOX1WZtHEJTTZ4ReVqVD7WGyXTEvThd9PkYhU+S2JqnBLkH5OLE4oUmiKX4
TrNCVH5JyRvvJ6NvxU1YKAIjXy5El2+oDUGo56McN1UXacFREqgxX2nOHELinSDd+HNdujbicrfW
n6CMyfYin0RxAejXfkoyU619eCe6sZXEkmLKh4XW+AyckSMMTPRB6RHniM7X0PK4f5IJKQasDm0m
aDq7sseESPCXt0SK0nZWw8kBCWBkmHFiChxG7I3YGm6AlwOa7oSIwKrYCqzZTnD7gWPlLRr1chYT
rdss5kVBhzxWJnND3RWdauOg3xfZmJzrgJRunBLWLWF0miH8rkYT47VWTxXeYda+VEvq4TaaaFcB
vESkUmemwVEudZt7FR5gBX1OSjKOBmEr+HJSK8XMU3XpubYMGYAqF+5ujglWPEykO2J0H8f/zd15
LTeyJGf4VfQCrWhvboEGCEdvZoY3HRzD9t730+srzkoiGlxCPJdSHCkmtDunUNVVWVmZvwnXWKC2
Ow903YuHlX23BDxmP5cUrwAQsGnMewzN09iVPeSTF2M8tghokeCb6A9uvFai2BIhg/eKkt7wWEBy
uOjoRQYbpOqKu4mjCk1trNmioQWxymQKW1/tkhX0RPnWA2ZwjQNp/dsKwh5ysRy26lLkjsg0SbB9
dFXTYbEg0wAXqMcNdYFDkUyIoOIDv97pkQ42pWzyLZCBnm+uKXfq+4nCkozNN+asv9MYmN8a1SUP
gyc9MLhp07R2tmWnmd9zKY72edNpcH1Rt2ogIOU2/oGxPLwYVTnCFrRKahYN+SIk6ToxISEpXmUd
wAEHl5LiAdPJ6wr8HwpiMooReWvdkKU7L8BvcsygGrZEg8096o+ID/N6iKh5uWS53QNdEqvdTEgv
3JhdS+AZcTzcAG9r2fzCwmeFkcXwM5YjJ9+myPkkixqgRkkjUbHApRt9iwzn0Cr0WlALw18c0kqz
ePd6/aDwLaoJ71+DlOfoF1EbIlzRZhf41Pf10rzili8zrNOGIYF1FU+Gfx9lHnXGBL856H4ZjBsy
1RstRGp14mLvz/yCWekdLRuNbpvCA1rRTZNu//Ev4LIsMQsmUBap7F3VUqqvvXqsXz+fpyitH81T
7CRF5YVNSZqG4Kw1HOvKoBqAqZax7hATYlKm18EQiHgeP3wbpNEtwZjEQ/tMLXwOLxATBGJCv4Vi
sS6flG6nRDyDepwcjYESqmuVdVosWzN0EGjqIWMjOwH/ykPCAdZb7hNQlNLUJhjfpv4AIB1+9udr
cbriuiWe/jbtSdsy1VkDu4mk3Ev0MF8C/dfXisnzPfNG/2stFaatgzKRZbHYMmWI2SixEuQdpiu4
KmN+u+VhpJPieNlfx4N/Sx2ZFeEZhVY/Zq2UTUx8YeRZp8EYbJ6NkY1+mMm7nQCuqjavlnJ8jJC5
z898y9OVs5BHo0GmUKMB+z0bjVavZzZen5GQOWydEaTiSvaKrj5zJmZAEGZly6hH0DkxQDFo8/4J
HYuW645T6UEtidY55vXFwhsrisdaka1icJTnelOzBoMYkrYCXB46JzStBc79fSCglexwtaL5i9ph
/VqFGEgaQdDt5aA1H2Qavr+4boalLLFPz+zHk2/IVOkjWkzWkHlczc5mDj3PMUedOkKc0MDwB0Oi
VFRjXLKo/Eh9/nz3K2LjzUIBXTidVcWaSHQ2j2eqFmGRhopNbtPhAM7zbOBiiJJxfDQ61KKxrDEs
VKQD48kubS+7MCrLuwqLOPz++Q85+ci0pwi7ChbLKoJforf6fsXHGk6uRvd/GTV0fRZ9NvGEUFD5
9ZdyGWPkhd3O2Z31QRw0ifPAEURAojF4PGjoAV2L7Z5g1BjGU5oDUVQgfzsG4puZ3PkXjm9PGDjG
leOnV59P+OQ7G7Im0xAEOE5+cxJ3lKgSb+AgxVUdGKtsTLSgQsmuXzE34AnzpcFAfAA2ImlVwCBz
vc03FRXyikaAAJhK/W+PV/zSydvfiWoOZwaafUZNkJxERw58h8m8nNnuHWuzlQcdJ9WEh/C+bTuU
S0rb/JHU0K8qmxLkmQFnQUgMyC1JZKWyzFLOBywcSJ0qOqjLHGvpTRsZHdTOs+H7ZFqmallcl6Lu
LGvE1+ONYtiIbEOPDpYNZNtV5URoPOh1YCFupkYbUx6+eEPzwRhQDCeohnBmZgOaqd/BNinCZeVr
6nPCy/gb5lcrSjOG2/oUnJBIJyJ8eZegpgfunn+I7HNvnmAMlUKtEAgbORYLAJgjWiA0WCI1/mpn
WvSJTag+NHAtuAxzCFwv96Mc8ghYDF6BnafYkQnpqeuIP30+qxPGCGMBmeByp2vKPTyHMyQeyPVa
wyCx0JiRUqDTTMGzb7rLqDSmaOdNln+L0L93NaU8tRY0+xqhUpRO3kWnJ2ZyCVIZ8bXPf9bs/POF
Bc8OopOCHhgdklngzZrOLqI6pEQ88azzEJVGlr2NVo7409eH0jj2PJG5qk8WG/dGFAMDP1gqZfdo
tf1jl7aPMn/++jAkr9xdCjArQJvHhyQKI72AsIC+mhLR9VWSZIXHi46bDbITXx8KjixcG5SbWUP1
eKiwhVzW4XOFFi32tUE4eVfwc3BeFn/6fKjZHSG+E3xfQcOFagNsczYUBZYkrlSAx+Q60YZqM8du
6Nppm8Ycffob/qUBwevX56POXiJvo5pcDqBF2CDW/GaCRwvDX8OXmsDjQI7grXnVG2177dQN+zQI
+m/YXQNqsGnnwA5Iz+SrH+xOi/2JyCb0GOL57FvyWO7tEoth7v+uUG8sOVGf80TkBqmZ8oM+n+3p
aEwVNBDMHgdfqvmrJ02TooXBJi3KanyUUonCt9k8/h9iwelAtPrARkJ1g8QM1PF43ygRiFScCyh0
TsPbSaBx9o9OAiRwVXg/qrYtq/PVwzBvCAVneVmaU+eGfKOncmg72lb86atLZ5IdozzHXmFe843S
N43ta0rB0tXRTpztVA53/+RssxEErg1oHBFboFTfp2eJYfBGLOmT2nqQ76m3/k41PdtHQfP78/mc
3Ocm3X7yQHJvXku8ho4HMvD9qqKGckekK9FGN3qh5XUuUn0wiAU/FCwodfPTQRorHcM8QpIp0bLs
XjeC+pUTpa+/PBVbvOKBmhCijHnSkPY5oLl6wNWg0/xb7pcMZ5L23MvydEsjWgsxAOA6KFdaVMcL
Rn4bwp5uPDTcTFVDzzIduwtknUmfUdkgg/98Uh8OBzQSDCJ5JPS24+E8SDieNVIqVfMexy/wJ9ty
pFSRmNaw+vpQ4PBJ8HjSGieHVSunUaE1IKHYHKNUlzhhvpdjns95iUTv4vPBTrYERQBcWVEm1mQo
jvMXH0Q4B9QMtKPIwxBJokKykgM23xdHIZnTAUMQGNgP6LAfr540obWjMwzWH2y3moqrW4z2lxeO
UVg0AXbkOubOOh6lLaJOMoUwi8/TuUeDBr4Qb+XUuuMhoJdnig4nuTGjAeIgCJGHkzrOTuzQarVt
+qVHPyMOnzQNYXZkLcq7Uenot0emf/n1NYR0B56Em4K8bjaeHEV2SUvdEeKpVCVNFdkjx442Xx6F
eSFYzW6QtZOcyePFkcPB9BYBTunjXk4HnoO2N5Sj/9Wdx4eiYGOTn1G9MeQZxAliGlDeENKmmpYt
OhSD2uSLyE6d6sxAxkkqw0giM3OoExEv5vui9vs+A+4qwh6xu3Pi4TL0PPVnChrhUNSaFwAhKPLr
wqHZCQ1GS6CqYpd2MVZo7AvJXXzeaJAg0ZEhR7GXR2wswDcIocwmDVcKhr9XbdMZz/gAakg0BEl9
ZSnp9BQ4I7UDCp/jo6k3ebEvvZZGlFWC36Jxq4e3tLSFspRv8PgPYrP0t3FNp2FD//Jb6fVatEux
gPpRG1Ds16p4/DwOMPCuqKnX2oLmTd4tDeTmH/upsP2rukmRN6INqN2UvmpPbg2g4eAMCmx+G2t7
4W6rmdSVITb/mTohEkcs71Wk+ZGPm/wxt6+asFaeI0si3bGtlrLoV3cYfC5szVUqaFys83NT40gD
5Qw3stYnh61jKaPxdHYfn55O++0upbtIuRWI7nEswCmoQEid60G3c8pJWjJ4V5nTkkP2kneljMW0
/dq0oOXz0AJUJZOgwxafDZhXfUKJCMsCfJTr1wFz3osk687BjefhmlEIpFQ5qZBRLZ8jgCMbe1AD
uMcCZwBScQzZoBhL6f3nc5lfdoyCfK1DBZBAQEluFq69JFTbOpA9evdtvodPi9tDnXi8AFJwu2ce
Gh9MiRcaB5QHB4nwPF2II1zj87xFObyXsLxIuRZ8Gpd/g8CXsIooRPHPXI/k/7dIFMrb7779KZIR
qayXIwij+O//hTDq8KO4athrvDeJ1UJy4n/kouhnAEGHZvcGfCd2/zeEEdNcqplwsXh088AXidK/
GCGa4FsJMhKSCZYm8y/+CqmKrcEvO6rhkjBjAm/TNuIVRaop4v47vkbd4o8RNcjCh5okjFg0cHQY
g8jan+zN0SzTUkQuMSZX0xclzVAH1euoXWu2H+XrxFDY1TROsa/xzDi3FzilpsMqzQfsiuIU3MAy
9/kB+z6WkIC3gsL+ZQ9xhh55hRVKsWjbBhM/p5VC1G4DowuNrSZ73iMl/dhxUTqU0YkEv1Ogxhki
rhsQGmQTBTwHv7IS1TylKbNfZppxRy5AGwcoAmE/3+AfpqSW3t6HVjPoyL+PzdCs1MY0cRvzGySy
XrW/PmQOjturstWaYZPi01bfDX8dy6LA0NyyqlSszGh04WumKa0wOVObdogvW2eo5BubxubPiAxH
AXw+0jgbFu2AItNTmaRttjWzARehsbHQsMXZDd2UBBsdu8TM0AaqskhRqngGzzI+JJGJAmmLJAqI
wSW8SB/ZZCX4VUvmU+5pV43fLTrq6QcVueAR399o0P60YXBb4o8WLpEiQImhBRialYoMjt6h/RDl
lxKKDtie1hWF1Lo6CHWdlZEDKUmhr/GzvnmxzpqGuP7Wsb7rIn/vN83L0F9R8F1nWbDHxsiNSwva
mu2NW8zeg0WlB9ad2RgHx8+WlB8PuuBiN/oGx8J1WaNAOMXF0ziVl0XVd+qllOblrq/q62kM9M4d
cdBcWH1w2yNXsQbkHmmLvGl3w1BfTZ5qrGsLTUaPgsUKTa74+6TnwxW1S/2KnvlBRpM5Y2PwkNgE
sXHf8yOBXvhPSC1qmyqQ4ttU7cCWjh3SqSQBfl9VF+mApdQgLDspCD82GDotO/zdsSsMqNMV+PiV
jbdL8IPlL4InjYfEdDbU+OWD5Wf3FJBdtUqfirjxXfpJSP5UrYEcYjsU5dKeiuCxq9R8Z5qVg1Fk
aQegqYK97PwxLdt3MzjRKVK3uOjGfXXokeVFMIRMV1JRrN2BZLjyM2SrV7mm6Q+570j+qpBB4LpK
jzSiw0ZAcqHYhEZ1F+pTtbAsL1t31XAVWrGJWGCWYNuaX3WajNJB47hB5CzzKsg3eD/edSVmHkXY
uP3UZBf0rx8RB1unPmpYqZf2NwJEwJWBCC8EGPZCaJDAweDaGnFBsbhMx/YyIZXm/znugqSd9l5m
auu65f9YtUVKmJvmTUvNSdrKpXKl0fTGkB4rvCVqPj9RKwaFXIY/qyHWCzzMot9W0caFkPx9QZ1M
OzR9Mbgi5dwJe669ZcJOMwXIQY+HDfjhMgGuX2IJEE/CcMDTEQQt+mpdZy1cmlS7jEhdFmYkxIpb
3VmqoFpcZuXcqJgsdSsq7ma+1uvhJVaS372mZCBkUuVKt9Uk2+i5NB4AmioXUQLAFENc/jaNfMvt
exSWewna/s7y1ca/mMwgXNJWR+YUR/FIbfpV1lLeW6saRWK3z8qLEfgBhy3DiGsBkhuZlMkBrLMA
79i1B1JRdMfTUnpV0OWvg+LV9EyAtFoo0SUc8+ahHjrbRUzhAXOSAoEEkEFNQ5UpR9eYWHuQDW+H
5sH30coS6WeqlSp6wfaisvNtpIAxD20Z5UnFw7qidngLyH1mI51QOZcY21yFOaEwDp2ELnku3ehm
sKvC4irMan1PPF+0RaJfJ13EfwkPbCIaoG65w6BckvmaPtop1MGV1yxCJslMbJTVu/JP1afeaxVY
z8hdr/C97BaOFqfo1RY4JQ3eN68bL5GEkLC0xDRTzUAiy55TIjquXUGO0eJlkJNQL2t8q15yT8qu
/awHnmkA6q10lGiy6AYBmqsx9iuAq+Bm150lYUCFGB4+1UDLmriyhWGYv0BJB5KVUaFJ3u+VaLoE
aK6tOE/8R+Ygf1OQtVjqTh3g/emXxp5HfUKoQa8Dxd17q/Fce8JTvajRvzHipSNBDLKDnlKxfKHp
hXGF7ApwWK+pXdMM7H5TlIQMGExAIMolMcdAQJsLw89ruqKjde8hjmd4/XfLyPFIcJ6arNzkdrke
OojBdVIfJoQKx2jaAtZuv6cUEBaW026z6mBM28FBWjspr+Ny5Dbtod1oBns/L5/8SsbYzxsQjuBu
XwVqsQe6NSzb8BeRrl1EgW9cIj+j32lY1f3Wuj9JkaxAV7CCUl3HNyHBAdmXWyFvayhYB3nxgZcG
yg1FeR3Sn1okqSk/GzVvcSc7JIF2Z9ovmLN0B4wGAdtWm2ryruGQXcp5W2+kEWl0My+TNQ28/KeD
RU0BB6IPlEvAeLsxSm5jdYv6JCiqEP3mHV7dy0HLyANyN5D7SylsD/6otMtMkR7H0QApLl2XDT1O
P6u2qer/Ifj2/taC7bZUjeCaylWyppt2sKXXQrltBUAbEVuSg2+dM1GLMSNsAuFLOQW+JdQXLvQ0
TEK3L+NfBXEyLx5U7acNma8L8LKJfoMcpmOeX5MbrOWhX8rVJRqCywGGVZH5DxTKOGY4poCVjiSc
umsFi/AQJXgsPO9TqfpWttuQsj4tNkKy5/rTH9uU4EcA5rIktx3KNXbamzRrr8yJ4PM81YBwiSjg
8hedaS0t+4qn3iVH9oZ8cpmkpDyVvSkn4HRtzzVAMA4Rya8LBLa7Xa0Om0YpMb/7lVTGtR1qN0Ga
r+LSBq9Ws43wzJF+GNIh1XQEd0oZrfaodafOuUxbERW/xYnlmpDbE2el6r8rWSVOqeFNCygTN8Pd
AC54WU3mqvJgJkr1ypbKgwNtcuH5fddxaTv57VTngOl01GHUdaCSfwzOdYH6VB2nm9a8KeuAfo6f
Q+4LIvUS1BdA4x7RD3AuxW2EaGMMW8IS/sLglk0UpZBXdrQNyNvtpF0YaHIOnXZBMcBVCnYLYNAC
TuKubxMckj1spm3jusd3fGHiX9vwsQuuYX+qb6dSUreG3mc7QB/hxh/JS22Q5GVdX+ZRw9nPmu+Y
vuMWVOSgIk0LXSYUeMLqVu3Du7S6tgLsF7oUG9e2nK5Vu94rVbdXm1Wl2aOr4iKIyURqESLz+M7A
8vJp0JxuQz3LXsIeAQ8bYRqTYxQ4xjeOM2x9/go+AY7bp+k9sGx9ORpGu+myEVeKUVmncbWvEBxb
9MV4sOXgvtQw4TK47zh/2yS5yJsIWWu9L1b8L2TR7Lue9cEOM1l2N1QQYB4maU9EG31pq8FLoJpb
y4q+5T5K13jo3XuoXgehc6HhajVa9VY3kgeVkbMKSXTJBLiq2k+44rgOVMzFpF7pzW2pih1PPado
Naz4rCV3MYBH/DTy8aCEMrg9n4VBcTnaBpYUcWMs08LehGE+rie/WXkkx0LH2unZrOGwSUzZhYnT
LASOG0C0G+BkVEjydw3TL1DkrjcWCMznVxE6nPiXaI+1XH0Tf8uskiesee/DSHp2jPjS6po7SZFf
G6l77B0cyipSgoXjdcumjHUqQo50PfVQ+0ZvXSbROh3KS4wzdpKWYlWqcNfLwLYH9V7R68cBbpCW
/6wTjpcFmRa9ob2cmOwA81mphx8O6GO7si79Vl6ZU6YtwsFZS6p/kYXF45B7V3prbNocaGXUYiFQ
VJmx8htZe+wt6CWmiUK7YRsjf7ck5qLQKEFfXRpBnGzVUF9ZgPllCesVKq/m6KY+XMsI7o0x+Wse
BTicIJ4F+ue56cJqH6hDufEqhCnI6NGbQWU8XLUNpppagknpzsm0H1Qc9zF7pRlwy4QAhdemzI8F
B5pUzhpe0M5HCk1KixKVy2FjtDynouAHphcjRgljvckK+UVF9nLASyOH+mETHSPUzXU4CKLt0eg7
zI9dqGwvVi09OJ714CfdhZkrC9TLgDuaw08j3mMR7iz0AtKqqgQoyjjXZtQNbooOuqdN+8iRF/5k
GDupB2NqDmTXulFsIP4RhTDtgrnaxChZaHC7evkCXauVqqZrCyjnLsj7tWWNd6EVbiGT0tzMDhhQ
wsSPlkSZVVnnz0lsriDOuj2tctUCNigk3IzkgPTmLpiuc7lYWPp3Gu0rrXn1c2nVTtltOOLbV7TY
d1Qkf407sEZ6di3DJkizJncNMmOvJ6vyZez4zA3k343O7Rb79kKKG1dOI3qeFSVm6alurq1suC+N
4LL2eaz4Lz35pDuMzto3zcs46Nyo6Z/yTiuXkAc6nDCl+IHaPveDVk24mvlXUQ2YyQulVxMXCKlA
FUw10VCq/XFvKgM+BwlCXzKPlzL5FfuODl/BMkjz5DjnheNV9chrCG20b1Yb02yx9YFcHIKs9wsH
eDjMYPSH6U4aOqTwC8U3vQtDE9YJXqr0rxFgvWxhtSaCEQWUkYWnhOZLUFTpsyPXqb7UkiZ9DQo9
C9wcCC+CzZoz3mMdZmkLgOBjeRn0TrTVGiE6jM5chk+hY5TgjN+EiW30qq87HnESQEClNpeRqVXA
WL2mekGLEIFj9U3s2PJ8uogxcohUCN8EkRWgiT2XFjrJiZ1Doaz1St5pb0LKcovF7cJ5E1iGliDJ
S2rkqC9bQohZzr1hbZmVjDrzm1IzpttXWH0g3ixknFs1kJ+1N23n9k3nGc1M4KSDNGIFBgViFVRk
yZjJ6w3sxJSS9SJ8k44eJAkueJFWHgKUyH7toQklpFcdlEBXAsv1iOEvUtTEfQgMYYcOQfsmVt0L
3Wo9bc1imb5pWqtaW5vrWEhdT3Y/NK5XRuEVP6x/8KW2OPSqhJw95CLrPsXmpFuEQkA7Gor4AUU3
A6cG5LUlQ0Fpe5IrJ+F1h8/xUlbktEeSTjwt+kHmfsWHOULHTk+EuU2uo9k1UeSe0AcA0b30O0iM
rkXEsJZ6x3uTl3Jl3nnI1j3gWouAHT1DeOtKYfTSIaohtC9xLDbMdW1mPTIg8pTGK23KMDs2zNDo
FxYl02v9zWLXE267dpkMaH4LD15SS+x4J0VY88ZvNr36m2UvSj9GAwVfie6VhjYSOYEw+C3gkiOq
CIPiJYxT6Ul5MwNO3oyB+78mwfCVftBnxDoYq2pI+D2GwvmbtXD3ZjMsuCfSchTsqb/Nzi8VS/+f
6kwJqdJ/r5n/mIXNn99vzO7/WKVh9dL8qY+ro/z1fxG8haizAMuDj1PoAAqLvH/p5Sj/SdubKh8Q
COHRalEC/V+9HLC1BqBrsAR0QYQo03/r5aj/idAUXSruQQsJHuNL1dF5BZ+SrUB3AjQDDg2edlbB
hzM5kbCFGH6gP3gRQm9ZKCHyiw1PrL+V9X8Lvp5DdsRQgOYcXZQ5aO2wDu+rsLbWh1pRtaoLuB8z
SVqUz1Lb5tx8mPsplgVEozMrFwqEJmQZ8pt3H+jmL2T3vcXkBzNFR4f/sej8gqqbDZ9MYZp7AIfd
Ht78Skplgq8SaK5WFfaZmYpFe4cZ5kOCDgRKKsB7dEfV2VAabAhVlbC1Qfl/rafTQ2+SKcBBhNNs
1SH+IRn2Lmr44/MZzhskb8MCYKXajoSYrs3a2lVXSUaSSswwiDAd8RzcYDzvHENh3jAToyCxJDSJ
ZBA8wnT4/WeEO2VOtmcYrszL8DAOSfYsMS7bJtUPchy3vz6f1ZwRIVZTgAABr5ooOoFHOR7QKcpc
aXsLZfKmo9wGD2wrUQ2jju+pOepI9J/bpckjZd2qqvmKLu9ziEztGi2A4vHMbxFLOPuy/BaAX4pJ
UwHd3ePfUlPusJTAx7Co6wrSE8sdh/AayjyiI5231FA+WOZefWnwm7cg1xa0rMxnP6LWI8ltufz8
53ywpY9+jeh7vOtr2Gkth3CNNdegBk5/r36RPV/eyTScgzNb+oO9ZQANxWIKTIHK8T0eqtFFYWKo
xOmBLoX2z31S1OoZpMSH82FVBLzJACA969MkFrWRLAOk43BSd8AOqExYUbBBKb24+AdL926o2abS
vcYezEjXXNhpJAAWZjtWW1w2fv1FMcu/2xeBawFBg3Sii7D47iOhSkuliYjkFhSUoDbK5b7XWvvL
WwGhME4HcQ0MA2Cg41HQMG70wrJJ2qnnb7N0GrdwO9Mt2Uf9D4YCBgQQg64fzRSxVd5NCM1asAq6
Vbh1MnkPYYn902Sn6pNfe9UXoSxCi4xURxc4aODJ81jTtEBMKBZAf+8R2g1yXuC8687BgeawD/7F
/Pvxsnm7Grgbjic0mgjGajkke65w5Y9Za9GhnkxnKZtURHvEIn9GaudtvroBjwcVkebdKraDVaaW
R+JqeooNkb/sqAzJVrNQEsc8s9lPD6/4VIA62YZgvN9U2N+NlZfloBuVSUVDeAc2g4OOsN54h89n
dHoxABk13nafw7XwxqR5NwrimGTXnVG7VDeVjVYX1ga9IkiTfcoyKpJxBg/wwWczkBREhtYSRID5
5sAWzQq0SqHaV5eiKDfl/dLDE3yPXcW4KyP8gh0o1WcC4WmM4gzrYhGhP2onpC4rD3zNSTFnjB3N
WJpZle6SvGpcO1KqMxP8YEGFxxIbEy0MGazx8RYJgrIbgBczQbntrnOjau/lCT3zvKDMqgeOPZyZ
2wdXLbcsyqig4GE6gZY9HrH243pQcSh0oZlqkKqaDGqVWWIgkfQI5CH1gSWqmVfGSwH/N11WTdvc
Okpf3oZOCVX28w0lRju+bMlwWWNCGmrAujWLnGGTxVaaNJVrJBqN5KFJFBgeTRPD7kAV6K6ORljV
42AqSF9FSvQvKMi/TVg/2GDEZWI2lhdCOWMWF7qsVhH4YPzWaTzsNaXChXHWuDwsX9rICbZlC977
8zmfbC9qwqQQwKIJSiCkZ3PGVkCZmqZuXYRwolXdhbRhc5vXW579+Xyk04/NULDawBMzNwL5bKii
0XzbhDdHT49HpZtaqndh07XaVmajIcVS9gDbcpBg01jr1hLjaGtrI/G6s5K+DN3Pf80H8wbRY6Ev
LnRCgZId77w+SzBcUHEVaKDQLyzJKu+MRAkewK1FZy6Vk2MF5FfwFHg9iW3+Jqn2Lk5NGeLzEOka
t5DzAGfDCHd4yR8evYByiT+29vfPp3YSfRkPOCZIaoDOdMFnx9jEE9GqcN12q8BxfsU81NcwPqTt
56PMhdpR3yAf4r4EIcXT401H7P2Fgr2xB+SrZ1pF7O2VmjYzjcQcp1QJItEOAfpqFQ8tLn8DKrxj
6UcrC22pXV/YzU0qQaymVu3rFGKacPX5b/toBQxdmNKA4xOo0eOPa6oJeNsMvVRB+cPXQxvWU54E
Z7LHk3ABTZP8h38YAoSY2GLvvmvYojWTGFPtdmGI464em+ldOMW+5xZlq144kpM9IBPibw3UAqQz
+1cRczgKVmJ0uOl8AhGx54Qtv1RiJfe62vWDWAXpiVVk6WU5DQTV2LdJCRAhCWqfIuRgPbI9nZu6
b9OVjXqGq06VgpG9EZ25kcUJPvlNEOVZEJG2z4MJvieqFWcth8rLQ/ophcwzYezlhj4cAJkNnK5h
Q6WxWqsZ7gtjoUjemXh2EkNZFiCcUGQMk6RxnnoA2MTQxRK7MlLK64LVWJjxGG9bwNmvk4QTciNN
ypkTrpyOqhlorFJk0DS663MtWxOOpeTnSY8zpvZNr66yvEHgUHIzgIMCeAsrYauZ/nIIRhyj1hQV
twhDdVhN1H2wMGjbpv50/fkh+OA30aamxoJvhMUTenYIAkcZArmi62FUWnug061e1YWC7adO9iBF
E7240Sp+fj7oaaxjS0IbJo0A5Qpt+PhMjGXWt4hTyG5WW9F+fI1r8EZFuuJWS88kDx/Mj9sSTitX
JgjNN3D1u+OX9noG4CueXKRHq1tUT7F6zWCPxDRuNyBF7cOk6eoZVd3THc6NAZGeeou4OuZgWkUP
vAz67AiHiFUM1Cza0RetN8lYYESSZrgTQ1eQMRl22vGqUc+ieU/vLcbVyZW4U6hsz4sTtLEMINrh
5MooNy1xcfH3npXXP/oqUc9E+NMoCvmLZAS2h1jhef2siAqRik2jOySG9zvNvPApa7Ufn2+Y00FA
QQu8MDrdiNE74iu/+4qFN9oR6oqjO06K8kfKA+1XmNHY/nyU023JKOT+MsR6hETmZJJ+xNdFCaLR
Vdoq2Zq1XqAzrYRE6hp1nSAcHfvLV5C4F2XQw+KGgOp9PK/enkZAlc3oemiab7SqlC7VvjPORLuP
Vo+YIx5ZaJqTSs9Gkf2q1YqEMy7FgwvLE4mnKI3Xn6/eh6OQFYONpxCFAcjxKBNae/0Q1qObKGQs
aR2Z+zbyhzPb7YNvhIoDyuwguynFWOI/f7cTYlxuqKkhWN3DuNjmeSlkpLzyTtcDhAdQQTmzdqcn
CY8MStHUFRHNAB5/PN4QtxhMo1TmpnYo7bRIkhxQmElmofc0nLsZP5ocrDBLfCWS7Lm2ep001Jpr
kE+Sh+dxRM84kv1XWY5u2D3Zmd3+wffiNcX7QQQpcS0dz0xBeM0sR7sBaVs6vJSwCGqCst18vis+
WD9xlhSg1IJoJM/WD1UYCpOS0bqYnv1JPUytjVD70RCNLv7JQDzNeJVSlp1vcqmtKgiVWusiB5rd
lX0Gy5gi18Gb2jPB6KMpQdzT4KSq4LdF5+T9FpTstAttT25dvCuKGy03tJVkScX9UAzamW/0puNx
nCuJivb/jqUejzXpgerbFo/tsrD8QweiqVpqYJrhTGeKd6s1dWeuU0lRkK50qikjgyoGpOoyi5wP
TavcWVrIZWDKCtNmotumNg04r45O8pAhOfnQS1nxpzI6VUU3Kx0tnMTRX3U//zZzuRJeAcK+hDyL
/UY7R54vWRVEQSflnYs1nLwCLlxfourffB+xjl4ZDqKclueBX8E/XTqodehtRksv/sFWFIspVFOo
mc15VO3IM3ZUqw5cENgtXyXFhWTTXgga45mhPjjIIsUjyUEEgqxqtutHqMSwjOEhlkkZX2Zgi4Ea
+lJxqECFL4pAK89ZIH04Io0E5LZxXzgxezQyPkEXN52rUyzZhprZblA/AWKJqrxyqcVFcPP5N/0g
fOjkKHR1yI9o1c3DxwR9UFdHHLicPAc5NgLhU83ozM75YFowkugbQeDg/p/rhDQJPqVdj7NTGRWy
G/VJuyvjqNpMclhdSzVysJ/P6qOdSsBH3IWiqsVqznZqGqmRqebN4GLJ1y18PAIBUqlAvqMofwDi
Ib2kGgL1LgIA/W1YOc5PuyX/OXPu3/hds3NP+kZlnpuAYpMhVv/dNScjwFJX1TC4IwAkY6EhmncY
9CS41jK7249qoC5zE+hDg2blks66vgDRXl02Qr7fVyy0qXU/vfSzwaCS2wRrXujtmZfDB2FQNJxg
p5E0QSme73FeKUBcpN4t7DGUF5kpDRsn7ZWbLOv7X59/lo82G5ub0yv8Y2H3HS+H0/voqqYptn4B
8I4gL0qE5Ax//Q9G4dzadPNkND5mW7qXHHtSC8wDadF5m6SO8l3hoDL5+Sji33LyaWEPke7RKLec
2bqFoFn6QnN6tx7H7CaR8fhY0pAH+R1Z/XBhVl16B+DM65e0T5wz1YjT5xDFCOHQJg4noGNx3t7t
qyE09CHJWUjKEtN2LML0kPhVBNTL8y76BPBqqxT6z89n/OFOwckJZzpKTVCojgctUcvpcicHd9bE
3yqw+UtZBojnO1O6+nykD/fJu5Fm06upSUZyzkhZl2FEAfb5MpiS/kwB4+P5QBCj0axBv5jHCFXP
qO5WzMfAx7UClYjZHqJ7kEMS+fs/mBHsGAoWtHYxKjpeuyj2WrxciUdxHyvrUUDmqlouzszoo3UT
hU4AQKK+Pk88S2sg1hv14Op9366UMWgXcTGck/T5aN3ejzI7X7Ei16WiwThJeYLdtzmiT82Qj096
4SFA+/m6fVBHpvAlaqrsOYSR5m2KXtFHGQHtnl2ASqiv29B5UHrtd52f2t/6ylF2g2ZX34dCTh7V
GLC217ThXk9H2zxz4j/+LVCF/4u98+itG0u79V9p9OROPhbIzQxc3AF5so6yZIUJIdtl5rSZ+evv
Q1f319aRIME17ipAhmFJPEw7vO9az2JJTzkOtMTrm9gju3IVoxlWk9AyhusxXudq9DBqttySfPOj
1+NV0aH7jttm9qwxDuG6xp/sZN69x5R4wO+wRgZT9fpDJF0QqeMM2JOw1Wpn9hqhwGAcP9mfvcE2
sc5YGlEa6DK8/uhMXh+GeFQHZSqXHAq/fTbnYXqdsuy8YJpsnJWAPXiIm9BeJ8DlvyoLLD6A8/go
KMS9YOLQPltCv/fQ/fp5Tl5Wo0rtAZzpsHICIFGd5ALQgIDmK6zP6gfvXWHDZVSnpi5QJZxc4TRl
RUHvgjCFSYdjHRhoias0/GSMe2/+YD5YKolsFEnheH2BZTdAiR6iYZWw3O68GJEfzMilWXRtqCma
7h6jwFEFzadjwkjK30W3LTeYxgzJ4WxT2didvMU0WUN7Ds1hVeL4PNR9In2w8/Lm4/f3vdvG6Kou
dTsIQ6cJMjJ1qsIMyKF0u0LbU7UBsR7qqXM1zWPef3JJ3z0Ycjd2+gBf3nRPe8yXzUCXYjVTqtsA
nlb9MrLFPnLE8Mlb+E5FnhEAvRfLO/7DZPz69ok6SjHeUoeR+hS9ZMIM45U9d8rdhLDyTCtH7Etj
0jc4xoroG3kQY+QBae/q/dxqysOsho5KiWWme/3xFX9vacBTsogabIrz+sl9rdMafX+vDlRWVH0H
xXzCwtbaV7Pj5DurxJpoGLl59/FBl5HvdDG0LHKNpTyFYeRkYReGXSzSnFF6KrN4HUcNbsYygSxr
Pmmt8uXjg733fhKXiRKNNR4dqZNhWJQdRrSJAYCetTjotUP0QmJ2n8yl750SF5AhUPCVje/rGzwV
0aBSTGLiKaP2IRdmeheUkOmsMKoPo6b2f+es4ESSL8zIzgP8+ni9lmJxjblv5Cbgeijyq7nt5e3H
l+7dKQzM7tIvRGKABf71UWIU5Ww1aIyEThreuoQm4zSBOp1oubIWxHGAwZubQ6HI9jlQDHedBDo5
Neqg/Z3Li5ADUK5Lq/i0SEuPsidylA+ih1jByFeODnVFjts6t8D1ermap/cfn/u7jw19TFCE6Bc1
82QGqUug2DZqnNUwuO4K16SxUvo42Xx8lPfGIM4IMSFJEdA4T+ZNNK7CGWJtXAUI/y/0ZnQPtKTa
vYoB/pMx6L0ZBCyYwYhHvQyh7et7mUnDQp2e4ioJ9eEixat4H9htsRtlqKxznoJ9SCT6YyEC/W9c
SurP6lIjZiFinLyBlWo3VKkVVoD6GH+Jy0r385xs7I8v5Xs3jAIPxTn2iuA/Tt7AGUd/3Gc6Q2wD
nTV3hxwyrSjdvzMTQktZOpmL7NJdPscvm6mKZU1hkfWO0XjU1u7gTltrqurV3zmb/xzl5P0GAG1l
EDDZ+1qttsZknK212ZV/Y2NIi5gNAFIpbs3JnalDnntpUHAwjWA47wh5j9ZDp1HsVslsIWUxJ1NH
zYZPxETv1lsWNiuHXvLiTp/FqmgxamnsCYbOwERtFrV9FbRTc88UYO2Cfuz3DVrb7Vwm/eXgRuyY
5/ozmvLywJ/OQmSasdpgZ7xwQV7fSGPWmlIbefeyIRCbTHP7bW+p1UvSBPF2mgvjuypm/akQbkMW
R4PxJExa8yrMkt9M/14KpVz8/3ySk2E2IeGjSqOZjZhVdfgkI7FJXPkZ++udFwSFPjMgtRu6KadL
OKghRghrgG3R3KcRdAt9xmGTVdond/ed47DXYNfDwopVz2mbvco1UeVNq61A9eXHMSF+jCCFz/i3
7tu7R0sdMtaiI1zo+6/vXiJIUAujTFsNdSSuMVlFG5Cgo59iePc7iOMH4udrEmWiacFjVOonW813
Fk6vjn/yghKoU0sipLWV4Sh4rHpr+kawQrGVCLFo+YYm7juELZ8s196ZL9AjUejFPbBos06OKiMi
YaIw1Fau1qlXORvYtV3I6dbGEf/xAPTukahDstSn6cYD8/r6ArCZwwxz/mponOmMRKZ6Pae1cqvq
RIN+fKh3HhgkSSAel9a5gzz09aHiIamGIHY0yp5wDEbbGvBFRcHq46MsY9nJ6+6w40bOYlECoxD3
+iiONAMpgboRemsjGXOtJnpw8QOTXmbqvXsMiyItPjmzd4RQLNF+OejyFP8yWVhpE1mti6UF+3RH
eSWKxLY3sDTP8eKaLXODfOGOTHJDsRscGc6obYmRMb6IWDmDwL0uY+g1oRE23z6+Gu9ec1ddJI0s
7Nm2vv5gDRQbOj5gVjJACuQ+ZeE6RjvzyfmDe3hz1dlT/IzZXmQJbFxfH0e1u8FVGurTpLgR52RD
qXmccZoa2vykT5gBM0emW7N3aEQC74nuiPUq01WjRS4i6y4oLkKFzpXfAuVRQCBorXnXxVIJyTpz
ivOxm/EjdoAaLa+v2SQd6tzFnA6n0bH2oS6SahNLaYcrKwzjalNi1XsOxgr3NZbBkgQUZSLLNYjG
aTfP3UQJpm1EeMwj7J0en2EaYY9MpK7lUpnSbR4gWFsR/YZrKJYjIh01ofix0kTYoCNq4KKM0mnc
tTZkeEa1wsicNTy98DiZ1Xw/lHNCCbQAB+yNTk1amdMbQ7gmVy5oD+kwVa0f42DB0RgBFea3lG3m
Ce4VC4EuHUKS5oNcrEAolU8SnJ7YFcQTFZtGowZKdG1i2utGFgH+XwVY4WYMTVICCUgggo9TCmzC
8BJ7m0X5kB9EVTvDygh1PVnLSA+7s06vexfEkI3NL0EJ4aukfZRe1ik4GSXlBnygjhuTxo11E/yh
ohj1l8XqA8wlqblUWmqJVeo087Uwh4mA5Gwk2YhNplJvoo7QNI/vtUlnJtnvQVArwnwF0+S8rJXq
0TQbUuiELQ/VhM2C3xZXpZ8NhEUWVJ5S/ARTrRyUnmUTxIduJqAzMDUvCSd3IhErcKiph3rSn2WC
6EsMmk0DRTM22pXmpHQPwpZW/jbrrJSIoSCwj4llAxAyglmMW8Ki1AcR5slE2zTVL+JwimABRUw0
e+p2ie7brWiEb41RVh9rLFwCf3sjF1N1V5+5eoCeEYriDMu1w8fma0Fv17vegQd9KexC+ULcRv9I
cjXgSHvQsg40b2F9nXiEXyynGC6lhn8V71tO418dhMe2Sl0cqclwpxqAnMHsyuFgl5AKPIRNGoFn
5KO3LrLjfIQv4ITOhdo2rrIbiC8dnzrHaU0vAZOF9bRtSa0jVCtPVlmv6j/GghA5ODN6su0Vqfwo
yT01QJPgD4LZUPAIqwDJbhgzoVXMxZw/mDkIHPINqXX51HOj5ySpnD1E2/xPgobiq0Eb++QyCG3j
IY2BRaJzAnHukY0UqStQroHk4clRRudui/N6CMGx7ImdawgHNaf4oeihqaNRGYLyahRkJ65AF9eZ
P7ux/G4SI1R6aVYUxInYVf/cQmWtdnWLl3ltJ6H5QEDh0G/JOgiETwNPv0yj0TVpMcOgjBAxKes2
c+fGi4yJt5RwwBzeVepW6tqWNjGXQpndyzTMFAzlAR8kxgoWehk3bcmjnLTvkn0VOEa9/woNRlGA
hplxTAJgajzEuCdCz7GrmSCiKInT1Yj6R64RqGnO3sWgrq5i12FdV7iQh/ymmeMrwcsNdRp8Zef3
AdYOH4BAgecRLtLeNWJiZ+Kq0LW1lF0VQpogQdPLxhrgjwgTYqw7RdC6H6O4I9VZTYtqNTi87ueW
UAbTj2fpQgBVIrJXFChohHI1eiRX7JOKRzGo5DN3fV4m28mVvJ1CjZwcmX0fpDve9A6oksBiTSKN
xLUTF0GLms7Vi+txdMxbJRpqAeJhljnyAmvQFuBoTC5X14ATCNA8T16zKL49XBGwf8wyHbajJTFy
kvdqzYe8bwotWeWwSdBYdyZhkuTvjkqgNV/RJhajcq0qw2wBxwOarGT35Zg6BJ+DxBRN5P9PUeNr
dJCmrfomLi4oXbq3JriOO1NIhWooefZrK7ayQwKHAl7GEDOwwAGTtS3up0hL+Gci7+8Be1U8UVmp
FJ8s1d7U/BxUNnT6kF9R0US6pL+e+kIUpT10FmOVWOEtlwv0gxZMkMzUbEVeBOvDQtYrPUi/M02R
qpooRFQggPZckhP9qmvuf075/zVI/xN5yS+rnze8yIc/m/Yf3kuRvnJFLz/zlytaN//ADowSFk0s
WAA0lP92RevGHzSFUUktHgjUVssy6d/MSPEHsOsl9mfpUCM25Z/+zYzU/ljUEdQ72FXjaMCg+P/+
7yunR3Py91+9wlS4Xq+hoE+zxUFtiRKYmikK09cPkgWSnKIblhbNTQ99YHxpdau7qmJMvR2dhp1V
M+z0g00cKamtZ848XolMlpsiV21/xMwiWWYAqaL9fexUaWxVxYFAkurzVWkZ424kuZoYx1EYWxrF
Kx3J5Rm1Z3UT51YLNAtcdNPSvRI08gB9peW6K/BuuZZie4g4zuSUtStd1KW50aNWuRhm+4vSIZuk
YKZs2t5KfgRTqV2KViseUmXSrspOV67FbMmrbojVAyv+/Gj25LV4ZTH1us9wFT30orbPJGQDj9jK
3DOn5LJPNG+YnJU1iht8hZtJDsDJLNg8sS4frZxvK9yWtOE2utSSZA3A8hiZci+yfGtO4HeiffoC
FpIUiPHKLIuXwKqfi7n+KiXYItGtM9s9Ixv5WNrjJh6qKzu0rrSwuCJSt/VMfd4NgXaHHX2lWNXW
CtaDfVU4yW0kq9vCRsYsCvuCNcQadIJXTxprMYJss/FqcB6T2F7pceAzoW6dkUzvZjz2Q43jpavw
MSnPdWt1DJr5ddtQa50AcNpm8tyOuE/a/IFcymOU2mdTHzyl5fwwNNk+0GBTlg3pT2IddvaGhK3r
KZRwNgKidEOWQHb51BDCN+L+NZXgsu/LCUhV4g3qk54dw/rPcZpXZZ0cCeC+ESVIuioPz+zS3Ywk
5/pOKM4IMuCTxM55pOU/ajZXpEx6luJegAjd1Y1zKWqOiNtzJkF2FzrJfk5M3+zTVZtcurHHFvOy
C811LYMXNsjfC3teKe21IpLLJErX0wwzJyXqc2eKq46AWEVu5vmpL/bEhn+JtHlJKZSrfoL5pYqX
qhS7FJyFBsIJtfrWdbMtqJECbFH7qGTKRirzpgnLezO4K3UgTdmN1ALcJOO2E8mWaTuJ4qtYCfeK
a2wlic8ubUq9NS/IeLkQhbOpyy9z8xAU3R6XyvNsIwTOzR0dxTWoofOpnw92bjzHMryKgnQ7qtnl
pLDMMUqOVMMMqNvGD/Vsr6TPTa8dWD/szIoVnzr54zTlHrFAXu9sayHOKbiHF2z5DhTVn03xwhN0
Nstmo/XqUyqeEudGi7hPNSF3QU04+vCDmfBaTYfbogd/6ETbMK09ddT3dvFYKDVLRss8oyCxdqr2
qA/ugc3JfdyZq6atsC+fN9gEnbTbSO0GnP2DltgbYzh34K+YZ/CbyVe2p607jUeA32fSwgqaHNQw
2+iLVp+52y70rYjbddOEz25GQrRZBNdTNtzay6sXOe6d1u/q7sao/8yhG+jJRoI7K8xkM7Ygv2EO
DM7ekvXGUZujXiYbq3LPS6rsHouOsvCHZPRKYnYgvniytFmxQQjT80tTkY+Zbe4mEdyzkl43VXVU
0hzKmuJe95V5pljXfVhzGcS2dMO9YE81zNsil+up6HeN2azN6HkyzKumbbDFNNl2GNUvQd1fENXw
QP/+m+aQpVTFA2tdCQWwXYOuMq0y5pzDbdtUcFSqnREeIKEb/cIYMrxOCDw0yQgO0nDvVVe90l1J
NFLHgpFFiS9p7HuWlm1G7evkTKx/5lXo2ptZbmseXxb3uJ76L0INQ0aF4EcUzL6rzgGb3fTMTTCm
6IntEUJ+VhXF9wq/EuN4AGgW7pUqjIOc+40VDbeQIYdV5mj9miJv7KdV5j44RdUw4FfPbhDJoxEl
1blss9pvbPWM7fqlrsxH8PhsfgYFM4bSO5ddwNtKFy3aGjGJ8Ng8Ay07Wi5AYKfpkjMI/tcLUcYr
NY2Hw97l/KhXWfiEW008pcV825rZS1f2Fw3UibMagMe6bQt1Z6Zaf2wrgUeVsLwLgwnnxswbcTVM
unYh1EeMfWYTZCtC71ZDovphfB+FVowEP8x4dmtt68T2pnHPBzd+yWDjIFTJZxh4EOLDZgeb9rrN
wfQlU3mv5PM6hSmW0WE8K7ZKCrAuwVTTjikxzlQBvEYGJpqE4czNVHeH4Zrc0rpc12H8wJif+fl0
K4geZ+u7zdTyTCTOYx3196URKF4k7XsZ19CtuFmpTTulq7tjXlzFOdwJEQfAmUzqFU0+HnpRfofb
923u9Dv4RWdFMtR+EJLVXKiXxLKDptLUx8qqgpdKQvwlTsVrY96O8VCQpEKoJviqwi9hIfkRWwC4
gchZ2oIXZOgkmip2UWoul223tUYv/gCLsd0rehLuHW08T+YXAJOPw8R3CcoSyTbPHeBJ2GKKRPmu
Yg3Le9ItlHnrFvWwSkN9ovwxh4RqZRekZbPegMK14EL6fn5UO/2HMtXSmzUXZXGCpc/UwwDhChuM
bjSO1H+OaRbcaXPwnA7BEvF80RfuI0LOl8EVV8jiNrrRfo/GfS1uwnKASrdQkZmU7oaaQliiqspK
N3sVjCW7MAELZjuUkLCiiuBsJVHY6qcd/LNx0Bm+s1s9C0cs3SBGe8ILZD/XW6Mx602wXLGMJbkv
3CzYlJnWnbeRwzs9tV+KGtICUWHBMU8i3UNtER7jKD2PLeZveNPUIYKMCd6o+z8NpbU3Di2x1djR
D4HB5HipG7cHFhjfC4scCDedj7ha4SvOMXQoLe/3RWCmx6ix0ovcmtRtbGjtxpEdFNamdQjBrlDn
yp3IJTRujavs2CySZnZ1ljPCSjWa7WAV20xXdMovj9X4VMfGMSRy3M/d4Eq3iUDUIWuwvDAZp5w7
pXUvm0zuR4YRXR12skHjM7YS/ah6EaZf3ZJ9IDizbi3M6cIZ6lsMAIScKxA81VS5hg4ervUqv2ML
eZjYlDlRIP2+7qNNpRe39Rgd5yLRGNjaDO6xrA6W2TlnRUsqot8qun1RkY5wTnc2uyLWndFzyYAk
G9I1NqU2FdcQ/7lq+qFSzWsnnJz9EFWPLZzfjR7vyJJUbmbCPe4JMppmT3erRGVOG5C0gsVajxl3
fKjbfFvnWbONav0BVrC97hvlx//kpatrSq8jjNdt4qDb/aTmI5te6h610u1rBcDhooceq+lcSPE1
bvKV6MX3jvUlAjRfxP/a9v13l/VPKhAf7bKe/sz/LF7tsJbv/xd3yoAuhWgST9oiJvi5j/qLO2Vo
fyAjpjaMP4Cd1rJX+vcOa9ls/WtHpYk/6EPwwmLyINoBKsbJBuqjDdVfkV6/tgJwASD3WTTzbPZQ
Fy/F8V+q8hXsHjM2IXmXxEQqWz1h/X41p0bEjBO2btiTpzguy+SwbpT4iFonN7foLeZLe6ZUtLcA
jC7RJEKpt0IvavRYydziyBc5FXU7L/KnCSa67dfUXR+o99lPTpnOsKyDtHxwdJBBXke+i1bBkysV
e/A7CnkOpEl9AawF0jGo2tKtKGrw5+k08UuioO/vNSsE+R5mdaSz5WlkovxIs87IcRj3kQYVQaUa
lFInU5LFZo3ZGsKTGmoKvFeduvrRCRKgonVTRMdW7ZThPBtiIIJzpgrAjtmUsM/SZ6e5MtXYMvaU
QCO98KZZgiKvpjotX5xWRaToRJYekizDviBaa7aSZp60U5PKGy5vehzJAN7jGHVtC5s8QLaPDW3o
zBdK7o56x0LDRMGeSn0G1R2bsQL4PpFJmX8pdKfun6exGeU9iQWj5ldyzKHmDUWQL+VYgvwgwuMF
zH17svTpYs5gcl+7c+A+j4jFq30wln10PgI7sjJvQG6WSGYVZQpMHPX4CISf8MtgNpEXW5F4gscL
wGoQsvPZSLaxAgxBOVA4A9OYVDLM2YwBdGBsCmy7JADSEzMQoP6HGtM8iNbuPHWCFkBRRdG9QtCR
ReOasDW3X4V6jifH68121NtjVtNyAeNLBSz9RtJ8DwOUgEtgn3nbGvkusRwZ/yCUQBG3jH3Fdo5t
Gfmm4qb3gVq1L9g9EgCmGeBUt2hZjahBkp3VWVclexoFMj+3kSExDRW2+YgDXuo75NZWdSiGXAt3
TSSmwC9ngypr52bXAwFhq9Zw6+uq60AKWhFrb68ZLO2ayafdt6If1rVD/qSoBvexVfPqK5TnSyEr
+0ENE2XCP60b16Uu82+C6nPtG3pngOlQO/kI8ha3xpgY2WOljuptHcIgLfrKfcJaEZ6HITXxlVmx
u/Rr0y0pDnfFZoiVW73qZ5o5ZXY2xRkFCGMy2+fBHKvrLBqMZ2FI2OgiAhpDAkMMuDyb9Y0zgIpu
FebGfBDxWVqoymZBUOokxO9p72BVaGDwOiOLaN7mH+wdyzWUSLZGs3rXZy205U5YRyLF+RWGkDeh
U9z0PxsSmTH+AM0sz6apFOuyYI3Hy5ESmElP5rbJm7L03dFMoH+KeqE1p0lurbMiVS220pke+Slx
lOmhNmPKC3GsufrKoXLhbHo3aNKLTNXGZK1bVZQ/8hwkw/cFxuH6eTME6kXf51mN6DxUrKcwaSZu
7zQSQQGA22RlFs1E3hczrLWLeQya2VdIT7EvXVYuFvkbdMe9ck6jHykl8J7KtlXd9FbvXo1jLL86
WtraS4STHfnO2IqW3xSX966CSxA0MZ0W4JhkRD26bl4Ua6n2mroWaTtXq3IyEgE3oI1av0w0Nr1q
qIrHQeslYBRNZ6EohorAy1Qmqb2JjDIuXvImSuWBTPky2SnVHGprouiAEeczJJvSG90h6h90q3ZG
drZ9KXy9C5PoWFeLODMYZTO3ngxqK/vTHgqRXBlVXVWbVi+lVHczgZTzLQuCVvHduhbZmSxIlipW
DdW70NP7nhbKLzPc1V9Txq+1udMuKrp5ehiEqBIDjtrhlFgIFBgNud0F4MxbAocLGx/Cqqpk+5vd
2p/HwdyNqgnNH+ik1xOWSWtltvU+8Gbo2F+raJi+ajL6jHGz9Nl/nRaXo1AoZ62Fnpm8ppM+/Azf
J7PoRC60T32Haz5mY5QVNyxlR6+u0uZ8CngpPr6Eb7RAy1GxpViItmD9vGGFZEPhOtyhJVIN5Uar
jDocdRWMtWHPyZpwxHhLB5vEkLJ2aziylZ55FXLPLx9/jqWIenry9LtRQiE7Rq1/colJUbPJcCVc
IyxCCgJJeGSqpUrqTHL/8ZHePjTIKRZDDiQKUrfFUu79ZfXhMG7GpQYxvw0L986cA20zN9Nnism3
54P4RlDQxvqIt+NU7lDYedLDimd/5vI+NK5oVlFYBMepHavffgsowMNEM7hyJH+c4kbmyaT/ZhWB
Z9JSP3NolUWD+Mym9c75oD9YIKQo0PGUnkjVMstU2cIlLuv6gMVPaJDj0AbgYkSaUfH97VtkLUpe
3mwL4tOpXBv4s9WHOEwWK+CjovZUA8I0/uQ5eO+MWIci5+EZoLp/ckaVWetKbAyuN+tJGXlq17Xp
WdoXM+uqsqn71e+fE6ChxemzOH70RQ73y2NngZZbsswonVhNtxESyApusM/Cnk9VNvBM8d5YdEWM
JYrt1Dlvo4cEvmG4XmRSO2t66ohWx8stlb47lIX6/eOTeudwbAtowPyMNzVODQN26+hx1Vg2NWkl
fhjZ2p8pmSvOZOeWF/o0Gb8pmKSRh2teJ1+KAHv2MicXMZypTtXNRGHdjSwva8MX5DWU73vtYrLg
oIs+/+SIb58Sjgg6hgmfYQ659+vbFsahDmiaI8KVKzezjcqCKcKleph+hvB8O/5zqGXQ0NEjo8Za
Bq5fnhDTKJoevbftsfqGrJ4Ow4ag1+7OdmgmhVoS39vNgJbg41v43gny8PMWLI5XLAGvjyqtLGQE
6WwPuV2/VUg+W4sqrTdNxXb/40O9HXlh1zG685WWGjfy9aEo/hUBi97A02iHncWKvawzm3738VFO
n8llQsNQgUWQP3gTToRmReuQDGPnPPNZH31NZapgNs+LdTtl/WVOG2bzN45nw6U0oBIsA/Drs0qC
MAOUQpPOtaGYRAZ6qg7l/mPPsNJ5lLfyTy7j2+eEtQH9UsT4TNzaaaxw3M3KIo13PG0o0CIUFktv
EdnpnUES+QF3NP2cyaqH35VcQi9e5P+YCTlP+FYnJ9qOvSanjnCZesiNu6yaNL/IiEQppNl+m/BY
3ColwqqPr+7bZ0ZYWNEhnDDBYeI7eTyN2J1spSHjmsosPY4mU/WvAoHM6uPDvH0L6K8gRUbW6SLL
EyfnRiGzh5kpXDprRI8ATPjOGFRuE5dI6r9xJG4JBRcOhjv39ePSJ6qkiovGu1S1hjYTBT3PmBsQ
HSQCfGaOWz7261UVa2MKIQRlqqx43jiPrVB2moXUpAyyrchmy1ca+9sQ6lTy9OoTANPbW4XaGKux
wE0AteUU9ZDYpQxmpUDXMvSqr44BpWKzdD+5fm90HUsKpGCk5IzwUaACen0Bo6gas6iwKeUG8xCs
OmugcdZNoptWllIWLrFUDtc06e3okb6KhOyvEp3m6UpkV5uJ18NcAIZGTphsoX5G3Xj3IixLCngQ
C0zx5NOZ7DSDRues7cqqfSugjT9ZwWd0zrdDAOnRIC6Y7fHGMPa8vgYOgt3I6WgnRGThHkuARleh
ikJPc5rqdrLb+jFGFfMJSu3tqYHPgJTIGIDHlPN7fdBBsYOun1PHa7is28ic8lXjZtEno9syPL96
ZNHhcxAVTyBIV+fUe21npBMqY2N5cirkNzOeUsWLs5RKVEzoc72SRCYqF1GdgBg3wdpYnzxfb14Z
qEMISizqpMxR+CNen6U9N3HeWhXHJ9Xi2IUzZQtDasg0iolu79zGn/nnl994csZ41pZIdRbRGJ5O
xp7ODao4Ypj3ajsyinsjKAPknyUAxv2sJYP7yfz45jaiObbY+ODP/umYE69PUFRklhpQODytJcPZ
DTBWYN7/7UlqOQojKot4ACI4/14fJZND74BcMdE2pw3A1FLbmqnR+FopNJ+8vOp7HZj9J/fu7WYW
/AsmXcY8VkaA7k6OWsxtgBaZTJrUDZG6aeMjquovhWtfOFFzZ+b9VwNphmH3d1GJ2uPjkV1bVp+v
byQ+CNxkmN8X/NLpC5KXIk/jKTM9q4uMDfqJcJ83Nn3K2RyvrJoyml23yXXddMNWaUSz6/whNftv
H3+Mk/vL+hFb5/IxWNEB4D/1mSRaWaCSnHM/sQtiAlu4tNTCf9M08PMoFpETy/5W4Go5GQyyNJzm
KiZ21STm3Yf8DTJ7TrVPLumyF//likKEEyazCSsAlqi4E07GubgQ+GLFIH137l0CWgPLfSFELZZr
p9CDYdcSdleuAsscks2UBX21sfrG+cyqdPKCLp8CWsay8GFRzo5xGY1/XZiLsHKiGW04rV3lhvmj
J5dRRwS1UWgCt7+3L+VozHAYZjG5QSV7Q6GxKJSBkLFavw1pRqTcACIv06TLPcsenM9YPz8fyteX
eAGf8c6gvoMeYJyMdyPtYhlrVe/jCldQ5Gu9WwyeJRt72PbEYLaHLkFliSVAWtNd7fKB1iTdOMrW
cjOlvjCki2YYtEnfWy9ShSuwMno0AytbhNpdb5V5hP6tGl3rOmPp0+9NuxrMQ5JqlbsBeE7Gh9ey
aC5RIahG8vLzZfhvO/CfWOZ/GRfeiC4vyn/kL8X/af6RvRTff20L/vy5/xVegsalSMVCYintLFuX
v9qCCC+BuTF4oBBnoYHr73/bgrr2BxsPeG8C9fRSnWGM/Y/wkuqDA52NCgePlGH/Tp/Q/vle/fJo
ClYAfCZ2jMyLPKOncQlZPyCxNnHikgWxT+JjLfWLsCq/lpUgJ1ZkjAdoyXTrvgucA3XJA5b+8yrx
MiM9A3likcmqPtmVZvuKhfBcH/8MaVVMeXg00IOhBiqdYKPFL00rnlE+T74Rl0SjTlnlI6NGB9c0
x8IkYRUanC+M+gWFphC75NZNLkkglAi+DW+qNoGztkq/PLgV5tet6Rxq5+qypXVi2wSm+VF0BCfQ
bWtjnevo7tdB6wuElOjC282UeF5jE0RHw4K8UDrla9UgevDKTa/JJYzLmyA5wzlTl74ZrJa2Z0ot
YivSCzLtXGOf3Wa3yQpTAcr/H/W9rt6gm1I9os35qqfMv/Mx22Qb80EJVhMqtmeUUNUttRIE33eK
5pN9U5PuGf8ZaTfFLcGyd3V2USpfaDMgrp89VA2hp+ilP3uZqM7rZKtKhwab3yjjlgjGRbTlRfm8
2mfjEcrJzuquSwXv0KbuyEHXvKzIfKhOnrYlDqAVgHb97nH6pjwrz9M39eef6s8/l6/RS/vjr6/R
i/jW/hDf/v1//yN5oQu8Nb71P4xvJqMPEgrBSDVd9M0mmDbutk6PgpBrwyVjkzRBvYPFcciq/Dkj
T26jUuoT5RMqvRngHhvnx+zF0P0euVh6B1HtZlT3aUu27NbT/HIfzWti14dw60qoIpcQ7jVzM0Qr
7AhWeSlrf5wvkVkAAOF32dqWrx2dxPLSkTubZspMd87LQRx7hbmJlDUEhKfRd1D8yMzTMUUean56
MUfejv4ovc713OfeNy49ueb7nJfSWJOAaj9vc7lLKhp8l+gYvWha6+o27Hzb9q1xQ0zldMV5RoFf
4+ZqV+RpD55xN11FXwOEVc1VTsJ0cRhxKp0FBI/soo6szGYJz7gJlW9hc5lbR7HPuk245cfL6Ms4
3oz6s1kcrix1kyiPPKqh8f/ZO8/eurE0z3+VQr+nwRyA7QWWvLz5Klwl228Iy5aZMw/TYL/7/ii7
qySVy55a7AAzi0FXdbfCFdPhc57wD4RzdN8xsV0hsOexLXj2VK5RVkbjGlXOxe+136Xpaiq9WD80
QFa18SoSW63fyDMQm1Ut+QUXDEbZcrv6BMfAk0DBeFW4MYKTFpyqI/Z94xqLxe5oX380aMM6sDsj
z7lsuj3GImHJS+1N6m0rXbW98PKlhd+sEvmKyd/wNbqNL06r9crO9vbXdT2uSpDQn06Sa8QuTVfH
K3RvntdYyFfIgutee4EmYsv40Xe0YwPk4Fa67COfv6hOvhH67eSPmE0vNunqMc2/BvEDBBI3neAK
HgdPxzUehljLHFyXQWUaVPGS4RqoamMlhXHtgj+UERmRtk50yLoEc/BHXAexEt434H27YwEkvEqP
DrVqwKSUc3M6v7qSP5G5xvCw7oED1ue8/ppC4wgnL89G3yLxOM/kBlGFEiaOcDYB5hIsYtLK2+JL
DFqO9NYD7IkP32JY64GF42v7yyWwBU6NJ5q44w7eocaUx1Osj2kweZH15AzSQ5esM2ObVbtJOyzq
kFnl2uFtpDzotsGVbgp5nRb3hXwvZ36FIN6F/UlN6DJHuO/Cx5n3Q3bQFrtr26cqd4u1yK7k6ZaJ
v16t+/AoTtbDQDxU3PI6v3ZklCrcaTHbXv5PcSlO7en523zv209kwitexYU7LwENk7xv/xit1z6V
J/Q422FHYJwP88MECD10UwbNzOhWCKwCQ7qq9QugYcr0yLJH7UkaH9sMiHp7YUwZK+lBkn38m2LB
O1Uj6ycDHAXEkcmYuAMVlc5WI3lhuAsriRIQR8hi18KrcgzLHZh029Me4npU7RrjLveDwR/sVUqn
OJkFPqeB+b6Viaskb9WZu1rQLcOsFQk2A8pk8Wi7AUde4Zw6OyqY0rJ3G2dTYkQtXGbYTvU+G8x1
tipgoFkVps2u88k8Jo9i8Oq09XQ8JssLM7wv2RMDBmXFltzQsiACreeLCpi57mHDOqrvC5yaOsqB
sJeY4Y5+bPPugFKw1dmfUvWqw404B1Uh1Z9oS/nF3uCljbsH3Rj9Ck0RpzPWMBL9pAzWiOh9DY3M
qxJCLB2URJQultqrVL0LlPSR3fxDkjF9GKXR1cGpgPJZNQKmNIqjgTA9WZ/ceb6WSybwYe+Fjuba
QvGEruzawvSlrDosvrcGHANNwoeibPxh+DqER7uFuTBsTBP96ViO4OdfSRqa+RGIW5dB9kqf4uvY
KHRfwh98jGc69Kh/uUqLg7FzmY83ClhFzEX8VNWh1tUrUg7mBVWYu0M/ryWattL4EejoRZooRxxG
L61svM8z84taAP/TL6Pi/yI1vayeipuueXrqTp+q/7FktZ9LPEHjMOr+5+svQVh9T3qXVO/VF37R
xd10LZ6a6fzUioyP8ofCp3L5zX/vD397ev4rt1P19M9/fAbr0S1/LUTv6GXyuMhjUqP9tRnipiTf
/O1GPH6J266JP3c/+PTvySfjymXkjcAkRcf3xNN4R2+C/rJG24A27MvEU3vHGMYkT6X5x9huoQn9
K/HEBxG9aDJZFI+Nv5N0Uj2+LjlJOolmoM7RakCMXF8AcS+LvbiqJYPGkOzVgTO7dW7qXuYgt4VF
w663s3Wiol5vKQ+QQq4anbsKsHMqrRPNV90vu/Zg5OY2RwAM87lLSTL3Za9f0LY42EN6H4PJlaP5
rh/NkW3Q2me0Avqm3SopJuqF+jjJ4b7R5XOpIxEhpU7hIf/0JWfYlffQczTlq2kv5JY2HzZZBsy6
TJJHK03NJ8it7QKNUpW7sXDExjBqeHlUdPvetjqg/Yq2GyPGIng8i/surRE4VbPxozwFePPi5u1J
4NSuIyixafspTKvyEo1KMovK/FzJ8bjC2ByJgKbN96Ez9OsCSuglRMNoqyctkICKtvAykYNgoCUZ
dkCNeR6n9CaUjfIz7NGFLYsohaTK+kWXCANYsFZghIIaQORFNTbLaWEDrC+shzonDE4wmLxEZyvL
7SzyJqMBjiJXV5CWd1oy5m6Q1OnGEs1NpRL2evQEPhtZ4Dclv0Pxuk/zNrx28mrX1RAfcsIqEwQv
KNON0+ck7OKQ5KUHVGi3MFmt9NAO6cFOIL5ojdfkUAy6XWlrwOcK6vzStY35Io5rt5pItpIgup/C
nl8oLyKd7cZpOgqPqn00QmtdqOKKR/9hrGZ/qEJPsd+D/lvPTu3GerGb4cyQC0kWvA3Ho2OOd1SB
JXXu6uB4Esc8KpGEDu4orop6Kj5Uickd1noLPoMCUO5zq83GKjFIURW9aneKWqT32gIfyorgAvW7
XTNnzXos5I8jStd3i784zsnydgyS5BJtZE0q90aQPOn9Ab/6NS/b2kqAeEjqnAKLMG56MEMs4M9N
2mZX5DbGthXxPkEkPw04xbzuJbRjmDNp/bROFbTwNKX4wjqQvNnC0ZzTSteqHFSHPMsus8ACGqdS
9rS1cRwbNd9p+gSKS9Znz6pbZo9deKnPc+GGaYQdtjO8p79teX+/F/BfLeAi4Y5L6eJn9tcx91YU
j7/t2qXQb1+G2z8++x0FbLyjJ4scxoKzWZr4VO7foq5hvKMh/Nx0orsFx4TQ+of77NKEB1+FZA2K
J4sG2feoq5rvaP4ht82gA2AwToN/J/IurdkXxT7aFOYiwcN+wAyJyf6bVp+i5rweBlRqC0vuVOit
O5TR+0RLH3MRQTRDK2gN8f/Fjbr69udfAsiUN62956OCtdKfUSCQT98clW/EJibwxkqputLtMB6k
TwBreYrzfa/HF1NTkjCa2ibJsytEZSyYJVRUaRPdJUTZFfsINvZFoq///lr9/9RNeRlC/mwx958y
8XIZ08PmS5ow//yHxCJ8RyuW8RAQcmYmfyxhVD7fyUjTod4NhPkVkF0ip6BtC8aHpcV/o0z7+xqW
FPkdi5deucYslj6v9nfW8JK3vFjEKAHSu6VPhVY2TXG68G+Sh9bSq45o2d2JDIZuPgnzMGrBeIOn
uL6NRWvvipZRC2PZ8gqEerWHBFGts8mcr1pt7A8iTTOP6eYmDLEitUs6Go7T1beKMhZHq5Br31TG
cKuDxDzEygyTvYK4dazxRVU7BHa+Rcxv2eEPXo/Xl4M8AJaKCmMiQgVtOFt+0+SX9cYwA3rGN0Yq
qPTx0PET2/4so8X+i6b367f/+5Gga5PdAbTBVfZ11iXy1kmGShg3ap4ZeBWM9m4e+3hTGFV+qAH7
nCpRTdReiHD+Ysbwg4vkiMwymLw5DI2WU3vR3Y/sqhztXA5u8ALr/WJuw0MW6Avlx5z8F0v533M/
WWTAO8mhgauyVN5cZcK66Uk+6ltpMLt1NJmfcnNphIz4tf/8SM9GpX+EU24oWDNmwyxDk+SSycXr
q0IAxQzhP9W3qSWvc9RxYNiv7Zm2Qy379Zivafu6hrYrwtTr9YdaRiUCwG+SHEJ4wtYTmbHXSO02
Grr9lF/JDZ2vXt/lOmjh7MYQ0d1oQITKLfoFLZlUfGj68KqLQNMLVbn6+dUsJ/v6YtibGKmBP5E5
8NsobY9TYtLvTW+VdJDWltyW3hgUqptP3dJvkor1z4/3p9UIuoZiwqA2QdyTlfH65lXDaKXJ1Oi3
7A/mZg7GeetIY3YYgDPvqnFwrlPJAkXAROQXK4RI9OZKodcYCzyVUoYx9JsVYiXJaDphrN8KSPl+
WBXBqlWDX+pF/2nNP6tE6yCkFu0p2VpO48WaVyqlTCRpVG+nEPhrlsfpVk8hIuLyQ7Pdzla03Vs3
CB3DDRsz9tuACgSD9tpL0ftY2B7pKhm3qqi/FcV/GXH+dOdxCyM/wduCyQKZxZsAipspfDMgVXcx
dq1ekHXi0lIk3YPvgZqRNqo+1jZnnF+s658/8mfBuldrjJk3ewNidhSAwOHeZAJKN5tyZBrNXaf7
cwMR3kA4xwXnzrx2emi0/jbJpsmzwKW6U6Y9dnKIAXYD3UgHtEzDPho0qpZJ+VR21SYV6lOoaB18
Ov2xZNSg2/NmrGp/lPtfLNY3Q29edcASoKNsEM0gD+W3+F+pQlEDTcHprjbUUzCbWArAD7Cdi9YZ
DgltT6MroJnqD0xRnm/af0/X/vE9d/7piO1/PYrfTqJlhX/rney+/PPF537PuTEUoZXBUwIH/kLb
hJwbMCvALOZeWBYDrPkj5zbe4baG26z2DMRYWhq/59z8iD+DgRnl9PKSOH8nX3k7YSP9JWNZkEQW
siYc7E0ckARGyYuxG6oJ4V6baP9NSbCKAg0TOzoJsPaT1B+M6MZR6I3O5rDtoQZA54KFb0DFN2Zl
2o6huStmsvbWsMtv+9h/r7B/MIF6EaH+NL+9u/ntHhGLuPhRZff82e8psQm3E9sUkMngT4kDOs/w
W1UnmSyxBTu5rCUyj+c22/eyTrHfAfV1wHGynaKTpNHV+17WKdY7oBYLws7Rnztwf4vt+XpDAyDC
PJhthmEwY2HO5g12QgJAMoQLg9tJ+7UaT5vJDn6xZ77ezP58iDcJHK8P7cRhIYlH+kmtxk1cST4c
q5sX9/8HydvrJORfhwFUhHEvieJb0dxO6lNUc+VgFWTDutTzY1lOq9Rw7qXye1z9y13wGTP8x2b0
7VgwOVAcAicK55yn83J/doyyqeV5ClZ23x8ipTuUNubPioyP7ITPGOpoWn8op3CjR+k+zrGznPTt
FGrb5e46w4TEkPmLy3+9M38/pUXcGcgqfXwKpVenBANTyUoobowIpTPDdjLD0E8VcYApBp3Bvguz
8RdKtr865JvopKvhhBMSGE/4SA+oQJ4rNHHGQjBISTwpCV0DHZ+fP+QfLVdKyd+vcllrLxIjPAJI
AWqussoSL5GjfaSn258f4g1M7NudpMwAo0aZqkF0eX2MxJr60g47Hi5Ke7NcfCxsfStxLGC1JzPX
T70pDi0TQ6crr8iHf3X81x3ub8e3AFdSJ8PNpnnz+viNbgg1TZtgZfYfK725nDucgNtsmxYOBOV4
P4W0+gznPDjZts7tu6jtfqEV/gZ09P0UQKCyzSkqbaXlFF/cZgdr0VDrcxAJkH7NOfmgNvmxspC+
kO27ogKZwQRUFoOvhdoejApaKmq8t6NsJZSAQbLwQoPnw4vHUjhi6HqgVe72crrtUYoxRPmLAmR5
396+j7yHSMqBa1nqqtfnWzdVYepRySObzFPXJogxhL6uCg+RnxupbQ9AbE6F3D7+fKn8KLJRFGPG
QWMC9PubnDQPLF44yNKrqhgenSa/qsreb8zo/PPDLO29P12eTfGJvgtesjQIX18e5u9KQP8afIl8
W6bVVaHbrZvPmk9TbI1bA51ffV+H4Rq9iuMSYiBMIauKa+DkHPFrv66KeTMjFSXhfjta4bWZDn7e
LfKujDzhAW1wgNig8LNG9GLrVLg/h/PKxL92YO0hoLSXUc/h4PC5Nz+/tm+w87fPzsaBgvTGQmf8
7es2R7adwsZ1MBhzbiMrv1JptISGczLbYJUFJg1HTGlUrV/PcbcbTbQeu/STaEPfyZN9ojGgLuMP
4ziAKwp8mjveMF7WLL+RuqSa+jUiqF4vTRETiQExy3wL53ydQf6OBhNV2+Q8NaxLJghzilx0KrxW
mTaqlW1HtfdHUq2wDdFKAjxg9/5yJ+U48QKVyNryQrTDI7Qff6yNbcMdDfl+5AwXRl1fBvnH2hov
Iq3dMRA5Tqq0FmN0ngaap4Yzr4IyR/MYKYM0zI+O1ftBa0DNTT6MdugvB9Tz8oq3/Ijwrme1+kU4
YhFvZh/qqTvg9/pl0GBxt+Omjk0PNdb9PKp7aVEUmMkPNSAlk1gbcgMuKt7HSXHVx2HuoXh5CbL7
hNQIgu7RxhjyQ4nikxUGN7R4P0mVhrxiM16oA6+tbt/nSny20u4yrjNjVc3pbT9VJVP/7Cpx9K2j
h74URr4Iu0vblnYijb/YReayGW3KMPazqvdjS32IE56oad8ny75ggCCYHB9zc1OgbbQxtFMKtKkn
eCyBpDS/Lv7rS9xd7nUFhksrfL3+iIQGwg4F39KML2Oob9EKQBRvHrcWU3wlyY8NMkn5jNjJMBwy
5PWaQkJsJnQx+txgN33ppNHeigCGdNlx7MN9PtBXtlC5FpJ+y9zX78No34ICSIPYy6X5LtCMk2mw
8LCGg2p2Yp7oSXp2rJxxU6jOEXX6bY3M1hJ1pBjoj6KdGIhtVDP068TYhrBkdRGd4QKVrlYxMWyG
8RHngHVi98u/biUVbJstELoMkU7DvGuxGUCgZiRgskAGJT8mtbyh+waQh/dWaXctVpkyPPssifZS
N6yLNEF1BlEvqz9oJUqIOA5XQbfLesNthhmNKG6sZe7iUJwDPfHsurmkKPVL3Ji0KUPzO18VA58J
WYQWiGR6sp/bAghaKQ9urDY70er75VFHGV9j4p3a0v0iKIN6ka/U6VYGLpCh596W0loPx3UfwQBp
HdZxL3ZYbZ9Jjvcpanr0Jp7XQGeyk+nhV6SMEXsL/CyaF0jqjQmUSM/YXdhYTfXWVoRXKsneUGi3
cFub5dHQE1Oa+EMLQkDHOjRnnfR5vjWU4C5HqvjnEepHQd5ZxtqYnWiYWrwJvjOqdZndqc4KY7RL
y+480L8bYai/2PafiRNv4yDk8oVKBckArsHrIJ8EelbVuFGsBidF6wyFNxP5tKy8Qv0XdK++j6d8
iyIySsal8GupuEqL8P2yp8pG8BAt7rX0rs+m3T1YY3YMZMNLxmn185vxht3zLTPAv5WeFG0+zH7f
pJkoREdFHtjOSlImw60UMDmTM38eDH2bqNp+5H8lXOQUUzyiY34CpLKxkBdzQwyMfnEqP8qTcMhA
ZHRxqWKE8PqGqUY2ZFpmOqtpiM4xSk96MT+KdNp0eb4yrc5XNRTOhvpTzHy9tggWuuT//Bx+uDZe
nMKbuzH2uQSDgFMwtPHCqsPExYYThwzr9ufH+dHigI8Gb8mgH7EM9V5fa5/VsaR2mrOah+wD9P6T
aUkA44wtyljP70jRB75lIbdGGKq16P3UXOqOtNaIQk7Q7CBpr2EeHssm3ueC1zYSvyDi/ihtZv9G
QNoyWcGgj1+fohlOTWaBUFoJQLrS1PsR1K5WkvwkBQWa9WsFl1IhOXdSCGI+Z3v7+T36Qf23WK8t
BBNMBUE2vD6+lCDNV4+ys8qVj2Mb+Xagfo7JgzKkKn9+pB/UPXTs4SLSCCYte2vIIFU65gBZ7azU
ZJcLzTcTdZUE9qpSp41W6UTkX3ixYNvByb8JDhwSwgw+nlzhW+5eZqLy08UcstJJxNg4BOImdhOu
l0S3UQBCWiA4lx8uVWc8h2uh2QAXh3S7rIiJokyvjf2kDf6k9wiKqFswdlskgI6zY+zbudm1Xfge
D+11VcobgZtcPfR+YuZgT9hzxt63yIKaMDzZiM3lsXRf5dLNmEZ+UreXypR4ve0c45TNLzL2+FF5
cWjs0zbet3hhoUlzjXCLa/XGtjaTjxNVFSotABXrY8NJL5+HvwraGoRnpW07dhsbsoNmC3/Q2ePG
6P2SjQmOV7TiYNSRX2Xdri/C05iA3RTdpT4Ffk8WOM36XpHnjU2ZvbwlwuHnbXMpEzGdTN8uydIw
CE+k4ftQl1ZSScXSJfswSr/2drrVqJV1MZ5rZ0ZwFcAijrMIcZIixkA5yIOXTAvtc+RxGEf12TYA
PRzJ0hkPsA0C8Rt2u70+jZ/xsTggGnKxxG+GFYARP6KMeJ6rzCfjPbQOVtsBejhLKhL09nERJszG
kxkVHxURbgIp9uoyuJfRZGPDONKG8PCC9JZsNJjp5lWsAie+Dsk+4S5hcg4otnOOk6W7GQZgg9Yx
oVw08OpLOQ/P6JZ6sGs3y+fimcSQHVUejW0/aifJ4d9BQoY7/jpy/8pEHHL7tuknKj0D1T2x7mTg
gmz4KpqOjBeuEbJagRE7z5bjNx35U5atBhkVTxIZPXHubX0BVwfaCRz6CndEUC64iTrdpVWACI/7
g47QopXwTFlrIfJ+2DQeDXO8MPLL2UrOSUPS3X5keubBZ75aekZ2QFplDBul0vYDSoIgfWiKUsXo
8wpdr+sZ1VB0Ew8FxWlppNcFBWviNDaaudw2PhxhWL2fq+hm6YUsa8Qcp01ImOoBTC1rcNlic6fd
TVZ6nNp5o8s563XwHb3bmUTXLmB9AvdVm3nTRIa3PJtGEr6Zm54VSTdWyQ2SKDvjbGuM6RYVGoDl
t7zSdz8PQW8cRdmHsSRcsCILz5zp6FvdA/AeKJVNhsOtlW6WekDVBcaiTN9YBuAdtjGOdJY1o684
bdqANFBzflGW/ingcgo0LZk8Gwz7EYF9HXBLuZYbWRudVYs7Sl90XqbqbmBk2ynvfrHXU+m+DYBL
MwZaPRgQCCyEwdcHUzAGKAoptFe6keyxIsCvY0LDMW6jsyXPK20mjW/19FpCcawmDie1cl9H48e6
js4oswl0clXEhqVjHw0I81MKj8OjiRysTXvc00tKTmKDkrA1TShuupIpHdHw3PczwLTOXtKc5eZS
pFVA4kVsbBV86FBRo/MxoEgpINo5x9kkCxtnDKuraTMMTJ7KPN0GgTgw6duXlnYqUw0AL/0jKz5T
f5xbXp28GS4ckxU1oZgZdQM+N8hY9JN+KrOwWMXM9tocnqKIwofEnkEsm/NFoUwXA1LYi4cITBK1
G92xIArO+VFvzBPCU+8LLb6W0vKqa/ICaS+wdwZFRUW8FMyFu5a1WlA4qsEZDegbGcG/YkCSdkQH
i6vvJirqQrqR2Gw9NY/OQg1Vd5Kzra53j1ITPU2jiXmJrW3NorqyTfCXvL4SrYgWbHaapCa+T8FN
aRoeelcCtUDpmKfhQ6dREVI5Ykdd+WgMYzMx78M43wxxskdB6QqkBDp7bFeYOe3Vghq47Ndh3YMn
D8Nz3QGS79FcZq/r7KOkOjcpx6Rldq0E3Vqes2Mta3sGuCebejqT8Ofg0bWa5GuFvh2VacUy28Nb
9jWTV5Q6Qxj9uquifYW5R9qE5yXMWpV1h4ADWunC6xvUxvVKYujCH3eSbTyivJwBI7c6qtk623Yq
m+LcbAECpq5oUw8fzRu1gnUQDGjSac4Xy+zClbCNnRK1ECMQ6twCDrDRskHd2/4qMkDkbcXDhQG7
z6R0m7bjhWYjDNgZXisXn9LUvokbcaFl2TXuMlurK49L4Z0QlGcKqUruHqMmw54jlxokDudFkjC7
7jrr3lCjc6va55rg7DsCZw/Tzq/CNrhbSuwoyVLUr5FfbMRaWRRAxxBGVupXCJ+aGTtlaXhiGFDN
XiDfEEUqaydTJ7uO+GjGlPHk2/jDxXB92tlFoflQKtqelv8+s8zbtiU7qefxIrVGxJEtq/CSGpEq
zU4+OAUqqlqSrwQjksOy0zdF+Ivc+QeRAw0ccmam1WRPb3v1He2tHN9fa2U7A9kRN5ON11xeQb04
pnQnfh6Z/3w4xJdoUT+P7ukhvxkNgFeLRq0rKJBwsFnyk4iq2S7Q0melg034xeF+sBFAwEVsBwEO
kw7oIir6slU7MdPE5mOwViVBP6PARt4OrO4sb+jZeLGSgiCObgY7RcU338at8EYnuX6+5v+AKeBt
mfPPa+j8Mxz+D1z9X8LqltP5/df+c+DtlyL9r7FyqzKPi/gzgPvzUyUes/jzy1H08tl/zQhtkJ8U
E0vlz6SXUeDvM0JLZQwNa3NhclsL7p1d+F8zQrB2UJHRjYYaumBR+NEfM0JYw7TTYP7SM2bC93fG
0H/u0SIaYlN9IJuxyPgtSNJXi6ySMjWZtGzwCUa2dUhEI0/rsjPHGR2kLLlVU4veqo2bewgcpyU8
t1bX1ETCOju0ilyq8EXSsNy3Rjbxi47cb4QyLuggEcWfMOoKNVRWS+1LlQdVvkp1Medg1nVxVyS4
G3rWEOBtoXYhqrNlHTfFTh+nEslpi2w9LpQy82T0KCav7zTkzmLiWgpvM6lzVAcnCecps7XTU5EB
OnebfnAEwcsKyPhQLl26VgkMKUK+zL46jLdW2qoNVYWdx66Sj2gXNnNrsVuVVv/kCAhGlSEV420j
x1a+TQGVjVRmpt5f1FEOFC/o26r2JCeSHyPHCb4kRUQaoUcdQqi9OnTAvbPMPBVKWzleKpcC5fbe
Efukm9UJymqLzQ3K5Xm+FsWsIu0+DAk1c9hO0BzDTm3WnWLH+QX8ENg9Rd5rgp1Z1FgqWagTuiD3
m6vewPyNDv6cfAKemLKVmXzSa/RixN1HN0qEHsxAUr1Bjgucy8dORB+jDvF1ZDDlChN1uwRLrtt5
fzFMQh/wABuahzY3+naEDdFRC0n47zlbVCbTW9UZU93r0Rw4anHUw5GKx/wUWL38abDs5BL9W+uR
lhXN78CYUtkbSzHA+QmZXMImmJJLmEndfQWF3fa0CuSvW4wApoE7SNojsPVwosGVzHegnobBHXCu
kl3FbES8JskrET+XZkomDD/U3msqtZrXoVYb1jX0+FJCa23ujc0slTUTKx2jwdWACjseg/Qzcrc2
lPYsJZlVY5MJ4bEy+k5d6ejOP9lZNWcXoDDVc9czQj8meq+a20pApVvNOrka6qZBmq/sfMwoyFHB
paEOGmjY4VAGEbVXJ3VYSbwXHY3YEb4BNIxpcYmumZcqfY0QuFxPERxNRPIpClMtCzZSbesn3cwT
Go4d9TloP/LwzYgCdL5GxqJE9L5sxRkrQAtfFLq2n5V8IHczJeTL3FCOov5YdE79IVG7qV5FYgxG
RpZRVbkW82DDk9J+3gmd/Rlr8YENskHbQFnhQkPrW4wF3QbMB8ubYJhxY6rJvpE7DUtUmacMhY8P
Aq0u21fAZxdMelP4iW0TZW5rjNJ9E/fDsIpzy7i3h0F+cHqweW6J+6jFE8/p/yt5wGqNoYZo9lh/
xmKgoFGeyLJwiyRemNBN/2gVaX8ljYixkpVP5OakJ/nXJi9RXoUbB7kxZEp/w5TqaQqaRmzwkKDM
RWs+UNzesZONEisYbdgGRlyIVhuphz9o+7nrZRq5QzbbxypkEuGWSc1rY0XxeBuJ1LjAjo30dyoc
LH10y8jXVp5riTeHk1X7bVmhHJJxtSul61TUjbpR5KuySiWUaBOpKsHnNY62lpQurZClp9XuSggx
MPXQM5zGHIGipV+OmXVaNGOh9lhGa7KMHBNmaB+Pozub+aAd1NAAU5DL8udcDcQnqILm7BtD5OA5
oWc69EtzFspmjK3kTk+SovXUwlBu4NlY1YU5RHHhy6EhcD6YAb+h3a3Cu1MnxKUz1OaqVdwvAlrk
XYnKHxyQrI55BFjThmH4SMWsn3DaNgZGvaomETdTBEXC0ZRr1y6lMlzrvaOWa1toabJ5sVP+AM3x
BjXHmGPR+UGCaylwSaieAbQvRtBqI0cClWsma8C5O0S/G4mZR8cyFWJOThE6XTgxJsHHIY2MgzIX
cHd1lHfXPz+PpYh92Xh7Pg0dt28FIYY/CzZq8ajFlID4nggSdXA83LpMyX9R37L1vzmKgU7Ioomj
P+/zy89fXGzUavVQmxrw8TJX9rZI+g9IX7d30JR1korfU5Af3Ni3nUS0fhYNI0b7z0Q9AGqvDlVg
fqm0WVz5WSniHGzxiPtLqgw8ZaerbOXY1BlDiChXkUYWMv9Z1AFi2X8+jf+AlPG/GiUIQDIoVW1J
mRa0uo7Wz4sn9Ccg2b+d/Rv/fO+v/vdvD09t99RAz4Rh+ullqvjDP/ktd9QMkkBSQNg/rE8kMH9P
HfkJwEUFZDZIRLAJC4jpe+aoae8WABkZHZ9CVGYR0fqeOWrqO0uHdAYCHroE/W39b2WOz4DgP96f
H574y5XddEJrsrxRvDBfmlAGA1Ecnnxc7udt3MV4OA59tCmN/mRk0jVb6z085JUIIRwbOu5KWpS6
jcDvozEuRJ+6Fipqwmkv0rrNPto0NRjt6wlIcxOFZBoUG6ibD1rTRoiSJSV+HZAx7WbSL2WMSfwk
nr9mRvgBb89iPc32cJSyALb3OHlylp+HiiI8x0vgWnQTnlR9qe8qBbkRp4PXPA0FszknQrnSIW11
e0Bg50alOxONCjr9Ih43E8L+bmZhtK0UybocLb8p4M0zoVw7Pe5uSVRd6TGyEoaNrhc+t7elrn2K
mviiyM2zHFG6MbD3tNpGFT2JLkrsQ+Yyvsck+RqDlyMg/FMUq5vGmGY/T1uBL5yNG4mhDSs7qWbP
UBNIm5ZD61Ko9MrlE9YlXxHCx1ktxKUEG7tjLubjNMtY2eloQ+W9zZBZlp/aKPvUBuZFGI3sFbaE
2YwupTTIGmM9dgPMR/gxeLwIkswpPBYVBHSlR52gTQ9axUw2KGjFBNmudHBLUsN5k3fl+NS09Vfq
19aLjHCRG5t2nYJrURp6Q2F/qoJxF5CbQnJd6A3Ixrmwe/0hsC6LOPsqpgattUp0UDBzlPOtpro0
Z+RWRYb4QELCttIiGbJ/S5K0UycZo9tG0i+KBkEQ5JGajc4tpA7RIbjL47ZsFetmUEgs6PaKiPHE
FEc3UajONPKKvHINRhcAFQNX4EX8EMfzXR5ZJL4hd1ngaFcXY3k1Idd+7JphuJoXm4ye1vl+LtoP
bRs5m7xixVnZ577Q6jUC6/R6GG/rRm/toagmK+BrBTXRdLTwZdtI/XjXdouZUEpj2VMpG0ZVkI/I
bqWCxbHyyzRpb9Fh8mGZo6Yh3KT5irD/GvcsL9G6TU2P2G2F5okC9EIVu1FY7UBeeM30sZ4UNxU1
Whum12I10xXKpkGOsc+rQx2qXiF/6OHyOsnokyH5UhB6I4YWAfx7sAu8HM7VaAMNaa7kaNxANUmc
eO1cpMJ2MxNdX+1ejwFWYX4Y2DI5jqRcWuxwLiMQX8a8uOgxt7/7f7hz/CfsETA9/D/Unddy5MiW
ZX+lfwDXoMXLmLUDCK2oxQuMTDKhtcbXz4qq7J4sVk2m3ZmXmZcSZGYAATgcx4/vvfZ/v5//Nvv/
Z/EBfP8vkz1//s+pXfmXhQmJSRp3p4Wo/Lrj+qdyWGH6vlrlEABTsdEw0P57atex2rMEVyC8/5AV
//fUzq90zWAXUaGq+lNu/F8kgh91w69iYv6wLfw8s+MCRRzIy+PKD5Shqf+1kFAdMh/hgiUiCEr5
PR4S66JP5XQtSUF+yPDQ2iYrtwH8iofByrpN0NfSQ1BXh1qTwfZkbGB3hP7xZ5J8Hhg4oy30YYof
J7YEQVPotg/d0YaihGgmmYZvudy8LmE2eKi5boIqG9aWlmf+1DuRu6hlus2ohtmTKQioC/XmtVHi
13qyX6qRx64otf08BQ+yGWmropujdVA3e8XOJZcH8qEylf4EvvozoLauS7oPJegRORvzp5oNAb+t
Z2unqmW3ptU++0quWH4itbboaGN80yX5llPJj0NKSl85Noh8mUQLotzgVM7qOVzseJWzxQTdZIE4
6MT1NRh48AKJLkY6dvuuUaTVHPaFv9jmsurGJvQrGiKlvgAiASwnUiNf93Z0NbpUt1pYfQSsuXSi
kbnSsfEdl9rOnuLoPkgbfZOSJu+UzCBACmq3yqtltwx28eem/79Vxf3ftPR+7uj9j/VneXrLP9uv
3cH/B59prNDXnisQR8SmdHd44n71lJ/K5nuZpT+sAj9Xdv/4QT8ef9P6F25Ynfwl/co315gYfjz+
198gEHJ+WFauv/lR2UmqzV+6bhxc5TmsWTQeyx+lHTsh2MhNnhsH74ClmPa/U9pdW37/6/GnQwdH
k0+6Tk0wENmc++vjn5Fno49BHT31O4LsWfY/L7/hFX9ZAv79EF+WKh3+rEZZOISHev1teM7OA/Qf
QcPr3/SYfv0yXw2MGcFFqWNzpNJvNpfsN6u7f/4i15ma6Ze6+qs0Jiz6gvSsMXoagU4J5pmnYCXf
V6f4N4vVP7Ix/nZTfjrQlzlZVyaKQHWKnnCVaZGfL8JaNYpw3qPVdgC2hjJjV+2DS+8lot/OXnPS
kDMI07NX6db0ylXurJjYfhrr/7Di/GLi/3EffzorVhs/rwFg5ofmks3RU2NvEC6km1X56fhICvzR
a96mx+F10gX57r857HUE/upiXEfwz4tqSMR6bXFYead4zf20XQ7AtaSn9mHYEzwr2ks7uESNFbvd
7/Ra//iV8ZSxiroKB9EN/vXYUi0lpp500ZPyDQa8TXrTK3SsF5vtvXsaQPo5XcUqnRyRvv/6W/91
++nPa/3zgb88lo7a0DlRrkNt9q96ffIoH7+Vm18f5Mum09+P8uXJbDXknTr/eDKv2ceieqEjpOSC
zEsOSMIVq6NYAmv7G4nXV9f0H88pwkOdTQ1SNBCb/fWyDnGZ2MjECSfMWVi13SoEcwvXi5K2YpdM
6CP9GSqWm9yAcTNPW00eUMo3ZrfHppq5fWzVIhz6xqWeLY+Zop+cDiwegQR3idS8SoX9mOZ24ucB
hXusXCW+0vdyhqJjlZYDfFWKVzSlvbRon5Z5aX1lIXj0N1f3+pR+Hbg/f0uqu58HbkFHlxadGj2p
a+ncXZA43dInPoVieJzflRdNlL/T7l0/8VdH/DJvFElIjaMu0ZN2h69cQf4ggGH6obDP7H3Yz5T0
v/6O19fQL4/4ZU4I5qwZmlqJnmo/f6s3gT/bbu+DEDnISN1d2fGHC0RLL/fZIphdOIpXwb/tDukG
ZNsYinETrbNtu8nW/H96ljx1/zvj2j9NIAidaZapzNy0Uv56HxZ7kCN2OZi3DsveOeVe8htdn/lP
L9FrIAwRjwZ0jK8SVuzxtaY3cfyUi9k112AOj+ltedt8dBVMPXaQ/G9jIuoH+2XZR9587p4UVll+
/NrtZzJb7ZW5nS/qncx0XrnzExtP/kRBHgprK62Uu+lSb2RLBJ94lV7w3XyAmksV/4ae8qX/SC+B
IOp8PwuaHqoIL2+j+J1IV7vex68j6+dv+GUsZ1GtEEwkRU9EOvrRdvCKsySWVU1sr8Ck4I+3rOPT
XXRnb3VRz6vFpY/j5Sv9HcK7G73KgnaLW99hMBBIS3/3jrhOVL86vS+3mOjIpdCVIHpCMXSYd3Lk
to9IJtfDpis9Cwhft552yk4+oDS7OIfqdxwI45+eg5+vz5fngMC/kfwkRkAqqoO+i14yb9mUbrMf
L6l7b20Sb9qDLXSfml3rOUBea7fe1W63a4/RqtlPN8X75e3bdJP58SpzE/cZtYqnvdg5VyuaRHIs
n9Tbdj/STjiO+98h1dXrhPu363elc1AJUtdcyS0/T1WRmsZgCqL4qfMIx9s2qmeunW/GilTzVbKy
fObkyjfvFr8/xx8gsx9C7/uvZ5IvivQ/30XsfRtsvVEpcyp/PQU1CqXZNhPCqR/VR/VTutU/iJDv
dkXuozAEgmhoYsx/M399UTv//ahfigsoJKmhFXn8lKyqs7GRxKU9dGtUl/vfPUK/PdSXWoI0ycoJ
JA6Vngq2hY/MCMEq3hZ+cGLiLP1fX8+voIU/3rE/X88vFUStOcRwlkX8pK+D3eSlXnAiSsybDpPH
hHSa3iV/fpG3rUf5KMZte5d6lhc//fos/tiG+NvA+umufqkwrDnPFvbc4iceyvW4rjbLOnuPztG7
cwp3ho/17UjYd3IMTjJz5/rXR//if/xxd6/xC8gxGNp//P6n0rHIion9Sa5B7y9e5rE17cX7zIs8
yQWo/H18qb3eC0S1U/eh13Te0Sbe8TdDjLCgf3q4riJLFd0SKdlfNI8Q9qBp61yD5+17LmLxfHd8
f1zFp1oUHiOudfEYi/ft8d0Se5p4QvFy11eFv1tXIhKXre7m7ll1ZTff5eLZXL+2Ilnl63vmkGh1
66fu5hB5q1RA0PK2F1/n+w3i/TFc3eXiHGx5C7urvYthyWuFJo7sW4pWvN4crdW+XL/epOIM91UY
AmSw4elrWdxMHq6q1fE8eKPfuoHnZsJdz97lc3V5uf3mz2faGKoP5Vccz7JrCNUtxX7wzN35qPuv
95Grie8ARMXx8dWrxf0jPD7xrfFm93xcBHQbsSnFfSY4vlBWmnheBVvJz/+4AMrKdCOPT2351EV8
nl/hHoub0svF3WkWH8fXha/g7SXPv4XhLA6Zy2lvvdXN7rEUozjyfT7Y/1w9bD7Clc3JgVEVm4fe
DdyP58B/fA22JHG4F4PXV+beYY1yS/fMtbyOjmn/zv3AsibYZ+Y3ktga4uZ45w3ecduJ+/UkXuf1
6979oOvOj14nvhRQYWZN3uUOZ96uz6+s1Ki5HHeVu+uFb5geO3Frclfni8mngDL2eO5WfH4nfF10
Ir3+xzff8P21Ldxpp7nunb87mSJdby+rSbxsHjhVzV0P7rYVF5JSGLeHp9PdPnNP4nJYGM6HzQ7I
oVt7/u6w828Pttg53nMt9pte3DX+1vAPHMSl0hJuwPD6/mZ7rUtFunB91i+60BlxF+TwO1swvR97
cSqEvzGoJWjYu717ulPFxo/Ex7IyuKDa7lvkrceVtNN2Ql29idMDdrL7ULxGLugtLpx/y78qsQuv
9y4Rj2zMe4Uo3IgfHj4t199V62Dv7xT3emafpbvyiD/1Btc8nw4ciPN0K/d4jj3/u+/t1p/XQsc/
fRx7d4f+UTwwoclivPiFv/5c3GRT+8d+dzO7R1qLq8FTVp23ScXmqHH+6u6Rp3tmWB3P94O3mt3Z
b7yHx+PZEM8bOu9i8Oy1vPY3nWeJx+P+hjNPPSoyv3LJhhb73j8/pp4ove+auHv+YCRfHyNLfM89
f/Pw6PqX3cwAPK1fuHy5+P64eR4FV3f2ktPbgXAGcXoJ3Zd5Nfk7v7uZPVssPtKbdelFItlDDOW6
cCvA5YpwteFiV7tIhB6fev283sWe5EnXE3rwHzi7zt8F7t3N8/so9pPXckHIuHW1VSua7f2jzB0z
1zaX8MbysgdZZJvq1OwKd9f+ZhX5RwbJ3+b4n+Y3+ts/Fw+qZJuxXjO/oQERz9L+efHejy2j5pE7
xQO7jdwjWyJc+tJ9v193fr79Rtug3j7Z4nCtXTGprDT37v+sKsSLx0IawRv0lb+eWJUEiiFJTUzn
AOi/z15KsK62IZLfu2TV0YAaz+bGLkXha27BgPv12+cL9eXH2+enw395AzsRPDXCBq81oXrzWp6m
rcU8uI597RRszLO5qnbpuf7N3bh+6NebAfmMzWvANgQNfvnOcpTGg62N8VPbIA6IjODiqFh1JaUm
V1tGp7xUJdqPxvpdl++f1p5oqlCpsp7Hv38tMX961+a5XY6KxIHRWGzl7/Z3/WV8Vp9ZkVRH6yLd
23/W/P9Wz/o/+7Zr3rIYaabom8+3/j/K7/9x1711UJHjb/8/dKCvrb///baS+Mzemr79udN8/Qs/
JANs8QNdwbhGYfMHkua/Gsuq9i8F5AUdZ9O6UkZ/aiwbJr/Caomwy6J5/Af4+Udf2VD+BdoKrSkE
GfJKdCTP/8a+EhLpvw5FQDmIf2SOgpqB4gtCzV9HBIYk0mSJEfOUQE11P24yupJTba2zfrE2YVsx
AZoWQR49fb1esrdGFp4HvEvXnIXlmvgeW+tCL15reTGF4ixsD5U4pJJZ2jrLlLHLqhIjwBdhY1i+
AfQ/bxiF2Z0F4NLPRp30kqHZ1SkeReKIUdfJjeVPUgL8ve0lj/jBdmcXzdrMl+khsGEBRwsejMBs
Pf4UQq4xNvEKkcLgZMmymru46llKVpRLltKLCEHZzYQ4E9dy9VLp7U0YJNRe+Aa8gMSHIlsejXTU
yVKL5IOiLuzGSgSby6Mdsa3arWwEl2tTI78LUUK7z7GHupVDABM8ZNIg6nDc5/H8MUYAIUuruMfu
hHQvG4+qXLTEMUj1Wg+vHGSlKXdFWGhbLerZFWu1dGM6OSHFmkpdi8EHlHAmbdKgjTdqSUuvQJW1
n9Ie/X5qRdHK1ot+XY4BEv9GWwgWj1QTu0SdPCp2UOMFGJf7rC5N0kSrQKRRjzTOsaftcA3Asofl
oBtx/73rbaKi4uW2CIedbnbUp7jcRYMaKakXA6WoekBwM++SPIB7x+cTNzHi8B1S+7OuYFIKmA4V
RgXsdE5UTA91qn9cc6j2ndWWK6dpTHxfQbUJFufNkJZz0eJX1/RUXQ2FVIHOSmsI8o3sS5NBNWiM
i2AbU/M7pblM2pAeJat8hde3mdjSYxhombOd67LzojaxgB1azgZP3RbhZk9aRD8gDolHlJwEvIQl
AhKUnvu4UV6d6GrTlGKv1MkUUYgW4A7m3iJFEqy/pLskttO84qqmMgvxlURjHezDGjGYyIIIRaJN
YEdnviWoGnXyTGZFOoQZGsWsJnwG4+3EfTSq9jBGoVsr5iECMB4W+ZMJbJ/Bxr1oxKAvm6SBQ94W
pLEYaDvzSBKkXqIwxknPIvucFzGSBHZfNoGWEytuZMWZbX6STMoeEY9ga8zh8dTbx27KcLE4AC13
WTzW+3iSmocBwUa21G7Ao7VOO71wufr7pmmIQFgUt15q1m49Yp2GYJe2UgAS6PamLWL73IKU+ZZI
IPEkTSXFJuxbHy1LtdLBmioiwuvmlqrUHRQZLklr1HotHCjlfqlYoZ+jasm70dUksljiZBoJEtGG
+JgEGvlWXUsgEC/XjzGdT07e+X3SrstYK70ikxSvstXBk41E9tQgM312k/MHvaQbmpdh89xVYXLJ
qwrto2rMuzGtKAuGqHFHrZ/W6dITbdP3AwEXRjddGNcHq1X7uyXENWWilqTQapNnNWhJx0i6DYz1
XUbkl6eUc7DWa2yomIZIryHwxtj1gVKSSzcKRPfjOgoJKMogu7k4GLudZr1ZZm3th6GWN1acxq46
N9MR/WvHcEJPubL0qgDF06QCX5l0E6stJrYhYRKKVOro8eoFi80HM5pflhaMInKBtZPmwTYcSGBA
SilII7s1S9JJkgBlfO4YhQdQ1FrNeG3WBTs6h7iVEqzIgbOrAzT7wgwV41RWgXRLP0hywdEHlxKe
vqUyLxjEGNmxKZ2SyPleDcRfVFRVQ5y+GqiOjwty8Zmp4yhbIyxzK7oed0CAAu8IEDs5E0KeCoAo
Q9+fh9wsD4lRdJtoIsZlqPNT0gE8d5y2PkW2kT0o1mCDyye/ZkJ+QNpFdc3dRb9fN1q11rRWOSxQ
jNcyrxoarame+kPe9eiEiAMWUab7eqI55PLNVosKvSw78kUGYpqC9g0BslBHekuRcs6d/GWee7KI
lvuUV0RIdTRVsg8TxFWA1eq9xdtrviLj3QStQz5FdLDJuurN9h3IGxGpFqcdHwKUt72unrLJvoRO
vCM4U9RsUzDyboIEVXGn4ukylCT0KiUcRT/gje76F3zY5254QsCL5tcBBzLf6H3TfStnFQKLLRmC
MHgxObCxLZbM4+QCY3VH5iUXQf+HnFTbRHkfEvs4qwt5UlG3TDxihPBYkSafnbLUDqjf6QRkJdFB
mtp33jzlI1LlMtvO5ujcV6H9UeZEMXWy8YCdeVwbtTNwsjh08ROC45iNetgPZEqT+YouqJOj74ww
e+MYSap6Rl3FJ0mSc590ZDpbHdZpVFgT0oakCrwEENZZyQYU7S1n3mIhy7Va2c9Fd1SjwNSuBJ5w
k3VpfFTrGfcdG3L5OoIJ4Vljbd9WsLzecLMpj6YdX51oidWt9SaP6SznVnycNCXdOUVQHxfkyM9d
om2mbtbe2YMhWatNzPcmRXje9hEjxxkpF7RJsvy2U+n6mT0TcyqPzrZqpHlTF1l9PxLveJotuTq3
bcJsEaUgylESFOu0ymvG3PVnpko+SENbMnbMLWnsOVAjOzIvaWI8q1I7b3PTSAXzwQ7mqfpSImDz
ynCKN3MU8XBmTX/TNKQXtHLspZ20fFuWyUIUDqeLAK8+P0RKG7+OzPqrUrPvymCO3MDu3oMi7MRS
RGyKocQjj31RtqFd1diGncaXTDN/H4bIOTKwXktDZpGVqiF7eySFbOs4y5CzGPYtHhfrRI684mL4
MzeDHJ8CO3rJAxVLbLW8FEa+ySDY8ED0smgaTHcjjo/7MSHDq0vhlvVzURBRMZVPeY67MOO9zE2P
alzogxaLLF6C7dKPNslsbAVJFW+zirSfVTyPHUFAEdqYolsOYZk363Ehk6A3q3PiFDlsqFAmNKwf
TXIKiGVKYjoRRtVsurzMnlj6oKNxGENkGVjzWzwE5UvhxM1Kr+xpF5Asm3l2i/gTKV/oJVobbnrH
yGCJ2DdpZ9Fzb3OyaAwAE1Rcy1bNihgr05iDScJ3YnS8uPA62H48QHBr6yonoIzuobyjumuOOGNr
hqDUeyNEMqlDEETA4gNgC+A3xl1dgoyKhrsslYnRsVZdN1wyNr6myAwuoRLEW24iGZAYWDxFyUnI
kuf7ZUmNp34y4JnDb3SyMvlm1yFtI6Mvdm0RDZeytc/mjAkmSQ07dfO4e0+WYDwtLQsv7D9K5huV
XUA2BxGNyv/JknTjQctL5WxWWKBsRZsomuVOEI1T3sNcMQ5OSJ5FbMg1aCULTe4wN/T2RjV1DYf0
ERIyvG4Ipo8UZeC+tkGRLPh8uis/KAnyb6FGwIpKapLhVCsrHYnLI+wWM4Jpjq4am5uSRFhhVNWt
NS1bPZ2fS5KezF6LKAR0vzVtOFC4fhP7GbvE02hUaGLl02gZ1HVTuJbNAW+yXETCnnW6Ib2znqNy
2OQEgySm4c9LzX5q3d+M/ULJlrc78OI7ZZah/kE0HCEUQEzrb+3K9FMjw4Elof38JveW10byPi3m
THAyzWsu2a99GWyjrOLO2+XDYOff7VldBTCxRcHTShjnScNa7C6tdCyGaa3Z3Q6CpR9h1V+Kkp1n
tncR/LjVopAErt6GY5h/DmOGImOypl3d98ahSnvZXyIz2bcSyVLtOFfM8LqXxAF6ziSjXgot6iMr
ao9SCCUoks2zFcovUsv7d8pVUr50lbvFXMcpAShA4PZUxLj0WoVZDEs979K43KXkqudLTeKXMV+y
iRbslG2tKvYLmezwFJiWB3w7O1odzm/0psqlKuIEqFqVXibSrfpwPEmjcdBCR3lRxqF87Ywrugwp
XDJO6jrIr5JuHGdrPCjhbZ6PGMRgx6yWNHF8BK6fWiTVfjFZSDSisPeUpld5MVjjeU6d2XcSkvSc
xdDOea7jkO5vpqxDrlclypsVZySZ9Vn0mcSxJZhukneI8aepGJi/LB6dYXgiDqJ4cJRqNeqJZxbR
WikiNys5qRxwhIEXwrXSajrlVv1hFkrla1rTnYqFN6kmx6nAk4T6wDA/I4js+JJKx5UrsgdrzTrO
ZWaTNFfVxt5QA20XF+Vn0LeWt8yzenS08AFj4T4O9KvzsX1PkrmDx5NpvkLs1Bq37lHtkvDNSQhn
RkXbJotb6k3gBgoRb+QQ5G+kJLR7Y2ji1WAvfqrFV2uKpbIxnkXnqbVWo5WbkuC1l2+gjmxaowQW
tIx389zcmFi4iUmrb0qYwVEYPaPLPJoN7ACSIt8hBqOOgNk2Ss5GQj3P642UI5lomYY38NEeqBeY
juJ9pIUQBdrO9ORcNsWUQDBpqdycGjyePihMf4mtPQXNJHu5XppvZAt2L42ueFqHaU6jGzk4GM76
zi+RoEeV8ZjnZE+yAtqg4dhkRgREtHE2De+fdWbwUI+OToKjXe6xKT0MdS3tJnu+UbMYikOAzSm3
07U5VG8DTsCgNz5tI33rRlTr1aRZ93GqyivDoIxuK6aiwNGAshE7pMT5dJBNRNx1ml3Qc56DgB1z
UEsbRXoD7yRyaVgZo25uYrXaTbl0MQozewOSwP60mmRbVHBUsxLPX0gigTCWq0JhNLR77BWBUIyG
TXo4VA2NJ7bla0hUQLNcJAff+rjZalad71VZTk76Qn6gc8UPJkVv70e1uXNSVjRG0GJPs6pXewyc
jT3Y5gaWJsKI7ipUTRTmVkA1mpQ/GEph+YNeHePZGjy+z06L68deL5GCS0OzobGBhSlmPQeWxmRV
RY1feMOi13hKsZw5WpPYwpZziuVcf8B0nD1YrQLdJ1Olbddm7ZOeWcUBsxox7y1avM7Ku5uun+vK
Ix0IkfsQka0YI6uBB0AKYJGrEeSWMBS1EpfeGFFydEYxHEpe85/OnCebuSPazpTj+ZAb5kNtFdWG
2Kv8PSiV5j6VTNWvl7j4bHLN3A36XKysSSfGEua+m2t5RD46zjv0GwFzjpauSrNIn+sscV4qLe/f
VAseRxwbn4nakx5qZx2dIDyeUsLykP3kcBXltkR4n1xuWj3v19bEW6cco2onXwM0g0xL/SVflvc0
qqR1LZmTa8wVmI4gk6pbbs0A/cQh2jCIIxzI5jS4PTJnIReDdaf3SS3QgUU3Y1Jqt51mxQ24mCnf
dMPEUgqPJXdmblx0nv1FG+rqwkLcPpQF0D3Z6aw9zuPZzWZCR1K77905mRQBxIECpCwXT4oqWC9L
M6/gLMRbO5bk+8FW4mOQQVvOJSs9JmoMw1WBBBQk7Q5wP76SRsqH53rgNnSTM291uZS3s2zcxVm9
rkz7u9GV9soOIS1SzTOzFpOOcqBQz2pj8b4exkmH3JgQMSjPJIZV9TK+61Zdralg2KZRZMRSjZLc
9tHyrMn5MRz7+iRnle1rZcrADC2sBGWnkDDfYL5R4IOd0JrmQCuKAIxMObXZ3ZRN7/gpF9fJ6/Au
axEA4b0kcdQJgxdFUkuUfAHdA5Wl9XVJz6lHUu7nRTnTHcSo7EFmtU4z9g9PTcMXNbaBioBGUD3W
N0dHsjoRGpKGMq9M1Jegz9pNaHZoJ7qKy6bHL3pedSIO5HfcymxkcXX2lJvgYfQlfuuq7C4K5hdp
bA5OEJAWbAy5Vw+QcENz3knFldDeWtf42kHRWVKFCzEdtrUZrER+Av+kIVabSHIQuFWmbT1mIXm5
Ngr4IAljT2mV0JtmGhcdTtUNYWjZk9Yr0aaIc4Urpiz7hrG9D7ooPqehjkAsibQnO5PPTV3hNm2r
gHkZ6sZ1mpZpRoZF7EtGFbSiCtTDKC8oXIZlPhnYslnSFdFNWdb5Tl60QOihpK0inJ0p1Vmi8zx0
n/RnAm9RpmWHd0pFyy8R7SqNezPRpLVcq8p5zq2TTRVaF/ZK09JJlNMU3FdF+b2kSvOCnjLBTcZ0
wT4VGetmURMfsCmRymmPDlJupW2jsO79oy8tTCyRriqFBWTMoPJnR2EdiaReHst4nRZGPLog/8aD
5jiroDFxNxFTl2h8Z9mi3E4z3cUYE/MUVNNdRirboZ1IA+2xuGwXFUJ4xTLkxUxaP+u0ZdMUUbPP
x5kqSjcumOlOaWRl95XRslyqYron1UhynpFRd06WdgzMGneuHvD2nFp513XzdIyzeD4DGInJMbbV
tVrBzk3UkLan3mx6aenY5SutlRFY3OB8eJNV64Pot5csiilwC0Kh5fpFyTRpUzkmT9OUy6KOFNoS
bdCa62ToazdLMxODVPQ6qeSbBPeSEnsB9Jyx9AYAEy2v4kW5wYexnep2WZXpxM5N7Thr+BEAkpT6
xokJte66c20WR3mpzqNDIUysIXjVjoqITotTSyrTVnXFWvWPDGmWjpFxkw8SNlxHfmZdtnNGanDL
8MZ6llcy+AXouiE6AUe6K3IrpG6tw4/A5E7YmbkqIjJHl6VRxcgU/qTIzq4b9FvZqDQ8EtAuIyo/
2u3FYx5VltCv+Z/mgqeu1iayXpNgBcjutgigkzb49VCdkq/dqbWM4ilrCRfMQ89UopeKdspY6bcS
NHYt35VSspclrqSTOd9rjMr0RnC9L0giepOY6ajdW6bWsKyvhpPZKeY1dDTfaU3jLrZxsCOYwE7S
szfez3fzonT+HM7PhC5FgJiL70rTEpIoB/DsreyQzaqIpNFew2CtNtB26/1UFRKOrGg3W6j1ZjIh
N1ofMan0YQEQ23qxzDH4UGlwjsHyoNDWvg/NDDljnGnKfsxbAokxk2UJfYI2RblK7Jmyqo3ZLal/
iZ4cYv3SBA6/RkMYVTA2jGI+tL2cNvRtCaVmGSxBnbW6+CzHC3NOMytae+xmuVy1QzP3eBVTyD9D
2iu1P1dDlL+bdkF+bZnDkMYEB+XAnQFQmxx8sa696CGcAMHFyxoyrsSqYAzI8F3qrPowO0c/lUko
pWCckqTHFBbbL8qgtWCQaGh+m5zGsb1abeL3LimmndqGI/5NJZrpW6us6dOie5wNIBf6Mr12IcwL
xsqTbJW9IlhkRDtb0m6NEll72kcH5gx6bYBiDzJLk7sCACf+Rk1ep1Iq87B2aIXCNr8bizSCjRY7
nZAc+GBSFMjeEJBRrUk6GzfQc5VVj8r34igs83CyRXu56hLehom5xX7rkbNhsxca6zf9Iu0NS3+t
ImJ2AxtXDT4tUWnWerY+Op1naVJKemHzZx8n+VNPS/kMujnAG0cxrvWFtao6sorNuajXzgxCIlgk
dH0NE5oTVSgNqjBay+34OjrGDYiNZLtUeemHMwxdB0+mweaWMGA8EEy5pA8Bzk4RVJ21CtggU6nA
mF7HZL1cXd0Eizepnu2GlJWeEiqir5PBcxQNA1OQJetJZYsjy+lwJx38SiOpb5XapOcW3SiQNL8R
WTq9tbOUnOKFFyDJycYAXzEpfdyYIVHj3QK0uQj6m7yfL2iumTe0a7GSmifobKOvs7VL+HeZjdRy
6horfbRtw+SB9c0Dg1R1G3JLSk1+uVokLcKse3vZNoVzU0Sj9p2mV80tM8hVgI/RH6MizfxeyhkW
gdHc2xAkEXjLH+EITSPDB5uKUUs2JQZbPwtkVUxQEJLJ+NQXXse11Gvnht0d3bwSICv5uq2/yFQF
MyMaMtfySte98GGlzIzttPdKyhHRqlLhmX3Ebk2qGJu++Z/UnUev40iarv/K4O7ZoDeL2UiUO9Lx
PjdEmpOMoIsgg/7Xz6OqxsztGsxtNO5qVg10d1UqKTHi+16rUhWaeSv8NURPjljX6k+ZyaCJEpZm
zntvI0cyDTV1FzgwouJgTaskYkTF4UNfkzyJuHzYh2Oef4KC/2Gwpa5ljsKPBDMYZ4yd/R5Kgj1J
fbM+7G7JuFC4z5eNE8nmqWyH6gPGrUlXBlpW5ObWzPL3qpHJVtZPRyvkcXEjP+2q+AY0Pxy0an7F
/Lq51zdugfy2DU+Vi/SCgUtdJYTs0f3aJgdW/xf00CTVdMw+Ssa/uP9QlupsW2NAreKsuS28YDmD
vs+7zjbdsx+W7u31G+yjXGyDzkOW1FZPtk18y9Cu/maygCWnKkObYlUIo2g03sTZel8XujloY0wa
jTRYrZS1GlScGwLzfo5+9BrOzc0kkIAThZZ7AWhL13SXtu7eYjihXclzZlouEIAkGYxsaz1Evqpd
3gW/vnfnemTLlsegNqhgfI9a6y6evjGQP/ZyrO5kW69vqO74/3vk6vtToJ6Iu6YZuyyJz4yhNnxX
iAsko3hqF/qFHcipR9z0w8X0irStkdgbpZJ9M+fOtpK2BdhDtOeLYVBMa8qJ07lOrFPcJ8VzHxdm
z89uoG+qIJ+EesJlX0e1Tjn2vNSewvKch22fMtj+5LJ0D20xXfvLoDE3sQb9SFR26Fv57MVWePbq
YG+FXXnRYmw3kxbMs5V5y9cr+Obq1ITtl+v0J6dauetrqV87Ed/2tqHVWzG/BH3qEmansm6D7P37
gH9l180x0SW5c+fmtvrZBISND5FXbTFa03EesQr22lYnfovNHbKd4Jwt3Pfaxu5BtmjGB7/JzTWU
5UphGVO5qQ1rzHbZ+OeEOFLuaPRgunjv24aXlXLvre/1t4qQ/ps2bKejpq3Fmvvmha2Q+vTJfbF6
S2LrUA/EJKldLGEH8oREv4hlajMskFVirfipztxwXga0S64dG1IjuGGyP/rCf4aDK/tN0/TZY6gy
sg+txj50QL5laP2yhpzUc/5tcJpFj5m8TW7dpmtXYHQX/5Tfzrd+C4MbLtNbPwxf/dSj+mtY0U3F
SqDUR5zPBFFaALFu5ZkHsc7bmejVhLL53hBHSzhPWoMYb1XrvrSCMKq+OLdtSFaeU0zrY74W+O3D
Su1Wt/MoNNGpKKdLaxyJ+4TjNOsoje7r/OTGQ5ZGIb+ysoeO6CxAbotigX6s2M2Gx2QMaZox6iLH
9i5vQ3krEZTCh9aY63UL6DFNNRRw5L+OcCXHfLKK+4xQnzTqCpBbq+wARRsvvulnIOWE9WiWy2cN
Y5Hzgp54Qvfx5DvbKG4Adm1vK9062SRX5s+HozlOJvMPjiiGX0vRs03Pef9UJqtmZh2DhUaKmVeY
juFd0KhoJdW+mEmYir6R9SjOjhnBq/twbxqfGEv/DK7tbYVk+IhV5z/HShTw1rM++r0KsX80zTkW
Q3HXSqdnQCJwcbXsAgS8cTZ2C/TbO2t+1LXz0DZJdx7oMUlFQH1CIis6lJWx4zRq/P5HQDnyMSnC
z+l60pFekG/CaICvCKEb64YqZF9V3Q4ndH7Oou6GoBnr0AjwyTL+NLpf+VSCi5Ug277MyGWXHLLl
Ynm301px/ItjLrpfxo14Isu2n9tD0VdPUXgtfjiDr22Fu7x4La+4hO11Qp1m+sPhC5KrZPisboO4
crfa+ag0cHLcPlsBIIqkndmzDPsZ4G8frgDvxX5yAVdb99BjrQhH566fY4qQCDPdusn0zut6M9n9
8xoPLQlj7qk0VAbSaGEvY1qPza7gPWpaUh9dPA/4BXj94YKpImj6khLp2gNI4BozmkOaMBxEA+7p
WmcgLeIUSJZweVOKGG6Q6KlNZ3gpnWDXkpvRrHxy0beHdZKslSQcxd6JbQB4wboR9B1DP9dA+/CD
WXVwmDNPq/Kde7ceen4ztZKvKpqJ1bR66iQqZV9TDR9GluUD4XP0a1Bu4E56OBYB5BCoEs/Qtl/X
yToINTcPuSUpNx9ijis/Fvfu0KpUJ8bboLpZUrcf7GOYAUWVoIq3zuR+iyKJJEQ55Yl3wyc4Ma/b
Bw8Zw7aXRUZf+cDgr7jMbGN+zGFgHTga79dGuqkFJ8q17b/2MbyJlqL64LZAI9CQ18UikxxEV34q
AyWoW1HtKpsyncjYX3HjL/cy0u5WEtLJ8iiX1CcGGsQ6Ct/XeuAFrqD1gNJZuQ6h0puuiFjBvU+P
DUWp5oD3b+OyXjQxAIQ36XSgfYTGQ3dbcizuyHs7ZlGb0mPD44jlL9aWXdcqTPRLcsyluXE04VZx
OdN4IodxZe0sXJDKrNx4wGIfyeLQgOFCTE8p1T4sULFO0mpkdezKByWv52LxtbTJXvjldrp2i3SZ
XMkC8G7paQSCYh4iIuMZ/UlwcFsXG69FowbxlbSUAOwr9wmXnvNoWOpYbuKnsoo/LL+ctkTcYmMa
GDAc2BqK7ukfkckD34R1r9kTPj3HsGj3WRcfBr9Ba+Mb6d5N4D1XEgZOfkgjtF76t8dWB4NYz/Fx
HG2ztZbFP5UFqtdAAPzPiVRX/vcVIvxsiKXeuQ7XWuEtuJfwPF8Sq3pOpqw+D1nQbpEzsioNFatZ
Ji2GGHLYveqcs+HTkrm1i/AhnOV9JNun1ZJv2hrJx84PcRc+SD96cmXtbVYwvy02RZnmTvKcX2OX
8n4Md06R1BBsYj03iGSrjc33tZkDYf+mmrMYN44Vde+OEvXOdoSXEDIbF68kIQ7FYRQiL/bw0AOu
tRjQe229OxueD4w6elQm32aL2deaAFtC6JJb4hjpDimCVe2YQBNaDAIbDDpqlSCozU3EISYKx0lX
t13Dl6RbGlrGjDh1Y26/zpIE9pQ1nzBq/nBe50Bl8RNJdrzpdqj3Qb+qxzKu8xsGSURniXfFsGzO
pdFx8i8RZQj1snhD1Euq+so9sZNW6dji8YyuuKaDxGCrFgYii4DFwETV1tgEjaiOQ1TzqjaWnaok
ey51eD1iyT03dJOdIpF3twKd4y6SCUETpnhHFSfSKuzfEY6xEXjDelJdnT8uFVdzDOlQRM0OWdeX
bVqqFlwE81a87DzSH659S94mTEa9w21kbV2j7UPtBC+LEg82xxAROY8FP7ityLobXak7e3YJPVSv
V/xzbyJHnXxSXLfeZFd7Ap0yYuB6KC4lk9dlnmkqna27rnQ5FEIQhgEiD/68e0JgBpu50ggTwXKR
MEiZ6D1Z89s1vDLD4+qlxO0+OdayAxaNkNpUL2WDWsEO1LOyshWSmIz2yApw1nktEBcbe8cdDmBW
t8a606YXB0skg0XqzyxSoZYftTUXqY6WZNsGQ46XHGSt6NvLGDGvNu1a7nKD+nCKFvXEPBmeo8Ee
uH1o23Fq3m7yQq+v1Jjvtd+6e4XDdDsk8zOxO/BadnuQ8TzvosxuSeHBoju6APXayqHARz/hlZoQ
PDkDXlBP6rSiSmS/yPmGuaQ9a62sA8GE/YUngjLaq+rPfBCEhK46vjSSia/V04cOvelY+DbpeplR
qZ1PCARXgtsh6+I7adqvES5h0+h82pE6Ih+s0bibgPN5B/2+M0n2s26ojV1Fnjaoto7WmEz7erxO
rj5TGfhMdkns6Ru8qzmi5uT6jCwvtbyRLqvGzo/TGgLNr1P+MIDHpgU20LQcoFsy5dt3yOiuCXZ6
fiGZx7nhz3qVngzSVSzWfbnEiuuUeqOHleTAXVBwPlyt3fswGssXJv15uwAdb1xQnYdOyO6xVRUh
5ZpRiO3D/5F39nQObHe9TfScrxQtVRIDbRacfCq0gBiH6lA4wwDzXxePXhW4Z9ah6Vajz/Q2M/KW
EOo86tM4bLstwNfyWJuy/zXVgWZ9pu/iJRjdB8bINU6bfiwVA2MPR2rnUCMfi+jmfleia6vSaqns
1IIThq2AAk0tPn06dkGxWbyu+a20K9pvOosXa1shB/7tjm3AoYaSayOSBUWrDnw0vIKYrbPxjGI+
0ua268Uo9/1yFX1U/EjjjVRe/lC6an3UbgMqE/shw5iac/Jh8lZoAlmSEB2t50oGGbnWNratIkS1
2rU77emIhBbejIE+Gx0s/SFYxbjp6gjJhi+Z2ohJNMcgJMZ7jR/cptqLiH1FDmvyOISOSZG82me/
gx7b+bIZvVPpT07CNokcxALeo2NzPmee+6JVUt2LiXFoGcvL5Cf60RndYV9Uw3fV+ve+xYZT+JDE
dey2N3VZW0cKtXlflcusl4OaCcKEOY2iz16tzq3Ty1NuKbXJYufBo/bnOCpF3DkhWjHQezR+CGba
LBl2XjLvTT+ebb4dWbTfVUKmfAeDLYRJAQIuWZic5qHa2cSgwmiBY1B53V+d7+W1boK0KERXOW1z
w7gl0Fuy5CzWeTV5m5J34B+YgmJSwwmvzIuAPxPt7pUzGr+5Zrl2i2TrZp2ivSNmJu2cESiBArwZ
5zx4agX850aJzPlOdO+ArEFn49taWNEtJXvF974s2I+WPgnTzsuqXecRTtgz3AoUI112Iamt/2AA
e/TidgABnvP4aOVmPJRsLpuiVsQ/sDR8hfRpU22in5Tnz6zAy71w7S8VuBDR1skuxotdqD0/0rtW
j1tDmo/s/IuluuesCX7QY8cV3fjsjR2tgHsRZ9Z+JvXzNSROHyVytd6VhSSKsy07RLp1cSjqYKfH
mUsbeX3opkM8V/H3qosgBrzeI9t1bbzvndXVn2QiY97Lpe9BL4/k6VrVyZuaYOe6zfygGud+mLph
ShMAyEs4gTxvWO7zT7Fef6WVCt/KKVg35dxUJ1ESmaalxzzMnUit130tbPe1LisGeyHR+rSDOEci
8SEXnGzvWZb7Ccr6ZMMF3UQVrwcLgvWrJukVzbNUyWut+ZmUaqlvXB0Xxzlokm1We+sHoXTAHlDG
Xwgo1K1fL8WLRC0LLWFZp8ZteR7a+T4G7k+dMP3GtLjdu1nzOVQDbUajs7zbrpsdEU93jwvan4NB
xPIjZEc4DZoyPdvW/gO6evfshkVxMTzce05luIuuqgCw+SbLrplOUVGWP/qO5rEaYUYyOwXfASCf
t3TDpSHj4K62FqINamyFYV7sus5JjqpP7Pdijn4UYuzP4wTcHFbouWce+F0RLDioZv+x7vNyOpZt
5X3LGzOnEfVCz7yvW1jShs0ytE/ooi9lPf1ugum09jk2fdzdiErGYjlWg+7GXeDPX1ODAExWC512
Ljna2dClwbD8sqKx3xmp1WMyaMT8JfHAw+pUj9G4AC3asbPPVEW/edMu4XOh+BdPaA62la1M6kbl
O0rN4Fvvl1S0aFMQNhwPvyIOuHZD7rFhleb1AuMHpDKrow/U8rl3emJwdbzih8oteITJj29CYb6I
CM36IwBUvVfWED2zgbk7J8zHPd0wDpy6/laMUIyTJXltCCNKdb28Kstb0TpKagyDgCaUWN2BB/ln
MDaO4+u7vxTrJ00pNDraS3KtDW2eI6fkKjBVuBzNFH4TAz1V9ZXliOemea2r0N+sOXaBdbzWyZUo
T6Io5/yW45cKiVIc3foN5BQMeG1sd+/1NkqsgXjgg5f1Mm08a91PxkZvX4uK3gsVAL/Mnml2iMXq
ozeSCz0oB3IqWqNPdg8Y4z48OVQE9K2LzEpn/nAMaVk7O2XrH6LeKk+SRRb0w8lOS02h3uAM455m
iHOAweaOmLAYfELX23IiPLCJo622gXWCsiw3YSHiBwp8rnHmkXXgjVhhoNbsxa0YOZo4wUgpUFUy
LlTUU8bFdorQXNsMXN+RACKEdIF6I0B15j5iBGn7snZBJ7gFc+d9zMKciLIEMe8Eysi5beffwEwY
jMLOfiYh2t/m1yRnE4bmqTLJDalFatvI+VZF4qdc9bCFjCwukKEJoYSTtysQS5D117DveFGH8U2O
606jitiOc/mTFrY3LdmDh7xEJdcOBHcm87G3fOI81sDZK7O8EEq7vM3CukeADR4dJa+DdJtNocgf
TIhezJgNttK+aofb5BQ2zV1T+c+k6xjkTKZJuQFxO2P/AVoPXuleoBuoyezd2Konl2v6cTKlOdQW
BaCOsIujZ4XKJoWxJlsN38ur2+hH1AY04oEgIpq9MrALaKxdLMkm90ryzVE9tZX/0v7x42ia4MlD
tEG/DPkySjCpuS4IVFKANG56ei6362KmlAKcrWWzvsouTJPBI9yauIsTEk55ZNbm2AnX+A0Pls9d
1gLnKas9tpOMt0lYNkgNiXQUlhUcg464RdHzm4xz3AUIbglj30Sd1/xEPhPR5uN/5rVhZVLlrU3P
5N0wWM5WtD4BqBV9NzV3zz6xMVeogIkGVQhreT9w3qDAnb22TPMVQ9UwsuOGxt6IwtEPk9t69yZG
aO/lC9S91c/DG6rx6diNer4wenUQatbPdRRXbMjxtvyo77VpmXWWogZXus5aeT0fktWbLqEplj8r
pv8ls97/tgBg59rR8D97846wLUP3/R/MeX/8I3+686wYEx4RpzjpKINMqG4gFuDP3DcrTv5GgphN
sBvOOCfAxPefwW+0wvsOyb22j/gXj56Dmfbv/jzH/Rsje0KEgH1tJaE2/l/x5/237vPABZIL0ade
P1/Ix/lHd54fe+gryzDczwsZUx7nox80wRkd1yOQJORJOKcDBQKbIMY70b5nU4v5KgctHLEGQTzm
6drUHrO2fPq/nuPDn2bVf2uGGiyp6c2//x/3H42DQUAS3bUbMSB0OSS5IfmLh1VGZnJ7f6SDYnKy
zyrjiMA8wo2xpdO2POjJ5CydgalPkVptOlznhGrKMJDiZGfW8rzKBY+IN5gXi6U0YDdHdu9bjjpq
Z1of3L53LhP8rHwo1EpEj+kykipXaKcfMizsnurDLIN6SdDSF6IjQiojiP5i+X53+n//Vf/iEf7j
r4ph1k+IyLBJ4Yz/knpiRIf6LZ+zPc1z4Qul67TAZtmMVKN1oiNUk3yWDpW1sVWyLFuD/GRvw6ho
FgG/Vzc4H6zeLe5lFjgHTDzxr5gvfjvk+p/kifwlCu2PTxoFDuUmfDH8h/cXl7eIW3e0EykOEB7z
QwHthbQw2XWCn0XAjn6PDiF+ncXc7ddu9O/XRMenYo0Uc+a1bDcb3PnUZ0qeyfaf9v/kOV5/rf9l
e+bT8YF8lH42jesYTu2/PMdQzbS7zkWw18Agz6pv5zSk83E7ORVVcLIc3+ylvMdel90YBz9iYCbn
n3TaEwv+3z8EXlzfRqxkg0fFf3mlGqNw5Ha5t49MaFXk6ebUqud1rHfAzx8UZOiU9hUyCKqig8Yw
/ja2EWdF+es6dBhAusY5l+3qIsmZ7IsVDCiyJkxwI1crRkf1NBnSmjcKi0pITuWeu9x9AGuYDrPv
EGhCIaPpnG2n7OJNBSjbjW7KN0NM+baOxkPFJIFqcHoRodC3tPGVGx+/EFUTziBfhDfhHgxzd2wO
o4q+F0EO61UBZO0pFwnUNhxHGHTQ21cETtWBO/Mi3RLlwAQQvE/IX2JXW+B/VZeUYFDsg9vCBPH7
AKbKwJj1Hh8j8K8cv07I0bZ3iVO8RBEogsEkSMSx5f+cwppAcAa0IyWLEqkT4mTaT/EndFhjeJdb
6mumKoCY0GKqvyyrwojI6LmVFc936rtsE+kCynFMWvlm49dC0hROx3Wu229J2Pl3Vl0t51zHNMy6
A1XjWSdPkErqaPmt+Z4BBRcUAl3iGNqV0Nj6ZgCMQBEBWKSCqjtxf6NEpynEzG1AN8dYHFRYhU9O
QAOWHi1kbiFh6GJxmksE/fyV9FW5c+N2PDmWfvaCHtlvN340rtft4yibDvawrGi4lWbZCZN7Okk7
smJHJESrSZJv/ZR9xjEp1Wwh9JAMqJLVBHIYx+OLnGasLiJekpdisuLfeaULgeA0Ce88r8a5bByH
dbWh2s9a6Y9bSp79YuR8l7vCVJSFufVziGQoBb0KD0GHLm+e+2foF7VHrIT2GUxgE4R+hdIyGV6u
Iq8Ur+qCjjXG71ddq8QSyZeIDEXsW2d2Ttlk5JdjFvYHu6l2aoo/lxWpZ6UmZHKJ9WUJM2GjM+Ih
8NQ3mLdmGyoe8ooJix7WECeln/y0ln7XZjNARjWxJS79D6fF/zAn5HfFkQddMpI8UyAnCyyBrj7s
291Ke0Yq+SHVZnbPI65J0RaPVRaYh9JQO9jRb1eVKyStrzOUZFn/q6yCh8DJ1sPUslWCI+5FJeMv
a41+Uo2NqgqecuNkcbAvZF2Cf0q+MZCKLfuB3GTgHGLjGvc8j5n47XWLueOssZONBZj5ObE+buCg
wr2T4VuhhAIWS62dkwo/X07dBF9r6eSLq9rQuYI3lN/kdK/p094DP/QvJOwx27KePrResGvQr2Gd
IDxZdwGwgHQW7xK0XUmAT0O7A7fG/K1u5uQH+nD/VIwi/LBCD6FTg6RjSXxMirWB9h0q9tuNBFM7
BmZ9Um6y3iFkrVHpe+F9jEdm0STRGXQXnHfBBXdvfqTaKtvTi+K/4RI3z0JkN2tWrTeqrrNHwhfX
C8IYD1lbeHTWEVYiW0BSOseFlUsKC56ziCUyKyWG3yXv6DfXDi20spVb31f5nB8TEmr3FbHjW28p
TouaqtSBXD/01F6CsRezfh+awiNpeuJ1q/yboVqG33awTnf4K8BX165h0M8qDFl5WBYPiTEUQoXu
R6EXSuWn6CQMx1jsXV3tQdTiy0PjU5deeV6MVd7FSOrfJTnBDXWlBLxDgfi44ykpp3627CzxZOm4
vcN2z1LHJkOb09TcOFHrp1GMjXJqiJLn3HUo6iN6znaN2YehYISy5wws05nR9wW5vM8FDm8VyXfl
h4g/HVBrDX87rJQnGOxv+Yh608fZfyjQ+RxU1He0KIAe2/Lq8OpocCFUHKe4lSMlhYx+bCWdf21U
i1PttMUHLmuJOKuxf+t8nW4Tt/5Rrok8E9igT35mBS/YPdCE5Il7cqbidxK2z0OVQF4nw8f6x0RF
An2zF2gHbnPKgU5lE0aovHR0217jD5puzO6LsH6s1/6t8FUMUxw+c02JG8+bnR341nyig2Rvu0rf
hN10KUJzHy2Bt5sW707LxNlYBtcg/v4OZ1I9pLPfOscSOcEZcuQmG3FpgittZDzpjQon/C1d11uP
Y1DGmzJcsq0Ha8X2JgU2rexHc/XhCkPtUU3Z+zFfctiKUb93ba6+O22rXyVWj53EMoJLAiAXFD+4
wifjZq384tyE/oxeRNCEWeIaFEzo1NaM4uSLNnr0+xhSBYXkvq4aPJf1wKoed/490GBbbVtKFkAS
y/FoNWN5Vkx8r4Daz4Woo1+zawF0y9ehuFZKLNlDO0JAdXSu/V7wK9w2NERhbo/kEel1s436jGhM
2Izgi/yY6neUD9NdO7aEOaBn3DQ13trRaeyHuUg0AkELa3XqtnaOotLSRXQyWPbKTZH312Yqgudx
jOfzGF/GHN//3hoaE587SWbCrsEh0MAFL7jxygwR5wFTgyKMjdaeynteZNSJHP181WSHlYKuFKSo
AQoeevJvq8BJqsOAR+Nnw+VU3bZjMUXnEGuvCzeNZetX7UWgvTJobXtr8wNSxybRnX/Qc92Xz7qJ
6gsaxoHzKWlAilF79nd95KnwmENqQdc5rp2fbHtuw707ed30ODQYVWCcZ/5uOjLeeSUp/9bBT/R7
6JZEor8U07OrmK/u+JkPLDCdPphZNJcgoYwzqq/NDO6y8ISWIfOos87BiqmtdUlwcBfsMU7lvA6d
LvFAITLTTcyhuwRobGSdfLdR7hy7CMllU8SRIWOETjleWC3KHYIr9A9gNT3S1lBu0Qn7u2FdKncz
mnzR287DNZHRRQeddbWtQwYp6FqxGKzjeFqowOj7vniN0HtaD7U/AJoNIcwTxcj7kYyJHaeMfV4H
yHgv9JxLNansE0MKq0oPdghQG41q2QlxrTZJusLc5rP2KwzZOrtB4ZTdlG7U2mnom+akm3B69ka/
vXGHoSPHzcYNJKTjHjt/WH7wBJjThibTzKBF+KTosb4RKJO4xuqJ6WkGyVyb8Yc2rrxBUgvOgFRA
PoAAe+9K2943Zm0Pc+S4/rC8aN1lUY75kBSF6MtrehFtI2n856ientE/G/YupOMt0swsIQeS54Y0
d95QD3VXWsG7WbHdr+QVI4sZsekE7rxzS/M0IhTCbLP0FxgJ6nVlO22ov6PSwA3b5omyP3yNhYvM
gSXWUc0ROiLbOm1OIqBVjdRbBBlQJ4BicVOjQkEzGA1jfdHo7lDmZKI/OgirrVuR9cZ9lGsi8FnK
rvyFmW3Y2IyXvzoMwWc7Hoe0cVDBdJR+fAhUNWhMcUasaLNlEOoXaHkLWXje3ugR0aKPdPHeGgt5
Ym6NCLah4gB1Lo6ijdPNI9kwbWDTm0LjILr7BVEV9MH3CTvcjzgxy4fwq/AEj2EupuyWX1VRfM7l
aG6UA8W/EYqoJ0m9Ge2uigV47cqc6tve/Y5Apz4tbpvf9iFftszG17ztsAqbDox1yG8NWosPZ2Q4
oGQQU3OoB/Xd6rEvs0dXNn2zHGtgj2Kim7QLi3XT0JdaQMlVxa9a1zDpqI15f+tbPbvXpmI+fr7R
4Bqp5VDBBhQcMNtgU0KtiWaMTpJRj4e6LO0be7ZFsUu62bstGZEJsWrxOTh1veNJBFXqA1bklJtU
q9jMJta/JATaRtdY641HyoenLAyucTN9S6oazXHcP3pZzj+C1otgkKLJ3ktIuQLlNbmwgc9LE1H8
dr8ofYRZYByJuFJFRJCKKqpsE4+jtc2vhYgxFOqcxBaSA9SiTpeQr6ytr2oc5vvSFCfuXU45zE+/
5UyfxEZHY5wch9DvMUlafYipv0FU1/uIp5FATQk6vKVEmuf0qzlpHzqUZ/67wUeHN3YJjh4Kty3I
9w6OmGabuiI6wRMnK0j6x8SuH6deVgTGxO95265b30C44oX6niPI31gF71cA9/aSzdUjPc7O7VxH
zWvsri1iP/RnH7nkrdxUCbr2oU3qfUi33g9OlPUwkmE0LMjH2Bf58ypHbws9BZAC7KiG+opTzgGc
ZoL5K8VXAHDkl7RzUEfH4IVZgYIlMCSmHao5o+KtmgT9ye21ValcMQ7iwDoy0pXwrDn2mH6eXvCO
nUgbuHROWz0vIXYrDITLLtMhy1zRqeZVr2omDTcax00hDMR25Vvecz+XhI7Vg4vFjaL3bjNDsJ+F
jyuCJAnzjt4puJsLH1tqNXs743r5JzcOnsNipIFJz/1eydFOfSokv9tD96arMLoLy6z4ccWrsRNR
OBy0pWBkNae8Kp4Rk5SfGaLd4IA4Oz8lnVf87JmV38VVqyfDKX9jsLXOKhmci67H6TtNgd39uoC4
2p7kwuWTleKke+lhwGkQ6Larcn/aUz7ilVh0vCfsHA2KzWVwwq3pXGisc1OMc+osC7f4+gM++Zfg
2Zf/j0rf/639Hx4w0f+M8G6GKv/+lwq36z/xJ8BLQ0dok63GkfVHWloMivknvuu6wLuRA/ZL3aAf
BDb/y997PXz/by4lwEBDYH6ozH1A4b/Duz7xax5rNIgxpR9hRJTuvxC/Frv/iIhFNPoEEBIOn5E/
CDz5L3l8/iSzacjgCaY8L+5H75rRYiHA2MbgQwe4bzyuC9QiFMigruBLFRNdVHpD7RBzgcgqjNvQ
wfcUlHedLzOzXTDCUmO/1k62pYx0/XB8i1gfIAPSdZxydKEm+a+jbTkHLtmm7twRqFJliOY8dBww
q7nPkfGHEF4IJ34crCCyWInckOO8U7ywjVuR9eElOa5Sh28Hxn1+K8SSXfps5Y/FtFQSJK51ZJ+i
oIqWTXkFaiksGMrrCR+VLdEeU/M+0rlrR8G969X3Iug/qG3dzFN8awX4jZAsJ7VJp7HcX91DAVle
LogyDTw7oedjBpjsGhaRYgaUK6i5p3GU3IEY+Y1FjUr/MCe29yNw37qExruNLf6DuzNbjhvJsu0X
IQ2Tw4HXmAeSwUEcpBeYSImYJ8fkwNffhbxV3RJTLVn1271WVvmQVRIiAoD78XP2Xtu+TpGlwh9Z
00zaQtg7oFH82nSSApSYEz89103AYUwzEveg8qfddrb4k71kmaZV25Y5PwMqFj3S8sJKv/xji8NW
qVXsmyOZH7RCCKllwTXWNQ0B2TsvsIB2U1kcOz+orZ1BUdz580EnjAsNFHR2YxnfJ7bdtaWLpwQl
YZepu8SrXqMGGaZXI/Edc4pAv1l71AP0xld+9smdm13SuzE9qviunc1dl+dHUQ93LoAqft4X5T2l
UHcq43PkO7u0rXCb2pvcGddZ513j5uVH0nAoqgT01xi9+EzsdqJtAW5F5kMs75N4ehzsBQ8S76Ny
WiL30IYhDd9gjsbQmQUbr+yXuTljt2ybCFzc4YAqqrHPFW2BYnJv3TDYLmwtjubbCkt1bo8YXbx7
z8zPcrTAxSyqtqDnl0uA+RrFGt/OJpE4TVtoYxZyGLGb0yczz3eWN2zZGfnW9iON83PbufsoyHF6
G1+8Sl4TCBvvs+YN58lFWB56Y+aX3DXmFLeU7VutxD1+hffexXCo2ycXMYeLd2LjI8mWRr613PqC
Pm3T4ttP2aY0djS3COR2sh22vJsEyhPornsfGbqBwGcI78PRWGdtGeFcyW9plWaP8QjiQ8P/ycOc
8+mAJwbMiDTrrW0aJy9Mms+que4R3BOvHEI3ztQT0cAH28DtPYX9pahiUromDjrup7xgwzNJc47g
o9jQFSeDs2U5mWDjzHpY5U2LyHecI6TsJdb4YmclyVk04RoRZLsNUaqBxqMdnMujiMuDhf7XDmuk
UxhV6VDcjMjjhii5Zm5yMOv8FPsc3sfOu5W1PirgEZU5MVUNYdEgIEDr30JbzG7gGx3tAZWUJ951
2m7QoXPqGVa2URzNEVN5rm5IZG4umdEFt86MO7ntr2jRaoT9FMf2Zpjih8ybJRrI+g7M0NmhnYbl
bTQPBq6LSOXfPQXsmebBgq3p8mkTYKPE1ZR9nkzlrlQP086dOBt4JraxnobfFB5i6po5xz6ET6IC
2gE2bl9G2F7R8FA/XUZMcAQEbmxgFDrHZJYUPUdoqn3ZZA8pjZGi4/kL7UdBtBjRXvs85Kv70Ula
BYr3dpUYVGUgzZIzYrpbXUQ3k56vnSq+MnsNtRIxIodqgawrphhrXfdgBwuVitTr0Rmui4iFAUUH
L+770hE2KJo8n5MLAoWMODWruGO6Xa7wxaCGreKXKR/Pbjhd7LY5eaXi1Iz52jLP/oTtVyy1VHrE
0sLtybwD2IuCTO4GrkQ3QdkzIZYMPRyVpiNCWLziykLk5/OV4NLD/lHXJkdenSYnaVjXptXgxl06
Vtl3lXn1c+0o2NZhtKM9tkHCfxWa6Rd3Yf4xwiuQmzXu/MAh+poe6ZoJIX0fvH3OeILSwuNUNmu3
F7vc9dYaGoqZO+9knO/EJArKw0EfJs+5tEzHOR1sfaGfZdbt4GEiAovHK9l7R4chH640RN8jZ1CL
79YG/j405KmT/V3lNlfLcqTDeCOyxj5q97sRBsRzIm926OagKjbLhHbArTD1QAJpCaQQ0KVsVvVi
wpmNdx1eo04/uZBOez+9Qnn+d9LosRfcdkffjGa8Q/GSXXQ4oakrOPYh/Wjb5HbUzjpyiSqu5vuk
fimaWr/JWB/c6sEnwnOkhxdm5nXTGUwgyLcBGW8Vk3+SutIsiLqCepVAUUVf040Duq4qrL512ute
OK3Vz9Af+vIwqpBmkTU6AZrRdIToVLVsLYFnqW/I4dSTnoP8Gfdsjud3EOJWDw229Nnx5Re06u2z
mgrxOpVcelVPakKfk7Y0WJwU10iTdbyNTIkEGJaUKUBtlcGbgxSF3S220UkHxWCti0Lmy2krbl/b
aO79dTxFI+GuIT2RLagFMipzVDZkCNbBeOVmXTputTaz760rAcIguVVXkCAZDoNz5asP5sSakte8
11dV7hbfcfuMb9IhgvomIEsZFNrUoC8m8n7YN2Ao4e7QLuv3sc9gcCcVzd4D5mOwJ+WETWTDf0N1
1u3kvHRex3ekLsIu0WAZWE3aZRqVIP9AQDYORXWVFz0HeRzlXnusOpn511ZZCJoLc2bd5b2CuRdm
WLvWNj1vWBJMubF1YMox0LlEESxDmuPeftRd0TJuUCBDYvRsIXgvhD9MjEzD3WrM1OHGgJXDGgBY
iGaKNUzeqlMZoBbfl8srntVGv47n0CwYm2Np3Ka9ngoceQvTwIdoepADQYunrB0ze8UxLKczmKZj
stZWIb3tYFnVeDPqGN1sYNVeue78rmv3cmjT8MJBW3kvWcIYa+1Qys402HoUKi1hjRzxB6urbjMx
o3AqWpGYNACcmLWj8+i6IkkrXxpMZN3SpmmHjQJRxu6L9Boh9JARKTwnFSgYuHJ0y1uzorLJe8MU
GxFwkFu7tivmA2p4nW6HoA9TUo6AVyHvneF98taY426cg/mdCbZXXEbfxD/GzWdQw8DWRc1ndW2/
1r1jnNDpif6Cgtp5DOnLYKOtFQ3vmq4YO+zIX0XHgAnGNnJD3hPPN5KICXayyN9KLDj7psVr8Dkv
RIaTGYsHgbGTJvbY8JEBrmQVlrc8s3N9wlcJX0GAizp1/tI1KJsK1SCuk64+O/OUPrsTvR8aZZGj
DgIT4XOg8uEqbEb8O3aQ96eCNr/D6uqkLv1KfmU0xy20olmjAkZKj3gtpF5nCTG7RK87hfTuaARm
z4gvmyWWQU/TgUHz5n5RZepGW+ZmZr4xzUnh/ikhPzrp4J17XXN6H43MuxpbkacbkwEXwcI9EomV
YfWkbEH5RKUZ2QrbJqYlWEgiQU+6Jt2EndaByVdvGi07vXP80ZbrMVb+QhZyBsbYgdN+mXoJRTKo
w3GkrkglWJs0zAgHcFPL3YYuMy46wUjzNjw6iEy90MN1KKtGgiLM5+pb0TbDa+8gW4bp0HOcdtpQ
XCXILb+3TQQTcPB4WiDLDSFp8kiaW8t+aMiAJPAzRvhtprH5kAmHuxTnCASYewhasczmrzAAjM8u
ZlgfXZ8GlUJq+qZNR/tVoHouKP7GhQg8Wgl2/Kg95wOVHj562lH7oiqSZO+7wrib7GIG7RVV0Wch
nyKeEFjIbv+tw5ElbgTd2btsUHTD7AhuyMr3ouDNpf9PgB6Akcs0GV2xjvvRfkpZkkO8kcCmV0be
Y4/iB/YeZO06b07VQYWyR9HRdzTH+s0v/ZaEZFqozp6gbjCaoxk6FCGkyR9jkEMzU9cCdTU8Dbmm
PPLwfkLMeKtq33kX4eh8c2WEW8BotPOFfrtIt50rfUz0zLTJiMhimkCJabkF/hvfeseNgSbbqQcE
sGhFM4r0ufJw6II9ojQQDar+OavkPRIcoEfBnLVvui17byXHntvXNd6AZ7cyuUmOZ7MRmQGnI8ee
ADH5+MM6mef3jmqaYo1AGKtz1QQVYGk5hzxNkg73Cl931q/tYpFS0rhs2Ihny6Wf6MAQwqYaeRB5
s3E31dJPkDGEht6MTtXcxQgTGGr3afyl8VTwjel8xbuQShjXYvLViM4QgvjK8caBfCA71vfEVZd3
nJr7r8Y04uqueZGTbQ8kE3sDa7ak8x5WR7ymiqFSSK9pozNbadZIQfCALOArrjA/zO52NhnqriwQ
i0ivmBRd6soTeO88VI9rstaZ/hMAmrj/C27+dfKmMCe+dx8zWn9q5Py/JtiTtED+527Oll2yTL7+
yNJf/sB/NXNsyzQRDnnCMaW36LT+1cyx/pIS/R5tGTNAOuX+dzNHBH95/tKx8Xl9bP4MLZZ/NXOE
/IuIUHR/WMyDwDeJYfgPmjl/J9T9t7pJmiZ2LICAvEA2s3oZfBAWzTZmXpWkpHH1pn2Wc/tSQ37b
G9Ysrrp5Ck6JVZTnAF3S3rdyuUeEgLhHypyeQDxLZO+I009lCbLjh5/wF1K9nxVPf38wRHo2H4xO
U2B/VDxJoMbpmLsE0em6OZddDwDXRlq1KfGSr4XBqeD3F/w5S2m5ICQQSVcLEZoA0EI77seUCdcc
VcJgklZoHZIRrXx1Uo7RPf3+Kj8LEKG0MjviWryTvrQlObw/X2VuWjCXvvI3s6+dvQ5nB3d6k8DC
QKf0mDo2csgcGrow6/7h95e2HP7uH++1Y3q29GgbOnTt+KYfvmHoOw3yKx1tndnLvkTQboG/Ejng
uoK+t8qdco/DftwFXsqG0Ppkic1xb+8L1/RucpRnl84p/c9/+FTLVT9+KvZA4bBRWIQZL5/6h3QP
dpsoYIgSbkLtGBAYhTw0VtXiUjaYhddkM9ACGS9J07fnesKfgPopPnjeYD5nJQ0dBsV3Rg+1lV1W
0qP/w8dbbsg/Pp7nII/lTbHsj4Gi/iwRbqgy3GAS8+lzwWM3U1d91VWvD4xYrGe3MGhIMQgz95aV
dnjFBNHh2qvOdYu/4/efZxGofvg4wvKXUGkZCN/++x7/8Gt5M7VWzOANv5/Pi6hQZW+7ofNR2lXe
F6y8+Q4q2J9CCD9IepfH1qPvzErkI/3weCB+vkm2hJiYgMVDawZWDJGQwwyH2Q+DfDgXSk34zUr2
1bjGa6aEP+6NhlvKTkrDzA7a/USzd0szuD4ZNBofzVH/KaH5F78Mj7ft8QFYLZxF+fzjc6TbVjR2
DigmlJ68U1248GfA9btRqKHiDe1aqiL4w+34uGjQoOdcapOGA/DDZBH9+aI2AoU+CJN0W8kQ17bT
wgQWeXX5/U3/xVXcZS20CO02idNe1sofbnrpGQoZXJhtddaG8crrUrbx3inuf3+Zf/yCpOtgL0Nf
KgNyxcXyv/94mYSlI0tTHBEe9N7Kjt1j6THPWmXYkPdzzxEyNQrv9vdX/UeYC28VazyjCZTppM24
H74d2Q8BGo6EGWsxG+EBvZ3xTk51XO6WQ/WuGJEJQhjLhYlCRE0UoWWF2UPNI51ejBYM9Q32S/zu
geoeMqOJ433l0H2Bz5mKdStsrMLKnep7JSGArSTosPsUEeoVj5JzSZEz3TXCaXHgdUuOUTOF7VU0
O+hp0n7RutZoG65pQVV63/Nl9q2Z2tUNPyMxF8gFeAFLp97BxEOzqJAq/k2hQcLjxVb3RNvfuzEN
tFy7IeZkzHNCaJKWAX0GIr9hGGZJVo0ru5f5Q+snOa4UBAT2phz7eoDCNHjlnR5KDLkoc30wffAD
CX4YcqjJnIW3gTPlTzqwk3ANNdIYNnPH5rEWBOSg0HFB/exV4yJi75tjS07kA+Ob5glRElV6QUTy
5ve381cPEasTgixeDIu16ueHKAdIbIf4EqCVFxCEkjzcM8bytl6zYFjnfLiBklBuf3/Rf+whyyNk
u8jdyfj0fOfDHjKGxIg4US02Be0/SDkFsMASayFkLu8PG8Ivvh8lAhdzLP5j/71S/vCS4CfMqKQC
LsULcbYmDNdhHGf4B2r3xCM+IcojR/r33+9XF7UsxzMxf9JSWMZ+P76ZeRShupozjyiQoLvOJn0J
YyCW5NKqjSkpV7yOZJrfX/MXvymTcJe6kMLQCpbx5I/XrFxcY9Hk8kWTxN0F3PB1jUBw5zA8Ovz+
Uh9rPV4aNlcqEmRF5IrZHxYeirl+0EPFMzODNh0mkGNjBFbdhHFF4oX6U67cP7czy/ax2Xns6C5l
tvjwvOQYsKsefuem8HBFBIUfvINaCJw1Mj1A/z69971ZEW5Db6yZ781QamgJHOslMTV+tffGbEAW
lyrzlqZeHW/csp2ObWn43R9ep1/chcVEg6mdkGl24GVr+OFxgx9cj8aCEyvBFF31fcK4CdLb2qux
l/7+LvzqUpSmPpo2j8XY+bAOD7D8oHNHcmPFqLlHelLH1DD8dc5i/Icb/ovn2ZdieVsxCrHkfzh1
EOTSAiiBTtPOIrzqZzrNMzVIDYo2wTHa5emZ+fjwh6v+4gsGwmQ6HpjYkvjHz79lRY4KDsNZQs7I
SvzNLthrPOerPgI6//vf8p9PNIcJR7q+iwWRViXRaj/ethhdVj4tyCp4WRD4wcBCqe7V3k0BHVhZ
l1///nrLR/+pLLQcOiOSzqMl2EXNDw90GDtZEXiYGSuvETvUUd1VwMb6hyfkV9/KcTykB8vK7v3t
rvrhYWySDj2524pN4mH9hCzb7/EY9TfkBWLiyBr/D9fjr/zn92JV8Fj6uF8kLX54JvMsCDiSleam
8wbIGWmCymldWu5A3htsamDSlUPXGs9SfcIzwVSxZxRI67+1mO35fp3ey5DArG3rM7/daOJLPiHJ
QWwAgCuEQZTjWa1apLiroUF8GczdDL6G5tIK8G7+loTVtIcyNr63RVJdInhT9q6RPRt27sQjo+SR
fXVFtzaKtkgEkhs9F+qLTk2qFUO6ONVqnOYkJbT55ybVmswRM1pAVqbqv8dVlQAtqyNSU0bHHmGa
U3XR7USTzek6bc6c18w3FyURMypasI8t7PDHjLv9TswCscs2OCJqkBkCk6+gpqySxigxFS9ibV4m
y01XzJGqV1G5XXgKJBL8JQ9iugXMumBKkGWFuzZLYF5MRaxuXEPRDyV9RDK3yeacc2CXSCadGW6i
QEf6u901cuEPEDTg1V1TbHVf2584MgzP5MUgCcjy0YquSCwA3xAghX0NB8Wwj0w+dGYNY3ecrsxb
n2M4KfWumx2OdCAginyX0bef17Be52yf4MihYgLVA4cf7EGJ9iov3vDUGvdoR+EJVU3IBxmpc0hG
UhOIKNBs/BsqQfFWEIz37tnDyPfKkqjfQU+N7sGMMNywm7G+KM+on6jYOvChNNgX2/Bc+oC5GmR6
TWGADRgzw0GfDJtaMzWzhoVu2naw4AEIgWd1SlNe5bMO+2PPFOAxrwqPAxA9Y5QBQHROnV2iRsTG
FNwHDojlfaO98UyUSolswHIZwpAPA6EtSJjNMeUrQyySjcZiJyZQMdO8gPnAX6Pk4N7yf5S1BSyL
oLL+hpiDjthWQ8lPqUk+3SapMt+/Hv2iQsJXxt9sbBfZHg4iKTnd6E3bjFCMY+KUTDgHx4zuBm+2
P3EhCMm6VdUTloT5nuc6wWsd18P3Bq9Vv8/AoyEpK9jk6DOGzcVTicy3v1+8lsXww+JFiwdci08j
wXc/LpaJBgphWZa9aWJT7JvSqzZswfZ17xnjlpKD4bU5jhvsTIouhfsno+SyNn68fCB936JJB7tU
frAfljb6fRtuygYYMzlB0IkIL8jtGZEF4/CiE/WudxeNhQfntW5VcAncSl5sbviGccx4VTOD+UOV
+c+titfZ4zRLhUIVJj5sVQxg/dEo4E0T8KRp0ICzM/wmgPYd5He///X/0QKkjKXkWr58gAMTeRe/
zw+repBVDqlmnQPw2CnP6HPg0HWgvu1BadSSuv0aC0kMREqX3lKwIDh3VDi04FM1XhivJfEO54Gc
x93vP9g/iwRX0BddTr2o4Tx72Rt++FxJ7o2tlZYSFwYkJ7MfcZA4HpzKyoc9G2Ze+WR0w/iHh/Hv
hs7PjwO2GMiDPmuWTbL7h1rbDHo1Z8PoYVD0olOdsOBHoBWAGiAhmh22Fc/I5K1MOnmEAMJ8PTST
9osB7+Cl7TD//P5XoBH28fmkdyx92pKmY9EO/ngsR66tIUY5ERXE0J9QYcxih9QBtVfjhEQMmnpK
UJvKvgdmnXIUsWsenxXkYiyiPMPfBqLQWCzmUh51ZnE2LLBn81LNwsXWpagv16HIVH3kpMxaVwah
PkW1H/QbhWCWkIfIEU9Zb5oH28tGm/23GQjIai11sFOcPHg4YB1CuLTYRkObRXI9TsJ7jkVEzB2j
c6tF7EACBy9Tn9zkNvbA1WBbWIzIZAGxRweNOdHUumwsVtvpIxiOmjmOUOMjignHXrUGkZjrGifG
0eq75MWpHZI60IDBNVFN4TMTFZiU3rDjuEA1p970TzkNKva1xPAtRsBSW3nl7hw8ORfh1O2jN2Og
21mz01x61l1nTbSXBTstncx5k2hPfWolHYRtDyrYOoy+bZDFLsxroga98nZwADCstJYOPIXYzJ+a
PoJHql3f23eaTKATNCm4FA0DeSIxkw7yuEZEIDBuNMj8qk58SysfVCj7Yl58Z3pjdp/wJ5nOIy4A
YR8asHEMBSeVmlvmnrI/sXG3x3kMmxvd1t5w1cg0cNFVhjN5J7muMOWNXaOIsYLfugNdoqw7m1iQ
nRG7TrPpFXwVEFw+pl0BMadeV3kbXzBdBISpM07+ZEaapE4vZvbA3Yy8ZjP1iMv5+LXVbGwTYvZO
OWb7FofheMdGHb1JHiKwKszsXyl6lzlyUMK5r1wIX5BO2CjL2Gw/c5bs6VmlirF6XOG/PfrTmKDC
a8eBFl2R0SUIYGeukqxFi4BdsvvUtjDEYTRN+b6bKh8GPsEBn6pmlACMVa53dZIgta+k02OVaMMs
23aG7s3dXPKYAubICA+I3UFeoOL7MC4x0U4rRSIG03e7a5+oGlDyGGnARBblVTHRlKcLuqvqqPrS
ACmaVq4mTVPRZCJeahwFlZ4x1N8Bn1TxAVF9j9UUV0a/Rq2BihApRq72TR6Lq3RWpO+YSeTbV6hC
uKScjBbPg0ve1+Dg/gHRSqxnDYAGrdg84u/gedT1FWkW5iO2VZ5FpiPGqzcuxMQSWSlK/7kV2aFi
VvoSCT0ejCLwo20SBqQoQWB2XuZy8j73XT8Zqw7EAtnoGSOGDeZtKsQOhp25HGCNZj1N5kSU01Tq
LyPYc1oz5Km8zAbujnUU8NARueNW+0bppciJ/BejMjRa2JZooQ1EioZvUbfmY9+iTl8Do2pOenbT
70K2xl3UmgR41nkyvFpeDAEFqaH5OWsC4xPOM4nm3ugNYEnOCAmdbs1DB5AO2ZQ35J+z1PdeBhs7
MGGW2TuQ0OFaRTWkY6OtMacVbjs/2kEdveadROMLVbAv1imCGoJ3VIw6iFeuLyAVM7Td5o3lU0rX
mgwpztidYh6uEfSE4YTGZpQ6xzjJ+GlruxH6AzvMcbuDr7AuaIdCtPMJgXvQfBPny0AqmSReo5lO
/jDWvCEiSu2jYRCUs+07sEOEeiT+W6sFvMAx60C5yVy6w27mkHkb6mZ80QVGQLxDpf+YQW49tQ3I
lI2dQ/5ia5+ja2sIUwIrM2lNsNpHP0cP0OKtt7ICR2lbTo44sNGoeD1Wo13iGdBmcqx7idCY0LHk
pgBPPa4VBLQCCU3uW1vlgUbCPuGFd3VdVU9WTO4bqZJuMoMMG9pvQL1Y2vwoNS4DC2a0pQsAuq3j
h+3XjUqh+Ro6M5/GzggQqfGCKmguYHLWie3GTyaj6JzdRQH6qnQ9EZfL+HkzmhlDrcivsuwi3a70
NnCL9LSfSaF+d6YG6d9Y9cYzdxq2XoWauuYnGKm4BXoUGJmDlWSrAR7mS89xgXF4lMJk8yFgYwxP
kfMEWe89DmHJ9hX1Vf4tsWazXDuEGj13DP3vGpNRw8bqy/Kqmci2QEE9u9j8e1eH646AxGSDyz53
N4CKFJkzfqVfI8+uFk2oKF9Cq5lfVWyEwyGuSjbUDqU7SH0bWShuUsb5Ap24ibzNmCQK72EzQuNB
cNEthRq5GNZLoTpiJeMSygB+3WKA8BgmBA4bOSEzKxL3oDv/XS38R3aL/09H8JTI//MIfj1/f4s/
jOD5A/93BG/5f8ELwRYBXAR+Bt6If4/gAd/QDGLOzmImA+l41F7/8lMI6y/mOUxpJZN4QdIZdeC/
/RT+X4LGtinhcdA9XNqH/8EInlbnUlL+WHLaNEjQ7vAXcR1Gzx/bYVEGtN9bSNmqIooV7l2LSPIA
q+cxLY322EzocaeUHDRFqbVWvfzaZPjRSAZ7VqXZrJPGyY65EaQb5b+abnaXMKqLNI2A2m2vhhpY
pNG513MlyhvhBmdZpASLBZSKxlTuIV4cZ0okdwDOGbX6nNNxrWMLXTJxiyLNCRdgDa6uDdLA07i6
DkTxxSvMN2Ldwa2r99YIrmXrnMxa3sf2sOtdUMhPcfC90ucheOpm8yBCIohOZZpcWax9wIbblLiK
xs2x7oLRIJUUJFvjiLegfs00mS/RNaF7dGFIlQAqftsFuLHtbOuzGiWML4byOGV6S3HD7PjcolCU
7rRO54c5vwagQPOC4DBhvKUZnG9vPo5ACDAzrHRTHAzM9LRHGFJcUvV5LlGR8h7X7IczicRRfIp0
dQ0/XXnJXnqvJKlO/VNU1EyVVuPifV0ygW/s7tSYM/rFErWQ+G5ExqeuMVsaS+HGMtpPKvrqC05M
IeawhxCFPMTbg9Xo3cRJl7naLSrhrUDY7SsTNXJ9mM0ILV3giuuqJZ4l02+p0vtiUAV+7SWCC4Gx
OV5iZD7MgA9Dkrxmaqezr7gIliTTYj1Rg5REx9v2HhfBHdiNQ4DB0DEubpcSQTcW3ZExZnoXcdmY
ejVzTs5wq5CC0Uai7bCux9u8O8FzW5UD6uMenTpUjfgY99XVkFkUUUa0FqG6p2WFuvk2hDsZS2eD
KOk28oYH5Wf9CjLfvnWg49eop3hIYVZWUbWS3nQXVf7ZQRy4kgmxU/68M7s5WGsAafVo3reCX3fO
sheKPmgVnDLd2Xq3zO+uhc2Rlfl6wlfRFvtogPAs0W0NCL4960gi2zoVGZN5Cr9msh/bUKM+pZVc
2OtikjRTjkE3rERXAv5u0vXQVhdvwufcv6dS37QBuAIlNn5X7cM+IeLzc1GrzYAEv/WLM0GcABPO
6P/ZXDcNsba9+Dr1+aOK4KITr5Mz2xLmcNumNTgBnwCQfu071tZrkzXNmNiadzi/n4HCPIRJSSQw
7UaguBgqb7q02LqJuGtljQUgP2I8PIzOSE6o+Rbk4jNqB56Dl2A+cAbahPg4gkIROfDUVeoMbwKu
+yli5Mhc/DzYGmV6ADnCdG9R1R38LLwLh+I9jgS3BZ0xsRmWxfPds4+Jm34euq/SVm+BqvBRLHej
I4qLyI4EQSXBG8sMszn5U/qZffA58Hk9DOG8t4H5HfM8Jaw/BNuchB5m4FsalmcbT0qviEWOiluU
G1tT+3caIeeuEHO9hsFS7qxRP8g0+hyIDIx8k8mLMXHCM2b/GFeYyBaQ8GbyjWin4/zCoLTaQMZ9
nHiRlGZVMPMDEW9EdnyeMcoI8ZJlt9mYHAiyaVlBHpLuzQqnedUVM2afeaXr+NUCrEFcNyEImLLi
Hp8ChFMczCB+MNW68yXvhb5n/Rw3lpyurJJ3WsU+fOMKHbmEKJrL5qGKjasEP9yR5dzdN9NjX5Iq
4doDQyBJvVA0OFfch0zaKzknydbtWnrQOeYaM2wfpjhHKTvZQJLLC8Tc6OjnNJC9qJ4PoZLFtrIM
bzfHvJOyH1MqyORLZrfnyg+2UMMu/kCOoZFd+ZU7fRKF+azyiTTw9Ix+88Yq23XonnsjmuEEJd+7
2LjnpOgu6eHfVWina01hTZ88jQ9kSnHCyv30pNwCY4TQt0MvjM9OF9DjhChC9LuAY9BOfbcaVNrs
PCKf5MRr5BrhVTjOinSchlJ8iAgLdPMr2C2EBHXT6LOKllAWGje5Tgj7XmUAhf0ENLjpGAMRJQCI
zdp5lCABjykBhEv6jfdgKAF9X4GhF4Z5HU5h+NIBkmCSqpMnaqgRA0Zc3/FgpGjxouRKFok+Ry5T
2Kh1q4OXo30vCSnf5pjl4abEoNsnL2QLTDMQTvO1VMGumTmbTQavXY87DMYP69mbMMeepBXFFCgx
s4eIHudWcVLeRnFdHS3yelZ29Y0EgQfLQE3fGBjj7PsWkPRV6HYkXClS8BRL1a0C4QA+ABvzjXLc
bufE3fAaG3QJIIAQjDBJattF1cNCa5c3coQvP85Dc2mdmVga75MhdH3UqWRh5Ni91pTJy4YX2V/c
0jQBMRF/PRJal9Wd3uekpLmQ7QsXjhK8iezYkVay9Xpq/XjKPnfEou/IJGsJNIuf8wjwt+lcAWzo
j+4kH5JsKq9dSLhvHe3jVW2M6SlciFtVIfw1gwp4Ylg/Vm5Dyd+T1wrBqPJ2/O4UAp79WpCFs3Ij
iwfWA1sCO/ZWuAa0pDIP1xjXCXGpi26HUpy/zelNnB6quJSl/dWxcr0XNee0No4PReN/YvJxEaYP
jawSzVVvUhrIJ7RzwX6OyHhRqcYcWU2vdgp5lCSu5OyLEfJ0608H/Fjuobf6Zm0015Pem9Txyfwe
dQk5oAYnz9xTz3NZfhu86C5DZrKN/YIlwM6v4VM+OklL2th0HRfW3WzIneOUh070n2xVbMB+rJpw
ftMy+1IRKJ0Y9V7xsydJvseGu/eg5CV6F7pXTHUYzC9VkiBgR+yDTJFMAyTFGtG0YGxr49NcAOoh
jwBz1qIwaa4rkZ0CXVwAX63z8dK04lCWxk1V10SLeVtjwHkaUqW1rrU1Ml4N16pv+O0pHR4MNw0I
ECjl5ypsh/M8zOBogpjnPzYHjq4GJo22wIVCmg/ttaxQAed+0w2Pki78PotsvVPkjG+6GB4vKdIE
Ymy7ZjahlIxBvnXntm5Qvg/iEEnGRERyJXjslRWcmtqRZ0pj7zUzlowzM6zOzHeydRx15r6qIa0i
Z2VLROtCJjr5yBsMssSRRHmwswvU/cPQia3T2ta6ndmQyqCZz0PsGvdWHKT7fpyJUIsz62pQFdS5
ZG7uKwTHWwa3lEdtMocPLkd7YEJeKFe+mTruumz0cEF3mR2bWpiHlEzyZ+WiMHNHZ+EIDwmGZKME
z2HW0ycoGGjUAtGfWrcT74UVV+uK5CawB8ZXQQ4LNLEm7W78DrGQjqol5oez5E1KA2DXk5v2iV60
idELmTi5wMRl9FQn6RCJY27J+qCDhgOtAf0DlfZiyYr/D3dnshy5sW3ZX6kfwDPA0U8jAtF3ZASb
5ATGTJLoezi6r6+F1LtVqbz3SaZhlWkiiSkxAo378XP2XhvKRQ88tdf6bF+DtU2WdqWPa9YPXd/S
ytwOKa3mzo1eRdMMBqNN1XwhUzlaTh2kvMaW4KasgQ4DXSBdskZjvIxLx3+yOunuDHL+uKmYYAI4
VKx8eY8pr1EOeULy9BS7+oseZ/5rpjckPut9n2OQmqgRkVO+T/Q1FkqlEcFs2I3cEA4uT0OuxK80
sJzdoJnM8USf0c3K07L7mNLS2A6dwik2bN9Mq1VZEInrthUo3aJwHiPX3IC8Q/2OlqO2nHVVwzPH
SFoFHbrWaMigncMD1APlhJLr7NTDswHjrR/7s6CJyaPUDcOBgr0hLjdn4DUqEyZs/003+nWKgJce
RH7EKXB0Q3bA0Ul3qizuTp896em0jlt4zAap9EZxZ1/d6zj1CFtuVwOjTY+ezTdFAq6zFG1NL6r0
KrWYiDZprgLT/rKSMJJMQmaxbkLYj/1TKopTqYU7lzmIMhV0gPrSc63gmehUpGH+pUH5ReWn4s0q
wnAfO4TEJaKDtKWQaZEFxsvUq8KTneDik/STCOe7O1h4tPG3LqwxivbxaJR3AWYJr/Zk3CG54R23
bPj9Pec9vCsEZMQa8URx/TSlk/sIJhqBbDA5yza19hk6bBnZAXxPtIdVjfmkTHjwnQBLO/qg0sN6
sw9sYy1K93HU3gqgNHqJu6arNz5NE3YUz0ZTB1lj2RuKVwbtUTACtmIKSleUC6kMmwH3n6OZXzm2
hMrt1q3i7JM4ZDwTnyrthRZx9eFq3YdsgHXTa8tXYarW65T53lIzVaXnLZt9ouQBOhwG+uSgTrJb
IfyhO2InciWpR9k3lAy5d7B3NHEOlAZxuSqvABlBisN13aQuiumoCTcl+cImuZlYaCxSAH14617a
ZUyKwebna3YL+5TA89pMIiDmL9L1F7VmiWhCi3G0ljTW2kApe07pTZE6lFaXUI86T9NSMoGJwT40
BI7iUsa7v8ZKE68LNTW2jqmHeyVK86dBUVyPvJbwmoo0xqKr2y96KseNpdb1pmUyM+N5Bvdldvdf
LfqYTzG6ypttSrFVza5dS3rR0dLBIfQisLydwH7EpzRX3FueKiG28tRg8uEwBUQIVe00NcpeeiyR
9yDNs/fBTtvvHfXGvp2ksldRGzZrWWntk9vZ8iJBdO+V0EnfrCAZZv59120MyGojkc2Ze3Z7bJut
KQjFqePgUZMRG1NHzxNXmB9ld6mP+ttkGWFCvocNgHMQlb8iCHfYyjjB4ixy+27WRLeQBjucE7OE
HaVFnMVsHlTLzrSbL6pZAVgrQMgAEmaYWM/4FElRMKySpT9O9RZlBxC6I5vAdJgMkpx4cur8pU3Y
NzVzhN2Oc/qGWyV8HVygBSsdoNWLdM1WrNFximdaCNi+IaB66KFJJzKJQyUWcDcEETFObluLxwHM
LSFjFLkrgf2SS9OxUTukNtGwDZ/T2DA8wo6Dq4u/80siLtGAogLJh8Y9QRT37RD5q1l15CkLbT1J
myMi9s6RiN6APcJNHMQnHbOVIvfyqgGI3ufHkKc2coedNsRLXDnMsBmDJWSOL4zWumdKfWXfbUCc
Ui0QkLuIpXFTYddUEIFXZBhHW20ALkDJGS70fNI+cLaS7Fz7K3o/oCOHOPscZdSeuzTeRT6swZyT
uidNMpx8xfESN3ktfJFuhB2uwUl5sc4abifRA55wdxGi0TbL5FteDCZndPFaZ9m5nIUveCKDu2PU
jC9M1MZdXoMDttHalvnUHcDtQMn/AjjDfoH+VaovMvR3LoEgvaEBxmlmL4GY0EL6/qpN9f1AZtwi
6kEqAVo/FlBfu8SGlM4pTC+zFafS+Rz54IA141/2HVlr0l2N3YM1PZE4tQBxhlKWws3A2y/Duxq1
dAn0ApZXMu2I/t2aNR4pieyEU59WnkT52YrLBHOkZ0iCwS3jlI0pDVSmyYhOJWMU8lBoY2GxnJXr
HiIyQkWV8g4xkmrU4DPW8jUc4s9yiNKnPFPITyXjw64QIruZb2w10VB1C85XBI5cOFmBsUg+FHB4
2BZ9heijdp0Ew7slrCuLHGt+OzHKKj9GZgVq+eorAMgs+ibxjFFBw4R9koS/5RB3DgtCYm4scmcp
GAgpsRTlmRmLhzSFg6lbHphPy4OaWAQ9o3RufAtUMgw+wl6zDpg9rULT597VzDKdo56uA9hd+Dcv
QVL+IMSpX0WSPRQqwbikD02oZ14YG3YhB3FFnnh1QfZsGNJNqcZSBxubAaTnFVpmomjIo9QYVTQO
Swv2bK25oxA5+hKybZIUzzVeO7d03kGsMkDI82ijqcmpS7autG+S6dxCJNNJq6HLZ5gQY/cU+DMx
FGDftooZkRI/b3qNXtJ3ccfvfqoekddbZ9bs3iNR42Ag00GEULjkBJGISL93mcJdUWkIeVZgxO8g
PXkIrap4mYrhS+tbWBzzQVSt09hjGHdmULR3AxdxR/yeMg87GoF1lI2S00HTyE7JLfc09PpM3art
TV8gIg7HQ1H6noTiwa5kfqnEDxCL7Z4gnDV4oW5uXRbPej/ZnpHSxWWgPsevpP1i6IgEUMOS4QGg
FzDfVXzTda5NUBFJ0zYtcV7TxoqCB8CqvOadeB45ezPpd8+6CLheeTaptGbIbGoQWGRdwtMSPCHZ
SDcuXseDBQ8PJF24a6Zi7aCQAZs9XEFTm/eMPmPk4KkJsgmCVxraG1Jb7LUoRgJncjuFdFg4D0qY
/KhIoBKTseeTPLMnnmb5U2Y7726a0+Aig5rDDHujH0S72TaIlw1Dd5mrnqkUV5Js6TOaqNycJNow
QkOOjIDEGw3n4FIBVfkwvrFZadT6hAHREjrKBLAtsO2YMdFYX7tIKy+UBqQUNYeZ277qeoMo2j5+
SFzICY0ffGodEERESz+AsYsFk3rnNqS4eVGmPdBHY5GsB7kO0rp4QImYUHuQujdb2B30bZPYl2Zp
HsfUDS6FIqJto8EAiHpJb2bMC6gQ+pKN65paCMSi0npG8bbpR+S8wi7LKxvPJq9UF/asY15acPCL
nDXYNuOLZmU3zKisV/pHV04/dyXuiD9WUHuI2yXINoFgUD2ZJFRu8XuDTGnXKoOoLBarVlbPuvUW
GfSig0HVL6HcBX6xssUDKSyEP74r9ONINzXnA49T7bV6qhecxIzbKMZkA9elu5M9Bt/YGeQlnoFu
WpHsatQfJzOUIxFOzjfpVBSKUf1c0Rej0c7Cy1QMNU1PmGnqovCoSL0TiJyPsTokK9fnh1KEySEk
lSxXL50wh32sQCCpEw5dNqGHnULHtPJUq4DuGfJCxJbuUvKOKYUK3VncBonr71Tghn2ARpFxRekM
kHmeKILFsqtRONSEKJtm6wGo2E/0X18Q9zcncgPNhQHPe9lUEsQInhoo+jCT0KD5Bkghwelfz7Z1
S5MEmUjQvCZVmy/QdJuHHGrLyocytM0NN6SDQNlVtE1zYrs04e2N7INx+RUq1Wookgp5mRoyJZni
tSUkGO40VMw9o0tmEqatroGT/BCBDTs9P9KyI7BLJq81AdyHTlr1Pkn6XZYF5TZWM3sh/alLFhmI
FKYWBNjKRvt01LTd9EIe0/myM68POFdX+y5KW08bR68TOtey/u5qPmEiis9okmSgY+/wkEe+vR/6
uF5njtGt9FoE+0xrfkisePfYtz7D3FxBRgCP6YAcyZV1BxN0kQRuv5SxZJPMW1XDJJw13yvHfE8g
RS0Tt9PvpdPfeQyuMrOiVakHn1Q/4oixeq/3lnkYTOUQdKR3qAGtYBehhofBJaDk8D2V5LuVBikg
lEq/C0o9X4qJA2WRgVSMhyunhosVBC+KBEafGRkRaUFMWLUAMwA3BLd1wvg2PIq43xuZ1S8VgYrX
obQFOMPRdoh1lirTy7J4hki4Cz0+hXJvZ1s7uefJiYEqBGt75Qjy7EdwWCbi0rUNKQBT0JJ4PXuB
RV2sMk7D9BDXTlmfDDW8dIb2IBX6m3N6X1tPCsWNe9FtDOVTPwxrN/1UsHRnPPiFWsD/HuBxF1Gz
hedyHdr4Zs4Zy6j9Llpd7eu+GAFGjGeZMDiq1A/filjpowj5YtQGy5g/cLElqMTEwm2PRob3TB9X
qf0G3P6LUntrK8QkjwrinNG5uVV85Fh1aX35kRNOf3Qaw0V6moFgCsz+AkPpgMSVbCZ7emkDE49Q
WbBxnzMlfXADWKJQX6GHkuo6bvPWiFcTnjtrcPe927grLj9WoB7mUDU+dI56weN77NWnCilGR2gc
zGv4mDDMzZRQrLq5cVsXFErZ0u8okhrfvY7zvBHI5qqbMVVZTeJBMZGajF2WuxkENMhg8oJJ89Ge
hggZsGYCfRU0hNNiF5jui822uWgZQNq1itrgas1Nek15wauP02MEJFfEyBB0Xn5JeMYF47GNKrrw
YSnb5o4ey6tbFQ+A2dl7ILfnkqlUsKkmBdXYoGwy0/2m87+UPNO9njDwlB8dQrMZSQvcJrXOLhzK
wArXOD1PlQ+aDHdZyqmxhMuUat9SgeMrs773oU96l+pZP7EZaCS0+1ifrFw5GYPcMxUmW0HZSnRF
UeTPGO+KrTiOKQGhQ6sqigt6bzfMWu3GKISzCqtq9t6jTU/V6eYy3r3jAjZvhGcCCgX3edeLntBL
EO0+EZemWhw4LO+N3IFq7voZ6gbOdzhx+hVGnYeY8wcda4NAL0A9C21SdkGhBJhmnU83Z2nUGN8i
cJqIVSxCNm7YvosYvKiVZGQwg3DrythZ5vMhqJSEwFVZvHI7eUFITUU1M7PAIRDiVygPiaz3Sho8
1HFIf924hEqa7AmS2igJeC3DbQ9COOHeNZR+PTjBS1KGl7FOdhowrFWZDrZHOw9gFo0lAhvSjusz
HDJ6ik9xUX2pKi3WEX0+wmp+gdK7N5sVEC1zS9OLfKcNvr7yoIiWlE6yrLrpMRMCMXSWPXSNET+E
bcgkzVX4TgRMtWfhKiTek1ubtJeJMKUQVrsSTcjHfiDMvKjmY174W5l1SxO5OXU5M+GUHL9GbIwx
fwTmDJkDbEXyQeApjHxn2zoJKwtL1y6KycuV3UbFBRzRfquCijk3iUrodQqtXuQl9kR0Xxqhh8Wh
BVQSGncraS46y3kQVqDYlNVAXLWt9+V814xvqMIbD0UVqdHkQCBmtYDTWwFnmR5HG1YjybcjchPs
5z0EXgh2zUjHNVrNM/SqdVAD4V+lw9G0w40R/HA5hkuQSBXVgDKisKyBaadfOPzZbeESJq6HWP7V
mukp7Y/QWKt6+Yok790flavazwoDfQUldDmFdISSzKvbIyEdSzV6z8N0WXLcjFmGUQZDW/famK2O
pkxqEQEPLSbsohUFPR5EyFygdEsbv0VlRv4dkIVkjk8nLzE0e44ZVXeTw1F7AYBVfYxTO7jVQVNd
c0LGl+VEmEVTK+4GQYdYCr2OvqsuyfG55IlWJOvQsm56zWNWjyehorXAHDJSnUNCfPSsJuCrjuF4
KkvZ7FE0Q5PuzNIrstx4JnqSw9vQsNRDbQYQVhuYakmsMuJcA6fCG2yWY0sjNw2+GnglOzVhiY4N
tXiRWtuN1Kv4PevYKR+H1LeWUxoTL6DBjI9i7Nix4Yz7wcY+H4vmikkzuQ8U9csgT1e61jDYM18r
19/aWXGLa+UJGjuFtpt+w2ziAYFhCpayiBZCPjSq4bBZPTM5LzbFiHfCJ+JykXFMyCNlCXQKhwKP
85401mpFLP0PEVtXhnfPojN2Igy/sEZwxChRF9YpbUJO8tJ6JJls7/r0ecvBvLjAAJhN6hc14m0h
DyTwSiZhpf/KKg+gspD0iPVVxvmlMxkLosAfFpXK29Ijf2SqYYgCzKTePow9zhanyK51324nVz8H
qXGpTPuNfBdy0pR9rMPQRhwZm4j44Tgk3MpJ2QYEKRBJaVMXBrdBhZKtt68Gu+uc9cwOboTo3VJl
Tb+0X7hGeAMec83UcOUodKkLXV/2A/NHsGOtlpx8n0y3yJbfzeSr1gg9B0HEE6U1aElo+erJANFM
2l8t8kouJ1tbgHTN1kq0afzNOFCcpp25CJXwbOjyATQVQ5jJ3+hD8iZdsN9lUH5KP/yuqwXltRXt
8fvmGz1Xtn5gtos+xGoO6F43gH5NwZ6gQ5pIZsFkOziQcPhMYXjWNSWmQoiuA0keaTieDUzHo28O
iyjLwLmxnRa6w9tXz4S6eU3WMtJxwpXfj+MiRzG7BZeuQrlLXsvJ3jhht9eMYR4w+gtg9yu1KNNN
aXJk8du3scwusd+w9zvhTQ0tZVnB2gNV8yj1aQlL741c+Z3Rykubx+uAXgX2jy9hKOo6EO49KhBR
NBXNXqLg8RAAwqo2sIB02Af5uAZEB4Q9Fi5xswbbdWqcByrFNtOvXdbsrDiD2dkE71gKoTfCSdPk
iP+n0b5iDQsZmPs9U3A0mw45yoN2Qcl6hsp/UXp/ZTXtq1CaS96RK2CPj7b73ZVrDNJnxoclSQaJ
RzoUmT8AYNMeyjpnn0TttpAKPk3GoyB+SO9ZxGoXAGSk1NBOKQNro6HFQtYYVnagZOnjKG+OvUNC
v8Vp8jBkN5Eoq7a1Zj0AmYOTatZo2OuZdJnsAnc4VEAovLAX5mIITeYwhMnDTUm9SiO0Iio4CWl0
raapYKzEyZaOMsWt2jYIlit7EwMWWqJ+PFhuCmk+Rl8fZNYHCTpHZCA3U0aeMgHbKmSnL1S6dS1Y
bkTK4zoc6Jt37GlLLWhf03Lcoy79COp2Dy7ikVHbyo6dEz2OPcfVEa4rc07Ol8Rb1MUy6DLgLdW4
svNihjFspNs4zIZIi4lbGB+omGmwI27mkWMiSRkGb6nojtJRP4yYkAdDf6rK7LtvZ4fR7T5JtP9Q
FH+jStLaLGQFSyHrH60TP0ACphcl68ef6cydtYvKHq1VcHTjhrEUdiMZM+H7UjFvgMP/bBLnqR6S
M469ueOViXOdVkfo1OQfT+qSOCMUDRAe3YJ1VE7FoQhpQRYD3rQyTl8pcndqVb+D3X7tG1/fcHI8
DL32PHbVV85gdyFo4NH+Vu4qr7ZGA2ozjZ+T2cA1KFglAzGH2FrvtI9hA0SEUgK6uLIX74UzXh0H
P54CtRWVhp1qa4b8PXr1EK24TKaFwx01R3GM8+xCy85ehglBiG5fHpUMCVOYKMUy1MYvEgd45alU
2x7iVaoyqU1JZSFn81g35cwno94n12VktIHF15Z08IpR2ZHspBI/x2+qtGEfwWxZdgadWwQq2rok
0EnDN3n0kzBcco3wB1rpshDK96ltUUaFd6nYGwiq/B+7OPT0xAkPUThy+UqmZIHQC55H7ZAzeFjW
eCeWbQ0PxuddZXvAmoDGZ1ND51r6IvoyY/c2GpLmdCzo22UbN+jeWkuuHOOYl4xgxpoLHcbRyu7q
t7wejgbnhHBdGqO/MEokGpb5jMh/xdDUpMvRdN7YwRId8/BdqeMnAnTDA/lCYkUymPldV9Qv6KGs
qRq5BJyzyAr+JqL4GOHrYBoRzFOp720jvhUoIE0mqXFLQCXvAqqiihXudXKRTfQpRZQusiMCbIQN
0c5wxJXbdVBcNGmMlK4xEuAS/loJGWyZooHAJLgYw4tsTm54HtrnyI6NVWtZu1iU+2Cqt1XVPTpp
Wu7UkleLgKe72VqIJSSimFFD1uj2e0sfXs24gv0wCCzVrXqbypGYq+ygDd0ZU+Ud09nGJbbeDrGc
0xFb9JmlbFri0JVA/+YXD7WC6A0AzhqrqspkknlWFj5W9KZpyYFjdR80lI1tMLxAU32rplDftH18
I2zoR4fy0CcJg7IBiNy+N+HJUu+LdqP0mzLZjWaJeoEpbJKe5teCNOsU3xcUJ0nKuCsfI/oBPens
qxFQdKQy5ChJVqAjQkryehjpGYFtFXtSSdS90yfH0EYa5qjeU0gm7MWcJ+5ZTsv5oSIS7h5Vof8I
LLPmYWjUvRjb6BMP9rTNpK58JjYhZmnY5bcJHeSXHjrsMAJvTsJOlPVReI4ysx9XwtQMRq9j+4IB
tD+jpUWa76gjCgMZH+DaObtxqvS1E+bNcaQEOs78xO/EosO6Vji36j5wWI2Z5jrz1Xqr2A4eAGak
r70VvBMMArkmfrcrZkkkLDXMWrArLRRbeOgCy2MXTvUpxWB1tvVM3WlN9ww+aU7poAvq6Ur+bJeJ
ybBcSH2vpQ4p8DL5qAOieHP0C4GynuB/zhTHkJBuoKgvpJwhZrOemwiNqRbl1XyIuto5sGElZ30D
l1HeK+KZH+bEeUt/J468gsJgQ2RRT4TuXquEUAQJNIUGxJY+krJhwpx5QG71bdS11yqyHxGyRY+9
Va7QJKOfIiV8XyOXXg24fxZ2Ks+Fpb1GUXsgJiCW6jLqOIEwmcGd07fM5+Nkk4zI1ZlR4XR7ddRT
77t4eI+aFaxtZi6BdS3sjgRMTkUUdrb2qfTMFkNlG0uFXMLqjfBodP/0kJ95b5f0g13EQ9ObEnXj
GlQ7/9AoKEYaJDXOOL3r9myFRXtqWoUF0rgvqRbtfWLP3oT4HMSzVY0h7hggHBTRS+2CB+b0UrGq
kB0aNx6+HW50jjxLuRYOJwYWPhGtDLErsuxaza4M/Hyenqr+K9mA2VovKKzBUw59Gq6GqXgJySos
o0MRjQ/x3Ewa8Od6xOA1u7FxOeGSJLKou1sq3aNPFMciaDHGTE407MQUB15q19/qzH5vMZmnok6+
+6riPNMbDNf65FL5k+kDl1pdd/k8CUDJlpQJqlBDt1eYVT2g91QtdTQDBtlc08GyF8R6LGFLnQIC
3LpBe5na+tC0yHRzoqbGAMFy7H64gkWSBovyzdbwEo+Y8E6xVdGcV6aDUvQbPB6bRMEjr0SJg+14
6Ki0YJznWJkXtut/hOQuYyGalWPdifz3o91+Ro2KVMegSDLMkSCcIX1n0+Xl6dHDFcNrTtJQQaDU
0mFTZ1gOHdIlph5r2SrNtB92/KMuG0Towj31NicAyT+YiEcXkDIf0rJul6UKicFP05ilpHe8SC/D
M9q6BaszXkMcUIovCy9wg/vYBoXnOLr9mQFVXal03Fb4k/cIAE51pD4z4w6X0kh7xNcmMR9JSnpZ
in/mD2fmP/Ja/L8GMnQwN//PLor1e118/q9dk77nH82vOMP5P/vDS6FY/yVMi7katghHwCE0se3+
wTNU7P+yLIMuv8tPZ2AJNov/NlNY5FawlWFuICNWNbGz/h8zhaXxI0MFawP/BXqP+Y/CKYiy+NVK
gYUCszSuDGy7QHcFWCB+/otpOC7yUDNkbiyxmTUPTexqO6MO7j6YXq/rRgbVddR4BRb+N12TaOdc
AOUx3fJ9FCeIk+t+5ZRWeHNGB4mJ1nw4vd0eqVWTh0Gz/wZ9NTur/6/v448Pq6NkdCw+tg5M6M8f
FjPHWDUzdsaWk3zU8mg8W+hY/s5B/Gd7yR+/hqtva+AdXUbOv8FIeqdktqDk+nLwteYZnCxdmLKo
nXtJGBr9bqOklxC7OyFKhNU9ZcwjbNJsWLR2jJ4jgk9AnqqereNQd7a6meocW9N2TuIBcLowo0my
to9s5Lglz2qVtee4wh1ejhgVF8KIp4fQovsli4mup+OzIxquopNH5WfgNxThfxiEO7LpQBN5DEvR
4N+Ir4NTKj+AtoDUE1XZvblJBmfvl+f7+se1/jUQ+ieO6s+3gOsjLOhjqBUMnN9/vgVtn+IJA/qw
RL1MhkGhvXBWVldlndrtNqTbA9IusmnxOb2+iwKRqQvoe/1j2mHzWvI+ILxtk3OrACnxcqskxAtQ
D9gME2L8iC3ybz6w+LMbfL6ZJu8PLg38A1h15tfv1wfcouml14Oj0dPLmh9ljMqy1jQExNHUnMH3
Visox6VnDk76kpr2uNRcmmV9wXxpEaF/PBT1OH5Q2NdoQIapP9Bro0HQXyaLQKalatnRvW1FhxtP
LZEPOw76jJyeQL3660v/k1r326XHV8VVN3VolDyef/4mqqE1TsObQXJdoNza3EfHV5jiRwsfDNAD
1Ou9Kkr/KTLn1kohyZKgiV6v7VgGXPqgwv3Z6+r4jHm7ffY5HkRLSbHQMH1twkfsqQPgNCkHUHGj
hmemIyXPZIej6NOH+M2ngq7p6EjH44RYeQ0OeaaDoR5+8LuSbgnwwMwXhENwQBxbchtgd5YPU9+2
nq+UaI5tBQ8Str/wbtN4fwUOh7PECrNHyvvyXap8bAQsjHlJrJZ4f4NwWA4ZW3PIYXk7ak7z0aQl
Vt0BUvNSFlk9rroJAQIhQMq1d+3yUmQjcBhAytHDX1/+eQn/bfHB3ebqlspf89owrxq/rJRkQtQ1
RQkRx3lQf5pdnmzt2AJJnDqA44YAUa/XC8bVMNS4Qlrgrm0pjce4B8W3VBTuRqNyGq27KwckG/0V
Cqd7RY7ORHglrno6EXhELb1louP0QXxyx5I6o5qAGXu9Vo4n6ZObHuZ1v6jLiFuEQrmDRiID+gDd
EQwfbGszlbMQGwzNkiF1CgQ5YfvKFYkHjIj1NbITVOtNEJ7yeo5tm7NZbxzWdGdB/kG91FUA4IsG
XnbClxpHaAO9QlQJc0itNDjUOD4mfzS6uOxVZBZJIzgbBllzsmVhkgyZivI8KRisYU2E+6LvKS0J
KEuhladGdQwz/sCSoZN+jYR1AZs6wNLNJUKu5EHIioMlRpg1wuNgnZe+/WIBAcDaUJghbimgNmQ9
KMw4/LZfVgE0g0xzntHUz6dnPX0Uk8vU/G9u/X+48y7bjgVYg4m6+G0/AG2SWKrWiqVMebYiEHbH
BLPUuQLSspmQTIM1SZvvxRSqf4Op+o018sfq5Tou0Yw69GKh/rZ6ZShWfYTpYtmIskA9Ug7fYiq5
Q22KQ8NpaG5EVhvTRD2rUhenLp4nQd7kSXErwyPes6cbqeZ/Q/EU4t+viKUhUeE14Jvrv+NWtMEo
WC8JAXD7SPdCg0jzuGQX8mkm0yTrp7WOzwymIqI4s1PohJON+xQUPoHLIaWshadtg5xTX9lN4GwR
qIkF4ilEO2FY72DsDKRH5FDVXZcmREOr96/vqPkfXmYIWVQSFFKQ+vXfXuZR/my1EPrn4w04WnkM
FtbXxJhv/US7pZOuIRdWnQgxVFtt1TTDNB0n9SUp0UJkMQKpMLeY8HZ5hEVH79mkUZmoBflcSeF7
oOXdVWmV2pHXHVdmXTnIvxQttImWJcoqJz9wR36A/2iS84cJHV3VrKEwWEVwPQTagdgoZu6M+JyD
C+s0Rj9aRmsocNO2TlhCDL0ZXwU5uLfUj3FOR5qgHy7CrqOlM+mPRkL/yK5Ncn+n0TqSRPBUWRnu
NSQ9K21srJUfJ6xehPTQx/jrq6vNReNvO5XNs28JFTIqhdRv/tyYYEtthFC0tPEf3H2om9uwNjhL
Zzn2QvK2FnbOt2urOjtYgzJ6vRzwOFiWs+v5lAuOfr4XZm19tMjX2Pz1p9Pn3/77p8OlDOfYFqZq
2vPD/ctC3gTdSBisqi37Lkteqkp3DopC8wBm1TqPLWudwhPfINTRPBkyYkSD8a3qkn7vIrAioili
CqGif5I001dVa9mbVnYVYl6HYQPZXpoTGk8ohziiAq84+Y2SsWrHRLOjRPoGCDE+t6CvNpktEeUo
lfKPL79hWmxRQkNP59jmz5Loly+oMGZ3sqrnC2qJuAY8kntVGjC6cb8gBrTrHXQzjMUF7TfVWOnp
onOHyLOsjm8gEUsE0vpQ2Wb+7rXT/u2145MBYWdjIyOR5L3fThulk/m5ajFW1wiYuBp23nl4solE
srtdAi99i6gNUZTzCnzO42CyH6AY/Q0m6d8eTo5gKjh4A3gVb/5PvO4vVyeK4naogB4uy7L/gTrP
2nYuGR6ZCKa/WSb1//B1IUVBIWLlBk3/+yozYB8kojXFuRMMKQMe233mi1HB2zYPEsLXt2gCjoTy
0yyvNJqaN+AswTOEv6AG741YsjPRFmHQR2dru6n2nRHjzNxDIFalBvJmop7xy2XpNKPL0IsUMBfi
DdG5zUlYs35Ib4xyQRYzbvGkqN9zynTE/Mwv9zazGccz9Phv4Mvmf7jADo5OIM8gOHln54r8lwvM
YbNT6c1BMaEKWdG8ypD+WPmxxzH7xDjL8IhFrh7Hgcg1Wj8xEuLeuBSdYWcrCDE6UTl9eMPUZtaL
OOug//pIQn/4tTveoqk+qLIu7jOJt1lgsClMSHxO/U4Lz3lmCzfXnRLgptHShKrXJBrLCrpoFqwz
wMjTylgORopBrovqG1aK9r2vFeVDdbPoW1BYzmvaJ85BV4T9vW8NdAqAlZITTpwB0lnbq8xOTWR9
TUhLa2pTzJMV8mPmcXerlcNrOWh56rnFE0e8Ttsgrig2hhZfaID6nhk2Ivrjaf5HTZX/PwEWP7eN
/7n3ciry9jP/DOri18bLz//ov4MkVLI/6bgQJOEQGsGL+K/GC3wLugfM5ajn6MoYNj/5VyqoDqoC
dj0vLEs47AAe3n9RLDSoGKwZtsO6aglN/UeNF/78n7YhVmeHIEHLnhm1msl78tsmqZiM+qWe0u6k
GCKNq6hVopg6EokXYTjgxxracnhjoW5nL9SIeptsdNKQhzxtg22qIV/wAPw0Xpcxd/LywLGOTdM2
kxdHzAuotkf1blC7atioa/sjIQLIRWOIfOJoChTXsDyzbAUDngy31qg/bWMQw8ZQXHvNLA5zv+0T
z8f0HotLFfTdxWDR/t/sncdy5Fi2ZX+l7c1RdqGBQfcAwhXp1Co4gVEFtNb4+l6Il/Ve0COb7Jy2
9aQsy8ggHPAL4Nxz9l4bIsQc4BliUc/3aLRxqsbsUJye1ONoa/WatUF3BJZSG/Et57k01OgveL27
YlmSBOtt8zzLunHUiCpmrtaa7T1NehunPVdAQjKhBUTnVSUz/ywn1kjoMvl9kqxDCqhCCbeiKqnX
NPa1D6p+lIeyhhlfqyUclxKoLCyZUIXw85JB4uB94lEQJCYIrGJc/fmjrlfnlIQpfgsULxfZ3CkW
GazwqVSAmWhhFjpyO21WwjvKwPAQi55swzbLTKrYVM0vsNAa+FW53D+krNMf21bFtTj3c8lYexqQ
g/RlOdGiTvCXVnbpy6NSQSdKZgxkzM0MDGqjMlwJ/Nc6zaR6uK8lg4w+JEuMDUI9mEz4AC3Pvd60
OAnmgeBLe107TvqUXob0vF/1olf7bZ5jG0NG0pPbTVSX3RznMJcPSjwoKMWzHpl5LrNhsuzputQG
q/dpWud7JZUZz7M7WxPQpaa9wtOyqe0eG08dRjjmJS1+rOWKt5WCs9Lv8RwgxelBMWWxLa2kJXTL
DgLCGzOVsgcWOGqZfjCIELAIusx8KSgQ7pIEVdkeeWhNc5FORXNFA345Uyqk1yTQlhC8NBaftZcA
dT7kCu/JftBlZgEj8yU/1OsaC0LQhkz8pfBFYHNJPKkd5XvNkIaXGKrWQouBEd4mq0GQOOmgdQZe
/BCfTTXbMMiiirGCEGw8nYXHM5MAqY1QF6nwiyC0djdp2AXHEYQdx4DwhCiTQn10FTjse9hTxEyy
Vzfo/JCaTgFv9elVaxegJyxzovHIGiqRNy6RmTid0oDUgrAnrdOzliPA6WaIlgMMv7AKyUx8udY6
pFOACfxqGofGq6FRfUTKEgGUEdVwtNF+HHSeQDtTkeDIGGVX5F6ZMik+ABiv9m1p5vVGz5nVuDYR
ZYUriyEBPNOrxzkYhRfa9XRtjlZLQPj6/nXmWAOil0etuCaAThAyq0rTObnvI4u4ELDxlTWO667L
TWhfPEWpKn4V3P//FfUfa/rP//kNtY1fkVF0L83vL6j1n/w1GdD/hXKflhL8IlOnSFzLw78mA/yI
jotMuWIg7hdADP/rDaUa/6KjSQlNxArvNtbCf72h1h/RmDXQzELj5EuT/wlnSQaI/ekVhWEWaDh/
kU9I4jtN35OdUrCEUULW2k+0YNF+2Vd3+Y38tPaxiYnDy+sZ/nt6yA8oIM/l3aqc2Y5bumJn9tn8
oZ8P792esvaiuMv20mX2nrzLnr7L7sCcmG/jQwcO9aX1hQuZyK19e6e41T7c0bU4W/bD+0oAVBzg
egdkkdcEo75EV9rPeIeO7Fx5sSOvz3Yy6LGH5q47bw/Shp77ZedlG2y0brZPH5Tr6nz0g+tkr27K
G5SRfnY1+/U1j74SDcZd7sc7Mk3tTXFZXo/3I21PNMXXy7m1nc77h25f30iX6pty0Fz8gNvu3Nim
F/qm3uLS26W+OJibyDV+JlflgU95oZ6Zu+AhRwTl2G/WT0ajIVJmnEs7EtY0xEGGk5Gie6gPxDEC
uWgu7Y2+E/fhdFkfKvvqtT/Gh5w/G15EV/PBvpwfuITnnMNPxS82YImd+AAd1MezcWk6plNtwCTd
MaDd8gHd1r1DtOLnfnUuDup55JFYv4kurLvgUGxIknFRZDj5dvwogk3T+9GTvisP8sbegKfdsUlF
sowK9ix4NnfpVoMK5U3XSJo63Qk2zPRbLM9AG72UQoPfj4515kAUlM94Ao1nqM1dwy0205nK55rO
GQ3kLu/g27lAgu2OhqM/Lef5Lr6uzuotKNVkX+90z3ATzos8Jy5Lso/21B27chueIZO4a5+li/xo
XXGER9jl2LL9aE+HhHDVDbTrLYCVG3VXt07yHoJWf0zPhstxa/2cj7hYh0f7hgH8o3rW3TaXYGlk
nC0DJHF8dYhqHGknLuKN7DO32LL53PQv1mE+dIXr2Vibz+RL6Zb1SdppVFzGSHg3slMe+fceD0sn
3BhnaA0EgkUn3iLc/cGm2qmvaesSAtw56gUXLS9cw5t2sCsR78t3U7AhnkUiCB0o6/mwwXCSO/mr
7k1evY28LnHD41XuOppb3iQb+sEbc5e9b7o7DNXGg1J4dINHi8v0TBMQULkfuEjkfcVHqGXyKern
/LicFZvuEkZsmAPRdrjfWEbCnfaUExomE0baYADWpq7T9BvZeOpXU2n3k62OM9s/s+BMh8eiu5O6
m9Rj51y9tRsT54Bf7GpP84LW64Sr3g/X861+n9MHpjLJkR3Q5XOyGTaqi9XGi5zpPvMZt+ya0l9I
ElVc4IQiO8/xd7EZm+irwRQcmHcfVhjgvBNvkwYakaUr/GCrNc78Uh+Wx0IwYjsA8fVIRAK28lbe
9VcTaVaEdeLqmw71nkwC8yU7xJf6Xf2TZvIOUEtwYfJY6jbzoTjXtlBlxId+X/tK67WX/S1VILZW
ddNegsZyMB8tR/0BfoSLkMnD2pLyNNqgFCtMJhHs/dg7k7MjkQaTmI4agY90RygA6dFY7jRkaMNW
vWsO3MGOcS8UFyflUF4DaDVhZ8EWs0wnOZZX2ruFA8+fNi1RuYc6Rpm4N7Nj9hLfSntji2C9gCix
nX4i/nCRuj2ihLSpWp30WvK5p/cRQ0MU5OoL11c8tY2naI8GrjM3/6iaR1ScBORuK9i9I5qjnWb4
inVUM794HSnwjJ2J6TMOHPJzyST9wUjFyf3xpnYtZACeEZ2p1ImLzx6EBQGZA9ICKV0rejctnzFE
yIWbEq0dvAVxtlE36m2PDim6IkOyGw6Knz7gs5F/aGemcizu63yfP/aP8UIJhoZiR7Q9nijSQY6N
ZbjPprHFQ9M+IHMzjIcu3djicRVw75Aosv0RsU9Yu0AY8oSlWV+2yFkQX9kvXOv5FpOKtRtvx1vz
gTXlFizui+5GkCVdOYxXmkN3nXq35l7WXbrQeKyszTy+R9Z5aF+Hkjc+to/iWuDB3qx4CWlDzbZF
9LxTiey8l66sm3b3jvkH2rzwVgD/UdJezKMADtM/1bjg0YaRHDse5fCGWJdLxi6T7hTPZn/f5/Bz
kTYqBnxdCHKg6Nx5CxQrd8x97CEn95AU+bOPicelB4wl3Ynu+DtPmRtdR9Sr5bjh5pA9KTo0fl8d
EX4Yr2xXnNhb43XxYe15bKCacQvjUY1xJG5rA/oC5JSZqtyBZZ9rHo83oFrm4EkP7BTzHzYhph04
+mP8JIon+bLpnuVwT8prH563P1WC4OvqTW/u7Us9PSPZ1j7XxNarfbRulyCmhsm9H3x/fMtb30iA
bbgJQEBHewyX9+EoZ1BGK8ULeU761REnNs92l2U/mTxXU35w3W86QLRrmvBqObjihYU/+20V0lrF
g0ZMDh6bR8mLxmPRe+ktsGMknzbOfGR3TnLo9+S7uvWrdWNdUGHHXnesmREA2H/lf7pjdpjPg0uq
W69+hV6451B8qUhy/ewcMxADCWlX7Q1eLtpztO9fq9oZz/pX9WrcaWco/sbBQYafXpXnWALqp1G/
kneG13vKhnOFr4R8ddryH7gEBW33FfSP5gni2461yvQ07slO3ekWSRbbutqTsR4sTO1BIj2OiG/f
+z15Q9CYTImJ6SFAqDltSnN7iA4sMlbzcGRHCvyj38Xei7WLJkcuNxBgRuMQdFeiPCBgmjrvXaCo
/qsN/o+q8ruS9I78y+TR7Ud58ZJ/tKe/tB7nrQSeEYc0E//Xrx+HH6X30r18+j+UA3E3X/cfzXzz
0fZZ92/y5/qb/7c//B8fv/7K3Vx9/M//eCv7olv/Wog2/FNpTXn6RTXORyjaj/n0X/xVjCtU1TYj
AXrClky2ksmQ769iXEGmozL5o6wmbYm2Mcf5d7vI/hftXYMgGartVWdACf/vdpH9LzQHgj4Sg7I1
su0f1eKnnWSTJhWGAHpFSC8Mkh8+91SZR3dE5IQskCayzwwpSB+kuk8uzFKKzsBRq14X66YbhFV3
tEXbrorFwSn12Pymey4bn/cEnKrJnoP/4ZKgGlJP9gQdzZ/EQhOJRS5NWzzNKq+efNFfe6g9DysC
2ZYG64iSJeycng3QttHH8EfXSjolI32la2hZ2q4boC9TFMvxDWCQ5Zse9DoW/X3Ew4cELIPmikQC
AirMdWPzWwt6MFqVAGUuVz30yUZKJHWLC5UoOReQae3mVlB90+v/Y+a1HpImHrRc1WS48Uto9dsh
kQdYQ6AweicGus+XaGeKMrqVZCHh45hLjJSz6qHJe4qJSfBKJVQdnr8qNhMsL9igUGdDMNyOqf6X
cOQf3en/b7aIbW6DL+745uPj7ePT/c7v/9UcJjAYaZCNJg9TrUzu1L9vd9n+FzlUpo6+jn25QnPm
v+92Aog1i3AqW1FJAP61K//rble1f5HGymZ+FQkw9pSVf3S7/9kbRvoHOt9USJXUmOF9Xr9W0Iqe
+YeEOj7gxTEZy6Ut6mgnTXbnK0vTX2jmOFwDJgm8MVBlsJBQ0X67WFf/ebf8LvX6PMZZ+9MGB0Z8
oPPYQ253cg9NRswoBpODy7Bc3pWLqC9MWWrIlNUs7+tDrX/qv2/X/zwU96lQEEpyWU9b4RPxQfog
bInBIxkxYIxRvMIFwj/29XHUVanx6UA2j+RVcLlG5xp8i5+v69KNI1bulZsikZLOpGfek69Ts43r
BuMClBtGfdicWFTrIraoR+fckPbkV81vuj4nx2EKpftQZIbqqUZTUUKjPrpLZ5TDu3Eo0GbVRl9K
my4YWvQ+5kDGQpmMs4EZqkfbtlSBfKnlSFcCnU/iT5mstn5Yd+O7WRimDzYnLJwhWYf3kWXGwlHm
SZ/9acgUOu3jglirClOeHRAmAAH3I2Q7vxFLpR0UVSmLb0bJf3wxCCAZk/MI5c0oNHFyvSZVyQIT
vBHt7unNqCeIaag5Dl9/KydtJu6xdTrKaiO1TOgs/JOjYPcelVhKQ9cMW3knhdp4NgeTxt5RtoBz
qY0vS/q8hl/Uow+YLL7WJGTxcZMrziSK/nJMrHcpD7lEX3+y01sAqzrTIwXnKC9Yodjru/C3Z3qj
EDyXVXywpcWXHkDiZdPYT+0uyhLp7utjnWhq1qvA4idKkJ4b95x9KvWZ8olTw1oMP3WI7+U8tYj+
EEu+C8usfgtTDadRoQ35o6mAWsWmFy2gNsBa+VD5+zvN6qzKl4lx+1Fk88LbBdZkzB43Z0+fNdrq
ocQD92IFi4JSV0nZLlIoRLbDHASH49dn87lK+M+TARMvTMIKFVK7T2bA/VIkxKEVLByR3y8N1v5Y
A2/Yd9qxUuz3rw/2N1+TrZmk3vHsRelnn+izJEQDjGpQN2pkuxzBE2vbnGtwWUiBev71oX6h5X9/
gvAt2XxFiK+pfwhNPjmxqAjwAvRSgD2I2AY/zyq4OGsiDF5xWZp3FZN2dgU5dgVnBmOBca6xrxDS
WSYGn0rWHZGFot5oM/YwbDNgIIFURMZrEwZLzPgAp5qbAImBCd3N+Poh8lYXg2RO6Csnck09oTTK
i8aPXlSw32z4xAqGCPusOERmSdZ73nbk5naaEdiAaBTjelxm/XXSse6DUpOqQ1mgOnHykMAYpzPK
he5THIGRZXmASY9IlfhGcvNLmH161dYXJ6uBqSpvlM83UmrZxMShl8WEVQKSkJUqJ1lEmWhsWNOg
3xdl1jyFDJRkhzQkg2YdIaF+jSbvkql/8o71BmVpp6ndNQ9YM8c61yxPqV1nRxO7HcaXZEyVTTaM
8/u0QDF2MO2mL19/9/LnqvLXorZ5GCLLJ4STevzkrdxlDbMtkB9uCfM0h7FcDCgFoA+R7UGsVEHE
rKMbjBM7ve48QLSU68Fs41HPVcikBQMdmJ4GKl2rvyeZS/VGiZeNB80LK9DXH/b0yb2u098/68mj
K7BAHiEtAa2SqkC6E7JZ9JYR1NdHORH0rJdEoewhWAFLggp0+OSLbZuZQOcMB/MISvI1U8mEabCM
XuZTUt+FjWoRnGMF1yBasgtFVhEUS4yfIO4Lvb/6+rP8+e3wUSxN41HNxyH19/Maq4igCoO6DKHC
w4Joq7a/UZuR2Z3SrAJ1NSSMtrCM5pvD/vmko9xDcsnLa9WUKScX2qxxs/XI8x0pWuDAtUl9jkCE
WMW5QPgnyJH55p38dwckRAPZAtoF0s1PLvm0kDSA8ha3E7lVXjGXxq4z8BaVU4touzPzb15Mf64k
hcQPi60eT1gb9c7n69qxauBiAekZsxprsQxzokVx8Y/XK0fRV7G+geeCbeHno2STbTfZyFlFja3t
2lE0HgmI5jc17d+eC7MsQ2VLTkD0SaUxWgURZTbngq50dnUprT1JcKivV+LfHYV8Zqpn9upoS0/e
EXkQD8OgxUR71gQFacgjfL0Lv0uB/NujkH7CExxjg3x6xfQwp/8AkMw1q5V7ondqthsZct98fTLr
bfP50Y1aj2+F8hEp1x/iZ6FMsW7kfDFjOo6bUp3UTcWvblPko3tup/nBTtAWymmhfvdwUf48tMyN
tcp0BFvr05xLRuRqTQ4XO5CaP07yRXnX1eBFYEAUfrnYDB3gRLpM9gvQMm9tZt8lsR4QVhWX39x0
6/I7uQq0EzAerXtFC+Ps5+Wpo8WLI60HYVf11UtYl8xMVDJIbG2evukk/BJBfj6WRpQltzi6ahWV
0MkihSnYEPCRB3QSFvuBu90GT5TAT3LLiiYR8/q2abd9MSpHvUkxt1pZEjDRLyEbymEfPSBPhiuL
Lz5tEbv1iFoou3Vpk8MJz4i168EAzksMaMtW2wQtzzAPtErlFHloS3kLxLcRQ+fatdDDrUZ6V/jN
3f7n5dSo1FAIMtpGA3HaRJoa+MRzoOACHcSwQccgu1LY9btFNfJvbsY/H5dUDRRsbOQFii9x8s3J
XZ9NmsywWcor8QEppTuXujD1OsX+Caa++6bU+fPMdPTYgr4TxYmK6PPzQiHpJ1dxvEA7nXHGJwj2
qVu6RGaEKgvzm8v4N69fTspUmfaj9JX/iHvOB+RSabsGqijoTSphkqJrtdVhqYgpDpZCbMZMNR/y
zFJu+tZu9kIFR5fKerr/p08JgDDKrzYoTgVSQD+ftjpY8aDVrFkT09CjEo4ticSNBVGkIc6APmCw
wAhCSwTbQ/+mJv/zkq+PcwW1ArtUQbbr52Onsybnec8lJ9VGI9KIPXwbo1yLJCafX5/m6TN3vR9p
ANurGoI92um7sA9A2rdSQtGd9G9omCUvMJXwHy4hjXNBEsj3ivgClfTJCxfLRSXXKMrdxFzSCwCt
OJbJYT8fVL385lC/9mG/P2vQQSKC5iiEDBCea63X9rcdbpLqJVG+qJ8IyQMwJeH22s6BSudpmCdY
wIaa6upuEZO+7M00shH6Ae+ZgZBPMmEiiYVwLyOUgliYtMVOUTVFfV53qQ1jbpwG85qnDYOkQs90
gcxZih8HiK+hQ4DcWF7FFiiDbYLX8fGffk+clqHR4qOfj17q9LQ08odzQHewdPJut5LHoaERu/P1
Uf7u6mk223UDnwOePPvkMHNE06bPMGPrEEF+YEpD4BgQRJww1gyVH9WwIAkQsOJuGwIAGkdWy0x2
+DbkpzTM8G4Nmgb30o4pEPQg8bOY9IK0qSeYGvTPeXrjx2XkTMNguiQVosEYViodGQmTikrSzhpR
ffO4/EOWyopYBxm0Yngy8zo5OScMPQDGk6SBgJXcyWQnvbTjqmCZY/OgwdT14V8rN1OVx3cBAPZz
Q6nUb7r3f95l3GfcXxxfZaf166n326Ls88wcskCt3DEYsk0cwOMnyDv85kz/5igUgWtFo8kc6PSR
FQ5dkoyIjF25jlRgJoq+H4JB+F+vEXkt9j7fYZqp4B7DZU2RZouT6wnTjIJdnkCvQvF6JGfe/kn0
AE6HOrDu+lglirYXUe+nsSG8uNWm4zhaAv6Mbh0Tc56f5W6ub//xh1pfhrw0cIcIMnRO9kqRnNtL
UuiTqyo3RB64pGSBT6CW/C6X+2+WE88xXk46JT3LVD3ZHoEeHfJQgmRILpXen2MeRkdpFDo9RXzB
aGrHaAjJ1jO1YvYrpTcSz+ihp1+JPlTuvj7tP75xCo3VkcAKt3ldaOvPf1tXQm3yKolbpvFdEJ8b
vPw9+rTD5uujnFiksRpzAF4SSCVpZdPQO7m4lQDtFwDzxh5N3k2Fq3NDZ6V5l9YAEol2EMxKgyxZ
eRbHehpHhveaJQE6VaRbfU717VQqwKkWoOdnUWFHB7TH7badLP1WM+bv8rvX9fdpfa6fFl27TrVC
u9M4KVjiUmmtQoAjHWMgWDzpJAcsS+0REfhdU/DPe4HOGf1UNhPULAxLTxbD1JKDPJsKCNwRYjI9
8AHF7SJZoeYNDXiRMOuadidlOqEiXStH96PdxcKfqO4sdEkifkAZqUGLrqT+myLib9YGhjV9/Xwa
y3UVXP6+NpRkkcsgiWGMtEWCUGacjkHSfFPaYzI6vdoY4ni3G/gRKEV5Hnw+TJ/3cheGQL0WJWkZ
5QQLlBghqiHxlaIX+4nkaYl4vKStCTHgEzgaL5QfSVd0qZOmpvQjj2dx3/Wl8qgVRnKbow32J7vI
7rN+RZiSZBe/VHNFwjcNV+Js1Yb0HiWLMCtScBuxM3GEOw1XWngVT8PyLiY2MS7V5RSe6cTuHBW+
vec0lqWfOZL42mXUQFiBbQXBA7nSSLCUimT0Vu5s0MpAB8g106Da4e6BwAhxC8igZUcmyGOqKaYg
dp68rmahQ8CYBFChgrcejo4ufcRKPd4uSacFvibCRXHGWoeComIXfiK9PlwQYkXFc623KDUEvBwo
2yKjD65gaBg2cj3rbzW+qI78O/A0XkKP0dgU+gxHNy1tOFVdaU3CbXVGLufTILJ4b+Wz/qxH47j2
6iJUKAw0INOEhhjg3BNXzGhlvSdHJrTFtmvhJO6S2gauI+O0Iwg36gmCWhpreWyLYpa2gE6rm14t
m/vGrJerwCBSzWWLSrlRBn2K8j3uHlReLZU3wKX/wNPdPVtg6c6x40WjG4reijwjX4o3MRmFr+Rz
DmAwRHkBfLE0sDjbOrqSuiylDwi2NULVuFgemGpjGlCHUFL2LYYO5DqKgbkr1CzEMdxEYeoaJPBI
pIaO5mupLxPYycC+1onLG31rlhVSnoK+fylUQQeZBanCUwV++ZLrRTUT5rMsxwIa9rIltaK7oMtU
PEXqoj4bJDAULlHr8mqEAH13JRtSGaF+BMy0mbSZDSNMoBGgDNED8bZscuJIp0kBfibsYAixS5Ce
Yec1WUNLoVJVCPDzzUWPlAHqc5qBvJBm4rw83cSt5yRWDbG6CVrOWBiLLftKWUfCK1WbiOG87c0P
WBnS4GqlMub0Z1MAroHRG9CQNHD7l1kxouAzilbWdoNVGNhoZonEML1uANbOTAuQZCUy+99xlpi6
WaREuP1C/gsRKKV6kU92s169YoGFIpPCkuhiMWHhxwCcNKxooIJsIJZSnprTZsqD7o48m4FhTp5E
T2VTdaY7LsvwnAdZY7mGOcFS7g0T80HAhuo8AOh7PygdANN+ELPk6mpFpqGdan3r1nmKDhTMV9HD
SaoS2EMMDwxoeTI9kGEy7OaMBnh1D08bX6M8KCo35aJU1xlJLBAc53j+mAYLLHvVEnACfGG4S/Oi
aZFbUZ7zcfLiR0d0FrEak9meh5ZFQKhMGNleRlbyIwuj/mmqLBXlILWZYLKRdNzZcodk1Fzs9K4X
s6GdpbPRQbAm4vV8GCtw8lnaM12IE0DQDsY/phVdK9BiylM//cDRD5/TrIaZB5EmKkeYTa8dqopZ
5wFeKxF7dRpwx2bKUGwxnKsoInFTw1qzgnI/VhI5ctzCtnpmFzbxlJawBgrwRlNkr4YTs+0wo5Dp
NmUkIrbGRNBCVKvYLhguEFibTR1KvTGxZzbnfS57MQmLW1sOZZTdSTXyULTm6H0K6yX0C2byG8mo
zYNRQE1WVNqIZKQF1Sv7IbRpgPa1qywcMLxYBs9tN4WZ+RaulE9XrSRSFKNi9SoqgAKPSlKA6Az1
SHVJYksITwzlaWbyWSQBiWlmBCkv6qjwOwtz106IPL6HMQL0TC/yRgMarqaqyyN8TB3V7tBiY+AF
9zHnMcrkOWLD52ldCh9NsxtjffDXakymVd++x+xMSszko9o4bU4a2W6qUzSntaoXN+ZSzx/E5KHz
NLtOfdK6GbVMH6q8PMY2thO3nRQ798nKaoFlN8vg5TnBqw47PaZe3RIPqbcCmperwmqi197MrPFc
t3nt7TpLtHCku5HJT2yz3cTbmQBHTHpRIisfLGLne6IIFxA7t5MisfkE5R7aKPSYW8kz2aeStR2S
vr5dRKJvolo+lvHq/gyGM7OB4VzngvsUHKgZvkqV+ZpDZCxC5khY7r2c2x2RKPByTXLytL8rYhNO
fXFnDawZ5pUIRi/juvqRQahhV0mcaPoh4mRD/bzXB7G+IC/hW1wElOl9R/6tBWU2Zy1bOrhmqJpb
pni3SZ0/trzetao9Q7uR3JZJfDHOw5luZK+gIx29KY+L/KPs79IwBwHyJrOdy2Vzr/EX2jneZF3k
x7m64dVqQs+0Ui/WgI72LaazRWUHGHWchhMWgfqMWQu6cUU/uwrEZY/XmFQAOepvgsI0Ioeab9ox
gSB/UPC76A9M3HRg1VuRX4WBOcECq7ex2d71A9J0PMdyn5fHYMx47EZ8S6Z5rU3ZvpPYpRqQXrum
eaTWuIOYSNexi8ZnUZjNTswkpczLsxHpft2SUaPgUbCaGyiS96D+yBLDFZd2yo1VhdeJYe719N4K
gbbkjdezEXRy3nVnrLLOr8afaR2i1MK4kKNgy8PuXq7CoxYRqpZM47JVl2jfTgyWwni8zVuCNgdJ
xiNn7huh3mObe5Gbwq07RfeyodrSJd0ETJycMis2DHGeJsLn5IjWXMTMRpTiVgGHZpPg4VaWTleb
ZD5O0yBfV9l2KLhUNPzkgqLdGsKEJKfFryG88zGujFyH+zw+SvWTitk+lJK3pMve22DMnaktuMun
8zBJfRswh2Xnl0E2EV0pyfsklNVnK+aLn8Atq9I4HeQIjX8wn41I5skF9kZFvJcsIL/OlvdYfR6Z
2Y/6fDmG+mPG/eSs1P7FELuw1+ubEcHgQL/LQP0fKKMvrPJdo26ZIWeaRbjV61qHb0Bab9U1PxSp
LYkZS6+yuNkRIeqQLiywZ/av3PiXpTVn+5KMF783ecTV5XTTN8DOAxjohHkg4Y+lJMVfnTdUSZPZ
uENZHMeuEueNCNa0nNp6jFg62l6M+hGt1c6a250I8BUQLnGeYgglKue81jV41STcOZkqXRgJloXA
oAAp42kXUM5sozZ9LxKINkvefCRKfjda8g+zAQnUti/DYKAUbiuo6fsxnNjD6p1GAlRRlsF5muvT
g0G0y7Nih/I7zkJg8IpszrAnqUEgiGMup8oG0XNtWxXOWijCKkWkWoBG7lrM6YRC1/Yeqr1SrlDs
2XTxbsvQeZqyjZ2ozWLCwJVueUqWnKBl+Olx4Q1BBcCniQaIlxbSRn/GlfqYqeu7pVWgn7jkLip4
RZTJJGU8KcfBJUlabLskJMh5qSTZ01o5huq8pgbl3BbAyA1VAmpYGryn9dkuLvUkQYYsRFlrTkdQ
2hrkNpBxjrAmRIhPfhz9/kBRQxaRWsNxtuRyX8MQMv1h6hoOX5ckEprM9fgDndW/sGcormslmm40
YxwSkrgi5gHgrZvR1bW0ChxFqkqU8Y1lvUcgzJ47bYAgOallfW0O3F4eJngrdhsrJXGy6ySyOyt1
hr5MxwhfzVQTj6AuQN2rmYhzN406MN2xuZAIWgZpWbv4awP2Ok1dA5nm9XJjYUdaeBOCfJbs1l/S
eJSdIlXh2/QI33G9jgRhuLI2UYjok9y8VfRO+JXcMm5sYtmIk9QMxO9g0XlcVnOZEiUwVDJc6LGi
Ms3RI/2cA03NuU4NSNewzgaNZF/b7D11VPWEF8lIgTsqKcG+Ee2w4aw2F7RhszyoN2qG/uOi5hGb
Is7uW9NnXBUS4NQQpauKsSWFXur1n0lRS0xu6j58xIELV1Y3MwK2bUmufCPtGmIMYDeVc4tcFiUU
CX560Nec9tKCdmiVNjmaVr6yvJIOZ2kamkvklklIsqYig/DckpmnvC6MNQnnmeTlPkusPPRoUgQP
BLAVr7oUK8SF64X8Ap3K5j97AcCfjvkxnVUZv8aw5JRkaoZQKK7XUV9U9HayodAcwkNZ5/bsWT25
uyzOGqECdBQwCLbZWTuaSKTxhYYd36SjDAcKR/ajmVbDBY0GThvGLNeXyaS0dn9pbGFzFxbGGEVa
tXILwyq9LExqjDRQnnlwA0YH+c5b3eoHSjfwR7nFlE9gg66DKtzDg4ifwqlQsTgksTlAJjcwQ4CS
6F+FFpZXhGuq3NRaRladkuQPY5qRT5tk67wX3Q0koSzgTnSysLCeEhvRDgwNC7tWVlTjvlXlbK2O
BBn2nRHjd+pB4Hl6EsTXUtjiSRmDmUlubPTJZWCQuQrtaDbUnb40AzHWuUXIQFOMr+wxYhQuKlzp
TTWk5VE264gtfS5FrxX/4MlIVXAXorYUnAcgU3q3ykuL+qHFOUgSjt1dyUFWvCx2xvhv6CXlpTSC
8ojyoQe7hCAIux5F95tE0XxN9svCroAQSWubk/SRsVeCleU2fVwR75Qov5BibMM23dLLptNoIlNJ
oS4xy9mIbVq/WkCN7MIKFeMVg82m8sxx6d9ot4jOs3LVvjXCsbjizw4/MrlkH58KeByRTYnrEcPT
481p6+6nXBfBTV0m7Y+uIXTMn9sEBlRCx4ANUKVFhkPvB05qMnbRrmkIytiEYg4rYvQ0qlkjSBlD
2HZMuwP22Fx5Y6xJiM2VpUt8y5bjRzmMssfARgVLoOLEz+aKoI88M/LLRgL5yn2fUUxKRA+AHqBP
gCUxX1bAe5eP56RrrrloMzNe939zdmY7ciJZGH4iJPblNoHMytr3cvkG2S6bfQ32p58PX3VSqUIe
tTRq9XQbEoKIc86/9W2InASaON9LTwlwtEMaGtqICuUOsL38MVhyjMrLkJu3stJLjBVbRZ3dSbYI
4EoDbDNHrHttjORZAEQEjih4UjU38fYxrhISCHEdxEic2Vohkd5qSGA6zHUzmWw8lza2+8UIhiyw
AgQ+w/GKqlHIRHIyAZI6XP7ZQysXGtrffzttHouhoPy3Mc+jqk3H7pVqVhK+gg8cXtmzAUnMwWP/
fpqK8DmUTfFSEmjB4RXmg+4zrmBNENXMoe2MDDs8ZPxWuyfgFTujQcEZnjVHSq+Zj5Wxa4aUVJTS
MCLlYJS2fKm0cI68UVhIYsiQtQV57E54H1lTibANQ0tQozbFq1j0Bn2IcEoMhWZdaokDI5nGzwgW
rL0q6hFV6YkUwlasrfe6MMnpgB4q/5hqutZ9XzXye2c282916qufQRjo4jiPtXXTDiQ577QhDB6m
KHbUQzY17ZNEFcHERcQsMQyriRNLSCKpDzTQEyHMTBG+B+YkIGONfZV6g2D0tLPxpf8ZRAMcY/as
CavjERMKT4SdkKkluvZAsgV56IOYO+Hb5MQj3uryCo8ziWwJjq0ieWAUoMuXrSOsxmutQGkOtZXO
Xir08K5VGIX5hHpS2ERhT9YCupYM6+aakwu3hjC8N5qKxYArYB3tUgdeK9HNc6di004YAlkmSvYt
bzvjQ5E5XjiZOpV6WavocCTMeUecqOaDPpvl9yR1cs2HIpi7UybNNZE9U/qLub95QxJHe1tiG0nv
TD1s7ictq1+TSlhPRT+nN2S8s4nJho5J1ddz8DODZQf2hgL5k4EqgM7pqLNP4pbYDXpGOzBoGclc
3FVD+66nRrYBPqPPWY9VTbjJkLpVBw4+gMNqrKqzH7eQJagdnNEo+Mg65bmywklzcwwqCNtR6YZZ
+Uy3kI+l8ocVCOYcAeqMYacxmcA3MQzHyc8Z0r+ZuCuMNNmNoP4lEb7mNZaBxDYyETQRJTrdYtBk
0S8rjgjJE3GBzXpp68I8ajiiEIs21ek7YzEJ5W2cTuNNGgd0LBR/OtV2XDUjPictEnrLSWTL69JK
iiELje1N1Fr49mE2Zj0p3dwSaoytBt5kU6HKV1gJL/sVPqcGbhMy1aJjyiGaG0f9Mw8BvVUS6W8i
ruN+h1eG+COIGPuJ61TSYUM9jxgtpkseYN7k5m/4/CSTOpo9ou5lT3Te+qbFzCJRW4REzuIs6o1F
F5COag7xe6sW9TuHYXufclhNHjal2VvUtdTnU5lUUEmo/UjdFuCH1zOm9wntO2k0rpItkexBYbSo
UDM9+9bEKYSFsjGshCKHHfhioNHAWZ/GVSKUrW+PorKdD91qysdwAiz1K8KQ3sFCZWgU7Vwoe5mM
PZxyLVEHcOZJUgoDNpfdZDMMhRta1W+YHQwvqr6IMfUyYfxU96ZS4x2pSGiPgaJQQY9Eyu0ySWS8
jiJWbvWsAImd8EgJPThFhFQTEFg8pZRHFIBUq9f8uuRPXPUUhO2U95IvOj3+k2Z59zSN6XRDtkD0
nIQaBJt0sMOruCcYLK0aBmtEMtJ6t9gy4uZNmOhPRVizG7dG//z1d7eydF7wJx0diqHJBt8DaMaK
D1Gm0OETLQb8HtvAIETUCN7w8mHIzhxtxs4l1ZSOYDNzFPfK3MVsjAaY7i6rJehBVjpKbNVVX9+q
M+MsEixz806dbPO5Fwm282aQz9jOQ4t/nXuZRMKvb1//9C1DmFtY9yaevYBna5/VqC3jmIffurk1
0hOE9sDTb620edLBGd6tQfR3GIGKx8qKx1s6xPGlGk1tODRwrwEnoKeAqKGQI1nAlocL0dtVhYt7
Jf+pexIJyCfKiCGjWySuUtXz+6DpMX+IMjWeyEYzSIEyVTIO9CTuEy8kPhsjHujGix2A0r6pnYXB
b5d2UeuGGNzedCI3bFyP1cHkDA2D60SAXxyNUR7JAyzq/mdeafOvrBxj5lh8QosPvlO8ZCGjaw4J
Crmvn+CZjRf8HvYvYB0U/LVqgaaCSKUJdhfWlMYVEp7AN/sZur/U1FsKiU8MJBYbDEeUgJoFaIZZ
yeku7zRO0+Dvj2C9S+Zxr0x8QWNid38IeC6zo1WDLjElsIf60BCxSegVk77O15UAX7t0gAry9Y9f
6fD+rv7lV9twkWAR8IZPb0iVNKwmC1Fh7h9WNxNMO2p2ob+RFywTTYxlRZU42p1WACmCMxe+lOXP
ajcyzWWGcYkzoOFNQjCQ04Ng4+Y+vxlkVMttoaoxkSysjqmxKIlMYmiBR1G85Ow00d4og8fCTkZ/
4zGsaZvLe1kQRlu14cFA0z59DNDcErVBDkqhNwAKTaKx/jglQJ+Rlwm8v770jKUJLxOz3ZssJ7ft
0vAdE0vsHwV4/q63WvlahNrkd2NaXNqtDCqRMBouGzV42bjd5ZefotAENaDMkiFysWLXLIkRllHG
SUHSuB7hE5LU+B1ajtiPjVCPXUwQCqcpUnhKw0uTm/dp+zq8uYI3JyecOqXRfARICBk/afKNLYjq
wRZRj/yysiHTjEq9sU0t1cunG0avw13DYdTXDKNqyJShHZBpVXNp7cs4DDGQKnmzqvmr7PAx2HhA
y6a9uh4M+8UviI8N45/V++xkieGbMi6ZQEF/m1BQ+6Wu1/6QG80Rph3GNN0sPw4W5sqMtktPs/rm
wNaZ/yPfnYUFgM3WjGsYPIr1GpaVKR8tsCVifLr2t5SIwJ/todibzMSP+ViYGxS1M98MjHCIfQxn
+fV/j4v/kDbGQDaiZmLa4XRNcWfqoviWm711PehpsgHPn7sUfGo+0EXlLOsrKoQtRcwBB4AkOQxL
HTddVP5pQHWIg52zZUP6iQnAZwnhHb6BjZqIl3r6gWKbHcphzQcqW+A38eig0iK36p+L8GUvVAAp
eHj8tuWw/c/TkypyavQ+qlzFwo9WHUfpNi6Ugsq3M1+/XqKfvwjwb8Y+0EjQwaKSOb1UaZDildkz
6b3NMF8QWonzwuDkx1oDge/i9F+JvXhSUaMwi4HTg35wfb0kKIOqY/CBQ+FkHIYuxD8D/N/HytO+
i4mESzd27897FHaSsO2XfgbCzJrW37fKYCmCczVDokDrqwZPiWrXN1ajWIdUpMyRu7B9wqZ+Bigo
0myDonLmAWtUdlBcADIVKGWnD7gKikqnKcjdPC6MW21IQq9Q6+Yy1DBMCTUq3a9f6JlCEjUm10LI
ZxvwKFdLtEww7FG7onK978fH34/H42HnuxfDznsYdhuf3t9u8HR/O7nWWgI8hbRI8nKtq/3zngsd
Doc/T1cPG5f5/NGdXmVVGgP35HLTc5VRvI2EYzC+2lgkfw/Wzz9Ep4SFwMhLWrG/ykEOBc0DtiW+
eBmva3e67y+Mq2xPVrJbusIbD/AWjkDGJC/dk9T5/vVb+7yJLcxNvOPwa0O9uvYcptFv0A1jTqIz
1sLSv7ePjhpX+6ad7X9+mlwKa1WNBQKLbJ2TUiFppqQkaGCq1fBNcGpxHDn/yqhnm5Q5dEjCIfOG
jWW1CtWayEwbHxLamTh7rsPCeJz0BGQsxZ/s62f3ma24yEzwzOYq6uLnsayf/2yXszlAXjFq4hwm
s7sk0hz3757heA2ZIQPCkMPvWMEPXoLkYJ8UatR5sVqZG67/516hw+xEhSe2yAzXd4E4fRFLETEI
W8wHthqO5O2+Ok0kbxyun78HzlYkZEhn0ZxwSJz+XkRJSWnicOkmUjwcIcJi8jfO2tZG8nnnMhXW
JMJ+dN5wsleXgTJiq721hEXMed8dSHrF92aumF/ttFHNfbWbCO5t01AhDjmX38ldsZ9yNLRPYwjP
Sg9r5yPIFcyVYGEPKmnQQ1TswrJu241bPfPoGdlRmqNCR064fiAiAYCBy5K4VWYYfmIN8s6J2ulY
J3W3sdiW7fp0o8DtgOcC/rawL9dvuZMdoUxgFOC9PWmLZmE9RFqPISK/86VRNVMDMx/Fv68txcQV
mW1dtRbVyOkbV2bdwSmcqVxiYZWbJ6Hq2fbIdNGenY3a4/N5iVpqkafpbBGcI6tlnOJ0n1q4FbgR
wtjcA6VNRjfU64TpQW4Kh1q5ilTfCjFBgOBRJvfDsOTzff1Nn1niquagKiQ/Q8MpffWDCW0TeOZA
NK4VQRRrSVZahvnDxro5dxU8gHiVbLv8tVrh9ajGTh6T+m0YODJDrVN9c9DUjd/ySUfNXqiyVrgK
TA3291WNFTp9DpsSSlU+1Y0nJDP9MTGTanY5vJ4jE/HYb8lA9AFq5z1pXzhMgNySXd9YV4lN3lsL
H9ytoDDFO0WE8jVidGiJjVN5bU4wLpbBlVdLZe3lPWDF12/izLdFc8dZwciOmmIdo6LB5RyVSMFD
UVjWnrxTXPNamewY5jtfX+ncPq4RfwCvBRMXhY/rdJUjj+0NRqns49pMiT330J9QBVd3Ep3aQ9Lr
IamDUfOQNrN5hCMPoicVzu3Xd6GeWRRQzS0im9jHMW9afQCVOcJrsRntjm1qit0Ec/XGIJoc6ntA
mK1kR3+aMdJgf6XyQVKH+IHNR/8Y7ZGsHN4+/0MeoChzZLdlph+bGd2lAsEDD9Je43SHeTESI2oB
4iZE0/g9TOKdnNfJ6ziR2P31zzmzX2kLgR9ZK4IXXDFOn2lbQFjCcCB1pUaLX0AU7Kc4hUNDCNMM
fEhesAH+uVHznlkzaE+Ji6DwXWzcVws+K1uYvQMHMs4XkCM6JbkWXQ1dzY7kjUvhSv15RzZp5xk5
/iXCr2dZgLxplBPUgccdLJadofSgA1HEqLhPMkhdcl+CXQvUfxgZ5Gn6HKez48uhVj8UEWlY8LO8
yemk66YrYr7RGGsGr1Dm5Hk20XwAK2VwJ525bnpfE5Za4xeI1ZYrB6VmXIYYsfxQ01L5URHg8hO7
ZyX3pXZSb3vY5BLDeMNE5huA7SGzEjluGkqJm6GuDuGPOp4L3CMyGy9GS1OleyLbB4KvOye7RUtq
fpPSwroq0wqzToRE421azwztertWbmFhh62n96oUuVZbV787PGwI8MzVEgvMyRJEnOtSlWFsnpjP
XWsob4RWVd80WNn1okmtpsdZz8gKraWICR8O1dJlO1SAf2xiyaXjRBNACNDqYyaHpr5bwuwCeDJD
0++YWkjGXZli3eHLw2z9RgaTkRgcTvUNSXJx7UFxqQIPGwHBJ2QPgwMNJA9w8S4VdFIKNSi+sUEO
bQ6zc+LTEc7DijOdgjmboYbYFspQqrHFgNd4Z4cGibNiIpNl54hhuu3MKdX2xIXJ73nFn46oKkxe
myAPJw/It/lhljkuFY0WpolvZVIU78ys4A91inFWPWq4JaSmsiUvmwns3RFw0hJvJbUkPUiZDlDA
iqrgFesVbor22M7tYW5CKHvwxufSU9CkXNImB5NXVXb/oiyDaVdiRlF7JGdVx8wIrPw6J6riMshB
XXcpM5APIJd5JhlJjjMvbc3opu9iE29YtFo3We1M6kFAeoJcNsrQjSF72r8jgCveJz/t2qpktfJ1
slhZn2OKV3gm8GPzwYJk7BsHqYQooFej7k9yan8wmBnTy0adGpV4MegtRldNkgdLm9QeWxrm92oM
iY1r5X6IvZhRHtA8uR8mZq0xww11XML06JWZNw6GE97J7aRBZNQDDWhuaCYyelVkF34pm9mvvK9p
5esyLaTdPCyPmrzdniDmOGxzn0SbsdrPiAtxqaxEXV8EiLhsOM5CJC4Ybj3vc3PQsVMryt68mBnr
g34JpdJY7RHcKBZfzkA0KrWruZf01qvldPreNErQXxpq1XaulJqZRfZPpeB5XBqZg9ZbGTM8Wgsd
zK7JmNXUEamyh6kfG/OihxBR3dod7PID0DN5IaqYrBdovxaWj01sFce56uHNhnyxk5809vAUWmWo
X3Aw6fj3NvFwXUJWf+s5o35EEkktfsq5CL8pR4TtwbSsFF8KzU67c7oUv6qYXGBkCXH4Ebdy8TyU
KV2JJRSjvNbFwN7YyB1rJTEBzXy71zvY0U0Q/NSnqX0VVqraEKgG63dNDQZa0ouU8OpZGkqvEV0f
3vU24/Id8KgewdUPnHcoggF8mT65N6CvvEjU7Y845Wf7XMaybuFpIniS7IzEhsxolcukyxvNT2Uz
/JgQr7/AOihfvz6QzsiJLKbbKGWXkA98hlalXY7DP9tul7kJN4r6QESCsAeNYOCDkWCF47VGG/wY
cnjOTPBa2JNg1e9SpJmXk1bp3SFUm/pQZDFPZ+PWPh/9lo45EGYBy1Sb0dvpYVlGdteQecetmUJ/
mUAk5MupNzpEFGryS+S6/mvosopgUHhOJNaHCqvMKEWpEwdtNuRnRk7xRri61eGgEhU/vr6/M6WJ
Bb7m6KAZMnjxWgoHtDZZSg9RVkmNBFfoCcIangAhvuqzVINn4chlwMi0A4vQKk2QzTDBt7NgG0tG
67aJ1v9AjtPc972Ysb02g1iFKGmqd4beF9AQopE/EB+UrHBtySCS2KprPI4lh+CctgJN2+GogINZ
3dWV8L7+dZ8fvonwHioApACa2/UIxtBJUMxnRiAII2w3o8m4zSU5/fj6Kp9LE+R9ywIk6o/uYt2/
ESCtNv3IVSTMotX6OsTtqk72X1/kDL52epX1QgKaHWKFq+S7n4+747vrPzxsXGLrh6xqrKayOhLn
uASlA17sv6Hd+b/7XbF7Svexh+Rqo5D86xx42vme/qbVINO0CTqZWy44uYM/ey0ev9mNdsTMxtO8
Yl/fOLfKQXpMLzBQ30vutHcO5T7zFb/cGz5yqF1xM13YfuPJGxX754WDHYW+NFnYLrKzrEpcpdVa
xv2UbhWKSN+qe04azdmSGp553vCkUNGxRB2mTKtXmgjYiRHeTC7UlOZotIa8N5MxvxdVWW58CZ9b
cMwVYTsyLGBEp1irJ50aBc0kxjpwlUsYXcaA0zwEVflbq3fNTZJbbNcdZiPPtdSEOBknobTxss+o
YRcrE8LPsJI0aINW47vEcdpxMMcCeJW4ZEYaqXZTBKL/MAe5uyWzBMOWPledztWxh/pVCBaGlyRK
dpmFEEhIp1ejt4aC0dcIQ5SOhpJ2j5HJDJwOduHPpw0ox9Znt7zp1RJFo6maUEqAkG1nWSn/GQQy
W6y70QFcyBbsU22d+cnW8s6trSJ9En03QWGVlV9zOsffkWwm+ynt1XzrLj43JABDMrAK1liMpNYW
P12FAU6IgQsTlLQPrlJGHITo4uYBamQIEE+VlsRNydGD55bZDdz8ah4HKoXIemhCTf+9sVWcWU+M
RzUDF2IFYGntUdhnWOqlZIa7QSL3B+KqnYtckLDUDHiOh6o+XiZahQG7Xct+Sjz3fZtE4wtmNyhi
lFS6s4oAw1JE/z4o0nRBb4UDvBKYB5gq+k0L4rbxASx71+o9Mgvnk0ZwwHhm7WagSIh9h4xkhz4l
iAJiRHuEXILMcZqzZ9KHtmYcZ3YQ0GuwIYXjByx79W33HTLDPBgz12QedAtZtrqo22n858ka1D38
9JikYkNorRvVjJBMcBk7hS9oRI6n0j4Rdae06Su2CSpF3jzarl4LAgERSwa6O6O3fPl6LXx+soSn
0Z/ipAoyq6wpd7OVjROoXAJvwMHUWCltrPvb6dWYDe0SYmS8cb0zCBG9MAOIv/QAiA2rvczqtQJr
QobIdaLYP53ZST7Y25SHOqHLrqNMvyFMp4aLr/cEahjJMbCtwdNTG6N3x+5VKHFTeq9j03csAsdx
864wN5xM/85ATpcbbkb0/wt6AEq4RpCdroBTpjGfs5tSKe8TeyDsJm8c85epVYW66+Fc3MtKKr5r
IMoO4QwdHEFLK/UbCE4kMqHsKwXCBzmAV1guKiyAkfpHmDXhQ5FF9femQ/2FbYMwLiOUctHG93Km
3oD5zNbFW2Xwwn59uvFNSeOoYcQgU6QllNACZQWFXQSjzxtac5FXDkpH+Ads9kfRDeErfgrKAPdb
78mrbsqtyNDlg1k9UZU7IqMXyx2Mx5dl+J+NWKiySMZJxbMBhPyiReOE9KnVr0Apttg5n/wddQzO
lvmWDQdgKYrV02upWjwh+MApUcyJuZdHu70sZjN7Mqw0flKweul2HLLhgXOh2xFXKu4yzQivhGJW
F1bR9EfA/uI2dVpnl8Z1eZQk0noVmrJ0o71YGpvVQ1mMCpYUKAgzABanN9pGEEFbnCjdSRvkd20U
Leo9ub0qE9ytLCFFSFn76kiWob6xws99hZQSVA02ub7scqv10cmB1sxaSUan1lXKPjKcmF4V/g65
M3Zp3UWoAqBhEwEMzdGqnZ990g8vjtwL2e+hMNvIxwpxLQm7izzYBDU6rH6C4krkqaJtrOblZtbP
CQCN8xM/SaZ6q93YEv08R3GcuVpqZ9cMN0LPVJqt2f+5t8FElE3QMJSFDnT6Npya1h1PgNS1w7J/
Son1xZBRMT/GaDTvW1GPy1LSycpAxLHhlHOmBeZMAxzFaAQDbY6e02tbxqCN+sBJMIugPtDztlck
qg7kaEtIxiEH4Q7slAHxfizuu8yBzrJLAq1+0Uubf59ByaMhomZrVnzuvgxcwyn3yL6Ff7L6lELV
aUAxyQRihpLoXo7o5qkkp3ZnpY4GDU9NfuqNgdQmV5l1N4Xy3KVyOvpGblvHoM4r5G+h+HdKOjwG
PhuAE04RvqDTp4UfmFqlEeqYOenmp5zBjM/40CB6GDzy6+PxzL5FD4HH5MK/cXD6OL2UOSkaFieB
cEsH44em6nJy2eP0phzMrZrjr+Pn6TLHuoTQUnbsv6j/6mFHQcfLj/TWHatMn+6Q5eW+A+RKppYS
Vrfor4mqSclCJBu8bMF6GjNAsikc7S1NGuY2JXkFzzV8YGVH3GV0r9llCIvd4v/0dEvqUdslM/kJ
VjK9zZgLkABHlWO4lpPL1q3dt5q5b0GjvsNIU94wkhBvGYLIV0VSfqlOJb8icZO/N6a4BArN9nNf
p70PFTp57erYfpvbms8jIE03PJSJJeR9ELfag3CETJJPKcPYbmvWP8PVxJm9RMkxNZAyIu7xL+iJ
9uylPCLKpXKC38qAHvGQZs7I5gQq1+0W6JV5SkHu6a6UMcxmsF+ks4ulessQGALbaxw0KrE25Gv8
DAL4zjuKxmlkZtTPb8Y04jug5Aij+M9jiXO5NQGDUfuNfzKV/eSgQ8WZUHKa2bMWmuZWE7csldXr
hW+pEhIIZgvPYrXloi9HFKUzJOVxBkfRKbqnN86wr1JDvcArJERCOIqNI+bMRu+okO4gkaP+kfHi
Ol3A6TB2s2goqJwJDZsBy/7aQJd+Pyeyybx2tExPIJxE6yD1FwM4lxcrWXfItFx9aGRn3sPN148h
yig6O7l2rgsmeRv9+plt5i/B3cJU2rIgY65WvmYEudQxXnctxO++JTupx4gy8QvMer/HodXfQmy3
UXUAQGgUpnelNEnXWW+OhzlXIzdVShCDr7987fOnTwiETm4DFmYM69bvq4PSrcfo/RAut82NEo0J
1lqongpvzOXsN/LpcWRYaSfxPhEDwdyTXcYqmWmFErokjI7ODhueMdohkI8hTGcxRiVOVSbPUbxY
fUvywGJoocbeaEqPrUlQEWHtKQaOFkiO6USBPbXB8PS6i50L5PGW6SIFnWLXjh3tI54HpJVzmiZ3
zWQGv0RbdN0+dMzpDnfl+hJcsnqv+WrajUnTmYUMvgYJkY4F9601KotaJMRXpRauPksdfjZa+0Gn
qnhNHga7BLgNXCtKNmqAT2/DYkAM52TBLfnbNQMyEAS+1/h9uE0m5cfASsQlmric9Hdrq1b9XEBy
AbDDBbCkA2TbP/1mOFcBWdhdXLvAq8kPRqn+AMZQnuMgSr5LOuk4OyPElh2rtOEpHSQCHphRGjdE
wCofjar8MZtO3uWTNj8btTX9jkzRPoAXzG9fr9FPkQug0UthxIBjqfJhFJ7eaRsIw4jrmtRbYdhg
41OBg1M3TIOx15V6im+UxCktjy6rdtykiCFMBOo4AHRStzEfw1JxdsMc83biCsJhuCOHoN74uv8S
Gk82Posuj/5WxnIfdzJ5dZNF21a8PQ2BMZOGHyOz4z+TkSN+cnI1eLOMGUtcazSnX2GVJK/9LGMs
JFRBiYPbj627IVpN7CmtrEZvpAx5eJT7Cuby0GFceMQPktrdWTo03Wn7Owjm2AIxMLMELJUKXRZ2
LmlP8CHzFl8F4KyQlUC4PDhaOesby/Rz42UxqIOux6vndcCXOX0jutUW1pCOSOH7XD/2iRJdy7Wu
7/MaF6YGZq03p+DGnYK9VtQBKjjoVv2G4IP/606gg/GBLnPaNe2z5QDVsoItJurydxt4dKca4hCp
0mUYh8pB7cc9XJ6jNRWDV885SFvmbLQZfzfu1atnbMmBB0MaqsH61QdsVESDL/egiuEWNgMnTdQn
8ruJvVWwE8Rcu7BI8BuzZDCoED+WQVaIJ4H8cL+wTDwRFfNxKALrQoSRfOPoQJMBTovXzWB0+7gI
ahxsxvGQ1QyGiDTHG2ioZHTzaeYTv9DsIfuEfl43qNhFW+9JcK68Um5xDC9t9cpumvb164/y807F
DwWNgee/UNCIEDppdZME0ZNwDIoa4QTPeK5SI5WdtSfHvX7890vR37LQVA17KWNVnWIbkzZtjCii
04H8lMzEp7BFeI1IsLz4+lJnXiXNF6OXZYjJL9NWRXdrSVNIknftFq0ReGlHJqycifKA/7Tqq0Y4
eAbuDNrOHAIollSCXoDmm2gcPsxBWdy5JGJXwCktVI1aYtAzSOHlSB3k9kNZv6kackpE9zrfeJQ9
ZeMYPgYUU36bAnKLdImhLPXkSjX6cj+meQeQ2xXyUTMnIkQJ9Liup7LaIpN8GiAzeF8OuaV8gq29
btGVCedLxoS5m1qT+VuOiqzwMDyS7q0qa16dEqaJCyezlw4ZPwW1L8O0+II+GRPOIasAkrCR76gN
Gklt9+lsOA8RsHTljYMuX1SKjZqzHqwo35VQFV/VttJ+ff3ilvdy+glykikKQ8zlI6TbP12OmkOj
H81/ZbN9fKt0ATGniZjerclhODLHW/vOmeXP9fATQMcLbWpdHaAZG526D3JXVvtA302jFbj6YGKM
YuSJ2H394/5+TOtfZ+kLekyFi0Z59bGRPQm2nUrE9KZtsLdb0V2FXSy9djj1XCHNxZcyRT26G6WC
6NHFNGaQI5wkOqVBFlrYyuHrG1qK+PX9MC6lX1iihvDhPH3aud0NqpNijRkvnk41sP9BilRt4yrn
fjZfvQn8ZIJyMRM/vQyREmma9wgTy6mxr7GID18mtc5cxEzRESG74QVprt+WGIHdT3oOPp3047Ux
Sj2mdmPz/vWPXpbQ6kdzH2BgKBUBxNZO990cDwPGY0hGsMXdDd3AtHys1L1o6o5sZ835I5NnX20U
6Gce9clVV1UaMo40wEGE78+BcwIJV/aGaKy3HrV27sdRuOAPjSE6gSSnj7rNUninGKS4ndBem3wM
vyVGHfkQo3Q3cOKEbTe23mJUhk+inVJ/0stin1GwscYm5cWOAmWD+3vuh1MKI2ziTGWVrYZFUtPX
SqFFQGYK/JbQlIwLAz/4jQ3/c+cI5xfZKanx9KyLJP/0h1v6HKkRkbXkFVnmN5Hb4jFSleEVW+nw
Ywwm9V2t1DbzyzwvDmo+I6fFdYXzgRKNBHYtzR6TGnbyLhsm5a3RW8uiJI7jLY3kmcfx9/CD7L9g
KWsAP+rYhwqLFxSCpWFF5WRXZlobx6/X+JltjdE19sfYeqv8zfIN/GeAjS5noh2EBjHZOBXNfTz5
c5bA+jYdxfv6Uud+EOUjfY6OXg4V2+ml7NKZYXCwh0xWGF8XUwZzES/Q+enry3yW2NLC/QWUGZhT
Ja6J3UYYV4Wj45kzEszxBK1MIVVCxdr5GarK0O+TXpS2G/fRAO2vq0dc2Uqr8jNTxJIndVUd4/2X
L75JBGJVuxpxR+4FFRkw//6la9D9EMNDO9Y+qUqJfsARrUUxVc6wY8EonCucX7bSrc68YcacDH/R
DCDPWjPMy6hUbdJXie1SwgJ3NVn4mqSTwyxZ89YnfO7ZY5/MvIPIA+a9a4SpMTDUibIcxkQ10A0s
LUveKMVdkTPvzUoF171Zmz27KK0bVSOyMC0LiVxY3bmba0KwO7mn+m2c9mGE+7VRtp+7O/R/7OVQ
fTSmnqtTVakmJ0I8V+Cz2QRkcEM1/a3OoflzyZS1bybqMvOY4DlwWyWaXvptVvSPhO8GODDwaQQY
JMm5IDd9xPxWQ5xf7NCsK1ukhDMfiq0yLsWzEQgFzsfph1KGeGYt7CWXOUVz7FR0s7O2id6fOQCo
8GAtL9stNPBl3fzny9dLIL5i7Bq3kBu8G3O+htEJhKeSxgcYEMeehVXWbVKK6LbEhxbzZmeO3rGh
fZsVSfMgH1Vbe/Oy965OXIIcVVTcy9qhuT69JyxIG/isoMV9aQ0Pld6icZfr9A8GyfNeH6buAraI
LyX575Z22tdHpzoMDMn8jS3kE5HAArrSKUMs5tbczOqMwHSzqPGGJeMiLurHskvKQx0kycHp1frY
4l3/U68yedfbSfSa9NMEC374SG31QR3wv0EhjcGzQv6ehpPovrTRt400ZH6rjyS7z2m4sbN+LlSA
nbGdQUEL40s3VusaH1nHqAreoiTBhG3Z3m4wK3WuMm0kegi53UHKBnsD3Pm8SiF98GH8fUZMk1YF
xDCEi7twVzP+kNubqTT0W1g6+lYl/LnOB9BTEQczE9JViu/TJdGGcW+nvcBBKXCyn1WrqY8l/Kdv
djXot3gn4k+Bp5rzwzQj7FqZqaiKWxhYSWHwEmSvZtRGPwVK/NsaoybIumLEhpAEIuvt6zVz5j5p
Q2inoNwB5a3fQZl1QmrlqqZ6UYKLDHnYXopy7WUohPYdwvpWpM2ZOoYkDIS+MKiIKgLxPH0w+Ltm
MaUyTXKVZ2Q099CsOVEI7MsUff5mq00IM8dU85+Vnkz3RJxY894yeq30mcGmvqg1/kFJmZP4TRRV
l02QpL9txaAY+PrRfD6BlsMNNietpszZv6rqF6yFnFImzgrKBaarYXQbtgwuupTZ/L9fihQ4prfI
nOjWVg+lN+IuiTUGMz3eQD42hKQZ2Em/m8xxC0I7s0ewbyIVAtzkBZirckYV5jTqJQhE2+kZLMtZ
fWRuYP+cNTW8lBx5wk0XN2lKqSSTvlW8wo1d6sxjhbZG1baUUyY3cboAQifOMA+UMVRQmtoPRe94
hV6kO0fvw40q8bODlYUTKhfCtYNSEUeA02vZRQJdR1+uFaSF7Vbwr38XDQrCHfblbbtLR03KXdyj
Z2dPZ2wMvsU2NF9UmYk1vSRhJ7mjziTO1awdCZ9YMDLXzO0odHGYa9RjSHAgttVhV/tOqNaBJzlD
8L0ysaLe9RDpHZIG6BA2VuaZjRMAGFgcQi4C4bVoKJZykifD4H+cnVdz3Ep6hv/K1rnHGjm4vHsB
zAyjKDEq3KCohJy6ATSAX+8H8trWzLBmLG/tzSmKbACdvvAGKFjlPH22Z7258iuF8iSSx/fgRcC2
G1PxeHqNvnFw4sUDfJMolY7ZoZeDn1C0Kxe+JSCMeNtSaAytXOlnsqk3gp1fcgcrHg6aGX4f+1M2
GRi2SyNgGLS2Q1Gh/B/qKQqQGuoDS5jRe70iz3SuArvtrlvdobUS5NkWXXUbcBJaHuD39LAfhXfh
jkXSnTvZj9evra/4LIO1RUXlcAN56VpDLaHvdDrm9CgeuwHIytYBd2QaYK/zVAHvT6va1TGLsLzd
nHjKQMCyg13rmrGXhLUsvS+o4yMbMaZAgFK9eDk9WcfHug2GjRYUnQgs4Q77jH5p059qdThGuBp8
ccsUmgTKJpvZRcQ17Es3vTg94HHTkMSU/6NiwkFGG2R9ot/isgJuz9hrGIVWTWdtEQJyEfnOx0jO
VvGZAxTbzjYW/tbI7e7aKSe1ExKHw3GykodBl+4NLec/R7fRw4Sz71CTcWlWHe5/a/HTPBlMLRQ0
QzBIkb73rWjT/HPMjv+xbi9/C7sqq3eZ3VQOqA69e6Q4VTW7OPaxIuAqo4edSSP+aAFSRf0LD4f8
uh817uvTX/D4YKaNxolICE0hhenb/4Cqk1LpQtdA1I24dYyyVJExKu0JwqOJBICOGLue4HYTxSnE
rNAwhLc7/QjHS9uxXLAcFJVB2VGh3H+EFjVbwmt0HGXSvnpaYNwEg/VNTV3/pxoH2Ba5QEe5VEGE
gUzdH0hLKUSwmBhIqDgyjCKnU0oH4vTrHJ9YnPqkIzaQKrqjh7RzrdcQEPXIc6wiJmToevRHM0TX
/3QUzkRWGETC9Sg+JFM6s9L1XhpF5MnG2K3wwh0iksmZJPD4XagNuLSh+Cxrf+Hgi3Wkw6taOx6r
RV3fUPzrNj7mAdvT7/LG6UtPkJB1jQ6IzP2D6KAPhsUyuhhyrSqCd1k7qR8JRWX4Swi/qGF2PuIm
lIcQbLH9HVBvK41h3CBaSjxdiwVR4Ty+KRPKTGi5eWeu8+PlSZJggJMmaSABPPTX4kA24rgsYZLa
3fe4KE3UyKT1kPtF/+XMdzjO6NYKB7cr7TqHXXmwGS1UEjksCi3E2arfGWIxijA3THk9IEm77XM6
ijRaHCty9cncxG4qnwYpkhekj80/lpNANoG8jhIU786lfzAneU1VQNHu4WIDuGDry3TlmklxJgQ9
ZnfzvsTkHJOsHig+B6+caMMcFx0+XrUpiueA+z7MfPorKBaDQrH1nMIDKvNFPw7fLRLHDfo249fT
3/14hqnWkzPxPyjmqM3tnwtwkiEyZnDPRpTIdulMCkjNYkDWvjv3Vd+4sFb9Hax+Cbcxaj1kcWCG
xzlb9WXkA/kdNk5TUkFbsrI3brAUAfuvUsf5WTaLl4XUqex3RrdiYhyvq5fQxuHVBLk05rguAjrx
zlwGbzSuORo5uIA0YjhuHdL6U9UnaWyVpEKOnfURFkTNBXzY9GkxHO0bUqZoSJYDzgBT3o8f7DrH
4cfBTDdcexF/rPawFvvYC+YKwEbr52BasGgoU60vqkhOQwkmza6uXMSr//T2WRGEcFooK5IfgpPa
n3yDN9HJR2tYGLr2tS2z5oY++LLzU0f/09OUoQDa+yjw2ox3OPfog9ot3aY6CpSVbsbcSi7IyP+4
cox0LmpaqDiC10QbxNx/oTrWsmlWSJ8nWdleTkTokSd8b3N6zxzFDRTUKT1RgGLjAg492LdZ6S0T
WsBNVPr19NwVmfWMwHXy4llSvwK77IaJq4vLCTFz2AxL8+ezRhF4dZZk6+o8xP5LZvEYNLVLFkWE
tZZOg5p1OmCl0iAFfPpNj9Ie5stfAcFrH3/duftDAQ6rUk3iJmeaDa48VVibBmZO18ClkSE/66u3
ruq9qt6q5sIE6r9QZ+gk7Q8nEZAJ2pFMuIIWHnL51xsXX9erzlU+HczF3ZhFPl6gbWdFlo+pDUQv
ciIfMIMRYLu2qgms6tbjw+nPYPwKKY6fjC4BEAAaToe3k6+4dPwOWw/KAxg/qAGx5EjvhG4DqDBV
EDnFhAnEVFnJex7AbaIZvPhrKajD0ba37O9ZAsrwIgUn8Lr01nxDT3q46FBJMSMUgUyA+FXNlZe0
zoyyAK30BfRPsPRcDmUFtjgxhgcAFW4PKaXTnUc8IQagAggYVBHlVwy0UmMWT2mM7nFkJ8oGZdAr
FIo9oebqmuAT4GfNARxB+6bsqCcaVsu9wvllW/d2kW1SvvWd1II4R2hklDcDQlVF2PTInYTpgrjD
RdrlC3r2oFShZI+uuKMv5eehRM5dgRsdrDSKO1N7zb1M3QQpiD3Y9pnFIk0SDLEH5WlfGrevPyZe
bOJpJ+ZPgyet70neaF9aPXPACVhO2oSDWXhQbY1Bu8MAV0NSwVYtKs9ER93tuGoMbdqxR/2X2AoZ
5UJfUFACPZNrV4ueZheTjfbRRZW46YJLSYuind+0KArgAadvNGkGXyog5sj0l5b5qZU1Kolu3c+3
0PGqPLQGJ+7f1wn0r8g0Ehvw82y0kDrHWJkvdptXvFyGbHuiu6gpmHaH+0JO7xPpAC7s920nTBlO
xCxPYIFNqNCTLp5Frap6MwQ9jiPgeYXHpxVLt4nF2tlwjBnVKBl4KJ+ouR1eFiwKnyrdT/0ob7ue
liqrJNn4oMdQAzWXableWiJshDvrirbDwMWG1QA1/M2ILOsYsspcByfWknYdRkAYVU11i8IeebI5
bXjwpt4UECe/54uc2N1UPc0wmTCnsYwmQJYqcDAKApg1vAxBtZDgJyNRJgXmAgTzpJrvZGrD9Bjo
Q/dSoP4FXBBwlYbnmI13sih0I+oNCUw7I4BKwVlZ44caq18w3NWEHALK48naEU0xZsFvDrUK9lMa
JrHynpEPyZvISgP/rl3EeGvxNY1o8CieYdNhq2m7MFfY3XaLYnrK1WuAxejN4ZAX/nZGMXgKB9lx
Fp8+Ct46ohxSRUgB0P1I9/ePKFBAC21jG+lZvfXfN3U5PUqpB2dGOQ6VOAl9TnkixFUe8jA0pIZg
VnqaQ09R5TZXyy62A2x99ScncXZe7bwAwbnN/QUBJehXM8aIYZfo70U1nqkOHcWHSEGBxoe4REOQ
5PHgSDbM1u+VCfMntub4Kxw8uambRd50bjyfSYWOPy3iatR5fCSVuHSCgwK+sjtVEvat1qWtd9Fa
Zfyzld4579I3RjHWjIaQFz4lzez9CbSD2fEkdh2R4fbFTtmJ/ZRlMjmTbr/x2YhBCChpegAZO2wt
o0mOcU2Ljq6IxwJnCbHsMOJaRdm9M4nTG+8DsokuJXA7VEQPZQWFRWfcw1o6cnzuxyLz5l3cAmo9
veyPATfMCP1Q8BDrBU3Baf+zDbBrZJ7hRI5GtsDVpwafHS16sfjbIa7jFo2EaegQOkGbOdTyWX3s
LFc10eSoHK+JthuuBmsoxzMb5Y23J0CmEeiSUCD/d9B/k2lX2sieI9khancLkc/fFgZCOqff/o1R
4H4DswL9Qmvi8OXjZcpFXtCyCRI8Lyg+EGAGOLacHuW4FLCSLgFOcWkizkrRYf8bCw8PptL1WmLW
WH0wC4xqwtHi+Gb/WRE9tHQ70169xwbTgr3Rdjs6ss4dhcDgXuIy21BdX35AYctr7s4yfz79fMdh
L1+ZLJWCSODQyTD3H8/OfXcZSuoORgexMMpW2W+2Kmd9ltn3y+TMzyD+EIDyoDRWtNeuTo//xp6i
pOivWhUEpABy9scvzE7iYEkZGHChddnUWLdiQTVFeomqxx8PRWOdkjsVMxKkQ+iwMxTuqHKjjeBX
YWeIeMiWOjLsM+GdK5kdVwFWhj2FXHoLK4DsEGGJ22sZ46tONpHP8irFZ+UlX4L5ecic9NJE5P/D
MBjFfRInGc1h0/0IDivPz6y9XyrD+wEuT2GBUwbuEEBRPZjclLaTHmdgYVy0wbLrOV70T2kx9F9L
f+adIWV4fag6Vfs3qHpZL5UoRHWj0wpEBQ54/cusOeajL93yAzJnpoiwH+0QW+GwtcJxcahLW33q
3QlV2c52WZT+vejVZOHKmVCfx3mj+unHSpibJmlSLaRq6J5Zv8frBzk0Wh0E8AhJc63ur58+d6fW
iGdEXdDA2pBd2FHd5eYnuJD+maGO86a1nmvDAoNpAhby4Fhy9NaCpoPE8mxZmXktdHPxwzZv7Dvf
oiV2Sf2hBdCtnO6cnvsbI6+Fd9gpFAlp9h6M7IpuRpQEC57JVP1LneMJYhuT3FleZ30x02La2XH3
x70P0Cc0Nl1Y9JSyjwB52IRIVg9Cr/4iaR6hheF8RJnLeSfjbCGEKc4Rh38VkveW68qD4bxnGul8
BIft24K0QkeprY2KwugeK0Q/3ciAl2ntusQfrKs5sRKBm5mlgdkLoPj5RVs+ekE9cJr2ZfohUzEJ
RdNqqHOV5DZPXl/ZG/gQZhdNAoXcK2Poum+NrMVDyq2mbyonzT7jaxSgZ4pZxwcJVRmjxtrXR0yj
tIG0QcvLbZs0RXE7xYWrhRgmdtCahlaIsPO1ytgAAza0DZmO/VPzZllf5jgmYy/dSbRxO4EMYbYU
8yehCS/dtEseD5dTQngS1pxSw5+ecoics9VpLYKhIbNYN8xvDSThIDuCXhIOXouUt5TGBjgGWAzb
0As2pw/U9erany/Ao2tMB1+H3XfYP00gSfl6Ng6UsL3yXWFCdlu1tgTWnkl/uWKm4D145l3cFCj7
nR776PamTIISLmqjkFjpTRzcGzC1NLAhC6In9EWuEeftIn7B+q/b6d++Tf+e/Gg+/NfLyH/+B//9
rWmB8iVpf/Cf/3zf/qgfe/HjR//utf2P9Vf/55/u/+I/32XfcNhsfvaH/2rvl/j7/xp/89q/7v0H
OTlKX/fDDzE//JBD2f8agCdd/+X/9Yd/+/HrrzzN7Y9//IWdQ92vfy3Jmvqvf/3o6vs//iIq/+2D
r3//Xz+8e634vUg0r332evQbP15lzy8Hfydygp8F1I+6Kkvtr7+pH79+Yv2dgGoNqYAKMCurjGVN
1p3+4y/b/Tt0GX5KuA/gzFhb0rLBVoUfmX8n0OWuNDgA1paw+dd/v/neHP3vnP2tHqoPTVb3kt/e
X5Y6EvhrUdJzEamma3moxTE4UAvRuEwpsmA517haDeJQ6GfCx1+tot9W/69hVmI9n4COKBnd/kYr
lYnVR4xeKrZNw4NrSv2lc3X82TP2/EM8NcOzSbnoZnCaVg/rvobcO+oBNpm5j787ZlKe/jGV3Fvh
XI8+gnbzaoftovty49Ru9ZQWc1ndFA7U5xDlEecuUGOKHWyN2UjYDFMOwswcfRXSvNU+V7FhPKoy
g2tWYL53MSsPMFBa9cFj1sB8pInu6BtcG/MbKhsFzlOy8N9zrCJu9NtK+dd8/P7912z54MMQ0IFM
stmbMIXW+fntBKL9UTuAPSk4xUskUK71Fv/Rrp8Th/X2bwcT//tA6x4/NdDBDCwp94SSDIQm48e5
xfC09EPXgjetrK1hBiE8lOseganTwx7exixrshIWOVVUuiz+QciR4ACF3IsO0WsmtBqbQG2p7GNJ
HHvxzsYTndC+986cd0edjHVU+gYU9ulacjkeHHgdIOI4UFMcLtYQrMT9bFuUXh1RBzQ/dEUl61Ci
7rhThblsUpq0F9Nst5uSzXImDf4VvP723U1oN8BbSRwpl3urgsD+BMuqdoDwTBr2v40DwX1InXdU
H80pzKyps8KMhg5FPxDNd36SqAlr1rJ612W5k10mYxlg590P+i0QiB5QbSzmj1mj4gcqbsO9NjTB
fN0KAxtHYCeYodqwoucLOx/mllDdxU2x91fbvEGV2EqLxnkpF1t+ldYgbysLxyAuXs/5up42+k6v
DGMMLWG7Myae+fzQJiP9CuBUFbxs6PNA4BxJVXIs9WkbODL/Qg6sd2duynUlHn4xklk6wTTSCcgP
AjjH9Ujk5gE9Yor6MDXd7mWOtflrO50V+z7i+a6zg9gCURulCoLGg7EqeKluQlaPFI2BxEXQ+27k
y6G/xZ44+0BzCCkGD50HNH71O63Q2m1VduLeyQFsCUSbQbMpbbh1rLS5nnGs3TZkJpupsGlYn95I
BwfFr3Xkr/wG8ElUIA7Lbj5ubsXcYOk715q6qPIAcrhccFLiwGwfoLSqZnt6xLc+DjQHGIzkZ0Tw
vrW/dIdUUHadR8QQ2WMPTun5P2KzqscvcyuSOqQAh/B3p6flJTznQA+VW8T+NnPk8GoJq3juV1Gd
aNRiVPcXbGNCBZnaQTi2Gp8lmhDG/ekHPrjL1k+0+pugnULBiVPnoHymo0c/LzaTSaX8sYXvysk/
ruOeHuboSKMfuYIBaIyTrEKs2/8sM2L4LnqeHC42Gh09hmNbZHofe7C293CxVOR7+TkE8fGJtjZB
ASyjEUaTmlRjf1CHkoJmDhVG96AlXWhlJcLO2ClJPLODbqUsNEP72W7nha6JKJUCZy0nNMdBHHOx
uFb+dPorvPGxIRXbv+oD1EIOe3D2PK4OYw3KvlYC5bO3lh1d9PjcGnxzGNyBIH7AKmOd7b935ZTI
ZjktppLLqF+VbtFsiwLad5RasVeEWWLbX0Y1lVexCXYXLScYcWNRpd8oPWZ3TeljCzvASoBejHjo
/+MTEL6BlTBI+Q6hS3OD/2JqYXjZlWmPlLKuXRHnJH8+ClkeOpawbo31Rtv/Am0iUPEPhBYmudF/
8BpVhfRzrI+n3+UwPWHvrOgb9o7OzrEP97oHpclYJr6zYaXVTnNlcdH1RnUZd9ZyN7lFcmnZgwn3
wYuvTo/8xnYi+CSNhTwA4OSQOmjim+wgKayFcwES/6YpAUYgg9K8A/akffJmpTI2dJKfOSyOao3r
G0OGhTWK4hJg+YOVJZNOH2x/vWZURm1Rw9Ne5KAos8LNHzQuzMtW9MmFHCzkwLxW3EDnGC4Lw502
S+n11waktndOgh5579O3PXPIvHHck9jzjBYABeD8B+EaJq1zled+AmQ9rz4UrjvcJ+C81t7lMt4K
Z8z63el5eGsFrE0OzjTCp6MLZqqnzKothEs4YisOGLnc2OiHf62h5AOXs+QmA5z6bpb+/On0yG+t
AIomXGu/6lKH9b/R6jp4dLSWqWSb21JYrMJW4Quf2SILq8GNt6mfDw9/PCqrjnINUIwVAHRwuyG7
LcZyQk8JTG0W6qpLPqux6oytsBRYAsfIBmpI41JdnB73lyLzQXzjgyVAcpEAdc399je0mESlBrdD
N57bymfRNfJSap1pXLhu3V0ndRM7cDr1VtvScDSuEeu3xmurGrSfc79ac1NAXJLLDo+In5lJ+fES
dyPfiJKiMvFQo/hNwzGYl6+I/CzmZTB0MkasBOAR1WK7K7dkYovaGaXvP/mJXY2hnIh5Lg17cOYr
aVa036dqkXUkLVc0NxLzcGc3N1l1aSUEnBtUpd1n058svGc107vL1WDPF6aQJX3rOneH0Os9pKZK
W+JdgeJ8ICCBD860HSp1zgbniNzBHiEPhp3FZqZ8fEiusQKtHBx9YR8HZn8TI2GyRXN2tAhkm/Ri
SOohyqtC32RjqW4RsG5ugnnS74Igty/nAnE/fx7aqzy1gruu1833o6XIL8/MOVN6OOUQjlZoFZsL
xMP+lM+II8h6BMFv6rX7nd6QQguhG880wtYT62gU/j5Ks2Q9LO39UexATDOzT8iVtmQaUAaQKlMu
oDosP7ONHzfzrbHiPDc+vPgoKzz9TLb3xm2Ndh3ZnkHHlBtx/flv2WwPySmbZ+p+bq4ZnwxzllGO
CuUZTM5bgSmZ1Iqhgpi8tr32hyF/q3TSZqoJrePu7FJhx6sPqMnEdrWbnQH9i7lqg6uG7ueFY4ps
53dT9sGUS3DVZoVZ0HMX9UvacGzn+qJHgZHaSTjnZ9sox4cqOx0Z6rWCwxlz2AWdA73IekzBcRFE
BKGHs70FgpB/bBuV3C1zYFCnzT9Ove6euVWP+ucrxpk6P5c6I6+Vx/1vpLSkq7SRsGHEiiGElOJc
lmaCQYer1IXfaslls6CCIOYJRhRSTq/QTuV1Dxzu1lV01CdNTd//dBfwSPCNuM7WEP2QU4qoE9zv
uiNe0vxxUzXgFtK6P9tEPN4GK2zA4VjgwwNSONhsxSgEEaICgI9O324QBq5vvOZqK6DXF5o0jCtt
Vg+KvB+XXJ3GscgVJn6Ywm+gvzX2roROvl17G1UE0z7V8Y4o701v8S7qLrPDsRPV59OfZj3z97cu
z/wrA4WEgk71Qeqiiqxq+p4qgVLN19wbHY762MWBYyr6M2fR8W1LkdfU15TOXP02Dz5PUtkNptJ8
niUmTRkWUWZRXlrP3ay7z1mzEpKd2f16+v2OuufrcsSKD6oo9GA8r9ZJ++1kkBXFNzHBNKiD9Nmj
A7OjXcIhbRZ6HZVzgUQMoCoj0sisVnc5uw4t6Y8Iu00ZLBfHbc/AMd/64uTRlDwpMrBJDm7h2mom
0FiEGlODTGHSTZSitFaJJlTZFJ+JrY6003l9mwoQrTCqQZzNB7vRSl2qAwEf3aw162FQE1IJFohu
Io9AT4PissHuuti0Pik3PkTwdLaxnpoZZuZ+T7/XdKZyA78tu/DcJZ0+4W0DLhhKTZ+/DzpMwHaQ
4yt0+B03NS5Pz90bZxg9EgoxlEhoI/yyMvtt6tDoMbxi3U/eaKh7RPnyy8afg7Ap8SVuhF2+M+Mh
R3vBtM+Ju7yxlQlFTejxFM75cAcHfW4sYgWAUp7xQZZGlKiXlz6v0L5HSjLT7nEqlrfYgzvOD91S
y9M0GrnYnH79I4W1de4o3lOcpYQJBfxgw8wOIiPtCKVjsOvsSXW5Q80F3JaYnGdfCnk5QvlBbtPq
ISxr46cWULeE1Dznz52SU5Q7ATFa3KJddfrJ3vg6EJ8QxfUhggNRPVhU2dzqpZvgVy0TY/k8YAng
wgUxjXegyJxvjb4UelT2oNV2cTBb2VVLotE+n36G4xsfDjVzRPEaCR7Sh/19PWsxhRwvS6hf213I
AkEbcU7Emf3zxmZ1TdJTOp54xLAM90epfcxufORDQ+UFSRs6XZ5GjYlAe6g1iGiffqU3B6OYRMlh
JR/aa2r223qvKzfo6TXSiGzGBkuf3H/t6+qTwvzo5fRIb3w8ypx8NagWXNWHqJoCNWrHSNadhYjZ
VQo2FZ+dMjtTgj5y/2UBQ7+Fu0nxEODeYabjQX6ebeRxES1ws1C0i3pJh1FaV1nWyC8u8pnmFUZC
wWbGuX3F2eZtmGjJd1MNA5TSvnz1B4OyGujon1WW4AOl49ke8ces1bmOU6qZEW97/POPQ8HDcqkO
wKU6BLtQW3T8GS9kPN99Y5v1AdJhemufOdzWyTy4eFchVkqcIKioBqxT9Ntkl1VH3SNhFI3GeCRX
kmJmSuPZalKcyYtBnlnJR8Ly62RQNWMaaITBOTm46bu00CQxMXFZSg21nTrto2mmmKMtEhsjMSVh
hu3ALZztIkpKVAt7IE15mOFBuWmLbLkaFCBhp/CrS1f6ya7zhRkGQWJfNZp1i/4hmtx5L8WZmPut
pYrDCVxL1iqd8oOzxlyayWi9WAsbciayU5FdarP+pwDIXx/HQ1yH9JjW/KEAd9oLbXBKUlwAls61
WJwUGBdqEKdX1lsbHE4XFTWfEu7RhbbgUG0rJD3R5Y+DjZhc3JvawFrVACpMLf98MFDzq5gCfT4E
X/YX2LQ4eiWg3YYtjoS3GRafV42krmQ3SXB1eqi35ogtjhYIBwoXw8EcobcEOgn0ebg4fh9CdZdX
JZiOM4WzN+LH1bECThhp5tqi2X+hIp093JI4TcbM6yOifbFrlp4GsnyYJNJ4Y9adma/j96JDw3YB
9Aa+E/33/REdmYkW5GQSJeS1YWFP7Xun16YzK/x4VYAWQrLzF8KT3PUgQjUQ7aXQwU02DghR6poX
4wG4GN7W8NLkXA2IJ94/dRiL/iSnPucA2dD+Gw05gmIaAIto1cnYAIzpwgRI4Zmz7Y2ok2oe1Eq4
Mix2lDb2hynmdM6aGJOUeJTaN4E4ZAglJ7nGjVRdDrmdhTIvxYNeJPkdil3djZOjG0O9Gf5F0iWg
fFx4JWL4Vqg6eJxATbyzzSV/IY+KzwG+3/j80JBpzcM5XfscB6FeOTZWVgUsK4k1BBliQ4PF61VA
UzY2P5/eKMdLmKIBqDRkNojI/cMz2HZiSiPGitvTPWjPNf2+WXOrqLbEtF59InnMfNWfo7S9EUnu
j3vwjhAfhqlpWMgYAMZbR1ivedsiemrkeGdVuX9RK/15lJNjhN7cu++DsXitigBY64yT4G7sIcTO
hWpeT38OvvDxenRJmFeaHb1q+jb7C6VyZxrLARK7rp527b2cF0171tulLK+RRnHyx6Uece4wk8T4
iXtnJiKRxS4QQtHn7b3TjnUQCaHpd7WLhuUuTwdUKBorwVgWQIx9ycSXJM/K1l/W45YcK7bkGI0j
0nVExoGzDcAGzhExq2GGhCWpFfptnGuR7xcAXHMZiOJ6RBXN2dDPgh4PfhDKhrMsRr7pp8IiOVCu
/qMEfvdAiZycdlFquKdWlZthnYj629gYmbzpB2e1SXRaG2mbyZqciKeccYFULO/b0qPwyV27tm/7
xqxVCC5k/mi5kBG3gTDwIU7ipRF8J7O9oYTYzRFQfkAzxVKob5OJMx5Em2ES/GLg3HpxkTh4c1N9
QkMsSF88BAfYdUO3qNBFD+SlEyug1IFaidk0stJplOkTek0KjkERtoNhfO01o/4aUKSsCdBS+FYF
32TZ6FOqAWvQNPuJXnBC8DKKZGv4ynOiKpjgU0liZZgyNVaJEEjt71K2pbmZnNG+TuKxQWXMGceL
uq2xpDX01gupEgqiDlwlwezJfvnWWUP70QV/bS98YRXXjhWmaHHcjybBKmZRFubfRmV51c6pcyRM
zVz0dliBIQgQC4h9qiz0fUiV0lZdZH5qY1yQpal1kYqsfKhUPn2SIDU+TXN1b3VDfiUyVxhbP67E
j06axrdi7JqPcaAtH9DaawpIZb3z3VcTuFmNIlbzARugFvkv22rzjQUtC5whFAMDqNs8TxhrWw59
8iTpn4xxAMBbetJ4ofJhLde5k/rWtvRy/IgrfMXbjVNX8wVgwVLtVDpjyWOOPR6J1diaHzz27r0u
XIDnmeFrH/ts9r/lrYDbX/tJ+mjxu6B9JwkjXY+V7UJLatUXaVAchx+m6c9ll1fvnB5hjKgyJ+St
CmFY1fVgewPrzE96gxkTiRuOjhs/QuI0TRxVEuNW4URQhvmk93fjnJVfi7xSd6Xt9V8Lgdn6FVIf
+VUH0y5c6sllcRqGfGzyPDXCTmSZE1KTnTnNrcnANr0R3tZxBxMXYKtp051rTLq71bHXzrcBGLRV
uCYG2o//MeIhdp8BhVRdG7/a04I3Z1XZoE2WGf55pGOFiupIm15MqGm5YeAtzqMzaklP2ddFrnfw
B5ls7MkX5cXkJ9P32tIAjXRIF2yWVkdRrTFqaiBUudqXssrrZlN2Esa3Rpvy6+BhnYqDXyaGqEUt
eolkhWDBBT632My0KqjFdnKzubrJ9I5DpQsAwF5qo1Osm3DGE0PIhgaSMVs3PC9OqeDFxp+F4dVP
xkCyCcvOUUOE/o66hsvieZvFTBXMPlVlP5rAULic6Fr8ya2TBhVGP8dUWMXBF72px0/4rpTM20LR
O6S0Bf+IwlpXsH91w4n0YKjea2XV2BHqr/2TDhz607DWKAbhGhLL3LoJVie9Mt2kWAm/6J3CQ3dM
Hfl+AWsOd3FxzM/emMYfMo5sRK1lNjxQDVhQ20mA9NQgReYw6zB0ugCmwHUNQckerzvfzlqmXBi4
eRp18L6WTfmtl0Y6blS+qK3T5lDkkkxT94vInK/dWMr3uoLUErb2qH9V3VB6q6hQoVMd7/Q8klxT
GGFlxc9BOPrHOddN3IttmdwD6MJkUQPz4SKFqhw+cevrS9g0i2tvTHozDwrt5BY9K3Tl0YiT3vXU
Lr3Y2J0NHXFYq5wYjXbqJtaGatroeVY+JZbq/AtKXPaTYfZ9Qn26yB90rKq+kq9RSI9j23/F77b4
mM1D/2ijZL5c6thlQx302N0rS77/iFZz/OsAqjjSEbUXHubdIRri+Jz6lhb/bGBsfOy9xCoeXWsp
P3FyB/6tjlaeG5Zt23zr3bhIL7Gk6IAjqrmcQXGVz36JWPqu07msMNzNxkeh053bkq3SWunmIdFu
tG6OMR5eUgPipbJK5OzHAXVr12jmOUQgc7zNIKfeYlOZvtO6WH+VBkT3MFHl/B0aZVLDeaTifBU4
6OpFll27CAAEafAFcx0EKUF4iJuUS7u8dmhaRkWQG3CDa8u860t4lmHvWNK4NHGF4OSw4uI9fexY
bMAWgRLD6AiblpQ6ZQ6ciLN0k5sz8uGAv4mHCm2G64wyv6SNknnBKwPEFm9eyHSX+r3RbD1hpc/K
X4R5EUvzQuTYuJRWkl4nig03a4LuZhHnCEAOKPphYT0ga7VB1XucLxN/0e6kC4kzko6dfFvsuZKb
xVbmnREDZUPDXzSXMnaA72hprb7Zi21hN8lZ2dAvCNbupi4mfxsnmq2izBeY43mtHY/oXg3+VxeD
mJfSbQNxGyTNsi2qrKS/21XpJ8QkbCy9XRvJbVHZ+j2atdSglwRG/kXfW/QpORwS9wp2tvklsxBx
DDUsq4dwNmbvw2QY9GQnPebvaXWXIsYQexg0t1OjbVpda94nsx1kUTY5vX6BybZKLgdjDD6ByE/A
TmQSLY8Z9b0w78T0jqNZhxhmZ0t8V9ZGtamwsQlwWDJBu0untt9DMZ1xZIYRrsIERBwuS62+uGFR
LIO/ibGwqCCp9l2862wty0N4yqOBvJlfDrcxM/fdEZ76TEXTxiY7j73HwF/yEefwvIQ03nXVKzFh
aYKACCQLfLT1MTQcZb3SFKrACxLzaXhDTDpW6d4aleaaz8kbD4HZbtwgN+9cOQTvtbzvH9o4Te9c
lEnfp6nhzde1ZPeas4WoRWUZ04OoRZCE05jb2GuNIBuxPJTzF4I/vw0xszfzTawrgfCWkRUjtNZp
1uHOjfI+mUvzc4G3N4fWMhc2yvOud1diCxAF9qBocKf6Bi3a4GcuXe11MGlz6sucOqAhMctC0Cgx
0Mask3pnZkofd5Y1GzikCtVvoeuCdKFRZO68KSi7B1fqU75xenNMHtgfaRtNfRI3UcM+LMMi0fzP
CqBKeY1RRV3e/Cd155FdObJ156loAMJb8KYLc/2lZ5LMDla6gjcBG8CM/nFoYvpQT0+qZKaKq3pS
N5kk7gUCEefss01JRuHku9m45GecAjrlPi9JvSezoMyLY2Gp5nXE2UkL8PQbrUDRgM98HdZBd7VG
sSUXiKqoIkE0uRGSoFwPe11ZRnfv6HXWnqSbF9QJat4lOyVWrc1WszNhQI3LQPz5KJ/LTskfCZ3x
ZNQxWyCzu1dMy3dwxnlWGzyhMRG0JtKgtAJdtxi8pIiklRdLOE5e8QI9Cs1z7DXqJ6tykierkZV+
0h2ZnhrpaGtoFS0J8oW3UGazVO46p6DEMmI3P3iaMecndxrnaw1k1gLUwS4g+9oY63BG0DD4k3TK
Mert3jHwtBMeTJpslYe6cJ0qNDzJul4sxbkUUtWqCIezyrmUDT6jPnXVSPmSKh4u+nPvPWiVM7u7
Zpni79M0JM5ulWVSkgVj6fVBHy2YzXXjpn9MTh7z2ShWrkRfqDdWrK/bxeE2hOns6t84PeUnXiaL
8EVI4/cNATvgJG1112ppGh9bPe7e1Narb2FrF3FUqbPYN/NUYMtHyBlldatNMkiUwY66MWGwzmyg
v5jmOEyB1apLdenWUUkiDAO0LmoHSaag3eR9aM4UBb66WPq6K8mV73edXRXovSCoWbxhY5EHJuqM
kXyBJR+jNq5l0IHI2ZZfjGVNsNWcrp9gz4sbCy67cUjXRWl93N6L6r6Y06KNXLWMCXDVJiH8WBMY
VsBsMBfswRd+/78na1fgHAjLp7EornyKRFyUsBZD509Zon+Adv5m7Ae8QQzjpjGA7vLe9KQoS2+Z
9JnTYLFaeMnD9zE16fOWFAKVq8XcB9cCfJ7Vr303dqdUnfpT2cr4h23L9J8jPHju4PDHAHJjib5D
rgivUOuu6uAZWXq6b5Wi/+EUdYyO00xS/4Oe+ncd9aYcZyhCLul7xodlxFTXxkD5mjB5rrSEInrN
xR+1olu+rlb6Bz38b+hsyM82rpiu/knafQeSGQJaQ2sCKZnkIPjqMNWDvyqrR+JbKb/HaTU/2VbN
FqhV4rlQ3PZWLJ4ZjZZOH6ew0fh4riljUCpEqRQYEH1kT/s70MWG2Q60C0MFZ5afMQb4mmpj97iJ
LYTPQKxKy9X3ZI6h5OQqd0MLDWOsm+WDFbg903dIGwgD/K7NJhkA9h2q5yScjrxRXNVoxrMiNXxU
iiHHPhGP9V3vINbLXGNcA9HIj+ytfr02i38jrSIsQ1T6Ho/VEy8u3Jprd2u+nJpidg9EAvVvvV5/
oSqO77YgBr9XlH8susBZCrTUYFrGgJsZ4c+3WmYKwUbEcfO35/FE+1OdDDUWEdkjRupjJ//KYPyj
gPvt+f18p+HBQsphTAtLlbzeny+qdJpXris8TiPJjROyFhqFlTqowSLqwg/KDzDU36x4NhYspxlN
Q5oAcXl3QTUbpWihSPZK0+yaAelhYpL5ukqqTc40O9bwHTE5KV2zmLeoBkGLA8UzffBUUe9WGLsn
TY7QlczMS4MZPetHZIvf3BSOQXZAuChMAN5z/eZ8cttUlwlFSGv7cwFYDsEmzY2dKrTvf7/lbE/1
3QNgkW0LHeYLjOEN5PvLKGuh1FTwjWDLqazpTOhXpxxyU/GI6E4dTHYGz0xexlUqyd5ImQr7c19b
ygdY/W+I6jwRgHoMOaHio735+VNAt7PsZKOX6PEyVCd8Wmw36NLMfKy0bn5QhNA+y3hay7Dm2MEd
1NAprFBbuN8VRfWaD/bh32CuLrJJxgYuQo+NdPnz58kMV2n/FDFMOeRSgfwFxjoFRrsW7n2VNgDc
Vdruk0a4lOXrEpajIXZijKdDl+fT2wQWGI1tH4d//7R+XRnb52L8BCcKjct7wnWnS89YBlZGXlZl
KFfoDQ6pxVGSuMqhXMVHFMRfNyOorswc0JBAe2Ww+vN9GJRJFSxE5ub17L4sjKr8bBj6guphawmS
heo6L8gp2nyU5w+ewvbHf16afEM2IqYebIkM3X6+uD1C723jBcrrvHT7TrRzMEwkl/zjW8rKQ6qE
TIZAi1/Idradr9rGPkxpGZ8KqNV3HXF8O4Iz+qNb2stHmpxfZxacKFtwOuMwQJ33c4QCmEJRLI60
UXTJrYVXUVjntROYw9x/sFx+cymHeRuaz03Vpr4PaZ8qvdMG3KohBI1ruA79FgcMQLiKWH60sf66
kXAFFgv1LfNpvtjPTytxUJ9NKS5FUqbV2R7r9iU1q7Jlrlhjlz8lcvZjZUZB5inqYV71P/Qpa0J4
lmrQDiDIo9M0J7jchS9GZY1AbOKdPWIbRefqzCeiIj6yAv7t7SGOEhIw3FNGrT9/5MmT0EET3iaw
q/wH06PprDWztsN4aT3+/Sr7dUdhMM2z3kJ6eYV/SdWbUMwV+N6llEqKWt12Y9G7WHkJ+T0nf5nM
C3sq38hIzbtTLk3syTC7SqcvAu+BIerWTlSBW8EICw3GF/p9m3qJd/j7z/gnOeKnFw7KBA6T+JhR
gCLgelcBGIPax6W6psHKaHB5STKJt9aMlsODEZQBjCfKtJR7W6vTeT9IHbcNyEQ9rOHCiUPpWKpE
qG53UD3Y4neiFQ26PzxsCIgvG/jkTIGUG3xZ9W43FWKYfWHGme7raJRaX2KIM58qy+iuY5X1Bekg
iYz6RE3lURljlSGEUsjlpmdKoX/wovx5zL376iiFtvk3dwCnxXd7TYxPcQHIRdVFWbefFaHIsFTd
4jPYg9GEqzvi4g9+6BRhsZhlu+NM3aLzEDheUfnIBTeXhqBi8p2dx350cuNzycDh0cjy5RvByYCH
uWeuDf6YPHqf6mv8nFeNDsRAti9eVTJLeyaLWfpPCTHgl6hoMdRAdoUXz7vxPqEMZUG9mQaKSqNH
2KgTtN0yf8CL/LWsgj9Af2RYlM1Uke8tCLlTbqbFA6TQMW4veTV6ct/XS5+GZWV2+2x1lfV56eIa
qDurq0Pn5hgoZGPbhFPLdBOMzvKUMJED2myQjliPJlfm6wespl+OFPgHpGtygmJVgCX29vO/VDtz
41H2QUtCktSqTHuK6VDVmR39/Yv0u6t4bIOkSlHTwNH6+SpgIlbOywqIlDoJmDjkgWBa86z9YNX+
suXifoMDDo6n8De2huXn6yj8u97jPxvMbZtiqmprPsYhhABXQ93s80TiVb5Ni3BDNftTZ2WFtfv7
b/pLfcAn4H4i0oYIRZLOu9U1qzU6nJVPYOqNsutNtfEdZGeXwZHJBIQ3yAh/d2+vMyi8+/tLbzfx
5zfWhAO35dgyBdnm8T9/eZz1u5E8bmars1iDGTHKdfP7f2DT0e7xEamCv7/ebx7q1oU6m6wK04P3
LlMxbzm2MIAtQ1uoR1ma3xdU9x88UefXq2wybjqhTa65VeQ/f6uYTngolwmbKLuyXgpg6mKXeiZo
fkfVkEZ5XyQFA8oUAU6mjvUUrahJlxZW2Ay2BBmjMabbJuvHbwq5XINvLkyKndFsxsNU1yXm8DYp
50o6sg80Pfh6r8/rA1w2/aZ0nMHZ6XPmEG++NkbvT3zSz7j/eEo0FsVkhivvFGHSmoIZulD7CrTN
cprxtllaXBdwyFSZ99eK8khSbB7/cEtDTAeENHayq3At8iIGs3Hlk3VolmGhQBAIB5PsoQjgGR8Z
r0gSc8dBL/F65KR60WOU1mHXtvo9PcncPDXAP8tZ6sUK41xOg4igYEvalF6Wml+3A5FRzLX71xVq
lham+ILKME/TZuKOjo2+H4rVo6JYjeZWUWJnwPWRjIOw52W5TyBdGXg0lvFTThbGl761W6gDaj73
by0D6KPltEPm0wtirf3n6vpHNij/V3OTnwxR/tYs5f9BGxTkJH950X6xQXn8gsXIf/O/YGDyP/6r
/FEtfzVE+fN3/22Iotj6vygaeP8w36Ep+48dyvbvuJ+TIYFC6j8/+l9+KJrzL6pZKLIYscNp4lz/
334o/Ah8UQcL4HWDzwEF+Z0txr9Nan7vh/KOCkNJt6Fo7IIwQtmIgRXevbYDHEy3mPVQZ/4aTDnw
gRyQ2U/5syHqvZroCGOdH14eP9lZxXBjyJSo6+SpsZrRz0brIQ7nRFXv5lx3whqXnXrJmZyMwycy
j8AeGzqFwW9wdj8lTe+FukgcX0uXOAQSOwsbJZvXDT9SL3MhvApr36nOyZ7I1vzn6/T/txVIKft3
K/Aw1smX7qd19+dv/Hvd6SwvZvhUDYg+QAT+YsRj/wsBK/9OgwxIg8He/zHicf8FqEXdhSTa5Qcb
lvYfIx7rXw4QGwgbEi/EXVDW/sHCAwDdltZfzsFN4I6X12aWsl3Jfe/F0zAjGGvPIzjcVT7T1mmi
fEzjdTgwwLcOhr5FTw6VunN75uR6fDNZqXpwKhx0cyc1dpiJW0HBECTMi+o5Zva7w0cfiNfJ4cnP
s+rHdWNg3g4HgAmAcW0NfTigoPuyOUnfObnTnuwVK9qhaVzfKu03QuS/T86+GuMvXa+T89m6hOui
Hr0DkBOMfmIj0Ls6PeuZokQtkSWM113pnejUkjuZNIxYBkvf4+J1HFpwcFj3d5bifc6XGrJBu8KH
lReF3CCfbGRln9oYbMSjpuwmRTGu0t58jxXRQWSo1yaMXbznyzKu9qnaFw/STuhSRi93nxJwnEgF
zYgETfgnObnxwbCIswyNPmPI1EFV10NI6+pTq+jVyFdUnloXxiFWZ6Km5kmml6KnVSu3sbyf0Vgd
3LEjldx1ktKXYlTXY+t4ytPI/9huZzvMDNJSIxrVwVKjWq4xlhjwis+ZQmg57rBaGmgqhwwD5SRc
SICrwoSJt9ym2s0r5tD72mmUKOXE/bwy8t8pOCD3fgZm1/v25BSPZjKZOAM369hHo8tgblHzxIsU
vijJCHGmXGC29348ldVC7GKWRfHAozMzG+qG09EwBKMGF85vXQ0nvtHRXyaEuIhdl+pYd9lyUOP6
m7EYP5pyvQ7Zakcl7qV/MLVh4pQqJNZBIxLXeV3PWnuvJQcsCCrsTTC6a8TmKFMMNePgkUQCJx2X
10VL+7Okt/qijOoZ3xh/beWAF31v7FcBMcxdzMclaepjP1nfhCBtT1HeJDwH3Ym/NkVyW3Trvpbq
odKqh85z+ALlwFMFnrobCaj90ae26XfN2m1FMMG/SWqGyCclbakWklDRRraYznrulvtRq7w7SpLQ
hRsjrS5a4oNHRXRJWqPau5oiwtrqvqIlPKy1oX6RnmLS9aRdwmBCR1KVTWp9pG73mGvDkiD7QF8+
LfrInzPUQtkR0FpeINV2kVqI+16UkGTm1n1aRF/dywU9QT3BiNEI1DngLz7deB2KFWpSA6DagTFt
p8u5qCHbyWQPj1o/MvBPolzP1KjEt/AZGgURINaQXcYWtKwTany0+zI56nHpvk5KY1znqYGUlY/t
FKhD+0wG2JuDw7YvW8qtYMiT2B8nm4NIxcVGkMGem/lrO1cN8mih7b3ccMPKhNdYWc3zBDhxw6A8
IUmT2XSxDVgbWnxfGlZ2ccT0jSRaCrql43PF+ZIG46KyVfTq5AaNCWEaPMEfMlIxvVKFythoKiGZ
jX2NcfB7qCxlvlg9mBGK7fpSpJ79hqbtEYKUE/RN/pil9UlpDdXHeNwLDI/4NGOY0oe5xI0L7VJ9
pGbFctrbY5AJA2lY/LjQwZyuq5FmoSEd++yOs7iS0cw7/Nh0lRdBduoxIYZEZJKOueaAFAoqpWLS
1Z3lJs1tLNTLqM72HkhdHo3VcR4yFIP+tk2fWvZ+1qCZRFZROVcx9KWf2eyziQJ1pojmGYvUyT3g
HH/1tGwv3HpPigQ7hD0d3dq4xgPvWz9/Q0RlwJZHSA8VCVODZI3RTE1h7aQXq71PFXP0vb6L1tEr
IsJsnIAyxL7EnRVCV/ghXCB1vs5pWroq8Oo52cqFFk91CAUqpNeqrbJ7r14tbNIL6AlESe2kbeBR
LqkvyraY76wqyw+4TbVPltpFWS1DvC6QGHZwKcfq02ISMtLBFSgs61RPZbTW2tuiqaQPuM6Zbt4M
1CbrfGR+3hE2iApUbGdP6VZl+3WtDkdhVVAWUKfUuRvpM7ltKvNVEihcc4FL6TzLuubPu1RMzOp4
BkUug2bsU+5/fdX7OcPNsowPprXagbF8x65s3quENu556eQhM9aXaRp1TgcrCedFjC+WV4XENE4W
9Kx+ZhF7013ewWtJxgTLgqGN8mnIomG1UPLO8pTGTMGdsoLd2FY+TOKbBS7IYCTKnQYd5S4WRD20
pPBW2LC5cXoutIYPphah02d3Sty+zYbMGOqnS2TrInu1EqiZZlbxJdl9Ageqm+5Uia+PLB6jH6Zb
W+nhWi0iBDOKIE8YNwwpDCznjPUKa0t+mhIxHMpyPbpzXuwtMhBZHuoYpno7npjURBr5qcV4WfCW
9XMMWzs/dVttHy+e7qeCiK6WI5gEgcM25iGQuX2d+kX3laF9rPrOPdW0t1ABOTepbePj3GX9vhmr
mD28m8Myr+/rvo7AVYdTYtT7qunLA0GC6mnAoOJp0G4IpJjDcZ2g6pUrpBkzV6MG9f+lz99WF/rw
osaO4+fN8IAdjnWIIZWF3aDg2FekIYtQOzhC9e7GAtkrro6k6ZmueSjZQoIm0b0dHF4sCPkK9h55
eiwws4YaZSlJzm/DrzHcioZ1vOJQVt8SHPBs5NnesIdImD1W/PAc/Ca99ZLqe0fRTaAQ50Yafyu5
FzDQhjeohPzfXM4oafGds9csfhXKND8kLgdfnKsWCYuLtl+9VF4o0xmgT7b4nDbdhJHz2sWRQyGW
RTnbDQhidqjWxAjSuYUQ2rCaZDLu2NZfZjHslkHbL5lyXtv8IovXpOLAzF+9obyxrZKhex+Zstlb
ec7LlhoPQLD4bLzIZnmsc+s+Kb56FeQsrySdjJCGTgm14urFRAwbx6IZX/WRw3Xqw2lobhH1HUQ1
oQvD2DAVcOIIfWBfNIYH9E3qSdQMdXBW9jPCke08eTGRzcKesx/ElA6HdGbc5nbGXQNwTqBwpEyG
Gg0kX0RZuzdmb9fY5cnMXhdh7UbV6/bkN3wpZHmr9npYtvojjfxrq6Ynyxxv+sG87RpxN7Bg1jmD
gth5Tdija4sQiHZRPDczNg3WUaFsJYhzycJ4QkaCC05yQxDCYW1hlTGxDlR3y+io6s9uAUs/zdzP
Cg1Z1PcsF3fgeJga1/UF75r0CxXuOSdZ409FH0exkVjHXNj6YS7qfVGrb6to4YkRQhPEMr4TjpId
TLvWwlGJScaQ5iPCIiMo1GWMHCMTD23H37JFm3zLlO5zmk7EW+glJ3ZXWGdrbOq9N5L74tRLYKdd
TAJ3eq0WhX7NuXbWzOJCDWCI7vuSetcFpYIn09Ab0l2xmSELw4yMrOsDY/tYjuheKdj4G2qQtCLM
NucdRabLa6kNPMd8ql5ZaJVfKu1LWcw3o2t/q0f1saKNuVHU8gfVWUvnaemvOK7dV+rAp4LQN6ep
byuPZqXdu4T67RJ9im+1fn4QqfYAOL/v2Az6ZtluorEbLVnvFy50UNWk+YLjW/6IwFwes/zHCIFZ
r9wdw9z6upZUPciIgtGEuqeaaXV1p4LUmbb1bknWxVdjrcQD79SdW5XfoaVHjYlwulEq9ThBa43g
58BRm3TDDDtm+hcj7md01RhiCzU5N31frNjGOI+D4qYqKsdleYZA6nzFWcAN0mYuLjHa33Ab9cDz
xwDMFu4QplPNZt6IMdSApsCxjBIuelf7XpEhTrXtW3VZUdQX6HrSJD2iWW0v5AzrN3RKYzQ0xdsY
xw+A4dlb3KUXh5N+aCcvSluqcDstxbnSepKp3aKDocVn1Bpw+AZq/xc49Pqhmpk6kuiiHBsX9qyv
4Xbk55us1MlnccYq/0khMkP4+MNUZ90rp3NGbB3SsoYo2M4aT83cdo8yXfvbKc5sH/y/elIWaPK2
IwheTCpuR+0gGeS0FLiOe8kuA+DEB1XxIvjF2UgqkffZbbNkNyR6E/Ts6ft1NptgqvIeA1NyQ2Hn
NiHDkfFE0lXJyEb/gtGS933h/ZggN+YPdSnUKBd5ju3hgKOfmr6lbmFgCJZoR+gf9alqRmjPiTN2
R2pr7dlME9iXsNlZpF73TY8nsSv65VxjXIbvSKF5z93IOTx5ih2Y6uCcMCVKw8atlsh118V3qmkh
39hrPkFcxMhuFpZzK1O2JH3WnEPh9OZhtOfKn/AuVw6ursXBPCwv8yK1MIH4W3JXy/E291rIxYV8
S3HBrkOB8gcRpFjEFTuL+LYrYFJ2pbPsF3bKaGiV9VqM4C/a2or90q/GZ1BJfTfaw3zSNm5q4Jrs
xMTX4A/TJVB+C/i3kz2HA2Dnbqx7ceo9Tzl5E10x3jLPjlaoL/Oka4FFDsOnlXL7E2J4Bm8rOmp2
92qvuUxMIGeOQZMigFEhuK4Ezwj1HIuxD7W6hsfpxP21xBk2lAgFb4Wnox518u6PyRjmQHiFfu2M
YZ9p9YP0Xso6VXR/qD45DF2/aGkVR4UjFE7yWD/om/fnWotvXt2b+3lJvNaPl3j2W6SUe0eVxiVf
rDiwe828QynyRuKw9dxMWhcQMlwSeCOTl0Xf2P+WXV9iuMD7OG074r0U61qk4inHigwdkGkdGf1X
rNbqbahYX3Enw4WoxJNdjqWv95TyZAS7Z317I3GE+lRobXE/GqqECVNoIdS1OyPp/6ih24azUdWX
xrHkle5c3olJ86JhrF8nq4/3E2S9SzsVQ0js1Mp2lMxnh8niJZ/jfIqqworxfVxz6K/LelMiVuCc
pdbvcffYc4KsqSdhIOvmzax18as7NuIwIcuJsim2dl7DkaPOjnNwaAwDx0mJ0bXJYkZSe1I0vks8
kUA1weo4Emxi3xuJtxzIMI33nlLgFFyL1XrVhbfc4+qrP1CoWV8NtxtupDpmI0WgMd8K9nR2otT8
rtTIdYxqOiYGxh+C4eV9ZX9LxSHJ2jsM+L4lKCArcdTFQ9oMgWsfjKH+unCmn6oVsZjXtNXBc3qx
85jWUHbOpOJ4wlLuS72x/ASo/xP0zyxURFJ/Y0XiweXCC6qgYF+UMQtNJV8fckK7Xrnx+VkaTvHD
jE2JP1Vn7d3CK5+wg2FjzdEECHV90jExwqUllp/SSvNe63mgb5l18SanrD4usZF/7kwIzKsXa2w7
E3ZnJH5XzQF+Ulg0JB1Moyi/N+QnZ8HAnL1nW9LWIujGZVQjJYW35MeusaZvm0Gtb9rJcB5SI9Ej
21VUbT+Q4VsEpjSVB0lRS1+H7u3VNBOloP4vx7cEW5XaT1XZPNR23dwVfMd92VA2Btj1FZfFMGck
ULXQbpEYqsfMqKAtL66oUprzVLvqsjVe7CyvbmSpS6oHjYmFX5Zm2gX1HM+Po6znNTS4JPI6Yd+o
mVZ+UlrNPFaasj5UfU9nqjlle+wMt/FCmYr4KZ0hpPizaJw7cy2sH/GYMpimJOYQc5s8mPvCZk5j
5c7ZMa1s3+iY+AZCpG5II6p/xX+VzDIZK7uCoKMD+1IbWUIxwkVbHZqFhpYpR8EwO81wShOFCEkV
g/3ibKMYVQJaeO9r4q13FQFlz01Bb1HVoj/rXQxkQ2vlc8x5DiCZJUgScFxkFmKhq9bQVO712P1C
LNlxGr0mUMdGZbevq8AECDilI/7/Rtm016TN5RH7rZPMaZhy5VynxlPXaYEp9MXHcXE30I6MSR/f
4//cHsxN1C3qpg8IMqVzX9Ene10XLu6678xrW+GBkJFHqcf6Pd/iiFX0q2k7iJvMKB/dNMRG7+h2
aGUQM9rTq5inIHe0feXNwRjj5AuEPsw3CaXrw+I6fWjh6mGRLYKhECZDHOvkRueBlZUcMXNW6yGS
oSrqGNqp8hNJNPf4qYZ6Ne8Q+z2ZahVlIp6YUB7m8kfRc6BN5uzbmf1grX3zRGc4bfl2oBF1w1ln
48rsWughRyMDGpnEerZT2z55hKsEWZ7vXDX5NifpD0NblouZFQdrseYAEhDheToSsMwsP4FeoAMF
WPTzGHdKz132lszqveV651p16RVT6+wa1je332q6KUuJtnc9KnjMX7bW0+RMuEcwagSkuv5YdIpv
By+/B07gyGkXGWioWA8OvFioTOAdOohlaqKHMMrbatvwLKQMkCfzBWd4jZg4mzpPtdwvRluEWa5j
+9pHlQe10kWxKruy9JstQqKNw7Gg0U6sB4vhYA6EUs3E42X9d106t6urXclXC7Ma/ZxZGGcty28J
mx0fMUS0dyzSL3gLGf62JhsEjVxyuWmShf7ETUikXVgZNcNV40ePEba+7ExMQqlhyE+zXRmVRhOB
wD+aVhMRyM0JZJ2ll3x23IPAu2QVcN4c72lVNnzMPWszqii4KFgo+p3Tnld3QgWSus9xaz0IRUsI
kGM4Pyi3hm7sx0Z+UdPimuR860GXtAN2ZC7yMxMhn9phJ0uHA766yeNLlxIe2GfxaS67B6rVm8IE
KMblNI/q2H0TmTWH67Lt68nDVI8o0zLyNdpYPy5Lk/rI4MNsRoSqmytiEWVf50xzC8i2Punimt90
wjxy8n/K8TGLQR/DSWIAgiW0XMOk1I8avT99YtioVuPT5HlMT6kbLYkCGWEhK5KY9sk5Adeg+u8c
tqCOMAilLg5DMpxskjYBD3GkHFri6BSG5ghqF7c5zE59sdXqsBh3oI+U/rPctQ0nSoyCcplrFIrc
GnCw4VQW9Lhwv/0BwnVQzrU8dEvr418EigXZKAAAvJvdctcXA+8bxJZh8mDggLUBlh2nBHM+ZX5A
g7wnyiJM7C/z7NLsdTEHuvfdgVts5LDey+JH28WA9uY6XNVaV++7fplCJ23ZXsVUBBJH1U8o28g5
MfXs0MbwHfGQa316oS+lPvLqbHG2jXK1Kza9UqLem6YQXXUM7Ych/SkVIoQ3/9Z1nzQXrwjPu8Vi
LRCZt3ME4rJpLHZwWzfxpWE+xtmFMV7YTPiYzmYc4mLmzRpy2pdW+wHN5gsF+uz3mugipXfvitqI
j4klMcEVvPRiXM+SUb0Tq3fVIK65BezKRv+1VuUtXcixmueXXnYXdXnx9P6hFpA6QZmcaO4pC/AD
ecmzfJ/SqtgtD6WFl1TG3SkbBw5dqTwr+pVAM+YayEzU8axWlu9WsAtzRv8qjsbVZSnqo5K5B3K2
k3PH/5M2PJtk2TXTXukuJigVJZB5colgjctnUAe/iJ/FfDPZ7CfO+qjpIzj/sMu8/QQq2g4oyxfi
GIFYpOoEceVeGaj46XjOxQsbkU/FgRKNoQYyI6d7yKhHpTmHi43SfjXubOsZTXGg6W/W8rXonxm2
0OrRDHIa9Ahom1WeOyJDnXbXu6+9qkDy0GDvDIw6OCOG+mZQQNwgbhU1Oxrd5IvEEjBwm/K8qqPj
t5knn3pzMcKRHJtIZ1YTlLr7NMHd2NVSfzCdcbmKvqML0RGGrcMPUzqnCmNqUx9vSxq8nYeM/mS2
TBqoXkIldbVzE89PbdvfCAI6O5Ft67nmYaVeRcs4YIToNOvFRKG52WmH+egcUpUmFNYEgiH3Pl9N
O7KxLWz5DnR3i52cdW38jCAfMYXSjc7VqFAZk+Z3cAdruQBmmeW9UQ4/OIDAPhzqGDMdL/BZUfUW
2z4+LO5tnA9yj7wKFUYB7MHGyzzjNU6SiXSatb/Hj8JR6hsyMPwSfXLQp4Z9m5E1dCQgBgB3fDQL
sGGbpkYIDg65auEaJ6/DYC4XZ7Z2VNZM6zBFaxefyb6DQVlz0fW7teOc1fdFViykQElvBzVpjjTp
PKFpCgmgO6u5etu2n+ZuAt+ungrFQUM7hGQXuX6taqc5N3cz03e/Xv+ETPUlOWVzMh+s0o13AOH5
oV4TQkLS3r4xVWkfi6G9ZqoFlNuGqZo+tMC4gCzQm7zau68wGKCTsSS/SyGmgLerBtKtuAJR8pAw
NZuUXi2YcmBej6Otl5fXJD7nujUeymlJ6EJigRqx6e41z3nNsyQ79j25IlqXocKGBHvKnCJIuQsk
erfO1RPVscoaBJM7YZBgCqXza8Ov+ZZeqv+TvfNYkhw5t/Sr0O76ogbCoRazCS0yUqvKDSyzBLRy
h/Snvx+a1WRXzZ2m9ezmGhc0ayOZnZERAcD/85/znb2pi3bj2uN9Jf1qK0mJ3E9RYu4bPzmLIMfU
H5ib2FXbIa6Y6poq29S1OA6iOA4t4TGRROtGqGeU7Meuw/tcL+GxpXNpxUKhWE/hQJ1bwGmJHKTJ
SSPou+uYU/Tj7NEuSxiNg6lf3k9Z+F6OYm/ZAySCIN3DZnyZC+MabeGJrqIDSbqD1QR3miriTWf2
SFjhgNzvnnQS3Dmc83rF8hZf/SrpnHRbtt1T2dJYgyVp7ehOoAZTN15CL7pYqrO3rhiHLZHu7wln
6pXOAnnQdf6BRYIjo8vDa8g5aGEZewfN5uv2zscPhwbBFWbOF5DwTwGjo4Eev08djlExVLQdwz2M
hNY9lrhdCVeLZC2b9iECcZ2yoNDFSXV5uQ9V8qUI2O0lC0GJx2JsPoD3O1aavXxNn+7anPkCUh1L
YQpf+KjemHF+ZfiY+RkOWCqURpXg18hOaG7RbqyHeT+0pNxBFRbrWDj7Wut14kn+PzMmUq8fj2nd
GmtdaPMpLgNrNY3eNXBnjjqkmNfLyAIFADhEBfFkYPlK5nnZwbV3PHbTFcV16RrIs7dvq/Fb06NZ
9B7VsVHuWDut4mwtaQjbxrMrr/PCuUmzsaNIla+x7ILy2MmmPMWtwy2omfpN1Et6vJTjHzyre4sS
3exQMOzNKKNkY6hyNxnWA9fjrUzRbhC2Eo5aVGK3umPZq5HGIjOfXkFokOEc55HRTbbnsTCzr54U
wJbbRJ40pc1EgXuBpDfbuxS4HEFT092muk8JRSbjsZ1cdTQ8YmlhVebrOpfLWQ8jjZ1l/XrJtW2c
aVJkPrE/mClqbA9aditjWvWm9MUoOeCR39hbAyYE2xmLtSdx8XRB8xqzQ7q1mT82AerUfTCJaouO
lK3ttjA2I0j4i6MFC4x6oPMsWzhhYfYw9/KRHsDPRW8aOyF1eMU5EXhQxy48JfC5DtXiiDW9S81E
TCpdng1IQkfSm9kToOHgSvWNe5Q9AjfeRCTn2by1l+WybgqovHa1T8Ou/toRVT1MtjSvMAaFH/Oo
jJc6r6bX1Kw01LB+RgiNWQeU7ZtlVB6zj75uvORmTux7Ay4LKi0vIIDu+zC1zogaygoD5/OqmloA
AFb4NW+cTRIO1da3JeiAruQklOYhngXODyWHc/gNGbcRUYBu8e3Ru49TYW9Kv3nyQOsACwiwGxC4
36op0Ie4CufHboIIF0BmfiJRfSktM31jq0IFPEHklUXavfR4D2lH2Q9p2hz9lEY6KkVJR2NtifyU
3hmCxqhSkIBKZ4vttTwm3WxtpDOmxzrJdrgN80UGu9RRIW+A+7xHriq2eCG4oyltq/WYcJIgqqM2
YSNPoXk1x+Z7h5yQGNbOwMDcOdUiVnH1kBCZ7FXfOw5UBfdBmarf10VRH4BKOH93Kv8lQ+D/d0ar
P7f6Hb98K96rr380+FnLT/ww+FkUmwnXAeFHGJVBdHH0/r3yDJUbPxWeWyxYAXqH6eND/uHx87xP
HoWG5HYo4yHCsTgD1d87zzznk02ADjs6Rm9s6X/J4vcbsPWfPitorpi9SMkRBhNoeMRRf7b4DQOL
mz4VybYvIvJeGdzcsgHq1Gl0g0giD0pFEtaeXBruu0ntkyjiiBrYDHtlvLSFzePGmlFCRjPrKLUa
my0DRPSazZl/n4csRMc85FtYGt1azoAuetG5e8dY6kAbHwNBV3Dt5BxbzaYZt4MMCQ65yPxJRVG7
agX4DS80N4Wys6usDXBhNLRXZUSzNqGemGiqMXmpNDnyULN/sQMQSH8wzt3+/d34Y13YL5zK5U3y
BWAIMnwLsRt3289vkkuR2uRX/CmQA9rrFFxKD9QmK44oqtHT2PvjUx6I9oixJb5GAa+/qgFc3KqE
UsZmCxmBp11nG7e6zMRTHEfNk6mc4DazfOO9VkP5Zijpvk959a8gkhZuvT/46JaXHoLHxJOHjxRs
76+ccUvXIyX2gbFRsxOcMQFk6crusvocWJn7GPaOvp91lb2As4JfAsv0ZqS7twf8nMtnr5DLsaF1
L9ry6PuYGrmPk8m4MeMy/le5ON7IX1/rUtyM4XX5D7W+4fK3/CHG4GW0zab96G08EVd8PTrLMd4s
uF3lV9+TUXMLbLFuL3ZPaPh6oSzYO3tg83csmlGyrE1hrW2nQHjhbRcVS+2BQa8YY0Sv0uStxCxn
XSe+YedPlREqzBJu7F7Bmu6DdQthKD06E+rBge490T5OUWRj27IGjvblnHqBWk2M7camjVmxnWBB
6OA4ZzHftrkZ+mjTVEHmXjnKQn9L0rlyX4rIByXi9EA7M3/qSIr0gQIYMSX1g53U5n1ZmdiUxsSM
trUx6uOoDUs8kOcJrIMlkmDekpnK9IHusfpJ6Cx8EHp2OC5kUn9OK6P+FqtmeMDH0/FgCbr5CnZ4
v4uL9sDJLtpEisrQlU5arh+2xsldwtbko7ba3l7NrQxfpKjMY+h4MQaD0REkz6P+HcmWdqEoML/V
SV7jHE/iEmXPa6U696qQFzFU7Wuqm/EgO1dH22FMvKe8C+Kr1BuFfehYCN8VZhrcT51v3Ltdzeq2
6uWr17rdmRHXO1STk3wZ2M2Na9/J9atG1buGy4yvktDPmxlOrGEBmMUnYwIrw72FaSwpkgeW0M2d
1p6rmdBy+8BI2t00XRaduIvqc9rI5MYdlW2yr8GfQESpqNfU0c7XhWEVu362sovvqPJi4mu6Ljm/
Y9HBtMOZ2S/lE8KZe/Zje0Ku8uTG9Pt+5Q5edQZpE15lUSrcDTsmdfKDTH+uq8a+98DR9Ru6ZN1z
2vsTSu1sd7iDwnaPiSVlrzyXPeayTuw9brenJkl6rJZG1TxHMq/BmERlS7Wb2TbTFmXakECQ6tq7
o/HZe+E04BwaXFrnnlkJH4sZvANmH2+G2gpufchKagcTd07OUYcQeF9IlT4kFs3nDUfaSzaG/cPo
K/O1ywZtbLJKJQjz1cDa24jtw+RLDiAgifoVjdL1s+Zm8Fx7qWT4nwL7mx6yMNwkad3vTa4ufCk5
ccsVkpNJS0CZgq5Pguh9qlv7VGcGUnetrOI8gMfd153V7prZGbsrKaLuvhLRJFYdJCCKwuf8kHoV
xrdQtcxmo1+O23BQQXhQINDFsWoMKEBTFRRXre/KF25t86aTsj5CEYV/FZnWWQ7aBo+Xa4pzU2B4
6w5vjLeJHEYzVuqln6DXYiK+b5sw+c72sXdwK6mIHa12pXEDCRzzSEfS5lJPTnxf92TFZw5DuCf1
FG+NyMq+u5g9wInVcXmhMNHddErZd4P057eEnNdHzeewz1RSfmkNZW8rv7J4GE2ArZw8Z0HXTNSf
98Ykv3Shn3+0zhTfWcgqYjfzFp7gCTnXZuNDlI7Mojkww0c3XRbUF9U2800ze8GubUV1FScye8OV
lLaLXQsJbQLncGJLz/DnWc0HMjeXhJuMc7Zzx0m/RvBFDzBoCqT4ykTaKwqcABJUwoxuRm980LrO
o+u73ZNOSf5xjC/S7VDFw1mOWYPFeowe65ZmJxaEkXGqEq9Dk1bqrquj4JpNafdOQ0RwVbCJ/MqC
qzlwz4tY1uniLfU9g2lnID3DzaV8a4cGNbfHeuHvx6wKh0NhQaLeCKwd7YF5o9kagYJShOm73iZe
A52QtVd666kkIqYJFfAYpURQDzz3x6c0tCpznVtDyRtccwDxQLuyx7fcd89qzadx7Dj2263pXrVD
Gu27zm1PInfT85jYkHiirpnXLVsvGwiZdHr2oQ5LfwH87Wh6U/vAJxSw50xxE69sAsbFbtZDdF9o
9kOkw8pNW1RwOvqkfmTJNV0NdmzcVczKI00GZQC/LUL0rof+I62qsNlMcB9OzBL+CpYSNswxsXAC
d3F/jOPCuOEupLqzZldPXyLb/s+xtMVOZYY/rvM6FSdjjJtdZUuHyzLO0WBEVxlbRYfjdWOgsfdo
Pc9hh7PYhrnIhjoa44sp49bbkHAfbjKR4yaVaSb39oRjdaNElT9MbikgAJAG2vdOXIb4Wz37WJpF
zN/eWg0mhNpZZAnhTDcWj8+Hkr8Yq6YrFFuztLxrnaZD2Rhs/xH6os9jsSbObDmwhmq7jHD/tjyO
GolFaTbdnLEvya91WzcvbhJjkOepVz2lccQ+wbXq4eB3o3GHOUYdez5jzkvgCF88Qd4u8az4CF+J
Wb5AFrAtGd+ls1cGiDNGcJgoq9+2rWsdp8qu7rvZpkfU7IvrzhnVQzGEzjfb9uHSuUXerA3TmL+F
RlRlkCSHVPHWu8FOCgMScFQlt4kurB0ky/BkQX+az2biGO6q4+a7KbQfX2LYZ1facNS5CyN1z2qJ
UwY5moSmQQ93YmeBTFhHqrWqrUrMbBf5IQ6cZJoMb5s3bnqdOV2xL/K2v8CsElvDlel1K+vqjBDk
XDk5xQWu09r2ejSm7tFJLE+faVqMLrotrFNOg8YjbU4R2n0q40ff0ePMFpK1ifJxrI3OgJckEOPX
LjZ0fdW4o5du2oi+EfbWlbsrCy1vm5H2l6rn1LRp88jZKtxn5bHJHCG33khu+aSmEkoOZCp1MEoD
SkYXNbW55vrnNqSrMH+UZurvfC8V5zmY7GdZszd3WLcfItHJF8OHtHBMB8QGHZQYrn3u7cU6bfPy
0RTKOE6ZOcS7wYKjzD/2l4YH4i7oYstcl2XWvziBxh2EMZn+dQhS0Pt6HsgTpV08LYy6uEy1Lx7s
0k1PLNubc65LRuwZ2YU9CrP82cP9ufU5JR3n0hWEKpZNQVjhbbcwTHwZORQ85o3ZvEVmTGiKfVNw
NEAwbROO1CT4A1GfeGJMh6YIjRHXeaJPic0NeFtiGLmnNC2Cb9i427G13F3auDFSnnYOvK3EpgHQ
Wy+t9MRtw6vbdpGNBRQvvBetchX7VylP11uIDMbeSC3jSIAh3DssTXeISsM1L714aHoxTbuSnPH3
EMTYDtRI+xC4Rr2j8FZcyTZPL/kQ9W95rJyrDrfPjeAJfV0PnI9BiaiBX0Dv7t4e7eFrKq3mXIcY
DGuHtHThtl2JFSzCDGiZ4bmNsgnB3nKtzVDlKbvqFD0o0r2+oTo8/rCqjmJYq6p3osmNi5VXHCYw
C0CwtIJasbLyU5e0c5C++oFR39opHrmIBh5SJ1FKqiCymOlc6o570EzcCsCM+4cmV+1ZO11+YR0v
DpWomyN7P3meZzv/Ynizv8UcWZ8MT+BlMKAvPyqIvAEczaI0H2BgVNdmzSOzk9p7c8tRf0Z8HLxz
JpygOdg1/uTJGOLvMunVjZ2w1UmzvrgsAuyzl03xlRMkzZOYOvMklDnTYeKhHZvcg/d+jFvU72J1
Fl2pjyD4TLBRA9aUPK2DlsvdGC5tbURbOdGScGZdlEou4mne94053QdB5X9kKvOzXWaOxYebpM1N
PxvWtuZoABHXn75McvL3jls356I2iBrruo62XT6kksNSmrzHqD5iHdCE9Dk3MnnV562zG0I/nNdx
0LefzQhjg2matb9uyzA/TrUQZ9NAuKWKU9wUsmRPh4Oph5Nb5GvPXRh+QIDK5Fo7RXhrJgPVCnOZ
OBln6phr1/a7Sx8zSO/osm2fkzlgHa/xtQaAd82tqszMuepdiRsecN2DlwXZi+1iGF7WauaHgfnr
6Cbtt9Lhr+90ZN6ncR9ej7nKoDL7dnpKlehOcB7VXdS0KYvvVj8UujE+VAuGchtGTRxsvL6YnBMo
VfNzi3WkOtQ1i5UHymQwUGDHePPMvr2yezCg5LGn8g4+gTU+Bk1v3oghQteXZSlhBKgg+2KQRGku
ui7DL/VosDvCyuefReE79TX+7fYq4yiHxlm7wdkcU9ryRMKmvcIY9e4W8xRtKdwbjr3Zdt8j5ffv
WTGqs0qn4XPFxWthGPY985DMbBK6jrGKEXR6qH2+uux9g/KDxvbxZNexvLUSq3zEDFp995A5z+Uo
y3sMfSWpGmSRu4QN3TkY+Si2hjACeqGMoDuO81yKfdO7DncD23uY/BncnheI6a01a72Hk4s27HtR
fBwZTevrzOaAuomhcgISlmVSQS9hyF2pwB7EeqpCBnqFq2UdwzY4jTVeLdbddnE1S1lOh8w2hrfK
IxNVMjNYi68weKNSttlbTVh/8xtdvabGXF/3tjOMGLTt+iaFlrML+ennyOPBg6LjKWdddmZx6gir
gtsasZRYedDe2V6Z+Xsk7ujQE1V217Pyqw+HWu5bIXEIOsSy7uCDT18BZjaP2aTspy6fdLuOYnMg
IgNbVu2DLLS+p7GT3FYMg1hDdTF8MSpfdHtqJpx3248F3xqBnO5j7gZwrex74Kx1vTcjdOk1OQt3
F8ty8aD2xrX2ogXQ6jaH3KYJfWsqHbz3aFD52tUtyONmUKS8YDMrwiyZuGeLkuJyFs2tkSgQr5zh
YNoZHYfnlS0EvuZ4LmeYu7Wrd4z1xo1opQzWObiph4BE7LBpE490VLnA2dYl+xRm7MFGlHEEHvvK
K5oHujmBZHltm/HU9aeo2NVycQsBX+/brdc5RrFzkim51DlP1ZWDJASue0RtA22S9SceWuqZR3l4
EVDH4Tg7wtgRp2rPvd1a761ojffJduZnXFY+Sd4mvvYtFkVLOmX+hjzl3nIj6nax56RXpkxyfvUA
6TKeiua+skZxj82hONfeYFwwCU+3FraYdNuOPS53sjCuWsNu9c7mPASvwEAZ7GzDDi/0gehn+oKL
A9WT8raXqf9lSGb5RI4DJy9FLhogpG2NZMyCODoMYfYSSDd/oUFMn8cYzIXqlHVSTuq9SoqAY+hm
UfTg2HX+GnRtc2i6CiepKcv6Doi2cWwgWB3dsggEmzeFZlQlAzfHzFfRNdTUFp+TAPRJ7HABTNrC
39XofOndBBUj3YxuiD7RteWrR4QU350DvzOIhL6DVykvHAiHD3J2HTk1eDF3Mc9NHjJTdXRmn6uU
o/+rW+nypQAxSjQiNHZ+nMpdlU/VQz/Wvb8pEs2gksSy3SVIAO6GroPpzOay7lbNPHICY3fr3OSe
E0O+T5urkRVJuqU/03RIfSDhnKKMkwUr0NknbQcQt9zVQAvkNhftaLCSbLsPv+PDS+EU3ViGYmRj
E2vkK8ttS2eTGl1rXCc9+79NXFs5WRo6vvHGF/mtLYOJyp2RI5U1FLZzY9gV39RAjeE5IWEzA74t
jIw4AU0I3+KWEoX7bvAwcRCgJBy0LTwkiqMtS22fS7cJ89t+zJ35Zs7KiCTXSIFhdMBNG9fEVWKW
aLDooIHGGVtVP9XGBUei9QoalZll9Z8Y1+sFsdVsdYt7dR9OTfPSRsKtNv9JFxg+2N7ut7P0pgsL
Iv82px7AX4+p697/Z4nPPCrZ0m6VBfdtKML4VqqMpyXTyoMnevWgHMsG/278m4lASmk+fv3f/8G5
cEHK/a/fk9//BxXhqIpvf6u//+3yXv20Lvn7z/1YmIhPjiXAv/gwUCxbkAT/x8JEfAqIhTtA2xwW
KhauwX8sTFzxCZU+XOgHDnk5x0aj/7Ew4X8yOekhZaDie+jKfymbTsb9J0Ed8hj7kqX1h6+WDbT4
Z5Ea6Y0DPmPVqgSue+jQvmRDwsIl+9nVqXvnx9me2Ddm2Kb5V6Up7s+peFfwy5fmN4cuNuD+NniH
nxRy0zYwbI0oSnHMDrge6fM8kpHJVo1qoqNqzcJhp4fLDM12uDN6zME0N1v7whzVSQVOTlCjzFW5
JqQUrplVi3M38l+arvk6zGW8SZIE/z3vLgVb5P3pA8hh7nM0+TJiDpjAUtOHUyoE61i63Ys0bQTO
gBbCAxq5/TUl30uKUTlDQmJ4wJtopDamw2Ju8BPK+YpVO+6SuUzfOi2Smn6ZvMFDEo/Ts+cInqSF
+26YFYEMJmQ6pwunLDA1tdh2pO3X39kJuJfAHcMfRNa/tJj8n0kqQXf4s2vy9F5xPc7ffr4il5/5
cT0utJGlCcp3Qr53QbBcWT8WmOEnmG8WoAiQjQyn3kKk+LHA9K1PFhjSZWXG5coFC/Lnx/Xom58C
1pfLuvEvbi9/a+v74/YSCiArUGupLDWpjzJ/2RilIm4UACG9KUml0/pSz/ExGyy0M8/PDwkLGAyQ
8PgGPEOyv25jt0/PpuaYvyLYFRcHw0j5AsfMqNaqQxBlddON1N4Y+NvpXPLD9GVwDY+lY+qPb4WV
IHckXTRpdjAm39LJQi1bZXbcLwngoVv1tTZXjd3gzjPT6bt1bsm0TFbBsYxWjrAn/rfX7MHaVcXp
8D3TnfbpSMn6B5xqm86fQT/lqULDFG6MvJmG5Xk0TC03TmLMO6VbYnQYUkd8AVIlp9Fzsy9IGQSS
PK7rDKzlqZnEhC/Va/pnz/I5bSVx2+4VfAmCmaZF/UgiHmDIROY603H/GHul3Eg3qt7YZ+K9mry6
3GuMAu823tqZBG5A11Kr7Pepybq3KhiaQ82ObOV2ZXn47cv37+vwP3hc/dl1ePXeDSmg628oKT8e
p8sP/MC1BJ9sh6cOQz1zEl/5f1yDtvkJZwEXJpMeh1DWvP+4BN3gEzBVzwptQtQ8MJbd7++PRPcT
hYuwiQGMgbZE2/kruBbx20Pvn9ehbwoiPqzGeQncI/hNv/C9cobRio2Yv3Fct/rOETj8XJXg7Tc1
FoHCMeJveTW0FRuAKfgcEZ1EiZ376WK2LPh3wJLFsyc1VHnDMlg9RZlHAc/sNHqf6YYRVQY+MRyc
bT4JcCYCtapFQbANjHH9OWKr3G8zLgDiBFNP35HsB7vdllQ3cTG50dyvYDPUOwv7j31GaCKMkEOI
f+Rd47AuC40II2pp7NEIO1DhTaDgLgBsGNcc9OdiHRBnQL9105YUZ5tauzwRJnaiKTJTfLtF9uow
U/C48xavtmK32mwdJ3HclTMwhhbpRGkKfUSYGXQtpHmwx9w4RQjlACNGfTuEUfVdccmdkJVKssDt
dO+j0d7R/AFrz8TRgwgI9YYKtDroX2arr3I2y2aILbacr117JjqDCxQmxwyJZTv1TXIMiXyWu1QG
oAsqdyBdRadNuGurSL9KGGIJ+ceqwXagpLfqckyCxKVNMqTcu8EYLOsb6qeyzv8qRwNrLc2Gguxe
k7oXv/c0RuMWGATijey/c75Pn2PBr8EDF3g5FYi+4a8zIh30MJgjaiGpYIqm2D48zY2ASBai1L0M
KWGZVdUnDAlsx3W5SWOr7yBzqvi5M1HnEHGWXaoc2JDiefKkXDVePXZoSA48BcE2gjmuSJZ8RW6Z
OP915SOXVF2/jofM+tr3oXNyGqMMVog5gAmGISeiXQCj3rc2fw4fL/IbhQLR5O4aRtsTmz66n2TU
45POoxRgtmWXQ8TyzyemUcmukYcB4iJR9oB2N7aoDplIe9j0tYFcaeE8NFezABQKnEj1V/3g5NWG
zkBew+C3GHN7z58/2CpUr4KMB9+ZoJ4+BNxRWkdEx9DRC0HgqEP+jdZdH/FVknNKcMXu2ZpK08CC
mKSqvRPI1S+UQ5vVGjJS/pViMpw2PKe8JyR0L9nmAQkIPiqIxmzqIeGPeJJeO+ySZE3iwuNJgSci
XtWoqXj4wl5Cn0MMeRFzm3uHoejj74Awx5nOup71Kj1naX4zmTlNKDXYF8gxUzPvk3Zkg2RFtoO9
0JbJc6TjUC2IlQjTiGzATGedo58bnIgpqSWAEetuRqTGsS3JwiSl7Sc7IycHtS6F5fAoxZwJVaEY
MwgjozTYSYXd29S3zkuEpTDaOBZnyHVDzEFdnCAf2EibKoCIlJkJtO3SrwT7NcJuRyifZbZTRSaC
pW8MH3aRYRe5gc3dQ+2l3MNaK6X5zC0ALET1ZNQG9GmEsDKo/YnHDdGSwNsbAUeKdROGOMhbYq7T
abKS6NHHzDevTLw2ySZt0uEukEFtnVJDYOhD3hXjw9SYufWG9pZZ2yTtBA6AAmFr00qtXiVfBLFK
KNaYVqV0BlJec4YdcVnWZsG68TIsn5zx+YBuUkbp6C4ebTJtSWQo3MXABcarfsbQsC8HUhvXuROm
3ztKI4ZVkodDyK2HuXblpLmj9oOnzWdYb2HAYmQKv9mxTqvdyMgDx4AFc78fZIHgO2WG6Fc0LkFc
y7GYHA3qzZNdMJtm/KAplonwlKjcPAgvI+iBVcj9Xhv+8EXpfKjPPbZHf1s1TAlVGRV0rAgp6Iwa
el1sJ4V1YuXCE0VFqW2oRiR0vfjOnsstw11TbUvV6g83KqcZmgkPEA4lIzaLJnC1TUtl6jwi0seE
5UyrR980fcoG62zAr2QXZnTq6FJzVvxa9dKKQn04Y96h0detotkvqg1M4pao8fB3Bsl/xICADqEJ
3BZwC69Od71GQkNko0yOZaH/nWPmtOTUIocl1MB9+0jnW+hs3dHiDpVGJDX5AuWDiQLV+tsgHOCk
Bk2DcQbDVJiymffG7iCJo72m3PKtvYFT+EOahIO5XWSeuZEIruqU6KjThwT3VUg0v+m+KNmCo5y6
Vj8aVhQ9KmBpisxq8Nnwqa8ilp3pPcgI76QjOX5AZYjPvRfazgqCGj1Qrj2syWjVj1IE3WVUqvze
03YR7In3zYfOSDrumPyKL03mNt/priOEWlimz+NjLAYbf67m2TXiDJxWLSCEN27Yvrfy+VK+up1A
bzcyK7jXgde9BK2lyNinU3/LKC7Hba6j8SVPDSKdkehJMPIBuXu/5HNZPFLFke487N6zmcw15AqP
Yq/Kz+j+ivLZtjdMGPRZWd2wF3TbPNTsA+JNOeTsRxK3YFXSVpzNVzYT++ehobeQvqwoec9Vr4NV
3WRmsdKE6dUuiALQRYsZQ6y4Aenv/D2DZE0fsHGbsyEQVxFLDeJMMKCBZFVyuklkMsdbr6ymEMwt
HVgc8IZqo0WNop9icCbabiQJzKCRFM//A5Dwf+Y4CqT4z47BL+9Fkaq/Yaj9264nx/7Tifi3n/3d
V+sDKvQgF1oUSQeYHDnd/hhLCeR+QktHTPSWOfbHRGrgxMUDRisH1RO0QtuLsPTjPIyt7pPj2QhI
MLL5Qdf9SxrRL9xoDKIQo32whXw/A8cT4aLj/MHJGI9+n6aW2T1lfYbJQKJiXE9V6ptrd5owg40Q
fTja0D+lZ3tYSiz9b1hqv1Wxp94Vu4BrNl/lvTWbeq9854cECVD1vwd7/gwZ/u3l/Xb6X0S0QCAm
/fzyxokXLrlgn9qso+nJ7k+kWgNN4pMA5R8+vf/GO7vIYf+cDH78qqUMhVGEp6z3y2TQDf4Yxa7u
nmZ2ReueUrMtsdTsX4C6l4/1l18TIhSiNziCacf6tRJg1K1nyK5MnjEg93vGa1SqZLydWuwKBcGj
nTn2AIq6LsofrWIOMKEYl1wWZ5kgMOMtqXAY5HqrdeI+lAHvOHznfJNxrN750T0UCcwFQ9YcMHw6
6wZX0p5eX3fDw9Xc//k79qtlly9PaPKlsQO+wC5a3y9v2RwJR1IDuBTkGslXv6+c2zFp1Jo5r9qx
nSGx3VunSZQEk8Tc7IdCL8EYRA1amivJ0ER3GOn8/tEVEHuGnOzVby/x30M6Qzo3hf+7gP1Q1MN7
/uuYzo/8GNPtTy7UHpjZno+CzTfy93uS5SFdOzyIBCKuRSEQ18mP+5IIsfo7nLkt7kjWkhX4x21J
+FBVEbcY03/Xu3/X1n9cen+G8+UH+Vf94TLxeUEQVXkJi3qMIO7/Il4rbJdk0uEjsm6xk8/LsYWB
LjQHYBO4cMC9ofiQhw09gBSSPsSvQcYIpMFV+HivDrjCZ/zOv+EsDJKge70wLuaFdhEt3AvGMvI+
CwsjLqFiANtx1hJQhtswX5ULOwOuaEnSHJ7GSFEFTVQwNiicy86DyJPX0R8gcMhsg8YUX5W0Yx4g
okx0bA4V1EDYHeSlh2e2sKRzF7JH1HTGVZP5WDRhGrQ71x/Lg20iGcwtsTJscpyxnodljIvfisTf
sdr7ggPxlt1TIp6bBTJCIKndugt4RHOgJIMmvjYLlESw3L8ZfyOVSM6o1/6CL4mpcLun00NjNki8
V1r1GOw4OoPlW+AnZTZ61B5SmxkuaJTMhPsDZ7k7NU6wpj6DfejEWGz2WXCIFrxK2xTejqSWtyUs
2R5GmqpewwEgSyRISAxAwMpp3A+0iO3owTNX3AL1dQXRpfcbg5mzjYlP0FQ+XTltM57ZDmjyyABh
+gUN0y+QmAj50lPuFyt3+03HgfW28skEDgtYJsJpxtEMDlUNdCZwGotg0MKhgQZyR3Dj+b/IO7Pd
uLF0S79LXzcT5Cb3Jgl090UMjEkRmiVLN4RkyZznmU/fH+2sU7YPKutk3zVOAZWAkWk7FBEk/73+
tb4lmG3X40Kr6bKGH2Eh2KiA8s5iodqUBlCbLCtZscJvcfixo1rCqFP5gyah4rghfJyuIFfLcze/
GgX0HGkCXxsWog7aZb2uVKMe4wW3owfyRmt9f61VtnlVLFQeHwMA51UcrytnofbQ2/fVj0uo8FNm
7hM5a0f8PP4W4FfxBrYRgz7FOtRZ3iqtE+dhgQT1bvut/M4NSsvOuM4WmFCuihbvGL5CbUENqXzW
T8Qe4A9RBpveOQuUaOx7krxJkO/6BVlEazSfRzu2T8ZgD2B1eeN6cmvPJrQjAPH9SYd1eOoXFFJJ
IbgnpDZAHSg4oHLgzSrsZM7Ac6mUNWQyMYrhCAZOeMoMrdfSpFixCSe81nWpn7Hsj1sTCC1B8Ups
rQXaFOM3OnOMhuTU0p6db7R4fMlxGu3lgnwqcD2QFkdr3vQQoXR+y3oeI/ilmckmtTF1CxZha+/T
iMbDfgFLke6BrrE0hDzlBAvWCSFFqpSBUYkZLFUwCvvYLagqjfruLRWt/mP2nWQVw7QSSGxesmCu
2gV4NXBO2BC7BoIVmPXBx+5lrOwFklWnpXEw9Nr0UCBeBhuUVt5Cq8gWvFYKZ2v8TtzSF/gW3543
N2YZzdG6O4YDiC5zgXXBSG7WBLpBeeE72YVQA9eNXgRY39UrkVQKIvUF/sV53uASiUMvY69/osXT
PQykKQn+LeQwcgN0bS84sTnB0EkGuLnGKlbfZ1HUH/UFQBYuKDLB7uokDfBk/ndS2WC4DyoGXmYG
yBDsOmzepoVthl1EYyMuaPha0GcIJNYbeGa2bCb8UHcM6nW6wNIkPJmTg0Phnn2Y2AapdSXm4gyA
PXoRyrlroK5pUUNSGRvLxba08ipc4GwalDYs+dO2hNsGjoUz5YJyS7mkwRuBdxuHviMahfYlK4S7
esHAabiFeT0Fn+B3SNyCi9OB7L5bC0KOKFOkA2e27/PvhLka1hyRLglEZqC5hgfRFWhVi2uiDag0
WEB1RYmLc1L6DUaC90jsLaDM28kWWBCt10DbK5VBtiyEwvNue2NZvS9pqsJjAruawo5FDMWu8SrX
Iu2Os/58bToQL4YSiCOeSkqsCDr2RG11IBsb4szlNqypw+xJ9RxqGoBhwQ7PGqDlra5n64iQ6QLh
kKt0RqMJ4hs2h5ATbW1jiqQ/BYbID52S4aprc7F35+Ye88b1ZIB3LWQPO9FMsguu4f5m6KLgWccN
vu2E9oriAIghkM4NrTgm0dt8CwbrSy7tQyWWw/sk3ONguXt09aMuRXtvz7FnhEm30wYblyBIn0DT
TzYtxDACg6nc6gG+22CqCi8YtONout/MOL6RIkmwkoJbmcbgjXgB7ndjMC5xBMDQUlFFoJUIVl07
89e2JzQP7LRYxwpOhAgreGM4qbVEJ7AvfEUnMhAUWU3lN0qmXsKyDzDDZeIBnBZG0pRwbTsOn6zK
RuAQRrgHo53uZ6HJl0hFJHFLjs0aauTKqiyCG4GzLdCf0xW2pxUQH4mQ5o+H2LErL5iT6gp73RkP
+XS00ftq02Dj7XoGOeVkjd8zpAX+YlCle92lCck9uF3bQvTmYZoHJGv6JzmN9xCpxx5BwFMl1jIU
hfCb2/v9ozSgDKTWMOxsACeXYkhfiwbITKAHNrTnwTwQV/wG7Df1nNCtaVdyC+c+KX1rnXPwwxUW
BSeSBNquaWHlAX2iVgQzvrzD3WZdArcrb8iH2augzYHfOWFGOinRYXm66tjNrX9GWFEervUSaSIt
TkC1JqAfEA/GoWkR52LtUe9DsZbFMHjTFPO0a2cgIis9suZHN4hiMKJO2XxazjRHK3eqBNrhQEaY
58R74kt7ZWutdXSXyntCBO1TPHfdTUwSmCjkNHzkdKUmtJVawQn9IjhnceJAuyAuMPRXNvRNz8rU
nlSK7qWpXh10alI8G1yLFYf3siysD6ydvLE8sg+pbmZXvdn2266xxq2vA8lBR09hIKdKbXWCjNcj
0Lt9xZC15Joc5F4neG20mVHPOXDuPo1iOikbBw+eMVXpHvGbtVlKstLIbEnUHao439dufOroGVhX
MzfvQTMpR4cIIem2i4LJPGJ2tXBBjs3GTPEYUeB7BXKJLi24jEk3HgGklbdTr2xYWIpcfTYUHs2J
X9HeDj5k07nJcT5NN1N7itoA4iTE2zIm3RW8sL1AhhsLAl35xQnGed1o06mV0Hnw0ZKOkfWzkczn
3s5XVgHVhaNvA5OnXs+wUfysfXPRmtZa0muEJ0AWFdXa1tN9plnEO+d849j6pnLdryEgi00Y8yXm
GvGijLmPnbK7C52AGpnhvdJeW+DDxCtDYzw7PMo2JmSPVe1Od9Mk7xy/9tTIOzk2hukhRV8hmz4m
Lqk0AujonjYTV0Awc0rLXZRfuxOItWKWuyYAWDEVHOniBsRHO+nZhpjOR42FfUO6CrI0YbKVmRIN
gmAe2MzfSKTZQRP+16J3n6Q6TqI7Z4zdq9wERKrpAOXBMNAGczKreNW3vMd+2ppcMNxkQptnYwrn
qTTpdS9df15PVrSzArzymr0nOFpuZs4S137YfoTDeBrDtqdALFPbwQ6fWsvcJnr3CvjrvmjTD5B0
3/yk2hLiI66XVJgo6T2E58W+BrQMOPVb3x/gUJVZdqXpqvTMnsG368E845LbQN0+WoHwwg7cfRV2
0bZZLC4pH/xKJdK5d/msOQ30COVm4gX9c8i2Z1UaRkWejXhBGF0CGfCwBA5hF47i6Zw+5gWg5Kms
ngJb0E236UfupxPB49sR0rJP2oTdS3E0ICVfa3MwUNrDbVPr1275rrXmQz/nWgZJOrrSuJLxeR9L
gnHT2O3runog4yG2Rgv/O4skqKU0vuQyr6Em5nI/hYHFToPHyZeyIq/QZJr4ls6xfCVOsBoB1GF+
PTLt86EWsJoDsNaoVzQDlZeEryFnCzi6MrXgvSD8knKr7PqzNynxDeAJgrLmW4771DMre97Sk4D9
gbToBdh1uWmV8c5Pd6Sw70w+WW1s1fTXep84jy1pMl7MqF9s3AAMRbOzrTRVs37pqk2N9XIFIrZ5
NmC4r223X5BohkdYpthRWaSdSLHAU5vd7Ax+UT06iQ7kSKlyJwq7gJl1R3aVl41+0TobCVezAUAf
CegbcfvWt+wJyX4PfISzrqYr6gPYpLZrlJJL4UfHMqrocwjyCCNTtKNM6mWq4T7HrRSrIulp2V3u
TFOfeMkQbNvBuUQYYU+NBYQV7oZxZiZRxFwHCpXM0VNpcZ5schN6r7ylIb1xfR54OMkOfZzSMzIP
8aGrnBseAfDDZx+nFI7glG7DZ8s3OFdUw2fexbQt0L2xslr/yHaNQb8mBDYEPT1hVT0C5zfP7Onu
2ioF2yBaxeVcWlwn0Ze0ZxcxZ02wykg3X/d6q740UxMssXvubZrVbHFVvqdRBL3PDPi5UtP2XEqn
GuR8K82ecp2+hNRV33rDvcf0esfTcJNH1FVznR4cNRerWij9EfsV6bsME9WUThNotIyHLlL5ah54
naXLMnZo51sQWlAl8vQNWgxFjeGkbZJYMUA4YOP1aBZfJUf+nFM8u7N0PZAq0XP/mCdFutEI422J
DCDvyTJ7xjQEQtrCmyslOJOu5CnscGON7SdhBPi6XHlkk72uUvcqFPC42NGOh9LAI2PP3FRZhd/1
E9tLqrnOqWNvuYH5ALFDtZpSGRGlsdn7sxgZWACc60JN2z4SX1vRPTEYXbN+9W/seb4VZP5kbr2I
uLI24GH3mJnFxnF8Etes4nahoT9DbXIALefM5Y7wt1U95ByFiidKsckahaF+NhUgIgZeIluzUwIr
y6ZjY1YLNK6bONCBZbSl7D5A1AIh5DKFyNy4KfnwXIu/AOhuz5KQ7c5mgQLzc4ZLHmPQfcsxwu6I
B/U5pyGKCgQ+2C/a3JvP89RgDVCg02EjDusghIwXB12xKsxghtqbuYeaoN+j6LjG/KwxoZyoMQGi
YDNgTr3BdjieoMu6mXzOtHSwvM6NvoRxiygwc5deIRapjH9O00VV5sS0neeP6Kav3dhkB/Dz2bEq
BOUOJXvBfmI0zjUsBE4ggBFD6LrSIouYbtfaG7st7Fuh+wVEqILgg5NHD7lUsccJT7u488RT125t
/EK+1ZDIE0jijq69DX7S3natm69bq5XftIwzXzJPsBBjuGNVE+R7PUipiJdyzlcVF+mCBK2eo37U
960+Jwcuxv6aC0pQx6B8xjoI/DDkrMy/N6SvwQ4smmKryry6IzQdv3aNgiUz13IvQxHzLWu0O8wF
M3ELzIai4Uxfl7ncmhnVNCrxHS8gaUzMoME6XUSpZxu4Ple09YS3LovG3VBjdXBHozgtIcB1Yzbq
vcY5eTK6xj3yLkYxODN4FVbT85fODRdib5rptqtmHuNjbmU0KDigYlfU0NPpRvTcG1yz9qpucE5J
MjpE4QjgMdXggCZCaHfrVibGNZGlatsTs9JWud/0xOqlelFTpp/roG3XUy/TjV0l1TEJaKCsM5yi
Ih9tnkeJ7wFgiB/Zn75VaHe3uHfepIb6V1i2tqvcsD5IH/Ja6poBIBluV0mVW8tHaG0lpY8JiRIV
dJvKzM4ZEwoUfSQ6fz4UbFT7dl6zbF/jyPOSrOfFhg+Ek8nzkn2DqmR8yM52jgz57kaz5byPtMrZ
y7IsdyE4d0wr0nzJqw5CJ5U9ZG3BjwUmUyVamnZDFKV1Ad5m4VHTm2hfaxZ5Hr0oYY3V2nvJFtxr
C9HtVB2W4Zaab/HIdkXdGw3evlhzuV3ZbNnzPDDvZh0lqUeeWQ9jHdBogb7A456WgQzMVmWP/c1o
DFgsRGljVBHps9vLiIIl377o+hjuCtGYd34XcBNIF9htTAHgYV4AuDkkXGEtTFz8//BxswWVS7iA
kY5NJATd4TtNVy5gXWwA5rO5wHZHZ+HuAu3i+FUsOF5iCMY1S0sYvRYS/1WCmQFTjQXE18Z0cEPp
U3FnIdmgCSy436GwIP/CZgu+EDFG9bS4J9yHKgbxKr8Tg4HWQQ8mlA2IwQQp/PcXA//f4X0slkn/
WvK/ij6/hu0nAezP6FeP7PL7fuj+KPhs6wGWSIR/tPylM+3HLtL9w7JttH0Ejx8LgZ90f/sPkCyY
kzDOLosx+5/2PHR/HVUY+ceg509nZfB37Hny1+WYreMBVLqO0w/zrvqxYPh5G9npA9Zdtuv4UjF6
dmoi8EwwEKUr2Qx+S0JbpuYllEgwrbUIjyMQZTOfEkoiO/Vg06Gx4QbQkZ5Dg03mfi3a4J2CqC9O
hsIlZGZxuctrFy7xJvFLxrnkqp9D8CtJ/YzbzsVj54hDUtrouDz5oJPW8bAtwTCLVRX5FSuHrMBD
lpYb1uvNZgTWso60bn7UsoKhKhE2wWTKRRQ68ioPnNxznNS6xpS6UEmzZoPl50aj6poHy0ARpjEA
0VqKUdo8Dz0SouEOvKV9Z1Wdtfn73/mHgsBe9r+WBdrXAtpjFITt903NP3/1X9vm7z6Ly1v22fz+
R/3yJ7P0+XNVtyQsfvnF9rt79Lb7rKc7YL/pj1fBVnj5L/+r//JPD+rDVH7+7//xtejydvnTwH/8
9v3nW/4X1003fmbv3I+CXz2t/KYfF436g2nR4osJw9bhQjD52v64aJYuQZZULv/D2bpcAP+xLJM6
m33LZWfNJ03b4MII+nOHzx6NeAd/FiZZa2FmOX/nojG/d2P/c3PNVcOVwqJsiZLYLK/133b4Uwmi
wOwCayUaPKFmN8IgzCikpeSm/lrR8gHWmWVTGFMswkaMxQYA8m2sx/itDR6APWH0bQPaYIUDU+zw
MThPzAzvspnb3WwMnN1ZM63coH2LMvUGMeWpqK2XeUSErhj0HRl9M4V60CdGGno3MMKEiwJYm+W6
za/aULpHewrubM35sKyoY+wpqwMJSRgRYWizlMKxRF0L5HF3qjk4++/V6A4vrVFPNBqE0f04RNO6
DGIQQcECWDWYQpSaYBwHTJU9Hki+UUQfR9IlKxT42XNI5m/CIrOuGYvcvQ8m4MqtmU6CsIk3RCN3
sB8fndx/DThbHhOR3IY+jRyMpZpD80xf7WI5JcdOY2GX4FFc07X7arviVoTxuIMr9NUOx/RIQ1BM
zKTYjoZ/ckJae5hHHC8vsncZDeYuarEWom9WHo9cfzU0DBs6EXI6AFBBKvaDhCMDiiUyqfMjgcxp
lcBIFrUbLJHtcRxZ1RAhfy2bGmnPrsV7gdcU521ty73FbfIUxjNGKL0QIPntx3wxZnLgnyijaDXW
pHoMgkwk+AXxo04UVhHRvxqixmDopThuKMD1tU6MN2yCT4JN8o6lBXyTGRZamTN5i0icU9nES4oT
VS7iZFMxea9lWT+Zk8AEXU0O/1gWqm5FydNEt1bA6U3v5JPqige99x2qKEBbp2H/VJZt6yXGdAZ+
RMkGg9ZF+FAa2DWRNo248abhxKlPm/YRSNuV5VPMFRr9cztwZrREdQ95GUG66c+thZxZ5IBYCE7y
7S0nr8xNTy6vIHbSN3+pxfSNK1m11io2WEoA5r/AR0k3jS/e9SlQjLcx715ZeKWlv3QKon7CksTI
wgy9xzzRYziTYeJBkLu44HqOV2k+X2tB/oiRzEsKRA0xau2qgaKFUO61vhq9SToVyHP8mUU51gSC
OLJl4LUehlLfO2ZoQxmwPoJBIoHkw7NqLAsiJBJi2CyNhUzxNMV3L7UZPJTh6N9LjRrnKIhN+LHh
DluG2kyWOIrG2fOQBzXgl4ojhg25m5/S8KKipRosxQPdlCOkmBydDZ3vpbFTiy0lWJKJvpJ93LGD
rFsWSn037vvWPOix4+zdydyVtMGxzBXZs97W762iSw2aQrchVIZwF5oDCahqIjrlvOpd8NXpq0fW
tALyWAAIOMXj2/CaVpk7uzt8j4qzBa8z7dNL6Y7hGlALG8zGPiUdKlEvKBUd8Xkfm1zM1O8qdxPL
Am1wMYYWRvTKPQHjLYIj5wqhY7dLnlF5Ui+yaCGxm+HelPFLFA10xpXzhty4iW2xTjfUniSr3sC/
x71R7IinQruRzrx2syrsN4wjjudo7UXWyE9kFqAJwql3kLb3kjyax9I7ozaHzOpArdXdZDfyAb6e
s8HnmwJnSoHxzNz9N4YxnVhfHhCKai41RSKaiOxKEJ/edpxcMDycRM7qNAagsc7frGEe71iJH3yz
RNNN7XpDyjNYubNurwZ2+G4wvdf+kOy0dlbOWvr+BwBRyPol/4/sR9eFqBpUCBIi8FuMNvNjB8MA
4AOco4RLtAgUPlMADL5fPackcgHshPs8cSH6V/r7jNq9S21Fb20a+54fc3XW7QjopptOsa3JzYDv
gcuH12O0Y7CnIfwzqTsW+9BgVo7Zn0cxfhSTNmK9TVfQa4qDGeCktf3B+X+Y1v9bTi72X1oQL59t
+FkvTM/ml9Fl+V0/Rhcmd2G73A90zD7fzYf/GF3MxUYoJUONjpsQ5tZPo4v5BzXyus5vBMzMkvif
8z5TDakZppnFB4R30LX+zugi+IN+cfnoHDcAg7pM+6ACzSWV9/O8DwevGTH6uNymKu1haqRgsG/1
JSHCqL2xkxZXbWI17baxufHFFjPLVrPrEXUU37DQx24bxoM4Osp3X+Z4zJ+rcQQEJlsM8N6ch1wJ
AXuBB4u778Et6TyhV3HyfpoX//Qv/YzdXF7mzwMYPwb2N0lXEpZv7Jq/DWC6BVmGtiCHI8NseqXZ
8yhkj02SLmjRAlPa1YrRCvcDZKIDoT59/dd/v7n8Bf/pBTjoYHTGffdu/fo+LvmNDEuEs2r8NL6q
Yz05twN9wvgv2njl+2a3RFd7yGOJo+3tLplI2mn3ZM8b+HUokjOHdVT5Pa+yuZ77pLoWLgjVoa7c
HRkjcgnwO61t0SCIhRDvHjEGauvIUu5L3DWzdbZqI1bkM5LZkwMK84+3GkLKv/lRDcbm339UPOFk
p21pYaFcjrY/f2Vybsa9nTAAdFFS3sFpcS/NqMvGm+fSVcAI5vEyOC6CAYqUg6OcKuNsTX2HuU4d
N0QYGdI3m51SzZ7OBK6J3wqJY0XgUkKAjWO+cX/96Rjfw86/fjzg7VyUZOlwhDC+D/A/mWwHE16b
QQPTqmXpcTGM8bMFygkzhV5Bd3ECZMVAEgBAjRitmXJwWr9xGMj3Keuz6x4sXropGCk3Bp1EOya/
tLyAfu5OPP2GRwZk5yvgqKnd0rDMoEzXbAWEM9dWKQj8I3GLzjNVrt84eNdjP7d2fIyVp2XsVPIS
FNsYJdV7Mrb12UDQe04gbHwrTFe7q4wsPdqR2/EQKQUEt0YjBWFpW5QpJso6aU7MF/a1M+Us47sh
v7dl737QNf5YJ878VHRV/lyEef6k2anadIYJnR7o5ykKGpfO8Gq6acI8pRWGIx0FKdlIQVasLuVU
NudizvPrWlSE6nyEZrMW/hWNkOOatNgd9rvm4rfRAMeRSkkPtyBDAE0nCdthfwGRozTN/GEru5+G
MwbVKx7v7SFo5ugyxhT2pa431pJJgDSc2+kvoqzYITL/MHkTLggYokW7tVJXB4NIM8pqzHu1G0di
VdnoxOeAeWWj+kinZafg2lYct1eQ0RL0w/LZweTj9apvbyqbgnO2jEckTsOrx6zY/pvv1++3H4Ph
wcY64hCrRMBRv91+ShVEYyEZ5TAgDfVKjZz4JLDeaoeLrf7WMTHtiaNr+LCiCZ9gUp8nZT+3mtCy
TZ309URVuqaMjYELl0hdgOPNLaJ9v1z9wkazmPBjXP2bV72Yg3++KHjVpPMsaSgFn4Bl/G8XstOb
lN/1IRRnTd/E2A5pJKNLCk+kux/5BtlZ1H8afj/s0sCgUj6YgDPDZH356xfy+w1leR2cnh0Jv3qR
n35zmo6mVoSEJsJ1P/bVg4siCWUF0lMIgdUTiFEPVmm0/+4z+89/Kw8LbK0Wp3cENfGbdRolLBBa
R1sFDNaw34b9UH2xKH//2iUmKxLF+X2gbnbOH5OkcOEdy4xN19h1/ktfTcBJKTZ5wRHYXGmug15G
C8VJVeOGTSZj51+/Q+q79/2Xz4ogwvJ4U6SuXVdf5oufb7r1wPAeaWQvIwD0a2Txa1481Q6laS6K
F0QT+s6MuprYY0Sy2MFSOeE9CQqyY05I3oiZV8vFW2lZxQ3FXXQaCNKHqhbRTpN0wA+UqLznpobG
XkTHvm+xo8n82ZwqfW0Z+EujvPHvlRLZQVWZvuMc8wgWllae2fGpaqjpSgoJ895TeOBySAkoXjBo
M1qHrQ0MTOcXa0E8Y2U0mrVzg5TjBhQmDWv6apycaTVXffeMgaff0tfl3khDpzyq83UAFj5nhFmf
w9fItadjQeR5Fxdwaho38L0kSGpM7U4hPW2o1H0zFfpe47iyg6pPJ0ik6q2r5zyZq9B6gbsoOfyk
/OFzbKgvbNBnGj2LOF5ZUzJc5YBfNNBYzbEeRH0jZdXctnDkPqyAUx23swQEK/P+xrf6GXRGx6Ip
LilPDgpt3Ng0B5xDKW6LhgbuUpjlF+VXxTog13CRTUcVNkrAMfBzH8yzawI1TH0SlKBDx0IkHFZY
VjTEm3FCQmvNTDe4zlAouGfrQcn2bijIKZW2LPYKXey9qZSxbQNFhEnrArwtsdkXXmeW0Y4DFCQ9
jOb4MbRmPzYQop0oifxNju//zQgK9vuoII4+x4eMHtTLFIHTdiKfRsjWYSMMxSnz6WTUfRPnR/hE
zhrvYo0MS1va2WHLuqoyAblryBuIybK4suam3eG0dd8znja7XIFiW/Upxo7NGJT4M3u2H7MsnHPr
1I+YpvxzU7TOtdPP5KaSPD3bsATX8GFxstj6jd5oryHO6rupZj2txc3SwNn3YhNWqUIviyFpUoZD
ohXvc+x/CRKzuB0g+l6naqpo9EvmR6QR42kRjw/wJmnHCZKDac7OzphCoq9OMj3QYqitg7Qs79pp
TE5whFG6YvWca0v7hWYNN7UqpxuKWKOjltO/PWeMs2nh0NzUD+uSWmN7A8kdD0zfsS0PeyfnG4Z4
QyASW28ztq98hsM9iclXnwZZJKtR3PR9JK8kwtWRx5z9pUqIdcZCYWZSmb/JoHFtzC79JAtD1rzo
RpvdoYkNIM5TcZwrt8EzSd5XAZpe1VX4iRsZkCnpoMgbExLSZW88+Dl73SiYq3OnM516tSi0W2DX
9e1SHfmeF8EZCZXqVKsuvjKLkVAnlM43yFG0sFsZrU1I/evZqTvWVOI+LgPrmIlGr1bQVgzkfL7I
c1TELF7LsN1knZz2KR/AJddC683gpv9MkVm2pxdNPNJvXF6XjSi+MKqyrkenumLVhg+wwYMQ7+Ar
Up060HO2zaGwDx5elThYtbEh6lXihuy7W4XiQyj4syZGnW3aMMvPEat+oGnWcEgDIXZ8x6p3bUQd
rChPdWrh0KOJFpaGrtoZSTDB7GajFaXRfN2IGoS3HIli2vMzaLBvdEIjFKpmx6PRZaMrsrXBllyk
cLgzd3Tp4zHUrnNt662P1L5wU7HWUZgww7mJ/WS7IXVOPb1IDGhzNDzhtqvMDbbldCOtFMh1pCXt
NW2WwdeJDd0WVAokxGagRYp23HnXBUsBC1Z8+jxaf097IC4xRoFLGIJQ4Y0a8OZUfX6Pu4xFpyqb
aJcyOzBf6ygEMy1CFKegyBotFAJnGt8n6Iynqizys0Z7I7xfxC2UsTH9iFSZrGEAZ89OjuOT/bT1
3kFAuA9JdJsTZZF+ozlvbm8NZyoK6j0XtHFJ3NLFk+LyyfTS1tSmcRApjz37aYjfdhevAxb6On6H
EdCWPaQ4DXj+Fy8TGD5aN9VQHw3uY3RFWkLjCliufVa6zUrAPqBuTM+uozQR8baUhu9ue98U0zaC
1Ts+RgqkYcmitwWT3OnjmgCC8TF0c2Fc93ET4URZ/qZ4iNU5ME0EeX+5DCbHCY5ZNemS6hKUccyt
0yBu60ip4qNz2R0XvOILqFgzY7Ftot8GSp/JeVpkkbnWtg0CMGgFyQM4xn+5w7U/3gz5RMyhIgO8
iynwutgONYJzrZuHWHLzJQCfASobv4coCsGNmI5suS2xxVOyRtLb9IY+qoaNnjKjnIqoS/m+thnv
rp5EO3o1o92Ix5QWI+E+8Zen1Z2ehHH87o+spG8sVQnYqAwjtF33RokWV/s6+rqB7RbCW9Z+9CXk
CZU1oJ/jiDX18lKRn6wDwHd8UWIwHko9q/cyTwHcd3yNgR4YLKz5ba7Bw5jDW+1scNaZhJhn58oA
8Iiotfz00Ti42wyf+B2uRdIpDjZyCntmkiYimBiBzKIfb1rJu6W1turvRm3pVJgLAiSMk9ZbXBV8
NYxxshf2k/QNL+ZA2ayGZIh2jb/8QXqe1vtmrN0rKZuAjjczfSl9l9cBkmDGkVKXLyzz22pdF055
J0rafNdGGgB8dfuYL2wRWuChO34Q0Ll8Gg35H7rQNBusR0Pk2ufjxEMnHD4kcPgu1SY44rdTONT7
uhHyumBOzDHmu9jWwXPj3Rh15Hpbau6TGxS8dWMSzwSFRfNhFbb7hAM/rNb6TOaUiWKUb6mPb8iA
Vz+ho45jSdmj1d/ESCLfZkeLzxZGLFg7gPiK0uULSrstEaEjpIKqXndsbm5yd9a2WMsRBG1rKLaJ
alPQuxgGmn6avFDPb/V6tt5S2GmUdteHQcuNbYMR9tatxvAIXnMA0xf2xqbpoReko+0/mGlSj1sr
ll+LkPIMbGhhcDTTdNq7dZpc20CIb7tUWOfZpdKwSCnZwPRZU8dpRNvBdZeTWgPv32KS8OAD2e9G
UyHVmuVQ7CuIGScDsjYdjFH60dhMHZXYJSGExCtzcphUyi7bk0rLv+VTQcuR3+oI7QQA1uG8rABU
WxuRl1dl9zK3rHpb4kbhaigMniB+QqFclFWGWNEYO+3qinyPw455JWyWNEu3VbpXbUhJjdmZ0UlU
PKYxHhmHOLVc8PalUfNuG37HOKEMf6+POTp4o404seNmY6XCONREm+gz74272MIYt244+e8Law7O
VsKVvaa57onExzMz5r0dBrd1iGMUvHN9aiYdilrX3lmmTaYevxTiT/0eFCYBGruQq5Bv/HU5Mkjh
IdVutYG0KxzkejfN2m046O7aJU6+1pScCCDAP077Bewh5HgdtH13Koq4uG6yedyjIjivJu03N1lL
rY4+JOZ1zMZ7a2Hi2RqSZN4AROXcpIl/UWPX3OZhFT/CmXkGzm3tTVAiFzPv3jSgyU+1LLEPauGS
GqVlesP6KtoDLX8Kikq9dKMGBs4K6g/8uEC6Zwd4uNvWcEYVcrOoHWsntNKbHQjERty2t22Y682K
KxOJ0DDtXdEJi0/f/Ihy+UjK6gwkBpdaWm//ZwRLeIiJI8K4cS4cXoIt1Kh0yyT6mDN2RpN+rSeL
GWfkxGYa9Xuj2junk19FQolCzz290kuMyt093OOHMATURTaT0t7H7yexP3fkNz+OXD+Skv+xj//t
l//nv6UO7nI+/tcbfN6433utlt/wZ9TV+sOwpI7XRbdof2dJ/g8JnCj9gm1ETjQWJ8yyh/9H1BUS
o8N/aQCEQ1nh36G5/HN7j2huOg7PIWuBzP29AP7v0i1AODKzSwJX2WIx4Px6tNbt2SDY1Otrjc3V
vDXnWG+9mJi3v6pJutJdWcJ5WyWl5dz4/qwwSHMp7kTHV/6HP+Rfhu0X6fSXUz7Svs47hdNn8RP8
LlP2VvV/qTuzJb1xc8s+ER0kOIC8/eec50F5w1AqJc4zCJB8+l4s232kLLvUFX3R0XHCx3aUpX8C
SWB/e69tOtJ39nYs+5nol4z3Y9+DTU3EbxSF373SJ+1naBKrrRNyhgxVh2NnayADIk0J1MrfCcZ/
EsdWypeIGFegjhE8X9/KT9prKR1KGmi22xIVxq3LSWg7OV67izJTrlDdcTfpYeSRGkXkcaLfqUv/
6ZP+/PKflBNQ5APIFF4+lWl247pdxOFq1PfSZdb205r/173h5ynE+ld9/vkcfCVktGFKOM4aqf7p
k/qzxrvXspLCZR4vG3DhDlweYFm7BFtVukVG6efjX7/mn2Qsvl25SvHMjJk/hJ8+3urF9PADgucr
Clq1rY6YnLAsJJ9msK6JfgkqgbPln+i9/7pQ/xiofP6ooQ2uEYYC1SHy00UzJ91cF+BCQSTp5iV0
Rkp703HJ2ZKYID407oTc38uafhyXtDP6ZYJHsZ/7UL/N2FmJJSUok/vKDvoOab1eaBdpc+thUAvW
zVXuuGl70NAba04bfSvzspW/mWT8p5VBkh6IAsKtQ6j+15+Ldu1G07bnbKWHGLbpk1Qfo7LKbOxg
Y/Plr38nKHN/Xh2MaFDv1g46AkCffql58UBBhWHEDgfUNIq3nCK0rbS+Y7AjJbahlO53emgt/PKJ
kJfShwO9Ua1PQXu2xGsUzaLNYovgn8JghsZz6Vgk1NgWKhzTo1+76oSm69a7rlfgriBGTo9EgxxM
IyG1YHSGTxUVPl6WbqNkxI2R+wplDPK51icGDN0PwVkOApET1rd1WpH08tcCKLp/M1qfiQxBQ5It
Q5YTO4a+2YU5dT07cu91dtvTr2FObRdC6KoJUZQIjsXyVjcTR5Mq94R/1YcjjH1J9PGB7DenzcpP
W1ofaB3eDcDTgq3bYXay4zajwHSxwm9OYtO6Rb69p0407MJ7Zwr1sZej322UMxBx5F9q3AXAica9
EMYqdhiHi1fo1dHt6LKx3ES91z75gifNFRmG5s4vOr86zs3YYHGmpOUpUm2yIgNLcSP7ofvC1+Tj
QTBi/AjZuNCZg/rX76olBnU3yMT/bpAoCaU7OoZTVJbDt8Cb5UtWjcGr6wSTsxKFqO/y1fKNLkIa
X0uncV/9ol6ucTMm3x3OXne66SVb2C4u3go3xNXR1+yqGBPO7J2KiVh11bT+80zaBBmN3MJD3uMA
2bZLQ7muZSUJjVaNfmDaAVQJ6Wy1d4jZwBsNsdsMoqQOzmfrzsm6Gunps8Ml2sDgViHsD9lFFA7L
hDy21vJbUE8xLvfCggaWe062wzlc0Ky9ZqE5w9NMvMy21Dd+MojzLs8MRdfcHO95WspyH2BRkhw6
sdstz9OK3T8G1uQF53Sued55Fuq1kXupjEbmccP8qY57IUkIeMO4qXNTYDKBL/E0CHTNjSwiryU6
zND3zGOz3RxoqsHmA5K+V5s4y306kQllpWgnOegFcU1XANYNzxkSMFe9H7h7JnDTXWLTZs/RL9Uk
ybiZuUDn3GBifNSU39y0yKb9AlIP6g7NO1ySs0aqM9nIaA5SrL1VWiJozQNdCDipZR5hV5XqyeUh
Nm8jl7nedlFaod1kSwHKK5DD17IjuHrZech5pi3wwpPhQEjUkbCukwqEzIlgLsOsPkgCc1Usbc8M
ULTCHD14Z9MhrFqmgp0bsxTUSlCDIoaNsb7wDRC0JzxGNgRGS2NOreFtwaRizDpfxUga1pXox3l+
mdjuaHhqHVpWW6tp+h4PeObOEpPyf6BqTTBu8Y1N5bvgIvO24LuG68arq/F5COJU3whF/cwNmiFC
Iruy5gI7WTrssION9h1OAffFt1UcsvWfm/4Y041D4yerEzz0SDQPA9FABQ+jjF5dswSiF5uBYnCW
dwhHG1n7Ba3BiDvL2TShRCDQ5azgIJ7KnSsBztaOSDFTmsylkaON7CuMXBYetMIGDKqyGSdv00XW
eGKUySFJO3T8+tw0G9958UmU3so2Me+OPy76Na7ajIqwosaF89YEiOsKGvZY1PZVKjRkvrUgyie+
78adPNFnF1AZwfwjgFTQ9p1oHWQIR3o3VYExB4yPPZRJue+xAnFMjK3K1nAos+CxHP2RHh8M0TwF
a98jkZcGwlxROlJVR+O1LMIR0gOd3sRzwi10DfXY4c5IQYFg7MdBGGq1JWeOyciTU/Ey+/YSb5y5
DZutpUa0T43L9NjEU1FdeUNLpyGpt6F5QHatKCqmAuK5GAP9GOg6urScPr3iMbSQTCocEi/EmpOL
ph+nA6YMUviJi1/TZkaSLrp9Gho3fvBSCpM2aJBoDWuPJwGlqv4aQ0c+TNQWkYWt5/sBwtATw7nm
UkczBFBaw55jax65nNfBiGSHjNdrTx3VVQmc4jrPy68NSXLmLAz991AUFvyf/bKhLI2AJonWgycM
hYVxgrSvaDLbULNRPg6gFcAxjI59MSfDvitob7cJxZC2+5KAfd2h1NG0PKbKPzUVXjGrj6LXAgwF
1RfJHTlikZ0qN6Q4MIqpOFNy36QUs0YpSVtQSedTZb/F7Mz2ojT9U8g+f4Nh25yQZfRXX2MU42ai
eeJ62mcVhAm2ylQPh6wAbqjslgLm7qVb6DnbeFQgQuMawoNsyuqET3o8K/q4/BLh0TqRtWCao7hF
Mb0O1+kX9w9IksAavOkbstILBYDlqW/S/ex23OwFymwRxpq4tj/lV9hq2k0mKRErhtZlVuvEbx4V
CAwGDCa9Ef3l3YnMGfO7+FTU4huBSGIcCG5vXbFYWzUjjcohL45j1dOt0uT4G9q4eYknE7zEw9I+
utzfgNQt4Z1Fn8i+0g3mGTn+yNM22FtRegEZ6xvCUb8j8H/X1P4Z8ld+tET+QtDp1kR4csuK53Gx
fldFWap9UtB+vfQz+PjYxvrqlLU+i9PePlBXec5E8pGIOml8RJ1tVHfdweSDPOVe7J/PBaXBdda5
OPtBw4/sAqqNzSz3Nc5chVOvT+ajUwv3Og8pgdp085Lveki5oBC0gG1SdG8EYtKHWugxw+ivAHD1
8RQKQJbtLeOh4KA6HZ+xZ310felc0/XAs0V09Q1Ji/M+i05VK1DLh+Y9NeI6Jw0k+sVapxHDWaia
5bxJ5E3mNWYLqZtgYksYU0bW1q/XG4hJSWLv2OhetrqGWECu452QobXDjxlTYw/PyLa85SJfgiHg
bxCYdTWt7WwEk623xoVnAEl4HrW4pCcIt23pUStUUdnksBHwjXsz5vK7PfJnVD2L02oPppToh6mD
A9sxdcNMn47lOjxqQUk9SNtvccjAzFtCnL6ud5MSPH2dfJrVPBJqxdKxp+xyplhCUCtvt1Zzt4Ds
3zj9BLVooTZmkP2hqiGJhV7Naur2Y4BNuR6XFXhAOtdSe/Z98VmGNQzFMNR7+uXvYBgnh1RWb8mg
wwe3ppIuJOtv2eMRCiPchzi8in0GP7L96oEz2gAqfbB0fqaieTsk6atyKQccm5kUbX+BbEXdQJp8
rXKeZGgOK4s9vq5Kaw/urGNw1KUXq1RoxexvRuV8A9WhNx2m2a3sHPuYFmyMXYoBd3445duSfoF9
NAj+xzrx4mOS5+763WfBazMjFZN5/GETq91BwNwNY7VQWv9O0zoDr1jUu2EFhbSUOmSUfHq0iFA+
OO4XK1IUhc3cWefmymPryzQgS0iOEg5/CidSuns1W/2xBuA67ezAmK1BY9NsTHprRV8zIdz6tMMs
O8Uu8XWNpPOXeen8zjxpwYagZiRHOtiYGBQ0yFejtdxlFDo9zExKXlITCJD0MKj51qqkijbCZda5
0UbY36VKHYbWwZihlbPmum2ZBcyS4oX2+A0PTb76ujT+jp1IAOsuHUS4gdC0jK8RIfHsaGd+F521
i1TXuQZBd3BIw90WiPEx5chUiVY2tHnBs5YzHfgZ5pO9mM7sooxOVPSmxXZZRkaGNWBMSY986r4n
TlCWdO+WA7Zd1+1/8DWWIBQox9qtqKOPfg4x+qLveWZTdHThkEPwTHoYjJJv0Th5zMbq2ddnLc7J
6wE9h6/RsuPH3K50gu1divtwhh6ydS0nv7bBCRe7XrrhV0wKzvIAizgULGp/yLA7BMwk+ZR5vEfY
78Id6pEyq9GBPS7lZc2yiT3hDDuNye6ZQ+5DC+yImQNCDUML04EzEXWaazyILf9Zg9J2GMha6Y+W
WrtiM6KjQsQarFYdEVcZpwajlZ05TO/fmFvNe9Be4lmBHBeHfLSGFxPJvt9Nc823JEWPNIWdWC6U
DibBZVa6tE0uQlNDYNKayiipJfBa31kxV3LOnrOkYqECu5GPTjjxGAsVlUCbNEh0uVviuH8bIBLw
Xc30GWSxNXZbMsf1bTp3kben9Cvl2ZAUEy8uVfkm8w7Hi67pcXVEOY9nSnjdd6rgsrfK1PoOM6x5
CxtazsuRUl/Wdt25e0mQ+0X1WMaAmXTLsaD+WrGtpqZq2xpksY3Io0Bts2V03gExRGTnI+5Hpb8a
D2COJ1CjqOh5GlorYMvOwtSMoUtz78mu+Sh0heFMJh3jvHHq5kvotihp3tJrDiaj53e0RNFlerQa
p/neh7P3ZuNveHSDiqFTAwOh2YKwIbBQhFj/d3JkEnRIJxAbXIq1+QjYMjALJ1Y6bBQDt3sK4dRd
EvtVdj7wIvelYXOwQQKygNDCiuFxaeCpqXRg0JDRT/keV35zN1tYOaiUTcrnuBHdN13ay01BAL5Z
r7IWHgND4McqF4ojbrCmuTuF13wHI6xEScLsmeMWAZCCVX4hekvtkfcW1DG2BYxm2TdrwD7EEzeu
vA0fiDwO7I3sR51N7h3WEE47npLDsGOLsLyGC5xjHjOSEqtB6bk+DqItIT/FgKsc2iA/rHGEQDEk
ffdHhSXB7aUGww5jrUv2gPXtjy5uwQXEs20AG4skAFmQNc2yp9mYveeyGMgMiz/Pl5mr4Zy1/mR9
KXXYOxtnsdoGdjay6kaH01BgXbAm8H9FSYe6UjPHJz/urWKfGqaTW1WG4FC04HGRmjzBMStK/97F
ZIgBhr089ALp8dcOIfH3Ra3AIGyyNM4wPK+7vSVosNajBvQxUxxqOM0FzhmswWSl9OdqOiyByrGw
aBGRjmGGQ59MIPJnsB3YlGTupXeSDaqzsXwy4nt/MQNY7i7sC8L2VY2NsV/PQFZfLN9DdxjTY9TE
uE6RV6z7MLWncGOTACExgIW0OPhtb54CXF0NiAw+JlvpurtzliwpNhk4reFE3ExWRztxyzuiAZG3
Xaa1UKcvUg0SPRWoxAD8cBhLM3A7j3mEczDTGJUAihHtCcIXupAbDcuEJxRt77GgwdiJi69/rW6t
hvRfpc/ItQEgSwy2SJ8Ivfzzn6TPoPGClul5Cjhhsu8Xv8VUhPxDRilqDPQgeC4KyTDfc0RurtvJ
Sg4UL1iPOQfIqyFZUufw1+/oT1osbwhXu/AjhD0fluWvbyiL/KEoioRyO3f+oinxZGPeQKEfk2zP
Rsy+/dsv5/lMMRwhUOucPyi/P33+Iun6YJwgeEXYBHciZkas0RdOMH9/hH7k/l3Vl2BAgApH3A1G
qC0+WSY9gXaf2T7Q/yWNwQAHbTc/m6oI+q9C1y7DmqCsAGKo4Dcy5n/QTJFd2BGjodC85X/6Wmu7
atAQmRvM3Lc3sDFItJFNOlo1Vqe/+ZXCwbCFCFgcrohAkP76C2pI9thZeKmpn5cDhXPFzs1xkDgq
MKeuLpP9X7/ef/ho64ciRY23B0vs+s9/+gnlOJS2v6r3QhLEtON0uuBa5+5rWdNvfr4/vRRJC5RD
F/iwkCL6w67+00u5rpF9mpa8VAJiSNpsZGqfI4G7OP7FH5/qbw0s/8/yxP/fhfEj5it/NZLs1Zh8
LX/J5ax/5J9DSQskOKGXkKYc6m3WohyW8r+g4K5D3N5hKgA/guvLZuX9G8Ar1lEmCwQrhbDXZM7/
nkq69j9YqQRzwPp6OFn/XqZ4vY7+Z77CKzi8O5v7V7Rmh/6UKGbHVC5kbeQ2oSj5moBpdqeHuIOH
l2TnVZ012EA9L4ZqT6mzPQbpw0/f1e0/X+nnUdanAc96ITCNtamv823J2/g8yzJtktUpWvaWd2o9
WZQfkJ0QIEm9ejrTqKvwUma25DRIZ9fYGCSHEvSX/QKxby1rt5aLyQ/a52oOvsTZmgruJtc8Cjoi
l6PVlr4+9DWlDxNeu79+686vA931rfMEYgLH98ZczHE+DVo6HimMfDkwElCeqhPdt05wwBzG0YGa
aPkKZ2/EQDNRIES6bhHZGeMq6ivnSQzxb2ZMn9Iyf7wZLvAIn30kiAZ9vot18wyjnbTmtikmswCv
pLkGY9BY2IfJSfN3pHr/IB0vp1SiqJbmUA9ax6c+ogr3OLVVlp43PMDnAxTGGBejZeflvjQJwq+X
DfTRC9uY7je33vVp/cvqC4R0kdpDCuGi9Wb4663QKqKh7MREvZfvI0WAuHWCU9CUxCChjqK3FDx/
8i10pgiKQ2qzifvNb/jrsIyvDZtAxGVJqslf3wfX7c83YzTzInAUOKPOT2PYaSDUkm01RcAFseeh
BdOXk6fnduxp67by5mgF2tJdkay1agEUdiS9Ya8YpgV7lzpiUKd5l6nnv/82WW6B4HtaJ0HBp+dw
GMHFtHFdbrmSCtwpbDwfbBIoh3ak+mRri06BCRJjI075Yon0ul2oYDzihuacIewFgsaw9I4LQhUm
K1URrhH/fAD811Gt+6fLAVsDrAM/9GyAlFR+/PpVsszF3DeiIfDuJ/1N2bkteMBUrcLhbEDx+i2p
pEpHtMPKuQK9FYQlkqwVCkk5fcvxKcGbc7408fg+pKaj0X0qzEXnl+95l1sNeZeiv298RQ9OQLOd
hdkLG/0OullsU6qK4RCpKK/0DfOE2D/2PPTjJ9xI5kmi/GCwGNfzSDBWYfKbhfxpX8o6QnxkUxrR
e8bbFZ+zJXIpBRAyyfwlyYH30HKWjJvKttkpG7tKmCPEHRZeY7x8b2Zhv6Shdi971aNkM3KrUTRE
jr3/r9cNA/pPV5jkzuq6bDXoj8Ab8Xm/TDuRQUYjZonzupRnTmO6M4P/PN9FKEH1ew5XAAUnzurx
oqzUWZ2NTb7PDX2eswpvI6i2SHN6MmeyLSfmFdZhyPv+ebRH80gT+2tU++5ZSR8V01zACelWVa3c
D30PhUFBichqaHRS1DeZg0NikwkFfjms1NG1+3zPNNJ+bHT9UddxvXVl+VQmS3A998AHNmhicCHj
ZhVsTEUjjAEcSKqbMqqHVhJM78v5h+4Cxh1t/TbZPQZVwSjzwlg9xuaKnP+J1qdyx0aruiBFzjux
YJTWnQIsxXJJP4reWjgSdrxflqoM9wMMJUS9rAMUPpfDAZslbDE5jufzNEFnivxj4uJoW9qpfSDa
84Cm7ZAbJ3hVTvly5U1lR2Y6rotDlXTtsZ0gPVhd6WxzKsGvYjL7O0Em8Y17Oby23tuBFYlOZEkS
3LGiPqceYkAiBPKN+OZQHIcsoasdlnP/pQsYHxfSelhydMQhV/VZ6czJ0VF2dagykuXdXNKPqoy5
bxvxFMVdcSNaZvZOximYSuZ521f90crqyzmx5Cu16NZbr8Gys1ZzZl52rhb73DeB8c9B54zfqbbq
Pipylf407DlqFsehnMpb2t+nfRfG1QN2/LeMCOnBHuvv7iQ6gAbdlIS7FYLqb2Y7WO6YEOXvdu+0
KLjMMX1kmDj/QU+2/Og4A9xG3hi89FMcfm/7pVZw00DlYKy0rr08wAQ9XLHvEF41ngVyqU/UUNNz
Z9cXhEHRB5GbOHfyO+whHrlo4dIFKjCBXqjIy90ZpcxZsvTxmdtUVXM0edNfa81J3pFBj3IYMUPW
hkj7EIIfndv6KHSQArxApa0X9yJPYoOkY7xzIgRWuDFV6R1HndZnSlPXucyt5q7v43toO/2Naose
JyVgza+h4/fvwriCBWo8SCWZqB98hcSikBMCxrbNjEYJFftrVDNnGNM1YADHcBMOrXqxpITpa60+
EUG2DDFNWDZVRlC/b0NyjGqLMyjcdGNJYicovDHnSirq4VBMgexXwER2HHPPwyCevSaW7z6EqGKU
KpBb4MZanIwnujeA5uUtxlVDQodDFuVeGh5JRrqgwiZRcIN97CDAkZ2SAfJI6KVr9V/eUy1XiCc/
02aTAj1hDzRxyUYMAM+qbiwu56JbrhLEM/wilCyJNAMtYjH7TqFVr8b9C0Im9TaDbnnszPje2sv4
5AhW7CYZxHRuyFMddMi0oaq88ryMzS1T/S8AUPVhskMi3qCS/S3nR3+/CMd8aZYiu4PYHDNlLpy7
EOvEPaMA60zAwCQOgOTUVzI6DSbtHyfki2FHG6N3Yld1y3/LnnO7zk+F1OCTaw2rkvFo8lhKOb1r
dMBXRYyI8u2hggIj2+YaoOFycgqasXDsUqnQx3P/4TTFkCHg5PUXVcz6NFsMifiS5hPVBKg3Cky6
Bwi3L5+KZbpzqbC6maxgfo+WRG27Wb1Xnv896jqol61rpRdub5cPVd8V16PI9Y8p62z2vm4O69BL
SAvmVnoawiU4icXl53MLExpaw8BFxjznnqphwUabja+epZr7yqnMxqMLkRq4fsIftH4JhOLSb3RE
LGeyqlJAehxXdrJ2qj0YZhDPfkwszOu9+Zg4abJ3qNtEjbUoQVh0Zrr90Kn6WRShe1P4uPF9WU2X
bjMEJ8dOi3MRkwFTsb7DHpCfIxJOR+bJ8hD4VnHdT4G9bw3sn7Huh+e4buNLJqTibA7zGXvHmqkF
JH8DYniNjUAc2WtKDUH4pYzfgB9Jhr3HZMACxA7MvGRFra6LvtL+McAz7x/icqXwzEXW3YRYMTZZ
b1S/qfwk+W5nrYIzanPfL6rsOoAvfQHCN9pb7KH4dzLDS/kdm6GGv12DXQeIejvm9OCRuwrpqSbJ
hzntGd9DvfMbFQM5mYJXz+VPoiej0RFdHzYjGOG1FyB3rU0x+w4HK32X9KK48jU2SIfw31nexMRy
CGCjzzGZys6wBdnPHQezS2rhgkuEe7kFi8KQjJcWxxL/z773M7DHzWR9w0n5PYsacRZnAohhQBhn
E2j+n4y5o1EqZ/pdVGc5M3x21D0RnX3BWJxMdCge2wlIILM1qjIGN7oM0wqAgKdGfUOa4bCOc3Or
HZ+GqnaOvraDx7bxxUFN7Xi2FI14k1F1GEKJ0Jyqxfnut/TKyVnUtzEO7iOb0OnLNLbLNfOI8ZrE
LQ6lJBvOgpbh/KZrC4yhZTtduNky34D86k5aQUWtgdBtuAO4FxlTFfxk7YteoujccrGTkrfDEgBf
3R43aclkh7ghMStOXQvr5IjvqT73alefqklDHozLpmfbIb63gWcY+Jny4K33llADxAq7KXz0HdiD
216XwdFMwjlUodc8cGWXFwv+tmHb90WyDdmBQyhySX5bi7efG996Vv5sX2dNIb/QjCVPjATILLhx
HBHBmdCHdcFJrGP29QiItH/uEtt9tczEXZ7Yg/nucDC9peeD0epQjSDyJ9Ws0e4Fbc2j8SljnMpD
aJKkXeNi6t9GXSYPGmXwh1ma4nsStekdDRjFIVBWcApBQkBnGlJCbC3z3C0C73QWBIqRfpt+qGBJ
z4rC73mHdr7JsqjdNX0KP2L9zVYw5MyohWdVQV3kKQ9wChY5l4g7291DkzUDJwuP3cXkhe4fOaQt
M0UH8wmkpDsh+gYUvV9kHzgTxYUQA0J/W1v+txZK70PsauXtFa10z0a3pA9aNvg7C6MW86po9l/x
Wvjbaq6KB+36mB2abIZMVYUfqfDtcIe1kjsAyAo8JrU93/pNO3DUrlr3fMaccQPVj8+u6hQ1mgur
3EURV/0BQFp6uZbz3Y84VB08NfPH2PjQ+6Zq7sWBwaX8IhKTyY0NwF1u2P6FTx4mFnJlbpTHOxbr
SIt2n6tDBAx2ogAkz8NnHyfpgYqTiCcm8iJXu0HOjLhp95VnDhxsI1RyhGiyxRMWojsNsorM9KJo
Fzh1Ce5LOFqiDeCVlfMtq6NILqNsTswh7wKgSMaetX8QmISqbSLC5jQOKnpy0rH6EK5qSeyL8UfS
BWxWR1NRHDMuyW21OOSj9DgyeccMOHLfiUZcADJgGENH61UqR3CoqRN91LZaO0xczZYnkd0Xnrzp
ZYsEfLKzPEq2+ZRhJRltj3CLPSieGwyugmNsZWCWCMmkl3nkEAfs89GjzYH9zY4nT/Ol6hI57cnb
xE9BHw7jAS/g0m5rUTZmRyhopfxaQScOSaTLD2Xc8KnsMBBPpucvpm6I7lecctZXIHVZuWWLCWaB
oofksZi8+Ct5J2j1s2tVR0wvNK6UeDWfqIAy9RFdVX6pC1AV28lylTrSEx71u4xteb+1s1RS44Kl
A8MPO8LgDZCxxlsolY2ZrBmKa2uEQ8om2a8ZGeOKDA9ECJv7ic02e5KQ+d3GtghB7UzHuIT4u0gv
6eayyPPRpbJdH9fldjaZMedFXIdPTudOPk5HqmQuGG61ZCfHIsrfagy4tO9StHBu29aojmwPRlql
Z78RewSLCppu2tMDRxeMyrcYVQnWj0TunsOhwIfA8I0RcplYrFdBxbXL3r3zmy20EmD6Xt3iYHTZ
t2QXrl3JZ0wnKt9ZE7/onsCebw6yC9kc16aC/Bo3KmJXbpfyDvhBdj0bzPJBlPNrUeWAEbEtfKjP
+FWurHEKv6Q9xIxdPBKtqoM6uAfCcg7uPbjt7FictyK3CMM4AHKVt/CFAZkHJMJ8yCIoaNKjZrj7
wKSNR0NFwx2mDy96adchfdgQ9983tHhcjETMv07cvK8besF+RGiRHpeR1eBo9BS3vLSHuJNXFWfO
ETNOeySpRj8zYUAGuEuIe+7AW3eDw+Tptt7CMqktzByEoH8j5a8y7C8C1mqK51AhUT3WqYz3aUzR
MR8bdOwMG8r48OQAb95HWYLBp8ij9hhVOZO4EpsGNtIxD75qqEG4PQ2pCx7RIlJbWYJ/uQGjYnl7
J/Spt6FB2MfU5gt8J0umxi+jmEriUoWpLuDY4U5XqTZMkln+3iYAXSK22u5KEnOlZx25tUQk8Il0
QzhMFyDHncK5su4XCn+bVSWexr8WGZzPGpqEeSMxDAWsO59e90/+9o4SycbmDE2PeJ588+yoArkc
D8332WCP462YrU2s7g7jPht+HujFpggWR21XaPQVHqn8xikzj1VLlvf6N2/usyrFmwsjQhIewlnk
e5/fnI1NXLUdu76hIpGWxA4HP+rfIjzIVVfpS5OE+bH0JjuDKAeKDuBEB6rR8oi7/kZs/HVUuMqL
jJkAcK1te6je64zgZ60xaQVESa3p85hnxrmUvVY4SvZJ4KrDUuT+bxbnr8Off74csBNUQwZbDgHl
X1/OwxtrssyG5jB7X5U1tc8qGJZto4Lo619/yf/xlQCj2iswlIWwDm1/GjNVSWPlTTJX6CZRCl0y
ss87ipa2ikj32R8v9bfGTP83ubj1hX4O3P3rhf9fQmvFinH97/Ol+6b6Wv9a7/jHn/hX5i36B4M9
fNYMkHiQAJj593RJ2P8QCMYsf8jpUiJw/890KeQfcSlIZtYrlXYdQf478+bS/MjlHDGoChgeMnj9
G/WOvvh1zUtBbAc5lKgSK9/G0LRenj8tjbIMrTJPbbHNyNi0X4RGZAQ92CxWGRAi6sr4RoS2U91V
S5YCGJTIVe3I44pn12NYEzu57n2E0XcsQyracHqGamuSPI2BGOJs3Dfh4Edfcc+AwwrIe3c31DSl
zuVsTzQ1qryawLaOCaGbx6KMR+sKB68H6ZX626a5rAM3t+8bogX+rW4aR551RqiHcDQEdbFM37pj
Nixn2Vh4L02vrBYMdOtj60hMdcP5Cs/WyIan41RQOysJlkPQiHXcrU18GcuiN7BpXWeyn2z2qfF1
F9q0o3r0MNQHl3LGgaaGmccAX5GzWr7T+otHeWBwEKXW06mGZAWZMY+gt8xs5PG3jK6iL26io52T
Gc+6Te3U8P5DK8TqUAUmsQ5JIoGuUKVmkquSk+xV5U4IdSTZmYV1g7m0S0r+2OfrFEJvF2ZvSi3q
HmICdLQ5GyYQPgz3D3OfB+G+Qk31Dl5eZOmOrbZDqbybrGZXwm66pMGkMa+EUFqa1rJeZvsy6TMH
N7VFBViCp+d7Nqv5uQAblMTRDIYqGzxeNgnuyqlvLtklSJ7uKkiQwKkB/KjJ+uP3ja37ijn5vCu9
YfhKIKZkrpBU24jlfpmyu3iZ8WTLjgIPH6vtuahieJwx84aL3BpgYWDCKZ9St8Cq14blFewK4vu4
4txzB9P0e+IuM9FArGa6cstvtl+zHemqukJh5eF9IwvfoYBopqR95zijfwGLN38rYfP2VIZMMV6y
inagXW+m8AdYGwEu00qmjoCyVaZH32LOT9mSGB6wOKf2vo90e4SyCAm8K1wQaAkr9GqxJo18vKRw
gkBdjNHGz33bAa3jUadHKZvJmMwm837p2lTgTFZWt605m556sinojKJS9xwbEdacLGxe+rHvFEdI
3v0mEW114w5Mb1FHdEFhuwzq6yaz1rc6hSOCZKr7x7rLso9QZL7aFm6uX0yapd1Ote78SDWFxAGF
XE2pSdcp6zRnyqe4EVv0B9H89Kl3Fon1JZ5Ec4yndMx3k6H1rRsSjK9V3Od3NZsfBZlxsO662s/l
Pmcfz5l9CEqbr1eXX4zWBX16ecMPIDDNXVQqH3Bls8H9wLimZrjShRGbKHODO+d/cXceO7Yj55Z+
l57zgowgGcFBTza5Te703kyIzFN56L3n0/dH6Qpd56i7hJpeQRAKkJTbkcHfrPWtNIueed7b7TYI
JfEYxQ3VeR/KN7EkS7ip541xbxpNepuzlMt2Tl84P4vYiBhZDvx3O9qEmf2yGqerSNnyKcnT6qEd
FIRhW3Ug4UsPKT62se7V4DneX6lmWE4j/iJowWXoXVNEUW7nHbkMgVkMrbm3m2zMfLtwzVuca6F3
gDaP1QiPVD2cRUPiwQ6ZX/dHPRnTdyXbNb8oybiM7pyaGMLdapkLIBakYs2XXLqu8wtQBu+Vqle+
o3GNSg44o7X8WBbZDx2RBHJgml67mDgM9dzPY6F8QS8w7FJkvMW+Ga3s2XKNJQz6YiheZ0+O7AeR
r/1oy6W809AV0l3uNFi7cAhL1nJDzALGoKX7YOJHeb14ef2keoZUCE21mR+MUMQ/8fKgb8twZL25
0G26M10kywE6nfCqjKpZH4CprOhFXeYQ+24JTX3oUbl2u66TrO10OvEbMSvWz1IYHr5EhNHdwbHG
4ma7V71DTBziKZxTJACRNad3Ta2YucgkD+/D3CBwzJZlc9f0TfTmir6id7M9LzrxoiPRvfSr4QV5
EsjcHX6wPhiltyT7RkiiJ20km5+FOZHJ1E6cakHDLWz7daxTUlQmQKS+a6IaDGTUdPdUqBt6Jqxc
BLGxYxHxkZo2YsU6N861De7Z5zZef6gw0s/Ee/TfK+HA17kS7KoghmUfXTrCirAqtwp9vnDeuzsR
20XwSZQ9dsSgD1gJ7LoNVs8a8WVm9fKIYchJjxPTUcDWSGNbUgSQoCP1A+O0E14ZFgdZ6SJlHe6V
L/xqBOA4URX+occUE1XurCOzLMlR6iveJT6uko4q0TxqipnYG8BHOo3ZqWTmQ7SWet7rQrYlJCp7
uKBgF+SoiGV8AAoOYRCvXrfulnaMXnPoz7cK2wpNbrFNYAtmQton7WO9tbvJMxnSRETYlda0/kGm
0HROFLNDdr8gLXzwKz1eMKTf94bhYnjgiaremnKW75bbRxKOq9ctqC01jFjsg/brkC/Wg2GW8BkF
Ho4N71ir02SVDChrwDdNYArIx4eYtKXGnzy4HESzSPPTVDbLrs6eML/qsnDv4MDyiFmHxu5Ye+Vg
lSXAnTsj4+34LfoYYNeR6F4GOxb3bMm1ceCZZSbMGRLrmQdTlZ2dcRA81dpx3SdxIg2o3VuqBFEw
g4lVE23+oYraJQ5QCQ78D0kJeEOiMhR7xo4EDmHHILm0IE/HL5p6WgJVuPon+yNWWXFDObST68AQ
2TG64Qd/I8w3MaN4j+w4uWPJn0jEGLXg/opX61zMGfAXTUwmPiig/I8eiItwQ0G2em9TIrSBQEBM
iOriSvYpHl1jvOTcb5icsq8Vr89NMwuBlbFqbBoxwmvXoE7L/t7C5rKci8waj2mOE9ZfZrexd5Ve
YC2pUGxZkqnYtgdRmL1ZMpwTgrac5iofMODsQsUQ1i/Qs23UEU+9OhXmOGqNTj5XBAuuR6nEyoCl
N1YUooTcsDlZutje22CswFPWvJKPSJZx4mAv5XqqyloVvstN0wH5npwnN1kryNgx3z8pdiD8aPWT
cU/ZmNjEObMj3Tv0qsPeaQ29kOhM6YvpYBRfgzGDl/F0iIUqi6KPHgcvYUTkYCme5jmRxJkmfQkP
bQtcVCNbR7m7JMPBylIb9AjkwPs4NtoILhpKpIuCveV41a56u5UWqw5qHgbplbXYTCuHZCT9s9Lt
gqOYZdHDxADwwfVk9jEpxk47Abzv6AwEux7qQuedn9QVV2sxp+XiR4Mjk+IgLKBhB7PKwHHxII2b
y6ZYEtyWnXbi93wdDOi2NnR7794aciQGiKuhm1xylw7lyzhO7bTHFmea7c5xgei9mNvK92s22YBf
V4Jd9dNshpSePddW+ccMTzzekzteyfehKnrx/qfO5f+h9vp1UkA3YCNg4bt36FbQrv4uYwlTYbh1
2sJV5b+GJJyhYwXq+uOvX+U3YdY/XgbIpzJhWHIiM5b4tekghLXsqPayoLaxMlA45POjpXqOR2rG
VGKSFvWVi0I9JeydWs9sUTaFKmmf/n6z+j9TE4kQ6U+/ydY9/3dAy5YU87//1yNzz+/fm9bt//LP
ptUiZwWELVgHtEz21rX+q2m1gJWjpQPfwSxNIK6jn/yXJNL9L73JZTWNKZqIX5pW57+wwdg0v/+g
vnCN/Z2mlYXEr0MjBaLFpOtEm2ahSyQl6bdJzco7GN0BM/ZSm8ULaCT9BfWb2rFBRMkFFUFr9Jdo
XDTWMy+tg9zinvGd1YbHhqBx+tHhXkQR47XVKV54dOxlqcSNaVPtBD3+2B8kycU81tVq3GAjY0Fs
5pstdag7AFZaCkaoC6oNTHo9KuFCRjgZ022hSPSwXeMkO4I8T54j3VsV7s6qjw9T0YQcjHYdfoo6
xbM+tjLHXLzaiCZH6qMqWMt5JuwWTm/KeqKySbPIJQKgjHjbLshkmN0OUQc5rXNkZ2FnCJHwyFLy
1kugkQEHfeN7rKjys6yc9jKLJArNqZm8jzYj3HEXOsAoMQjmm+c6m6OSE5ClS2t1M5bJsLM+U+Tx
12nYT1dNPhMfbFXLsgM3xSOlW0oSQJCa87QHJmGofQ1V0LiUtCzeUQ1jAcq7djqxn9uyf0ujCGUl
M4kxOjU84sagAQz/Jla7eZDl3OEDRh3HTb9k2LNpqci+wXLzVkSO/a6syHlR0Tx9ZI3X3IZuMtLo
zS7Fm9PK2ACfBs7ab3hSytrDsYN4SZDlhJn8VLO9YWuGW7qvCNCJussqTnfSwNFXQhPzDJPVpsF8
4K2Y71o7vwxJfiB9OwDle+JdkMTmN3ZChESLKdAOlkQcOKM+NYwO07qqMHCPen1dsU+fRLX2N2vK
QRnRWzp4bEWhqA2KL3R+z5qdr4/uyq8ZfGDORkIwXFtOf3SL9RaGMItH7xwb1kvefaf1dNdEL7mb
fNs0iWlkviVDyXqMyNZV3w4k9OUGnUoSXlijYfqTLY9h3EEM3XJmKBgmEGg2vhGBdWhCXSq98sjj
CL9XBajxXM2kRUQDYcKuOBQtxlodxkf451erRnQk0NWnqrjqTc2QQT2ygLpIQy9B9tmLJ9TO8tHN
1+pHanYXcuYS1NNMALTKDcRzEsboqPKgtK39OJnqMXOSmnBdFiUrKYWOjTd/Md5cW7GkbYafAvK1
q9M7h9zry/IfntWpm546gmc2Q8wQDuc4GtsbRdaoHQE8GRt8oFdQigNtD3duh3dYrgEolVfP+jSX
m8UmsobcX5vpk/mKkHpPCvdrntn7ouU3VZtP825B7AHydye1R5nIHAkkom+AyvSIzU3Nikv7w7XH
+3DtH6ViTQhIH0ojFwvjimKGSX+Tu85BszskJfy2Y6PAYRnAczlk5Lcn2iV4CD3vRN60kV4ydQDm
aRya1LlCKBN4XeyTx3JyZDbsbd4LvcWp6rHtG89x/oO00kupwGYub8KFJeiBLqWzMJPLJMwP3LKA
X09MYH7ELuVQFCPShEiMVnR8j20URgxoVPw4edZTM5fVER3Pl2F4n1x1l2OxcHOQ4AJJpgiM7H5C
0oWDtXkiXnSEFzdjmyykD7nyvpjVIXTLeNe4k9w55Zvb91fjBnZcXM/P5vRQUIxcsCgNxnI9Ilxh
3zQ2wcgnc82GUALLH1Lhu+H07QxAe3b2IMQ92dZTgAen8asou0tsvYcWcTUXzWm7pnU+hcfQyaDr
wzQ4WBBKL+d8mB9mXmZqxnfF4IHCdrxegNLLNXtlpnmswCD4SpDcng0XzqofixWfazcdyIHBb3Zr
JsnZy9dDBZaisrmSxy6/wcX7BSQbKjWmNIZuTrKTTQ4zhUPeOzTKPcNhdw9ryF3cvdGXfzTFfFJl
kT6WpMYgMQ7sQt7XKrnF1e0k5lWU6WM95k9zpW7oCIHXZQvNkF837aNKxwdhTBe27vdWd2fAEAHE
+zBtdWmTnUtCjMcSNE03tI+5Wq9H4yfD5OdFtg9iOnsTGquWCUJNrVTMuyJkU9sfZ/h+aAZI0Y7W
K7VhSwzOZStNbtmFXkFiuYKGATeFG3NCItmwzmem6/4DskoY0U0uwCG0V1OslZ9V4H86XPU2okbS
0RliwTbZV4qsVDAPWCV3Hsts1t5ATWW9cNQwIvbXVB4GEf7sZuci1dkpmVR4CRiz/SwclxDAUZ9U
zax3ZMKzbjmh2Tg+2xMO5LghwAMGRZTtq8ylFZ+Oc8q+EYpRj3CPeEsmY8Ha3zLKuurCH21uXiGR
8XVZHXoCg7PNTJbCKobEm8SCBe7w1YBQNhf3jsYAh/N6sKcZU13Oefy1igtvLW/VzOQH1nd3ZxaC
7f2lzXrdlV1gse/3qgIdMIjn+FOuPckIBotlOuDuNgtpFHImipgaP3EvXNEtfNlp/ROd6OWwkGki
7RXxmo0al4winIp00u1BFcypiRuK3CfoheJVT9amUr0yypxBe33LUIrjF6vg89A673ptiTR0fzTK
YJrQf63tcJg6o/rKFjKsHRSCmt62CzXy14WE7pzxONClNzqdKegS825ZI2Ko1jsPEyM9Hmombq4q
AKfv1zzBiNA+4Y3kFEw+UdZ8CkzL+A9vVy2uRT+fGg5zy6LB7F2bcW10taW/DqDKTkR8oEckw8BM
3lpD8SNlV9HUWPdGzp9fXkyzZ308I7y+gZ/Dw79xUAT3B6eFbuXZ24Dc4e50sD6D4lzkW8cw5rJd
kb1MzvWs2p8OT7gMBnUwN4KddOI7ywR8hcdqRj+jb6321S7IHNb18zqLy6gqWCAv3n0f3ulIvc5p
dtGg6CpCyOnzl7YSTBXVfAkEcg8dyDei+NjI5Ixk4ikd6nQn5tHHJnoYbNrgIYZTsZTTnpyWVww4
PwpQVqO5nNq2u4EZAMqA26fqL7IF48AqnYP0hj8iwuF8x0muEfmfqz6C4eog4bUzrLSL9eRG+F7c
eJQXE1BfpgnMSzrnKpIIXNVllzhHjg+0P61xnfL5XDNg0ngcrNG8YzFNQhzhbdZ+TcnuYK1sUdRF
m+4sRUHcz5+F6wJ32pwjj3kaHaCF+032IVMNg6t8rxGCwmJ50IRJyeVD9kSxEeTgruN90iEbx9pc
Zu9OOe7mFW7rnLDwoBpEJ8HwJwFwa+qT61h/DG50AkV0kY0WEgoq2yIKCJXmaef4WuAr78h2S8qD
s9FF2SykxnxnWAxNRvRVeOZJhefZXL24FSTy5H2tX+O0g8TeJjCdDSZfzMon1z5s2XSkKuzAzbKd
NqqbqRiU9kcQ5vxs7lnHKJ/tootOiWguUvLGlpEPulwmGnF04zxOUOlf8UozKk9PVCaM3a1dKFBl
u8Y+hqsShT8Gu1uCohwPdfTHKOwA4Q3qRJAOtPTbA3aGzErvj/S52pchXn3X5RIlfHgx12d6I+Sc
kX3Q7f1EKX4P/8wNxoRWY8WijXeagriR1zB4XsbmG9EnQDFy2S+Lut97YUlOBrbq1D7k9Zee570b
X6nxc672C7n1YQe/1oDegjel/A6hFmTFbVfHZ6evLjszj94QmEf3yyTX76FnJQ1MpYLtz6+HWyKq
oj07qniXDaWLJHaTR+VvsrGodMu7JJ12sHb7FzSgzQUaLd8ToFH4y8AoTCR8FtZo1ctHJnAURUGZ
NadJ9T7jBz9uyD4F5v6pOhYlGwXWL2dAV5P6g1CCYDHMJ4dpvLcSks2gp+ehjDleqJ6x4Ra+vKru
K2EgOwv5B1LF6b5kiC5R6WyQiCUKz7aCsLt8NO2Z2ELcyuauGC9THV8vlnNKlsG5L2e8NOsly5Dv
QlGcVEYwt8hXQ6qc0qNRAEniD9wYWMZPAtu5Mpt9g2NhK2UECptNWDrE4jA16VMy8/07xUU8f035
fMpTeZ3G7VHVHmp55zi233Bl9k6C/Sb8wQzrtse8EOHVSnPbT4fcj6ryMlL5wWX4mcYoy8YHCDVF
8cB79XZUwH4ROy8uDxFoFffCKwIxWH4lyuu0EBuW52RH2WEdf0riFUexPLWdez1G5pXmHLxBOH9k
IhMMU3tnpZWfFukW65bu81jKoLOMe1LtP63BgG07ycBprUxssr6eOTKuAQ9V0Roaj5KxXa2cK9Sp
HzMIylOUqtPc1OFFRnQzuy7j1lMDlQxzQit9y9UDaBaIGKZvZYD9DKPZmU7efkoYQ43Sd2XEoDCD
fdyCOzUV0VRKmrucPJQzOO5AR+U1DiJ0Q0PkW+5y4H/4c43wxDPERuePnZ6Eqsy8CaMXgkCDKdkn
Mq9ZaJLYA4uInee+YeR7HGGuIQBV8M2G6SPWHNWibE8rlV9BAxyZnyz8uLtlzpZOwKIySJKi6X0S
3MAFrcXSWgjyLPqWOBnPOSKOHY3LlWi5tfokOSXO0J3wgW9AfcTaSxo2e9fgvtS0or49E11SkGBY
t6Z9UBlq6qoO2zNj8v4SZwlpVegnvgl3afeJZVxlWfOj6cIj+xGHn34+epOM966OFwgA0WUqQ3vH
KoopKTpqbJDNfGWQQanavDyOjCo378Qwy0tnNS/swQuyTl8PdvtaLsupyEpGYNjTofAAfo4gknvd
ZxGNR9UIJFI4E/dTOvpL6svJW6nZ1wt8K+NDs+VyCxHMyYZ1O+E4CMrWPS76qscZt1Nw3gRlp12a
7kVS39cdZgZ4TmxPCBW4cJfh55pcbL/dALe55o+kdkJRItp0WdnOu/NLDDsL0gQ8hvekwY9AzmHY
/wyFHYoTorQtN8Uz25DcZEejK8Oyrdk71jDqjHkwqKbwceC7nCp0oxkT2NttfgnUQwC6DzLk7AG+
szW8Ke1tGMopNl/3i8uNbEizO0NViYRfUI6+haFFBmLkzKF5dCvXgn/QNPXtWMy1EUD8tsD1b/lR
PTduAprRqo39bC3qzvM0Fb+dDoCvWAeJj9RSkXvR9RKV6NhJm7xnnCtsH2Rq3VML0d4u60hHmXlr
/JYWREXsdATQInNrr/1nCtPfEs78D51F2iib/v/6mees/UzK7z/bsxk+/2sUaaOSQZMFLZVMZxMV
Hwq+f7qzBRZsiXoMU59pY+81GV/+9yjSEUwpXcsyTQViFRM288t/6Wfs/5J608M5guGhlH9PP/Pb
vJwBtrCszZq9AaYUY89fB9nE/jSpGKjC00x45wgwyDmLunb3p+/jP0/l//kqmyiN2GuT++c3jY5K
al0k9YoeO0xYVpgp8oK5L5avv36ZX82+2zReEiapyMcTsBY8/duHQThAiBSFa+AqFjJNjJeJwF+D
HACVnNVQds8G+9TLKrPS4T98wn9gMf6v0fifr70BQ9CoYTbX6reNQEHGZG4ytGbR51j6K28qvSYU
VhqxPFqXYoWTleBNSUG+EK/EM+Klt1rrvRTMVIO4wIHC2SVxQGKbE+SqtmZV3sADiek9/vpr+vff
3GZlvbnhMXLzy29iuz8ppugbWcIMwB6tWPYPYttCX7jmksvrv36dX52h21fimJvpGXCJw4P1d8JG
Cm1rwpU7B32e9d0ulmJ24HEWzXStq8ltGV4M2KPfYi9KevfvfkhNJA/Gb2v7N9OSTTb2pw/JrDFF
Ho0XXXUku6wkFRD9hCflrz/ir7pEPqIGkS0AVrNL50b2fnuVRvIoRlNhMXdMu/fRhUg3OrJ+cZL1
7a9faftLv1xfYEOUa0P1UBIcJwuIXz6Ps3g1ZSQOg4QHC9oVN3R2YP9UQE1uXOaZUy1//xv0uJbJ
AFUW8r7f/f7JMDD2clPKNUaTDOqJnpjdyvgP2X3/dpFwIJqalQw9p0Ix+Nt9gxQe5xeoukCadfgA
CzM75CoBDDkn8kKYzYuslvzur7/L//Sav50TRcJy3mb+EwhN+Ce6rjWwqIlqWtPXXjOZojFX57/7
mhxJfFbPVIqYAPO3hQ97AIw+KYlfQhvhGZl2f2dJpO2ZUTHrdwAH9wSMJVO4/+vX/ffrhqwC0Bcc
TVygzIV/vW6I/jMA4/UiaOYmfxidNv7MQdntOH4R84xukd3+9Qv+2y3BCci/cDQx5hPCEb++YAXs
E+SC40C30fWt5dVNHQwoTCAB69S4+OsXs1jo/3pjsPGF7cALeZRV0nHkb1+sVTUA3lBHBfB+cwwl
QMXKM/z1fn1N+xahXMSHDA9RsQp8t32O6k2EC1F5+WaLdiz43p8zWTiOSdAGg9NzV+eELC2tWljR
tGuDH1wuGGBJvGGm3ObMIPZwdkN3X45VOVJGzwC4iPOe5WkYFKT8sWWYuBN6SFq/aJeivm2pc+3L
ZVRWeZ5WmqJXvc4KEVyU+90qLzwyvdjgFSS5oPOMViALsTf3X3bSkCRGqOBUXU34F9zTaA6edU7d
0PhhtYS7Bkli1G9VKZRz4UIkoal1YpxVyEmIVwz7CjtOZIITZvCwRd2OyASPpCZSFcMT7ulq83rI
rlN8POxbENiII07e9G5qPMr8VQk9omOZYnlohKrf6iUzjEOKjr0+zBjp9JWtDGyDSGV17RM/Ed9C
qLHkyY1M/Jamx4BWW+S04cohHTj6weloz/ae5EGxxPS+HRKpXT2hQyRgZVX2c2/OQDkxLkNlwsrP
GgHroxB7kBAiQp1a9i+wUMoIwH3GUBHTZQ3nV6i8vYTyqU+CpZSxtzO1QZ2lHd4TPzaZR7KOvI9Q
q36od9UyNu4ltJFWoW3IZ209TjwurHub6V93LJalYCqLbKWedgbu6WhP2HI/nebVWwUgPRgFjJ5n
0H2GUYziSVXFXO4qEHZ0ZK6Opn3V94xvpJXmCEME+rQ7IIvlejE2vU0Om5nzz2Hr2ikt82Zn0mlp
vaapobOAnHZnQ9TOwNXoeJnYhmniPUULsT+7KGXLuMOz0rxouOMmu4o+YUxBy5bdgCqrl4MWzOlC
mwcgTug4Zx/R1+5jS5glYlOZNdUl5zrFRlETC0+P1REM57al89mWHQVTozWjjqyWtX5jGmx/h2WM
8Lmgj7AOpkGogC9wAxmg2efmZeyl8SREM2cHycxmwjMS4thjHcreFFAFYYdI0SZUEFw2eArjKvEJ
tx0RI3VhCOJ5bKDtuMMGrMXeXQdrLbgtoHMn52p14O/PY1/fQ22Jyr2x6U8Cg5tIclt5gzwqcv9e
wcK3/JHMoGuOSPraFmIY0JEQW95NklYjdmrhLsqfyUgEs86SF63WGitQpVNo/QF9uy18u8bVuomf
yZnkdfofDmIW8i9UzsMIqdfW8xrtUgXFJBnw89tlyymJLc8+dLIkLYhIAba4ji3W4bamsJoCFee1
vTcB9dRPBQjG6IGHYIpn0EUW7fN8a26W0EPnZiV98c642nwD/Zfe4jVx8P8nM3DAKO2y5AKL9jTv
PM8Q+lkA4zhz65rv/TQu0b6tDfFYdtHqfZD9oJmoxrZjYLPWVut9sNUv4jsJas9Jd6NVrvydwsy6
Amdy6DTMlkcbLn5pTu2rZRdtdyfV0Ha4Xa0Bo2TkxBdm1YKg2aEdizGsmBkP5YNechFdwCw0ETOj
l0uv6pwq79CKpRPsgBPVPUyqEkzjQQIYOGVXhtjs4pKs/YN8D2t+MpokLU/cm2W+n+zO1t+Ruybh
Iac2hakOqRMg9mLMSBimiWlLintyvKsw9FwRSm3nh9nF8c2yNSqOa6LMj4TgrNJfNuTphQkz714j
ESNXM6yzB4po8yVe7Z6Jja7RwauiTQNzyhvi3i3zvSoI0gbUuvwsqQLk0WmbmGArndR3hVk0X6lR
1h9OJad7kSGN8O0IU6A59A5yp56BLaxjc4+8egUlZCj9kOae8UftVetbN8mqCRZaRGIAe6djix3O
zRFiejMGYLkYMbWmA5MRLm56YrSTFCdZE8ptlEoG5ZqKFXRzOiGsX7pqDqDZewproNfxFeLTg56l
wxowOMwBkB6cWGPDybjR2+GdmvBzIUc4xctkThyrcD7X8NgXQnUBObMOoq18HL4nL+nIwPRa4yVq
MnFXGojrmcZg8Qq6VopvouGc8iCaSvbndBHjSWO12mjWEK93Ya/zU0Uga3vRDb37OWUaA7KI5+EN
4zyQ2MI20h7x3zLfDHa93sPGNbZEuEhpstLd2NjVIE9WIlRChP0WsaCVX5Vp9Y0MOv2UWbqwBfA6
As2auOad5wRQTv64itY8IhqV0QF7kL6HjtS0T5PZ4y61Bjl+bj/tD+zqkgILQyZrc4NPurNcWDLH
xcmG60mhU2cmNNvHAkMCw+m0i+5Mu+Dhg0guflscPn+gCVMr9zyFcXKKGZR+EGct01Xib7M7loNN
G/Rdv+jTWGza99CzG57gqgac3a+J8QXmdmKtD3xzgylOsbvPFll+9EKF3s0y59kQNDbPkCdzGdGA
FzhXr8tpsKx9XOp6XyIpC0+qK5PvOEfe5peG6iLEwU5N2gULzkM2pAajYL7RnylsbCMIkaQQn+GW
Nr+obMe9gwYWpzdhrzUP3+U21CQiHBvlre7OW5bY2SENzF/FnCbdAQ26MwYOKzgW21mZrH7aUzLv
0tVy4oPlTLjxDQvECpaCKrmb25p4A5lU1mcXmTmOZTNBFeNkmTvtBLkMn9BVw7cKQQamEJwhtR/a
s3xeJwtLeOLB7cG3PFSfhgHtMYClyLJ+bsWIbCeZ0ZC6bTd/aIF+6dB6SfvAXHiNA3qXGlR/Bpfz
WCIXMf26rhVBL47I530GRepgdIK9EHdIc3Y7WSx7cCEIlmxKnq+EQ/FB83AumdKGqDxGjZITltsm
Ju+pvnr8eppj0wIHg8Fft0oeOns1+4uRHMjCH3RmvzOB7mSQDSt71g6U2ECa74IMFjkoFgPeoEm6
YybILc76lvzOmPCgsMxJTUA+ZM4YRNbavIGChoEU5zO/KhTU+EFRlxrBFGbg82fRLmOA+LTeyxbN
44HdyQhubWTrEFUJWA/oIa63gynhILoCgV36NsbMAhn1wKZtowvcpKSQTafeGtI86BDk4xTHjnuR
lDU7KV44TgBAlPN7HtsuCxZAHeNpclX/EEZ22Z/R2iFuBFETv9SjpCjTMyowEC2xvCXasLSP5kQM
yEnJIu33Mm0ogBOrS16nNRw/WwF2a49yiXxhmzXPz7BIWboRCYhCDZKu+Dk6pYc6Z/DOJl5eTB5d
3b6M0sxeehFJ0lDjkOs5XgsG4l63yV49BU0tAs1d+/awtC9TUw4849VQf81VXD2WCfv6rq1XtnFt
XZ9U1fOh2zpxgM44G+hWTRGknMVmj7ViCeKRnLklexvyV/EbgB3CrWM1r1021mKHSrY8w8pYXdLc
LQa8eLvVixFn9QYwiBit59bqkVhVjLwjur1NzM14w/TdTjSQg1omU9xpnlXBPnEnUGS2VpeioEEC
X23JaxJrnCpgvkWk4zpbDkIQRSu8aynjwl3fmx0EHWesvfOCq2VEHuS6j6Wa7exYW0557ehwfWup
8NI9mwnKRLPzKOhEktomPM4GwBY5hq/hEqJ3KiAV3fBzsrMeN3Afuy+k6W7fLR/xWrZlUOKje+zH
1HwUYimfeQKhmZBTH36Pydyw1GBxdOeFM6LzRgO54lpb9I0O+272vXaOXry1geMbNXnlkdOp5x8j
Ecc3tpy3noMfFinPmnTdfoRWQQEcEYNLrRhrTq3eLC9qnfQ0AE4l0h3mbsmaW83i1bC3vKTBaSsM
dmvKlz+mVXnhpC63TkjBer9yQuLhGMYqPXheEj4ucIs+GaxhVyYJWDTsQIb6JwP8AeI9fqov/K2I
tNxYtrdTGtISIAcowB51ICP43j0wXKIgv6ICCLLLhxUQXzJD1griCA0/gCF3eo8iB9wI2Q/ONSmY
5FYh4qkeCSFg/57ViU2fEaHJIDfEjoozQcAT9C2OouexTuMv7ZU1W70itG+JTs7jS47I4r1bkHwe
e+xfj5jTXMDQczV89K3r8I/RJI8T2pUisKsqfNFcCNkFVrni1TNHVgB9mFp0AIOjrhgrMIpsdZ88
W9w7rGQSCafFMlJvIFmr5GCfDdsEC10jb8QOxDVJAWbbP4tuJDtmsNCj9zHShF1ct5DOS/6TzW1X
b97viVj0nUkGzrAfQY5Ve3PNPfDZRVHQqRQmtKDJaA1zP8I8m3ejSpABuV1BxDciKUzRK9jSo51z
6vrYPWaCPnnT8bHFSRXuiF2TT5ZdcTw7k3beqVyI4rCctMbSjiV724P3GBBUCnJDUAtcNiOgJ5+E
9RRl2WR14f1Q5ybxxe4wvWPWKeE8kJrA2ZqWN0Nruc0Ng0GPI6YFr8kBIQpqKrDk9X6gSWUrFBG8
wHWwIjxkedIAI5sRaUSGBx0gLvoBcnU69ZhkBl08WVFtP5mDyWpN91o+xhniKpRNI01Uoykb6c87
b0vUHZJPUiNgy2HWXD+L1aNB04XmUB8crnVUkh52jQFDxE/SKeIHWq8hPoSY2z8agE/ftRjm8jDH
CQ+nNm8N5zh37PYZQNoOrCAniyED9qb704WGX92Wi7QxkY7r4u0qe8skCGlbVZCKRWAD4JN+x6TF
xH6cxvnRchCnnsOSshYd8cQKkQ4j8xN7Sb8Tgx3YrigpgneFJVCsEbuWQf/tqO53YlryK9nb1dsw
5PIq6kxl+IVZ03LG2hWfwiqMq7Gd+3fWx4mxU/iO0HbJtP8/7J3ZjtxKup1fxfB9NMjgfJuZzLnm
QSXdEFUlifPM4BBP74952vY5DdhA3xq+aWy0tqTamWQM61/rW8/tgM9y4zdGku1HaWbGLndWqiL9
E3UFgqaJvjggrBF/z4A+FAmXn2PNhecbo+ON2BBI9u89L/deYGyIN2iJ7WcUFZq93UrjV4UvN8ES
WsMLEGQOX2aOURTIlWkb3ZVVAdw6GAP+HI4H6BYL15LfsreTj8YxmrfIkymKfpFGwzHOcXdvhl6b
zXqDwkxCn6EeTlxTOWB2ssv578g5dxyaaShfc77okqm44xzzuLbbMwiFhJZbyAwYNWK1S4y5ujCW
cJpQQnmFCu3nGmSoB78DOktj4bfLWzNMh2LEqVU57XMOroEDvW1pVhWnBDoQA9HXO0/Z+OmWNuYI
KmhSfKoiwEZbrm1LzVGdlTgUDGgBk4jRiQ8KYtaDLYT8GQyDnLay4WXdsTITTfGVQmBqUFGuqlxq
cYg8T+kdKSYoMNquMB6WHVmoYxREqf9ZMenCA6DLxdjMU23/GLsavr4bTL7aMt2GYT9ZToZr2KfC
ABlLFyH4yDnZtWUZnEhEBS7NcQs9mh7G7ffBw/AEKmo0P+kCSwT3oEVDo2l4Ns9EVM34OAZExDYS
ChMkHh68rYAN4G5ljsPzUk4LbfYMQmau8ZbxMc1N7FCOV+Fscjo6CUNahpLPFv8dOStaF4ILxdm1
oL1oTspNHbgr1RIWK/6XpQGRklSJ6xzpM+OjVUuA5dDqAlxz3An7u9Qwk/I0Bb3FVFuV7HIA+Ckg
ht2/iG0PcE3vuxRWaWjHji+pz7HiXczXN+4zGwPbzu15VkLDRkf4MJCrsKlWCQC7WczU3M2lQxrT
4h6JYbQ1+4OZ9Tip3DbLaHdtIsmwupzmN95gjcurRzVJauVkR/qnODJWRGUD3AONMW07x53/5CY1
flw3sMbDO9Xf9uA6Z2m6s8nGF7sfzloD2JHD+iYMGtANeOsJNObJ+YN+THvgcGsSXPMXC9FGCgYn
b8ZKxFG9/RmA13rwb12EDO39N/atmn6UnOf0MK7FhUw56DD0O7t5G27Nhr1ByWHhVfkHykaUY+ZY
WxD7tqdPtb+1I7beuvOL2e/qdbje4ctvUkyvPveLb33rWcQSg52QgnhKI2bG9Ds5UFuyHynn+yKF
H73gd6O1sfQiw7mj9bku9llkLr/IfxrF1hyovVhjkNZ0hPFTpI89cJRm1+kEU51FhEse06ElcOiu
FZKQhRrqJHVUEdJFtKwepZa8EYrZ+t+q7tV4JEvCOWKm8yAlsEDqeZsZeizfRJ7Vb7CbDfx5mmLL
pls7LtWt73JwuIYex1sPJh+24+3mOWuu9a0p057GgFVhZMaA8tfQpunih+YMhP55Vbe+TXnr3pxg
t1FDFmD399Xazml2UH82w9qXQAUa1QnQm51lL26VCnNDu4JxK1oQct3UKRwZ+Ytr8qG4s0v3YdGE
4o+FjfbBQ5TEPwKBvLOlOU1ST5HUiG596tm/mTZ05g5YK7pE1jV2t6vqIsNvkaQcMXsMUiQgTKwW
tdS5f2RpHj/8snLjvbE4FSdwA/FpE5dOZFLYViniilHb/Kjbuv5jR4b5klX+EIWuSia+TASsrZJ9
+8aKOd7L0SNhPnDVxBjIAv3Xguz3JRcLCx/ZB4GvDa+NFdpE5T4iJ6YzSanO77fjlKo7B3BCjLU1
aN1wylfxRNQOBqWBsSXOulvs10EERu8qa4Gdb8mbZLvAi/uw1rxwcIsOIwpET0teEShO1mxxcIsZ
B0Elj/EtfGyvOWRyoUSSM0Fv4GaxI//Nu4WWu1uAub+FmY2hIIoJ/5mQM+I9gefMU4u/514VXUFE
YR2GMUg8OluT0hFCaxtGa37aCGJZ7CspiFXPa8LaZurKl5Y54lc0OESw9S2O3SD+xaF3i2lbdVA9
cvTzv6dbjDshAP7DuIW7m5Gcd3qLfK+lO2AVblHwYU2Fj8Qx2PVvYfHCMvNvxs2rjDQUWfVpdxHR
8mJNmcP1hXGHz9xqv6iy01E4tB4iM2skAfWaEGNxqtfcuoUn77d5C7Ozx3TqnN5C7r2YRLCvk8J8
WIvocWKbU2+EjgJEvmvbgKi8XFPzHSuEYEUkS++tEdWrvSbsDRP3Osl5U56sSY0Dy0ZnfxdWTPK0
pfAl4PbsVz8yI/WJuhqL/wBqwnleUHm+DWQwtKTZE19JX3NLsh0v9Q8udUbIG6YHh6ByS2xNehF3
oKC4dDm9JY8MtAuAEa3rX+JFwS0qm4bz6YBs+yegDZaVSYnyKkTjRSTxCftzedf5F+nmjJBSWuNw
SxS5nE2NMZzgdpBCIZwyiwV24XA4bqcBI9OGO5vP4c+nfuhYW653XpPKv+E7JCkrKHMD1sspJUHi
8/3sgTQ7FTREqs047EISvCxoZxJompf+NP2Wx4TbGjDJ0u15f4GPDA+2I5dfM0h4rnng6rg4pirV
awNU3x4Eg1qIBcbSvSaNtP/ISqewXZt+vofNDVLfiCx87zKtrQAmhTCfrQRjLpVTms4q6pAJklsx
j8UWcgkB25FR5gIfzdXZiQmb8zBZw9hzTbVoT4wnVMXQ7XzUAUCkWoacGjCwYoi1fH4UWuC2Bh6t
16kssVjS0gqv0eW06F4at0udnYKAap4Gcq33U90Yj+b6VHO4YqvdtUNjIscWFqJzzEB4hZg2znWa
C9iGVATiPIQIJ5MQf0lUbSbIq8G+6GpJSkf46EVWJyL/kCSMKPcQ8Qj6qwq0eNj0BbJ4UKPHkHCu
uwygKnrG1eVl5QAp2RjvcjRRjF8ob3pXUnj5s/RdIbYNqNsUh63VUUO1iBrmgs25y4NoAdGOG0GY
LQ6GTX4koCgms8v60GvtFY+TbNMpRBlxqRJNFjrSyMkRKGlaDDRhMbdRudM5wsCWLVvXu8qb3D8m
dzWu2lFOrl+UDLnA/qF2QbcsA1r/Ftc/DB6/sOnqzjtFFHVVp5Fr6R1YQ3x7EfaifmPQOomlUY5W
cQC7yfo/BtF4UXnj0q2VSPGAbELGLoWIAETAsCJg7m2a/KHcitxiyjSwwKjMlXpPORUudSOZO3Nr
EqQl29R1yyuvbSlgxA7sxkqzKOwbz4geaA6z743aqr9G5gDw5pBrPDznecOVLpphHRSaM9DWLDK3
3jm8ctGmaBlH7YOoEUtoyiV6dooo6A4Bwe91+c5q+ntjizurwcX2yDGYXBE3ZAScEWqOOHP+9cwD
tmUjeTXQsodvCPprgN5aEh7vMvIxpCb8rflDTRl1d+CUjz5fI3iWoPcMBp+OtPHlr+xCeCEL97G9
xQXisrSN/YPNcpDMAlo22ip1jX7PIL/IjlZdKFz35LrvTUKP3XOSc9KlCXMl5EDmGT9wAyAgY/pe
ITryRtSxbnSdgu3Z3qeMG/xQ18rac86HxeMaBSZfWJrDM4al9Fdfp2vw68bwaVtwPoj7HFOVE5Qv
MJKCO9wuS3xnx3aDw5XQOMh2BgLJvryRgkRbBWqz3AhCFmV7RCNuZKH+Rhkqb8Qh80Yfsm4kotnS
5U+TRZ6rBSB3A2V/dH92zagKhgbpWv4oayQJIysHWLYAFn4GxAcvY9sjQ0B4zf4GS51/zCmWOsKo
hfoOHNV0v7m+4MPaJxTg2bBOIJWRJJVox0S4hrKkfcIN2CE0VLt45xawRrdAYrrljCxWA8B1FbPD
yKsw2gIshPDmzQ0LBIwiHpDOogv6LxSyhLWtp+wQ5baKo1emEMnAZWrqPicbQ/lGJF4b0wgHWepA
mSbeTS6Zvti2QaSdbYGf4BjDjTERkYPUD40O31KYsVG+VH5GvAPBSZ3mwIPo41CZ8a4T1VcE0YK6
v5DR96ww0Gabblv2B01romnNBzvx2X2z1qB3UfiFsSDXwwU91x1jyN3A6SdBtnXBmHaCf2mfF8oS
p2ZygkefU14ZeqI3oSu6SUbNM4LM2BL/iTlbfQbBoPR7ExMdPtVu0hCy4jbPB9V6ZIL3Y+STkKB+
E5alx7uxKtQAeekTixBbR3isbFg9eV/eWwWCIbFWzrFT1UITmptUQola507naQJcV41lHuyjhr2M
EZGN27bN3WhAIUzWJKII6loyHtTqxP9UjJL9gkhOtYHLsKqEi0kUBfJDva7So9ZnPi4SNIUZD8UG
TwSTFAY4Pq9e4/a/B3apF6GnFbohrGXcmsnc2PRqrt3dEe2M5IJahbRYRXO5M5F5OzRcg6yq1ZvD
ssFWXaF01DPjU+Ds/nQB2c76NlHKrg+mgnp6Nplv3+lloKAx8wqTooDMTbZuTsbmILMSihnZUiIw
aVIsAxfIDOVdkRk9YEVz+cPtvNZvTZzDWk5q10p24CWAEWxjnsv5RI7W/a69Ovg222HSGwzWcgqQ
3ESNWd/g894M2BbaTdAYXvnmIO8nj2sZYvOX7tmOHsMpK++nAvX/NCKVgrOeGQdQPuIlD2hLVCEj
oBBCMwVCHdZnBPuKVvdmovBv1r13KkScGk8RZ1iH4gCIvAc2c8PdpyCrwH2bPnr/oByGunYaGPJq
xrB4txphyzhYDBOTh7lL7SBMbHCXH5I9sXq0RAAG1plxfWzRLJD/rNRt/8MS9v/Ny/9dOjii/s/m
5ffPIf3+rP7bNh2W/+JgXn/bP2EK8h+wLYEcYdSzbVh7eMz+w8Fs8iscebFfOTwscPj+l4HZNv+B
0w3MAqZFfMzWSsj4nwbm9Zdw4qzYDNPDpOn/OywF+19ICvBJAtQCx4fkgGUav/R/9ZsN2B/iaSZG
Attu06mn1H6KBlS/lmzQrq8oTTp484tBxCs4PuzL5jlIH6QVh9DOd+SYNwJp34qZkgdEVlZY2fvq
31zekunN0PdJ+6iGdpdxKiAINh/caLv4T2797Xv38Xz1ODSYL7fP/996FP9fA1B6/1cD/cuf7utf
+JPrb/gnf9L6h2HwaOGuNd0VJomD8Z9Pn/8P32Q6x2OJ8xbN7H8/fVSisXx4dNMELpVV/xk/Kf+B
b962A5M8DmU6PMz/Bn4SD+W/uKml6a2OXJ/gf8A1yDD5wf+z0Tiluirw4g6yV5eN5zTJRchExDkL
L64/rdpUPySsnA2pb1KFy/yLfZt8mhy6B3Dq0RUrgv2FxqE5eqT+qUiWhKih1ntHQefXGX6QjQce
+IPzaH9oCuxYF8fjvh5wz8YT2Kd/J3Yh8qypQ054EPfcCbpn0U/tPUILHcNsqo+0e0DwdlXz3msR
b6spIWfmKO6h3G3DfEj7sAukeMsG2PgNqtlpMPEtQshHjtHG3D6hFtkvNuPUg4V89VV7vuL6mU4n
y6IwZW7Abk3LRFUaOuKR/VlegWzosO51ucfikV/rfrqTDhFRUCXxTHTLjNKtluZLhG92SwWaRQJ5
VnwMVvQZ+AnFhbUZzhEakJ1iFWTn/B3Bzqgmei9TMPFN4Z270msPyDL7DDF5w4T1LK3iwY3fpqV+
FmTBjknsTI9qAWpWBsx76TGeph9VNy7XqvKxMFlg1fypsfFE0nZvarkOrZj3Gsu0fJlQM19sVbYn
sdivta6mnzm10NsyhoNMInqHL/I+kzYQblD7T1FZs7vjsHibQMiHZJYYiNdifIXxXmIZa2JKl7Fy
nZN2crdD3qv3wZqBwEwJhoXYboOHQCXfCky1mZVY51g/N0VE2FYQpttU3kAWNBmTQ9law5MFNYQo
eywOTaTwBzT2gyMieyfr4dHrB7xkYiV/UVq8SAeKmn2CfbKb7XY3OYm6b9X8HjfYBpbZ2Ma5+vKs
9NnJrTSkueWOi0xz9pcMlnSpk71lZzU6lL4MI9Fk3GWi5OjadF8JFc4gOYjCV+X4Nso17tDH4McF
zPWG/EPDD9GbtBDLiouXl/snHyX3XXlZfjGZ9l4imqaR/Diu9G7ZwvYtrb3BJXEX0/EO6iWc2t+y
JZHF/R1SjIznk9eeIwwJcCutPmxnBhOcGHc+E7rVJxCda5WEczXmd10wkQoO/Axx3T/4mcVRL0Yu
Nidh7+GSReQy6WTajfA3Hxn3bGw3PqAGUa/gLYfUIKviLOAlgMGhoArE+XFfcJO3OMDhpaP4pq1J
n8u0Pcsx+NN15gmBGoE+Gy7MKAGVWAumzcGb75JxbkBkxwy21pKRKbuMkpuRVuA3cM+MeODyi9Wk
5nnkXspA1iCDbpJXg41D4M2y7vu6ue9H334CXQL+22u/e9G9eRQLPZg+eVPJLBq5gozqWDp85rYO
PU98zk2XX2l3z54hh4FvXCxj5xGjljajVrjfUHI9F2qJwZCVNLDdferBJj+c+PYhX5gKj0yM8yGK
H4hUzIDxkp8SqeAwFub0rlzL3sPUVy9KOneDL/isElrTmursYVcoKusvqbNTB2PuDmya/Z5Xmtb7
4mHog5YY9OqkXAt/rGn6rmAFUHhiWO8OUI0d0mx64eS3t1JmfYMt6GxPqdaikXhndMlrpLudO6T1
oVrKIwR6wuuMtbxrmqbNu80IHsdg910k2RMZA/UIE3ZDoP9OWJheluG99mS5SeOMZ3JoXqIk/Q3E
79NT7b0z4r7zUvRTmtwLnBLRMSlSqmWaAWKkcruTKPLxvRVleSd9WlcSD4iJ1C3UEaxc39ZItI6e
cmODfKT/0jWQ7yiyxRRcuPElxxp5YEbActcz5cFllkWwdZATkKAKqs/mmYBuwfvUNsiWSGqHbuXQ
0grhMOwNWA2DKCGL6k3HlKHsdupzZLGyvteTzTwI/Wgfwz5jtCT9CxQOfeGynDxDKJS/0tp2mK0k
g3mPKb576KEzkOt9inCoVFRgBym/F8JkvmyjwKfuuTLd5LcroASZY5B9xE663Htd3/0J8tL5M/O1
nXMNGW7M7C3+ovnLwcP8uTRwenDIX/gP0d7aLLaL2/jksxWFY+uYp86PibF66e9hMHEE1StMdzCr
93rQ4/M6gH/v1/526epT0hnQV2NZPYl6JCq5ZIEEza/dDzE7oDxIUg/N/AuQ5Rs14TWEGy0syqCi
+7HNv1FZqD5JV4CoAO5jJAXzXuIC8rNJ0p6wt5D9e3rj8FXm6jilkcnaIxfhu5FV2z5XkLqY3k2F
8A/9IuyTL+j8tsamunL8yP1d3lBFbxsQgiiiaxSYF4H+q53qcRBqPAVBXl9lTfi7tzNuTjJdjQ8o
M93Vwmo4bU1s3G8MkqbHkbqHkRYgNX4pXBMUrVTUZxJMad7JnDmv1KoTT2fqoGNi8hXhhaGOxGer
UvU8Stm9CMuvnmWT9C8cRYAJTpULRUBBRkUQpaUHDw3zJ0iLgTM/uM7Kaml7MEV5ATc40vlbbZvv
CM48YqqsL0EzW+dUd/Mnnwf3Nu22APc1bvt2SagG4V+CnbxiF71ljqn6iCUrJKZvHJad9ZhXhxqY
Oza3CoCMcjDeOt3WCox0xTS/ZBmc3My4b7voWeQeOzEMUzVMgC2C4s2lCusvXUoutmpx7PvlUDi/
fb/aCbwigz3uEKS+DIna4MFRTFJAMXkQLciAdXT1c6oasGScGLZ8+qOYS0YN6eqEEs3Xely8WLUK
HsE90ks/a0LBtFXg08eASKJK7JaYeTCPLzMhdQg83lEGRDu6FMYDcFWH9hY17ThGWHdGwXJsIK7u
K2pHcN7r0DS8/mnMTPet43Va0VNz+5J5lsTjbwePSVz1n2mnnC1krABxFT+S0lBYSkpfTomD9w4s
lN7HQ9PthwBd1vX6rwWwDpqvmvhwAF01Bm1KzoICzNkLBqePjg3drH3qW/PikCB+wXrp7dMIX2o3
0zlUa3XwEvPLy4x3YMlQYXsHUHMAWCrOgAzTHYnzL0qPxtIeJO+lI6pr7NcHGXmskgENi1raxnvK
d9xtqkXGFzah6s+Y4SkoNZKOlk18wL47WWsjR/y77fNPT/jdgwSwkTWzc7WQx56dxmOkbsvk0VzZ
o203jpdKUGwXu4X1MKmhP9JWU5HlQZYED0RzWzFk3yPA5HDEy7nRuWW9TTeoKVM3/69VFvjKpdO6
B4mvmzct3jlELBKzoAJifFjis5ErJO7y4Ew4/qXtHqGfpyG1ZsUjFV4JbaCyO85QLWEYZfGDcWOq
prpsQo8pzc6McTY57LCnSqZPSjMWJ5QZ3E8aVxCtKEQK0tGs34il9tiWb7hWJyGuxzK+YlxXN0YG
fNvhvimyX9OSHy0xhJ4ZvQTFNfUxxm/itW89HnRLnR6U3Y1r+dEpK0bzb273/bEpk4uXYr3uaIy7
qIQ/u1vc+ZgnS3nqurUpS3nyR+ub5ZbOOELeAsGUUsvUxU1Utr3PlDxNQ0WEf9lyN6L/EQH8Gqs+
zzjeZ3EQyjQyzx0FUT2cVJtyTm/0ct5SW3A4k0uMtr8+52m9NL+6ORVhAwMOEGH9MQE94vlY0qnc
8eDHO5g68GP8iqpOPmXaKPsquoAGZnCi8s42uHkkVtjNVY9dcprW0ZIXiFfc54s+0UkYI84tlc+F
3bGOTY+UxRxxxgnSaPVj6lqYeT7o0q3tdkTxvVQZrxXzXqJ1fUpCX2cMu3bFZER8cIb/bg49tYLJ
OiBtLO91cWMMIXjE8+c5s8qD8CNvTw1jvTMWm2bNBbMh33xJ50njW9tmSdEV+zpfXovJ67fg/GGe
j028z2IOcv0AnFtjzXqICDQgJDjQiTKMpODT8vqvFL3+zOsVsRK7036u29exrzvKnIJu2uqKg4Y9
cJqTmSkZWbXWPW17jl7cKxAqHI5Uzd3bINfPWdUUr5JrAAsTlzo2EHtbUioWTkVs/+LTUSfGFnhT
6RjDRiemfbOSNKJe/Wwsw9kV/kBTWaBSh8jbqE+qjFjygClUDxjR5BGy+oBbOQ62A/VmYW2J8Wyy
OZ9bWr0OzLaBL3e1uEzCB+tAqnevet+44IgUIdYS61QhVR8zxwZaQ80n0ytPlR/90gDXavxV2O8D
dhAIO41XLkf+LzZUA1+ufegpU/zhTiMIJS6szxhBvnDR1xtspyjlTDaGoSSBNbTF1pXck2k95VqU
zNDuSlzpD0yrrW3CAJmKSiEu9E01/QsZu+eps89EJ5xwcE3a4uxfKvhtzfFJkvEa1YTjqEw542Jr
TI3puebGh01sCs5BYnlwqcEn8nzk22GYhg9+0J/RWDkY4esfYkqDDT7b4ZNSzD9TllxGBjRbBiYb
s9R7yjQoA5gFDA9GPL2X/LWcNd1tYOAhUsuFIRid0MvKH7PfeNfZVu9BL2SIDSneBGV0B5Zx3OaT
Ku87y65YgQqfEtCZ+TT3YufOG1irlsghdCyMt0amXLm4VGxcTos7Y4bYvDKZ5woKiuDUSyDSutqq
OqQUOVxaWWytLqd7sHJeOl0KsOu1PrSm83OMEv+DhZDezjT/VRkV0jSO8gSCTGqKd6NadNjI2jnw
1de7SPbOcYjy12nkhsjSBhgmCwbuClzosWQ11XMdRWLGPwmJHoyFURzqJo6ysDVG2uCNOiKb42YH
fmMb6mB+STP9vfiAXhKBHwYgpNoxBokeW3wdfNzeuwUKFeSPE2UnO8jUVzaaxtYxB3JSvDqh1cyU
fmWQSOUssAGOwbMMRm5FXeTf0QSIn224S/OyeHBQbYiDp+4emqWLs9AOHaejeBXVeTdjjt1a/XIX
LXQTBA4HzHa4D9rgO1O0HVK5Nm4oOQpnIS/QcOQOD2ewW/z2DfvBSydqJt4tqnZi9j+JAU5HLpU8
r84KpQkCkKGjOx5bO/b5L2RDmuL7iDaf8+gs+sGci1/aNmibtUbvOIxcQLm8GFtFsdTYpvcSNPRp
dZ96DX+G9NODwwl9Yy7MABBXZJiRhkpdc9c4Cwcew8QVOPC3j2BR04HEPWm0Xxlel7Ci94GuqG7H
mI1CU3SlkG+P7JsosC6O5RD6PryjutBwn6uX1mxPDIygQpJE31mkgeCLms3ejO0r+y1ezOgll19C
TuOBqMCyZzCZftHSCyG9j87F6P3y+vEycFxvTbM4EL1ci+TNF/aK/kEVqjmXXo1MgXknVpMNWFzS
FxpVRxq2adyzo/3YDY9MFsOFQRwcleWocmwBEQGnDpIrPMmqOiXofdt2cMYDj5vzREovPRQwyvfB
1Cw7N+t/TIwGH/ocg0WV+h8EdYptVWeHPFJYbPLoLuc8fmwiiHkw6YAUlf3bBD/b6rJrXXa/G9+H
qogziL42EDrLnOpz1bcflll1T3QqvDJbY6xbYD5nhRkOFbSF+wK9ANuNOCq77U9c0dfwQb3sIhv6
bmGDmGd4O6zYwiVUpXwKOpo3MeyYX1zfvgAW5xzmS3lqCgKmstc7grzR6pJiwJ2NYZkDX49jWLL4
JPANtzDOkhnEJy3MNd4w42S6/EPNHJS8QfywzsQtwp80BzJKz9M03mW2a9w1GNCRxLO3ObLuDZI8
R79TNm8eEg8ERa707jLvMLAlDLpJ/WEqGpzP2CKAmifVSyPnz8FiuoSZk4LIquQzwjMM5pHOEjND
xegY37bu3DFqxvkEFupZuu05bgOum+QpyVmDxSlQ9AgZpvhIOL0yRT66NTbf2DHWGbH7YJf+ncHB
OhiXXTaYLX2y+WWqqh94ubOjcI2U6tcuvZo+FilbhRMryr2MiMivz0l1JIDAdlFGwYH68ScOHgZ2
sgDbNCTO0iQ+xJt+nhcyJ2PNBVOtTn2OgH8TDmV//CX5JufkUry5QNsn9rFhicLaYfjLQ9ta+HZ5
OTlPpYdWkehJguHZoT/B1aqnstMZnkHgbcCFf1gya09alsy04MDzo10N0TxReHfoLOH+9TF22Gl0
yBv9s5s4TqTkRH1iKtZWr0Nl7jy0bLv2x+DI+FcQ4KTxdIQ/tLg2Y/LtsSluFOgEjnGZ+WGWfPAj
YoFbOFttjuMTk7WLHPq93RDX6nJAg8NsHWLwhU0yF7vYq6pXOy+Tw2zPlz7ufTaOZdrrxfpkBHsu
o+FqRr+8NR5gzemfoiTYK9Yn0B4RK4eGhHyzdmg71XBxlOvtOt/KLzpxn+aRrwssaIi1jaNTWR6i
Qesw8Ug6DXkWc+WsQhntU7d8Td3gZOZ0BtUF9z5G5Q1B32HhTi+DxXojsvEXPod5xeNiw3txrL1I
3O6qFJgKv/9ltOOHoKIjiFeKRdf+9toVotcPxVprgtVaZ+UumRoIdHQ5fLHPMsV28u1kWd0xJww1
a6/ZJcNc7br2T2fLEH/sPSI0ia7iW/WQoDPH3QwuOEu3TKxj1sXZXUqr4tVspfOqYxZ3Af1yzO0f
ghRKjTHmGIx3qtTq2DbxN+xSHS6tMV+npZ93KpuxpFoRxxagpd54NVPjwvS95Ra9kKHGuKUb974s
3buE2EGQ5JpPDx9iMEm9l45r/EyZNfizdELVRP3RAtg8iz99HZKZ2rTzI6O0cDK7g8z/LvpdGT/H
Wq7xLy5WBTk4K/+DD3PvNwUHSML3j67ui53KDRwQQzkiYSU/+qwQp5i5Ls8jzTWm+WoIm4ZfSxS/
E4ghkApJKHuy00/ImdYOFAOBMqMrkPAFaAbLiK4Tb1Yqqhcvi+5plp0OI5Ylmk1imLP9/DZRfjQ4
ySWJY9Z+JQSUExhxjAw+pF3i+8n6kEaL5EKRU3HHxz/vhXKOkbL5QYFqv3YB6Cs+KvWhxIcTjHu5
wFstPHdjWOW4BQixBr/M7sUuVzHNl+fY1CcqpCBoudm3K9IwyuOL0Uk8ouPvKqrvKR6IQB70v/Fd
HGTdjjAfjYuo4wM0Uz4xnYUlwUbw7aFYQ68ZPiGbfsSzqx2fVF6B28YzDmqOzEtC2CkkOmv/IEvL
scAnXQ5adtpieoJHpw2KzaPaP85R3+y5TsH3tpv+SY4ANFImBmRGigr11h3Yun37T+9QmYK6Ys7z
t+Xx43hAFn7mvOxcQLKtnl6W2Dm6KQ8hFoCCbHl+ArYbDuy4WEE2qfezySkn6vidylXnGNfYnWZS
tMf/GWLCIIfpbY0FRQVZHD8l97tSPSoCkUuQvXQq0xj34/IXFKNLFgm0r+mZdHSLU29iV+76t4pT
U7pwbu66FoApsJvzDKJiV/kdcn/qfc+F7W5djhKL0YtD5rV0TLjsVIhg3YWejjCe1LJxawSE1uNF
CFr70iLMWux6aU0EydOQSPFg1DYO92oCIa4loEw1eiA5kP+au1l3AOUNGlYsPbGojKhz8Bh7mMXJ
Xyxa3VZELQsv4G24d9jOH4bRcIEYCoFPl20Sq118XEi0w8TRrxQuWcdBrABoYabxpjE599gmgac5
mQac8HVw17cjbTIK59M+qyhxZapBz1hrZt4b3jvseYpsBqBKvHReBktYtxTu7kpgVXeRWbMwsQfF
oUEyhvpWrs5mmy87/jo6SdDev4TRYqwf6RShYXbNqGECwrlVG592ra6idPHlVemJUELyQzpQYMaA
ZX6cWwzgdpud5BxEeOX5KxZzfBnYl//w5bbhWPlk3zx6UTdlDloW1qDxO+FsQ9o7KpI/NYZubpMo
YmREmi0Bk/zb6W3jmhSe8dml2j2Qzp8+am+e32FJe9sCb94eVHtxTlzEffxKDnJoav2Utk1Rhy2d
Q9Zx0FQshA9A299KPUTXOQ+qp4Tbzddo9G0HsDMg3xvQkod1NXkfMmJONKGO+r6i5oouuiHfm3Pf
bjMTvO0yqeZDeTo4T7jx9qhTPafaApJkH8m7au7o6tXVZ9x2j3bK/AD3ZrrpnVackj7z7nkgoB0G
zBP4woz6ZXUMUXRUOj9lvQBQSJx4ep8xxZ7/B3Vnths5kmbpV2nM9bBgXIxGAj1z4U53174rthtC
oVBw33c+/XxUVk/KXSoXovpiMAV0dWZVZZhzs+X/z/lOR9oIdSbse1OJdp5a5CDOcP9b5+AK5nvo
0NGFnRJShAUSwHI7GsG1StkPp+QL7VDyYuhTtfN1sMb6Vy/xPCAeLLaFb0+bgSzRLZgsa4WaiWVx
QCQaZPqdlTjFqWGUzbfckNMFNpfivIA/+Ks2KJ1QA8oD3aaOWFu81VmOPYNCthUBFSjn5rHVdJwg
jRbMv7oIJLEW6f6OUql5XoxfYE5oT2psfU5GdnsC76O7bQIr8IDW0JPLo3QHECDG2erW543fjCxh
bC6QDy0fzxJrmhJy1/Tsi9jjVXDrI78fTgQJG+d6gEt3GmXODkGlzyU34GwGyH1CiQGcgzbP9HGw
EN7VnPA3/9PiQ64JKi/Wc0yCVda7+bk/N5K65rzAYwPHQ3MUMsVY9b8hCbouX/L7tn55aS+fyv9c
JBz/N9rzf+//bfPX3wcvxf/LpE/SRBaC1r+W+1yRIRn+x+XT88uv4iA+5Z//7N+qC9MCEwegR7kG
KKT/Ul2Q+mlJ00ZfARrMlUTf/i27WKiFIKaURLeK/sJEK/Ffoh/xD4f/EA4iaglU+n+Un6KWMd7S
0AwLZCHcJ13R5jXsd6Q/SOmVwb4Mv5cqALWLiTxOuBQvUXkVkj4QB4BbY7ZMLL0/9Kb8RqbSqW0P
9tOsaRO5JvUvgpDZ4TvdDVI5mKWKnhWIcYW8nrCSzv1uBhoZE4m+c3z9Vp9IWpTVjSRRrJQ02v1I
Dr9mJqxlOWPfgKIZIJIYGwKlf5smjJUybfxNKtzovm1VcT2HzA+nzZRk9wkwEtx3saSLBUaB6cJF
mX9XVPWGmc5LnGxX2PF1MLJxBROy0sfC2E6Imi9D1k+yAXOKCBaHCmwggAryx7Sov1TZfIlZ4lJH
YbqjfkgzCkwTPOwsooFBJru5mRSi+7Eo7GtJLfpSBdNO5MkpsAnStPzTrk4fiUmDImGRpRpZzyZm
8LVf1zSwsyC+booK7wK1hIwAANZkFKUL8L7qLji4/woj/VflaCelTIkNFdlX1YsN363+UFWzue0C
BzFJbt2bOr1SAE2rKau1bToOX2sUClMwP1RJ+YKSuL+gsfCQFOr7nKkzmVFzNmPjV474L9YRPBJT
eJtH/rlwy+aml511WlrthqZvQbFLWvfQztyz2oBZnM47Ta9/NjYaMMd/yXRNeNVCQZqb6nIOphWK
9/DBtOmamhZ+EtVJmKt15cnRyH8BiAGoP8TqLjTSh7C+SzF1rjC+sYHCx3wfjThEU7d5UIb5hCsT
J2ZMfRe1Q0y4i5fpLYVAxDtrs5jLlXQminFRfdXURnutqLB7/cTqGWXsr3ykudjWAnyLXXAS1qlN
DTXZmEULO6tCQ07JlHwYkerkJgDMGHXLQJCsqo1B33Gl5RicRIX3ZBzCH1NE/YHqLR7mQd2wxm7o
zTnnhLc61LHQanDBqN1n0LimADnnZJaXkaq9LsrsZxQWp4M+NycJuR6YuK4UNanO0Vh7jH43VYjm
g84/GWIEvfaoqAvazbrOSMjoOEKQlocuKHc8LJt0KIj+I/kUm+3a6H37u+E031WogQaGJOL5adOA
QHZ9KmOFuo0bKjMp6TZ4upHTdueTTwhRTwFAVGhiVfxgW4C2vSSFxTNESBYKQAyB1KzvGq5l/tba
jJV2T5kBhw9EJxjaILtQxdBwXUPpupHFdRqSeImW23eRtuRAzL52ieFBVwBznrEf7gyvwUdyJcP5
tkmt6QRPg38d1ycWZXJ2O/PplEcb4dZoebLiBSk93mQeyEbRSTZN90egBDobQn6kRtcs+i77iBkq
4BTOU6EIIAhzoafhJa3BDoXksBObeedESjXcmGyJdwUOVS9rqnRn9vo9Pd5N5+KlDcOTfLQF0nD1
25rNS5dYwqsknp/k5KursJQ0EosrJwksCpP80XZQe9YQbEc+Bb9Hi2CYJyIGEB5nbBy6+ZXehTqH
rTLSkGTAQIrkgnAWOMaBeVrgm1r1Q/dcIX/oLLy1ZS0xPVX4EFjCV8CSHP6qfJ6gf3hO17SrVLwA
vTsjjuAGw7t1kkwF5cfxyYU4QUsb/rjRi2sHRLila+cAytftUsLBJiCLmm+GEjEvrb7T3PEHOE2O
sMYM5dJ0Wo7JFcd9A2o2fR0iUJvhqxPPF/FQIQmaBbjpmaOETwluDHdiUbfN8XRHfYbHmmgndh7r
gPmD6DwviL2yR1B9aYN4KaFEQOeF7R5YWlfNP0SCBsNUP8iePB9FEF3VWR5vlMwGbNfTdz1SHrav
iyBF5DJZ47MbiFViFZScyXVBNYHjLvNkSi2uLuQJ3rybqOOgZKKAW5ddT1BST47Vklz6Iyh10lpK
YBHK3qlZ+zYi46dmN59UFMxD0Tw5FXabqn8YcfwAJvsKOojM2Wr8PnX9JRVztDMpTpKgAm2quZeB
Grqr1Mq1M4ovuLcX6VGf515bAS2XeZ4/I57QKJYu0Z0ZQSAzOggyhG4VvXXPziKvltds4H/pvdme
+1VueAhknhuyvIjl+TIEU3wJs2P8EXW969UFVSrWuoh0X/yh/tqwpbF2BqJxakdV1gpA7m08Bk+V
2533oj2JbAqgeqGfqqHSdtRUh29ximsKI6W7yS2WQ9uurml0rYrxZyppUFPH/q5cCodKfaeRQVE5
olDvQNFtBXEeRqOQAkRXkV7eIEY/pyT3OyiraS1s0o5z1zojPcDnjOhGHscDa029/LmMaBdG+FvX
mggfA9Xqu8q2nyd6eFt3kTeKRegI7oYMtFf1o96iEEwWSaSJSegxXWSSXa5rm6Kk1xzjBdzUywvn
WmH5hRp+e9n4SXcjhQY5McqqK3j69d0YxtpVkCHPLPpG3AaDE0IdR7zZ2hO2y1dFJ6L6Zme6rfqW
Q3fFd7GIP/WmmbfZIggtDalO3UUkWs2z+dNdhKMpywnbigR1CqpSVHO0ARahqVJ59xXYePFUV5p1
hmvPp+TOob5ZNtTusrUOBJvsIF/222LZejdGnN4ls2+QMKNFFOsdqBBERKKflCdd1JZbN6JXtzLD
ovlNKJmL0S6GMUSR8gmGISZMekFnpJxwYCaW63w2pyfN9dtfiZuAOYmz6gG6ZAcFjWfuj3Qz7Wnw
KtoftyKYw80gMoSN4+CjAXQs/bSaWrgUbbV0zWkeX4ohLM/phdKalpW45hLCs4CPm+m9pikg4Tdc
CiQDeBtTdLNP0uEggSUFCelEekxVhNd497rrOCcjd1NGGUcZWdf17TC6GrzPdl6N6Nd2+hxSiIlt
a7iijYTZPEEb4s5RcKZx+iE4IaKwPWjEYDM/hcUGPLv9bUoR9qW9cLcTPq4dsJnu5yANDUAIkdVt
MFHqig0tQXFGspaeImKMgSwSGQ/Vj5pIx+6uhfn4PakMNJ/MkcTKRdq8C3CnnfPP2DQortC5oPNo
tqbv2axoMPV7faSa1GbP6STWGpEeVInP1VSvMRsv4c99+4jr+SrlTktn+BFn6blG3CyituEURXJ8
3XUZoQktySBdAM+rlK/3twULKna+kRoere2LIqQiPszmmVW0+B7r5DUHjLNhcauKojsv05mLD+Nz
vSGnLU5SprAU15nNV7TuRpU+Tn7/pfHnDnuU+Rq9l226LDwx8xxsW+GeF4Gebyv6itfYeS6LzDlB
a/3YAjvGv9dXt+MwbJLevnXD88HgAyQoIie8hr5mnosrqwnRzrjlNnPGm4rQOVFjSEzYhw6+V0Xs
8SOSftaNqRWPksg5PCaI6qZTRFOrUqgtpL1o52vR3RDQKgVhRQuRs3sW+V/mucXpVylPgN3TK/HF
t8srwHCsADWzYt5uDAkTFPPOCkaEezsGZPHahr+zErHBafTFtOvqQuFNWJXIUXjg+fSNduI3lu9z
zHqUe1t5Yji/Kwja18pI6OwV2L0H/rdPWk6rcaRJB8Om4bA7ebXdPtP5ns8692FMggsa3lsUAM3G
HRvAXprAKh9utTLEjJOhqZhRDCfN19HNw3XENjFtiP1y3RuDzq8nOOlkBaGEznCmWkWhvvKjF3hQ
gMvc+LJql2Wn/aKHlXZhOsklVsd50y3WqDi4lM2jSQeYNkZ/KchTgqV8ZgJmXc8FZQcjTe7dBUDp
tmdTxeFDFdCkdPcsJT+PpLaWStNL2tEqH8bxByXtiIbhfK6n2kJThZLn8Ep1rZtv6jrEmbYEQVMu
OLN6tuWsalpADzanP4lni8WnHlkr+CM0OLljbevrPLevmpThrfm6IRcQ7iw/0223gbSirzinTCKw
KrrEf+7a+P+tWrAYef51qWDz3D39Kuq3pqDlH/irPqApicXCotzAmdeRUOdwX/xly9BcA8eGu6Tj
giNh6V/+q3/mGuj/sB3dxElkYcGwTBfD0D8LBJr8h9BNiZ1DWK/Rq3/iytgvDyDGUuBDHIxB+I4o
YMgDWPrCyQoTwIObOSm2nUoewLGy7/kNbPwkHd3TIt916VOef0nVhaNAqdn1qh2L00rrdiPpqKFR
b8Q4fQKrXpxIfyPcl1/lCtMktGFxUVnGYWhwWoy+U7mau0HeWa6hJ+SId1t304Rmt6HVpf31SlKE
osp089ef/B+QHm6KKG+b//U/nHe3gSQCyv3ucidsHsWBNcWfrbgXpg6ubE4bsnfsXGZX6HlsMNCA
69CdmVbNirbgJDmddHEIAjvX7hs9ngXijKbng4PgdoXqDZEJKlIhV6Ij7HI1UKS/1UlO+lolo19v
8oQMPQwYAh5oNVrGt3KcCbcPoNFgZ2nlD61TY7DzQU2SuohUmCzCxp11eiYSgBFw14rkFa7E3jRp
11Bz0CwZ7uyBvtGKrJLIOTMB9RRb2BKv6DgDMmGjKzKKJvIRy1Hv5S6anYCm6BSjdwIWTGQSq/42
zALcX0Vp2mcVrOBhR4O8kqz4efw1kBlQQAOgke3lSLFnosmG7ntl2RSn46YKt6UfUwQvdCOlPlwq
PAxRYnECzCWVX07hPqGmbhBUOFnR/oh1DBO83VrYJunOwxl/hj3JSYboGdrK8FlluY4ySm6r2ERU
5uXBMF03ptOVLB0Tt9cy4zLkwJIuTWZHMc8FuBgAoYWahBGjaTQcBdqGR45xNWCSwrG/jDiurfWQ
DjpkKlHGV7pmUHx98/F/8DZR8Nt/ex1sVrpjkmRiEiCm+Kjf+pxoX7KdyCZzY0Vmc4pl3L0CNiHA
I2io11GyjuVpC1Iuoy/W0QijqYMp9vhveP9C6/pi+RLLDEHIxuIFfBPq0BhB6aS6rW9AELDZT6O2
oauIGz8+m2EH8aZoA94Hf+SkBMXPgYx6/AfoC03+zTcsFe0IXDfkAQqI8++STGY04DV6XTSMSF0f
uqRqbuKwGWhHZPSd+y4H5R7kW+AayN2ooFxoAydOUJWsjmlIPm9PUef4b9o3oFEcADRC29aVroGu
nybv/k1RBJ5HtMR1L9T99NLlFHXtSrt+/DdGsV3Kvi7GOdtafsWbWx+MAOLiLkLNaYIqmyKozak/
m5+kFej7bs7lYpbSMg/ZMG204Gq5/2+GqWLR+gXoQq8kSODG7R15BxzcetHZsnezY11B0PzG1Ixp
Bi7fuq2APR+/0IN37N0vOLhQWCqCjOdE94ZR/62svPSKpsXWAvWksAkDGAIfRTgqsE9yEw6+r3fj
HqxZ/hQT8BplCyC4G87oXWtncWX9qEIM4UDEqnJbxsH0a8ptOFKZKKa/2h3/crU4WJ1exyfJRNAG
MHWTD33/zmu5FmOxp0bKSx1sfRrj6zDEOKPg1J6pybR/Hr/Pr8bIvU+JR20uhXxpLF5MZwl2ePOo
o4KenLH0bA23TmDShcprRGk8gjgW4EjH+FSmiXvbl1p/BXd4fJnsTN3LlML4J9PK+y+IpAqBkVOy
KeHyD74gADIQbPnaPc7P6qdVaPV1qIOMPH7B+0EVr682XygtE5hodC6Wjsrb6x2cQjdB35MVY4n4
oXURO+fJqB4oN2LCK3jDVwFsrk9CeN5fG10c7LMYaC1CntyDUTvNnfB38DpjX2KdDbtkMxP++Mm1
LS/n/rNE1GdJvlz82OwLl4/qzbNEdS8nHqfwLNWE2zGDcF5Q+73ISED4fvw2vn9PKbfSkVoWIjqG
i1H47VCzQ3oGPShB4asfLnN3KL5okMKILNAsCjNB/ElAzUeXBnSEBjQfh2MYBzdQGzl85L0jvCIq
8Jr2Wsqucoi9bszCT4bSD66NaZlJzyDwS7xurF+97m9uY6jsuhRJYFOpp3u64WRM2VOWsvhpTj6y
icImdnwFqqnvMTpZw4khGk5XU1CVE22YUoCsDlD5DEGLaSEpW2FdQkWZ0FQOkN3+7KHza9lZ2yaI
GhMEABaW/SfRBa2l6iI2cOP6o2e2hCMkWAS3wsyDT75Q42Bd+GssB0ojklWOCIcxQfrcccBMJmOD
PEX8GGaYeKvB5yRa551bUwLLQYvPSZiau4iiJc3owLHO9AWsRp3TgteMrhlcmB3N7lOGJc/ZWonv
LGmhpvXQgOLO0ZY0S7gq+uKcPsSU6qfH39yDN2m5BrZNKCmJbnOXs8D+/UoSF6pzHpkbnayICyM1
nbPZqKdzkGbd3fGhDuaaZShmM/b2ujRsxxAHcyvxgU1S2yzPVhvqmJOt+VZidGJjGVPl0XPhP0gY
LbfHRzUOJpvXYU0ieFi4LeYC++DbLDpH8Cpm5ibLo+YuBq8Gq9UFzp3NM8zVzibsuK11ILNKWeNp
m4w6nYDMQMUZ+/RzV4nZ5PZJO9co/OFs2meRDdpu13URSuc6yzrC0d0oJ9rSSNEHsXJkXiOz4hmQ
IJJdp+0BlyV6jAbn+KV9dGW2jsVfLHZ/0BX7zw7q4NAMgvOKUQftpduVrqdGZO/HR1nmkjfT6Ov9
sw1iyyhxcYB+3R29+f6xCwwZqRP6Jm3z9MLuO/sXrWBcHlHrhGemn1XbRA7zRd5Z7kOH0OKTxeKD
8ZfmvU4PUJqO5RzsQaD0Gg1iJObRIL+oa/McqttZqKqryo5eMnJjVrmjvrBcPh+/7vfzHqdUCAom
PkblEFO1f3fxixhRPgi5yUqz3yRz3ZwKJIhrG837psUS9Mf3mTKqZXCTmUx0wBL742VWhWZQK7Bc
jF194RZmihAwzE8TDtTkyEfYk8ha0XaWOw1rFVlI7I9f8OHmhydNEYCvxOIcgWTcOLhinwZ7RNIN
VxwO/r1SmYPgfJiIwaM/QdxFoaueeoStU9EnZN6M0XdFnYszrM8fMS7IYX38F71/waniKF456gHc
HPNgmavhMJkadpMN/y0R2VX+25yd9JNBXi/r7xec7R4RkNRklMv/l/zr4LKV1NomL11amUlMtd8I
bPlcNqAyPcfPlbXNmOZv8KnQw05b5dCQTSzH2A0iD3/bY5l+h+lR0OPoRprqMAgAaRcYLs9DqvQU
x8EFLBrdAh8cwL0UdH8ykyKcOLQC6tgd8t3ctNPL8Tun79+614tCJMBTtM1lB2QdvE0uUk3ojqiD
QeZvm4A8BSMm+ELvMvt5HudRrGaqmz+wsaslNgBTaVvEC5N1jsZNM5c0uKNc3lqOljwe/2n7Kw6/
jBBMy6Xqsvw4y7YPzssu0C8H1bDyHEXLsIdHPmJUn6JbJ9Dllz8cC2WjsHUwKEv1zTosNnXdUEHI
NZS3KEiRewcZ9W1Ia6PCk/CnQ3FqsAVNL+ZiPp6DydgNrXYiA50uVSvNi2Qc1IYSTr+T5CV8cio6
OPBzC5cTCqVMQuNpzQMz2p8qFk6omEvGEpj1Zn4V81HXY8jR1bMLh3LjmBSTin7utiSzGagbY8J3
KnyXZheX24pu+CcHxXcPddnHs7qzxC7Hp9eq35tFwmjr3NQbqBWxZuGzwf5EZW+wTx1SQv74Ru8P
dTApKKsWRp4yFMKQegOYO18rrOf0ROfgk6lhf8ey3GcqlTrTAmd+xwL5sn+fDSfOXB9/lTfnor/p
RT3RMAu0u3mEt4R1ATweNIlP1rv3n+4yKgsuby4IHFaf/VHriYwft48VW+hB3UMS1AhOsmJAOg3E
3tR38DGC/zbDqdjYURNeMKUXN6EdIdPUa9Bv4MX7uzmtjD9/yJxvbFQt1IstXRzMKXPex0me0AYd
nNGFOtnOpMfj/64jX2z+9Gsi+tfkxuMDVUodHvyHIijQnmPRyNANn5gBwe4AvxJomnTvjg/1bqYE
xcpLy7S0LDNUkfZvN7T8quDLZqjGVrSXIXaJALrH8VH2KzivrxJhlyTxsvOF9XQ4iq1JyNMm0agh
/cd4i7dWfjdJMTgfEd0RBWC43bVd5PO509PfPT72wcL+1+DG6820sFuATdu/xCZIZisMOuXNttmd
UVLvtkFSWddYDkoPwZm7Cxwpv1DfSLfAi1I8QHX0hH4D6/Hxn7K/mfvnLzHoOHA8o6x22AQRwChL
d8wVBespvWxmP3lu7Gq8ykYHYwiAIhJNjPJRDaJ7KJsuPz8+/AcfNMADvinm/NcVf/9GAGjAz5aQ
vUszcDzPNLguOF39bdy1D+z+uy35W+G342N+eMlSN2xkSAaCi4OvBvfUpDljppA5pjOh5wbFO07B
p2XoaD9ZXqfz2dLJQkMxsYsze3w4PvwHM7NDDQk9Kueu5fXbv+Qu0ZMYzQrJGo5ebUPH7G7GDE9h
a4DHPz6UvqxxezspPqW3Yx1MzQJ3VU2nVHm9hKfLWVyekV2GhUvrqvPJDusTYjBMyvJzfyvV4F+J
YEy+52ZhX3aLNur4z/n4ypdvmyaBokGwf+WTBTMjGnjXAEgMqI6YR0VQ/GYzNP43Rzp4xMht8jwh
G88jrgN5KhW3JVcKWnwvKu/4RX38Lcu/r2p5Bm9W2lTofp+CMPf00h6uZxsb+kg06HVoRauS5IUN
lnjCjSqFpaOJzP6yHoZtmtqfHQs/vLvLgYEiJQX+w+xnjB6obBKu2eyn2pthtWAbbuHUEKj1yTV/
NJRpUuDXraUWfJgHH/rNpKcN05cZAt9ICTfcGtVoehhajZPjt3f/0PfX/MT7QqLvEvtMA2P/7sKm
dzTMoCxxOX1GK7TzH66ou3PLtTLAxKr9JIHZ+uCLYe1hQrRM6iOHSyogds4HXcHThB+w7mhPrQvD
GD9ZAD6agkzau5CDBU2iwxKIyqzMqHRGmWe9OSP0Q7syCQvE/Y9ohGw51GJtZF5i5MyvwCc1n0z6
H826b4c/eGVHs1EE6iyTvqSAnzahswRqZrtwIDMtYb+8pmIU744/yQ/vrKQcS9GA4uthZRuHkig0
PgOeJIm2yBDTUzIQkk9G+fDVJJuAbS8bf0q/+++LFsHlsxSXFqcCmFs+yp0AqKcUSejHr+fDyXUR
flv0uhyqnAdDQd2AYMs5x0vclDdEqyiD2FFLRBdJjbkfTZvR6IvtbJ20QBu+VbCUnuiqw/wrKex+
8kZ9+J0oi76BIbjqw6+/tGrV1g13Fx0jMcgAUC6tzMRaFpsYqYa2Oz1+9R8+zTfjHZx4RDjlI11/
Lh7QzLpCIEZEOgD/Px+FGqFN9dhmz6+WX/FmbvWzXitMwdzaABe50+s48DRoXf/GtbwdZXmn3ozS
5kOmE7DIN2/P4Y64UrVtyjnaHL+Wj755NuoknlM84xh8cC3NSAUz1/jmIwJIzyYVRNqCByFubKKP
RrYVfEDT58y8wrio67vU6LtPfsIHHwddF0tRYWZ+dA4PhamLa7jP0N6PQ9CBCOrmrQ8QZp3TTv9y
/Go/mGJc9lhUz6RFIf6wCW8LvxajVjCUEeTfKbviqKBk1DQFZCCWsC0MLrE9PuYH7yRjSiWE5JjG
mX//OTa4PrR0YswgqmYvjGPsdtL4rIv14SgGryOtMixMhyuS6u15nurU8QCs555jFL/NiuzY45fy
4e1DO8C/UFKwxu5fStqY3WTrPKkIuxEJmsLB6sGM931WnXFNeTm5HXC6fDLqh5dG5c3h5pkGB739
UdmJA0fF1elV1CYuKbda50n4aUvX4E852JS6UgoO0+xSOFkfTB2NAck703SmjmFMdkmn6q/tGBVb
J8zmi1Jr2weQI8BmcoF9SAwGeAO0mA2SQbnSquqzktSHt1raLjI0scwxB7e611Msm8gbPWq7EB6G
KCdfgXCMXVpOLVN3NlxOlonS5/gT/mA64C78Pexyl95MOuQ8KY1NE3aBCcOpUfb+CznuCsyuW+Hd
rMjoUwSHrQaYunhBneiT8T+oWZmsFosYZOmU8qXu/wAyHQDcF1gjazJIvrDAkRZEnkoL2tZpFEi8
xbzW2DNUjVboD4WRW09aSj91Bew1KzblLIOFOaPoyBy/NQus+f0bQmWDEo/OFulwMWtt8pRGnQoA
+1cUJB2emBVaeO2K07JzFaWa/m3srF28MBpiw583lcT1XXf29ADfEqd7TZ6QSv01vCHrtILssCW4
J76OlkznVej4/Scloo8+HHp1tCWYuhatwv69nCTkxww8uofsxcRZowgX9/E0Hb8vH72prkOlEXkA
Bw7n4IlVYV7R+ox5YmmPXDgasIEQcDtsdTMYd+5C3EO6rJEXcXzc98uGxZexFIgp27J3W67+zauK
BjuOFakTnqOXwTpE5bOpia3fxmS3eceHel+VYSiTvhIKJU4Yh09+iEsNeCGtHDHk2U0zdEiM46GH
0xAiRsk2iSnii64VKvuhkn78TDpmLh/7/tzEK2cA6qbBZCI4Wd7MN5c6lB3GHifwidmAE7FOoip5
SbSOPRSyQ+sqTg0XP3on7AsZ5+O8sdvhXhMZPdPGbEpca3k42/gnugyDWz3HJFtrGTGdjV0iugft
EgNArHoLb81Y9mtwd35LrGZuXBFfCWYPrGI9bLCI1XdszY3bpTD51AQ9YTUg+4qCtL+mXsxV1Xid
tzHIjuP3//2LjFWWYhAKLl5XCtX71+/SbjbymONWIsGwNoWK72qqnH9ct2SURaDBt8KidbgPKTsZ
SawZ1N7qjqZOPrtbOfcviZGNn4glPnqfCBBgfrOXtuxh6ZakD8LoOkZCvFqeqtg0Hol/MrcmZrWZ
3Kuu+m1M7WbQpPlZT+DDW+lQUnNsyRv9WlV+8yoZbYLXRVI15lCnF2B+SzDU0Il3ppjUN58w752y
QdUEjmq2pJsmu5p+9TmTGizMDPUYxpJbWfrD7fFH/MG5ZTneckpYJFz8xUEBqm0kaxysLeLfG5DV
nECNextd6AN9IOtqlGWALyDR0+cpwCK6qlsHFeXs8BGuRwLyKpK/uumP64D8JlIjOApTsKK1vP/e
Rb4d4i6fwPxKp7hK4yXTllzsX4T6Ft6InwkiGrnPn7wdH01sNipVepo0wNj47I9aG2S39BbpiYA8
B9yHQG04R/0ifND5ZAo9EO1Qx5BsLeCKSWYVA3nowQUSpNaQiZNoXiWc9MxBuLwqwQzeMd108D0j
gBxaOBg/0rbJtl0su12ROxa14Cq+M8CMPjuVFf4qR0Pc2NpYFTg1rOiTyffdsrv8Rl4MdFF8K7BV
92+HHwRaWKKk8yqZjjcd+TjPfu37T01Cai1Omoj8FeKAxt8dP+3bZMzN7vir+e6TOfgBB1uxesgh
F+JP9JZQYHRu7uPcY7w9Psi7KWEZhAMYG2udvF393SZXybhlnfFiR7uglXeWpGDARw3Hh4Q9Z8k7
2dSf7A+Wp7u3rCxjIoflzEVdib/av7NDZZUhuCAIRRCgcEjhlWfas2tOsxXExUD7dvwaDxSy/3zd
HGfZZXMKs5yDRymxXwilAXlUovM90Ps4ERsX98sUW/Xvsc+qnzmEZ1R+WU8MMIJCO/vs8P7u61ou
mg3DItcwCF05eJoj71kYSKDWEXJZ0OQEQRe9kFdd2ZX3x6/3wxfnzVAH+y96nAF6GV6cPB+ts1iF
d3OmpyfHB/noITr0ePm/V6XfwSCTwlwUaLHmGQYm8U0+lzPI3MrBCJc14uuI5P338RHfbfg4zXKX
XCYPdJP4GvZfG62ZJuRYcCNz32/OdSedLgmYTW/TMSBkeu5iMjxnwt3/e6MeTFWJ3wZ9OtUuGCC3
2Er0Rb+NKgi2VeOSfmjL8kKbGv+T5fL9E2R1QR24OIUkGomDm1sl82yPoeF7Vhypcwus6IUOau30
+KW9//YZBWkKWxyXzeVhDBCmWunMgAa81NWnlRv2CPBD3IEErMwg2twpC3ZZMsF4LYDjfPL+vD9x
yWV0cj/JmtEFW8z9x5lobBkJfYG86hox9jOOWes+b6sH22wujCrDlpZW5elE2sS9qhL3iSOa2Nr0
8s8mpzFPrcpJ/3gy5IAlKJbSAqF/7Bzsd8tIRnVeV74X166D5A9T5KhM+4tf61DDLKOQl1Vuw2zO
weCtjj8MhBEfTIvYRUiicdC0vtOGDno24dWAKxWaLSGoi6htHYxwyDexKgWGVcHup1ClvI4DgE0A
CNoRzwj0OsGHZ9gxmyetBiMpcUfu8q6MAIubIv3Kag/KShc3hW+CDyhp/lhwU8JarsIEU+na9YFT
rShITzDcCDz4FnadC8fQXMhhsNvqm4pYUouMN324tSRYgg4ebrRAS+qOcF+NGQ0cb5p4VeP0JCqO
CcLpLjPRJOEY1QFq1735C9vF+DtHhn/hzknjbhJVx1/HluC3VU6Xlzo7GcL3JqGOX2okMFxPOVVf
ZKLEpd+rMSdq1c1JDjQl/75EtMP3y1UKjRTl+zOp0Ea4knarwUWIS3jlRV1Y45kSPXyL1q8JxNGL
AQ8pL3N74mZpJQFAOjA3Q7vsggtNGsSa+qKufrq2Q+afXc3iFKlK93VELR0TmmBGpmeXThHeaoNB
aKcTJ85DYk510m+qAejnmlqS0/dr6WgnogpcNBg5kM0ZgBSx78ajTq+Ig5Hi+sjrcJALVMNaZqX/
GAUmLY7IEcWDHgaOo+861abZgiMgvTs3w4oAOD8b0o0eJuTpCOzNtiftTidSLw3plJBKqJ7aMUx+
1D3NL4KzXUitJqTxGTeNQ2Du0CVA1jJJwC0bXfBda11F40svTXFb0pB+CYdEAVW1M7K9YUQFcKWw
MsxfGicLhq2dQ3o7aWwLkN88C5Ca40hjyCt1zYYY3Dls26qp6e/1JqeUo6cUs7yykZxajaRSxio1
65aEFcxq8xl7Z6elE2Gl4ap0JlDkMKQDbRMFOmqgdh6130Ae4xWJFTrlFSuob6i01BRNE1J2sR1n
RGjGqd/yqpu9feXIeSZ5sBPwB8MCvHFd0sMhPwRreBlq0y/aAQqCoamCu8pk7lnpoa9uetSMEIGK
Ma84AZjorjSZJd+mPGB70NdGes320rltp6q8R5RAksNcFSXlTiPXbyY4GwtIeqyH5a0c+ovKLxp7
OyhN589HTEBggygauKR+ZgPXkKP4bvCxPVLp6YeNNKjorOeAfJSoFgLTuyzIf2V/NP6k4dw/mW7D
H0Q3ELOhliWziSevn++lH4h7Gp/GD0ldMISnmizAlG4miw1Qx7ihiAqPJDF92/aMLgIK0JXTzCce
O9FLa/rTWdxT6iYTIwrBfBtje2bqWXaWaGWT7xpWfWdVSHJkif/QBmSDQxXTJif30KvoEgY42q3x
Tqs19WPuE3kjG2IRT+w4xMmY+olcWGzwHENOKZeWFs/jKs2VeobcF5i8f0MvTjXNNubV/6HuTJb0
RLZ0+yr1AqSB43STGvz8bfR9SJpgoY4eHHDaeT3ZfbG7kPKcK4V0FZaDMquyNNM5aSmJ+Bsc972/
vRbZQHii/szUEqbGBEDmYiOf3PSmvcIPKlt+gTW1FDcDVuk0jOFCjEcX/TDD2ZzpsM2KqU5BmeXV
+0ao6r0VxfZTZyRzDN+nHYAGd07wAXMuI96ziBSlCxUXU1iWI2wRneaVDqk0xjzjtMOerLWTA1LQ
8cGdcnHsUDcyzxnY6JuZIkdw/3GCpVxtIKxm7xLHTLHewiZmAXac9mM5xOohJjNvhdp39TtLF651
RBsyQ4JkYNEN8z5PHs3YdR9F1uewZP1s6rbzmJbIJEDVT9thwjezm9NE3E4g4CYcjxAWt0Fqm/2n
tG0KEZYzgWpoWGnnnafxbOhTJDH9IVemMrXBb0uzG94FCFEMvR6YZ0gZ7g4HbJ7umZSqCybKJ/OM
6L1ZbFzK5wZ159z8oGQOY3WWdWkhOzB0SomLUw50h8Gct14n52I79aq2Nm4qGKeoTAfKrq+092GY
uvhJOjHBr6XDJxWCyGbWDE+W0UETcQvzVCcSMqkCoeQc89IbcUu5mQ+zPcv7o1W49pMw4GofVO22
5anzBowiJnEn/GPgT/kVDau3782oBMnsTgbm6M78CjKVyUI5Yay4KODOtBs/Y0cd9p0co8dcG111
4y11nh8L16OAnGppEU4j4j/BNic3zFDc4s4bv6rs5xyNaxSOHIXMY2bldfpoMw1bfoaxO45b5U9p
tSndTp1bfTAeYjd1H0HvL+8kO1AbzjtIG/CMUfrs2i2jvdnIjMRVrplh2uWyqrKPkcFTZ2MJ5qpJ
JAQ0Rs2+WL241gwYZ1F9EHoAn15QhUP9HuFKVtsizxjYX0SSAqQIpqulzMb8jq/2WG8TqDj8pKnx
qZWy70/QDusXSG9WHjJyvFQbDQmctSPQATyKtF+t6TXOYouFF3LBfiTg4+wIYZImyOGC5Dtndufn
tNTWk2FHEZbUNGedMNiHvPhpEF8AfWzFpkJlhKxWavkQu5HxrunkwJHdnjgPGN1gD6GmSqrDrM2T
Z7vyLFhZeVc9lsSIxLYBrPPVaAb9ZbSX+T2D0yM3XiOzcy9qkacotFID3EoJCSFBAXC+tFSS9xBl
Z8ixXlqcHKfjMwPXL28opBQfhJeIKwimYtrOYJT0I+zx9FJXC7B2mJLNVcfvipBZKeXuTJHkHxPb
ws+TZhVE8HmGFblx/Wz4IixYXtvYjNyLTJnqQ1+3gNcm08r1DvoYk8h+PTnnugo6fUrTpdEHqXLD
R5JdCXIm4DtaEBwJ62ewLE67ZwJH3sqkmu6jyp/bg6dSX10Nixz9rTtSBmUb1wceXQW+1xtmQWqA
QAA99YZTUJVsZ2bHotA1hvkl16ueAJeG0YUD78slID8i0V7N8Dgz50U9hHhpziKBJmO0yy/2kKAr
U400LpG0Z4jTaNs4o8uYM6QfJsIzakjDIdF1fl74qvH3ZjBm72vuR1xAQO3TbdUqGO/FahLzO4ub
0MEi/NLOwCjDgRO8s3MN5Z9VgEr1poUuxBaL+NxLNWGqsEFFxQM/76YshTigFjO7j+XkxeaKtxIp
MJwyom8xBetoKgcEJ8S7gtBMLx50jGyszS1mqvG8NfrkiuxYlW9N7cm7IoW04WJhD11H8qpX3KoZ
ygYb8HYUqmA0cKh5fNfRUmsysMY4M9+sqgY+XDyd+5lvRofMIDiw88bY6jes/BMmDQdOfQPiQ4du
kjafZTn1X32zYUdUxW55iUOM3HDcDqTwC9yUJvNRvoE+BsSNHbZigYI4TUxiw3ulULexGidGpVcb
uQrZ+bKcBTTv9Z7+qItykERysx6yxFtV629tgZ/rK8zB0IDh17WI+DqdCiXQQVqDU46RlIQxIc4x
MGjbWp3PVJE2EFLts6FSem/juLvyPT3eOIvfbKcije5TtzZORuctx6CPvbtyCRwK09ADEUA6G2cY
7EPdF/qA5kaEOBuhvxY94fUF+1aWd0u9Uc3jn49Gv6nfMGjKdDPjNSaUitdz9M0yoJjWJi4P2jIH
wEzyJK0F25GSDijrPgvBXGdXbLARb0zMcF11PV7LP/8UvxZwmKLnQM/5bH1zXxeKvQkA+zAVEGFE
ocMRMeAdaw3b8Wpu/vnB/KdLvTqHGohbmjqj0tFVuG2S3OrujXhVX3OIOBQzgxKLah4k2+PnP7/G
39QdmO9hlMrx7YDZolfVQLeUUI50HnCuaMWuQM+9M2BuvHHM/u07SZyZEzbpR/91ZRUAXe4XWRZs
GRArn0vb8zsYTmw8qbq9OaTz+4txnCam7QFBeFW/CdKc8f6U+g3QrRoMG01Sdp53wcy56c9v3q/n
d74gFDP+daVXbx6qi4T0OZ8aDbHpmHhRfQRDtxA+9EjuxqgJIawkD3++6K9lOIpia3qAYVJu9m/t
jR/6Kg6AoUQVPTIVBgChheF2S034hqgGorcmsNav3at1hYcOzVbK9i7TxK9eILTyWndeGWyjRsgv
Y9A54xZNj7yvJ21uiyGtHhKsje9Ev4DdrB3x9OfX+ptvJ6VTZ20YWJKG6Ksy7uhGq9iAurEtRu+p
KRhtRMA6fG/H/SOX9GX6qa27+qv+GVj8ja/zqeapnMaJ/s/r4Uur+/YLbGDV/QeP8s+Iwevq9Z/5
CYH8P4N5zPge01d8vv9/lNE5r3+ofyQZ/fsP/Y07tv6CBhIwLkVAhhpOwMf1nWYE7pjJEAZEmMMQ
1to+/jfMSNp/MX/ER8cJUrKYrkOh/8IdW+COqXUGa6d5/YStf2SZpmn109eVe8H7Vio2CV3RaqLO
+HOBsciirFxciEEwf5ObqbPnsxp+7SmRytsAxM63dbFNqh5Z21yb+wGI3JPnqM9xXXwYeESKXr9A
AA3YE2OcULOiXFETNagdly3h4tm3cZ00m4GTxtYrowdyucFed+NLrxTHkIneuNGM13EG1tauoqfR
G7axy9B00UY3lWeUx8SfjXCE1jqvFjEztq5FP92U5pyGw4AKBLznpd+m4r4dz2rfOgOKHp+1RvI4
pfqLyFbcHqbqq0rMdG+B/m+jvvM28KfYsSNM3LhJ9NEKxiP4+CuynxeTl78DKwEXrIzPY4lCVJf9
yVKEtIcgv4gETpPeVXckSctDlRU9ePcYzbO2bpeuEafIKM4X2rXCruurNHVuewiQ1RL5QAPdOpwD
WvJNDvdYTenOpTm25y67KQ3bOJPwBft2PmaD4RyowFaHICt3ft4dvBoikWi6Ac8wPF7hPumO8b82
CFtqABtqnyETAuNmsu37OJ6uGpICgazvzGDeNb06QhYGKUkFhY5spewTe+iLwbR3ftpfjED6pgYt
aAlrvcyw22TqochRZVSN9xh0IGbSyH6avaAOLYPTsHCtA7rIRzGJPaRYg7lqUZF4ksUuQ9tmdLAR
I5sfZkRE0gKn95YDwSgSAlUiTklDZSjrgFQk0X0JBZrTxbLhVG1TuQBcRI5t48h2l6ES90qvDOe+
QDOXnwwgxrhTj43jXqaFv0/z7FB5Tb2NZY7lMO/OVROfjypCa52RKzUACHOEq99ZFuxUahh6HZIM
W+j1YD6/pD4VMqkiGlo5fNAGSHCfeoco6z8NEur3ipikEgnsDmCgKvMDtXR+n1UcTBr1G29Jjlkz
MD8LlLIw5w9YwA/Iurr93FcXmPuejC6/oe99DSRzm3fDAxrZTSSLbT7BqBewIYXWuy6zDqmCD5Ui
s9yO0v/Ikn2Y/FxSSRTYFyxKz5CJqSP39dnomcfI0nfTIE6kby7sejph0cUvN0NhzSkIbZhQyvZ8
f56Ye72CaEkBtXfvLL/ihYz1hZE28Y7y/TGfbBVGsHvnhex4+g3LyROyJMm9ZAKapYzvVZXvY1Xv
vDl6HtFW8Vbojw3lHLUkn6QwnuaqIoEay+08yE+L5720nT6PBZ4gs0tAZToPYoXx9256D/78NHnW
hY1TwOYUl8/NUcQrs39exeHpIXOt67ZSBy+fbgMDMxsFr4u6mB6TJruNG2gQtX3fiPiWSupdSmYq
BpopVilA4FYPIrOtTZRbezpeBxfSTiiL4NmuSTInNjTH6GVZVQKL3dy2SOZUpC+1UscFOA4FvwBp
hHm0smEV/+J7UfVn6sqnzP8sCrCAwDDuRwuiZ8T4JbnleNu2/bD3KxaI9RzoED87FiOVbTaHn3yv
HU5UI0voYU+2GZ9Hcb3tSjCWTst3SlTigX/JKXN5u7nrw3ER7/mKkqrPxVXpyXKXEVmk6pdfNIZx
xk5+H+Ffum4yqzq5rbN36/6hWbpHMZbXg4XaBmbuIa+BHWhTl9uIEenDGADFXFTy6BsjcIo0pDn0
DKNwTZ9eDp5vbf0hPZbnY74N3Kegekz8R1CXSzij01BWggxktG+ZZWDhX+AcUgcsJ/FE/eOgg2jb
+fOnmniSBpa0CeZG7tMuyI4d7YUdZSoqGxjOp/TKzKaWL30FpTN1z23XuyyBitfoIkObW5fqz7Jl
jPLR8ahAOdxsKHi4SwSosjliaF3Qw3L6/n3qOXeS0atKlEeiIDdC9s8Ub/ptZAPAjmKKViWySBJ1
V8nMULtahs9dbSsKg6W9sevstp+GD+VqxRi7YP38/EeyA7eBohg2R+hqXKd8GRGrbmTZ3taNuS+p
eG6Ew5LrzcPz2PNvnYzxwVR1ChYzAMZagbHGZcwU+Q1LAbUyY3x2VzHHMCVPnaw+urF7EVTNp1mK
m7gs3rGcn9rIPBVDwPG4X2U+/ROzKUfRd2YY9e0JqCV3MzVNhOpiT54UNMISwdF0Mcs19lBjy5nO
3Cb9aLgGJvFkgELtUXcr9OUs/E/FgFQK1Bx19NZ+qlxm1hK30LsoU9fTKC/AO6PziYOvI2HB/SzY
HlYNp/upSmNaaO5wUTfxh2k03/lZcbbI8tDWyHV4sGHLDjzmzofzulfXVFrlZqkM6FEI6GGi49D1
4uq5srJm78bpTWrPT6VpfBmsBGT6qE9ytu707DIw73rHKPBuRy+/hP56Q7XvBZY9mRXL29AYwojk
oKdHjaw7ChE+fRg/9471aCE/XVUr5YSi2gNm3yvOmClkQEJan71M3PBxPq5dkIs8V8fcBhY6RCAR
lervvJE+AzXLhdudJYPzYVj305cptu51lNWhNlaLoLri0ZFvCvXNhGnuKBYjMeggg4p6nxrzLeXj
aTN2frOXdX5DZP+sVP5tWhM0BjFgYY+Dbb5INDTpGH/sJrAhQ2Bc25IhSeGf4VmPN3O1ZJfsZnIW
G4vPMPAQtDhZqJcOZe0472pqCYQ167tUle8sm1pLpcSxrQlrGkGudovLeLg14Otiy6V7kC8Fsobu
qxHYRwp5xYYTxteynnZG658PfrKcSlVyb43mQUpq0nZML7IXvXWZqvcrkbBfKPOhz5nz4aSdtRwb
UPIaqajTY9p41sLy0O3Hct4Xq3MH+9zJiYGmW/nyIXX9j7NV6tCLe3/TO+b17GWHQC3v64jPybUy
/up6QhuQ8ZHkL7BwknN7ns4RaSShCIY7G/vqRmflwVbAdrK54+tc2RdpV8pQGuAkg55i9VSXwwEA
DX6g0nmx7aXY6nS8LKrF3A0uMGQYL4fSRxwgB9R6zZI9On55mpvqUzMwPNMG6WUT03WwylGHrU6P
rl0RhNWJBLmdPxipeSFQgB5YyPpdNEgUlxPKorhGQZeYLVBoPG77VmLJ8AtUQNqRFw1ZrM3csWow
OTAPLWyzKH4eJzxIy9zYB05+lHLxa21Kbcb7hNTvBrsPjihqTjkDzbxuP+wAMVeeeLEUtUtkgmrf
zfqKde6cKvEFKzmlOZFeen714tFxBD0sTVLeyJnSmf2WBhplxkT+tQbdm1N/z7MJL3pXXFPFkrvC
8R+1mO/cPn0/LvOlKNOLrstePJqnG4aA+GkcerMiaXJql51N2CAF9t8otgIRYmez8rKdFXtflN27
O9ZFHIr5fD3yxMX1dEQ+iQU1otI3jNeGsLPt2Ni3elq9YZCUR+Y4tIT+7k/a2wGavC/HCcGlPi+F
fRbXc40h3f6syJ2fe9N4vyj/sZP+rjX8r+Mig9BdfVaF2mOl39OEpkQLmGdvBUxQDIa3QxGI2sGv
bQpt+RQOtIvhvdUsOvP4ftZx2EvGIZJgvJhbM9qwmMJkVcM2defVhR3djfNQsElG/Ra02QvkFmIk
qAdA2Y10FMardTIm7CjlhXaygtPj6pibWCXzpr/l2wdFOBKfdVM/RlF1ymYY84CK1GDrUCLzYqQm
wjDQPFRdrHb5bJ93Yn5neHgUDZv4LgjmBxG1FzijHxCIX/v5ctdV4O1JfPGxjg+kH79ppz6SpbnU
JmrX2Jio/BbH2RnPZWKfYpcJoEFn7Lg8ZzdnbKhk3d8MBe54TJxfkMpdloQH2A/QRxmy4Dp2dImv
bcBvWeehWKVlMz4+cq7O1oCTH+Z5dCQRdiNUcNJd/DWykx4Mhr0DUf2UGVgGoq52zppyfM79ODsU
ONp6g85IG5wMWfkXpq/LQ8kU2xnjIFdYdYsd796GtYix9exSNQ7miAC1bvIOlxerjolp2ixKfZSA
c/euYa4iw8ClQ5k4p8RhuQ4A1RznHs4lqY/ibE40zIyoGM9sFKKLMz1GjTyf7Q5jYxq80BlDTgjv
aDcH3ZZ435nqsWfQ+jX2KXV7tinmvHFSUOk64KvaaeycqAj2TBikZMnnd10BQYWRl5tEYnubuwxF
h+AECvza1uWFqNMncDbnaeTbu6i2PcDR+YutuBtl7fkhVfP9BGJ1FXuwDaQu3NpVu8/AaiI1RkfX
tHRswcuEaQLOyhqb9LZNso+WSJZz2TtnpQNubGhYEicbZFAdtwfqqWjV1nlhGgTMf5Y3SeK8aIdg
Q+plGA8lode23huY/Or1iqNz63kNXTP/CoUh+y3NX4IDuTWanenX7whXpRz8YrxBCVzvzAkoMHKY
cQeb7m/6yO36iczDNRoezhdtKdiVt58DhbrMWJJ7t/o028XaySv3rV0ShfVrTrAI7OcpHyGaAK4B
lWN9SKy6Cv1EJTvXEjNfRAM5D9K2CxFYL1ai2MNZ/KkydU1qLsk9HJCENTqh1c3YlJsX5pYRfA4Q
Ac6BzKINntINucBe9C5L8OOyVyiscwfAz6ajwrbokmxuAi6+hfeFW8ji0YnE/bNf75Y5C0nKHCOb
jrC+UbS/S1Ia9MTlMRnyO9e+DqqsCRtqN4TrUbnN3UmpGVJ9c+aaEz4g39mnEbpcGPHngYlmhGbl
uypOIpZph0WRqRJ6PjRv9CJvtfluGpvoJJSkNo1mtbRPbtVjRfSb52lw0jBqlqfGc9nF4IZm9Y7G
+aru7HYfefa1oPdWBx6zGiUY9/G2yiPsizq9Wur6PO3MS4ZnL8k4kc+pHlHAP5TKuQ/y+okm3bFL
EnpkVofZkjBTMj9QRiBFHHQ3tNjoXweCXZAgLlOI91FNx5PQSctht3+XZVf4Yh7b0jG3MdC3o3Dn
z+2C9wFy0l6yA4tozvEELwEk9vifncQKAauJ0FFTWLRYoMH1nQ0B8wxLF+AH4j4GvZaeaTFujOiT
LZ5HFsRhaW7TYU4OQ1y8Oy/d4LJW5eUwMIc3FRyuh+g6aQeamX50VnGdFlJw6LjJl85rLpTph65Z
HozVtGA6QPEZSJIeEig3fbeUL01/46gXugjhhItr6xnDXiv2JDhr6H2nPEit6FRq5Em9B+W+vpv6
HuFoWuJbmZJ7YjDGuTn2equdOd8DR2Sv75lXsycfAP0BqwccX/IbNnPbWsd8WbeUu8KuPzuLiOHD
L1ctestF9OOhb9WRJPuVQlfP9P/RbbuHFX6zr+YXJ3NePII3p3z6mhXTKaOSUFbmdUNf8cpZPDRb
xmdApckzgE8gzf67qlnqY6/zz3XEq/CHebiaZyfeECIPhZtQamscn+AGDMUiIPuigsjae3m5jSE0
cMxC7gQiJhzr3jhY1PjoHPOz19woQZWKry3JW96yVQcmdHQQss4uB9JaZ07nZeeutq0diAAG30Se
b2XEpEnXO9/zuf8dFeb/ZS49SI1/qik/tn3cv8w/FpW//Ym/+fiO/ZfJNDDzuABQxPfi8N98fMf/
S9JwoMlhUv6n20Gx928+vmFTbqYlAQSHXDU5G0m5+e+asmHLv/gzVKj/9Ze6/6So/KqXxOxDQC7U
xo9sQrX7BVZSu3qQEiooCubKfN8VTrfvl7h50OaUtG/MSLwK536/lmUyI23yspii+7l6PZtmygx0
bu8Y3ydCE7npzcDk/d7OZc9UttHf51ndU3fhQfLDZ3LzvaHzIwP/57o51fL1VXJNCxEAZfrX0AB/
sptyEARa8pgyRu2wu4JP+cZFfvtWQlBiBoCOLvX5n19eKXttE7Cxd6nj33f+RJ5zuMyX7Z9fymsc
yffX8sNlXoWMraHuZkV2akfvNr3qq9jHJ9UaDwpFF+fQqGOyZPIkOZMCzS/w5Od0mW+TqY/fGPL6
Nj3zQ/Ps75+EmQf+AXP0uoc9FmgG/ZHPcwzN0N52YX3JGedAVPRg8avVhhzYQrFpwyLUW/92DEnE
fczC7oyQ2+mtCZzffsaQPf7106z//Ye2IRqY1JVGYe/Yi9dMuDgXQHvlP/yMPcbaOOE7oE0Z02Rz
+/NFpJzHMerRKLpCOXuDo/yVSjlQJvZUv5Emf/166BtZZAVd2CgwGUk+vroUrKpS6GzZmSm7lCZn
I5YgkXzj62R/mzH48VPkOgwFka5goeKQ+hoNbfYG+7uM61D8z6KNNOZkOYqaLTQ0Fva6B3JQSXIg
ei0/0qWkFCbcyFYfdAz8iMo6Z4fhRLggmkjijDy+Jj+J1IFQ25Tf5kPTrOQI05TXnKbX2rWtLJK1
QYIJ2pQdxSOCsrAb2yKdMEp0xFuR1iq3vgXUQnlbzjNNjJo8aBF6KLX9S3Z4cXnKcg68eVrPVyDD
b+myX2RiQfiJjIDyu0E4N6R0OFn7sfIGuR39fn70Rl27YTs0EmyBNHRxTNdfDyqnHopycVLZvS0q
FVbt2GhJBB1Q2dZQVfAUNX0UkRHv4+DQk3gXmwSlk8H0Z2pkn8pq4Yzfj8rCV6kjg3sPgvMujhyL
NkapjCefAh7htgC9extXXXbQUqZtWDGL2u2JVSUiNMtWHpYmoPaTOfD1NnFEeQR0ccYxIYls9HDW
mG5tP9WnqaRVfIzxmF5Cf+JUmNfa/ywxB1rXqAf6hnxcTKlgGiJAmUlhpf3O6U3jMpVwow9UIwac
wm7hfw4o+tr+AcsaAX1j5vUGHtMfe8P2GxMyqi5e7MxGVN6WwzLvq3SCIJ1TUSE/2jbVjvxbRR4z
iq0b0Yo0wuE2+zdNRUhRj7Z321q5+9HhHqnDotDFXTAkFgY8ilJY2HJbsaGe3YUqFzMnX5PJbvut
46Rk+tupLAnOyWR8yBmemdgmjovDyYdxUywbDb2oQYniE89Pt9iM1tC8T2XFUaJLRPJQxoZfUZ80
5ScjwuIXy9Kg5kKDoCHemmD2Vl4cFxut4+K9DFCCbXqbAHc4Gr76mrvtfIkLKfoUx6q7gVuwNIAD
prgFSd8P1+Osque5MFlgYxXH1FepXrKFzP3bLnCtZWNX3aBgxhrD/TTo5vPI7LA6zdHIgaRrcEZu
CgrCz0szoaAvOetR7UzHNtlIqy2utErpWdHl0xc9WvMiHNxuuBW9XaCFt+fxyo5tcnBySPv7VuSk
WmNhdo8+oPwTQ/J4SQSS+3gzAtLguWAaNKzmkiKIkQ7m7ZyUvbMioGlipHGFmBzHu22FJKWra2Gg
7Sbx7BH2NwoE67JPafF1ucWwgyUHDnxBSU5P+ssHoezGOvA186/HZqBlpbWmWNd7hfnBDSoGLUx6
dKhBKiXvgmjgvoyUrL/Wk+G+6GUmFxdADjc55lvZdRWp+ZGvVPE5iRFlbbENjmsdcqb16xlMSTIi
wtuUyci661hDOLktfAxhE8zc1Ash9cvIKSXjAa6t380oTS+VJt8ItdLz78qKSdBw4VD8hcEDn8Id
lWO+t7NPuQBxBv6voWLi5EiNrDxn2JeTlS+zgmCv4OZGUKka8nRE3MqdzD0OaHNL1CekLtsjatNF
k2ytZc77UCSq/mCPDgebxHKGm8lK5ERL1G++mKbBoYjZKI4BM3n6C6evCucizRsaN0UypsD4Um/J
9x1zFnI3Ogj3do0bOcypDI7gLEs6bLpVGa2+VRk3d8ekVAz3iLpz/LOoU8zKLA4hcRJxkykPcmna
5cIi1P4ULGUvCOanw33SSTM50Lo1kzBKB5vTM7ClYpfUWbtcws4fbhYjEWJjQQHDi1N118T+MrXj
bOpNxzKKSFItTEE0oYh6aoomXcExtNtiso9UU2jiI/CoeqIBUnVMFlskh6cgCe5xJXbxtimYAAkr
szLxw5POYhlsXcNYjaLTcGAAn0OUJNJP7WyuEYSOFAf0bvJ7Mn9ls/AE6tbpIc5xa5tF9wrlPT0H
D0NcavY0S7U/PsjcQePcJcV4B04/NSn1MjV2vjDaR4utmCeUtUNS+MdK9mzS7GVybiYxtvQfvMl2
dokJGCRcqrRptlbND78vnVoY5KSFgwQpg/W6Dg4Yl5nVqkc2mLHc+ckwXJmWabg7ymaFvyPlJIEP
kkwzgXmblBFylDBJGGtN/881M1dcOHntt6C2naIKazOBh6GgrOkHWlPmuOXBaT87ExyRo5zGKbgz
3Ig3zKCVO+0TYdKwHxJmyFELDU5NT94i3ap4bg/I7VLb2HEatZHC9RY+SyvQ2SXLahZsfGZJaPKI
+miqeLm3qDCgJxoi577IckmhORIVm0bKXlsHzDmzc1NCRJnaCT2VC/o+41fF2EqxbcusUWHJ8xz/
6VJ1+gDhQHZ43gD0btdlh8w7r62hkeKJZwZGi+s5F+47rSt0BXh7u5qVzFA0hDNpXzQ2ZRDg257O
922Uyw/fts//HQfV/7VRKE+u4hZ4FQSVAIuTR/xjLOr//BeSs8//cerW/+l+PMn+9i/6d1QKSi93
rk9sjryezSW+H2yt4C+wAybVVZeg7uqG+/e51jX/ImrH8xjKu2VZ9nqi+PtY6wR/gXBmw0uI0mGQ
Gib4P1C//Rwh9His+aS1mKrloAxA47WmSLZ5Y6VDSrd6jZNrqNQ0uxF/ZevKKN1p/+cz2e8ux1vg
EFfk7bBee0+0y4bSCZJlm9Eh5PalCDxoouItRlMyI8J74xSyxrz+35b9+8vzgdDYDoE011yrAz8e
dfLOdgJG+E1qZPwyjpa+dOaivzELDJEzGgsM2vWsT0FSxPuATu0/Opp8vz4Y7BXVT4CciNur65cY
oHxVUuVNWEUaszHCKnOKw5/f1Z/P09+uArc2gKTq8RLh8L26SsskiBiYXRBqrFDRdkj8Kpe1hhGl
3Z8v9Zs3VDD4zaGdrgjqn1dn6lZ1mW8zTraFMw8SKjCWXek0rJKkoY8MDFmhQzljp0eDJ0U01m+8
0lc8pO8vlS8/EAmu7lm/nPX8eqkalA7bZiEZHjJcZN0xSWTbpIS42TYJdNdD0/YZBcVGZXAjk4Xy
dT33DROsTXI/uaPN2Gou88dlrJMsjIeBxkjZG/HNIuT8OY1675OpyvSt76L1u48Ji6ED68sFwPLt
v/9w7s6ChXmi1uTLX6pg5yZlGza9jncBM0c3JZCADRNTl1EVoSZLsnbjDplzggVSHTtwkdfcNyn6
U1JjRhQZpz9/ruvn9upGwWGALcblPmG5elUTmFKfh0wULVvDop01Np46xH3HKEg0hIyaMZeYglBo
GzG9kaz/zYrAhfk8GVnkn9csTBxeVTR79rKNFElpT2N50mwVt2PffjWH7g06wnq//fQyQUzzAlc2
PYrHX+hU5oixrSomgl1oJvbD6Dwry/mC8Sk4z0bChklj6jdqeb986t8uyZcexJkvKaz9fHOKzk/K
gJmfrQ7Gs3IYiuveWg4tR/k3qky/vJNc6NtCh3PFwxph/3yhhROD2yaR3E4aZozqOqZWSvbvnmqX
cIGW98ZS8Pvr8cxgQeAZZr76yhhW32VDiztyqKPxZmRg/3KQUbIN8nZFeljdw5+/oq/qedz76wuE
60nQHi0Q///nF1jm/SQblwumgAnIslQ5jtI43fKYSbd6zt93AxM+vdvo+5Kb6wggyt4ZTpW/saj/
/gfhQEwxiLkUniw//yA0bct58g25dRZjOdJhby7jgibyWHBQK4nUnhm9gUC3K5gYZkt6avOx2mE7
HN/4SX79OhPlXncIEPkd8QuzAGaSYsyWkVvVlDjhU0abaql3viwktmFTbXIt4reW4F+WCljHPGjY
fwj2JXzyP796t7IJJ1JG3gqDjGDuRyEoh5n8mJhDt8iSnT3KioHh9Wfw452JMQosgQz2drKgTY2y
6jiMjblNPPvKbpr2nG64vcXXqN/4wvzm3WHWmRMo4wLQBf1XP2jfyMo1oEpuOXjeuW6x3MYoge4K
5b6vdUoUqSn8t0Yyfnk+wtFfU/Hf3hyyYq8exdJN4wiGJfazvGnOh84E7O246ZaTffRgJtOn2uCL
EvjYW2Nmbd9Ya359PHJ5mmEk88FI8JhcP7sfHjGuqKHRdsjXEqbNjlo14oFBVzfMPKaui7Z2Nqwg
q4DMsHapz6xPJGowA5msD7P5f6k7syW3kewMPxEmsC++JEGwyKpSaSuppRuEuqXGviOxPb2/LI/t
IoomQn3nCUdPeNTdCeZy8uQ5/+J1lKRM62BNnR7wVrT9duRWz6paHGwPIBwwtC2FlWvzhfqziQEB
WQUJxeUHQ6KqgSrgngvUDazjqLQ0gMEWacNQ+/QITk1EKbzLf5E3ZhtKW1c2smfCddUo7EJtWSt+
DNzxiJ2wVlbh5g9Z2MZ7dNeie7fQv0VaBEaYS/FzKbLf02SXgYxVomANGB9MOV2Wyx/dgX7U+wYn
R4FBPIYopGoCA4uDQtP0dsy8dgQsaVHJrpAp6Go/NDRwwB8I1Z/Uqj80bU1qMTkuTnlafIRsk8AY
RTnh9qDX1vT1oPLPX21Cj0u2Lx0GTdApPGowLu7KsPxrUc33NnAoUI8geaZocO6XuP7ddIKpJd9m
s2g8JDiAl2ML4XRpFnLm8S82/Ibw8mCpKg4spTkEND6sjT309naX40lqIA4GPDJW44Hpw9RXdzBy
LEpn72Rhdgwp4+IvsaUhdeXWYSjSMxe3DB0JpFVoURRzwcYX3EJZFD0mFREk/HIA3NiBZsUdU+wb
u3LA2A+lP2F+fEg9kNhIROgbc7xS7/mv/Yv1CR/DSxQ2z2qBkTkG7UxJxW/drt0ZA/2FIQEahNNA
fnBQyHjC8ge2dIHfTm6hQD43Vnim5acGNN4nmDjalnD1Sxp1mdmxy5EiJh0xCX5rKd14FmaSQi/C
3wHodgwho3XrD5Bj6KqFy0tZdzzFemL5+BWG+7ltWnBxBL9SM8bfzoz4FpKDF+926E6r803xuS0A
s2sUm1FeFU6aBOESkdBbiNFotZ0+3z5w10756/FWQZR2jtnAodF8JCLSvZ6n2IFTSQZJVCd36azQ
W1jmfiPdvHbKpWwltFxYxm+CmC2G2HEGTfOL1OYhYw7unV3Mj0rv0UtV8+RQWnixCSj0Bw0Zj60s
5G32qZEFuhRe2IJSIPfyoLt4l4uc9rIfVaV90nmUPshyYmCObgEOJwcPAmYcPW+ehpEztmfKpNM7
/jYo7YUHEteo62Coc/tkdyZ9LB6LG2Hw2hdKGzHEcGXy76wYizTZkZ9BpZUdllm/Bi9X97kDe7iB
3RXMrWtv7Lq31xnULMsk0NOitOnfX87ISCo0Z7yZ/YmiJrx9FX0oBI1PYVsgBtJoj/BJcDjQoi+3
d58McZcnj3GpcEhvUxypZH3rdbg3Qx2tpIpHqzXrycfIU6v9wIbZWPC3241RPPAfLx5eRNTLUfRG
qS2TLqEvqLK8d5EM2HuGyPZxbiKBks1A2au4uKut8Kc7ue5GmH+7lnJ0maEgzik9Zy9HF0NaoEjA
3HpK7JG5WrofAxB9ziGd+ShUK7vbc3ptLV94tjx4bEZdzSmuImEU5p3um15Rco3B3LcW2q1TXqQ+
VhXRARUKMHcjQLfbI19bTRTxPVjgUhHSlBfeq8vbQEGiwKFdx7/NHB8j0hc8BXOxMYr8t6z3jMXt
AXOZzE9f1+UEEFAXNDC6T7wVDppVQRlqZgFu2d2CgVwdSiO9Q0aA/WOsNg5SEkkIw5AFq9PZ14p6
OE7oV/mi+v3qJnVc+cqnPEVmR15xOXeIE4vYzBE5GdRlCcYcpZEhjEBk91TE5mHLAu7qL6OMIdU7
SaHXCs0YaCz9gO6J36QdWJGGt6jupdFez/jL7V1x5XrloscDFMyOLLytFSx1pabd3lcYTI6q8Ae3
dvcRt2eg9OMCB2vyDvzS2E8U47vNc/wP+Tzx62KCWtmi27XxNVIvc7195CmUwC6JxVgFf31pstaw
Bt1Hmi0LxrAaDjhWkeVqLlJYY4FkDrZL77Oyqn102IYdmtP6vkc3pdg4qG+vXtRDcc5CMh8bPjjR
l0teKTZt5yLT/LFwh7uq9CRXbZen6mNaONldgUbZ4faPv7bq0jRT+mZJZzj5568OaIkOUNKEHmJ1
HtQsrwavO8O+992G0HB7qGtRCBsJbHlQqOaqXQ2VICUEmRWfd2ueo4NSKfVZ11GNqQyz/UDnAJ0e
DSFcuwFncHvka/GWEMQvRCgCMRP5569+ZBMbwrTqVPfTGmh6BXkY+IRWQnqs4sMQlVv7++qkujZg
MY23KC+Hy/HGfkrB9nGHGSF4eIO2f5CgwBNoWL5tTOq1HUPy/t9DrXXF8RcFYxoylJiT5GSoU3hg
l5C8Q77YZRT3qQLTYbw9ny9SvqsTA3iRcOvwRuH/VqEpS/AqjmKd9LgzlIfCm8V+geVEKc1uThNs
Rh8Lxz6oDcUMQsiHARaSyNqnGWzRrqFN3RjimPcA2gfsku6bORaHGP5RcPs7r6zDxWeuhHKHodSz
ZWLHxWORobaodx8oRlQMFS2H20Nd2WIMhdbAi2QHbZPLJQ9zvc3qmgfDSL3mjDXc5zZrsy895T6C
ybJsuUxcHQ/tGPptZGIEi8vxVCcaQlUmMDTv3Q/Aq/u7LvSsoK0j/bjgarixz65OJTvZMngOkTbp
l+Ph++Z6va1oftdq0WM651AbKKweBsz8Noa6sqWJwS6KD7wEZEH4cqhFYndF06mykNTeZaX9R5OL
5GAI9CFdRBh2A424jR29QuPJRyj9QwwKyCGID6CGLwfturBlkUaKKMVcDPt4MZSP6EWC8G4A6X2a
Us181EfxecymwbeyLLkzQsXDMqOp/6gRgIsb/VcqOu2xnbwXmcg0flgGRE6go7bW2VhS/KxCJK+M
c11P3l4Jq5iKVN0fvExFrnryeqS2HG0Su6WYaJWgmDZaKBCFg77rlXIBcNPUzhfk9nSuSEAV51AB
nYDWQOECDVy68f3kJe3Zy8tiodljiE+NQ5liR7nSeRehwSKJFXn8lOc6Kq95pNs/rByZtd2MRssA
ubzKm6PmlKUVxI4uoh0iHlAVrTkqILw5Wf/NC/MM6L3W4qBSWRAoGzPxvpo6hS3fwfzxj0KnI7HD
oqANaktU+t5Vev1rgSVFHnijBcTMCOvO2APd67+P8Lc/qbMFUrDR+cc6LTff1aVTf/PmBBIsJtPQ
95bwQAEG8mKpTXO578EYobgI1+JnZIkE2W1y7BIkF7iSHZ7d3VfXUchs3bYbnm+f8GsnwKTAJj2W
aVga8s9fXSLYUiida7It1VIsJ6P14Mx08XzoKZr/gxNg0uala4OrM4+w1VBNg+bl0FN2EgSTsla7
owk7FAFT98kye+UB4KK2EStfLsF1TLfwrOEYgGOwX8o0r36fHvO7RD2oficNJAxwgvdqEet36Ik8
dJUjnvoCjQvIJE3gzZF2aI3Z28MCs9BQVkrU/fLx0OTGckql8oVI4n7jzXYtLpAHO7L5TqdEl3/+
6gMXt5t01ln1w6ioIOG2+Z7XgL2vehSC0zAbH7AS3sgNdXnuV7Mis3wwExAY5YP0clCQwH1Ta6Hq
Z5grwY4a4MjsIOB6pQ8aNnvHvZbYezia9OIVuDjvYsPgZNA+SP4oYWz9DSW9eIgSG65+BP7r3TK1
aNg6TvctRpn8AxoRCYpqdjT+2SCV9jzViflTIAO85XFz5cLgueugiIOJH72W1ezBDEKPtZgosCiO
A9xt/t7VGLFMrpoEyC/pG4t1paoniRcmHn4yrGKIdDlxo0AK1hk6DSdGXX8AuSf+GhMBKrHIU7Zy
baTZs+VGoCARx4ueh9SdvsxzEX4aG6iVuyiNunuXxvHWispx3ywoORl2nhQ1AK1ffhd/qxYiwoOY
cqdC+nWmBkq2GtFJiu33WeYk4O441b8dO6QVMm1UWT1HMf9y0BaTj6Z0et4wTRJRtaxA59F2oTdt
NhtDXXtb0UnTwfO8VA3Xkn0QGYHIJfxA8CE5VCboY6FLCAeErSEDhBI8ntrhwRsX3jWFe4+KQRko
zZx+d7rq9/w4X65VthrPKvqsctJXs512o9eGVk4GVnoNkQW07lDEy7lOSoxY1LGEeA+LEDIWTEXs
IzaO71uQhM2mh9tHPZNSy5uy4uikCCPHlBUN9BR+FppIPi3mYt134ZihzmMZHwAtUuDNEOpx3Ux8
qpe6Pdc9qDgjRhyv7lF3thKbV0OHZfPtXXHtSNLbk09g3kSWtpqcZfJyNBUo/igFeN5aTR/Ndjrq
ihuf8yjdsmC6UvFnV5CTyaSRfr66usDQIsKyZqaeMHWYYdMw0iElLthkYLO0z3DVRU9AYJKIUZlC
GQDBCxPamr7lRCUvr9UBlPEHQy/6ZBLBdnkWdAuNKCjfuh/J0IPkvL5LxmHL3vZKgc/ghQI0Wrqq
A2C4HMV28kHr8lH3LXSTP1SzjjovHrQYFfdTYOHF5Gfq0J5KM4lOohnzjRv82mRLEyDMmMHB0Yhc
PQHplcT5gOSBvwyUpMIF8T7k6nERDYssMIfc8itVREEeN3+AN6eB1Yufvabo/+AAGEQDhC4NGilw
3i7nIc6RvE8E9aoE2ikkjdy+F+qAxp+rFUE/uPOdrFpTlJvcA6ZOeWA5ab4XYYTExIjOeFUjxW8k
1ke3HuuNSXoprKy3Aug92itgDkwd7OHFjY4pp448TEIZqFMmUOMNBHcl2RltgsRSE2Pbi8hDPpcn
D1QrWiCq99Dq7rPq1kpACTp9iFALvgOub++4QM1dTFEV8Let7BerDoxlSu9wfgqPal7Z/mAkzyqS
3neShPusQ8y+T2rArlbPby1VdzyGVRohQeqBROuAIJSqw79cOMmp0Jf23hpddH8cJE8iQxMboeDK
rcTDilkANQWs01zNRCIhPVVk6P7sILoQL7r2vmVvn4yOjlNmQL+fl2WrTHFtUNJMWo10FajSrm6l
CeF5OCAxJ3E+iLbN3hmiXIIEIcS7XCzO/bzlAX0tKeCNzMGUr1bsKVa7MTVxBplqRvRGAzUpGOSB
DlecclfbPMRObMimowBVEBfHZcYjCxmG6XPmtT+wWIUQbdVb79orMdig2QoLCIkJMrzVxOdFaYuq
qXXIvUn7SXFscVSG+hlEv33UC3gft0O+jLHrHU+RG8Qe1QLUDFdZURZRrDHy0vATzULBqrZ4wAnS
apRnt3h511aXRy3MOQBcEt17ebhqSFzg/RHmQ9Ao26vzMu5agf9DVilPmZpLeX2YGbd/3kpe9+W+
l+8WA8FE6deor18uxL08wuzOp5Hd3ydWTfcm7tP9OGkYJgwQTKuxsxDzViiZF0t/wr6p/AdniT4Z
+CUWFWzw6ocnkdV1pco3LIhKEX8hYqmL81yiMIFsTAr5JK3+vP27r841hR14fGAF6MZfzjWy6RWc
x4nbZon7d6U25uSTLRCXCBU1pCXneNcjcroRP69lN/QrX+CryGOC7LgctmqhsmVayObFn+HU5Ige
GWJuz61X1We3gaqTDZV7YMVwxgjR0AkWIH0IhJctQhHIUaqpaR9gizVoorBAtyfl2tHivWFbstCP
Q89qUvp84bmMYIaPplV2sFvjr8StIt+zEuUeBV1vC0cg99b6bIFKUV2UQgGyr6u8+CF25pLh/sEi
uCcto05iI70fhG5VH2FO/krsbDpnWIQ91VnVnUJstTEXcMtHBC0lkSPakaWPp9uzcO3E05uFR0pz
SjZvL9fIqke4RiIx/cVsfy6wO44A+Wa/d4xyY76vbULyDRpFDlhUmraXI0VelyQJwEG/USLnATeU
jNr24sB4nAq/QbDqPpKmM7//87Bec1hjelXY8F0OalYGgh5wNqH2eBNKEQmyQYUw/UKzu8Ptoa79
vtdDrX5fCkQ7ifAJ8JHOGQ/zFB2Xvs0C3uw60JHqs265n2+PeG3tXNgMPB2g6hJHL3/cpA15WrYp
0IfIyfeYzWkIYjQIPHZw9W4P9ZLsr3cvUZp9i2EyHhurQkNiwNDR2tGguKjS9YrQHQQney9ShN+9
Gl3ykU7NIeadfEQsUt9PpDcPZTmrgWuJngOVI+5BW/tU85bBQw0mXzmQQs1VvBHk5Y59+6Xcl9wq
JA/Weh2iDl+SrkckUZkdoADRj1Jo7Tlu2wbJmCw7C2sZdloVawfwgFsZ7ZUuEnriGqUMyVZR17Wx
skImMaoQ04zceQjynuiOKuCAKElXH2EaIPVSpJ9td5r/wUGWaEjCLGnam/ZVPFJvtMKcgWOL6pfq
RghxIRvJW7HfGOrlmnwzxS5nmVasHG81xbGbQ8HAidmvjLR7p9Wo4jdJtxw8RfszdsvmcYq99Izi
2A90bS2SJqysrcWbjvmCp0snDhhw4Z7nWpHfu0Ye1JSEtRxvGZt6D2ilfLzHwgVQPvZMiKzB+FOU
xvwH55UUgMc/FAUuqVXkm1tMreE0mrL3D2cOndmDUZrNuXGado+ly0BWAJl44xzJFHI1dSbVfGrW
FGpxkZe3xKsqIXRmkZXdyNQ1IrmnA4ZLUAh4ZXKqxG973GewsfoiCjs6Vii43w9VpW0ckCthg4iB
3zErSH9m7S4Y0+ULM4dAVSvoMGqAqZ9q1/mWTCjKbfzaK63ri6FWG8UyxYCNDXMMuyM7gcYx9ojF
uzs8xqFedd7y3jYz5YEqiUCgMHP9HO0+v8AhLLj9JVeCAt18vDhJQ8gn1k+5qdfo4gOn8/vGc7/l
rniOzEQJbPjxR0dMApY9jmgGdFMQbIg43x79WtFLNpXR9yenRjtfLsmrVa8KPCqSjIJFaQj1DiRK
vR91OMgl9/7OGgZks0nQDiMV7lNuGKg3oUcOXxMBIrOYzY3JkLP+Zg9S2SGzk3jO9b3hxc48tRFf
g15tebdohIplrpRH8OzKDtOZYmO8axtOQ9uFogrbzVubkjbJhPAiCHk/pxezc3UlO6Wxx43VGtk/
GooHO8AlKslrIY4ucuZy1FvTRyWQ0GHFREFrwL6tUfSNKChP6noW0YL/n6FW5bFyzGe6ZByjFBrw
DoaNetA71DY3to584b0ZhoqUpE0iIm+thnHc0OlQT4XEU879D5sy3B5ZEAzNECM5dXgj7RUNSWE1
QmjcRZFz5ymUqhMB4rPr8/gIPXrLwPFa9Uh2YTyQMRA6eZdebmfc0joUClhQvtcGsAWaMDZqyjR6
2wS6XbR/JeFs4m5TLo9jVVe4lnXxMR17fSOGX9vJ1OgoztDnx3B7FcNxLxOxUsFw0sqeNgVK435r
hBjvRWpyUgyyon+yGrLJRqGScLHuw9aGFVoN3o1+rb43jRxJ33L6HimjdRQIcvFwXMpHnLW8Yzos
duDkUNeQb/ACREyyL3E7xhu41KsTQDyj9S3bP+vvwcPKctqKoxynNRptuEY/GqK29zGpBjdnZm1E
sqvjAfAEW4ESFdfY5cojZ2vlaCqw6ReBhmtoL8cuhwrfdA6WsbGD6MHtGb8WO6i88WaiHkvwXG1/
BX+jGhkMw1eNKDoXeTn6cFxbNDSarbv5pdi4Pmo4l8mUWnrHr6tcjrlEo6K1YBypwR9UiE/7uO6m
Q5xD7R9KPCJxDIIOn/Wej+Kpjgcj3q0g8JUAR6gGIb0xOuiZ5pytvq5PcPGLB3QkGpRmwYZnDT7F
I92G3WDq5d0YW/NOj0YkFM28OjaIT+1LJFeCWHGapxxWZxAnpQ4yx9kqbF7JUU2dZoMrsfWgWeUi
v7qNFhMdeWEuhl9UReLrFPp9PY7tI+riuFjmPUX+LJ6RDFn6jWh2bfvQ2eLqcYF68hq8HBnmlOe2
JgIAwnW6I+Ke3fvIVqSMcRryUFDVf3A8KLWo8uECN2q9e7LBdhLdbDgenTPv9WRCjLyKgJfWobZD
k8u+u71br83s6/FW8cioVSR7gFjDgBII5g6tccDE4oHKbX/CPCN7J3BdxH5gbt/dHvhafmNDAaFw
Jx8exup5Flsp3VMV/Avw5Oxv1yrdMwqyaJUsM2LakZc9FuymfdI4UTCm3haC7Vp33iSxAQrqWNQR
1n3oVEvZUXOjU0bQ0zt7KH8aUzMfwDN2R4rgUj3DHXfhjDEFgt164Pb0VWBRqw+dbre7EbXpx7Gp
jXc4RnaHwXK0T7cn6OqdBVRc/kdCd9aEUa1TGg07ANk4UpDnnJbcPFSF/jNZjDkY23rBI6Vxv+ZR
ZgeGQjXXduz8SQ3jduPOurZU0r4IKJYqaeWrIrOV9Vo/SUVpU+N9irR2ti+UzDy5SxidbWHbRzGY
35ZeVYNknuiM3p6IawH19fCrnVLEVjtHHk2NaerM55Dn+GEpKUmhZKo+3x7qpWm/Dqik3FK2Ad4Z
bs+Xxz0ZMOa14grUWRbp/qjPxUGMmJu1plWdBPyUj5GrY4FdLxL2nc7HSC3jU+0u2X4qQ+sj2fnP
Qk8/eTzRzlamWPAfJvPeHOP2gcbW/EPJbaDwqR2iJWt0O33M+ocYT6ZvYkbLa1EHjBkrh1saNZXj
5A31Ee+J8iGk6RsgiOAGTVkYDxbpwtkSehOIXBcHXUOn+PZMXMNpMH9gZ+lralAHVovONJilJsBB
cguID3EMkddLNAeAcRTuLReBk6EWzlkv5uaR1AHhmrge75ekt1FGM5enykkHXKTVamc0juMLREW/
NKOtP0WiLo+GnSKzkqTzryWz9YM1OJutkWuR7fUPWG0b3LZx5eW3+UsqPOi2sevTxx0OSS81b3NN
eV9RYTvFpTvu+07v74rJDIPR7PW7Bt7Wj9BEzbgrvChQrQFppbFz9uOIqNWAMe1GFL62xV3Q/JT4
6SgSKy63HQ3mUdML3DF6JL78uYjbI3jv7EjJqN24YK4U/UzK+B5kbZBQuK5dDmWZyeCKgf7lXGRZ
oIE32impKN7VFPF3ziRKf4Y4/Hh7N139fdD9JHCFPGX9JEA7odBMQVPIwmA6MAar+DKOzg8N6NzG
A/76SDB8iewWHdBVoq8VDs8ohZHaFvMHVIvO4LD195ljbGUG10by6E/gEyJh92vIPVTcBsIwF8jY
5/VJL0o0ngctPOjOqGwcxqtDcU+ihgORgFfD5ZotDfUzQIWsmVkBRbSbPHA6EiH2dLORLl/ZHpIo
xNuXtgs6o6t8oJgtyo4hHZC2i/pTHxnR0dKqFl2kGRI4WlD7WdnsrF35fRCwsB6jrAVtUVstmmd2
kVvWnu7bo+sd6gjtMxog0w4vna1a67VKIFRilC953aNUsn7ad6ieeOFME2Xw2vI420BNE/A7BzVW
7UclMdrDBDE9UJR2/J7GqD3FrhRNcPGIogFLCmgXow80eUTXAKEcfo8VLI3iPgCedD+0NMVpqRvV
r1rvKVLkyE7SMoqOSVd/v32mrmHGgZSoNMkYGBzKaqm0GpHCF7QL1KfqLoFlsauVLnpoc5zIhrAm
RxZpick29hFNNuNPhBPzQ0ZSsZ9HuHcqdpKoXo3GowEH7YAaYXuIcpybbn/nlcW1KWsDceaRwtt7
daXi95OOasXmFVWsnOMYeW2Tus1dFqOLf3souU9Wt/fFUKsZoXKHPz2W6X43g0c3nak9p7EaboSY
az1ZKtZoHvOeBOa85hHlY5FYPUVasCeIX0dONhxbjA90WjRHOOICPclYfSC/TT96pVGfQCkXG8f0
2qTyEGLpTVhTBKHLiKCKGcnlGV2GqW0TZjZJMc3p/1LGtjventPrI3FiaNlIlYbVA0jrDRA9ElMV
V1H1Cb+B8diKmPK5gdXay1C/JWn29P9MVVs+CP9vo8Zj++tXKdXIXouRyX/k36ramvYv2XnRqTAS
bUFxsI7/VtV29H+RClDypiOEwS5km/9RH3ONfxEtpcwtNzj3jLzD/1d9DMaeRqkUGhfcW+t3xMcu
834ZiyEQc7VxlXJzI+B7ucmQ1J7pv6bjYzOJBjKgcKcMbfZeamH6ehcZRL25SJDM2OXd6IansTDs
5kvoDkW98Vp8uQL+92jLb6FBRDaqQwGiLL3GQRBl0w61CO2RdNjWU+Tu1bg/Y6czKs994dT2I/z1
juRp7FNqOsdoxiTva5JPLg4oCM3uvL7IqpPiesp89IbEQOBUKZPl9Gp5SQhn6Mqv9bnfTBn9VEC6
On0t15AScZdTNkyqE06WkT8quppj5OcJcFgTUWD8Sp8tmWnjJviWjK0O33zQ7LgFqkWv9evvfwZP
R1YOyB4Ttlo5Y24qFHDy/LGI8OX5szWGIQ50o0iznQH13QkElCq79bGNrZFWUoe8P0f9VLl/3v6O
VaiEHUuxhsoJfBrwmHzLaj7CtE+pSY7euUCIJtbOdtVn/c7uReGp93USLfrnPslGlE2aWQE1VsZZ
LfHuiNaEpTr/XuR++RwyKHoI1KYN6FarsDl5VhSOqeGc60J3yg8iMuIZx5IiBk+CwF5XmkG08PST
NWmaA5NvDabS0XtFnzn7UHVYZWxk/itJGCbGZmog0gEwoPJJE/Zyx4Q6du+jkaOdDJH0ya3EoB2E
luDYBm0F18doiocPdr20CCbFjQawKRUfirTtKJm6zvINIlZo//KU1H7UOzVXDlyuPNB1OzPA7421
ga4mSUq5N6KkV35vn8mPh+CAIwCvQVqEnswmX9XlNBz4Rq/q2iALhTt8yMYpdcJ9n0zG0VqmXv+y
IIk8PQ31klR/jwMOzzhuutavjV0ml+1VcJCfQb4qxRIpg8qq2eVnAGFQlQaxf4rWSKZMmaF9ECPi
SPs0Gpqo2CURRKBDDni2fsiTPo3ucfqM4NRN4TQdi0YJzb9R3+nGyt/4ssvb82V1KfbzzqIVAqZj
zfKKPVOkoFlrFE55RJ7rjmfPPsqbVJA5xnXh4zg5G0dEd/EqzMJYNH6PajQ41tTMnc+mWYUT7qjR
XH/KqzyznnhKWdkTRZqi20gpXr5lNYsOlxFiKXShEMNcHQ5InLis9a4Iaoykn3sHxO0B276hBQHa
1dm50DSMD7l58O3DzgorRXvWoju9hkf21ZkNVE+K0JCy1cWIgkJnxYEzamJCPVzDH8VslhJN9VTp
Tn24OD/QBEim8wTh++PoqA0OOwmdn11kDfY5ScrerHZDPSnpIx3xqANpNkXNJ4f+CfY6tckITlnx
T2mpsfQ/bi+b3C+rmXB5kPAf/sKhXEWtiFjU1i4OEhNKyMkHFdwzeux921jvDRavOSWLlTygmVs8
/4OBkQqjTSFJDetqcw+cC8KXIYK+LDL6BlbXHC30t+JALcpGnE0kxHIuW63/PbmQl43qguqmYEKv
BA8EuZFfnWSnxHFFRwAxgExgTZ+K1HK+ehMi09hp9N43Z3aoh/VTDZW64PEIcDdsATL/9s+X7BZ+
/Itp9fptVhl5ZCru2Ad5ouJo24hJE3vF0vBJrC0tGj+g3+v6uPlFv4fcffn50KiJYvJaYO5XF6bW
TPXounUfaECR7aAZwiL8u+NMo6442thv9q7WVQea3O3WBSBrO6vNRrIGmByEBW7xbzCHWSbKCbOw
wLEESqRUkyeZy2jeua0FykGqklLDghtUBZHmhPmxGxSUQvDPCbv7SlWZnN9fBV7hEjWFuMWbF3La
YYVUxmNHHKhK6yFzvfpX7hbeQ6MrSv1raCf7vLgTb4Db48pTdTkRZJvUuXXJUwXksroJl7pU69bi
JrTMHJOneSrdzy0U489j3SjYFlJtz/dtpFMCiYStpIfbw69TTG4RmKo8cHQOAOoQLy4hr44ADJ+k
1VEDD7K5z9Htj8pmOAwQmBzfTCnw0sNW8SZK9RpwUONaylNFj/S+GvsFMzji0NOAzRM9g6xp0Zee
u0369du4JKcHnhXUHx5+6y8UrStqJYz5woRCu59ltjv/sUyacvJwWur+UPAwSXw0rbdA3dfmhrRb
A/hMfOA1sqoGm5gVCDSsoKEaY/NZRD1OvSmHKdzbWmGDjDPL6Wvm9ZS0oTtAiUDM5sHWIv2DWtgL
3NdZA9rwYFVZ/EMXuKNuXF7rRFMuHkUw+WU0k8g1V5dXHQ/LYo5hE/TJkv01GFKg1ZpL3OBmvVCp
SVt6+i1h4T8as5aecgpOw97QimWr3LF6AcgPYe+AmUFCgM9Z36J4dA/IPhZtEHl2rLCXCxcIZ47i
+qnUK43q7mhJNzdEQcb6HOkhQmAmWIiPG7tZvstXpwlpRZS64AewW9ZhxUNNBeFfhQ6BXS3AVTNh
LId0gCC1G71icH2nC4c/q2YsnJ2C39m3MiMPCuY8Lx+zyVnSI3u+fB4LzRFbIe9tvuY56KJQP6Go
BJFmddLjqhAN7usgLxC6gc4/oO+nqLQYG1X6Vo9W8Sz6tHxWKneufUvpWx3+olUetWosfrVJMycb
MW8VewB9UEmRtVy0buWUrfZ3bszJOIWGcxKIQlWzX0VNGx1TrGEKGCwRRvfTTs3zudP3nrCK9G+r
bxUs/G4v2ktL79WiwcWlBSG141xqvZKqf3kL94aytDAel1M4o0Mffndao0ukRF7n4VEQh0pS4+St
NjjPv3NEiqzTPja9OjbxFHFqZGUzMTbp36o5Weq+nKs0nfEBUSo6/4MSxdBS9EmZ5/uod3CuiKfJ
7Q4tCTWN/aF3muxHkRr0Bvaep1TZD2Bw/LUXddS7G7H+zXklF5asHHzBgGaQvK9+qWKl0OeSMQxC
WPEIWDgF7K7qZFhdxlcWnVYqOSYPzSD/LB9yo9yJpsfOIwCi72HUoret1NG9vQCrbQAIlS1JpxW5
LCoNlGYu57+2jGSGZj8ERZ/CZFKQgazPirZE+D7Fkf1uinlE78woVtxj42JZtfVAXb8X8HQFp4J2
Lu1WGNJrMK41hiNW3PjzaTR/+8fJXeg6F5js/TT1Uc0fccvs+vdtovM/41jff4mjrMYCt8zRou6h
Y44PEZ0BXIuoP8ypn6vT8m3pchzWb8+UPKKvdiphDnF7KU1PwkTzXpVh8NVl6WBFDOl1RkW3Vmw3
IBvRY6DLcdc9lkWff0J2YJi24oY8hZeDsjhI9RvU7gkMa6B0j7qC4owkqaJaVPcdMk6J/RymtFmf
zLgbMcnVRBV9osFlNndOW4b5Y9NaZrfr9YKy8MZmWSHMSRpZKTpAtIrhelGOW4WxSQXpMw2EWHfs
DCAB2GA+h15n5j6aSJG9WybXPApsoP50x3x6hC9YQGOxVeJGWVTgzvOmJ+QOJHTNHqszHELMMkUA
IcOJG8POQg2E0L1wY+lWwAL53Qh5Oy+3AzxZ1vFy7RBdRBlaQULCHG1o475TUNF+FvCmYtid3ex8
7Kepnn72RlRmP/A1ceP31LGn9puVaT1WUQWg4H8Xf/+a/iP6Vb3/r1V8XTm78lW83WlyWRJ2Cp1V
ns1XO8rEhFox7CIJcFGu8JyZulxwwBW9cZMnPcxd+yxEpyi8CGbekl/yanGGj8soQts6OEW1pH0w
mWZZfbq90/U3u46CKtk54n2sNhDU1d1Q2vEyOKYaHiylbLEFN9hKVD6NCCgjdjDOYJl3lY7Z2Lgb
HOAPP0pYmIQtdD5sTAhri/8pVWtCaZqpcAKjYbLuaq23+oc6GUfzPNPJbK1dqCD0c2d6Xar+tG0X
bMmuwX1PKTYS3TdZpGQrgwdEDAYeDTfw5UTPC1iKLlK9AwIQ7hRgb6xW90pfhu0hc8c2wRg7RIwR
WPFSlRtCfShhXZ5hkzlE7ANdH1ITHhnr5gn6dZNBApIe57qZ8ISesm5hsrxRmfgvBGqiStlPikeH
6ntiDKYznDJSSNwO5yUtn2wwBP238eWySo2Oyy42h5F9oolY3s504arJ3SvqFKn4+dR9NIkjAulC
qe8AuhXLl6mcqvRvw6mV/HOkVov1LW3I4cMdVVL7U2dG+BXwAWozu3utoHwTfiqWIQz7PRJN5fLF
mBkBElqWmyxNt6Re6B2w0WlVDnfW86/FYb1NlX6fAPjgbxmLSm3qQM1Fk3tHVaQZ//g8txDlASVm
cujQAjjhosrehJ3rFw4WHLj7UosR3iHxcrl14qLkYqxjV17GyGHhYI74S9R1yTFKFZSSdlTwS3v6
WAyOPU5+DYdj/i4KLN2/alU0a+XZtLnVSPyGkv//MKl2ExrHcFCUdNpHkMD+k7kzW44bWdL0qxw7
9yjDvpjNmQsgM5HJTdxESbyBiVUUdiCwL08/X5CcHinFw+zq7ouxkpmKIpkAAhEeHu7/UsJnLioT
g9YEPcciKBvA3xSkEiXH0M7KI0ZuM4ye/J7I7c6+aq00kf9GSUiz9m5Zet16wHVnBbTlMNhz8Ukp
bXsybhTs5HU1zJoeTemDsM0oyhpfQUXMku8npRp0jnsnK+xa1UZO3FdvdwtqkpYAznKzw+afzYNl
Jb5NrU6HlDzY6foQLcR4B+BYoimWn1VWx+qMwJjyyEyjYqrP1bkjucGNbcS8Hvskylk7jKC0eDjT
6gGVc0pchsfQz0amMuaqYmYMbKLP60CVsMVR+oV2CYRljTtWeG6L7IcX4zaIpMHb2q+nhJeedyWy
epuoAmSMsPrrV/UCNMDaIxJS8vS23nj1g476rHXrdkaxPoyiavsrz47iHzatge4zOouT+J6OlTpf
oIaE/YVP+WlANqXRVmkMnk5ewrsccnyH+gD2CtsUFEkILGZjNcqNtqQydQLSJt9WC4UjB25RqdZn
Wyfj24l0GafNgDLH8GAjScstF6/3mpgkjt+dOqoWbOKznGPKjdAnJffCXlG1Dlv5Ya0FWo0oVbMq
enj3TGGzjyk2Y1QXN/aV562pZxz0aZGpWj7FkDzPVLPy+uJSr73I8KPUarvFL8uiqOFFa3ad+mPk
TN31aGWjXW3TVO1xwo4hcs8Xzaj0+NmTcqxNtmk8SxnDuLUMokIiYd9WgKGBY91PS9liQd1qSO+l
fU0Ewpe7z+fZd/S1Nh7XWpG3nLGWOCjPtb3ma5CJcSoHpPNqnnHnNGnN0sKtyhpvYfXGxPjKavL1
QSA3zlhPa5GtD8C75Y+ZDZOH6i7wME1cu1q6MgULsDv8o0bjVGCiave5rVwVDkbyt6uI5BaSVojj
7LMo7plsjgW/Jg2taJR/5eNcMZyd4uXZj9dVZgDL5JdMCm6sW331shHVDWPSFM8nyxH59wFNUO7T
SjCA03aEGPnSUxPGLGGtbpmrGTZx2VdNidpm762mOT6OhD6jRckNGNQ+M+c0uq1GXfoy5Ox4k18I
ALnP6ozLCfMojuW6mC0svX7EnGAQ7Unz3h71QJSj3O2m2FXcYMjoO9x4+BOlD0If1DzUGrJV18fB
R8MVwjTqJbsjAo7erbYYK99xcrS8Mqwda72+iBrqJg0meC/vCdEB2jE+P60S2st5ZMN/feA0weJg
REhEm7zLYekb+n+FKYY/nX6Ohy9tHqeowVrGRGMQdmg1q3hg1qD2ttokBrE1Y+bQX3WrNcql1rZV
Xu1oG7rtTd95YBNsMduJ6ifKgIBLN6zKed4P8Zhs3CIzyv2ImaJ31dKqoZcVRXmfbdtCUSYFmG4a
xQ9m3OrccJSVNHfeloQRWbyot8MU41fpiq9Vejx/TvG9tEt/BXhT5xsdOz5e9tQP63LeeE3PF1Ed
y8PmEDtyq3RHV1vOe9zJ8u+ANeU0RGezsQ5x3llQ+HCfKb3bvjE7fpUz38w75XggD1R4vmIX7pdW
Dyo+iCraTAOBZe1t2k/o3FwYA+aGF0zYClcMyGSar2kF1d6OaeK6Zw5UDRa0OWV0fYHspzLGia7X
2eYM9iJF2VSgeQo6L68bG8mFhRVeIjCB7WhttFpyXcDEmJ7WtZP79VuuZGqRDNdve3leZBEJZqVM
ch0ly2Lw+ax9eTR9234zCUfgTl63NB0gBkuz1UyZLr0mXlZvy/1qxA+DX3N6WwbxcqjlmlBXTe7F
WZPKTbXC1JLnqMDe8bqKPsrkUJmOXPpvux74FYyHAvq7Uar/3yIBxpcybjr23HqYv0PjcQKcYMWK
ws3r6RTw/8sn97pcUV49y/kQW4s88VYuKl9KkBUqSUxfTjEfZeGiyL+1dsaSxW4+6eLbRY3Wov2c
KVGj2MGk5nWzS7Q6F0Rns5tYlY2rxERb8zUvpT+OJiOF0smrlk3HGnSNsyzi6/q875uWADErZs0v
OLQZ2UPU3uK0HahRJ3MK7XXry51SzhvyGrn00sq0lXk7grKXEej1Ck4OyBW9dmxvYRKVaSE3UAsN
r1wNPWMWMdUkG8xPTyJh2U3/OddbRRQPLfgRhsGLUkXNHhM9kqPerE5LuAyGuYjqktodMPBWuxpK
3W2JjWMvp7lRa3Jb7qqZWvCuNqqSH1nGXOOlqznWQUgRoH/DQAqmtLkX6mis2rXeFGWbfceZymi1
T3Fl5QxFnY4W8HN/nBQ+vfKBL5P7pTCux5eRqhJHXj8BwRU9pordNcXDW1qgpXnaP4lugZS3KIbB
YsRYp5fNrYIyVmCWvQzD2HXi6rsxhClzQkMiJHqEmUyD4k2aJWz7OF/2DHK/2Dmv4y33SPUWO6kA
sSD5kGXikRHfTW1jj7eti92GcTYiOh3B4ynkBwLdGngcaxhqFhFoAmUmtfK9Dpg6HXUCRm3ioa0b
npwVllrJqknaGPLW3j7CKUl260Mr+ppbs4wOOGywJF3JEsGTq+ZjtDpFXVeyZ/HkvMQBRM7nqqvl
q4sBO8tZ8QoIEUlpc1tGaZAHGOn4cjnQEHwkZokeLVarqavsB/yqFvAkGT6UejlD5GNmRdsjmDtl
Q66fF0XcpRCu1TRXy61iKE58Rd5fpw/OqLTVVy+JsCJ1PK4X4Aqpmn3oOZ2ovpqiUOnrNxkS4PiM
YUcsxr02C1QCrBJj+JKFQ+a5yWgP519AiDWwZuGSrmBckobWSO2nXecN13W+rsuXpqoNVL4H3Nxx
3avaXCcNGxvejHGZ9PBOOj/3rDrN/bVGYmXYMqHdpPg8x4vOX+Xalo0dLGBnhhkIZTQ7nt8MYzlv
m5nGtOcD7Syw3MgLJtQ1n2tR7kwA/ld/pX0y9qj3J/oaNT5jkzvaBSJDdSZuXUA5KjKQajFa/SfT
Q3BoCAVmTxrBDs2OG02jyN3vc6+T14em4M7ZtlFq+ZVZaMLco8uel8q2hMxafhLdmKrufm7Q71rP
XGfpK4NC4JoY2nbt2jyNgsbEyUDbgSeIFvbIKquz/dzVKveWNBUlUXxw51WjY1waSaW0aHdWcqJM
TG8Z8UC2j7fRa9b8FrJFqnvAYshtlIJIbNsyxtMC9rRp27vZkn3vOmElFZxjhAK0bc9xqLzLSrSL
EoJzEVt4ysEs/JLpucubnRDntHt/8FYNt4NeKybbtxRHLUqEPYUl1MB10ql3v7irxryx06jtdCp6
Wmpd6tYg09WybuWxzXjd5LKZfaYI9Axr2MbHP1r+SKXGJlawXbniur0BviEPZRxAOkLG69nUaiv5
gyYiZ8t5W1ms3gyy1DpfR9FsdjsmrceWzkQhmVxfjieZl73sCwW/cz4IQ+71BsbAbE2vJ13djOXu
DaNyHEDjL3pUzzuaRVGWXr2FC6q/FTvCIISM+iR+UavNQQ3yAQJCVwJzT285J0aj5tu5iRZDgI+r
PK+0zihD+9Jhbb5sM7eUG7DjxqxU4pVDZIevr0f9IwJHKNHAK8tfctII/H/jvxVqVbvmmIV2vAx4
7jQ47BndqPKECC6MjCmW5LJKnZU4NI+7fDCzNt/bSDkubuiBKpu3CHRWzY3RG43Oux4YNqIGs8ZS
o1xnX9XELOknr9t4ZWczMXKx7JdxeT3GKF0Xaw0oaburQDG7Iy61mKMT2dTVY5YFa+Kt/JZRA+La
Q4CVUTQlb+WA9Jo497FHyaZVDNkJqNBs4AfK15DXJ3AGgHu+bq6RUFJeSO4qSoHXe1xSUfHryF2Z
w+I180n7SMY8Y8GdvN7obiyDav+arsdRKY+DNR1eeaBYdI6IyLvIUoM2z3Knc4d0YINwO00mWmqD
bFa9LVLFS84nsUSL/rgo3jytocUAz9OGGeJ6d6rZ9OjCVMhNxM/oAvTRnTcuTb5f00SJ1mDMlNFA
HJz5U5q+mTTmEsSUKLQW/0I3d58pE6j3TR0182MyIbM1b5KY1xia5Yj5tz7G0fIgohdbYXs11jAW
vbHe807WRgm72rPm9GyhvN4gEJDXa/4wY8GgftOjUqu2+giNRqEh5U04wcTa0LVIJ035UN+mmCLb
mZ8WRuru6ZUpKRvZuiz5todF812Lilk/KFXfZE9Zj1h2huWOE1bG7DXVGfI4o31Y+xGr8pIufvRp
jFO5Lrsqzhj0uSHB+xGtYxZ7G7tzq3xjUiu3ObOg3GDtl5qI1W+6UqjISbFNmlF6KY9myJ1pc19V
1MgYOZJH3Ia6nQFGQSsurKTp1qe3E9dblk0aILOe1yLB63lFMSK54ZpDwqky9gQJvIM9hlKhHTkA
oIO2WTlMyu71oB7zvPXmdf7PrzkURHS5quZlpdw4UT1ieqSAL/Pvr0fuPFplqvmW574tCZjkMq1u
1FJm4YrRN+o3ygbiqRmX1KEra8r3vlsNxOgQvHCGUuhwkqJpJGjrLjNsk/TjWzoiU+s0a2S06PIV
8+SeEln2qdbdZECFVFHr8syBRJzbmyWeZcigpivPQQoHBC7vmWJm8ed1iaiJTy2DoyRe5FpDCjpo
Xg44MuIN16in4QNdb/J00OIfxKWC0LWKRfO2eTOn+MVzKpuKe5aUnUhfkaVVJ9jloMsOkbmU0xUv
UExXMX7USPSlqrFi84a3LaLHoC/n7hnL4aF7JpcYMtQ/4HE94E2kMg27dumzpz5TEJzye4emQs5+
YbfmEAyrKs9T6TLJhgs88Wp5xG9Nlr9mfAzs5wzYWZqFUVeO/Jy5qPJ1qfEs43eNDLDGLH8pHjng
f+qWng0Ix8zHrF4OBy7YKoG0JWMgN2pSiy/Gzm3tK4xx5E4wY9nOq3qLYaw4l/JE0o0GGU6qNVqO
gK8VeZmvWeiElNcN8AVemP26Dw2qUXI7xWs636qGPG1g7CnDl6et5KKWorMoEObpShO3z7dNWhad
GPYajTPKmppFGcSe9MFuw8VS6ZlSNHWFflHhKi8Hp1Fr3jfy/CMvWu8MWdBobNF1XAw0QN2gGmKM
Q7axrTliYs5vXUuKwIVHzaPEIWdTI7Xjeb4+eDkchuW1BlCizWLusV3mEI1MN+snqpBusANP6zEI
dvtxVL+sIqXiTodX2FdOKnSGDQnGeLqPTW0Y79/2VLUSL8XTCaDnso2cSCxPkRk32rA16CLJQUPY
krGe6Ivw2KTccpiiZFaIzIrKKkf0LV46EbAFyl2z1fSlZ9c0TIrBgaPoJYOhpq3W9T5CkMVQbWcP
eXOc2gWKgNP5WxkAAIfMNChA5ASH9q2WRx2WzKHvHRlE3g6LiNN3HClK2CcrULRqcmd8NptxZgL3
42IvodMYo0uavCxIXQdtZ02yOhR3VMT2qS4m3gtYfhslYEqjLgqNOcpH/FUh5gXpS5sbCH/MoaTk
1bWAvniEWLFlgl+mFe89rQ35hZJUFkeA1EnHsm8CVDhe9s98dIwLxr0WV0VPve95TYtYJffS5vXK
TPRpzAK4YdOsf3lpz/wt0sB9XfLnf8nf+ZPKIwfFpH8x3f5/X4XP9dX38rn78Icu0z9BedY/+uOf
+uWTu//98m3aWpvv/fdfvthWfdovN8Nzu9w+d0PxehdvP/mf/eY/nl8+5X4Rz//655/1UPXy0+K0
rn5mEVBD/KmPJe/k7ffkY/7rn3ffgUj+4zp9btvnf0hX9Mu0GZ6Ldz7jjYpg2X+gSmFK/BMyGaAz
6Oi+URH4ltSCAbAhmaA6PWs60H3yr3+azh+yuoqrNSbeCDFLcYU3IoJp/0EnzwHP7KovFAX97zAR
4An92jaS+ssABWwuAt/JoRnxa9PKVAYDOviYhMlqdHtnSr9wy7umKy+ctG+oK6Jtn63YoBRanwRO
ckvV93ytInfnjlmYAOxHkXNJ9lZWIh2oGY/WlNr+oDZbs3IRyEzLc7NczyiT7NRavRvq4hGu5w9T
mMFiOefgzc4I5Zz7YDj56Zz9RWPoMHnmg5vAu9Kiud/qQ82ZlFxXE14g/yeLrXzTZYkIzDl+KqEh
7FMHV2zwt7M/Gs7TqnXPZe4p20hWV5rRVba5Ghcwy7QbHvjKMKvHVNX3NRJmkI3wKuqsFHFl5HYS
s/OColrrjYolx+WKmumePIYTl4neAx22wEuzHy7VWxDXLUvZar4Wonz06hLl/+isH4BqTVl0tozO
Tku4fNnnT6rVeiEg3ng7ahUy1/K20k4vfKCvYTHiA4Ci62dP+TQL43pdXQTx3PpxWuyrJKbE2vXp
XxzKCbfcySp1SCvssanEqw9lMoprExl+ej7E1HkiU9adYYP73l9AnLOgzp9wCy6pBJjkHmK4Mmvt
S9kpnJinx9FeHjBMTqg527MPP/ZpWp3D6mYioKEogCmnIugi+6pbEQFN2n5bVsW14q1f1olx0i3e
EcBxnyrJzdCL6xx4aZAtPE/urV4wuZYR4tJHE0m7aOehP6OCuTRTsysd9yvo8qAuBrTRRpvmdzrQ
qV3VYDa/OeqICjgCG3RWEt+o06eom5dzVynENh50ZestZn6W1OxDOCDE/rqYNzaE28wehyDVFE5o
3VwcUopHt2Zm9DtOiJQqLWM+KyJOr11OdbFDGyhP7Hm7rNTFqplbUEopX0tEzytvCRRv6LeWOnT3
nM1mMgkDUE/fZgGLOQ0ohdR+ZUZnWavSTpnNcMZDx09NI1SK0fDtsr9anL6necDULKiG+cnKZLct
BK6Etp0MLTAy7wAMDP5/9bjSLdlwnt1BRjjTzPy2yNprR+XtJ01/XVKPi9GgbfITbMdjvAkKHLhH
SmKNxfnUOhZws9F6NuPBiUOU3EAE1Va4ZPaeviHa2mZxCoZz3PJ/uZrEuEDmUYk5R8iOcdA0RUmi
OHRcKAt27IWtg45tXX2FerRG+dVkQRonM2ZCdl9/itP/GSDEy8UJqjaeaBYqkEehrio1o4Zwh5xa
nj9Bqqw3toIUCEJJdBuJNS8vAoVx3EMuXLwQlNXZfXwLxwgBeQcaKCRVRlroHUeIBwlWpiCnxTSj
xktTx24hsQ9NU0rhl20d5SeG22Gb+AXXw/WguLFfQCaByXUMBqsMtWtp/sVhxJGcfgTUluWhzT/1
giUPj1uWM717M2+8ILGmBzRWL3vxpDf0Naw4yPvZd6N0Z/UVvA7zwauVTTmcN9n44NbubtDzvSGa
q9JrwvUv6jUYv1DAcBax1VbiUTUYN9WCRdY6OQdRp9+zqTsocXceNcmWaLRV3eTZbmYOkkPxOBeK
6wtDu4Bi1QbcOCSbsd9mWOlELsXKJJm+N4Z3X9Ld9RGebM/1dlWCcTL/cpr2a8a500fIpgvFoN0k
JtikwqPAXcSU8+kSP4B2uUdi4iFf3PtkVR8W2pF+2rpX6GwtQY2SfZUOu1ooewHD/xUZ9D+dS/3b
NOmX/OvfZVz/P+ZSgFT+PYnTfy7S9fmX3Iuff0ubXOcPkDQS9Qt4lFKQzI7e0ibX+0MH0WkjBQ7F
B+GY/8ibNJdfkm50gPysl6TqP/ImzfoDSKxByxqsEcaS7t9Jm7jCz+sK03Y+AJYbaCrpUnAsJjTo
aQxMGbObXkkOLgIYadWexc3698LF62U0MkZkP6SRo1zePyG3lrVBtXJd4MYrynndqyjMP0UGejr0
+sxTruDHhLnXq0l7By4lkXdHV0Px20ahee1Ct8WGCf4sGkHT11RxkNgCgBK0ptjObPAcwbVNC3QN
rNujFpVAEtNL3GEOc3tr2gkyxnH3hOT2fd8pDz/Nj/dCuIRQ/QRUfL1H1yR+k7ii3X2EsNMmfDpn
Gi4EtDkF+w5XShjEDaiaG3pEd4nW3DeavqdreStynQIqBo7ocMzXnCAvVH0+cBbsfGGh/pM0CLgr
8ymJw2NY28s9MsdeAHdk98d+MhKygPZK04WgYklpmgUIVbsbsyTzyW3PaBF+Nefed0UTB2s2X8aJ
2ftouYQzHfA2QSVVVYZvNHEep6q6W+NqX9d0PtHfOKWZd5T7v94pxwyU/CGhq8dKvookQ+Mr04Wx
jpW2KJcOdAji0ga8grz2nL1pa/Rg2mokhqubj9+lfFXHr5LUg9MEhyKQa0dAV3XAyzbH6icsCNOV
HbGOlG8fX+J4maIShtiknM8Ixv2u64owcGpKYG9Yqu75sHT71AI3UdsnttljzDXnJ64DqweFGQx+
Oe39uk7tnpZIViVd2HrtM/5z4rKDSLKFdlXRGHOKMHcz7FCXIt4gDE1PNmtvP37SF6G2n0dT3gIi
JtIcAaIG//16CxYu7EWRK22Y07C6yJGG2LYwAAHILsuup/NC5tlPy5dUpIo/4vj4Lc4tEw+Jwb1Q
rVwkARja9BmLDaTZPad2A6s05sO62NOewlcpdraldI9zG11GjXclGqe8xOHcC7V8PKzZKjaJqcnS
DIW3UWghZK9PcGqGEK0+dTPFzqcxr3dztkafEbPVfLiiF3ByjD23AUWhHbcLaONdpM3xvdmr0u4p
S8AKoCJoRvUnamHOFqNzldZUhsJ069AkUpOLKVeKLcjuQ09jmMoqusG2Ewd0D5UvwEbynerF1TY2
5yezBOGv2bB4kLHZ2uPe0Cd9a4y9d2F5yfbj1/Eisnb8OmDueuDjNLLqY0VheBhuMZZdCxIZHoqe
JTnV8CkJCA23DlGrmtLbPvEo4s3uXG2ESIbQqVrzkDSG+ox888MwGNOnaTA8v2ZmB+ZaOmFXYvah
ggcKMNW97EbLj1vqzOiTxcqXueWboo2pdTZa/Bhn+Bal2bBnE0Esy2ggd6nuj4+f870Fhs0ZJhnA
eHlbR/nsEquzBQi+JYB0yucCIvRlvHb3zVA8f3yh47gvpzeWjigdYf8HREwm1j/thBMCxiiB9G0o
1CLfV80KWtklZVyoNBC1Cmj327ErvmXMgxNo9PeeEVK7CV8PXC/L+9dLqwZgJtGLNuzoCTwDHL7k
zKh9i9bqlFPm0elAhhGEqnDDcomrdH+OrhStndUXaiTCtXKuraFJfFGYdzFpBu3h6zQSf/3tQUVk
BbcBSTWHui+f/KdB1ZQxqiY8HUO1T81tB3ufmqKfWna/iYR2aeZa0BenpGTeGU4uCsAfw0CEVo6z
DAWufzGnUxuWsZFvPDu7QMMNGIU5Vyde3HthGbloXpyDGhkie0dhmUKt6zVwBkPdEc/xQgPVoaPn
WcCNwH5srGk+TEP/o1G7KujK/M+PR/fdB4UjRiblwMM5nrJ2445O6zFvoBoBDLMu7aTfIZZ74inf
mTRSVk8S9D04I8fEFg8aRB9FVRvWK/Qafa0e0rZAk1QUPnoF90LDmvnjBztGmst5iqch1HtMFGjS
WMfzBuQh3oBKE+q9Z32x4fDoojskqUf0XYrbZZmTDYwDcbCnWN+6ept9czuxnXobYVh7Wg/JQh/h
xE3JxXEUcSW1npMCAlS/Z682OHS3iqW+W6Tu4NgDBXGX78L7E6hE4TvrjICDOlxbnk55DiTG30zV
X8YE6owkuHK4P9YNciIjs9qJk7A1Zbe9h0VTuVzodnW16PFTRpV08/Hzyrl7/LhoiKOAwKGGQ9JR
sr7YSkzEtBp09L0zvam/cCo/8Z7fm1lQ5di8OGpRGzpK0IDrD0W0Tg2A4MTcmf1YBbrSopCpLV9j
6ITDKTW2304gchB/uuKx6VIMNW9uq4Ur1iLaZpEyfhJALTZlNX7vLKHP29ap6JbXLui4qdtbpHKD
nX8D2nJV2GLvZdYcIpL9fSz1y1h26VrHmPeZkz5/PPrvrW0TxroNvVEeAo9kBRdYdGo1Dk2YK9mD
AwVpMporK0tu/nuX0X8N0PkwJLY9jE0ISE7dALVA4WLON5E6nfLJlunh8XT6+YGOplNdtF66gnsK
03X9E3bIthyVT8VgP/TlKaPFd8Pyyz5HRQoO4sv3f9p20KTQE7NAgCEzsMSozIscUrPf5tpV51qX
qlsclLzYq6lZh44V3348pO+tG1QIbMph6ALw59chneYU62TBFCv1Cqte2x2funIWJ0qNp64iv//T
I9YItegJmVm4uGNArQDk7KlS6jsZkYuuFdQpAj+Ht6O5MXsRlJbGEIiGzZdjPX0DIHarddm1k0R3
alPClfNAXX48eu++OwTaGDmuirj8UUzAggzmhnBwKYIdjybbHG/X5ZYu9XqYHYJflGaBanfaPqsK
4xBp5v2JGzgSdXjZe9jPeW64ViSeR+ecbF6iWZ9L3p/QHuum+KIkOZaoaN9rcfl5bvJvpkh/9HpR
wfbTSh9d683Ht/Di0HC0VjgrowmOhgOds2PKfp0yvXLQY2FttVG4tsUzCge3YzU7fgsizh/BVQP5
KG6aqTXOSvRGwn7UtwlAz+3MOXVDMSW/6ZYoAcNfncWdTZOmG4vd7LmAWu1508x5fkAoPGgx5g3a
er3yrDHGBFG569qkO0ex4wElFTCTs3U+z14e9vgAbvAZzEMHQEygGbgj95NyKJpq/TqkKWe6GJwh
xtAA/nhjtrIuVL81ekjAhOlH5HR/jPxuSooCCJp5LVoHZ4Y6OUs8a0JdFEMhrOkvkbXqL0wVtTJ9
TbdDH9/PYzFCWjLO5na+iN3UCPOkaRBFcrOgXO0R/Ao9NqwrKOhWa0cTKS128DLv7HTRd4sS24do
NT4lswGlpE6rbZJP1Tdt9XRfraPzpmynsFtRNOxc92IEXb9bVODathgAQoDE9M2u187y1lVkoeJH
aTlPaQcZsFoOmHdjK9t5ML7q1jqXvYcDfjx/f+dHaAqpSAcJNTbko7UeZRWaQeoiwn6qsmCd1thP
4uRG7dLr2Mtu+a0Ti/CdfRmvFjrDyKFBCDk+6iPwgXhP0ogQQOISiMKNgyFRt5GWn7nrmAZTf8qn
7reSFhszGvEwki20lBGxOVp1ZkufN+/smiQTaHFjARyj8JXd1VgFI4effh9wQwztMfe2wrNuyrJ8
FnV/wa1Vl7EuTD8SSXHQvAyh2nRePtFRqJ5MRTd2g2Z3fuYWIF4+XqbHtFcZKWi5EyaIUphrH1PO
F5yE0XKMRdgJtPcdcTbMSn+2lskn1xAARrBf96NszTAR0H+MintnttMp5ZV38gSk6skQUAAiYv2m
nzU1htMPTs1uUwbS5JDU0wqS1Tmlui4n2VFMAkYg4yFuhlQcjo6OBjwLwOpzjVx/+Whn1o4Dx4kM
W4b23y4hYQroFmo2Om+/7mlUK0B1tWMd5pP+0E1tFyRVBVk42VOXSX2Z/dixceN0VnfiVb631SHc
RM5gWcAoftt0EMeF9qDWIcjNM6lyVojoHrT59ZJU11aNaEyVjSeEld9JiCQT37XkcYKakVyEP+3g
udu6q9prPG2OxcQSrXfYMmydFCKbGU0nLvbe0NJIoB4sux2/VTeGBWrGjBpQWFj2NaLReWAOZZAb
9rlwYBCbzp3R2Hfg6U/0ft8bWLoXUhELGUjqVb8+pIVtbq2YmghHUMtatxU6BIcCahHu39rWWiQ+
Ic+/fLwwX06kRxOJIiVawdDcKJEduzvnI3Bpi40tHFcvPyADeIH+mUcct56MfI4RlVts353LJwh+
e8pLmyrPz7XFHsE7rgyL4zVbiqrlLp6WNYhbw3KBFBrWVqkJ9232p2kKaoFKt8WNpQsq27AQdWrv
nNx6wrDjmyPwuxCr9tnIB8sHIHm1OjnwWsC/vlsn34Whlz5V45hao3tOnWb0BzNPNpmXJ9u2a2DW
Oa2+k/iSzZg2dx8Pjy7X0W/DQymNQyRKUUiXH72UwrQF+nmI1HclyZSjmL4uD2CiU/12ra0zcxmc
nYjUs0VmBwk8/keIeDuQfuudiqFGPyTd1qnLg7XW2VZzapPBaMwgS81vtpuVmyxOvV0teXgf3/o7
GxMKKyCZUa4A73RsZ4qmC+zBVrBL2GjrITOw+oDykPzv5vjCFbzVoXHdE2vnnUMjogvU3NkPbZvu
/tFZrChmi06wVYctEvO7YZ6dQC+oQAj2ZUogAu+EtSwDaInRThSpFqC+QSjJKhWmlPEZs5Cneeof
0E4CHqOuNxkc6rO5KRqs6TzlRLLwzq4kkwSMx6if4IRwvOSg9MWNM5hVqHqSd5LdG1XU+zBjIaOA
aZX/zG1CedLwvKUR05QYQ0/aqRz2tzmmgeGkg8mg0ao6jqhzBiY9cqcqVJb8vFjUK1VNIFijkJFo
m2rxLqaUFNbtTh0zfz8/oJqKFJ5JkdOUWqEyIv0UVq12xplwTOuwGAT6+JoXimTN/aV3QfQ+tVFy
xyz1Z2u4BEnw8ez8bS8+uvTR0aXpUi0p8demarXsIQsd8Ju8mMR44g2fuMxxSdwd9SJB8IdF4I2X
+KlSXO1CvT5Vb/ptw5dPg0wMUsW8QnR1fh3IGPWvwYAsGk6z2R4iu6nPC808pWjx/vuCZShb5rAN
9aPET1/dAfWyDFOiOd/pvXmX2OaVnSZPo+ddDzEoEppa5w3cZ31wtx+/sPcvLnGTiH6Rd/7mC12M
PYeBmIsL5UyiSYYo+2uBMOwv4juaRYcYsl/gtvfw6g8nrv3bOVOO70/XPnrwTFFSrDm4dgwqxPKK
bWvLTi2HvsXGrnS8b8zs6+wq93MnLvBJ/7uhVF4eBx36llRY6Xocvd7KmZHL9apwdJ+SRQc3HJ9P
zSeIOHuUjk5cTD7LLzvO0cWOaiKrAhw5n5wqLKEtja7ug6LbQEqian3Kw+vUpY6mbQSjDb0Ktwo7
tcJguwxiop823uoU5T9+g+9fCUVitgUNucWjSGOYg2hs3K7DAbrBVtg2Olcq2n6Wsy5X6ISO/5VB
pNVMYcmVBspH21BJRxKoIE+2ePh1pXoe++1YiF3Ulgh8z0ZxYoa++3w/Xe9ohjhTPg56yUuD3Hvt
aNNl1zaHxkVMRe/3/4WhJM4ATyMj/q2Pki1UhyGOoxIHUNgXrnnldXXQFiUshfxUM/23nFROxheE
nrTMRbDt15nfKXqFcpl8rgUMl21DjYGrMXj9tmvWQ1aAR1CMzx8/4O+7Mp176oH2SwsdjPTRCjBb
VVH7SL48rOxqfFo2XZQ89Q0UglgcFLO8aJIm9WPJpOydu2I8Zdr1zq7xyw0crYsBOPSkImceNimw
m//D3pks141k2fZX3g8gDL0DU+DiduRlL5HSBEZ16HvA0Xx9LSgzKsRLplgRNanBS7OcpJIE0bqf
c/ZeO7f3JhOK3Bnvfn+ib6waPDJUcLSsGR6c6w/zxl5gA3NxO02Lj+zNGy/KhvceTQRXr78oNAkR
qK+QRCBP68P7yzLfAe6Mqow9rK0rnwGOhKhwC3vLjsDPuzLoRjW+nesJhqQxf53rlOEtLb9NppP6
jV/nPlOaH9gnGi9xdIlWNG0P/UB/LW/q+0zViVNc2v2sdxdNZZzSSb9FcVx5aWJPB6nFcjsmloJ8
sBm9AbIAJmYXOo1ef6A/1V3OxL7toFlO26gtzYsQS8YqeRmQQAAIK32ymUgFi1S3RY+Y4YqXhfOj
kmq0b/PYuqzIu5alciMHo7jIONIG2gmq8FE9aoNB1JQ0IC1m/VauTuelVIJRutle4mXZlYKzz4rl
W91n5lUTmk8R/a3NxMx39Wl7oujlzjGVD0aa55fcpM9Wbk/3PdWxX7nR4ulGveynCKjVMocCq3BV
erqVN4dRKsNGUfrK15v0YlimfVXnuecWqCoFgKTbODWd3VCK8No0Cw1fo4aM0kZjYVpUTbbWr2nR
uPRD9VPdDQ+jEiqeUerXItQOmVbPNbM93dq2XW2jN9DFJ8DboFAsQrsKMoBo+Cnzac7UcRNnS3gb
h5b0wWC0R4bljg8dgYiSVsW3sjYPxzjLviuL0Rxtfa6v1Jat58q6mYeoDdy0t3AK6emlY0UVcbzm
oVVjKwBJoR5G0IDou5n9FPl4SExyp0pDuzfm6DksgEmn432iGeMx0UQB5rqt/N7JvpZmXl/Jpf1C
mb1w2u7GoH/uuebS7wwjTwOCVPYj2oLARBDGGghRZRX67KHUZZ6eantZOz55IS6Y+NkIMHFZG8bG
xh5i8DWdd+7dGGKiSKZeeMtQWU9zDYITvEs6XCDOmVrPMULg4wSh+qlejUHRxkeYYN0HDZELovMG
36go9J1WRPZGLGZ1NIduwrYKXdJPiXBNo+qpcrp8GxlphrJ+HG8xZ4VUh8ZwULrwVNuz+jgqkQX8
NMpu2rA2FGy/qfA6Au9hu4WXtqOYm9A0x88WafG7kgtPQA8qAGMrS1tt9nLSCP81m6ylfdxaJQaM
GT8rBEIBKxvoQ3c7lIO+w22RrU7gzMckDwhfaUrIEnV9UTCqOAAJC6yug3RaVTY/Xn0Uar/XirF6
tqCmHsLUuqOOzj4y21R1T6KAPDTS7p9jo8ZmAKQw9Mq5G79bcaybXm6Osjm6egO8WJmV1M/S4SGZ
tb2gYQE0L/b7cAqIsPYLw4VxHff2cdKtTyKetItG1dDd1bnwRiGWa0SBrT9GynaAwuItxkCF3HRD
u9EGKjaUwmHul4srdzkEGz4pyjhe6lH03KujHYQ962thWKmx0dtoQUaNvGxHvDvyQsqeK1EAcaoN
oFAeRtQuAtaw6DgLK9qeTtQufo1rE69A1Og7RQxj6tftJNRApFV9rSilPInClcdO453ZainutsJW
uvtkVrQDyaAmtvbCTL5OVXgtYqfz4bbYQSXNxJeEc90qkvGqN1Z8yWasbpdhOh7k2F1hpRv9sCm/
WYRmWGRJJ1FQN+7S+gp5O40X5qF90Dor6lDGt+OVVVp32cqb76mgXbowF1kWA7epQ3PTKOQbZeZ1
NqQ3SBVvR83cxmH9WLfpt3auCY12lQsrz6+cSAXLNR5NDKYkSdsYLkQc+0OrPSoganD6I8EYnJRO
cp4fZ2Q2u6WrLhw7v11UUiOA+5bB0in5hvrjCT0Ckaul3W8zVXsUFitGs1JNSOq5gU4AIQRrwW6K
+xt6dt8Kh+di6uZxI8fooMXm6LPkfITtGRJXIn5woMHPkbL1jbwI6+RDSYD9aDzKfkGJ2Q6PnV08
xio1Oc4himS1vhvd/h7n/0kpyszL+urSSUQwKiaip+ZO9uYXU6AHGu0xCJeZoXSyj7gy2uzeKn3I
K/bRHdrOU2w1wEq2dZzhVNrRUTil5WnuCA2IXtRmbmik2i0poaXlh33xPZVcQPdjXLl+U7sfyjLZ
0us+VGb8I0zB6BbdKcrji9gaAiAV39W8/IAgHqKANh6XTF+bpezibURjqXEvNOWC1d/XKErnxNrR
PIeZ+AkLds5rHj9KkE5GJkD9jWnjj1l5oxvL3rX5FkxRXt4pGm96thQfDTl7I2ABzaqumRX7tuyt
1T/zNZah5OsaXZlasTET7ZNidrcmVL4D3xlvcJzPvFOfMzn7QmA9n7Tyi0vDL4qLC7VtnV3k3tmh
vVW0yXkuquzUF/apBTXhp5LHcWyV/Zybxz60tL3B/zAZYXWTRnG+aUwLAogKdMEih5ANCXSBPt2Y
s937prPszKa7y8rp+wg7/Ngwu8eIRN6iPe1iWybd0xxPMrm1CrNsq9uwElMcoJG0t1GSLUc6mD9+
vw17q7Jdhe3YoeGxs/E7KxbCKRSDMtMpS/X2EiM2ekB0fs4nfbyedfUaNe7HyBz3g5O8V1O/6tHR
PucR0ZhHIJVhavVyZ9aUcFV5jKpd17V46Zx93sORU+6rfLwiw/nGqJVDqDJRhevHrfwOvuM4t+K2
18TF0j2Tg0JYwTul2uvNLypdm8eNptBaXpxt+UezUqLIGcpdFEofEzTh1aWvoAb9/VV/vSkFS8fQ
zEXLR2LOuVIqAy/jhjInI1OH7pPongJzYFruJJZ0FQRZ1bzXEH19YirqGVPFg8PAhFHCy4ttqnGD
NpjuyWjZByIyfTbbJ0B2m9+f2Bul4DrtwsLDBNIwzjugcZqoKzGo2sluOMJf2xWxghqy3arNu2je
VzKrtVJCgElLaB0DibMumlnZhNuBX9oBhmUDEG7t+VkvP65wLh9XOkMhg3x6Wsu1897cc/3VZ22K
Xw99Lo8EXgVXredqEqdyESXMD9x8XfrrwwgyBtNkxxxUHKXp/P1S+8WBz94ZwE8KaX5xtTNC90Fr
yVEo6+3QlFf69F646ltPDC0EhzeU8glR/ssnZlqsbKpL2k7E3a0b21tKFMxJw9/KKqUEXO+ipulY
/oi+ZBjz8jBEPWj2wnh/N4yDZ7uPej4ycjL2YBmCTBF/Wx9PPtWKpOeL8xOZf/aCq/YgdMLEeQ/m
7gim+VhUUtm3TvZlaWtaiFxeAqGND1ETH23xng70jWsKp5/JtYOlmr/irFOSxTlBkUXF7VsKJgL9
nIEkxMDZDpr5zpv4+hOj4j1a+3VgKpk7n70dcw3qaWqbakdqgnVRWwXk7EKXDB/GZJ9ZiLiWbpkC
Z+nt+99/A96o7H85Mh7Dl3e0Vkq+DYKTFJ1zWKeHoWPufn+INz4zaw+I2wirGe3R2V2MFuJRl4T3
z5r7i9LeO/ioKScIPX3nQG+sUavtnb4dilaTfLqX51LYbhuHI98YJ2uf9OaunbNv0BCCposuRGe/
83a/9XjgQ6GLjkuEmeTZ270oztRm7K53jMz8FmBjWxGKML139d64QWt9SBCCMFfz/tkr1yb5ArWM
Vw5JwmcSlAPYure/v0FvHoKRAM163Fm84S+v24RrXYXexeQwmU92UTSe3jsP/7tjrA/JL52dSJ/A
drt8oNLC8hk7ej2p4b8/xBs3hIAGPoBQrFE2/xyQ/nIIVC9jTTuj3PWuitE0+SYhqsXq/A9WZ37/
6gekUEUzfHa55OQUk2pznFIACi7SL9LAbI5q/B+dz1/HObtkwoxkY9X09pDqKN6Syc3oOA8NHf3f
X7e3b/9fxzlbO5RxNtDgcT5Y/G5VARoakt47Xe43jwHY/qefisCas2s2zHZru+G6PokwGEISvUHq
/YPTQNfk0kAUfGzOerG1MxOBVHEapOod0768lNLc//4Qb3zJaDUi6sBGaHEuZx9LVbqoE13avdUC
iSIcTiv4oAF5sbjvjfPfvGCC+RzbWoNQ6/Xff3mYtTbMbW5/uZtWhNkKAEixfv/900EdQ8oKN5/Y
l/NjuFUG8s4ud+iQrggYAXDkyK3ZJL6aOu+ogN46n3Xzh6VOYOMQZ4upTSa35VYqx+rV26W7i6BS
/P5s3nr9Tewha5wk6tZX2zytrWyy6rg5c3G5VpWrL74QyTval7cOgwSF+F0Bs/91MA0CEieCHbYz
BCQPaMTk0vg2AJDfn43+xq6V5VKwO2d6QjjA2Vu50At3QuCzO5rQ19VMN5HAUE14dd1sRG1tlRQF
mis2fWsdLNo5RDvtxu5TZsO9szXIT6WffYWTzx5i8cwGnLHu7rKq3rAfPpajeV9WS6CIbN8ag6cZ
V9Ky3lkg31iOX5zB2brfxR1KANcod3lv0F3+0pv6LlWrk262gam3u99fsDePZiFlw1DJ/TmvmSJ3
UBNR8zAn5C+ryzXcJdBIYLqqH4n73pDwrYeAncZ/H+zs01xM2PechIOp8M5YD7x4EJ6wH//JKRGs
sm4MUVGe7TCIXu07Z+ICTsQB8cL4kxrvInTvNXt7W7zz/Xz7nP462tkbKiU95xqE7w6E31YY885S
Psb6O9vNtw+CjgO6BKvnikz69bMWSgH6t0bG4ihzoJS3qgtWrm3eOZW3vtPs2P/7KOuz8svHM5eg
4YStM5ZLoQO6F8tPIMUUaOb/8nTOHvEacbScDQ4kjWrjFF9z/ZPV6O98Ct58slEqGcT2qjT/z4oD
1jrym+Hpsg/odsr4w7CbHRHPG9pdvtK47xRdb167v4527qVBu5AM3cjRIrMLJsiMcPW8meF+PPxt
8enaU1pXU2QizBXPHwa7UWtDtWceBpU4rGrcFo5459q9+bz9coizJ6EbIkeVysSTQDo8XWXifDex
8Y+eNwy7bD5Z3ND4v3zemOckIdONkjr1ZMUqzg2SKVWq4vdMkG/eHBY4h6UHtsN5mR+ZsyCogFW0
Z+Q2CTuYNfIedAgmxTur6esj0VvTqH5XXR5pbOuF/eUVKvXaVdOErc5KFjKM5tB1TEia4Tql8P79
Z+71SsehsIshFTd+OnVfHkrqdawNWN52oSK2TjN/RP6wi7X4SsniXWFcMq4t0/6dg75+MDgoPTZo
Qgh10cq8PGgGedYuYEYyuVgClWjVKr8quvGdx+/1q8tRLNYjm0blard8eRSXDJwFmDcPRroEWEoY
ABYQxR4TqdNVsN+5Z2+eE2UzHVEcwa+U6w2mMitqeJ96JduAC9vlCvPCcQp+f7/eOIxGJ48Xlt4h
DZqzk2IKmWdxOhdstMCkVsolZ+41Q/nOh2j9NS/bdvTbmZ2Z+LdRcZ2XDOqCwjfJnGIXdSoQSqdW
+wcntdP3VOJvnQ5+MuEKxPbEb52tslEpSaB24VgUlXlP/M1GG60bzC1/ewO8yusNvBDU8ehTzr4R
2pLlRi6MAgVp1vqOhUYyUax31qM3njeLNDb+a6KRZiP08nmDz01Cc78UO92dA4v4jkJ1LyENBzoM
FiJBv/z+SXjvcGfnRGk9EtGoFrtmnLeMJK4JJvfWKYC7goar7tM/OBzEEfg9NKsRibw8uzKuVF3a
ksPVkJ4cd0dK0y4uDS9PHFBc3Tsv7xvfJSQvfAFtnBHU+2cPBgnA8diqRbEblwLaa/RMQGaAvA8e
3FUyz/thFnslem/j/8aH98VR9ZcnOdh1tkA+LnaoEWBWL6jcIM2BbSV0618v8t+iS/0nKNQLctT/
jC/1NvTz/yBdai0+/zNdKsj/3/1zLp8Jm/kVMbX+0F+IKdTPfGRZFw16cqtM6d+IKVf9g+44fie0
teti9itjyvzjp7rd5Ycot/lM/8WYMv4ALGegOfypzUVW/ROWCqb05l9fRAin/zG3Dzvj+ZcTvJVG
zcjvxC7x6gMtzGUiyce2tqkMHwY24ffZpFTPemsv+578lHyrhlYfDG5dkGvUhqnhSyJsLlutaG/6
qCI2LXHIs4SzqCRepyuyxm5rzZ8qrZsvoMMTS8gUerqOHBHGvopzB49WP23KRCs/aFaefA5to7zr
bGNB/BZX2i0iJVwIrpZd1FUR70UUIcKx9Mn2igkzgqD3vSkqIb60vZtudIvoB/Tk0k4DUs3bYFjn
N2yrVOMxThRDeJaVzU9l2pF6BYpRPcVhhzmjWQrlNgUZfVtohfWtTsrG3BCYoNfe0DX4+4c2MUEU
Sb0hkcAkRhbiXF7tjVy36HxzHmKTW4kgfmlivO01hW7Xnobs/VNbieVy0rVs29BI+Zz0puv4BNhg
IM1Ns0JbMpN5UI+R+ZwV1nwMc6LDc6ccP+vDHLpe3RlEDBfmJsWL4M2dU39Tynyhb0iiAH9Svcqp
uAEFUvqov851o+XUJ+OkUfSlAVYW9YjofFeO/bHMXHuz2M4PNbL6h0gvQE73VNobIpfnyGsmHdQN
w6LipOVKelXWxY2JAvgb1o0JpRNhNgtVUSV7+FwdhE9LydUPEZ7xkM7CUD2Toq2iVJFuvO9LPM7q
3D9NWVMTBlgq+7zIaq+vweP1uLk2Yap/KkySKTf4OBQvtZSr0Fo9plJK6O5EDmN2J7isSbUPmdZe
dWqvntpwMOhcuOZn2cafEYksfm8pifAI+O0uBBknkSdz+GHNiAi2EcnOSOoj1v1yOyK7O9HiO832
cBWtXhGRFabtF87UcVFoaNAagu8CKHq+DRvVPmUl5tpVwffAXiz7avXYm62ZhM2dVSPc4AFynMdl
0YxNrKXkjtTzwxJX0RZBfr3vjT5cvKJ0sLwaOmJBslimIGp7I/bS2ELYlqf3En/XbnIsPyJmwyNL
Kg8Ko/xhjyhqlEmXQUQQ03dLw4kzdcNzWxKvRUbb06jPt3mFzUgl9MErNTlcrqk1VaqktHuGz/ZU
1F7IWW9KzfjS2G3hm7ENt1THYCI6ERBgOArCCh0F1uwwH0CjACuKiUwv3a7djEj9pt697cKM/3+q
lQ9Z437vNB52p9KLgICAm9rqs01Va41HfKyLtUKJFvAH8IaWnqLTLxRhSqKWFSWoTW3aw+hOPleu
qj61pr5sI30cdd8kFWOX2Xrmmbl+WxGJ5NdOSkncawkJx+p43ZsA0/LC/ggmlezeajK+0Ca0LU9q
nfHUztLiAQrbATibk9V+U8J/R8tlu36hazftYPE2ZYrJszobIMgrPFcKNIceVJavNWgGW3uW/uIo
+jGCMRdkoUkyfD2YTJd1906EQ+sRVaMF7Wy6fqK0pLyQNrAlnaWKEK3YzPTjsnM/6hOJLgquIz5A
6iKDiaBTY2PAY3owUUVam6VJnOhKhZe7NWc2IIqRGN2GzcCdSZwZ+1QR9jcTMQRHt2m6R5RG4f00
z6N5g7MD+REpdJivki+ZSXNuVOeMTMRxusnz1L5nWmWlG2M0p5ssie10E2nI1RZw7fcEnIUPvRTL
3sx6F9Ze320yU+DdVetuk/LV2DJ1T/xinpS7UfYZMoyJOSJeotRGJ4iKoJxLF/NcOl3LcdIuqymv
Z9Cbk+vzzyUEEqRPXm3jw1ygwR8tTUw3c5qigE/bSn63hvUNw7cA6Ro4ru9OZfhjcJ06uwkjp3ls
4SHwBtu1fV82otMucwET/51NmfZ6cSPGnVE3QwQcq2JdRX8tTHVEKLNFVNRWxuDEIqDojT0Eap8d
i0Q/2lE5eEQrIiFzoiARQFvqbMDkhtmjah6zko2pTRzIzS87hH+vwb9m5f5slb8oVtZ6iPofDi6T
QIgYL/8qI6UzHSOO2g5KbPhw6R+tfPy4VKPt1WQ7oS5eHrQFPdVQfjV4GL0mrzqUs8pDlthX9P+h
wFfp4FerUN6t3I1pFYWnMoYzkMv7Szf8YBK9eIgjj+vD8/s//yf94PzP15iYUqHgN2Z89vLPt1ti
mqLQ5M8fKB9dxulM3E/Ebj3/BFavvlnbrQiK6ybSNZMdGWnmwUonz5iaAJLKDhx+sUc29M6E4lWB
wWVdBQ3rANS2BPDNFzfbVGzX7enDbkVeE6pZ4xuOC8PrLW3wItofBDHuf16Kv7Unfnsj+w92xP9p
c/1/cE+8Sg7+8554Nzz334vn/PnXHfH6I3/uiJ0/6EgxBBe4j9ahOMX8nztifYWu0lBcu0iUpus/
/ZtWr4k/EKygrVoVJQg81nL137R6zfgDPBFTPBiMCCJsPKFnW+DfbYlBTPGg/PKAY2+n30suEX8b
k2FUHS8fpGwsMkTIZYaib0qC8udyty58bCZu1ISYhn5dFLM0+uGsy6QqWmXFZtwiuNun6dxu9HVR
hTUWgSfW50NoZdFBzwSrr8M6HNKpGuF8E+ASYU6CvPdFX+DzzWbN1nMeP1cpaWQRa/tSWgMaUJMt
iCIsn0L3NnPkU1kUMJXD8VmrR4S+GVsnMTkyaOY59vWx+WGxUaV7ZMPKN2x/Abyxg7kIQhW5Gywx
th3dMMM5crrKG2J6kV73c+eirZuYkj7oth/Vh2jd4BiJMDb5uunp3UbtN3lklgCPWzSkhtCyr3MP
q2MmDHTLP9snXU7zbZ0S/OkZMNj24brcOT/3XGPIJwlKyJWotatp3ZgRvF5uTfZq8uemzYH6QOKV
b//c0Rlj3V0MP/d5JRDVHdh863OzbgXbdVOYsjus2SWqIcprQgtteHZK9AMDLrvJ2nWvqlXSPiCQ
jzYQIT45Wd5tNLhwXrZuSZN1czqu29QsGvFHJCeza5etWZjWB1J+P2D5Yuw8qtGpjIfi0JWO/ly1
JWzNZu7NTcKS/TkfMUKU2qIDXMhkd7Sm/BMC7vmbJZruMjFz+4DIen6qGqX7olfNs7rMpbnu3uPe
E0ZjqXiuSdahhB/4OAp3XJBej8JPpzY5jJbiXqM9Y8myquZIoq8C7b1sHojrTPza7hQvcUHK1Xr+
tJhhcXAybdhIkqwvnG60v7GxGYi7s7NvCRsl9t8NVq7b2C4N5dQTNNbv+0nvQUWw8F+GY6+kgWXF
2XEhwdfy5RTK1p9aQC2Mtkjom6Km3JMlhAo7dPIspaGhl3dxxE7EQ6E2eupI0Ghlif5yiSzjEgH/
HSUnEn25Kk9LIfGVxxhwW+fRHvMrlxAF0hdnv6jzR70nMIhQuI9sKruN0c73WMnNe5pg2YWo4pKy
qskokQZ4NoOvxmKeH2tcQc2TVPLqZDWGs+9b9ktWOXSPkzIm20RLxFdnStN6g4V+ube7LGTR5wZG
kT0/qmyUt9NY9PcpJJPLorDCBxKQ3F2qiBJux2Q5oL9JihlSptyCOc1dVrX59dQlxZMx88rmQ6Ve
CnVJyQge5rS61udR4XkojGRLwIvyWBX2dDMQFFt7MyUk7z5Ca8KvCyXdSeKW9rXV3bbt9EMNperP
Y7Um/1Hu2c6QbxZN08C4GsMxcYgciOPiOg/Dp0ydNooU6l4Zr5sKlPxkmdkBuUSCRqL4TojYhHfE
KLeNVLdFiomTJIVhY5QKGUW0FHyzNKcHLZ+JS039TrR6UBbRdkghGYdJdKWn3bdQNfrvfdyiPkxc
LQaNamZA0i5MLY6VDwBanDi5bCMlz7ur2swSaw6ikSD1Oehoz2L6t61QZ1LXjfXwkUHVxUJ9/9WA
8fCtR6fwZFWlfRN2sXlsGhCtbU8UhWL5Q9STM9wTgaA4S75vGrPY10sLHWL1ud+mifW17wlrTCfX
9nW8TGUs3SA3tcULo1h+7OLQuCqVO5jIs+2HRBNtgE6Mp6GZKiJ30vTSdbL4U+r24TWcUnkKkyI6
DUOJB1/HH7+NW8W+Koaub4JOMbbQpi6nkTTdUFw4Q1t501R+0WfjgNE99mRXYvWsB18n0eoQhu09
6nVt07nqrbVMyP1LsRkpGH2D8Gm/S6dpq2RNdqyaT80U+4mBNTRCrXgBiM65afMQzlFcy2s3LQjp
oUb/WAh1AM2J6NbDzwqlU0vXHCwm+FsKwMyr1ElMXigEzT+tqpIAZ9JmaZevOZKvqe7szFONUR5q
QsHotcTGDymgV4Bb85RBzrfrN5PmpH0iOENCwNAuuF+M3m21OiRlQlhf0wCWRiXzYGfNFnOFdu3k
SrknjXn6phPeuB27zr5xo1k7Tn1y35mAgkQ7Vw+Gjb+lgpbq12wgNyi7R6gfbbSH9xYFPL+1ryUo
Cb2yV+/zVqnuZEdzJ5maJ1Vx8gsS4kRA1+cb36nt1BAUjL/GwFYF91cMbkFyRtws973mfsS7JbZl
GW/ZHWS44vLHiAxZrzKpENknz0zB5/YGQRnP4zT1fq4vXtuGlxb8j8/0viH1ogr3jDBXt/Yy7kB+
lJtq6nchGWJBXLgUoxqKPT37YOYy2jWlTEDfNtPWMTNn27FWPog++hCaTcttJoKrysS9HJenRY7Z
vezSBivUKC9xMBV7U3axX01DvB3wQ23YgwBAMHHwYJPCDlhdRdNw1bkU21qjOxduWkMsAWV0YGo3
X8QM+vZAaFs/NFnHVNgKuJtnoo9dkQbJTPeNKQzVsFRRdCi3jjrQFOnnkgSQ8DoLtatsbQNUQ0d4
o8mw2xGSgAM7nHz6alhCFr5UfUYXcFq26WA+LYBQyIBVmuYunoYOprPd6VZqHg0Zm5LIlJiGoqfP
Wh0HsQhV8VHJo4wa15H6hrBhp1/jP8vr2a2uS03f6jRHsrz8yKfb8kxbT/xe9lowJQoctTZOgd7o
NJGk+aj1uoVAJd5PrnvSRXNL5izwNTmfjMqknR/FrID2CUnSFsLXpsTlk6oIK5TkgJa59cCnlaTB
EAs+YrJMHllWn+kw4fqacMC5GTUuj4UzjX47Ny17LYajak/+TEjzMowv8N8dyjgJyJj3Otl+Heoo
PkXSne6VMb5hK3qXYAHdxtRIeyWr1I3eZXCuDVY7e5NjE/J45vlyOWH2tali7R4rJmXJuk+LU/KK
xtD6YI11vLEgt28iQgTvR73gWo7ud8sdytOgMfKRk/l1gkazrSbR3irtIFlEwr7GX5ZeojRVgRQM
phz1mDjROUmDIWfjHdQDbpDeq6o4WU5tG+nDpnemKrsyO9rQp2zoCgg8hjWl4qC4/Th6cRLOysGc
41Q+EuyYuF/nuSOg1Pv/5dL/JOwLBvHv6qWr5Otz+xwNL+qlnz/zZ8GkU98wHQA7wzSLNApqqT9T
KsQfsBsgHK21uMMMgaroz4LJ+oNSGOQyimAaCs7qovizYFL/ECAEEKr/o4LpZbmE0N9eRff4jDg+
ZdNal/8y/Rc5AGaTan/blkvjdY1l3TNV6LdGWL6bNfP6UBihYOcgDqVEPB+/VrZRW2nittuVxt4U
PRydbMd38cFsw4teKP+q7//jdORVR2G95JpOjBAIKSB454VgrToz3ut2aw/Ggxk6gUFhRcZ4ClF0
zk9LmkfbX+78G72hVw2r9Yjc4ZV9jGT4vPSULUGY88ARCXggxb5rgkk2QZiX72lsX9P2OJKOlIGo
IFZ5UOAv75pVV21aOnO7baKw26/bMzxtdObxM0fzsdLi7MISXf9gzWnNCivhKY/3/KbP0qyfitne
lRWrAQFa7uIh2L1WzbAObD08lOx47qyhaN5RHr/2s60KapV0u/UZ4wrxPP/6nKU6GpTcjfJtqvQn
soov56K7EZE7I9wkkS1W5UYCePMK0s+CZezG4Pf35nXja/0DINTwsq3KqnNeyhRRKle5g7NDa3FH
l3xTLyrWrK079ZtEKKWHaP3gaorvgC2GpX+JGew4Rdazqo4XVTSRC6kuX/HFvMchXE/9l44FbyDd
CkfHbwdibfWfvLw0CTnUsUV+yjbUM2ya7LgrHI8Go7Z+KFWfXEcUJUbdhqQXWHg3UdUZ73Q1SRQ8
+yP4EBk/g/7IpyCn4lxSny5AwJLETbbFOEQ/lHS2PpP+a8W+y172oOgMz7y4XbKbMsmLT0rYPoTj
QlipUkalV5IxGciasKVFd6w7fqw+qtaibkFymVtDyIchHKhDSQX2Hd6QjVtXD9VSHWYryp6mcKtL
w3kwIWooQWSPJms3npgRVUsq9IAkcuikkLaW4ZJKnEUyNKX6xa57Ie8iI9e+OGXO8CsE9upppDJ/
IsS1f+z4z6NSheqXme5szf6gXcSmNMRCOTA3001aJoVOuyGct12d0i8f2oJyyO7WXoNKoFVRlFdi
JMXTi6GvwnA1hhgD7xA2PtFw2XOHcZesLDiifIYyI2imadmVfT5v6T4rO1Sq1fRIs0ZLd3OozvbR
siVhyGaaHQi2NQj5RsV6hTm5CiRZtN8LDvZgwHOwiQZ18kti3tamttr/IIEsbbxMc8KrvOsrRg1d
e4lRXSVDGlSx5RFiz/ucyAX6IsVtfmm0ov9B9ue8t5XKfSzdcIW4kiP8VAo7vMLAPp40AWpSarl+
yPskIwSnNuWGzFxaCH3mwJJuEewc47hH3SbNat6XechOsEukVDyLqNnJz4GRqfTlwZnHbM+GXTc6
JkT3qJY+Gmb70l06aA5prndfaiKwr6PBqucDkcs1oa0RjfaArppqBu1kL4sPIx0EPtdybSmYatof
i0ZtD4gva07ScjJ2aJQmzXxoWkvLDjXLySZM+tjy2TCJLWO6zJdNTcmFO7VwrvUkmaO9jmU23Egj
o56FLrD4tFa01jON/oMZWam6CY1uetbNhu2dltagBLKWZLpALv0cnZYuUtKNmqZgx7IsvQ0zk5TJ
YS6Uh6hypoySYp2IN0zugiGT9OytxekTf7JzG3cXCIIKxo+wbicFou/BiYbxquqS/EcrZvO704dj
xF/LAC4LRbJf1Kw8NZbTkxCz5hFLWcNZdG4IhZ980u4/oFg/ERUrvi3/xd6Z9cjJpG36F/GJfTnN
hFyrsvZy2SeovAHBFkAAAb9+rnxnNNMuv2PPdz5qqdVSywVJbE/cz71EzZMkVvYlaOrybFTReCgc
dI6p2cuKLmnv3qVS15umuuZ8rB13vslBxDqm/sMSTfmRNoWdeGWUxS4uBYdVmnqLfFqc88CeNtXo
evvQmXpyW0Z8DmzBnWqN2pehy9p3TG0/GTrLtrazVIdKopar8RuJKXO/kj9CT5W46Ljyl3S7Wm0I
+UAZDzCbaSuIcJYbnRPmaBHK2E76hN1qcJ7dzjoYeT7GVdH3R9H6LpAU4pHWsS7of53EsMe7xRpv
LLuVpzqKdnDs9FGYvZWsuVoPqxU+wXOnEqeNRoQNtXdTGXdm6xCxaGV5ogdlEegQ1EfVEsFDykSz
c8AxodxH45vtY3LZdPa9PYufArrfkchqTLJTw3s2yJA+ijUqzlqUX7tsnW9Jul5/amEVLzX75lsf
1PkRt446nlTzgOTcBxWs2cnrPqq5MnOnGfgmsQxUf3Jq4cMUHIkMySaDheuyxLCLX4Ghl17GEs5f
Ec919cn1TGfnZ8WdDXsiHmRLPLPn52GxMcuaqs1WbdxL63EuSC4iaHOOnrlyuXEzN7AHCGTdeFlW
Mavq/sJtPX8ssYwM3OKzW9oupVHbnH2vDBqEIKv3iUjw8pJiL3ou/HpKYO11pylXY9wWOF4acxsc
nWW+gfygd01bFZemLh7mAt7Exl+pIGkc9z0rmgjwqVrGn7kRYvusimFv2jMenELLT2OPs8rGzlax
96UFFSKrjrWas62H8cIuk8N34UriQO2+u7Mwi2xitzWNPTex8acC7I02VSSAxNalrw7BTFmxkWCu
29Z91U2eJWao1xtX+9FDU0fLyfJVh9bfFadABM5rzmaxx7UNe42e9GxLYQYZdM23EnbY3WxBQqT5
RmzysD5GaM4PocF1cGx97n2OXp3tGrnFTddQqWSB436pV7m8VY5qTlWjo69+r/SXqgpXApKIu4X3
1zo3SjUoofOCcyWU1UKKluPddy1VoRCFekbxse6sMZ1BaCq17QJHJBPoGplE2XKccdfeFraJ/MRO
2+mQ0S7dKT20iSVWZ5M6+ec+z7DUHsYVvKFfhgtHMlfPImpxJ+27G7OuhiQsbHwjNCHaXZ6v+6Ko
cZB1uq9Ts56mdn0vZYBBQyoq/EYUmFuYfh3YnpKwbh6jwVn3ZuXcO6O9rfK8f6/xf9hjUWJu0REM
RyKFEmsq+vs19+9kPj81g7bPnbS/ZU7Yx5MNmy5vrn44aYmlkmVtB0xatt1EE9kjORfmQfd1qeb+
rk91hLkAEComJy4gcGEt6b4pxznxC87typ+bLZ/zS73k+T2IPMQ5qYwfdiAeM4wysmgFtwrzKpEW
ZxvmrsUPv5PWUfVFviuiPHoY+0qDy4Qafw9a2tzfletsEEj1G1OyUVWuP+7Egug5jayvgL/je27n
MBkWb9CXlVz0XY6bD8iE3btvVBv+ZWV15dvJZskc9Ciql8JQHdh7OD1LSBQYSQ/O81SFY7cNMXxK
lT9KTMzdPq5aP7rrM7h/Iy/9hLHu9CXqjQLEpS8JoQEaLM6Yw1g385JHn9dy9V2cONzK3CjDNl9Z
CcWRNkPfb0D3uh+lFzKFotxTb+ti5Q+WMet9IdMsQAyEA8BGjqWFybvjps22mBxoPNaqVBgvOuyo
JQqHmq6QZiFhpYSBhbNKBIcVqzoSSEn/tu+83GvvDYIgAADrvn295hSbsfS03R1W7Mm6DbGZxXNb
iJW81GGGzDVIX7w6dYNZWx72w89hHLXEcFa33sYpQ0I2e2+Qz1W3UuvlfYVpfzPG3lqxC0nDuqmd
zr0U3dq6p9LJgvTU1oJEOr/uvVvy28R3vwqrLCEbxDkOvnJuME4KDzJz1WO01Eh2Cs7nT4I9YDu4
qnnSY5s4tavPkhDQfuObqmHLMtPPS4mmt67T+Uz3az7McA5uCzpGX0HDqDA33tBEXxY5hz+rutN7
Zvn6MAdZemgwXLJiSdjCHqKbtQFta60dVidLhP9dFYxg2GsBTF6tWRIu5XIv7MyfHosoXPJ4LMya
I9AngytQDn92IKhFj0EkaQfUxCdQ5cjtaLPJtEoQ3YbbGTawstFv1lxHt2Y3enkUp0qZzqYXOUVt
jk61fqnIHfkWcLX6Aaq0PJHDNkSxqmSP08Q18svTWSnxKTLNrwUAq6DVYbZPXdZU+f0EWRAcOBoX
b8u+wSm8tBFjmS7tY1cxIfaksBoX1Wkgyq7WFfDc3CS2lQ9vRm5HbwN/O08s069jX1XTg8Ud4VS0
uXpsitXYV0ulboIZ2swAwaWgoF47YFFz0q9yWbDg6rsRqxgoStoDQY7a9ug6WPNTd67Ouq1TPfmv
VeFRiGHte4tziInXmBJ+EkYDGjqGVuzI3LPSy9TmS7oJcq+XP9jhe0WClWPV4d6RtKqfzaHKq1dI
aeK4TASdcyGMjGqDabB6LUWd3RNETcs28HX52Nk9TVt3oQGHcfu0rc0WwUnXI0DLpilehUrLjS7s
fD/ZBmdgL2neOVXknbOGhG5aaVP3tFrzQAwZuSkQ0Ivgpx2V86FcxkNnLtxCtDm8aLxb8UkS6ydF
HN/Bnqt63PqVWvd22OTxlEUt0UlDmkit7UNurP2G4iG/LaFXcSbQiMqavtulbbqSVRx03+20Bm9M
J9z2cRYyob0F48P/Bwj/nwDCK4fm/06ouH9v3utf0cHrP/hf6GAQ/BfMJjtE/QsGAC/C+j/ooPNf
IBWgAlf1Icqp/6BTRP/luwEyGvOqgg9ttEj/Gx3k70UBMhTEpD7NXR/Nxn+DTmHz+F+wCdjPV0yC
/4IqxBbEm/8nbNPA1KE1pN2kU3m+I8zQerKDZT6sWD3EdqjtC4Ho6jhxk3C26ZV/F12xfc+sxI1j
mGVsjwO+4sqckN5wn1CYW5N1ppURR+x7ez/n72SYfeL3pJvjf3zof8Hj/vGb+E9khbcPLQzScTyA
jsL7//r2cGKRg6SRk1SGH97XeVqcIzpQxI5kSxGrxvvcCpiayyJgPwdlk58WAQrqSJwHaEPhgCXC
vNlNZrGDS+cm2sW3rVN1eRoaiRe4P34Z8vbRs/3ujUssh3LBCZFWgRlbwhFzbGuBL5de9L5z8umc
R+YSpxy4cR0h5FXoHC7mVBfEtxoDliMGvZ0xtHd0PcW5r2v9F0jU+n04fWg4JCWDOQE6mQDOvwxn
RcM4HAcrGWf+axVR9KJwnYjbsNA7KbEfDIiGC8Yr5DFNrwb33RMdom9/HpfrU34dFhjw2GmYLinL
2F18GBYPqUU7VgAmIUTC50oWA4ZOY5ed04gY76VwyrfOXG29Gfvp658f/REUhh0UwDaCnkRAM9Y2
H4DTNqeXg62DSrgKWxvjShIw5+qnEYSvhK2vR17gb4lIH1FhHhl6BFWDfEKOAuP79ZtPMk9H1QUq
CWeT5rcfvtVd/0gY+d8e9Ptn5UFAzyF5exbmBB8g1kayu3urrxKXNLkKZufa7tPWUzvutG5MF4pA
1D60sRcQ3n8X3r3+SJBL1pjH70Tt+euPTJlUmZSjgo2LiU8tO5mEflPG4ZAFSWX2z7JJsdKCxjNY
6+v1orH588D+24+/fmiHLgoaxo9feSAlqIT1opLWS9/MtH3Xnf8mHArljlb2rCxg8L+p8D7q1vjR
6DjYs6/akMD7uJoKnB/NBsFCIufBOxZFNhAzFcqXP/+y3+cPRTabuQV0ipnoR33mqN1hIEa3TwKI
wvESuQ0blho2TQm9+M+P+g2lp+8IruVysmCChhvFB91V4M/QquhiXEnVZ9j4L53l/TC4u20L05Sb
VfQJRQpwAvd2Ww2f/vL431cnsrGrLTDHG2eh92F7GtyVdpnD45Vjf+/L9sbU/ZfAVF+cbDyQI75r
4a5CNSDJOw+eTCP6Mgt4C96K7ANW177LoEWPYVkQAfL5z+/2L6Pwy6t9mOBAoFgXZrxa4JGm2ET3
kau+MjSHPz/mX3ZoPgHNHbp/bE9s1b8uJN9A3SDsFTNXVz8FBAOErfNaXS944TjCbRG73Mwh30ED
pAjHZVHTxf/zO/w+rXmFqz6JiY2yMLgeIv/REiwoTUU7aiZB2LVJANgJG8bp/vJLf2s40PLABZ1O
DE069KUfDgGzFdCdzYmniOAlW4JnVanXhtO210Py5x/0b9OKBUQLkO2RUI0Pm75wK2ysvbFPnFX2
hzUL3ooWMpI95u5+8pR39ZBe/vIR/+3nOdfKDgMZH17rh3GMejSiWgz4X8jxOYO1sPHz/qtycZ/L
ne9//n3/tmxtJ/ADKyBwDz+sD8u2M/zVBjfsk2ohzww0RRPNgVdVtgAb5VLMe6mKCbpg+NZi9GoC
zfxlNP913v7j+oKLDfpu58P6GOfUMAlc6ElBcG8jqotz0U1ih6Qm1sv4Y2FYCPERRawxVKFuhYPR
G3/55v/6EhgPsv8jHeUQ+jDQINltZ+dNn3i6fcMG8XGx7FuE88/Skq+Udoij/BVK5k8X2yNHt+9/
GYfr/vRrYYMWlztjcG0C453+YRxwiKrHbMCgehom2huTcROVhFKVqcgT5TW7AaOFqSzKnd9FxkbD
ZsOD3PHIwrWNRClAxWaxtmg9xCbtDKQNqLJR1zZm/OcX/X1ywi+Bp0NFwksSk/jrCjfDJshXGvQc
XO5LgSX5SUThPqBfvlknTJL//LTft06OErq+XDtd5ujHQJthtv1RicpKIm+Yvpdl8eQ5LYw242/l
7T+i51+/P4uch5lk59ie9TGLRAgS7nTpmlcG1tGo5NvqlO52aYZ7nVHSFim0nqwnCamrG1q7dkQC
pjkfJFGYI3D6pgmQ7olchwRKBV+UH04HNSMjlE0Nt8mjmIBG+dBPVz8gzIE2UGT7WKqF1hLyo8DU
3zJAmj9/vY9jBesLTQS/haXNrPq4G89jk/sSxlwycoGC5VuHDzoDOQvhDeNz0fxtX/64+//P52Gy
ys2Ti+THsMK8VmIyZY8yjIvBuRWm9zBkqf+XGfhxS74+Bdv/a8AQs5Ca9dcZWGH9WwN7rQm0MtBe
mX9ddfFFufJmqM0kgtz3lwd+XJo80OEe6AcUNei8P/JctJzzkI7hkthZkL3JriRuc+ze7d76ZlVg
v/VUFBvRus1fnvsb7+D6YGpicvd4PsayH36pJ0IlVBjqhKBN4gI4hezWeU5VgGprHpyTTX9PeOIl
XH/mfvjUmMWdH+LMTQW0tvWbbdligz6z/cte+XFR8lpcFNij8M7B4Mz/cMgjb1BDw1pIog7eY6oz
9whMTEgBPv7HP8/g39LAeRYZh/9cgNCgOR8dwcrFGFVlFJo9kCTwfm2ybebA8A3gc2bcEpIVr5XY
X613b053kNeGLZdOY+u27o7pASY//00H9S/TAWNrWDocF9RZ1odRGTs351mlTgSI8Q64F7JkRwI5
2S/vdDTfxAhVISuqfPeXb3E9Av5zi4IhZJJ2wX/Ygq+Xhl8nPpgN+7kW5FoM5U/6w6g4MfUv6xiN
HQLKUKw3czO2Z7+CCD5hIBGgJe7U9z+/xj+mch9fA9MX5GseBmq/DclYgV5mozElbjU73z2Zfi6n
4m427ZF0bPWjnEf/GaG4R2fairLHXsjlUFVrXNtR/mCE/RFUO7wZp7I96D4gYhXGLzwQAwFD5+p+
5xpr+xAYfX4HK8Q7ooC0jlGzzkmLA/lnr+68Q+us5hclV3ufum20R8oCIbJvOmTX9bAdtLlBVFDH
FeEal3Ym94Su29ZeaETQBLKP0Ci+IvcNTliEOu80dvWjqlteEqN2NCPtrrHt12529ONSrc0mROVx
sP3Bu3StJ2BKVO1djfPaPofgksC0oMM/QeWOMySat1VJywGPDeAIH9HDWc9W+VIGrfD29G+d9S+L
8bcCDnAILAL12xUpoG/4YToaS7cIb4zmJGucZy9zX/ioX9tAfhkH1J3FtTm6Dgdag0m2GN/+Mhd+
m5GcylCiIACxPxK69uuMBHaHDV31UzLD6PgeIn99sa20OdSr+er10d88ZX7zLOC3+gHBL4ggMNZj
8//1eXWxNmHuV1MiaZ28jpbEf74IvBieUfoNuxy/gITbGUT0GfrRn9P5U2U44jmv+uCcBa3/cxIT
E1Fo46xqGMobo0JqscVXgDZaet3NSlKcHsHS7S39KHjKAX/I9AZzL53WorU7Fvs/f8LfdxOXhQuR
8x9AABeRX39S5S1EOs1woNw+a7aB7It70tLDu1Bq5o6fp8cQz7VE2QFeC39+NIXAdYB+XcucKwjd
UOTwPzi0f316bqUqg92jkjSH0rQrBXwGpJb10W5D+v9S+vJzW6D92EyZDo70JLx6g5KlvkvJHfmu
w6L4lBGcwF2yKI7N4On7NfVSEKRydM90eJe30Ke3ZsvpZzVq6yJIljjbpUWEw2xxc+oII3Dh8IXR
QY21nnZGsbT3uvM+N5Z1MYPKOth2655l2EImmeuXNarfnabJWHeqPTrDYH+CPhF8ocUkt7Jtq9tG
O/pYwZpBaGN396qygy0VS/Q4La68zK49hORVjJgoyNp1YEJX/SEPhf3cXi2O48lwkpXz9oAGT37O
lWntReo324q2Gpk1kiiVgmPmLa/b+QXcJkpK+BD4MCwt8qxOZGKLhaVBVrFj8iFqOp03xVANd1cK
T4WAd2rPZGfQ4gyGaX03ytF4p862nofZ8d493dHqNQgDbWmBIggQypKfNc1aJOWzfiCcpNoR9rIe
TUWvt0rD5cGa0nY7SbTpxmAH4OSCjmJuBwHd5xHKoeFMZpRtQm/1Etmo1omHrukuZIwoEi+6Jt3m
i9C3njTaGGOyrNth31UV29QwbB/6meJb0DF6rhGhiM2cmfIzggu5G7q6LTaWY0QXq7Dk7TDqlJjs
ovkSOl1+Jl4FM7CW/nGU4f0UTrDIJj9QIulbuFBoXJr6M7UMIRIgp5DRoT0cMLsIkgaeE+FNqN+W
UoiDXXTldzObxnu6e/52KSN8Kq05v1S1FqfFRWociIIQkmYV25Awiu1g1ky1BTZELi1sP0yYGEZL
yqqaIr/dOENonNA8ej+0wlWbQsLMEF1y46XFqoC59oibQnfrwyPZk4KDNHvpuRQTazrRq4BrT2qF
hFAl6EqH3cGk7ZeIMje2mZjw4PFT5xjWXbF3w2K8wN4rTrnISEPooYaYhp33NNAjBCXZXC2nNViy
h8CnaFk9Gd2UDr25VRRP5K1bN52HZ4KSvfnaI++CWiO9BO1Huht606oTs2hGstHLLu4aP6LnGE07
3YfBl2L0aaoj+uq27lrmW10u9aeCwFSO12a5RdcFKcQ2kF6ZdWSfZvQI22INEmsJR+T7vsEis4pH
dBPy5LZB9LpMqK761NOPvUF9sVnbsLvtyRbetRPMj2kJ+CLKuqgm66By2u5t6i+J7ob51JZWcCGD
FGvKLLRiP1LEXhX1qDbEuYY+XDrPOKll7i6eL/onlsnnMeid2IfyEhvcKfaqt4NjpMroZIaFcVg9
VcQr0tjnolTE3mdp9KYtoR91bq/fZMVgTtkc7iSb5mMJvnw7mlLFTVWGl6Wu/NsgSKfbflyDrzan
wLeoMRi6tBZv0itteOWM6TyUflLpwb2khYaKxVWtPVsyyvUhwDYhHuqeq99STOoWnQ/dqoJgiGf6
5BQNTUgeEYziLeFk3TmEV31nYGQdwRS8H2tbP2JsUZxTLdrdBLC/s4MUn0s7NJJqRuSmYfyfO27D
JwhX77Ovo3GjUmFsTUM5h8r3Hvx64DCSfZTYhS/uC66o901WpsMGrNGcNvZqkB/Urs7trAKBGtlq
KRZFibnuxrfKot54o3PrF95ECF41vzRGl8BtXJ+KWViXQDB/eUQPboqpjy9KjF76vnec7T+nIKQk
2l0TmbZcSIpr3FTKWfu5wjvk0uBZ89kee3EenNz/PusG0k03t2cnkMW+hmOW1E2Nj0nRl1iAzXyI
t9Z0eUdLT83Fa8dDr1JiVCq4QXmY3U1R2O8a6XUnFzjxUpRV+GAISB7NMnaPYxiuX9Z+KD75i7s8
NFH+1Myt8cNfA5e9B94EGJp1cRaz3lZiIh1rWcf7ABWidTQya1xuJTFiCPqGq6dLI2RwJ4XocdOY
mvARMEWe1rq0yaEI+ceUJ8HLFEyIw7UZYTrTjNmkDw0ypIeicnW0Q8g5xnzh2eOKaDVWDEordAxJ
0djMHSnT+9HP4JqW0Cc2He1dMm+6aT0SGE2Yo2yaB1ni6LwNSbzf9qJ/qbBF2eZ979+16Kh/CMvQ
n6qcbGgEr9O8myydfsInHwvb3GhzlHlT+yZAxwNycwy/TXJcYXdD1Jewj3MVoZUwv5MghinMpHaq
xPXXgTBWwh/1blErik+R2VT7Ig2wA6mQyONeVMz3gOPTF2Ksy/fSrGHoSJ3t6saBMBvp2VYQNu0B
sWpvrITyTE0X4z4SSvJy1vrgZSv7jVkd58ipHuiPtj/Xxim3EAQbZKDROL/42lnupTGBimQwVXGR
amty0aRzsnLR7bK2Gc+TT0+mlHvY9XNC6Jv7Pke2wpDY0S9pGsl1R7hYfklb1/lhmsVXGUzBXaa8
/rshK+rEESHei57ZU+jOEqklLU1VU8oweFlXm8Zl65kX/IrKYyRGG+BRoZc1beLNZIkyUYjq87ia
ER5YPer6ZiAgCFOkvs2ezHI6c98Zto42rG1EjAAq+QcyQJtNNOG8amgW64Qr1RHUMXQSP+WCs7cQ
Xt84Epma4enmcTEre29as4pzOpBftECi+Aqx5fNSuLm545DGVGDsr8WFOzFAQ8vqzPPotGi8bCj7
DzXREFw5uPPsYbXcV7PRwFzxiITb5HbHKecMDluw6/Qc7UFDH4FvEur7eU5zufmnCorGDPZJLr1j
Ow3lChul7g6WLk4h73hLuTLcs5FWm0AFr7V3rWP6Kjrj5k7EjZgeZisrdhzd4oy74Nkca8x6/C58
FlTTXm0O+2CkpDaqCX5TXh0gY9dsoOSgcc0jwMkOPjVpncw5vanRCCwOZPtnypw6eF6zbqRZewm+
OUltjP5O5nUB07BBOtzOb74YsZyCU7XRs+SBXpm/8oXKr3WXNzi9mMGuDIPs0kUd1XUYHUlyIiij
tgcsh0L/OF5Bo77L9SciQYvTUGXsQH26vJomUt02YKmQ8ZHMFeQ2izQ/BOkaFp9uIYDqsDySm7Pv
RqhXzjBj6toeCqmX2M3EM4u52pbZesGOmYw/U5bJsDj3yp9NVr7lPoSppcESNepbvZAGrIq8uStn
udzbqxzqXd/L/LJY7KAeDcMHOFpEmaHtuayLuONsw0GAL0MFC3duX/eUo7MfDZja+KSSs9E9eHqk
l1rV3o0Yiu5xdrLoJrTqb+mEtLSqALBif/TDG339P0xCw7OtaxaoIdrMSnLDda/00zAZdNkfuAPB
LZo6fcpn7YGHZeMLf+c8sbpOyNPVFbW31HtWvy8BPjcY7sxxy6w9jeVCReak+b5zK5c6ORU39ohr
7DxIxjBLu6RI64v2GutiuMxNQY1h4FBxSIdU7/Ihajaoy13++fzNIVchwYlhuaD9XqH7WfPRnEvn
xUDHcVM12fI44QNwdFRp3mdoLvaTbXLJacfS8GPLnHUd0zDVbJ/WchOsNmaRvbu8+Ci3NyJqBYGi
PrQOnNiGbTDZLeyytvFunawpnQ38eVyjWoNZv3Jxg2sVdGd6JEW/QY2J7Rz2cSyecbXEsrUas9xF
+ZQnmQOtbTsjpouF4aw/fDyQ5pg4EjQOK9lU1Omd8u+h+TtMnbBvvwiEo0+TUcoj5Gfd7rJ0DjG1
cJ3pYZDcc7fCXOdLhwgAnpqtdx2WA/iHoBeJtm2/1s9jJYybynGRP4yrTwHQ4tvFx36T8GvikfA8
XMEYekIw9SM6Fu9dTzUCns5zdyBZDoNuYmpSmAGkthBfDlgpi6z2M7bDN0BRxilbHbGzykY8EisL
Kb+zos856YCfUHzjdeHPxb69nvlW3lC+VAUfdYVn7G9U0Iawe6kEXU5BEiZldmf6jaLEXovD0NoN
SK4nE10ZHaYh0baZPMy4lKnRInshdg3hNZfQf1zUuiT10skdMaxhuh0QMidz4QSHCYu8xF8q+W1h
esVmFni7NMQ92KNqpLevFiQbHQLYe68mnJA7grz5h0yjXFQBRNHBh7PS1sTprvVjvw+tUyqUpDOG
nYUE58adQSEFXxs87wqYSl0VxMPsUdQ5Okf0gVGLWWb9rrIZHEyeTl20XK7pi6+rNL4Hjchep9kp
vk7KNHcreeffRqOG3oExGgxr1TzO1ZidBo8k+cWY2Nsh9Me5RPjtuTP+bnMTWU+Rm5G6J1cPV43r
K2GnmGRTdROq3pIbzyHhaYymdNsbU3czhdj/O9R0Sknj0MmySxo7GE8m6PVee1F6slan2meGwuC2
Sc04CyWLtafjZGfNfCa8VmN913N/MQbYo6QGYO679vBEAF0PnoqQWVMxkI7atHCVN2WXqWd7WXGk
8VG/zZuyzruknKt9DyRyG5kgtL3jwbSf1X51esrbzBn5isi9j7PGji1zFh9ZtzN9cu1yPkppYJ2e
DhXzt+m9BIStORt1xHnX2/GUP6+em5+QXLS46OUUjBiz0b6RnKfkVvRUd43DRUA8Z3ORHlPLzOIG
SAIEYnnKhsI/LVPWx0WIu8EVQx6PqWNNu8ap0agQoUlAJFtSVLU17gzmKrd8NBJxxqDdRtTuiRBz
iagJx0tyKeXIGSUGK7jpS3UZcc7fcOxsp8iZvmV06hG1pZ8jG2r4UvmAURD27rMruxpkxN20fuVv
pzS9iQIIZ74a5t2aiihxjPa4rj1Htmu84YwAbzn/0Vg1qlH3eombyQNVYvUTvfoDIbTIxnolSW3C
ZnBOu/V5avjHTi5wU9SWecww3xMEZG64q2yHiQCZds46YJBlZcVGIpF5YOxaE5M4iW8kCWycCKjq
9p0u55tQADDabkuiZJiKuEqX56V3mtgM0JWahh/cknHrbb1C3jhNWSQYmSEryS3kAYtJ66TQt9h2
Z+yA1WOKcGzjFcRoaamod/UeU4oXBuFdZeKVD/W6eOVhdvv9ov3zjNL0tuNEdpOpz8i7KFAIpTDm
nIgSZV0ibzMGEIwJPNb3pPAOJ8umCFpX+LjslPOmcz3iiwunWu7DtdcPbtHBLZekLz+6HpK2LhM2
QaMC9V7k475oNZ9WepTtxi2xAB8ywJOI9LZkcVVG4l867rEocb+xnlBnXLd98optFDIEAm4kYBH5
fGQ0Ex0Jbw8jlMrvNr01OZ8my3kOV9vdznUtLx6kvg0sr08IDIs4iJYSvpe1nuHkokxgNA8FnP5t
ETnczKJpoBLCAriyMu7zhRN9sYf1pUJ1RhJowHs4mEjKRXwHnCi3XVS82NoYIWPm0zao1PcxxXyh
Rz82u1yugTfte8+e7KTAWPE2D9zwwQnH8FLkVhtbchQHuHH1JSMx9uqHCUm5SvNNM4+EQYdV8Zou
S8vxXXoXlSv7tpJZdTE7ojZUl+3M2XkLMwvXi4baATWgd+vrvmZxzf7Bx17iLbC0PljjsJ1olF8m
SgOIhUp/jWZDPrZC0zXwubqkq7WegJnpH/gOaJmnA4kcqRsOaFPri9EJslfzKvoatL2FQW2BEeWG
DwCaVkEo6LdZ1xicFLnpFy8KkMcHxoGn/s1bAw6oyvLxWuWCTNyJ6VIQZ1kWS3PM3wMwkXPHmngI
GINzNnfNuTGdJYzDNRh+RP6S87hc0JZYlDo0YsnuggBBk8eZ/B1PIuNJ9k75M5X1cqOrTH4eaqd8
hHyPeiwwQbQC4kPjZfasPfYzIw3/wY6vJjwJzhdMnjbzcEnqQpai3b9l9rA8W03R73VUTi/D6rbo
BEdlbtVY5Ic0pfDJhCluAnRSCa16eW5akVYJ9x29ofTxz6gGM+7nyt2iyMRgxMnbNbZ59C2ergUd
tH48ik5X4I6Yeq2DG+4WnGGhBU7qgp2Gs8mmJb8fU6N+qvup/x/UnVlvHMeW57/KRb+nkPsCTA8w
tSWLpERKlGTLLwlaonPfM3L79P0Ltj3DyqpbeeVGAz0vvriQ5ahY8sSJc/7LTRNbZDVuGtIurWEq
0ILgfTR+QvMXrm7taRTaU62xnsM5plABotLb9/nINglShuRO7wgvuutkv3sN99TsDEjIjpblfa5t
mJq1kVfbOcvNr8VkhL8opDZOOXl7N61LrJ51Q9m5dV2iZzJyTeSz4m2rDupW3GJZ0jlj+ESM/0RF
b6uaPIlp+ZOaPKVUH0nUrENt1/6IKAuAY/cYxlxgrosiqIZbg6ZxTISX/dblFB9alDloQih/IKWK
eUhUUeFGcnCehbmnrH0T0WzYQhEsdoobUvR1+ebqtPsau/WRT1d8bwTFmiYb2l0Z2VLaqvxUlTUV
wQB6Wh3hi4psXLVxJstCcVlBBs3xyv08Ziix9Wl3jKhi7ywu2Rc14IrurFw/mLNlvUwjak+WGI2d
INGzEWzZJoPX36EyU91LAOiRer2yVULd2jVQftuN2ef5NsK0aovT73iLPplRsnRU+ijBtk8CVvyG
8lX/vgoJFLBhtc+pEN5eFQbqKb1VRGS5IQ+j1s0CsjPUigCt2hym0f1YU9a6f31wT1ExfAmjQrs3
jLDfoWTTbdSpjG7cJMMFth/cu7i1b3XTzVCY0Q8TLGJkisG2+3qpiyfN1HK/N6f+QLE6UzYAoBPf
6DPvxhzEiJRTV31DgdR5LlDR+7XRuvYrdTXUkAZovMku0aPyLu9HdK7oEtwVNNWOUJq1DxMZz309
2xWKRimu5VP4OLkF+qrFFH293nA5016QuAhJkcfeCt0OcEan7ZaBZlQaqXq9R27V3CotAtMIzn0p
UmrSWfVQBFr1ZPGrvtBzeeF6ImnRc9UBqmdk1rMt0+khdG3fqXnqZ2r2RYMkdduWM9rQcYEPBq+a
ld98oQNvEecBkhgokqO0sPjNJhWmYDBS0JtlYn6ZYoRgo9FAydCs8Gc3AWq1MuLoovwRGXxILU2D
O7yjzfeVi4bVrAP6JDlqVpAB530zywGJrRnIAPCrtEXr0VALmLROiIYXJe8WpAn9qI8BD0xouJG5
M4M02NQYfK8BkmRH7LRjZgFwgSMhu5BoISzarY41c6K7uN7PpZbdemUAa80e+2QXRM7nKjGeQcZ/
mcATb90m6XkikKhbNAw2Xe0Wj9lcZaAWrWdKD+l7GpHuhyE2y6NTI1g8K3Tb8HQvgc+qsknVaDQT
0BiH6xP90QC+3VDRdsjUEBDjPaN/D5r6A54y+UartH0RDZ6fz8D2LNrzsOeL/LsywRpwMsy6oYOl
3AtzybPbtj9TjomOaj/335pUm3dNkAtfSVo0jD0csZFI++ZCPUAUJNHs7zPfDix+CuDmHE4v1z+K
M+Sdg36N9GL0wDbgI7NE7npTCWJ0AC5aKda0G5rJR2nN+0AlPvUhOVINqm0n+ixcJSbcIGuo2SrK
VtaQrvRDzeXWAqzQ0fkA5EMLB8Ok06+z50+qWKjlvpsM+6ONXDG9CmN4fJ3vT2nH/mtWCf9MGPZE
Y/ayDO3/QO1YUEL/nOn0fxrxO4jJl1fS1PHHv/8b//afNCfbewcr4RV/CxtH47v7vzQnR32H/BAK
RyY+CZAI5B/9JYKkv7MJWThyYyeIgpIkR/0lgqS/MzVABGBXPIm9B2/6MzQnGf/eBgTwTzCcSElA
KQKIsSVc7Q3kWXGTbnKUFHmQQcs/WtShbPKA8GbAHTI65tAsodvFFGNcJbzVplrMvpVDmq+UOf0c
t1V/q8Z0ksJG3VMagyqKHJ72APmvEjsNxvZtU2IzYyNn8kkf3OKpd1u3POg2mi7/XQfzoXopnrrm
5aV7/1z9r5Oz9r9P/y/6u39+GLvn7vnk/+xf9/qjeGmmTy+tyLq/NkH+m//qH/55Yj5P1cu//9v3
UhSd/K+FcVm8PUzE8CtHj9+BBtc/nosf/9g8N7+LHycHkb/710HU3gEBxG0TmITk4+jg4v5U47K1
d8hTgZ8wwO5Cn5EWTn8dROed5NS5kpdg2rLC//8Oov0OcSkDGw7+W8DZcQj5aw0e//OEXZMvPksu
XFsyAfkHhxtC4JJvJ3QqzFXSTCSIufMUj6KlqepO5RaZfvV3o/J0Qf0hDQ6Dqon3xezm06YbJrjb
aR85R330aorFTXCc4tn8xXWNFsn3buyKTYx60e8Y3Gd+MCuiQAumWHP+fCVuvf2MIDBqwMkkatRi
RV5vibefkTojc1Nawy4S1vRMX1B/Sm1roorjQd6PPK/5qvU8r0okM9PNlOs7m2r5pA5gHEHimseG
KmG8UYgEJa9ZjZeBUCgJhxG1PHKoD47mTo+iM4ZfjUabrE09G8ojrbz5gMTuvLedrBGbhCLPrzM1
IfUhzAo6PSpSWR/tJInuA72gN4RwRMxD3RzjDVbfNX1stV/D5SzxlXIpuMNgH7IeJgjL04iiCTLy
zC7HHd4tAe+XyNmIUVXAV0ICe3PU/zxEbyXpl1haORSsGAegG51I1SNKvg1ecZmbGpzEcWc7ExSA
olJvWyUAQOXRjHPawPFDUXz8b4sz/UvTieblH4SZ9h8HUfx45rFenIaY/5ERR4JC/3nIkWEG56D2
bYySf+PPQGN570xcCySPB0MzDiwx6M9Awx9BUHB1z8C6x7Uskw39K9AY77jvpIY55EQw7PJx8deN
Z7yDPEhfC8k+w3IhGfyXAg0/yuO/hocBPGL6hPL8vvlUMd1ocf4zlW1iaffUgMNul1CF3s+pFYDb
ESMAPa5rDEE6atnZtuVJoGwj02q6TU655TbqpvYPa0aXmta2pz4L3qHDIeqMLj5ogWttGnQfvpRW
kbxv7Gz+0wH+vyED+//uort6032OXrjhIijlJydP6rX9RSnX5WXF+5S8SQPg/CbXctV3nEYOpYFk
INQkuet/njzdeQc/mkyLV5H8O/KP/jx5uvoO3iFcdEnyhN4Gdv4nrrhlgs47zwWKz5Vp6hx0exEY
rWagd6pZlU9DrdxaxoDuTGNXhzff4r8QE/9zFKjx3OQWtozyV7w53nqOAwsAUIwRMbVCEQsJJjxl
Bpr59NXQRsh3dRWukGAvzoxOlyqp98Zr/vB2zLmM5nky7crPTb3cT03bbBXp2HJ9ZmdYYRw0SaEt
AFWSVQOz4HRquHNEsYvBjT8rrn1ravr4LR7pPM5qOX1trWhEiFiNbufEBNpJo0RRR3NlpjJ4neTL
8jdAauCtRwQBiLK4coZy9qgeoTXXzor5qKBmRnkJ0uA2C3rrqxt37sdp0M1PM0Lu1B7reu8IlSq7
VpB5KLUzrCzK+dITYzXWgteAPKWLaNZ7CkCywsF9M0wbmD+KCRii6bbXl17+V96mNyokDp4qmsr/
kKhZ8le8OVRKrBZqOIQgN4DKbd2hzG5Vm/YDLdFmZULLOx37SOpL8BKwzSUblBq0b4cyrU7HQ4pq
kIlrwB16CeMvcGJxpnLL4os6jsoPLWz65KcnyBPIRGYTHQfy49cy0psJBnVid33poe0Sm84DCBjj
o9MJgIiU11ZKP2drSV5E8cVgSeX1uNyxUAeBoHVa7cds5y2qXOk+c6fkrstqd2VWZ4fjdSjc+4hd
Hmd1cViDykvNsR1qX+lacOQwm1vFaR6unw0Ztk7OBoOwV6R8IMFR7FiUspJCh0iRVBWwKy/boKGV
3ujd2D+g/ta8z4Tl/GyAk9IJxAASCY1MwV5EgZgQT6tixB/aHR51I76fzQRvKroM+ah8B41Uba5P
8MIq0iFjSII2EqHG4okcxPowFyCvqE/aIVp/SYCWJtX8vzMK3E1Is9JDdbGMDpYLuQ3M0NfQEqHu
KNq9BvH774zCApIxU3CwlifCiTuqDZlZ+UNTB/spGX4fNWfNVPSsJsYDjvsUmQ1IRrbDm/L0Gw4w
7ag5lczFRLFo0JAu01HbwkpD+5rTuLmn2Zre1PqM70smYqAfIOJLsKQrseTSzjm8RpgnfCPC5Onv
0LG9tfSAnQP8UW3bzDMOeNMEKwfyzK5LThdtDb5oFaIdl9PpMOC7bbfVmC6KKxV+cHRMk6jf6/nw
NOX956iuAIwaxsaAERvG9TGotN9GWugwMlFLLjW4sB5Ai58/Tw7BjPWHzo5gzumPMtGXDSCKVv5k
iM9KoCsHs57Wko1LC4x+L4GaU0vmIWPDm7BpWPSj1IZBaHQWvqJIlKmJM8D1qVyImLIo4ZqyJqaz
m6ejtK2blrTxKj9oCvVGpFX8mR52fTu2TnJzfSieLctgRnTm7QIGDRXyJXl9YjMQwxWV35cd2VOB
a5KrWsWuAs+5FWMq1V/rad+oU7UyyfOPBmKyZiE/gTqNZAvLn/ZmLQM7DJB/LCvfBgb7LREWMpZ0
wv1KtBXtnNi6E85QvgDYsd5j9ZTdZqYRbO3AildOjty0k4BOzdFwYHKrFoIYiG+c/hCFomXZIXnm
62H9h6risFNNfbYPusDYpBDfVj7SswufVYa9T6WTujijLS78NnDDNkfDz0/MHHlqeHAhvVCO74ck
6JAHy0vg5Tn1+y/Xt/rs7DIutSuuLUzm+XQX1KXOsocmGQSZE7/pve3w1SLTba3cjhdGgZRNacLh
4JuGt/hCFK/NBh0ghx+hKb2jkjPs6qT/dn0qZ1RblYcF1G+KyLQi5NP7dMsGXcEJNB0Lvwmy71iJ
PIw2nJ84jim7oE+5S/viMTIUOLbznpaItRkC248wzNKNtKB5DHRsbBqAK97a5Xn27cpfBumNAiEK
Luj6n/4yq/YSVyAW4+eYWQAZsgbkW2Bb5DFahNdX4ezbXQy1WAQRxD2sDuzuoX2I46w1DfRqw9vo
eqIh9hxylnS+JwjY7soRvrjJ0hQO32Nk8M9Sun7WB1XA1HRxYNoXdh3R9Imsn81D5PzQ9eIJpFKS
XTLHU6MyoFHIA9sKzTfgbe+MOfh6fREvTYUuHI84mgEaHaXT/VIVq45Verh+o7n1bgbWjFnLoK0s
2KWt4nEKBZI+MiooixBjG00IxizhVHB3Ams001+jYLB2EwDk96DQ7Nsh7HrYWAqaPz8/QXoesiXD
d8l1cjpBRChigWJtjqm6GX9FTxSQQzNYNyujyOixCKIwE+U28dFrqrv47kf0sJwRpWw/E0r3pXbd
ieprJm6CJlfuJmh4WxfO0DHKo8jvFCf74LSA6/OcNwAoA4u3oi0yiuHWYFe7xJ3dXQRF6osjzF9z
E9ffFEvWex72vW/rLXE5rWug/wDwR9BktwY4mk2hjmKnKJb4aDhmvwfLiZtW1qt3BYKJd2hldzvQ
ZfHewOd3i85nDPeONCQFcuzn2Zh+qPLZ3k0zqcz1xblwwRAIuWWohdBzWMp1zUhpwhGKc1/Pa/sO
ke4BCKFAnzsEh9qEZvR8fbwLp43TTHlC1hC5XuWZf3Oz6tiL1bqd5L7St4pvGRjwNj3KwUmJ1xxO
A2Kn9yj+5sXUrBw2mWQtToFJqk1chvJLVWrxdPCQZ+0HGGb+jJb+zsLIZjuLudkBSEiebE78PnSK
Zgd0s96UVaXdX5/4hY/5ZPjFZyb4wipFtJmPLx1uSSVMmdFuxpXM5cJ2yoIvnUR2DQm0RaaZgj2r
8BVnFM+0bkayzpskBGiowd88AOHtVo7P+aJyk9CpQiHSkIaci4t7VkYy6jLK/NJAJKZIyl9pmFjf
XDext54A1JWWkfmgAGLCIKp3j9fX9DxdoXJN4KI5K+V+lu80CAhqX9pq5Sd1+mCZSJFkFcg1SDHj
HedL/QDsfSVavsak02Mkq+UO4Rgsi0lCf3qABUrNLYiryi+1vEazPi5MiAC63keYJ5fIk5k0Ce/R
lcUTfMbi7haKMfyFRqutY63ilQ5XJv+dd6yH52NRCuOJcochfL1CD30TTa1yD75J0R8Fugdgl+I2
rD9NYRx9vr52Z20yKa3F1pFZe8BxSFROJ6IZ9RDGYVD6jgMV5BM1seHFjJtquBvRZXjhGTd6D1Mr
RLDTQwGK1bZgUW5gjIJryMPR+2XMZncrnJF7wQbL961ptd7ZUTdUnocEDt9Gm6axQW/dbSzpP25G
W2eeuk9qqjgQnIXg2aWHATjOEQNp7YDuRPu1sDpxBAtX/iZCBypu5VZ4moZD6z7wTtvpyEy534zQ
dTHkLgfM3AFlv1xfGussUiAJQ+Jvkr+B3pCdkbcxKrfmtJhRn/YxngjuWlKyzRjaxleDuubKcbpw
gj0koHTLoA6FCtliqKKfDYSyECtUqNIE4XivDZ6Ldm7xGV8d5K9bd82157xyS6NOvqsYD0Mouien
s6vVuI1cqNU+iiwCcuYQ3E4Iu+/40MNbT8fXK0jRUMYKHo550+jJQ+sgKnB9ic/nLX+ErOVTfkNr
bxGncqTjU70NgOF58omRQW+7FfXsHrUxxLY6d0LtDne6+cf1YS9NnjQHlQkJRAPruZi8bQdRCK4/
97vYwYSnKlVg0q6CCkyT7Mah6wAoJ+5vCOO0wEHxlk3qZPav/4jzmKkjeOPJuhL5FqnP6QZ4StTk
ajRzBRYGguOGg+Nc3HV7dKgTPCwjCO2U7ZO7JOoGXEhSZ2V88+x4n46/iGBBN6mwhA2YSrF4RirK
/WSZc7tyz19e6TezXCSvZUtSXAfwoQQSZx/rbk4+joDh93E/KLvEsqo7uPLOgcZ6Bki7lFa0ur1y
5V+aKT0K+7VESfxffF1dS52+11V5yozose1NpLP03Li5vp+XRwEG9LqjpOun+xmF6SAqMAO+E5jq
rtNy/RHCn7vyxZxXtlAqhMliobEnszVLRq03mZPRe21jujXJcpJXm9wcoqexnbod7HDseK0YAXQx
9o/QO633RYFKzgTR7sU1M0QoRnxJYT6nN+EEhQ9KbfLT2c3pj1uk2MIGQutpLWfKLZEHx+vlowL2
e3d9pc8DM6NYDrmG5VCc0Rf7GUWDUQuNJSjMKvtiGHVxP9dQQRIzWikVnOdRjAQLykHEVuJqFnsa
YCaB7EiW+9Mca+AvC8h6jhftq7j5rXOKtZfe2nCLcKjoXG1xUzKcmgVbdOkkSywMjjzik6OHesbK
Ql4cjxqsBBLRjlj2kNoOwkEMWNtXkRP9kkPG9JU2sndR7XSU1svgp9NSlhOQLfk314izlMQbgtx2
w4nxgJjCIxyQ402RUNl6bjv5ejD0Pz+eQUWdwUgPKQQsQmxRtGo0TPTIUNKft7Ytor1rlc+wPdo7
Z87Lw/VzeSEp1AEPgupEehjw6VJLWglLPQ1KJfUpF/RS5uCPruLxCK+nDIsHRY2Bv4I90uL0PlHq
W/hFO1x5do2WHpQyvC9pou5SkRxiu8CNozoYGfLFTbCLMnUt45An9zR/lbLXHBz5Ej7voGggxWHJ
GKmf6kVxg8R/vw0C6xANv82h2W7cqfNglbrOSii+OCwtRC5fsk0qY6fRC2EuDdEAO/UNtRl8A5Fx
Ht1xulXb5D3qa/Zt6MwqVTJ7TXb1QnSmgUkrEbQLeLslLqkPS1zdyzH1pwHLN6XCTbfF/2Fleq/Y
9cWyAh0FASq/KBRXl18wNt5DGUSp36WwszP6cweniJDqwY/7Zmjm+BYuzPyMxZmx8zShwtwavaOV
NSk2Sz28qAwK4vVTeSFa8j4hgr3CApFJO11ypBogwc9J6ktBgqNRoHYPHVvbGZn70y1bkB4ynID3
4M1JA+J0qDrrXcrUzD7tzNgv1IRnfNhhcJV6v1yf1IXtJGjRHCaDpcq3vNJzvVZNYKsJQmxBviuN
ukF7wk1+fulI+4j9lMT4SJZqZK06mVNewQqB5pH6bq95T67hxl8gK629wy7sEjxrSmDskuXypDxd
ut5BbIyfkPheiEwLXZwRo+xmunVFUa5E/YtD0SCieQOSGejA6VBCKXNcQbrEj/IeW/ESXbl5MvSj
LRJz5f58jeiL78FzNNQKeJbTUljyU1CVKYXovZhOgjZ89iBSbD10+nyrwsqtwTTsplEbFV2hKUKH
FrVeKAsFtl7JcGe4UfAxik0TpIZb/zCc0MIVcLSA/8L2KUZIgDAbU1TOaYIYuDPe2SkE16kI+ocU
CWK80mCWtOArVwAnF84evUVQdLzV4LAsQUNCxcW8xX3NH+nY7Oy+wgPaEunK3SWTmNOVo7IsRa95
GMlLc5HkaHmAK1+PxE2JxfyhtCocAC1X+EgNlr5tK3DfeFOs3GDnR4NLgduZCiB58hlzwpiiDqRo
FPuUjdJDDFgckg5lCgfXzOsf8IWHgawy63SZJEgBSc7TUzgqCdrhDrQf0ZSKPwjXPGhGp9+KsjaQ
7MDSuy7r7sEaqIkOKLNsbfy4V76E8500AKvCgkbIHcDZMpfuedrVlGFiv6HScrDKrNtbo1Wu7OQZ
4YkLFn41JXxU8YC8LdMQIVBfwwEi8tG/0UgBYLvumwQTSGUORjrOAST1qe3u4fQWxyhoQnzOi9/C
oLLu56E3NoiQNnfGNNf+yh7I23ZxxojWLqUHQg5f6OIJqFFNhrmCQZBolOCILs8I2zlsb7A10jdT
UYwfCr3v9nnSI32pzw6ujIj9zk0874MWvffrP+fS4aMU7HJvEtahRJ2eCMseB7MubRzxWtv6BvNX
PSAvoO+iEfrv9aHO0xDJmQM9QgWa8sNScNaC7W8bnZX6Kseb0m+L4IKgFj+h2b2xC9PYdCF6LBRA
1gqHl849bxfISeBcwf8sG1O6QNhjMurU1xNP2eOYhFshNVXqLv1w083VvTkp71E8zDdTNem+GxnN
0/XJX1hn3jSu6rpcoESwZQ42CJj7EGnJwuFIGXQdkGGZEK0kd1j5wC4EMZ2LBhQiIuSs9eKAGXES
2dPrrabr7a0S2e5t3hfQNF0X2RqrryF2Ig1/fX4XvmqklQGM0cRWVSqbp+fIsbFzTVKu0gn2LjIV
WrOj7fI3Uj3sCMglGUJSNJYYJKOAfjfXZuKTE32YxwSFzS5Rpl1SdQPmgshvGaoSH+0W9RURk1MX
QVjzL3LdurmVH2HYVV+vz/zSzjqYZVBOIv+iPH0688gIMxvDycSfs+lD6pr1feLCeY483Oquj3Rp
jbkipOMTWQlPx9ORTMw8KzvL4cvWdjJv7BwBcscUbbQSE2TGuIhQcF3oEElGH2L6ixmRfikImRUk
XwZi9IGJ5owZty+Jrj4QrtZ8Wy4dV/qDYKRAtOJ1v3juIwqoRhY4KGzv1OAAOZ0sOa6xODHz+hA5
+K+iS2SuHNdLm/YqqQ7mgQkCaD4p6CSZ59XD6JFkFmWMPIEdHmyPfNbojbV2/CtgZbmcACygOAMi
AT23uHRVL9aiQQ04IIr2FMFGj5vuA3nnfWDpezg7N4lVH1H5PSBej46b80mt681Yth/cuN0VIRX3
oflgBuMXp+pvrp+ocxivLLCY1LS4cTBiWr7QHNTgJnK8xM+oeG5TQJ9be6yQMdDiYWfnqXUYkqb6
MFt6eWSK4V4Ec+87aHcBBQrXSgf/5Oe8IrXwBYECdbotdUsqlDZ8S0k/VfsY8u7dmDfPmajSx6Fw
whs+QGRvgNxuU7sbUQ11ikNY4KIbpTT1ri/Oea2YtbEgMkmgAa3LxRnB+WxU9YFYg54gxKRc8TYw
a2oESjEGRicAWEDk2b+UetTfTDMutdeHv/S1e/QmsEfhi38F8b+tOfZQhBGBZGu8oeLprtWYIZMX
+9dHuThJHgu25xFNqUucrnhQ4uaOSAyj0CmB3eHWX1V30nbUhvEU55PfopmobpLBzD+0qPKtrPHF
SfKmfG0KSxOl0+EBsOp5L71k3RDHmxbny+2QhflK5nHxa3doeMsaGCBI+SvelG8dQ4T1MHCscAZB
9MgY1UPeRfFOdJ73+fp6XpyQ9E5gLSWMenGCMd2dhZfK20DRXKTFJ8QgRPbTaPfXuqjJODTLwE8v
dq1OvQQ8mIrOQejVt4ONVo2t6OXfuG+kJSG9ZQrZIGVPl60ejUzHbzfxTQG5PAzUZKfg83m8vmIX
NoejRYKOtwU1Q3Vxq1WjlWYF7UhfsstBKiG55KZFcEirtd7ihXuNkZgHfQlcuyQt5u0xsPrGjBKs
O/3Jdud7JNnMLSJd7tEoU5Ql0qpcOXYXzgKkGYP3loS8wUY/HS+XcoCpysxGmDo7uAPoF0oVqOvr
d3kUvnxKrrwmrEXmxUtY5CqpkJ+LJt+gEGijHMYN8jdGwa8PfiybdJblOKRaQybXrrCn+s6OvX7H
oyVfKV1cPAvUzeAmcRJo6pyuGPfPrBuRSHyRaOHB7HKUBMJCmjJU4f76hGRkWdzKsiT+Cl1gNEcu
65uYoDRaUJeqhdqiRa2p8twXgbTfBrmHR7WpxG3ZuuZKrL20U9zrIKEkOo4DfzpkgyfvlLsU6Zwu
V3Zjq8z7CCGtlUrJa39kOTP5zOcBA4ieXPl0mB6zykHBWdLHwzoE6FCj/7l1nbgdbhCTix6Qpyvn
faw7aYNUToRL9kzGPdw2Zu4mmyYK5jtHUU2ks0ajxK5J1dNfGsRHP6ez98MK5nmvjJ31VaPRpm5U
p4tNbMwb1I21CRDCpkaz1bwVVqVjq2XX3VOoDgKXI23oB3+c7ISk3NEm9Cl5eH13QLwe0tiDBKaG
plfcEstq7WOgNx6KYH3e/2o3cQKtqMnRlqutXjgbnGPqYVtovY2yBCBQJDZK/ZvKsxoN4NLMoevD
5pWM2e8AX6xxY+QU/AunzB+aejroBcxL7CUEIkYl7a7HwQUyAfpTz36rOgTK+H3TeGPjT9+ibAvZ
etu6uf1rVqnqp87GFXTjoqH+C5YR7e9oBHTFNsjBd23dqGqf7XT0+ZsFLO3MMveYElti41VWgiu3
3tvfjDQxpJtGZ4G2GtIUSUR7iDZ16qTjZnLs8mMD3OxG5FqV7NpZaPesmZhvmyoJv9QpykOwpuvH
HDOxvZhQ9IAXrr+vB00cVGvKb7zYiVWMS/QR5+lKo9jo2PX8C6LVLmX/QIl+1ldHdjKoy4Ej4B8Y
Xy1etqo6qENrcaqrusDtGrAysVu2YhAynA9G0PQbhOVSf8jdLz//CcMbQoFHOvtQez496EWfz1RE
xthHPbs7KKHhfkIVnRpuPg1Igerq79irBCtx49IlAm0EeQAKjfKWPx00EzoK+MhN+8WAZi+r3B+N
fCx9hM2+079RV2LGhYhIJdICOMEdIhnBp8M1gXC0wm5586GVu/VSq9xVVfxjhqizMrFLyTdD0UR4
1R6gS3U6lKvPTZvirO7bbpN/DnCS81W30XY1eI1tbNbORqPXvDfaJNoNQWjfNXrV7sMZEGXYq2u8
jQvx+eTXLIKlikiaEqBC7LOFFMiiZNtPOBug1enxsSj5MUvUP66fp4trbYAPkY1ESQs6XYCu42N3
Gm4DdC68vWlF1U5Uk3WYHcwWrg91qTwpvVYgT0KWATC4yEUGNxGjDvTXd2YAWmEyAjcJzXIfx020
tRFC29c5gDaH4ty2Gg2s+8pAOZZJURz0ajC2XeZ4yKKOKynLhdN98rPkrry5FYmpocvdQaY8p9kN
QHv1ECaJFH/HuE5tqU9fX4cLzw9qtHQqoKA7PECWy4Dmg42NCCcNUsQO99aKOmjxG8p26j7BFmnf
tWbtq02q3OiVWPu4zsQ2iF3AkumJShIibeRFvgEIBrV4B+cJkrOUPke5Lz13iwPqfWeLl9mx9+YU
H+y0+RoMyREIxD3p1pbTgaEBfh5a+aujB8fMzh8ctd+OmfisC29aCQEX0gY6VPTTwZbC1VimkT2U
orCWTYnBbjHPSgq8SkQ5/HyC52EaLHsfIIccY5E1pGDp1UIJKctP7rARQse10E21lblcYPdIji4w
ZJcXp0ox9PSAqRmaxVWsBYdGAX481F6+t9MuxWtoDI4SD3jvKQkykUUWoAoboU5tN6qft/Ef1w/e
+UGnjgaSlCMnyeHLXEwVOlI9tPkPzpQg1JwA5hnnNNzX0WRtKxxD3v+Xxlu+s4dAtJMT1BS4Ir28
T622vKkVQ/d5MJbPdY3Q8fXxLkCWKP9KqJtNFYOK/eJo60qWAAdyvEPS6MfUEIaC1GzjJRucY5Kt
OSEUkpbThKK6GWy0NnU2kalXbHwcP7g13g2xp0gJlVbUO4xw1uLfeXinB0KNWneQoUCHQB76N4Em
GRtUo2vXO7ROi39QqG4BVaGfV1hIKTralkT5E61+kzr9oAACSjdWhfuLadI2/WRPACWD9q5yiqcJ
36rrS3fhaFDNNekbAWOhPriISU5VT1pAPDo4XXQ/zAbCfY2ifkwDb/zi4l+3slNnIZDshbIEsjmw
TCRV4nQlwq5OoqiekdBGmxm3HtXdzlHSv3dN3M7GBB3jJkAJPtW+jdXcrezD2TbIwSGBUOelXQab
/3TwecwN0Udt7MOHjja5ET7aQ/FVS7HCrET1h2X2j9cX9+KArxVXkhpqfIskI1Zmtx4q7HWGvgr8
LC26J3sC+u9Nqrs3awt1TrdbI+KeRVAAxYBfiPQssvwkTmeJL8pcRD2zVIXNrTlkCJGjGL6ylmfn
Ro7CPUY8QdHwDIjhpaPjKSFTq0OtOoaWmm5nJYv2UTuJPVaDPyt0h/Urz3GQ0vRdCN1L168aiWsk
q8lEE4w0N/kc9oegb9dwf3JDTl6Ti1EWcaQYsYfOIlwJBsvBOQ9eJsUGF1ugYto4g3C2vV5Zj2E7
rNWmLywn0VmShjCphPa6uJBG22x7PZ7ok2Ic4iOz5hw6LEL3Nt5u71NrlVZ2fjWR8UmSEh+jbIcu
vwUlDBU9CerIDypdv4F2ZHyqwtG4rUJOauvGCPhPIvPRSg3uNHzodkGMB3fiJcrn69/ImYstOwu8
3ST5ASmOgsnijYGXm9UoLoyoAEutDRCZZKsr7QsPQ0D7RPYNZdqjV4+HJDS2E/WS3VROyRaxHmPj
BcmWJBnbaRqEuyFVsfWR7JAp2k+xe0zjstuMqvpxaJPHLvceDNBPm7h2mg31hDsKIva+7br2Z7OL
xYwWj8RqTGpM5PElUdXpe2EZ4YcYANDx+rpdOjF0PGUvgwYzAe30M69F1QeOnkY+UkXmZrCKdp/a
6hfQMP0ONZM1UtP5g0lOCq1dWD88gMmcTscbnVxJ5s4J/aivfzhxpu+SyTQeU+i6uzywPlnGlO6B
qkT3BOCO0lKQHSbbUe566fh8fe4X4ir3KKgpGrCEuOXXUhhuV8KSDn2vwi9NMYYQ2Zd23gb6wIM4
s82Dm81rT8YLsUHWbOFrS8wMwJTTBeDREuZax67GbfexQGj9sxeK/EmjR/lZi8x6WwjKeZuscoKV
rX6FGy/CEkPzCCeBo6ZvLg4U4WLWpjhGwNYp70JtjjYpQtmABzL6aA6lkS6NYfmNv44Oiu558DFz
nKNh19954f6oEWRLBywAs7z/w45SWkoZ7G6lf6ZOfRNCtdq1jXgPcjtBq6Z+dqyy3Yu86PYh/m7X
N04ekrOJkBLDDKb/4i1x1UKU6ON5rOFYYMHkOZ1zQF7bWikKXhyFBwT7RFMXBuDpTlEF5WEZBiHy
OHW/40TrW6Wf3JWv/MIhpGaLPDIMZ5L8ZZIr0hRzqQH1GLrx8xZOJ0YXaaYdkQvDe2cu0OynprJy
FC5ODbg4olVA9I2lElGK7qbXO0bot6b3ve40bW+Fcb6SE75Wsc62yeEiov4t36mLBSybwExcWp6w
5JPqwaxtDT1FkmZuYeu2CI1sx4M+3YM6Ur4oVd1t6yZT90DG4icwMcN26EeTSp5pPfRzZ+46C+1r
grZzyOzUvcXmcsZns8g2Yyr4p4KTxOFvnDOXLIHSM2zfZZqZJHEcdIrK3uAyu7F1dGKQFf/j7wxC
N4PMnBC8rAVWaRk0bs0gqt12vpHg9WQ3RbUS6y7tOOkyiG+JAWHbTw+zgXPfQDuCHZ+h/BaT02yF
TA+uz+W8REOiKHv2NH/hOZ7xlXKRembgdITUUE2+em2U3YK6GT9gbYOOCQ/2neZgj+Y6Q7gPqrHb
9lR0NikA3JthxHWmTNGfSotVf/ZLiQogJmmfLnH9ZEen89fDys5DKLwHLhTxDKQF/X5IJ1s1n+tb
1WoT/AO5YMA2m6haZ9Cc/oO089qx21jb9A39BJjDKcnFXh2Uo3VCyNo2UzEW89XPw54ZQItNNEd7
TgwDkl2rihW+8AastvK8kWcrtA20OxTQ7wHXbUroQI22++C3JG5da4wri16JFtTW3uFg89Qmintd
1dKMrNwo31XNtInSx/9S2Sz/jc2EUGMd5w+NVWsfXv9cB5vC5f60yOef88ldnJp4cuqQ1FWiRixt
iEKR5qcxsP4/HWXrfhFyAxuB47svx8paA9i9Ip1jC332ccrq7lP8KE82+Mt7lFFsyC9co5ylfSXW
xGu0qLQ1jshT9bBrluWaxeOI1Wc2X3XEiAO10ueTQbkHXnxOhuUF4mGl3AxN+/ZzymwxOmumfC8G
1Hgy7anBp+HXOiHnd8FoYbprwER6fuPVnREMpRQfrdjBKqij06n5k7ryEjeO+hG0z/IBsIrCS6y+
s3PP+5SMZvFjrkFEXjwAftmdgV3X5zQ19F8uzQMNg8esNgN9NpYfg9DKOWxNd1F8TBJK837uZhw9
PNpRiJrHhT6Ewljzz6jkYtdt0j1a/KxM48R3DIBLodRybw4zq07iEDU63CNcRe/ya26L5M249NlT
Vw7xX/OkpKE9e83PLBkW4Rc5JCpfB6f3YRwa84uGwdi/Va9Xf+dNgqnDmqjWRM/FGtnOXkZyoGR/
F2bvvc1QiLFDWeEXDFxKd2Z2uT0ThjlTA9LAhnG7jkX6K3dbTkBdyOynMnka/rfKjPOyXg9f7XWB
egvw/KtWr83qdxgmFXd5qle4nvUDXFwwdb9mUxve2Vnlgf6y7O66QKH9UAIFt/xS05UnrTOz+GKk
k3lNB4MGnK6o4kequNO3qjHlB2FqK2ZZqvzg0lTAKaJ8KoYSj6/OHdQKMd2Gqks1xZvhnfXI7eJ8
FhStPrR5HmPPBTUy7Cpveazp6XlXvA/p/RXoSSlh58pGxa6xwIvWnLwso4LjzRZ2S7E3RfBKkx9a
tY5tOGja8DYf02K566xGMYP/EX2OZEur0zbKnBTuZ2N6H5TCrjBuqawvSPlVpY9iYIyhtNd/TOCA
4YXqFqA1tVJxqQzhz/XFFbbyAYXu8uvrJ36LYW/vOMAcEGXpjFAMegFXTjrPmeMij6NENnUQp1UZ
DLWm3znS/vLnI6H8Q+REu5Uiwi6aJqRo9S4pKY2i0vDYyPTfHur3W9WT2UnMeTQnhPB01SJ6p7W0
D2byJEnHOWUkcoKoTcrucW1iK5CD8v31OT2HfLvlA14GjIlq3zPd/fZOKdzGdRU2ZdQkEvEfAz87
xaF1yX1gXHk8ljA1Ja1LkI1hmozwsory7Dp9dpF4+SP4AfBKSA713cU2NQbWOlPsRWVir5GYbZxz
Z4wDa7P6oi/DI8RMfNlidwqsWOI84lJOGbz6sVP6fxLvR65Mj30f/5W59iM26Pa/Q4MyvMyN5vr6
ah18FypI0JhIYakjebvvMrfOaqp4+0S9svl/pu5/hCyHC4DY/6MSj6dA8k/9/n/P/TXFaGRATNhg
IGpAohPP7lJlN4nB2BjYPuMciFl6adFbGhzMn6tZhXkujNk3aW3/+b6j0r5pIG0qTaTOt5shiTEm
Zhhq0k6ifh97bfETPZ+u/F37v1hKWBUUjji4VC52h8nRetNLK4bCg131hwybICAQLSJ8/Xoyq8M9
rnFg2d9g+qHH3k7Ls4phQjvAi8Zuou9fgwa4oEcqL3LVvYvQrfF+4sG9KJY2hq3bVPct0cPJ872t
3X6Poz1CcodoKCd7t7Y2ehKL5phetOaawEVRL/HRm90oW2leIibafW5n0hJhVWdf9XDkDfS9ZX6b
9O3t9C21THNFUC/HwnK8YKPc+jgZuw/KiB4lpkzJl6XO8ZjGIv7kI7+M+cA8YaSL+iXFZAo/tyO7
CfINXQLdbwBee1kQjqGx4Z1pGB2dSm1jDcB8ZjftvWKmthgwaMcWGruxLJS5Hf+EXfIEEMo56b4e
zoesAzAFVAEOye18TAKfFpcXLzIBzrylRVWzc7MzGNK2Ki92ChUiUFzEKWB/b0exaJ57BBmMUqGB
M3aGjAxtFm9UbAfeVJRcT6oCB2ElFTL2BSANigLG7iiOKJzMDfdtpFRp+85bENlImr651DUeeeY6
YvjYG+VmbJy+q7rprMl7tD25TckN2Cu0OHaX6tRoMSgahpezUH9JO85xMS+zCApO+WHxzA4mY2eG
imN/fv02Pxl4fy0go0tM1TIwqnVqpJuJ+KbnDrZaOvoTaV6nYWuk4u+ijE9wmwfpA1CRTTsRKAdJ
+C4t6+0Zwzd95APTPEOooKtD1xDiqvZthxdEWn9Cv+jX65N9fkP3u4reNBV0rh+bbsvtrhqw/ovR
kPGi2RJ/L7ZdXmaHH+KXwoiHYKxMPcLDvnro0Dj1EwVP5Li3uJ4XPDjRYVlomDjfLKVr30urt9/q
KwZoJbsj0nlOrq3pTcE4tmVEG1W/FxTUgJihRQkGreI/3bzYqjL5+PqkDnfuxmAGK0Y1a6+wJHuz
XrqehaSZk1d+iZzTvaEsxf2gWmO4xksX6ENcPGJmKoKStOb+9fGfKxm7RaWiy9egT0qPbo8SSbvV
IbniZenrrn+DIbp4k83u8KZzzDJYjap+ww8pcYnFJFL2Hl5ZaTu9V0jbwkor1NAuHHFfDrN7JZzE
4BmrqKBf3elRokeFF/AEaz4xAdwiUuyzLe03GR6UF8jz6hfLHWdfNtIJPXTiLmoiccPVwR3MjB7Y
K9aJqNShLaUZNJBx4AiK4TIYtEpMNITorJtp39655Vq9MYds+a5pSXG2Pi9vMsTzNimorQUGkeN2
z6mDaBW1YxdZ/WZs5+JCqGapcXJ/HZzjDclNHwpN4I07eTtKWlpZrLst0SMS45cEh3awyVqO14+k
DrQUItTLvoxqijXR69//Gdqx//5kH+gdclVvefnt0HWmjdOIXREJVF7e4xHajo+wYPUhcO1ZjZGQ
bJYfs94boWt2sxOsVlF8FZgawjeZF1xkB/MvnCWHT32DTDtWuIr65OJSiKc9ZspfEYPQPir4yHxC
3nR6n+LT+Mckig0GTz8CCXO2L4zP2xkUS+Eixr4tXqUZVyURfeDoGLR2aVuH2KUOIdaqgP6JVyPF
G85QZAdvN7kHQAgoFFstb3cVJpow56WrCc1KILeLHpt+30hxtbT45LZ/BlS8+FawRIjeNSTG9xeg
WNRiWFcba01nkJ+NoR4fW0xMv4JILMLBaHvPr+nm/w3HUf8O8WPqfDl4P5WOCgJl5Gx5t8BL/BWD
SepCc57f5BRSSz+1svwvXdEQdVtQB/wmCqtP/a5GNzBY4lj/XsS5dsYAOwhEKLqwcHwxNAVM4/ar
4RTvIB/GV9OyMYky15JBoibqycE6qLDyXuD8x9ZGLZo05naYOSuzUq4dQWo3TZiGyMztfNCkMxKs
RJsiaNIsu+pTFf+oyiL5JHGqfphikYlrpoiM/g1wRXK5eulx5pu97NPJ+Tt4SbdiH8QoCNMg0Hbb
p/YcJY8d4UVTb4et4v2Y826TUysvVWJdm7p4HGvx1oup7yTmx3JS/y7G9U2zlA9J13wY2ukyNVlg
qfh9UdBveiMonPmqaPVFt5pA8aAjJxyBweA1GbzO11HjOFnkoylg8EJhVKcySj3xdo0zDN0LUPVu
RKIHeHMAYFM2gxlI03rSvL4PnQ3s+Pq6HbybFEnpliDihpfWPiOYByS/02pxo977KUS5PiKlWt5X
DVBgd0T5t1NxV0vbrsAQFxD364MftGUR9tooorQHuHP3sGARa7HTgOyJclrAvpO3j1ossUXsPquJ
S0tdqyJlEJ+wXf+Y2sq/JnwGPZNn0q6H6+7QLSIzAom1B7poCPsmRYuz/Jp4b3F+3Kr1K49nlSUX
L8Yy1In/eX3iR4cWCDaJ0HPst9+sm30zzDq+dKNNCJ2UrhPUKSf39VGOiikEJLTZaVlSBd9TtupM
RTNi4K3rk+UHPMHt9KIk1NAruZ+LqrvOgq6MWkr7sxvPkOQyx7yztaS9W9etOZtV05V2dfq0IAb3
iASZEYmG6uxsp+Itqtd/3pRE2wOAzIb7cbd6x+0BkBiEVbIx3Kgd9eKRNp4eQeuTfpro3Z235sqb
RFHmk1N3+C0IhWFVokxDcHI7KOXuFSLo6kYUYXKKla3tG3VrncQHR+eMmiTWm5RwqBztHld77ZrO
iCc3EhpmgjAubCqgkxe1a51/saxMPmVr5j2W1eh+6kQrTobfruf9iwf8HsAM5OfNDuZ2kiD7W08o
DN8VWw9d2AgrjLi+0Bvw0gc4E/++vvUOF3VDcbkkx3jO7BZVaTKQVCM1DTc1NX+JHfPaQ9wP/79G
2Qf9FvDDmRq4GylGJ58GWUFA9pT+ZO0O54IOgkadD8T1nn5ELWahbCLZldqA6vqgOWHiIgXxX8wF
aAqqKcSugKluv5CwCqM0h5FtmKUJl639qUJT7eTCPdqFZJkQtuA10ZDdDaK72DlKjZtuTiv9nXDX
7O3qEWgpi4vTvHBQHpglPHK8vS8e/fKTOR6F54SWNETpWtFx3Z1vMAdpM7aClSz16mrlg0acxQUI
ZWy65mSPl94YrGBWneUkPDi64jfSIpI+nD56BLerW+h6a9Ml5sJdk/R9h2p02NrFd63rPrmD+zF1
1jPI39GJ+33E3YE3hQt8Q+XKRaA0pFfwSzj6eoXpEqzTqpxs0Ze6WhtrfUM4oZVpgfLZfdi2G7Kh
GHhQxISfYtnVc+s3qP5eWgkTPOWRfVolko7VonxN7d57mJB8C2fDLYLBHf7Tak568q0PTg2AOO4c
Dv9mTrH71p2nuAP5ihslSCldq8ocH/4f4tKD73ozym7e65h2SbLdM8uMAlWWxGaEypZNu0zK90Wy
ZKjKnaUPhzPjYtO2qo1FD+h2L1m1MinedusY9ToRJa5LYG9p/Ov3wVGLF6gMjWWq4nQF91yC2DGK
2jQHYCda6qDs1E7mvaLSKQUoYN+5PfPqbS//bhrFXPv4Mamrn6mWUgSkIbP1YOXj6vq4/jQJBj1V
/O8wUnn2PaUe3RCcnSP9srLQ+9QWzn3S1lrjG50HNXlYl5bCD2X5zajMK5PAGPgnnvTt1kR0vPIj
sUTy0fCE/PH6rI/yDPJP3ERAV8PM3ttC2Cg7azUYR4pH+vjBGrw0oPvahnOqpReZaO7XDvvfaJFx
F0pzMR5qozJ/0loc3+HdKR7SQlGCdQBF8foPO7g5wZluQE9+FaCs3QWC8KSJ2xaqF+lq4wTvAHwe
+5jkgfpSUBYlfTFD0aLRMr65ajd+eX30l8IUaMEDH0HqAwiphSD17Z4ryVNX+hRxRBY1doGXJ9Ob
NLbGJsg8eGbVjF97WLgy+ai1mx5DsfZT5muxeK9TT0j9bJR0qt2KBDZUaAJf8nYWaZTXmdhuAO4U
v3CFefKzD+57GLTkjBv1D6GZ7ST9BjpxZt1S8mmrL3n69IZ24S9lsvs7T6SoFozIMDiUuSJVxvYJ
hePgiD7jDZ+LcbRpd9eCl4t8tFfXibQFFS/fcxtD+pbZlCex48vrh5YsqMaNGIU7wh5EpQqnM2o5
OlEsPRGqSpF+TPMuDyxzdu5mEg6/9OLi4+ub4WDQrcEBiocUkWh597KwT5qm0DChMGNdtv7qesv7
2tO+xbbePdXNWv3qnPnUt9biW91GkHQgACVCxYH0DbDu9ltWlTE3QDYApw7ESmGsFhjcxW5vOP6K
APnwVjZj81ntpiwJGmnVn7NYGj2hdDwYRE7OhijEzHeEBFsZj30q3YWybJrIsEnsyb0s1MFkMKQA
OQNpWKUKoCTWPsYNdC5fyGzOA0/Uuf7kdkvbIj4z5ImfDp0qQznMxs+Bc9CDpnr2EO7i+j9eVUw/
HerQ3zOn7iEZoy5Z+52Zd2PYr3K972DRtFEuOSrYD0+uCMwCEQVfU5SV90SoH6kyqPghC3LDB7eK
i/IaW3XrBRk1pacx68UQJrZSwnlXrNWngGU1G0plHQOrTWoRglBsAKuWs12EZJPiw1w4Q3ZZluxb
YSmyuahxPIvAgUnyfYlH88PsZm3j09mdxSMqYrMbom44OaPUIkH2Xoa2t9oIpI7l/IZfnz+NXdmZ
QbFUBTDZQTVACg55dbLhDqILKrfwHwmccMwCjHL77XHhyKj8pU6EOHLyQJVbflwsaiBuohnIZqIq
2GpN/LbzwPXMs+29RVmjiWqbprF0QQuYTvPnWZuO6gCVC+Jxagj7rC0d3DhxpWFHwovF1Sja4Q6z
0vby+lF7GcQxChxT9NbAzpFC3068EWaaYbBlR9iyiWtHaBsishHiFDKTKdZn+qBnw+2uLWl4sudG
sSPoVnYg1aa7eCNQadXZ3AWy8c/zJ2rkZNx0MLE2oB9+O71MKJ2yKosdzUbT3c09PW/RKNNJJPjy
FWCULXUirUdTaU8c7aRtINkv7ciO9SI0Yjl/GI3EAOaoMB7utk8OCI9gzeYzZt3BnYWUB8UPbmnk
RPbQCZE0XimWxo6AmivBIiRyZ6Zo77PCGf9U2ZtijkdSA6yfviUQ1N1S5tbqWMVkRdbqdfdcL/H9
6OhqdvLgHMxo08bBBgG0xMbjvx2Gwk2ZVFltRSJVksciy/XrCGwrqlunPnlDD4aCwoo7MZnipoK8
u/DNIUWtoErhVGfK5ge/tgH2El7Y1OtZAe5wqE3B7LkiTwPgdlapTDPZTZ4ZVVZWR8QI9AknfbrT
uBRPNuPB44mzF01P3k8qj3utSbqXXZ+uphlhaAyptYgR90sT6626ZsU3rdPUOwql68lXOyjEsYyc
AhP68uaVuUMLqBrhOUbDBjqllCfaCQ2zueERFY75MIqiQ+dwND9Oif4r94zsU2EA1cTwI4vm1fMQ
zLK0hxUxitAWZh8lbiGiFa0POjNFggRm/OX1W+9gjZ5Lk6RuAIWp4Nx+DpLjmJRjpctTmi6XHXdD
FJgg/65dGafX1wc7uPM8NH1RfORjAFHefsxvMSKNUc9FGcmMMLg2HgkIrTtlUUYE7TC4WJRy+mN6
BbJCwKlAzyK9SNx2O94kmokjDOo5XoHGdhoU39Its5NZHezoZ1YYkTqfHfj77ShOPuZtIzJGsRfz
o+2J5ZKItUfOnev89QV8GetyEWyseNp2yGvsocB47IjKyB1Ks0unvYs9maA4kJ3lPy/593yljX6K
hAjAARxfbmfUls5sIcmpR+gqKg+K58YfZZE09AORFCn8zFTqi9s28z02WfM/Zd0tUTWb832HNsM7
B0Lro2fTkbaytl5RbREiaAlisb3IUn9w0lUGq6bY7y2RLtGfLhAFEWrKm4wtGfU+C+mNtu7txtWR
OqG1IZr4l+t2yX8zCCV9iF2sDufmdnm0di0HRHL1COPpEUhiLX/YSVt9fn0qLw8LumvoIGwRON2S
PW3OLJMih/lPQX/VYqq4QxqsfU/uBlYGFeDszL/vIO+8HVC/nZYyEbHms+1EeqP0D4vo6qhY0vKf
qS6yh/QphVSpDWNAW9lBZWUgPc7mNEJXaPqrxM6I0NbxPuY2kiAu8OKIMMC9yqbU719fl5fHjZ9J
+2+r4W9trN3PNLK1BSTpOPhAFW3QDgSCzaQOPgAM4+RDH1A6GAsGBaV0eDOoDt4uCb40Hpg5PKKz
RCsCOH5dqNW1FtBAnqO4amhXIM98rza1DJH6WcKxMJXArtrq5I55efD5IejWbzV2suwXm8Ejb4ZR
40TzgKzhFKMdbizeWR3zADLJMMyTngyEJOA1t/NNqlXIGOAArZ+E3AVW2DWJ08Fv3ZbM2mpQXln0
KRBYTT02IM7vJ4rcJ9/3aKrEqJQRIdtCg9/OxW+PRJ2npLzALqI0cUxcAtM6MNTB/OOblECfpHpD
kJBaqLvgSm1crd5cf6Ksn5wwXqblmuNTf3l9r27/l9tEmlFgS6Pes6lr7PePOnQzLCV94w46gC5d
bb5qq/PPlDqUQnQNRtlUlA86McBJ6HN0SJ5lrFFPIafZV9/RDu1j0Zos4to4j7204ouMBX7WWnU2
1NE9BRSL0JviJXCo3Z5BM99QmoXvNQ1zFY45bUVNy3Ksf3sedcv880TmOUWjTwdimeh79+U0lIyl
Mk9OZOtLfa8PmfDFmLonocPhrLjfN+94LuB96DBqC27gykxVqXLcgH5WQwkmq65ZOX0x5la8f32j
PEM3XuyUrRtKDEb4uE+7C5qEapy6drT0dYXM9+AFjpXNYYqkf5AkRuNLGDJX9D/t60R4EEE+QZd8
6tJ3qxBdmFIx9BUIHSQlWHmIwZyCRYVMMspS85HyHt8M2I08pQOZ7NJLNJdju3ly7XEKh3XDfk7J
cu+Q0ASAxNTa97TWvDZdjAkvxgKGnGbfrl0fCXbXrmdcf3LrTl+M/LGeETf4n0br+iTrOrQUS4iU
jbLKB6SgBrg0k/vt9cU6+jYbB3/zuweNu28dG+1gNMtKJU7phB4JUcQRJQuwMPA36B8b2gn+9+gU
cyNu/pF0s4w9nrnR2lRYGdV56emt3/Wl8dXqLe1dG+dG0Bq6fYfQmRV4wLhOjvHBXUgzAEkzjwwQ
0MTuLpyT2jOlk3FLjVb7NMxoSmtCyuvr63lwWYDX44VzaBYCatyFe4B058KGVR2NosflTljNNTPq
p9ma5cmpepltUMX8baTd212WBhLPIuFUJYkVGHo14QAARlxZQQo5Clannap0/80iQt0gJNxitr3A
vQKdpG9lziVsVfNd5TUK3Zz8DE79jALfnWDekU1XFEEoso5drJDRREpBVPN2ggW91ECMg9gbSNzE
Ekd6YiT3qzGqV5c6MnD/bH7Qwa1CjWvEtZyRTybV60NN7c17NTcQ2ClHEfZK9p+mn/Q3ACI0SBJW
fdV6rXnoi/GvVUBC8zRQUGNcDu9mBCOelD62g14DuZfkcQUjak3vXt8rLwWM0OXCnJhlxENuqxnc
Ps/9WHlZX5ZOZCTpokea0ShNkCiG+7do6BH6Wa3avgv1C82LbFre4atgdn5stfLRncxGhi2C+1d7
qUFsoW/Ufi96dT6r5R3taNo3dJG3Pqm1b0imbZo0ZkMRs+gGZIpUpQqmetIfesU6Q1IeDsVttEGq
EKhzd89fqnRZYmnCIRAu2rD19E8wPPOrrIGxnCz90W2wKeT+36G2P/89MirFUDipbUeKbTlvPCdt
IhnXxZMJHy+avbj5UZExfM5cws+h6hw/oRp3t/bahzxR1rBHQelewP44CdgO0kXIt1uvnYBRg4yx
+11U6lnckSUwU9ufrDRqMJtdPeeH5q3vUgUYpKqRvJiwDNP8vTHM11FP30wbxHwosvdLo9zbWvW1
tvpgMdS30lGCae3OdEGen9D9ASWAhgPPm85lvsvTKXM4qxQUeF1FiemiDtPy6FnJeOmznkI8jjlR
qcvmmuDN4DdrDQEqRXBJT9cRVFxeXpbZmC4KMueXolzyqyKE+dYb8vXJnmxw8yadjdxetW//oyM3
MNXEStGkF8sVheHpAljIpE3fuSe32wGubqM+E2FulRXmtYuHlrVdEqdgrE2X7dfSyNpHj2cMc9Ws
7uk59IFijPqdopfr+9SrwDh6GTl8WVoYzhOa/heblGIbzSOeKxxMdpsBm9B5yXPPjtINPCO7Ej0i
PTHvrNgs/VysCJ+6SgYBFU07Vdj/dGM1wlEXhU+Aip5ipw5RB+P1ZJm2j/vi41MTABgH3wW8+O3Z
8RRgQ4JHPpJp/EToVH2yi6T91I+Iujaq+o+dOc21hB0cGSuqhq8vytHBJdmgQ4muFzIcu8H1aSxy
O4/tiIxnCbUM/gXBkneS0hyERdT3wVNvy4582C5YGLR4ktRw6RXWOJla8TA9VYv4YsLxuOS99+dQ
KVh1aDMC5qQZitbs7YpuNI8h6xw7GtLYucSzkYWtjqLw60t30I9iGFRsTGprgH2ft/9vl14pU0NT
JvokVVEMPhpFIqBy/G3VWy9c+Pcf04IyR9dZD0ZSo7/rvnEVK0yH+evrP+Tl6mKttjm60fF0uO12
0+10qdmJmPRoXsRf5Fx6YCnwphNM1MG8Vf3Jfn35rDAcCO9nr8aXyjCtNeKQZld6ZK6KMvhAvAZ/
FGX6qNu1+cf9jJuxnqsCvy0xaVQnnbKgnhWr81Mlin/jpj4rKh6uHwYpVH0JM2nS3G4XUceF1dmg
PJcFaqs7eOrFWJr64nQ9qZWznCX4RwsIYAd0CXhPwIm7oBbn0GVDG2vR7DS9X6Nv947wr7pIS5sv
r2+No6FAJqHOSZUOouf257+tX6WWiE8gnAX0oVIvQwbmRu1dHKKcuDgZ6mgV7W1a9J5gWO5XESla
eOfo/pP1mOY7o26ahy5um0sCzvAxbqr2ZBtuu/r22sRlgNwetDicTrRBb6fGdb0UaVYztVWlsjVR
nbpkmFOSGfblJVbbMlQgM4az8M5OwMtLk6F1St0QeGkX7XEdoNUzXSZCi/Dj7u5qvMj8CtrkyYIe
j8LVAhcStb599WLFk77V3EzDdFQzg36gUIJMwpkN09EOoZVHCodMEUHp9ll/2yHN0DVACvhsmzo6
DLFlxWGwWYLWbLuTCR3tELwUqOKR8ICu2u370kT6q+5aLVJzKfw8me2wSwc9TNph9Hu4xycp3UH8
AdYYajwEeQjkFCdv59Z6Oc3/KlajbMrcoOyU4klxERcy1cTyCxTqLyW7KPUNZKnBNMT6VW3V9R48
Rht0lXMGhH+51PwcysMozhD6A9e5/TmVWmsjPxa/NOlCalLbLJp4wCIQE59fP/YvV/p2pO2X/PZR
Y0kiC5dBjUjc7MtSuwMIzAK/q1QtL1DEfr4+3MudagGrQgsRcRnisr3HlkSAoSwrJrZJg9x5bTxd
hFa1JyTVg+XTLF4eyobkeYSot5NyZQXspfZWxOlkdZ9ZIokqALX35J9nndKDCQFkRceJqGy7XXYv
qgSW2uu1tUarhVoz+sZDADInP8maDr4So9Auc+kAb3HRbkKxag2Ora+RJdOW0rx4ExfxW22UNptj
OYNOvZwTtTfwI/AwIPXz1N2O1gwxS2bMejToRhuhpCJQ7ZHKl9e3wvO3vr2WKUrCrX8G21ovZMq9
qi0ToXZqNAwyNoJJneMfa6VbRthOyCv5oyLjIpxEvBLPYpv9mAN6bqKkq9Phgb+CNNaApFD1CIFW
rP6gltonzcH9MdS5LEKQqMmHPF+q6T6u1uYrLg82umiNly0fVK/7F7hp8wU/qFzz42ZYv+Vr3E1+
3w0QUtNR0WlO5JMQ71J3stuw1PJWA8eksJWKDgD27NRfVDFpA/5wWxlv3ros4etLdPAhyJTRUwMN
gmrovkyh4nRdGfaoRrMs+7tuzlSy0zT96/VRDiCsG6IGfbtNGQa/kl01JCWWhy2HSnw8K3R7syl9
W1Vrhz4h2hP5k9UsSr4tnJeFseTw+tA/nCXIc926S+rY/JjZavO5X4sYEibAqpPN//L5Bs5B+IOA
ExHXC43ySS0yfa6KJTJmu3rcuKmhMaXl265XQEVAB4HGLat3mGOc6dO+XH9GpslP3Y2w3d7Xz7FU
pJfo0d/t8Jy46gBOQ8OtxpP5HYxCzoaPKIgjiBR7awBCPFOZcg53P+QTwq8rYvXmbJ/Y3xysIr32
TWSQwp4GDvD2UNcd7pQc6zVCert7a2AbPYBS3JiDql4FlSuVi1IuQ2g045lKwgF9dcPjbPqAAIHY
yNsK/PbItKIzxnbRabCbA+lxOpfiW0de0D0IRV9bXyqifZKzmlSPStHBIE6NCa+NRF1qxc8NxbUv
/Wr2P5smHZ/I1tP4zoyX9otHxTUNukaBCdbAiUO4qvUU3+vWYfbbutLf9jEky3BstfysZHb01ehp
E6wBqEX8ZLeeRRv3idHhQtKu7RCW7VJHngEH7fWzeTbKLhDSrNZxW7Vfo6Tus0cbeFiQ2aV7sgNf
vpd8H76QBdoARNM+3JrcYlKQ/GIHFlXr111m+GZRrUHCBXSSCh9NiHffQl4VeAaw09utIKopx9Ek
Z6jEVEORQ3PP3VkN/3zZQM3AdqBeDpR7t2wJ4FAnW9wlIg2hYGeVU6gY8Vlw//JV3iD/ZEvP8AZr
nzJ1alfO+mAC7l+M9Otqjf0dYDdxV6PaE5Sw4E9mdUDZp75GR5uriIbRC5DOtNqiG2joRSXQ6UfR
62MdaNn6LTFi9LnZJv7cNFUwK1b1PeZovSOcA7QsG+XvrlrlPcYnI15EAJmVUUWiLavBxEx6ezW7
VqVdnv/H7NX0Cye5Orl9Xi7VdlC4SAkpaHvvnxhbNs6gtuYcdaY2RTl8h8dBF8bn2Jp1HEAH+yTO
PAA9bK0gsj6iGD7QHggLOEDIdFuqpW2892WeJQ/qXH8bjEpGs65+sWcjjxAVgQ+DNuGVWL9EtbY5
0107+h1Uurdod+v08pbf7vd2iXNbnfsJwGPVfAf2I+A50S57XzdJ96+iUA2hyTyV1cVop+VDpTmd
gyGV87Myp/JMbeLlOSep2rTZCCjAIu8Du1lk1gh0bdP2pglndM7wZCEMF5aL0E+ulJfnHLgJtYSN
oEyhaV+5cPIUvx/BUOM4JT+w1xlCCfzjJNA/Wl7KxoQsdHNoLu7fTiyMPHu0xRRRWf6M8k4ciJH2
5rKi8jKLp7W3HmZnMgNFH++tPv+bPP8MSHWQO5Kjkc1s+Qxrukcf6ovljGJJp2gq0DyytNrEvk5P
3gnTaH2KavU1yzwjmquhDPppkQ9xjulCnSV9UGajeXJJHCw8wq1IMNFrR15gj4ItGmoOo2KNUZnZ
xscGFk04DXVyQns62Emw34kWec7pCT6vyW8vuta6wOsloyBP06KYn8hP/QqS31cVQ57M6Lm3eZso
bIAC6pX0psAV7EVSVqQpRNdoPQ3IGeceu0kDAC8ubh6Tu87hXJvK6lsKrLS7dhT4b2sCX/PAGhX4
8DKezD70YGc90meKf1qyy0q8f0Uv7hs7Nsqr4/VU0/K+NQCzZvJiSQcBfqNtsp8gA0fvLsksBkix
Z1h9aTRagXCG6+R+Ddi+8in7V5oP5rRpA1PW8dXo6XOjL6Trb2HTr0+ZI52Pqjnjbqy2fSXD2FnU
xEf+N60CdNyHi6ajBhhoseXNfl6rIxocoy6flrwRQY5GDHo8ZVH9lFaFW7tUFe2vjFLem6zGo+26
lIv9S+Dfo19cnHVqMMJw4II4x+nDl2lnzqFwrWF8MrxS0pswUgQJ0/9F3XlsyY1c6/pVevUcOvBm
rSMNkAZlWCSLVuQEi01WI+C9ffr7RUlHpxKZN3GrZ1eakF0kA+F37P0b8GdgK6jiXr94z4DDhHkQ
j0E0SKFczjt5EbxYGGpVKCbiZdBUQGAddK7CbyIc6gANIu8tlGHcBjrhPmahlX13lTS6NcvReTCp
v/oISFOPilHarsyhuW9yR5/9JFW9Lw3H4g3A1OQNlcPklRGJ/GIPgJyE+0OcWCPUm6pSIJf39XE0
C2cnlsUhjByXjUDurHBHM1I7gXIuXeVZ4ZwOzDgiTsAaq4/aqOoYQyYdSnqqLmIf2ccCASierhju
jXEn9m4kuUqDXfb3mVZ/1/O8x+1PBzW7m0fQ834kzCnzu8rA0Kurcaq7qaigQZNPWvtd3GNBimST
GL44ohx/ZUOJr1Rh57fJoHL84UBmv/YJSe9ADDCC5A1kAW8VcGUAyMRAkH8shS3eOnMdvzEy4T3q
nd3cagqJeKvDrg9Hi6b8APN1/pA4pawGzGBOEjOp9N3Slsbj4plb8urrA1F+GhcEiTQCdahAq4Ev
5oTcQ4Xf94TdNNRBQxzTMtoyoVg/r2iFWgatgJsn8bRe906tYi1DxeEo5iZ7CxutfYATNuz6uLAe
qrCwH5CyTQ8Cbd6tLSdD5pfHo2waCxp0LFm8vJNXIUaY64j5YdZyzKz8S26XLA9DHQu/SdX+44T9
09uwhWpstuG3KrUReE6nceMeXl8HFvc81XOX6wbKzFlUj32vpY+OMRyHxSh3cWO3d3UjlKCfCC6v
nzAXm5IVLC4DA0CRnO4XBwySqkrcuWi3Lan71KazcTuX8Vc7r7Zw/mc4Utkpm3I0lGlYBUADT1tC
brzMKycfjnWIlasqsPdx0tT4aM8NXl4p+i8T0n/7cMyaT6laLAfTeDVWnm/gfSkjR49XBszU02+w
Iznag9cfFxdggRHn3W6pu60j8MKYylcsRjg8ApFKWrUCFciDExr20GuLFJxgG+7gFPf3OXmJjcv8
UlNwjizGVUJanmEYL6ZPtMD5nNLugVdk6l5DuPCuLOf6bhq3BPbWO1IOHbRT9gVZdAMN+dOhWyxj
GkVEIV44agG4h/pL71rpTWPgRGssRvsBd9Pu6E4onF1fos/Y+Zc7UjaNrhMpaMSnzkX0IVcazVg1
/TGK5x7zMUPzrapHvsBDolsTS1H63P31RyzpyWmoS2D3IMl6ranuZ+FVN6EunD3bzToaRp7ilWcu
n+qwSDYeZZfmgke4RCFCz+JXpyM0UNYIBULcR3UEqmCjch80UTUcwMJaG0Mid+XpiGgSQ0xYwBFB
tnG1l3hqzD224vXR6yps380F9dExnDbOhmd42qoZi7tVBVsvQ8Z1WFqnURoOcVkdtaaurX06t/Mf
hsoq8KPZce8mjHogfWDF+Tab2rbxZ9MGHZsY1uj5mA9XpZ8arRUfq8LW95kwjQadddM5xOBncZzR
cGMNwlIl9ku02Xiq4qIu/dayWu5vHB3uKB4pD2Noqk/QhRXYOpmIvhvUcLjls7onda/irevP3tgC
MkqauN1lduH+GvJUfbLMvvtcmUYU7ZOhHYpDjxUGMomD5b518TxGmNwS07dYEVbot5WZfIFlicGd
bg+DOHqh5bQQ5rX+0Ro0/FwjI5XyQOj7qyJfPuVpCKaJxxhZPyPf4W28fB51Iz4mZq07voLWXrQj
ReiCu7Wr9r0Zwot5ZagFoIbimowRJMMRbP7pgsvcLrOa1qqOVi44VmesotvELDZakRf6ahFQJZHO
8oRbMmFy2gqCLTPg5Lw6gmpt9rmnh3uEg1NQOVS3K0cJ92Aft+7/55rSaasSQiJzTiavL9zgTltt
ywyCHPopkmVhDn6FFOm8L8xYMfezUMz3la6l77Iqb8fdwho1UVls1J+WI7SDu8wQM2J7Dr+jD7SM
h9mO57d1n5ZWYJZdK46mjqRu2IR2SkmLx81hQph/vrW9Jv4ww1TFEFlAYz7EdRfqfoGBxCH0BAp/
BgmGaackxoRjkRST2pMbRmDAybsIWnBkd/0Rj5E4Rb5CU5G7N2rMSrEhm/APL+ZRC8bKCG2/rR1S
SjM71pQs9VnF2ot2zP6Twra3fHNEIXnHQax1G7N5FjjjFQFDC3LaczXqzE2zqDs1V6o2JVvDdCZK
QrU17/vlfbxUaQ6tokx9XW2Mgo9wB/d9naekjosWY5wlQx3rVl2G8snolxh8HMRiv8/ZqzszVpN6
l9S4YrPFlown4tJ2h6SqkJdFlqr7CgzOe9tz/cY+L2Fv3I/FXObvN+4KuRpP1g0VZ8AFPNlxhYNS
uFqtQvRGl/ZNfOwwY4aeM5j9sjcNpX4fzp6CCZArcJuqXA/afgZvrNkPU+UhCcugABGyky+jh3vM
81f914mGe/uP/+b3P8tqBt0putVv//Gueio+ds3TU/fwo/pv+Vf/80dP/+I/HuKfTdmWf3brP3Xy
l/j3/93+/kf34+Q3hwJ04vzYPzXzhyeeH91zA6jNyz/5//rD356e/5VPc/X0999/lj3KUPxrUVwW
v//7R7e//v67lJT7r5f//L9/9vZHzl/b/ZjzH8Vvt232o/jVrv/e04+2+/vviuP9DWQU5yHxNouS
rMTvv41Pzz9ytb9Ro0KQGlwxNxDH0O+/Fcjnir//rvG3yEYTULog6Ah++FswRP/9I3h+rAAqJLyc
MYP4/X++8P2/lsq/5uay/P75huEBRhkJ5S/5FdCGT0+iYhrGoqgE2i5x2gVFpOfv0upLikel30S6
CISN+mVnaPE3kOC/3FGP3jvqhGXG0u7VWlt2VTqEnA2ld6N2c+lHzZwYfhW7+kG6oqNSpM47dCpu
xGD+xMajfYpDZDbSBSjsi8H/d9deOgmcJbyf8UHUxcg4o+/trtN7AsXyuDEoES8GizNKPzsVr1y9
HpHctyfRv53nORD13Ok7XVSEVUk1GbsyKocbshzxu1JfqiDTJvtNrUzGnaqSc6vcYgK1nQ39x8ZN
qw/TUn1Vsy1lhGc45Mm+BkctYQ6sBYNraI1o1d00riMAr8dW584/aGbzCbWb6Vtp1ojgeBC3d/ZU
lT/K2Sw+VPX4GR9M9aGIcDCJ8yI3dqZRJO8HNa++JPWScc23Xtj5tt0TzHj5+CRQ4b51Zv2LWi9d
vBuqknRjjQvYe4Aq2U5RZ1JNKJPdNh7ywb4nCPX8sgM0bGZFdZxF/FW1szDaUy4MuUBmS3i+EZMk
ff1Z8n89IU5OlXfDU9P1zdNvHDjtb8e++PWjY/v+f3CqyH1+5VTp//jx8iyRf/p/zhLzb9IXWwZE
krSCvPn/niXm38ByQaIib8m9ySXxn7NEN/6GkxLJBuoK/HcYjC/PEuCzvIsNakRwAo3XHCXrqJ2H
AWpDvDoBfdHMOnVS1l2Xtl03YHpJLa0xtGgfC33ZeBusnyGyFWnqxg1IUEh9+vS8qpTSqUY7GwKl
gpg11WUKw08k+1gxtsRjt5pitF8mD4B0jxRz8yHgi35aHRJUoRuaO/Ri1I2MiHw7vdz+dAqItFSR
kmYroCpOW3LdMTMzXe+DslQi+LaW8iYfxhYXyU5UweB5FcbjakvNWGu/jV5jsIL+s8IuHJ0Xpo4E
KwLmYKil7NIq60VGOZT6mT1PS90mK485txMa5eunjsP5GS9KZxExPu1lW4lWC6WUjVYpyv2S1PFd
lOsK9LLXg5IYUFK0rEMqPdIM5LQpbcxdZVFx622nwQ0cQ8K1hbdVIbswbDbVQhS9ObQtXPBOWymM
vopcJ+wCXQ09Kjid85HMTLGRsrvUipSVZ9lLKoy3Whw9Wd44q8wuqNzOvJ/LKcQsot3itK4TICxB
4gD41pwPIO7WYjlISLmSL9QFkV40t7Vmdn5FmvKWyodzhxGps0PGwNtj8Lwlm3mpf650/OZUk2GI
3IYvkjxqovC+KLou6HvyH3DXqsPI8+ZwfYmfb2YEbEhdkHPkYyl3nbbiLCq6e7leBUWolTsEJPEo
m2J7h7RB88pMCRQxjlpwmMwZO3qdtQphPKhtNVVBreXO3aL3zm1e2s3b2rGK29f3ykHtlPvAhP1l
rcauKwZhLnlcscRVZ1/APdmVeEcflUV/tT0svXrZ1CpQNGo8Q7s8o6muNW5KM7Xupyjf6tD5Yjht
ZXUSDYPSVxjMlUHOBoeRa2oUrqJ0I/VzaTEg08r7iSqOLCadLoY4T+a8jiL6skTzjSX0EeFIK4ZA
BB7w+gxd7ND/NrU+iYZQdGFLcjgIySndwlInfxfrT9cb2ejP+lK0e+qP+OiUQZUA9wEO6aDSoGgU
0YetF7ac5tOrShK2yVaitkzJeM1ERiOKh73qlkHSWk0QdXCqYhXTidjNf3IaZhszdXH4yI/I5wlA
a8s4nSkBiy+BWFAGmRMrR0UWQVPFSV89SRJ6QHmaAAq1w3VKux4Up4DgWQSp6L7005AeKs8cj6+c
JJiCBG/kNV2W7Rk9o+wSHeNbNQs6FwdNG2r6LwNjkmNYNdjAXW/rbNie23quqkr5jDUWkdsqLIkU
s6Aa7OlHGBGy8wBBIPB6M2e5a25ziC1IYBJ4kq49k2CHbpKLossC1U3FW8X2YghYLWYDKYaOS1P0
7zRbTA+4gNdvpKHUu5R80te+L5ZkpykuyRRDLA9OrwgCjim55wZoPxawZDYg+2erVn4ngy6ZFWAC
1jiHEM0EK+7iLOij3vvedKH1VrPLOlAi09mrqGm+9s6G9MA7jqUEfF1i80+XrYmaXdFGThbomvJl
VhGBznDTeO2qpRHw1mgiQdPC62MVGKQLwPVUrbMgDbPm6OT1cEAztd8YunOuqyRwuKQIpES4lKA5
7QuZaENVeiUNMGUUP6pMGPPeVoyC1KHpkiVrk2rYVbAYd8WST/80DOEFNWpYnzjJdV/obfXR1SL9
zTjXzpvcYCD8WhnG1M+HdjmQlSiPY1VqJeLcQ/V4fYGe7wOANqBOpDI2oec6qtGhnaAdalIVyfAY
z3vgNQ1q4Bs7+yx2ggEva8Ygf8FKnZWplMhTe5cMbBA2VfhtriCul+McHefBju+boWnehOP85KBS
8fF6986p6bJlbHfY6VQfQQWfzo1ROQV41y4JHCGSCXXKxPhoLbP1o6yaOd6NvePgdGEb0+OcqGm5
r6u5ThEwTaPljcwSCj/sWu97Orn190jY87RLLSS1t1xczrcfbwviOySMqKzra20WIJXaOJE3DsAk
GoD0k++WKDDM7vJ5Ny9Gv3EsXZoPKjvYZGE0j4KmXBUvIspMZqMadUmCtIcqgAx0B0yHp8fO7uIw
sNPK/I5DvB1Us118vj4jlxYcC0FmoKV+xlpHVuDuO7eiT4IptMtDJzp7hxNEGlxv5Xlrn9zCEniP
PBKRLPgtzt/THqKRaI9xkyVBnTRN4WcqWqQ2sqkf2nYy7xzSYHfzrInPC3mcXYklzO1YD6G5H4pu
usWxzXvtNS2/R77pgOpygq8BfDGiiVpZ2XHQ5mrK4kdls4n7rWV0YXBBLKjP0qjPshOnvW6WeVp6
hCQCdHSnA6nK6qAlwMiuD+5WK6uQQ4vDua+4LoJxdvJDyn3u60W6qWl/FrMxZFRlyZVQDuAAlz9/
sUhDUnvgbU0RzEP+zi1U46OIowYPIWHVmY8met/ukC8wIeYrdvwpK1WKw6VeiqMLSPQ2Rm+u4Jee
/ktnU/1ZTU68ZVd7aSTgUZBX4gBFgmh1unRlrGj4s4ogQTjgJl/c5b2ZGcnh+nhfGggbEU6pkSif
7KtW0nrRogR7kCBO8/HO8mrU4L1eHIjch42pldtivW3A3AA5gdwgBbdOx1yMWQsvoxMB2ZU/p8R5
18Ym8sud87mqwmPi6n9c79o54pTsACkVZNXJ1UNRlCP8YpKFqw1LMxUiULo6DXLc5yI/DqNuX/OE
f6dpyxgojd3dTwn6Q4sVFSAdDPGeqbS+Xv+U81GWFFrKD5BHABqsdXUQglRRT4sFEWG2fLLdRNsL
0AzkcO184zA4P+1Pm1odTuVidCIZaEonrD6ip5/eWCjFBVPsRW/sHpGl613bak9eBy8GWTPbQa1D
2iOJnR7tsjJ+xWk67SjGoOAEjG/jupfB2+kqYlZlbGe7FEyo4J62lxDrdJ5aisAQoXZTp6qZ+bFD
1QwPyEF7UCgf70YH/fcw7NxvWRJqf17v8KVlxRADDOQ6RYNzrZEujFSpMToRQVTr9WMDZPeLQ71r
14ehcT8yy4faybMgm830zovq8NC7Aum8anht+oHj2KAaKV1dyE+tHU3FVDpelDUimEaNPB7bbtcP
fYMKC3Cd632+tH7Jf4Ebk4lSEm6ngx5OQ6NFZSQCdA/S3YISop/Os7vL9GpL1+jSeoILAuQWc2hq
YqtToisThBUzJwpqVYg7Q0zjIW9gSSdzDCVQZMnGejo/Zkm5yiqgFKCHJLRqLx0axatjIwrSRZT3
RTNof6pOsUWqOD/7aIWYgSyzTtfOuAVTUnUtRn6BWobD1wrCh99HhnbUnUHsJt5le7yvtlK+F7vG
CiU4sNANtVdHQUSukVCziAKK0dXHpezHR6EZ48YBcCEcMuDrY8RH0o1odg0oVRQXSXkliYIlM/PH
dEnnnxHHwh2lyPCtPtbOXTs74mAWekV+LClwgXWm9xAScqnXv8XyPRfwYFcAKaHOL9PQZOZO16qo
Fw6QJGeoDa98lxLBfSnEonCDtjXmFqnxQXULq/Gt2aifykQzDmo+mzf4JyYPlR5Ft0aRiq2779JU
2AZ4W2DWvFHWhPxc1UYlVuooaCrPeFLVYtjl9gDM/Po+PQNCqrLz1LIxg+Xly3Vz2vl5NObW7kQU
9KyHP0q9wni8Aavm5Yt1X/V2eTt7jbj1IjiEVV5Vj8s0T1uR4uWvgL8IshyVCvItp1/BWvD60FHQ
PZuT5Z/FiI0AcMV+34msRUG1c0kBeylOCUnyFl84EFmxV/7z+lBcGHFSDs/wdvLpHI+n3zA4HFlg
SJRjrjrpo0LB+uB6abOx+C+cVhTwJCKTo0PaDJ62IredsItRwZm1+6J0U/sQi/xY1NbE+eVtPDgv
Ncb2Ak2ryitwjUs3Ykwy0qFTjlOSggTksXcgnrDQNS7ce079LTOQS0MoMWAIApqSGLS6aoWXQEbI
ejpneFBTtHTcKbGTbmjBX2yFyinsf8nRXGOi+wJJA7tvlKPTlxmyWAmxYDhtpWsuHMCAvnn+2vwP
cMe6ApGjzN7UtDI0VvI+mt384LVy72NojG5dPd6Dm4k3uiZnfxWrnDS62gcRqtk9XGvlmMCJfeiq
sbuvu9kLhrY0/3CMMbxpXXcI8CHZksW6MKjS151IWxrkneFF00IhnxNHytGDfxCoA6f+MlRLcH2P
XQgLWIzgA+ml5KPLn7+I/WIJUbcarM213M52U7NEO6v0dB/D4i2QxoUOcY+RwQW5hzbT+jU0hI2W
jaLxjkIM7md3rJf7BqXCjZDqjBPD+UlYCcuAZBtPw3VJR+9KtVkQ7jrajTEdJ7xSQZiFCVIw8aT+
NLSxOC6JGv+yEzdbdhMcvZ8l8jj4lKtp4NjpsMf/N3rf9oYS+UjvNpoPjFHZAVurHkRhufu5Ryfr
+jQ8MxZW6wy1CXTOEeKSL7lVDKPyqAmdMMYAO82qt2Y2tsjwaUYDKtTNwdDdJEov0EVz1PlDnC1g
Hj1VxD9TpUw/6KkVvhezo8d+h1Ul/lNMeeXbiHoVUFiiPtqA0V1YNDJ0ltko0v3UMk4XTZ16va1o
PcaKQ6EdPEQekJVVsoPTAPy8PjAbTa3LjuoIarLppFMkHj/vuCbaW12fxod6WsKNOdhqarXV52EM
Q6yA3KPAKesTuhPqjUPt5E0t+vGv9AqouhSel5Wg1bHcl2mUeFSHj73aNFIFIBH9LsVe7UPo5vbh
+hBe2HfSYIuZ4niWfnGns4VDrjVMM97MndUtO0W4y8EbIdf9lVZw25F6B0BYVtdoRvNz0rAmyNz3
vle0il+JYksV6cLTkb78byurlZe61qJiuIS53lDXX/DepOodKuYbm+Srn6Ah3/uoa1q7cLDVwU84
J/Z/oZvEf5Y8NEHzr2KS0ck0AOe4fSpNrvgI980+SuDW7i+0goY08H1MQXCFPZ2yZfFSLU4rVr2G
ySe/E4xoHt38lVbItWKL/ay6cdqKOycYqOSFe3T0NPKTsEqRrsaX/norF7cVr2xZ/uCVtiYj9GRw
eGyy1uO6N98KoWRfRsW1grYKt/JtW02tdnDZYCoAyBoD0bTL7xFx94LOHJddMlX5xjq41BQgBXlz
8m5iY52OHSwA8S/H3EGNYIV2SXs3zUW898bO2di/F+IelA+oIKFdTuVtHfeYTtjYTs/+hXmAs4uT
1bthzCuET9shMNSp2oFbzDfigouNSkNiGFnUrtYiZ2HRok4xJMzaOFh39RzHdxnItRs0Bww/1t3m
fihE9fX6UrnYKGVQIE7wo4Dvng7qgNpCMaQ2HJFhrA6yGobBtjnel123vCOF3FF2MOKNY/9CSI7s
DLZ4bDMsvtfxf9V4zuDO7IIqSe23+TgaR91VqoMF2PbBEcaW1/KF41i6bRPWkemXKPRVJ1NrqdSO
vY3mWrHv467cW+W4ZftyYX2SE8eYESQhQIM1+QM7CHVWB1phIotPWlUXuybt6s+1129d0ZeyB1Rs
yD2juikpfKvAPIG41wyM75GQIckpTurtox7FRXm0+8L91meclGZlFO+jFrOtKpY1tRHtivsijfRb
hchl4y661HkiZ3gMElfmro9P6f0wo/mPfHcZxugt9M1OVcP6iMrvX5lNhBXBk4P7gxO6ulxNYJpN
isnBsQIB/TggZeyb0eBuBLWX1gwC2oTo0L0JouXGeRGl20o5qi2nELQFVmavJvk+7lvx+lsH9h6J
JkI6kpJr3FXUL20SJrRSgZw/Jk7/Y0FqN7i+xy91Bd4V1rWk9VGrWF1tKRZOVQb9+hi3yXIwZrRQ
Gxwf/kJXSNXzf8AKvKJXA+Z6ix5nGY4Phtfgh6pjQzC6ot+YlkvrDDyKpNghnkjl+nRaUJnNGlu0
qPy3s3szKpF2Fyoif4S22+yvD9ulpngFAg+S9Ts29mlTC0o3qDQhT944hb23Izs+KLxDjoVQzY0Z
utQUrAnpiwfkg4Vw2lQqtMFZJhT3wSxU+yXr8ptKc/I9pM6tcO5SIp5CEgEddU8ohOtUsaYlsDYA
ehy1xrqNUwVyUakcSFP/01E6LIUj53PhofJXF4RzY6t/H7v6j9ePLI8Z5HBBOMia82l3wzEO05Rq
IKdXX+DA5pLXS83i0NSQkK43dSF6lYEQXBZHspzXSonW5HZprmKo2Fa6ch+Vlo67qS52ZahpD1as
w3Eei/oAw2V4dOt2Szvl0tbjVkXknge4VKA67WnkdSkENdTMM7x8fQePg93AWblx+J6nDqUcCmev
vEwxsFl7b5a4X8/xUKM5jxWF72aUYg8Kwjf3Fv6w+wpdmkNTJuXnfjSHY1z0sB+TBerl9bE+6yxf
wXkJTgboktTAPO3sUmv6hEadfexcNb837Ti7Q9vv6/VGnq0HT57tpNZQ8yNJydudi2YVsWitjVp5
ga24hXyhBlu812qojznYS3XopyMM0flXaKSET7nihfdJ3GsfZg+HHd8xRNb4oxlr074bS7iuQ6d6
QzDAb/0TmY4U+6TJ4T5twmq4V/ushlQJdXH4ODVIKjktJbvDoI0ljkeWNmzxOtfjxw0AWpAuIYfM
Q2R9gmLLnI0cnmXg9RHqg9pQUVMvtuQU5Dn8cvyg7FBvkNGDJI+CMzqdpQhubuXWwxDA+C0fWp4j
u6JwY5ONsKg31UDEoia68nR92tYn3HOrZKA8+gWKb43BxKU2zXUNpoXd1O0hSTNoOd2g+kXTtofr
TckrYNVBDjipygTlW95Ipx2EzgGzl2sUoEmO7Yapi/fLYjo7NIuU96KS2qzop/3oFjfd4ESsh5aU
K+EYolxAlznW1tBCT8Bc1otlAHxgzn+S9P21qLhx5U1U36S2G91MSzv9uN7b9cA+t0lam5hTNuys
nufCmYtGH5hOM2v0/RJNSBSJ0t2B3Zs3bvh12E56DwkgyflHkQPtq1VTlpsokVHYdRByQx8zTRqN
lSrnC3BKX7ELb2M412e3bI86AUtVioNTLTidSB35n3wY+jqYCqNFW1pfbocIm3S/j9PpoAlsqKnP
27cTIcE99Xvs1q6P7fmG5AN4aCLJSgGS/NvpByCanLkhvPYAKyYH7jB3p5+rU75FGz9fN1xMVD1g
EktM3hpr5vYI+HCoV4HnxlGxqwp9+DnZg+QzlEV862q9sc8BqQbXu3e+dGiWpL6kWhERrCk8mJUD
D6TeE6RD9h23uGTXVPWnRXO2CFAXxpFcFGwu8m9SJm81kUbljkqtzWUAc9O6zWsYyXOkzBu5lQvd
wfPmWUGYNx78gtPZWqJRtauB4xMVl/HraITKLWF9sVcLJd167pz3CM4amq30B44G0LlVW1qKtfac
FIFQIIWaTqv5IC2z/fUJOt9wAAIl617avppnZB21nNWYJEUe1FEPmV3rkOy1jWA0tWjXKuGWttWl
TvGoIp3Ik5Jnwmq5T0lTpQWPyEApB28HIik6Zummb/2FTvESRkcOaUnJ/ltPk5YmSy6sMujtFFmb
xdglqXnTdnnij6jYbQzhhT4xybCYdYlbgy12OlHQsh2LoK8MmkldHo2unI+jp74Ws8tVg1YPUFqC
TBbE2k7FDNGj02qtDLCYNd+MEHK/GKW6JfN/vsBphRQDsi9SYHQt+pnNBdJLnQmPYVHDI/QqagDI
qAdTbmwRky8NGxVM0G08stA3kD9/8fpNVKtOU0UtgwGVF18FXAgIoN/SDLvUCqsbdAyGuUToq1BE
IUtuZVMGB2QkktOrpYPNoGxV9S4tOAxlQPISgXsgoE774k2wg4vKK4Ixrd1/irnVDv3s2YfUG9Jd
49Th7fVde6lXz6Q3bg2S/2uga9ZreVrrSxH02KgdXUcRuxwDqlffTQhak5ggFpZers8k+RczNPUV
9jhjVgQlwKVD0WaQAuzS2WjlwpKj2gQbAxYCd6G3miEDe4BGw2YuEOOAkKBZ5IeFYQPN2m3FpWeP
GDYRb1Kp8gW0kkTF6kytsi7OlYRbggxw57uJCwLa+Eoh+I9GZH/m2XAv+uJjOXv3Vdxs1Jwv9ZP0
FyRkXsSoeKyOPp0Dqw3NktC7RL+k6Tj6MGZ4jN1m60A6D2rI+2MFxUvJ0UBbr1rCtN1W4ECUAehz
cQzr3vLd1uiDMGuTt8YS6bsSWMcNaM/oQ52ZWy6CFxYndz5NA5gmf/Yslf5i2cDkdaq6j8vAKb15
1yi6daQG+lrhYDmVZM3QpgHoDeFq1UlCgFy1BshJorPa98migO2OsRbjjZEauV+k6mtd5J9blH5W
WA1zAK+T56mWFwoipUWQtXN9j7Dg5FdRaT40GjKRPsqdug+uoN6yK7u4aJGWJhpm2fCsWYU21hS1
hRIKDpcJd/Swj5XPUVOkd26jmz8R7oz9vhfG+y4umjudGO5LD7jHv37gnIePZHGeUSCEcZQd5QH4
Yk5jMx+1XvXyQOs85S6ZkuzBVElvt1YHbTTRhweAAK+FFjDgQPPkuY14GwfrarfCc++aEfW4oAEw
doP/jIc1ZNRtxHQXlqtF9C05SWwVbopV1zhHXSvX80DFP+1xEVW3V8gpHK4P4PrFKPvCJLpyrcp5
XD1shOMUfZGNeRDWHZoaS6W/g6aKnBkak/uwgmqZ1ELxy7qP9tdbvnDuSBE1ibhG689aQ0S7vNcT
o6nzIK9Q9VV5wiDQhdL6oqtbEoZnEL/nXvKmYvdDMyFMOR1L/iuYobHKA8W2f2pV8cZSuocu9vZJ
1rzXu+HGHnOPu969red6nyrJoTaim6Yqv17v84U5JRdNNEv2kSzgOuetF3VUdFwnQd83nIBogfhd
mi6vXzlQf3mHyzcOqOfVEWQkMIayaMmC2tRi4ljDOkZ2uwXxvRBbMJi8BSS0maz3akzVqam1Nge3
bOLi6RdFptwqQM1QIol8HPReq5bPFEryHCuVe5/wYhU7G+Gk9V3lIHbZVIjL10XzzRzGZcNJ98J5
It828LRIQ0nXhtOFkjvRGBtamgaWl07fxaS3B4x8G7+cEu8uqwftLhkibYv/eebSITtHz6SvMvuQ
OOC0WbF4SSHgagTAUMsRb440C3JYOjdOZndBkkTjIcxn/XHRcm0PD4FKM9bCx7E17Z1iudkuqhYD
R73a2QgOzqptfBlXGWKZ8kEsixunXzYrqPmCbk2D0iiBOCih46eiwI3B9N64ZvI2DOP4qKvRO0fk
b5JifJvXrg4UYvr16p0DzoP0HXEf8ewaZ5U0hYnyMpw0xe60u771apT5+2HjNLywP+Xzz6aYxxrg
Lj3tLRnAqbcKJQnMemxBQdvNXdhZP6935cLBB4lRTrUUTQShdtpIW2RuZc52EoQg7PaTEMvOa+FF
9V6/0dKFLUoRh4VMXZLNswZaGxOQ2yWZk8CelnQXxZxvrRMxe8Tky9clSreeaWcVFpYLFCkskwgH
+MW65tAWY5oNMUw3d0GV3zImdJvySIk/jl1kBZU3ZXtlipt9m7meP82zuG9m/L4XO843Vu6lqUQp
R3KILVnFWu1kGSlNWpgngaYOzWEpc2WnAKh8pXiE7K+U3QfxSoEdjM7pXLqOiDJRqgls2zI69jmG
ix5Imj3CT+rG0XTeoee8Kg96ZA/JDK4OQHUW5uiEQC/gXSm3Zjj90Y6meruxNuWr5mUGmZBGpWgD
cRj4rlS0Pu1QUYeG1xciD6oCVY8d0n9x/WgSyM0HuGVhuytGdKYOqZjcyB+Hqq197lP9nUTRg4sN
x+UPsrLZsGtBi+ukaiiB7VG0bh7VNm0nDo+y+sMqnehXKqARg+/Pw+5+sVvMLDxiVXuXA7H/hXBr
/GnMmwkF4Hw+DKrevEuTsTF8BfNorIGypsiD0ZmXCE4UKtg3CifgF7VrxzJorblBI8vGfzPUjO+1
AbAEFQIjP1R2rf6IUfV9UmZTnfdON6Ip5jae+oeolVk7dFkf3piKtdQHvSrzxR9SB8SmbkZIa+FY
HG8cOBeCaMabdxdHgYTfrvOfs1onSacbsMKxmvo6NJ79rU4sLKE1pXmscqE9aLnpcn83+p1TYI+k
uelrS7DPcy5ly4HrkfJYPyAoymQ6StpcOfYSHSd9kF4jVut3prP1Vrm0iOXCoo5Fg5gqnC6vfsTl
rsW/I9BrhNPKGRMw3lOvf+l55M+plCNoAPHr2bPoxavAqwyrqL0mC0QaGjdWPg5vM+h0G3v/Ul8I
JqHSShUmyvKnfTGjlCFdRohbVfkJYf8oCMNc2SgEnF8WiMW8aGQ1YEKfY5HONJLGSeG3iZsGVWyL
HdXyLWLTxaakAQ2CwbzP15dfES196TRDFgyR2kIKq8NjCEjV76e52+jV+cVEr8DnPKdaqR2sTpkF
fM6MQB0ThO/kXVt1OhzaMld3GUaUws8KFPCvH2zngR0tcqfLMiPvqXX4mIRN7DUJLVp1azw4JON3
1jw6+8Yt9Z0UZDkOifH6FBKNkhaVXCcALuuwLk0TUowoeAb2EI93Q2nE1GHjikt43qqjXFiMkEpY
8DzmpB3xKlvlTuOwFIWXBnOcjw9Zrts/0tpRXp8cpfgsa1PSVAqi2OoSctq8RKbUoBlLH/8Pe2e2
WzeSpetXSeR10815aHTVBbkHzZZsebwhlLJMBuchGBye/nx0ZZ7y3lJ7twpooA9wLrKALKcVIhmx
Yg3/cGP2df9FVkl54hZ64WNxosgiKC6gSx4DkKgqyP+hj+yzukiitGmNcwQUjSmCSm1cj0q4G9V5
/glo3our4nK+AkMA8x/n/jAhB3du53yfwEjbtbbVRoacshs3zvVdnaDJjGiss//1vnzpu/GMzGVW
P0ZohYdBxMXrY+1K5XvZGOpMBDIOW0+8VpSMCI87G1NZ8s2V3XEURXiVttHXMt+PS5tcTU1clGHt
qPpERFyP7VHycLDM+rA/xd1Zpq49Ibi3d6SfnbvkuV44yfIRLZl8h/2Kuy9wqtOiuUz9C0vGpyyV
X/iCCPoznQWKR/F7jPbqK3OO0zbO9ktlyxuFsFc02UkbTQp/WdXb3blWlsnHX3/BF0okhns0TmkH
oSBGQn/41KKfy6xpW/QrHCXaLRdNcCOazqMU7q3vo+93j6rTvUvSKoWacTadpZpm7l2Yjdc60t0n
dtQLYZzZHHAYrOTJTo/R/iWx05y0JttDZx8jeJbFtpoNfdOmVnrinL6wedEhXNVM2LxAcY+iQenH
s1lMFGVkFTLM0jbfVtlwKkd66YG8tTllk5CukMHD94uYc6djiUq9lKewuJFy31V65uPBMb5WCIhz
wsSHk7JqAK/Nk8OlvFqPjdZhqbQNviauX13oIj1F8nppl4JXgETMHQg66+gwDlMK0cU3s73lxwK0
eDttm2pOrux01qI0cd1zQJ6nKrOXPhUtYjIuevAMiI+SlSwu6wHz7wxBgXgMDd8c302qbj/8+iy8
cK8zpeOS/dEhDY6LLuTMYtssKTg9R4xv8yTpbqssRtNkqLDflrHlnIg4Lz1WAHuVIRdcafCDhx8s
wwFOqqSjcWLU/t7R7H6nzfopNcKXsnQqSQTNeHXgb4+7D4Wml8rOVbYPCjVe6Ok4nY+lgQ9OM+S3
SQJNm0SmOAc5Lh76fqHfhix/Hf365b5wDni16KqhikUb5Fhcrc968M1LQpzxF/tjoGUibHXEKrpY
nWJRvPBaOWwO0xoeGpHjoyM3jMM4+eUs9lWtVw+BsNmdfVBtfv1AL61CNsZMy4LnjqXD0cczR1Db
c45AjGZ8bUugmBbOMq8Ph4BoVqFm9j7SdOsv8dOdRFuZPkeViv2UJ1pEW0/h9eDOYWla8sTzvPSB
wH+DPV/R9s94NOUyVm7XeOneSLUvbTLFGzGatxoupf/CTgB4QZ3OS1s7LYfPxO3XqNlDjKb23CSq
517fYgKQhkZ8kg7y4jdazTwR72UzHMcNG5UVxBRQFp/tlv4fDso7W0v87a93wguJA4JTtFsx21vF
19eQ+fNH6hxVmiDx9gwBkYqAJRGLnYejUb/lm07bcXYxJY7BpSzhWEDmoBjXnBPUoWfBi9qHzsc6
1ll5sMe1Kdr1nkx6zhfCmfVbobIe5ouIQzJFb4OzefzaNv26HvD6tbW6cq+OQjLOdB0yV1W2V55X
7gJ9HELflsmJ/f/sA5JAkpSgpbpCxmmdHr5a20VJl4Jb7I1gfGy1QW10o4tPVFc/WH0Hmd+6yqqd
sDbpAQWtY6afPiDDAFrIohV7jV5CE86iB6qhIXFXpL31zhdBfuOOuPWadqftvcwYRFh2ZnntmUgL
Jj3e8VFgKKyQ+qQPixal184ap+0Exg/rK03bdCJ1orQdFi3yrHa+1Wbhfvz1Jnx2fNdnCNY2DFmc
98zJuERNsjMlb8rGUKHftG1lkyX7biHCiYT2RLAwn03eDOjJHCjm4R4T42Meiy3sPAPkjhqLaaLr
kMxttvVjWqQXOr2T+KL3VrBt0U2QCeKp/dYtc3IT1GONWs3qnezHhn8BUbv6lrqWtq9ncyrDPnHq
axxt1E2a23ioY/d+XS+jB9h0wHUOwcCoshb7XMrM31dK787K0bbO21h7AEd9ikP/fO/xiMg5wKGE
YkWUP9wVwtArA8ACAk514dzMeZ+Fud2IE+foBScB1NXIO1aPBd7ncbvHzazEKLIh3cemCMJhMXd6
Y75LWwnUPfjYD+YlrLZb1PeK0C7tHVXxeWDjVR1XXYQRyu1UqftYMdkY9VEPu7HbtcVghTMSPbU1
nWh9PH8na0dqZaOQYIIHPDopML4DzWbSuLMrNauwqu0ST9Nh0E7sr+fRjHXWAgA8MKzO45QlyZHJ
QLTAx094sd4LL6v+qGn7lwzqi/LdQhf3xIIvPdhK5GCyCUiLfw4/dt57UzdwNeziQGnnQUbdZU1p
8dqEDzjbCnVYOXTr6PhoSzmB8BW0dkgwTTee46okNqu63r/yLABFSNDXbsAxD9y1ark0Jc+SyTm9
TvR2DJsyFyfKp+cBhyQLmO9aNpJxHxMQU9+sVT7CBZFt027cNg2VXz9VoFNOPM4Le2HN5sDNIWxG
u/Ko4pBWImtMq9xdlSTz5dgWlOCWR+2hnPFDO7unzv3L63HXrLBAgNlHN5uwHVm2ZFm7Ej7P13FA
XBMTvzmUiG1ux9pwTkTuF7beSr0DJ8q9DWr56EwteSUNtLzcnW9K8zJOnWxLz2javfZ++FGArkBz
6GrIhR9ucAj7AZJl61Ohn7RLAaSc9dY8oQvkniLRv/QCuYsInCsADazS4VLW7CM3aC2QWuj+XixL
a71VE/OO5crpsubENnz+9lbJQKR/mKwTRI9hWVI4dW3Fwtp15uyGadfxoUbNOpHiPd/s6xiOkSrN
UC67H9fhTxlCjRHhxDLmzm+DPxY3NyKs3YNdB9XkRB/vpecB/WCTHVMUAl4/fHkSn2AigmnuukAr
wK87w6ZMivjVgYjnAZNKYsxn4no7XGW2En1MEstkDJ1locgH44PWG8P9a/ccGCBGckDWaIbC/Dxc
JUB2Mq3j0dzhjRPv0J/B061x9Pe96cQnlnrhtXF3rrRa8Ae4Ph/tucVGALn2J5O8uz3vle1cDqV3
SvzvxUX4OGDvcTJirnH4PFMb68gSs4hbVDPdfoz7xKidmjI9b8mtWQc7mtRjhVUcd1UrVaDrWpYG
1ppVd9+lEkwKwV6md5pNYn9rxGPfh7ne5DDT4qrRwwYOdXJeL/2CuNSC1Od2cR11KjA+f3yyoB/Y
QChOKy3g8PH1pJQjnCx9Zydu/lSAuGT+r7cnJsXPowdtc51O9kp4Zex/1BQJyrnsC6fSecnM13x/
Rlo+Ka5U2mLjVhbdiZP94nIQOJlMo2cFH+fooTJcn8Gt6DsOzHJeNba5Ey56TIkq03DC4O1EHH72
EnlzawKwjt5XgZE10vwUSVQs7M6ubGdnKxdXI6zVtvpivxrexCpgRLmVKc3gFx5FEZw7EZ0bsOns
Z/HNVtKLun62kQmQj5rmlCdqz5eeiSYFpYBrrW2Xo8M3NSLr2053dlNjFxHK8802CaziRKR/9qXW
PccdSZXNsOEZtL2FoCgazbZ3Qeom+ylgCmCrZTzvGw/MqJ2ekt58Jjj/g2qLYSpn8YeWxNFOFANj
mwGN1F3WxkwSm0XJGM+QvuggL9rAAWy7aVJa0yaa7v1SmE7Ydsn4MWMo7kUZKp19ZCnTHCI/HaWx
LWoD501Hb2uJx6gEK12MzXxqyLWG7oNiltEBhQsQc7rBDOePNvSQkUllRmvvuqSYPlWALrZzpbkb
q4FhhlaSfzUBGzhRQj+PWT9WRVmYDsjKIT26UIbJX3QvoT4Z3an7mgeztg3Q+Lj0Cx/HsxbLiDB3
63HjJI2Gtzzt/x2NwPrGrrP4DwQRhrNfXz0vbEkaG+DRoEq7AHqOjlmCnoOyM6j5QZXaNzPKQaFe
zP1rr1GeGpFQtE3oq67WKIeHmXaZxFJGooIh7fnKHhuXLpZnvv54AbHgPsDB08Cqbz0YP4WMzjJF
hoa9vZsx3ogcher1YDun/I9f2jfoJgBSpLSHs3T0xsxKzz1r9K0dZg51HJV+MW2MAP5S2OErfUZJ
ZJ/T0Xv16HdtfcMoZ3KxWhAeU8qn3JuNwiJ/0xgkhoARIOrKoDvxCl94ON9khk2EJxoSeA9f4VjZ
g94OurmzVzXvwGCdLQJrBh7Z3OehICjiI+jKj7/ehWuYPTqL6B2wQ0AlkVEfi/25c2GjsTmTMBhT
Eg7zVNxn4+RtjWb2aWnFw7b2Y/0u9ufvv154/VjPF16HJZAyViXOw+dtDQ+tcmIPWfHQb6Uqh5sc
PfrzeXCNEyftefeMBhBqAGsFQ8xBr+JwrbwbRDMMs7GrhA6/ukubIkJ1reepp0bLNzEtt8fUzpwN
cG1/y5B62LqZl9kRZstyi4xcdwF2Y9lkc9PtZkLuRZGkWL14EnVfjYFZMNTisuWAhOlsljjXG01/
oin9Qrxg5gpAl5jB8P6YCBYgyKXzaYxd4HTumTblWRQzM9n8+rO8uAqaISYrrCSSo1fVl7ZOA0Ua
O83t3nZ97N3KODNObLr1hxx9e27HNfKzAtfA0d1f9/QyJ30wdkJbCLhC/RE0pYnCmDqfe8r0f+GR
SAc9BoI0Ao5B4ZWwUryeG2Mn8T0JdWl55/mCH9WvV/nhCnf8UHTXuYwJg7Tyjx6qwgqow8dY3+mV
UzkRnOXuCz5idARphPh/aHmZfqxTMxPRZCHdRitxGvtdoehRhkk26JAVfaP/3lpT3IQdKp9Pltcv
D2PcqTycsMS0t1AhOhFpne0UUQfEWuzR7uPeKvC9bdDXDtwHp2yCAA/cGSkz/gc6bG2tLrw4EePy
K3CM/lqOsf8NN/XsyaD8vVe2P36YpIatsjNb9hecGvIphHftfLKTHuoA9BdphDo8OoCtpg96rbAT
fYpKlG3f+bnS/QgHEyYjMC7r94UY8y9J105JZNmlqZCzqpcuMhp/qlayTCFDfvHZ2f6bX3te6vcV
Zqtxkbmhm4APDvXar/448WmebTdgpMRW+k3cs/CdD49/4BfNAu5J31GVeVtzKppw0kSDH9R0Sqjp
OROCIpI2KYj9VVwYt43DtXRn6PJ+aZdd3dqqikbNHi/c2uqdjebjA72bukxpiAOm2bAphsT9iNdI
84dZj+XlIKp4iOZipEFq51X9+Oq3sCo6MXtB14iNerQ/p6ltshrKElDN1owCaIobZodGaDbtqd77
89jONb36fgCvIb4fi2IR+5Kgc9Jl18XGuEUc195puj8CF1SnXvjza5Ol1tqdS2zFIh9lwIMuNenX
zozSZkzJabRxc2csNta7tp1otyp3cN1JZgvRql+/zueBkqYEWnHMCVGCAKt1+KEd6RRpbE/zbh6D
5SKv4++BM+onkoLnLxJZBFr8KLbBXQTTcLiIiyWQ8s2CReiRkp/KASHQ2u/p+TmnSJLPH2hNkFd6
O+7vBLCjBxpoHIxG1sw7UasuSgY7eJuOafHtta8N/AeVEWKZ9LGpow+fyBBqrq25mnadsq9RLXDz
MOiJAq/+Org3rnzmFVHAUP9omWweNNUY+rjTgQgy0AHJUunzKa209acchnw8Z9DGBxJF+su1fPgw
/oK/PGZ2I6K+Q3ZdZml525VBcWHEjrVra986gbl/oYZZB7jMN1Y8PFTWo92+iNZaHCcZd6ONWLuj
0suyU2VoWNNHDT5L6FetHbXI8YTO4r1Pyuwuc+XV0L1WyN4BC2KtcCxrzUjo2B4+eCfVQh1pSshk
2Xg2NkjvVgDXX/0RWQUGFKMnntg4xsrnJjiJxBrlDtwdMNnO6zdFUp5SOHp2xtAlIBFhtEr3HgbO
0TutvanAU1EhFhWP6jorUAMlZjh7OYnitSkc5kQMCLjvf7BgjpeSk2ySRRXlrpVeH3VpJW77SYwn
jhhiZc/2JbEJAAsi6FC5OHCHn6dZ8HefjKDfxfWYB2dtICl2S9tY8q0Vz9NX22nhG+h1YtWhKwP3
oxJ+phM8Rxe0ftvH8Satp8LYKKfMzBBxbM0OhbRaERrGaKTbKWgcc0uxMNnb1Jna+ylY6jQaYzFl
cBqQVznDXpQed1sGU7tLih5ZCQet8m1VxLN1toxpk0dTz3gmJEtEOQlfkSyJREyj/KYpS8yS5qXw
sqh0zORzOytfixpfpf4mqBr/CthqYp+5SQv63OvqIGzy0bzXh6FNQtQ0NaqWOEvUViHolG/jpBR3
LqyDkglt4svoh/nDJh70RA8tc/KtEAWh7qnpjLjYWMbsNmEem+Xn1u2Ke6g9xZ3yE/dbGw/ae0Cs
eo4qYmO891rD+DRYgw9/s6msMsLrr63Ctq8dFx6BOV7bhWFCMHCm4G3FKYzDIPcyJ5pndt2ux6Id
vXNPW+qrEikxYBhLDfdNCW1IGNL79G/axg/EDX6ppY4moafec9WZRog1hv6hVX4horyxVI54zVKW
4SKcMg6FhWDOvnWbtITxacbZBviA8c4eO2Ftx8Lsm7My7YaPlpNaD2AnJDI7K0lEdK66cTUtLUI/
4ab9EIumvxTpYi7b1g7GdCWR1tZe8rBV5Ou5u8n8qfRD20ns70EXuw4yWc4MFNVOEwsjwdl4q0bS
sjAXo/4Ruya721G3JMGWndLdFbWmamw3DBzWjMWUtFHdNJChN2faWd8CWAiRftViMsNl/pL3ectL
8zXu9nTQZgz3mp72jQoa7n0hmD4XtZM2ETbbNROQZPlDJe2c0vHyqezGJe+vaKMu1q7plXWvVFAM
VGt6KskPkjGIXHMyXRz4hvR7ZdX2lemM4haAASosWuGL24Ka9Z2ftAXFY+BVaiNbn9GenhnNY7eM
GJwNXkEQHLQ+riPu2RHPgcFSF3WaO3/kYIeYgDMh4HnKYLG3SZbM35sud96bo3I9PBdMg1G1dOdx
M3q0AyLclBlN4I2Vks7U/rCcAcbryyiWiX6rXA2NCRdcT2SWKV3NaUzjKSx9fwIfl4nmu1k78Vek
utovlQ8JOezpndz1jMWsyAxoOEH7Mbrr3n3rqeSqFU18Pzat9p22Sp9HrRr6KkKT2XsaoRd9ybLB
NPZdUNjzzlRWWV4Wri1lOIqse4TD6FRYWKZ+ujOHNBdh56vspgKHn0WePfsPTduqJ0Ef9o63E0Mq
YutMkY4y8lMdpIMXoRChVeGIr+4DrhTD/TyPerOvkVLn//UCJTdWaVh1NKDxHodLk2f3DBkI0TpT
cCOsUMX4ow/oiG5nHGydzTDH7Iu8cOLP/DUB+nMY3TBPxiyNhNN6W+DBLtW7o3nvpDajJulkuR9a
Ri9vC6tBuA/PXY/N2KerrYMI+AZ95aVNaAFavwxGM27PY4wK1I6DFLx1E9vHP3CaQdDYRt0lYe+a
QA8EopheSAN9vKdqWrqQTzhmlFqGdenX7vzOKjM9GjML7v6oz/ZFuwQGm9ZI/fGiN8cG8juNEhmh
upyUIQ84YiPpuf2l5rjiLnblVG3yqnCwWlK6/T5O4/LOTdve5RPWBi5/rjTOHEaDt3Xgwg/0GKdS
iaE71W57GxcSLZAVMNlBXC0oJN+3tmksO9drnPaiwoiyjXqhEOGe+2AJIqHy9Go1dmJv2HRSd3VT
emq3TLKu9mrImoqWd+VXZ3nTKcBlogQZPtX954JZXx+lYA/2fpzYxNmmovtc9qNz5Q8dqg2F2Ro3
OlhINxrLbLg22h7BvxJL1D0mtwTPCq9NcYFbeiKxIEpHY++4ilDZwie77/KseExNbUz2jvCnZCdV
Vol9gfIcLRNKYGsvnDGgnG1SIlKWiOYrC0wMN1IqGRjqgfEeb5wc3EqnUTR06JFV4Nu1OY9wajA/
LSVOwvtuUJ5+hvWzmYYOXzHnwwiYeFNQTk5oDbFfhzCg5efSFzo6I5kOha7y7OUz5vX4Hy6lNO98
My/OrQFYUCjGtp5Cy0KkY5t5iejPYmKwvjGTwdNCaI/kcXgDuGFgtN11x6HzLjyv0XTcA+yiCM2s
Kp4KMXSo7CHx9QVcTHdZo+Ycg8g0OoYdjUfJPi/NfBsHi6YwiqpKQncXO1PoZRnqCplmV3xm1OrP
iyl2wprGwX5oPT1aEtLHIe1v1ag5+m6h7MtCEyvAniSpUbwC5FpwBExW91qgI8OtLaYkC8GEJl96
RyuHyOkUNBkG19mFPjjNt5pGPL0eZ3CyMLN1inFKZq3ZFFmVtXiGza0RJo1bi808e9rVUCL7S+vV
Sb9YtnSvl7kdxZ5IaU2bRjO5xlIj40Upu3Qj2bVGfh632XTrDFn/pazjoo6s2hMzwdRBF50uRhNv
FtBceViPo6M2HJgi2Calkg8LQ8o9gvOzfzGmIj9rO+6OTeZRzz7kTu4uW5GPiXGeVlr61dOV3Wys
1DGzjTQSjAmn0lizxnrXiwaGpm3lrRFVc1Ne8S4zWjai7utILFrSRKb09ZulgJT+hz1PdRMNuXTv
m86xntLAhQfv9sWobwvp4xZR8bBDmBnc0qHud4QHWbv927zr2ifZctPtERkF12n18UwfiLDbPyXj
4HMt6UxvqlifP1EjlE9qMUySgrab7ftcaeOj7L6lxc7IyuUbFu3+l6lYKvK4hhnRFEswXCZgIz/U
lOe2G76bA0gCy9i7dvDloxwK9alG8b4IW5j9H8XkqW+0MkjqGtdoxnA2e5I6G/XQ4v2aldylw6yl
e1WkSMMG+OKpEN4PrK3OkcMYoZMzpdEyLTDx9ECo+64zvU+N78jPuS/64QYVkOoRfYDcjfze8Lqw
jLXuxpt68d2RlfnZtOyG0tWO4+8ENu7m3rTp0OKvXCYhP6d6N9iV8SHXS++9amcduFyp4dUAPqho
NxNhTttwGovgnOTJnbZ5bUzn7sJ2Amu/7p4cMhFSQSm8cj+R3h2+enkRTmmTwrFG4e5Orwsr2Yya
rL40ce485bB2SZ0zFXzQHDO1EPpwyqc+DrS3VTdX18iMTluhjHzeVkZXrrYmYngoy7p9nFsJcbOM
42a5H+GtsiXElL6vx4BU3Utyw8PKFDpxqGLkRnmGfEY2oKrzD7ywXF0oZI0+prUmCmhPtdbcULIZ
2kbpjDE2HvG+CelucyFluXC8fWMYTDeQXkkcqixpCnoafZm91Ud3rj/0gqAR9Z1lL5t80gFEEwnk
XTq1XRNVgTfLsGSr3lRdp9/NhebiOaOPhDdSr2oOG+YllKkp7smhP2TBHOYBqp0ho3onOTMDDB8x
gpw6EQL7aIZtLv3kI1bSwbeaSTTYWm9Kl1CCkH2fty7+WNLVta8l3kQLCXSRvhtNbtFQCJrWU2fH
S2imYOnCqU7qOtRiPifHsUqqC0caU4qDjLJuSoSzzX3vDuL7JKuBJpyZx5sgm0oPIui0VhyZZcgI
/5hmiDq0drWLEWc6gW6Ln95nXqFs4t+sTR/x9p7VWUBDYN6WNIwwStXdFtgK7sNcM4GpOcw53KHZ
ufEiqrMW1s+V2Uk5b3IrY6i0FEG+i4VZ96hAWs731X+dXHSsfOe8HurpG3Bsr7kobSvpwl7zYrq4
ZlJGOWSkz5ZVc5Jy6XGR1N0w9W9N3LzLs6QbiiDqRkfkG2Napo+VJYeHGKByEuWDSvvIHGXzIALR
JRE4Zu+xyhYMkYeqWlykfvl+kcDg3gltTXafpM4IHUBl6T8U9YBWJoxzWtNl6SRXeDK02laXrpFt
rb5JsXzkZrbCCfJIsincTE822pIoXs8iVnHNJF/KvTJLeE1Y7mUCxyLUfvYufgiEGHdgNpNktTXe
IC1Tjbeq99wPmoe6VGTO5dJtGns0H8Cljda919DoSxxU5SKkejEvQ7giSEN6/okd6cIq3vvayM1L
19llxhr7tMNRoEabEs7ZDAadBnvkJKrVz9q+sMwvBaZDw43W940foUhWXadz0tbnQT6nNyVZhRsO
eWVXIbWq/IKOl7ztDC9xwmmpnSwKNFLXiDgABXZxzCGOKleillSYgFNCv50zkvysyN8jrlZY4aCq
AHPdfujH0EWuvWKuGfTjXrI5/L0IcMyJ/CSl1WNWVjBfkkfhyOI1hn9etA062lWFMnNUZF73vjDy
4XuVEz83Yz6370amznflkFMiZAk15GUW9wWRBqYSVn9NLdMrrdG6KfTnrlH4zJY52vpi4nxO6Vh3
IXJe9gPyEn26yV2nuZ0mvIrONJKGfZ6DStjWSo+/zjnfZdORCOaRL1v9rhlaUkxr1Otsqwaldeur
8YY7Omh1sJH5IPvQX4LWCrPK4sVJy0wask+9Hsh4JrYdzWOgNQBqHeMyF4Spi1R1siZfSZpPnqZL
cZ5DBvzi6yiXbJYl6ZZNGVSxAj8wI2lKviX3cmCsgvx4jEmvnL3pqUT/5KJXDhWuWvDeC+Gboual
N20ZE9z8UoXIZSTXPTzwWz9t3DtT8wnwRpuU+nb229gMlUuuzXwmyz2aKSINWGvImyhI/aAJzWXU
H33VoaRoNpP81mbMss9gnca7elqCeONWffU49Fanb/7NSlXdYEM47vK1aq5zk1Sz1Sb9lAHN2to/
7FNCmQENhfgzTSFUEA77QbSz7LKnU0e7rmB6o7h33OxxihU1v/YFShkA7lOo8WdtNZS7dH+lw0EL
oodz1IEtBkwcpe7QvKuyPDLKTNt4AN4iulmv5t5BJqBTSFykKUp0PergmUvvLLEj552NC00oyJv2
C9rbr+5GrqvA5YCBwcT62HipyMpqHOyWSUOjLVsu8yVcjPrVql3rs/DP6phON/4YqJSU3ugZspoZ
mExu6FBS74TEuHHptT81l//9cfqP5Km+/ccG6P/+n/z7Y93MHZa78uhf//5WPXVy6J5+u35o+t92
Q/XtQYq6+s/1h/zfv3T4I/5+LR6x3qu/y+P/6uAvsdKfv8nmQT4c/MsW81053w1P3fzuCdqP/LEA
v/P6X/53//C3px8/5X5unv72+yMER7n+tIRf/vc//+j8299+X8mf//7zj//zz24eSv7api5FJR4f
jv/G00Mv//a75hpvQI6vMDjYgHShV9zA+PTXHyEjhSTeqs+1KnTRAa9qsuy//W44b5jWsA35eqt0
xYqP7evhzz9aER6QxRkMwhsAjfPX73bwuf75+X6rhvK2FpXs//b7j4nyz8caJhfqzUBjGXzBJDxW
A2W8kaVSGO3GlLQHl8yHjl3YphbGGqzhqBwsxsxegyxpaKNfGISI6fQbx4jdTZuXXhOOUvef8iq7
sNWstXS1mlujmsz90LsulnS0lughaXgKoLkzNaE+SJvQ2sls0xpjciVcbW6jFNjNVeePw1Xmq/lT
gym7uU1tVX50B8P8ULXlsMcibbkIWjFdxlNTt2HXdAyyW+yGoSAtN40h22H340u+anf/lzv1YHf/
N8/A/8LdvWqm/te7e989VQ/fDjb3+hf+ublhheJOyJQa4Cjon583N8kxA5HVWYKR+Yr3/2tzm28Q
b7Ah8SFJBxZ1nfz8tbmNN4j+s/OR3IDcByfmNZv7+PpgyAVYjcnaOu8CZrv++U+Ishmngarx2mxj
ZVoW9Xbr4jqh+jNnkt7mp7fy57n6+Rw9Y4qta8HhM/+hL8ATH65l1MgATWikblon0K4LEpYwjm13
E/TzVzNf0+S8SLcrqhr7xea2IKXcVAmVtj9Pau1+ZxFmTPtxWEjSyAxXIETPyFYb9mNZ70pVZxsM
hQLqYfoclZ/3Ia4BCG4X1Mhu2pScvHq5rgpp3f360Y4vfp6Mq4owBOZx9bU5Qv95VeIGeczyi2YU
O0mIi4ypr7em07WhBVI1LIbADZehdP5x/A7ulp9f6vE0+R8r01NZtxjRbv3zn74fgmhg5CBfoqZX
JVvop2Rpun3Km/ylTweNAVlN9LeJ0ccoMqFcQA1dAEkpUdk3mHjOdefozTYf0mGjB2BLQ+qKbmNm
flygO57Ej+CZki8zYlDtmM1eZOSa+54ZzIU35+ae0RMNA6eore/p6Is75lqyCg1mJ8NGqDqhVzYM
2eXkG9nXrJu8DYht8mQGNNalJmfannZAefH/Q9nxRU2h/9PWXhOBg5v67Omh+/bbeV88VN9+W/+5
ftzU1UPx1//X/3yF//hZ/whznvWG2xEtabD6HAC6y39FOY9Itp4I4A4rXcJeL/c/gxydmDfwqhAz
Yq5PCuasms1/RjnNsd6sLB62GqDrlf1gvybMHU5qsVj+AbVf0z3AF5AJ+CV+PiZgEGUfVyV2AtSl
uypY2IeeexakS7evjJSGTJyLnTKAkgXp/U9v8IW490Og/p/5A4uTlQPYZYoPLA7051HcC7Apaeog
zi5U3ne3DcJh9J/GuP5Ell0+FFWqvasNYKjKi6U8l4BdVMT7pOWt3HybVrWqt3ZjXGaD6yQRNEmD
aWFVGLuu0OvPpK16QO9VIe3mzLH/WKhivkgCd3m3ZONyb2W9+Ujxm36Yl7T9rmXD3i6WaYhiA3ZI
Ril7bSzl+GDn3j1djnVWsPj0Ihdhap9njdl5QeFcIa+LQ64FLEDRzZAh4PUM+JoW62+9QmQf/seO
YvNUvZfd05Mktf5/IFMGHP7T9nl+AB+EFIeHjP/+z1zCM95QDyFHsua0xPy/zpjm2W/AZpAhBytB
mcER+//PQ2bqb8ieOUkmICrgECuf9a9Mwn8DzxXBx1U1GfHp12USh0cMYi45iY15FQILkOMgBh8d
Mb+zNNzigB4oNY6hqFEoF0jLndezsOMwMYP6eorNRIYu87e9gj+Xn8gw1iX+edD++hVwCuOMw/87
VvI2szavGSV424T27K5rLSuyU7yW6Tf+H/bOq7eKJt33X2Xr3DfqHG47LOeIMYablg24uzrn9On3
r8ww47Vg7I10LkbnbGn0agTYnaqeesI//C3cXypyIr8uDSm41iFAyMJQPS5p2UYl7dxQbTYrZEeW
7zzP76+Ul4oiuoyN+BQeCiCnLvtbH00zUqZcverwEulBHdVIC2QqTdqdXhbDMfx+5dJG7/Uz8z9d
vJNf/Ib7o8CSeShYRgQCQXrtf1Xm74xUMh1MrDR9auzevijW2AvJ48qjxWYaTURVjl8t+T9EzJ9C
XvtfEtAfRuTwr4ln3MLBZfUybgu1syK1arLEr1ORqieKWTCf3VK98SJv0brkZOg0jGpTr60cP1Yt
1Oi8Jq+vkkExPzWbOq/oXhbWedXY9JLUyW4fczF4gD7qJBGogHjGWatttMObDK00umcVzB3P2Jbc
F2m82SBIKnIR7lQbjjo3Ne9UV3qOCWvRHb9zMmF+z9Kems6FzDLvgGHGn1JDZA98rOzWKQzzyc3b
fALMrnnDcZlpAAjs1rNvMfESXzdnseybgUZZ+cmkx2z4noV+wrE7KvaXhGhuXhoFY/tPubkiUF1n
24Q5Wq7pgWYz8QBkXU6fHWZoVaQtptdcQorXPya2U/XBClf+02Zvo3aESgApqD1jvkvj2mS+Vunx
+EjnXPtGX1DFdqKcjbN6EsvCaJ25WAARjVZuq05aw5h9ci5ARfRrhCsBE3cnA5Lpj9lgYYDsFkUT
lCwKY1dlSlOHTZMrbTghQVxSMQ/IaJQ4taYheJbkpOo2tyVxLw1m845V7oTrdFpojus2+0U8Wpdu
Kpa7hMmY52slns4+szL33JlL0QUYWbjfymKx8gAya1fCMMMcj0F+dqSKPNb81d7WJbDZKNQERfND
AZH2cctBg/vTkgE+0aFTPrcoAaWgUZYFn/gqn66rbnqqM7G2fpFhaw+qwkoT33SX9ls8xGWwQYk9
7pR5cqIYz5abYnDSc6+3vYcumdIfIH4Arxicw+AY3M1gCD+1R01fDEeOqbhnZb4601mmeOaXtlGK
a7016sYXTM1O6RFjKu4shn6xLJ4L4mLTvJsJ3mkXMoeidwpfhB59XosyxAWlj+JhbZncV6q5BZNr
zpcL+UsbmOVSaaFXj0L4lq6k900+pTdNkRdKJMzGG4/RvbVFUPRFEuHMsWT35cRLq/wElzP7lOkz
tUoDna06Xcws3s5RDscxtdFL71Y4XjsGKY3rLKj7fDvqlw62q766VhuOcUWhto3KtoV9Wtv1sTkX
yRO9DhsSiFdktGuZ5DA1ngbTb706+9Y4NUoptE1UtGytia69XtqKcZWBQoyDlVxjiHIKqEtw9MMS
CLQfbtdxrb+4w6Z/QwVAMAVolfgG0WX3Ks0zB7qV1SSf2tFhjTPt6384ANyvPYgoakA7JrtZhTYk
URarBWWKKLN+51qKdW+iifW105fq2asG0h6vLaav/ebGTxrge9ouoEQ030ISCTcGEyPK44YKKb6a
im5VGdsy+Ajgu41jkBX1ovnE8gLrNnWZE7+rc/aJ5mTetU03fAj1qdI+xyXWhoFWjcCxktKqmfeJ
Sr9Uh8zIfdsdtDHMx3Xg/7c0J8NUH2URSY8KPqpaN2aoz7QOgkl425dWsRXkFoqherSSGuS/ng51
tqvKka6mZyjQ3uqJapjNip1FKFwjxQ5h7FbN36reU/xO2YrkymhQ5QqMvJzc0HYbbBTGyUDAVJlV
AAsNmsJMPoSYU6iEEwiRVWtTdHX1BDLkGnfm4tuTuzwuY6c4YV47jRqpNKDKYHAMZfNJHJIkarPO
mEP8w9T01IxFbgUNcBw5QnGrRzcxy+uN1Qu2Bxql4RtdvV3Z5J9aAHEw/gYBI5NMxmn8UiSKetcq
VhGzIyAOI2vjIMnSqTqAnz5rtCSk39i5gV4hDxHiZZt74dxX1h2azINzXNVG1oWV7U716TwOrMwl
7+xPI4qkmd+olQvyy+7z9+hRssZ4fabZqsTWQsjBnYumzyGf362JQMDDrEhpR+um6G9q8Mun2VY0
t6bDu3r7DP3T1SSvgFqHjIy0cP8E3WpAjnafWZEA/nfN3HYLZxzkd5NRmBdpNvx4+3K/ide80JgR
DYO/B0sACej963VdtXWEEDOatmS8SV1RpX5qjQ7gs87bRt9iBNUFc5plc5ShbVd9ApqhxOEwsfCj
wWMkGLam3azA/XrzQh2rHoBMYiRxQEiufuCVra1Hhsd8LUT4o18Dc03E8KPi+HvPGu6FWb7/qShV
8QqAZ0luDIB+/2FgUuEwLuXBihF/4sDsHU97MtOp5zTacs8+I2Fa9JM2K1WY75radwB/5PCZ1qs9
/swC/7fD+mp+gEbuq/X2W1V08dhhryPakVX5cx4hhw4vP/Srzap+IFWk/ECLgQqbXsI/iyM5XiAO
M09iKAATWJIUfrVZzQ8unFNcDVU0zAyD7PZXbWR+ICrxV5RaUqgQCci/GCG8yJ+/XlBSDA74vlQV
oHxDQ2x/QRX9yIy2TiuqhBZYBXpA8XEGPWP07XXd7sopNcGp5c5umY0tTJNx/mxvvfmjtNP4sVGc
Y9xIcbPRm8yD677oLTgj5ajC2QXqzaJ8NAfY3BsJ7Z3I0Pt15qw4GvWZPD1vqq/t2Kt3NYoNP/rG
ukkSp7X91VCnEMWo9ow91V1NA3grRXT9Lk06CRZYe/PSlVBqpwS3CMDA1b7b5Wg90OLurtfJ4ADY
lv5j0ug90JyhxMN9E8bwMVMqbImtpnheG+wt/HbVBssXlaneayQ+37cMIKM/E2tvuoV2QmI0A/C6
xTTJApi6g1WyIF0Uw2TVO2Pqmb/X2hrFRrI92HYMs9At6oua1PRrXLaO73UzgEDkqbHeXp0EyAts
kZPay/XvBU2Rozb3dsynr5t41j4xFm6+G2Ib7g2FFETCYNRjR8ehd9kaDsiiAddAnG5P7M42Ct/x
1vIBPDxY5HUZZz8Fc/vt1Ur+Q7EjK6j9pYF+iFy1jJik8+BBhQWMQDMpMqrQsnsvBCKknqir8g+q
2F8Fkau3WiX/j4xqEKF69fp/CyTXDEOH+r9uxbf6dSR5+alfkcQiXMiSG739n13Jf0US5wMVsBQT
JZS8qBH+K5K4Hwg68K3gkKkW3ZlX00jnA/seEBVyXoQZ9sffhBICz/564Tg3USmW1GRIOzCt90NJ
JaYEWZi+hHphK1GzjXNo9qUjwPeg8Ic4M+co09TTVXc+uuoIIDCvosbI0tOi2FSE62xx7AhSynRw
XX/KFPfcLtKnFUTTaZq2XtBX7Zk2wk0VyuRdJXB5TttiHaJX7/0Py/6wseBasAiRi2SWhY+UcZgN
zQ2eTrEmSrQwcEFV1rEPy1hcW5yoAYKLYNYybf7Z4P+3w5LD/hCdKQI5XGisVJhjHJKuwaADGKSi
j+JGzUPDK56xlfzqqeXf6q4dXuigfTF6yyYYhCSRaRZfuwwAmVt6d2+/wMN1IK/B05BrydVFRrm/
DobRIMUaRBIBLXL9bu7nEPRY885n+s0Jh8vQhMJZjX4MVecLHfv1gClt4BU3JcqV7uiFSVGc1aX3
ORYWFufdw9SNnzrcOJ0cKnu2aTelu1y//ZyHiezLDaDU8NOUG1XO/ee060nzmgzEqJfX5wWo14tt
0Fs/n+Cx0Gh8j575W+73cj3YhvgC0LPHunf/ekAJDcSTJDVrbNegbsVTipkVNHJ38+PCuao8LEU6
y7wB+fxMS+nj248L4IELvD4QuAE8TmXbz9BIaVzZFXz1xo1qUcyNAikSXnMKO+CyUDY9Mu3sORmb
7QaA2A3w6OqonBqDHlTxBKXrGfOY80YfMj8tmz7MVwQka3VLd6D6zevRdC9bAUTNKc9dxb7csvxZ
5XyvhAv4a6XttM4KmMYRKKWWW/FpCVf0Ote0xqeh/H0qFBF0Kv+hyXOzGbnhV5v4aGnt1zy273rX
vKk768ZVubLpJJ+o4mlyWdmT0zi9325dH8qrUdpD2uI2XM/Gl6Ny7mYE24BzazfmmDzFJOO+N6pf
3DXz/En+lZXr1kc1XoYIY+bOL1K3O7b7RQcLwaWKvqI3BcA8pJzYbsyudkO0+Xu/mcpzkek3We8C
UpRPpmfmxTq165nZypgnFATelRmFUqfNL0TeP0AD56lA6zIe3spgXmY3VFAViFAvvmyNmRaQZX9R
nL76PHhzHMLq8IIauRJfKcEkW/lk8ES9d6QzBfbBYjzZhXNJ0nRpZUN9nPfMnYt89Har5d7Zsb1Q
s2fbhduYU+CkkKksIxHIZsB24uS51KzKIAXzyLsUJI02x7hp8vIpX417Xeh66Dn9Q1ymRVTSYoSU
Va2f5HeNneqcAtf1ceRNr0YvjoArasHYuH1An0ENp8ZUIjPtDN/sIZks8iW/vMbFpIDOXBjq6ZCs
nxwE4eAt8hJWkIS7Squ8ozVlzOQK5xIjEO/I6tb1qF1tFzUJ8WRW8I+MfGh2KkKUfgJrJ+oViOlz
b2zHdW3d1IVtndUuSwGArHU28xpSxve7DuZclG3eehEnMTw8xchDK4c4T5eEXmTFEde2xbM7Nw96
6py83HuRYEuqVs5JVW5TAN7vcZ70ZztW7lCGanYAZWqIQDzk1KbP9ppsO+hIOvK8K+QzzZl+jGIa
6IGt7TG26TelzaTCxZs+Egb3nXti23lx/wC8Uw2tzM5DoXmLX6CYFGpAFn0vFcnOyKr1iGySVVMN
D5vFAlAs8awkJn6+a/cwLE4eLS74zFmhQUoWXaGIsnC8eqIBiKDdeBp0FjFxZ0rW8tNxdS43jTrx
i2eUVIK44Y/ldofpRYFJyu1PKMP7Zhrzq0fP9dcyf7YmNlmxlU/wCi/TWbvQ4/mqVb27kgm6Txct
v2gNFjzWYd6RiPXeH2fzZovxB2/7xUVXzb6sKvQDqkI4/lB5l9pq3CAU0fu6nTwZHi9mrTWuEXcP
2HCfm0rzoCi8qdURn51eAQAw88E0Ghnw3VLlLhP2epE66eqbOc4A1iS3qLN9o4Kn1eK6d+q2IQZT
KneqzuqWf2Ik4OD64qlK2LJIjNz1qaZEMvgOg5OHbd89ZKV+04mGTQtAF6YPC1+NIYuhAh3RuQOZ
r88WtALYbYZJyNicbjltxLCcLiVOZrK/CF1GHejHmeklCO0tDhDeyGCe8WmsnptU0Ti/UGnKI87t
skWb4ska6JlaJUwEX2AqpbT0QbupLr+VW3qSmy6m2g07vs+6h85J0a8aH7qyewC4LTWC8eRx7I6g
7LBO3JT7rt30uRDoVrzsU6Vx7spC3Y5ozwka0iMw8rqrj6HgsiugQoTQ6/XAnZS7Zc1ZXIp36uVF
s3PRm79F1qq4Z2gMmlWNs/Wo8OIfKvzLUF8MJVJMfipW9ZsiLw16dW38SDuIykymfbEnQ2O7aOeG
A3UBfoalHRnQaoGsOPOVNvAt6eMs165BEKSfmkcMS4wTWan4c8fSxme1X30+inKcCNg7Rac8rkuS
XhtuqaPIWtfHo07Az636wab6Y9tginhuohCz05JNv9U2EcsFvXZnk7MSaY1cwUY0xbIcdzWLn9RG
5bg0uWW4outRgq5A1K0Tkb40brqUIpMp9hQMOfrqfozw3OeuSNOrXKmKyOqsRwj1eWhqZR/OXu+G
sELUB6pM6ww5kgbbZrX5oinucuRW8XqhFAwU4JimT32i5LdCVR61Frx1AO2S75epaMzBEFEifdb0
aJpb8ztzDujXmjEFecJmmQpKR4Rpi2iBjxMyCnJ3TjupD9TiT8vC8SyDU1Ozgg0ObBeFEk6q7uHl
WCRvvVnnTscFPGuCXpXnYh53Z5AcYCq4FrbSrMPKYRs0BAwDuYpQL63uzNQGJej7+YouuvhaV0Tw
lxiRC/tS7Zvqo1JlT0nRxKdNQh97kBNCQrw8U4o7/OZoltsOTBri8bKNesCc4Xls9OvGGC+62vlm
psWXysnPcghFzCY4S/sFJltdlVTVk6pDtmLD6YS43Sgovmu1AE4LVc+nm7yeLa2an6+LQ6ESu11Y
qwCF2HQnej59zPqp3OmFOobDYi3XuCjQvZ375bRCXy8go3xwK/mYutpzUfZjkbfb11F4YFXTJ4Gw
jp934llS/QOtlZtWJhgv6QIcn4fVzp8wpWs4s3oDGs30no/FIeiLvPilaUSjkKoQLPFBnlZS6lXL
lkYFJneR7Sh3M1ciaGbPs+j0YBNIEzOVF8HbGaItK7y9BNEGB4vkBpBZfF4Y3O9feFkrWAxaAtDb
ma5S4YTDkJ4a5nQT51BgGw0KcoICl692RUg+cmEPyr3mtA8ZTgtOXiEManKeb6ZByoa6ldq1UBXa
XdZtH5M5z3xI6VqQ9v1JPKjfLHdQYGAon2mcfbSajoGp2+zaxTpNleST1o/fM7041hKHeRnLeiri
56bLhiAtxSnCAaRpxbRcWsqQn5Yre7mKCdyGY5/MMnefBZtGrjkrY9RZEXUyQ2ooFETIfsivVpfR
rd9BlQiw1SFrBIsSiLnfgtldS79s8iWQjonRqOjvCJz/VqDacgBNM5Ea20LmlL7C6zS8bhym3cJV
QlsnCUFNgiRNs082J3nOGqInB+vz2x/2Rd/54MMCZEZSlgYES+pQZ14fjWpo40IJK/mm+DgmAu+k
tkbqJVHfb19G16HpzKlSFubRFLuXMp3EX9v1S2/SgwE5fBj+nLkyZ1JnUiD5lTuSgdXIn3AhyMOS
GAJx+GQVU9hDZjmp9eK5bboHoyHTGTfqmsy4wRXTQzAGvoUQ2BTLY19PRRExwbvRTVJHmW4qG5lD
SRLeq+xOWPV5xHBx9VNa+mRtFC0vOd3UNV6w6e6d27NFFM6nPO+UY435LL0G67LZ+JcUUg9LpvV3
tadDVOxnuDVewpm8xRzjP09Gaq5k5mCYV1WJliVFZ8brO2a6c0NghQcM94dTwUNyUiZ2fUip8jTa
cx7KdMsQ7QPU0iEieY5PE3Scv758vr9qsd3VJf87hCHt9db+Z2Dpox+1xM73h7/qPxAdTUHyap3/
1nL7+Ais/r/OxDD0L4jCyx+T6Pebb/z8r+YbaEGUQ+mSA61BiUl2NX5RAfQPmAZpUuhKigEDpPtX
8835wJQGwg3IKHpJqksP4Vcf3/mAEBl/iVyYbJupf0UFeNHk3d+h4O7o4iFyZgHoPnQKyxqxAkFI
1BCtz+zCrs381qgMHFjh5erXVYy+C3zxWHxF/RWEiWHVE2CdPkYQD7eLqqcYGBYyiVn7Vo+p2KmL
lt8LUCa1L9W1LnXMVFjg+taW/mx63WkHS6XwUfezQTRjTBZAmul+oMD7jynTv+2NSYTmwaki4cNS
sdUEq45e8H6882xQt9W8bGGC3sEjlE3tedFs5TwDEgyuRjFkeV4xJADo+dGjn6VJpIx42NrpxERs
c/h5zP3Vdvr/omOtkVj8e3bBz+1zPn4Tj3ubRv7Ur03D7MuRKLQXt1jZmP7XptE+QFuRxtlMnimv
ZLf4X7Mv2ksMa1Vpr4HgKlvt16YBzQvmFkQvY1Bc0LjWXwy/jEMYGxGb3yF5DuxRaGPc3uuTtFut
IW5gRIZiNXb2mgkv6nH226l1Clllsb6hANJ+BJ00nBcaNFpmUz1GsWt9xjSkQnTBMmEkDs56U22t
Cxe4NLdHmMvp+TDP1flmqxn4k7ptGVvF6XilL925UXrmda7o3iObUlwnKwgSRQgtSID2tBf9imhP
61LcwTHtlZu47dOvWrmqu1KZ1ioarHa6R3SdTps6Ul4VcXm8DP8gof3fW+L/idFexsR/v1zvOua0
3x9/gsfv6qfHZH/QIn/6X8sWWLgUwZNLlIBKxPkV6+G4yDgEqwsdL3iNrM1fy1b7IK3c4KxwEjBM
lVDXX8sWqCtcLzYCgxaNf/M3q1a2z19HekydaXejJAtBEBaOBNu+XrRMk5OlTVD/S+d5PJomaoh5
Wd4zm3Hl2n91GTTZcZEAL6uDnFARizyIuvakb9vY56iJO5p34WzTskZFP1md785d+iVPTUXBhkpp
7VBds0WLtokl6WvDslytViXWHZRMcn27Uac+siXmY7eKMUt9w8b3p09VfTlvDHO8wtN9LSJyxeXJ
RODiFGsMBY/YpRzumTQzPaWtolrh1OoreVmh9V820v1rJCyS5Ky3N3yFYoRLb9BAof0+4nA8BISV
FRqHhh0pSSA51UmMksZ4klH4XmfsYnL3qVkuJdjXjjxGsQqg0bXtgjY2q/OySvIWbnI1gkvc4hTI
ksnjBSpSj8+zM7dJoNPMo6RPxb3gk2fg9+zxvtULcw4QzxcdlPlqPcfyLDPQtO3MEz2DArdSV2w+
mk3TxoTMwvamBNaV+1IqxgrqPJ0Werb1KlFUI1xjJrB3oN43JayZ7V2myMvQuJ4tAHSmMufogBXx
zqgqZM/ixYzdwBwKxgECeh/6I0quX4LQ1Z/yxAXZBcEFZNerTXT9c0G8QfORBZ/F0Mp2iNO6CvB4
fzUiWjboztopVP69d9wvKLt4yO3u3r6KJmcpe6tRXobZJfUOFA7KkP3LrFXsDt7YY6vTV/MJ1ku3
/aTpYT2Y/ZkLSAzhuDg+07J6DNi22fkSoyjw9j3IBX94CzgpoqLuYonHPHX/FpKsAYBaNtijWWl/
USydcSx6oVPIpE00ClsP376e3MeH1yPI8ODsRRk79q8H03LJTaTbg6ZcGCds1hAWA7pcVeVoR29f
6jB7lF8RNBb8VunGBN5ExpxXk522SWPRu9goNlOufYcSlgKx1UX/oKwTSh5rqkCsQHfA2hg+ZBYI
QKu/roEo/Jhh2OY7o8iMcwBIqRsssEKu2ombP4o3b/AovicRDPNAHgZUohVhu+LxAJI1bT9jD9Dc
dmS05ykaIpDS6+6nVcdfnWT/s8LmzZTuP/K844B547yTOsMvdU3wCKig/wd3qt/L1aSi5j8OPSgc
GnNUnPkYqSKuL4+vfxx6MKVIkfC10OX6lxvwn4eeznlo86+lsgBFB52nfx56/BVpFewOJiuSnoxr
3F/kaoc9LZD2CFc5gAbRcgWsdDBsXZVVidOBRrc+58P9Wpr4zTClC+3CzP1+EM8Tvk33hlaTrP7z
pf0hvh3sQpJXrkuWqpowKVmOB/FNG1uNnibX5ZztbjM6tDQ1lRooMzjj6O1rHZ7s8loQuqXOL7Uc
j7m/C3mV4zRNeHkVboKQRskwBwm57Z24whd5HVdenggYF/0ZDnco6gdvsu9Np7Q16RjmOmU09OW8
c2ItP6YHX6F6tZTnSh1HunnU9fNf+85LGhAoFHR9SWOIbPtPaCHnurkF114sy4icFN64sl0gtiJ2
eie0qGvAWr39Uv/wASkWKBtpioIIOVTNNzCbRs2lSHZz3IogrlSD15vhUdFa6Tvcmz+8WYIoyrgw
oSS49eCQ8ry06WZFYcLRN+Jajxc19LZKnMQWfWqAoV+tXD1z0X89Lgb7XXjAH1aPRLjKp8RUh8pm
/93aSp9zbQtTE4gPIWoJQJ1X5nRA+FxMKLUuNPTNgVawjjuRbfSDh0kJNXf2rUkrjzOXKXWqivcM
pP/0/oELYF/EwoZhLV/aq6Nl0zgtmeYy3TULb2e3W4FHMPP7BCHDd07oF7OuV0emXNok2BIeRSJO
FDs4orU2m0VhinQ3JV4NayS2ntLaLb4CJrRQSwVX6Nlz0KhZdTLm50pbqgEJVRYJVC532zSAYdBi
bXsnRdIPMgd5W5IQz8pggkcf9SCG9EjzJTSXkh2mkF2KkJRTYtu0unUoGk+rKfcK947+pHZpTJuB
UNm8pgG6XytupMZ8Ouuz8nm0F34KH5I07OHJBElVNe25PkJJrwwHtHKZhAjYmOciUZ7KfDGCNE1p
Yatzqp9MzLs+22qZvyfQ/Lv/kJTAIHdgOzNlg0m6/3Vzp04pVPi6HS3cnTVt45njZSVzkVpd1CCu
U/V5iWvEpFDJWkIE/OIF6flJ9xFebGAq0Sy9KBeF5KCZGu9zWfb2GrZJkqLRZaz1OxHW+P1TADmH
T8hJYoGePTTJi91xNGLLjqM5r6yzasETIairChErSDtnqNtqt32RajXZj5lAmKJ+T8vCPa2SzVlJ
q9XxvsgGw/azNUbCDrV5dJRMY0DGadEH1AXzfghgmfAHg+5Bv1p0RDmxHU4+YowzX/Mb0puO7rPw
lXpxoMvm1jVDhOJWFBZ0kGqXUAkMMCEG8wgqg34KCsq6FXbsLoHWL+/x538PGh7jGs5mtEwY3Bw2
9o3JmqzEMGNQrGL6VDSrelS5rfXOkfPnq7gklkANoXMehKZmS7NY8dQ48hKXoae+/qgb230n0P+e
IfAoaDcQ/qjucFbaX4oKM/mtteY40mZ7AB6xOQ+dbpR+klQ0eNB99sdm7oK1q/STt4+Yw/SZDQ4d
XEqIwxgHNHj4FrvUFkqaGV6UdzXybJUFxgDcbm1H6B/mJkhgSwlLTVV26CCXlJHAgo5rpv8WyvST
c50OQ3mX5ur6nY7seTszGdZj0EU+sq7dXaxnytmUOsadFI4skfir0lslr8pvdqGYUGS87HoZ8/id
ouAP7xNgk3QfoEsHW+MgcGf94K1C771osowsRyg5p+OQIyTa9VCznE9z0qX3ils573zH309Rac8l
ZXVUOub4C+5/x6XBfbppVC9KG2/ambPrfQRrdtvnAyEdx7gdC+ySsXR65OGB887F//QptRcndkaY
eFTDPN47rnJkOXAP7ryozpvxaOjMNIgVbIwrEBFHWd5OVwVC+36zgrVSUJ5ALdzKd1uhGtelHq9R
W7n3uRPX6KfFW2jqGxKrqlMdN7VJnwEcQ1B2sx42avMjMSzoT2X3WKC8fDnoxnsOFb9BJCXXmOEC
kFwMrCRxZP9hkmXRpnRynKhNdOd2yw06JaYnztJy0GhJzk5zvDJfDMUQm2Fhtd6JKJL6ukBv6tPb
W+SPt4Ihik7rlnYwMOT9W1kqAPQir1lNHRJzjTp2j9OIMK5tjP2Ju2nKlZMCAm5NJI4B1UiRWudc
M7rh9p0bkUnYfo5A15dgh22HjfD/4fLy+JrgpVJupO3Oq1E/2TZLPUEfR5yTlOF3x6gmQMPzfO0V
85jWgndEW6EIG6G/p8r2h5VObw12OJMjjRTp4J2kSLOXCglDhGC88SlJc/fCJkCc9VrVhljsOEdO
oj16SGmdAfBr37EW+UNQNvgiREtiF/4KByu9btEjz1quvnhxfBH3nrszSrP7mfz8b/39f8hlXy29
36aLzP4HZBH/6x7tTFH9sfqWv+BXy9n8gNKSHHdAjUM3T5ItfrWcoQJxrLgM3wmLwDJeTUrcDw4q
cUQqENfwiCQd7FfL2f1goHVAE5uZJPUyWI2/qL4P0yaQv7QGWPkIf7xMLPd377p1XbPAKib3RO7V
nJc+qHobDcWjsfhbXzh5LZANONDIPI2H2L+W2qOFOvUZKW1ljQDjkiyygURFXtrfv/ogf6jtf7OF
e7kUHS+aa6ZsYMhY8ao2gVXvebHgsbY5DRDXPJvc+6pc5lBbzXxXIlEGvWg6sfNYwYWveVidhbG/
eg3Msv5aGs9TcqvQ+42QuVbDePVRX/Zok+V6MJlGGaV/638o75fBBP0wmhGA6w8CBkzZ0kK/2gvH
FSjC1rfULzOEbWemsGsQag0VWjvv5MzmYcR0KahYYdJLR3YJjYPypWDMVYxr6YVNRo/abeubpJ2e
C90rbuylu5jjFOCOMtcXqQDsuBhaZK62dzExG4MLDvKxyUIh3JvUHOhqYHNm9Lg+JO1FM90vSj7v
hKatwLJxj1g36CJWCbUXmMfX1bKBVjX1x7mzb5apX6LBBCu5ghwPRttNIf1jgGapEIdL4FtaE69B
13nwNZIm6uum+NzLxvQyiXcMsP8wkqbnhdMlS1TS9iRx7/XCgdiVzCIfvDB1xyXsnNIKjDX/jtCG
8AUncjj2yUM5IFSgkdCpsXdaIB3oN01iv5Ol/eY3xtehrOar0JMmjT/091zr3DEB3HuIXYnax/uk
D9eGOiErYQujXM2JVpBMCT3MUw3Odz8MwWpCeLXaz7hOvOdi+Vuk2L8d5yDl8Ez06vMJkVdPaXIo
dG0STgZQGGO87+YteyddOzzD5MOzLplUecyoaGPvfweU5hFEnjw3bEEn+d48TBHK8e/15YiV+zmD
vIw0Caf9h9cuUXD/MqXZrAXGVV6oFHEGC2/4aoCbDBwxXpQKCnBJtoUrLjKnTUoSF2vW6erAF2bQ
42AS2aPzG6S10x/ZS3nbGFKMt5iO6eN/R8kXfKZ3MRZafLHNahIoxriLK32KcBk9UkwFv3gSEd+b
AFqKKWhT71NnaVeMgcwzEGhtuIGF8tskBcYqkGqCuY7WRDmAlQ5dTYwnKNeWSNyTqZaKQ3GXlpG5
9F3gFPGjombf82r+kmAudu4CJFW8ZAvdRWV05hFScvFpEtJVym41bMcAt3GdNMorYPveVL1Xnf9x
LYOWo1NCDg5a4CD0p0vRznZeoKhboFKMXkadJZD0K6s+HizlDg3k+kxTU5tZfaoggR6umIlR2+Wn
+lA8vX04HJY/L9+cdhJZIrQ6XZ66r7e44zUQ8OPYRe4SWw8QyDbC3DXYxW/e7DfAQeEXDOo76/mP
FyUnQyKIoat1eFF1m0tiBBetkutpGLxdYk+Db3btxSY6end5Bi01+/L2k/4xmpH/Meylr05EPohm
1Yxy04RQcdhb40kPWiNC1zA/QqHGrycEFpR+/OrUmwL3xfm6qrk4KyfrGNBc+s7jv0gxvU7O5UuX
cmxsafJzioX9lx4P1lY3YwKdq5vNYC0xBYlV2AUpKiuB2kJH2ejRB22ydKdxly3g7wc30h3lEjnw
5dS1GU+N1F5AmI/ffkm/uXvKW2NZSlEqFJaQrNq/tZzKKLGYk4de+cVw2uKqWC/XHLmx2d4BWdHY
O9KuxjROEHfabJDbqEITLCwxRlnJ8C5POKI0dfJXvevwi/K+9KVhIXuSlmBLb4Xe4Y7SZx624Ru/
TacM+W/2zqw3jiTZ0n+lcZ9mHqIQ+wLMvcBk5MJFZFISJbH0EtBCxb7v8evnc6qqlRmZldGsOw+N
waBRjW6oFJbubm7ubnbsHCszXc1uV14X3ZV2b29od/t9CMc16oroAMZfTLRaV9KIdwDjjvvoihYg
D74XP3PRo41WjVRC8moGX6jgyqtgGrd1rkxvLH+PFCUA1RTRVURYbiW5bNfIZkVuwkT7/hCtKYZb
azoLIAQpE9Am+kKy/NxBYVFNFUGVW54zi6lgXYqs9Sx73UdOt9ZaCQBMs1Gb8AN9RNXPO8yrXiH/
IsvrvwaJ/HesBwqp0X+Wtk7eI++/fP1yVPsT//qfrw/tN5XUNGyHGvwYBg+JX68P/ki8OigrvJAX
iGfin4AX6zcYN8WzhdKg9vNi+Ofrgz+C/xUIF+If5B9e11n80v56HBZIoZPOB8xuQ3kwv4EiSmla
k2er66kBp6GP4ZXmJ+MakSM0c7X+Ww1FgGdF1WawkrdGXu0h18k2SCDdJVmn3nG73SaSpt8Zzc/Q
+Tq/utS8/m/pJyzhBT8RoNhNWzfwgLf1scfwF//0GAgySaHQ4yvqeBpMFIcegywqfJJcS0ko85Y9
9BjAIiJKvngHjee/3qsgZfEmGbQV/kaS+FXv1ZOSi3iu8rBTTFqEkRin9nx0eqchok1RpijrovQs
d7ToqBq++IPfXGUOrTk10vThzahV4ScCHkEYCljVEOw8POQiBEDcstefaJSJtt5k0abip7sqqR+U
Xl41bS6tbSt/r3qavNOi/i2MNm4TRX+Lnv2Scx2Fqn8xvP0bOiTBn/iw5JJ3X75UkOYcOuQff/FP
l9R+w3mIN9SbNJEm4R37ZwoFylbxNAKiBFjtmGgFqklTsw2uHNy5fmZX/gxi/JGMf8PzJzCARL5X
ZFDOXG0oPDm8F3XN5H47x9M1eR5QM4I+vU99wGeK4Fc3yo9GiLBf8bGht2vl5dljmyH+B7Og7sYJ
2naWPHS8j8lBaD5ySm2wxOT4cqeexVbgBqjYCoIa/tfs8tcn5YBeeadBUA05ZlN32ZVRybfkdb5y
RCPpknifQf+ga59MDwW4O7gK3hmI4VFdrrJdFl1ZCdWNqrA/KEolr/qiX9FsccdLIuGikSCw2aIo
lqX2wzR59drqLbrg0IHmqa5F27UfQzyIcA5ZDNoSXZq4dir9e6YNCQoNNCN1Y/mWClKyfnGh/3uh
+/+V3UVXAGt6IeC/tEH8JDL6x//YVl+yb8//82ib/fzCn9tMUCPDyk5lAbrtl0B9uM3Ye2QiKIaR
yRQJ7T/vCjboIp06OGySBGUAbb8iP9uM0A9NONX7n5ePV+wzTpCj9D5AI3FHgNFeJWFEav048CPH
VTcD59N6ROnsChEk3Q20Sd5oWTisDqbpXPpQ5DJmW4dyhujfADdHqWj2RNQM+B2HyNHWUT31VzAg
plVNjyvQWFiPB9fvKRlnHeTwlQmLTtHwlB+SrU3TGDUhTd81P0LZN66aeHLWtt6kKzkM1nqVvbFi
eZGOXZx4sx9L+YUakAEzB/LRYuIOcp2qjeJwx+Kt69z6iPhSLJiTkje2HdzlvGiHgjJ1ySaGkJT+
vfJKlsdsFw10wqa1La8MiXbSoo2VVanZX+OwfLSq0HILmjxTqxRMd4juqHZUriPAqjGkBVvk1Jqd
H1g3vPkG4LAF+x49q3V0rzYoi2Yk6Xy7Kt2efkQ6mXMkoNToBkGf28qE9j8Mv6deAcWq09MqWXo3
hpcbm/8fBM6poAga4L+OANvn78/Vl+b5+z/ec+t7rv+R//jHC2Yye66PmzvEd37GAcXkuEX0HEFr
XsM8uvGnn6ctJ+1vIhPJRZ1CPEGAbfFnFAAHzxGLRAT7/Y8j+s/Dlj/hiBUvBiB+XBtfhZEXiaJf
zi5ydILWXZzp+BYv95mzh1oEp0CRxXdyHbpI2m38mOyFDFE4D17feTyYrTOBgIfTqTV6/wF/2UAp
5hxqE61X0hh18R1yxldVq210eSHhfGKBHct7CiZtYidqNETPw807dGVZtFmq32n0zdPByiPdCRNv
If1yMmu8x6F1hi6KfCppOML3oZXUtqTOsJPmrjAQ5YxbQ9+UFeItfVsEm5LMDNtQ0X8CdP+6vUtE
yaO14j7Ga4EHnrCMYM6xVUGvV+Qont3VViu9UbzsR2GNCSHEsa+rrB/XlaL710agR8R0VI7Iu4GF
yTqk3C4v40xLAq8RvwRSf96DQEwRMTn+JdSNe6RwtequgX9mm6PFvfK0SnmSYsu/8npIWp1E1bd6
qCEg6kjWKrcyb1N3NXlZ+IivhyGON5DWxLeWQVNCF6raJhvL4sofuqc80/N1m0PVkaGduUMTHJmI
0NS7WxOiiHceAJIAAo28cZMU4pkkcrwFJ3rxkpOZhpEJpC78QTymj8c3tZKjZo1a39k5YspeheCm
qVrr3G/8Lfp92ttUHuodBBH9xsAZXLkrvb0XacZaUcNxY6njo9fa+VNV6kjJpnGzNgczgPi7a66T
3l4qbRxniMRy6EQKuMtEbwFVx9lypBkyfqmqmnck5cxdb7WQECqO5lZa78CjoJUL639qjxIr6GdC
E08FY86vRGejlU6SFt5J0ecygr2GNpVAp+W5WDA0Q82JkR1bmm00WOatYTCxpN9IkPRuAtd0czfY
AkpwocAgxbuqbuCrdr9f9vBzI4QagG5UCp5UlEWYObgDFLJk+sNkhHdhs7Wm4E0IO7lhj7fUgxaG
qKl86tjXeGlpIE+AhhOz5ngPtYEZJh7V8K7ZmrvwXfTo7GGRucHnlafoDVedXfZm2Ks7a1ts6w/+
s3PnvL0v7vNrdd9Az4Jq8I8eIeZ9uL48BcJpLv2umVPFsEjTHDOFd1p/O9IXXmToClXNzuthPoFm
JkhtNwruLhs9Cd8U8E0D8BuRReA9ZkUxfZJKaM3D4a4psx96PO64yiw14pys7YsNClQihc8VfHYZ
VdoagmAtGe6E7KhiVy4Ut6tOfxji58uDmUF58N6ZJbH0B16E9mPkmRWWaOJf5zfGVbT+ZriVW++L
hQPpZLGwRE8zqANOc4FpPrbkUwBITA9LkV66mtdve4jPlPFLN30K6w4OKW1VWgt5abH3jhzkxSaY
f5W0AMmr2dUBBRLN67JiuHOSbBUhEk2OGqT6HTA0es+AjS9E5SV7Yl0PZnOSGs3pFOwFZO5lCES7
CRCo8sNsvGvfKe7UeMHgOWe0NFAEXJCAEcy5BmW1s4bSzIc7BbD/dc9qUwukZ+yyl5wsneAMxRXB
ZNJgS8bjeFg+PENJb9TlvdVB6BjU6zKkdEK0y+lv9VvftfPgmpr+gseczOaLWW5/3PtA+8+5MaYk
g2IpKst7yQnfylK8beCcmHialWr+2UmoSDfq60cKby4vWhQoaW6Yg0hKCwiIJ0ZaIuiRp941ihnb
2rC2k1y5npq+bemrqJ3ry/N7st3JmVmczjyabTbGvDsMzQGn6QtzvEfCZD3q0NBWOytS3KjIvl22
NMu+v7AX0JUC07CofvGf2VLaeQIKUpu0O/1O2us3/X18Yxqu+ginjRK4yq7YZBvdWrWAUZYQcuLT
h5uRliNMC6MgmQBbzKL1kGuj6tSGdjcNyPdyFzQiRNRCfVWn+qrC4uWhnjXHBUBG20NHMGo2Uqfr
Q23wJe3OR0kx6h9s1dghJ3sbaptYLb9cNjbfhy9jOzA2uwSYIcitsHgxdmtLnxXv3Wu/DzSCAjZu
Qo87IP3jHahaRaOFsindlb3XbtocRecR+t4F7xfh8HiFIKbi0s4/cFmbczilrqB8oaa5f5+VoHWz
sv6co+xwFY2htn31eLDCJZwHJHFljizJyQNCbTaF900dhXeBTiahC7R+wQXm+4qob760MogsMdjn
2az5yjiFhjRm+0DSzB3EjqCuu0L5GgaDsyvl5Cc1y1++fubxCnM8dSl1c73VyU4LJzmI/nrVRQHS
39U+Gpy1AklYDyWaPCrrsVbf94WCOvTCdj4zQJ6qL8sl+IKFPuqhxaIMAAWVXb3XtCRfNUp/bfgA
b1Pfui07a8EHT7yD4XHPVMkF0IJ1Avyn8SfzB6+q9w3hWNd6YEm6BYmn8SosKyGKw4YqMlgNmoTp
vhKDPphGDy5xRBnret8mcDO0t6ns7F7pfTMLM79A9SKKBw8LpWW7k7xHnWXB887MlUMBAjcms0qR
Yhbriryz1M5v6r3F5U2Sb9Qa2vNifXkYM4jNHzP1y8qcJyZV6slzYqzoH4q9Ja+mT3EOwGPlvA2/
gfJPnsG150swLTE5R0FCTN6B0dnd1BqSMU9zjNIW39D5otBusg4AGS2dF2e2E21IwFXgqOW/5qci
uiFlbQt/y4eCx2n+oHtSv4riYNVn1UZqlHLVd98vT+n8piN8jxKoANpy6wBvf+x7ga8kgKenam+P
LvwD1r0WXcG2RuayDdx6sRP+nDmo/yll0RBPm4t6bA66gzF2DKNiAY2r4gF8lLPVbqfb+M7fTbv4
WrtxbqbP0vceAtTn/NPlsYqxzBfy0PgseOhV2ldTh3EZKkUtf4gRA7ps4dwKwnFsiyjMmX+Sg/Ly
vutoxtpznqwhW9zEqb5GCgpRLH2698YMKsFwIQif2RSGCFG05yGtIEilj+eUpJ6tdojE7QcqxsnU
PcBa86ZWYFXNIWJQe9KHKLzEnwc53pg5PJNQwXjZ9eWRn+5/quWk/Tl3OEe5gRz/CKnKupGc+rRH
MNW1KvDPw7XhfL9s5NxQRU1elOC5HpAaPbZSVvYQMvXjXlEhjV45iqvTCfrNfhru+1X5tftYfciW
+lBOj5wXHMA/bc68plbiMvN6n5Flvltl2zSFIC/r2P4PC6MTv/7YP0VXn0DKi65t6Fhmo0PnQbML
ZdqnBJoOnSIoKtfqd+tzl1CBXNdvtA+TtblsVHzzkk2xrodnDxVkn9ataR9oyloePhUIJF228PLO
vWRidrxpYE+DBL69vbZFDOm2vBtWEP+5vBdvpWtpHV5DcrcbhbThKryudukPeqMe7Wx9+WcsDXR2
BNZ14fNIGKY9NMM36nBlmcXC0/Tlgn0yUJEioevohSvneC4n1Ypbbain/XgjQy62yz8G37vqGjJd
u1r1u+S9/f5e2Uhv5W9eu5LeSm+j++pj/FiunQ1Mq7ftwrXiJNVBHVEoKYJ8F7wHCETPfg/CZFYJ
8/8+/kjWQXG1YqMkq/Y9KF/r96Un3dm9eWhttsxxkaqNJQtrP7rvhnZtlDtHdNKuIDvgbDbg27mi
SuYtPERm0ARxJzge5WxhtcDWW5jE5X36I3xnbIOtvo6vzQfrNngfvglup3IlfxoWtuppnBc2BXiI
qy8dqLPbjpzCwuzTNrGXf+jWm7i7Sq8T7T2HtbZg6CTZKkYHlZPgJQXNi0D58Rq2JQTjNBCM++Gp
2YZfrMfpm3Obv4v9VXgrfxirdZ3Skr0yW9d+aq9ev2WoCQmFddIgmj5bUUPyHCccvXE/qSaM6a46
Ld0aT5L6P4f3y8Rs8SwdZRgZmvK9fANH0nrYjj+KN9kbdVffZNfRtb6Lr0p9o91n0XVIu+HCpfVc
TDgcoFjmg+A39kGqplUw7WnakVbFIG3LNjH/jhEhx8HlmKzHXOmB7nhbyap22guO8bqP3bpcuNec
O3udAwuzYUhQUFGeJu7U1ccpjG+T0bqCHWDBG86cg2SKBJKS+pJgrzuerDBsp2YUYbx17p1x2/af
KuQxl6oLYsFnMRS+RJljUEDXKeMdW0HFMspBGk33vq/fQ7XRRh+Q43g7opsoLfUGnV5GxW2J3lLq
hUD65u8ue4pGJXKgSlUjx6XX9MPgXMvhLQ2FFCmHVdUg+t4tpRzOxEko1mB/50JBufKkl7QEdl1F
Zdvel61yBUnr9ehYW8+WfrTS9Wg1m7QxN0mWbbvqa6faa7hteOl028tb+3QxKaNBSgXNhKBZfgmq
B55vBlphV7E83IceFRR1tLbk/ks3LOvH2paWyhYzjD4xGsiYRiGF/6ajmHzY8aoWAWSA/aD6e08I
MA6NvsklZGaT7NpOvF1Avmr0os+yGlzb/ruuajcFarKXR3yySajo0C8Lk88LYcCc3gQQOiVRX3fu
w9JmD+oFlROj9Ld67IcLReGzpiDas8XhJNoej0eroUUGUZrm3HvGZGySJOpXcu3ZqwiNz83lUZ24
MC9tMkowi1JYByEz2y7J0Mhh68vjvp8miKmb3RA8h8OHyYjeyHCoVco+aBZKDGdNinc+yykqZLOQ
rZeaWgEmGPd12azIDl8NjrIOde2BDIo7qg18cdNu6tuF+5uYtKPAILL+oJReUEAAl2ZX/zwsrGRw
eiTVVFQRRqnrbp3EmzZDEKirKJLvkQhUrjtzzBe2yhnnxTIZAJSreF9BPHS8nFS8St9OyhrL8S4P
rSsjM8gC8Cz3jeArhZ2NH8mQtqxxPMEeTbNRZy5475nRM6ccH4KJRaHB5Pg3JHU1jIFVVvt4kuQO
IIgew2foFC415fo7sClUUZtCeeiUaikrMZOgFJsX9CkpMPDI9Lbyyjy2bXQBXJ3wEu4rQ0JH1DGl
ZEebnLM3rDy7U1p1hDUlmG7HakwBWcEf3zeTsmYc1YY2CZoqo/ET1DwA4KtRcyWvA2GG0PI2pEHK
nap2uI4rMFZWkZa7y9vj5IAXP12EOBSdKKjMX1TelE1BhcDGPuyddtOnUbgeJNNZ2BEzfr+fM0Ti
jmcvRQaszGZIL4tpyBwyRFHkcE1qlGJjGu1THEcKTbl9uNan6S1EHvQtRpq9oRO2fGWNVqyRgAED
gaGKc3KUTWHmBakn13uzK9rrqYKKBa2dZGE6T7c+CVGxCei0EInK+TgdYAu2p9X7ujb1jWxP6Zfe
Q+QPscX+fYwQD6I7bXhld0l/n5d68u7yap7bBOxDoJaEHVEUOHbESu/Lpk3Net9Hur4zsxLsYt5p
u4JinELr4Nbs0Nyg7fAPLPtf5rnFh2exh3AOFJ9Odjrb5nlu9FThw4h78z5uqOC0jlaC8u1b18Pv
UZmRtSukcL9dHuyJTdEXzyTTtSUoFuZznVJaUgLL19h1XyXpLuw9V5HltZJ87MFSX7Z1cmDNbIlt
dHAbGPosldrCU/dOmLqxrd86Uw1byVKR//yQRKURgmQUbWeBNJ98GwE8Xd3rxsp89sk2jivlrv30
dwbzy4r4FQeDMR1aD+WIW1NXDmgkWWgB3QT+tPC4PvFFpgwCdKj1iC0ihXpshbdR7MkooO/7amtO
V6N2M1Ts/I2SP6CsfXlEJ5c1kpawyfDkhFkPGoOZLakZEzmxBkb0lJqugRLKR1+7vmzjZGsLGzQo
UZAF5w8s8ng8SoyYS8PE7QPdGVdeHX+IG1pnwZRMeu16Cr2j9aiiM/8HWfNf7q3T4/XY8hxeQnKo
VSanlHkftWSd8/CKe5IrTd+qNHyHssmuniAUQiuimT6jY7YeI+1VkhSEb/EL6JMF8QML7MmNhtPd
jv2hUPaOlWwtyd8EzqexjzZt+rbxtYW9dnr/F9ZElBadHqLj43imYXWyrCAslX0yKOveMndFlGzq
QF33TfRRH568RH0K8vdGX6x72iqmtroe82ThUnPOpbjAidY3FHRBtB7/iCxV8jgKVGVvgHeu688a
rf9W/V2Go/b1fgVOgxsUAQsdT/XYEKrOdlRV3EO191G3bavPZXibf0+8d6W+B+Jz2di5UQGXhaOa
o5B+19mooDIe6zhWtD0CN++sSb7th/iuqdKnKrYW9suZkAlG45ep2SoOUTiESHhp1GrUd76pbttm
uB0g37g8IvGZo5MHZxGPFoDK3GSYw+PpK9Oq1SNlIjJHeuz6kfPkdYgeNHr7UYv7q9IMl6AvpykZ
3qbc8qBfMfFOXuHHJos0a8NYKZu9HKb2UzLCtdRV6XQDZ9Xo0o5fXRMOnxM5tpCn1PNNn7UbeJre
GIWRrzyZo8oLU3jjw/JuTKbgrojrb0j6hbvQqLtPl6fnNPlH4wXgDuROWW7gj7MVN+JeVbwmaTgl
O83V7ez30mmKTY7KsetXhGSdq+htB5ndKpAbeZNYRbcZy4lG9C4L3DbooZhsU2mVJ466vfzjTtcO
khNeZ6gQ0yIMcPF4IiuOh75IE25Lne3QGxy9iSoQmZ0xTBvNlG5tL1qSFX0BwR77C/ksankgTgEw
8kw6tukEatOHAvjae6P12bfb4DuMs8n7sW8lOGeRxfs8pJqTu9OUpr/nbQgZYBNJ9Mq31G/eD6Ud
3tuSjqJGblDYh63Eiz7ESSR9LkpZoadJscAGS6MTftZChbanHidxVr6nogsJowDQyECdbvqoMd7q
hSrVbuUntb1y1AQ9R9mJvUdbjyU+PKhTBoLXqO8hJyOdqShh/DvZ8xH5KVuyPuuR2kNoOcbxqina
/utYm1R2uzRKH2XS2gB3E7P7CHgk/dr3LZRbqEP6+6GnnPHKqEJJFgYyDmCwPPR/zjlY5cKvQY6Y
5Z7QvfaHzaj6Ky1oXKXfXXaYeUyZG5pt9l6S+1orMdTa8rqRQNMmewe5xstW5m+iuZWZi8BGD+Q5
wwrUM2/CMtjkdb4QtcQnjrxQEAqKzgqIgJF6nacKdVtSmkyJYJtLo3s/SK+70IHho4pMN43Jrr1u
QJRaQTqyy1ATcAAnz6YtyoCwFUnX7cOAzM4ow6de22D+L1s5uSCRwCXBwvvKAmP9oqpweK3sTHPo
FCkEpBF0m6ru0dhrrHdN2W9zC1afbqIcaWfuGMav9AreWRiGswFWXuiT5k9/uzeHhk4wHpe6ucqR
sbHKcNXZC8MTk3S8ZFgBDEB6QxAYzuu3vOcAsWkZSQ4JrdR2D/sKLA/KK33vZSwHVuZLFXrNqEDF
sjejJNukjveJ2kO/EHdnRLqcB2LGxBMRSy8d98dBsDXgognsiHdi462Rat2XsMA0zTN1XDeeik1k
6lcFXWN9OAWcWCOkV8PAn/RXhbS0FU7dhrsPFWvRnctjTp0dAmOatDnSBsHDICVu5pg3cV6spxiI
lAqjvKFvy+ZtrS7RKZ8cPTTAQBULZSkdAagqqcczoI+OPlI6Ch9MCm/ONhxuDNhv9Ov00+VNMY8l
qN8AVSGRTBFMJHhn66nTMqiomRQ+JOglbuXJpDRuqEupv5P8iiCwgdvhpUfpBXN4PBwf0V8ITFRO
UmRTUT9VFVA+/bjtoISSe0t2Obd00jv1l3rkxRLmxRKwbj5QfsFL4YMbn0wGbE6smfVh2aLm2uw7
oNduPqb9amrSfOFSuWRlFpoVKQbfnMvNfnD8vZEC8KfTYqnmds4IZPQvc0rOeC5GMfRpkgzkcPea
bwqmSjkrPkiTIi/swvkZIGaMw5JmWfQUTTbl8ZrRrmnbkLiITWhl2xLpxnUaSNVaHexwW9ZluRDA
TobFFQvOIa48GoGKqs6xPa3QYYDXlHIP6RCh+UdpfLjs68KXDyMk5yYGQCvjCMTj+U7mbm7mcmeU
+wQyXifkHkOJKPj43zMyK5QMVYYHKBgJs96N4Dib3pdW9coDcz6S2dJksVH5csgNQMk/98Aow2mJ
mHke9eYWtOPFSMvALIZAK/c5HNLXEGrrbNSIKvXKazb9UjFraWWEaxxkfHJvsKE8ZdJS7VGBTyzv
b0lgLEzaPKTOhyR+xIERpdDGLBLLX3xjPNN1qa8Gixf6gpnzbvzLy2YhwE67tqElqdyP3VcNwGG4
9ERYmiwxzoNxaCEsD9Kgl3ubXL6UPljGo2L/+O958WwvJpAMh1GCDX8ED2x/0dKPRruQ8V4ah3DB
g3GEuTlZU4eLRam8ahWgWcmnZLEcvbAcc8BpP9VRXTiMpEMGU9cDKH7DhRU/CZTHcWUO30OVSiuL
Ui33lhJdlVZPW8K+V4uNVny9vCpnPZj2ANJdNHyQSTyeMbnxAsCPbHueFnCkpa7Rf7ZGhCycd97r
dBPIjYpBHdia7RY7TD0ry8VTBvbEFi7k7oOZBuvLAzrrAgdGZnulkuQw6VURx5ART7Qr2ZZc5e88
/46GMtswTR87Vf1iRQ1cuLzdWlJXmHbb7PUuDYCS8gaJSIrlL/T/By5tSir0n5CZ7UMTmtqiXfFe
XmXDgpUzsZlkEmgiHrRo0sw7EcoWdtqiqsu95lAx5nG9gpVdVVa9RlXVRXH21YuEOW7kYOJISpyU
4EoUC2hNxr3L3ydSV7EWr+iFvWzkJKmKvx1ZmfvbYCQJyaByX6Yb8XK5Lx7it9G4kotV3a3Kb9Nd
8FZdenie8T9ugkAouJ1S0Zh3JMdNqEpq0LJeTrL2vP7ZbLu1nmQL6emzZg7yD7Pj2rLJkFOJ4OIR
fRnAeiXSfdx+vzyBZ4LQUY5jdmCruhLDUYmNyEu2sv62Uj4gS7Sb0mTBHc6v1MFoZttJq6O+a2rC
XQ+5gUo5bzXZw13Vq0954q+13KaK1+4oSL8zrMJNnOims7Rdp/qvD7tHI56dUVYek1btRYSKmnUJ
O5sGxS2oh51dZAumTh6kL955MObZWaXYca7QolLu68A1qnXmrZrH+p11FX/wEldL19TB8tTNt8hx
XF7WM8fX4SDnulOxIiVxLwwrSIE0ibfqxreXLZy+zY6zYzCfHZ3DQ5uRMhHZMQgPnKd2WilfER+M
G3rOUJrepsbCkBY81ZntBl9R8tEBCrHXBmMdj3dqGAMvzbaN9Lci169Vm0MvQyMmeoZYCtVyo4c3
ZdxtkRW+PH8Lm1swpx9eY9K09av6ZYWy4cpob7WgvpajhfB45uQ/coNZdPSkWtVzjTWS036ndNVq
Mv2N2vYrKb6vFH93eUhnD5iDeRMreHCMKUUVSoaYt07h9h97YIB3xZSvHf2DBSkB2iDAhpbeNEtu
MQsr3fSnUXDshJV90H+wh09TvdBsIaLC7BHITFIzo7FbdFjPxubQuJe1DdfzJsu3kHfDkVyuTEDO
MO5uydPdt9Ony7N53qIlSAnFP3N/z6nTlWkycX7Cku1F0ZsiG1FRnEAb2e9ix3HLZglsdAIc/xmv
ftmcnQaNHzrQrvKWznTJ7bWnobLWNgxKUx9u8xziBfVacTZafaO9uokVWnIdZCKUVFSeSC3NtncU
5blTaJJx31v6qq9b+Nc+aqO+tuXvcqAsXCBPPHVmbDbOzvcVO0t8815uvlqqdwV9wgqo1Yo04L3v
0XFRQaDcVNeXV/Q0ZM7Mzvd8qEuK5mG2/WGPSHa4qAnF47qv1oP/5DwHr92Pwhx4HTpmkMRBOe94
P8qSrfWTijnH38X9xsrXY75ScyrLa6+GpXchQJ+d1ANzswNhUo2UpCDmkmrdPWqRGzjb4Us2rPJs
NTwvTKX42NF+FGMTeFrAMlwj51DLWEs1u0bv837AGJyEwXps1pW0CZuNB7vxWr0zN5dNikByyaIY
/kF0k5Nx1GJ0w+7L0XmrZo/KFG4Gv1tX3scpWCo9nZwOx8OblxBlB236oGYuKzq77GpjivphlV1d
HtKSldmKJdKUeVXMkPJ660cVpwK8Zcq3y0ZO4thsKLON3YM21lKToYRBulObnOeTc6VVw6ZKYeIp
EWamCfGyyZMz4cUkxEyQ7lIkmh/gdjlV1Lo84z6xvVWaCG1iOPBvgqXGrfPz98vObD+HSYIg8mQb
96FPK5N2X8g7tVx4BCyNRfyGA7fr82RS6twx7pv8MUnbtWZJqNL1qHVtL0/a6WV1NmuzIw6FEC2v
qYHdx9VKfut8a95n8ip8o14nX9tv/ROEGHaK8NNC1Fiaw9n53RsDvP3Utu+zehNUPdLQnasu6Tgt
GRE+ejCJWqmgg2xwuOiSs7HDcBulz3WkbhZm8HxQ+uUPsxAhyUBrHBW/q7NNp++lwnW+2N95zZif
JHmNWqhZLIT4y96BaO3xwPIaVDbXe+O+zHcIwSTWY00TAXJnl0e2ZGYWKKax0IPEZ5EMv3BVy3f7
8Skb1qrzB+P5X4LCzp4h9H/83Lkn9SuZ1qpIG1moIlyH/op4JJq9d/CQyBJiFAvvs6Vhza4BjSzJ
eWwze43+zTP1m6L8yove7Svt9fcN5I5A0BomrUAnzdap1SE0Uw8EpNaNOjd9N0A/tgq/QyE/vbpi
BQgKGjiUkDn1VfpMjl1CHwGFV1R67x1tMxYSadi/sWWxIKp+nL2QKM7c3AH5rUkSFuSg9Mi/JfV2
zKHZs2Jj6dA9s3EPTc2vMFJqdnpAy9B9akZuVm4itXK18Mdl714yMvNu207ksASRci9zOYrram3W
BfSgS769ZGZ2EKoRKCWtYyyW1bs6ZQQ5/JJ3S+0up3mWl/WnLYTKKajleXLKdKY0a0rZuFfep/fe
x3KA94G3ub42UAItVlW5UtHmWELgnR/cL6uzCJtPo5xrA1ZzATR6bIwns7m+vEziNJ1dwPCFXyZm
bgdFdRGgRkrXVvoxDb8US6f5wvfneNQ+azJkTEbcIErXDggC4AYLAWdhlubUu1M55DAcMgRT/T1x
Hk3zSh7DhVg9H4bBxkSGhXIoIUAwbx7v/7iUvSb0y/ahjqZkTWPfswSz8MLNcaZBBq0hW19gBOFt
AzJ4AhuxAfcpSa10D7GUyQPiO5702bar7ikep/b3AJ5TAMSm0kBjkaTkLlO9rQ03R4DqY9C2pTsB
PE5XYa+ABh8Ttf+smIUxuKAmoBkvaED9pBVhGbkD+eVxlcKJJdS66kaiQb5sFq6o86u9GAx4S4Rb
qI7D9jxzXqfVisbXk+YhUJPpscvKbhVVZUryEUHUTEmvBfvmwjKJbx5684tNIJ6cBxCYgwo+XiYt
adO8dLTmgYDdPSt91LuAVsNV1sMVaRTa9Hssdx8GzVjYRXMXxC5M04KgEkgDEBHhPgdXIUwaSinL
/UPuKDGSmhFY5JYSAIxjS+/PM9MqZhQnhEiRh9osro4J8Md+MvoHz4YkNPC6Z6l11ujoPDbadOe1
SbewvebnuRjbocFZhI0MeHNLzeofKHUEmz6RHp3U7FfqSOdUXXuvfGVgjUFBSSqkopGUmN0eFLsw
I18e+gfHC1Te8VX0zvT6j3lied+RAl2iGDkzOJA2FmBq7AF4mDkpp4dqJn7WPxgWJD7a2DZrH842
N81jNF3z0l64Wp4kg+h4A/UGqBQAGjWWOTLMN4y6CMghPCTWj1Dz3xnQbcaFfhXLXMk8dT0Y9q3a
p3dRWbzRo6Xc+cn+APBGjeqFkN2AqnkWxpzKNqSIprgHbYw+D3rtX4+y37hE6Y/kiUpUkQNrFRVL
hEknXQmM+sju7PrUe2afjIPGqCPl0zDq28DQbntJpX20WE15s6pBzla1dx31CohVFMtjeymTchLC
BcUJDeOAxwTd6RzSUiW2LIWTZT4YsWyvc83IyIiNS1Wss1ZwGrKLqFfRAXEcCRRWtxIdZQ+J5JW7
LNXQbYhpt7h8ap8gtQUPrtBZNymmUrOdN8xYdq61eSuFb+GObT+oqW1HrKLl7J18gM5dpkMWGlkw
xAOSf42tUGrVkqfJ08drhzb922hsrv06R63Yl8ubKZKin9H/VZIKL7zhdf6j+V9HSiMvjP7fcuiZ
Qz9o/mt/Sdbk6C/W//XyIf85F4pGR/9nkzVI375tnwXjed0mzZ+yAeLf/Ff/8B/PL195HIvn//yP
b3mbNef408WW/mv+9P9d+eIr2ZdD1QTxV/6QTDC030BRswNf6Mi557NF/1AmsbTfBB4aWU9647hi
iKbcP8jSJVX5jVYiGAPoSkPDFRDYPzUTJMP4TdBZwKspOPHoQnmVOMmxA2OIK5/Q1xTnzsERppdt
7uVekGz8pP0Eh8RXr/14MBEPP4/hf2Rt+pAjG1T/53/81Zdnmz8xfJkOC75MR+6KTo/VVNkL5/5f
fXoWz4BaNXo5aDBtO9aDrEkgJ6Fj+Xs/W9g8mJCitdSMtrR4I/ccrLmhDq43Jub67319ds55tL7W
SWjHG6XbyjntFeHSy+iv5mQWgfJIjobRBu1IF213M2Vyu07i0Xn/93737PqhetVEnMkTxCUrmgF1
1C5NSf/09z4+u75ZNGX3ujnE9IrF5pWfNV96Of4/zJ3Jkt44lqVfpaz2KOM8LHrDf/JZcs2KDU0j
QIAEAWIgwaev49GVmRIjvNySZm3WW0UIwg/iYrg49zsvabOfGZdtTd5amS7TZdTjpUU3LV3vYNZ8
tavfWy9eDK+CrCkXJ0NN8hD6vv6jJkbZw77mN6FZ6lnPRS97lDq75XbkLr4H4eIFzMJzw7KJztyW
mZsC+s6Sb1rRQ0FfemN+ruVNcLZF0S4lT3qwmWVTqKqH78eLCojnGn/681+is/NGmAx186dO6Vct
YIlXuVpeUt0+1/gmOPE6MioTw6NkCqH/tk4DvUZi8yXG03OtbwI06zOxjN7AAeXTqg7pS8yX55rd
RGaLF50AhXB/mo2SzRTjnpet8QsHj+ca30SmTGH7WkrMEthBXiY6J83gl50936a+vIit0t3Un3xJ
TdMvXXuYK6dfuKM90/XtEZ9JcC3ojJW2qnswtKA8BDLnJcb9c41vQhNlX+tMzdqfSooyPdipygbU
mX8vSfPPPfkvErbEuWEd0brid8a9G9ULzyDP9XoTmVmSSTjzhB5O0P5+aHtYDEj1wkXuubaf/vyX
wCzSlUX1CiN0JDuvRzEMX9iYpy8IB55rfBOYuqiMWeaUo+ikEH9MRWREUxtgBHcttNvn8nVAyrLL
Cn5qTXde5zG7gpvLctnX+CY++zFAVxthYJK+H49tLsWVL2y5b4/YSms5KCdW8qE9TpNqomw+JC+x
TZ8Z8y2LFpl3zVln+cm4zDS5y74Dir/vjPWnC8svk0Va3DzAVe5OlYqOw6L+YDHwPrvGe0vWidu8
1Guq+QmFTVnTTeYKnh4vMXSfG5TNrml9acM0oeMQhN3Aupc3PReP+zq+iU5fMQleBTrO0WyUyvdm
GF7va3oTnHJBxUcl0fRU2vLapuVNNC0vyUefG5NNcIo+sAxKWH4aYECe58cp29nrzYa5mMxMA/Yz
+OnMB5Zg8S6At985TTZhafg4hahgmCaaZAfDouxU1OH9vvHebJt9S2A85QZ+QoVe1l/auA7553Kc
R7Xv9LY1gyrL0cJ6vOcnttpDRT6y6d9Drf9z74mfUkm/hGYoiVvaFC2PJNxYiuLFwazvdg3Ln5jG
X9pWOePOw3QGZtgzcCzurs2V3rcQbjVlQFy4BcUy7OTTpXjDo+V9ltPkBTjpM1N8C3prpe66tHbd
icbsXhKLSwSqjPftytuKgoRmMQ+6Z6eoq5ZjKuVnXIjYvmn+5wPXL0PeKoGblM0ZtDxCnipiaohk
X5KIPDcsmwCVBHmOLkbjqvtcM3ViLNp3ePsznfpLt0mkOKdpxjDgS9VMKq5x3YzHnZ9zE552milx
BHNloV+wV8DfxYFDtmuOPzkf/xo/fdXFsxuevmafjKeK2g+G1tW+C+dTNujXxmffwQyLovHS5g3P
L8m4c0fe0nFcnuBIG/ApAR04wPR5blwhXmLAPzNPtuw3oJozyzzGe6h01PBhTA60JvO+uRJt9k1Y
NRMeUEJwSoIHOWGG2aaC7+S+49s2cZ977/xSofUxmh+gA/+hV/KSVPS5cdnsnLydWp+wgZ0mUmVN
nWUnsZp/LzP9z4V8Wzqa0Wr2qCBkp0In/AjqGlgLKCncF0LRZvtMJvj3RAFdryDMWdXrQn3aFz+b
2JyGarWUluyUdoQ3fK79o5+ralfr+dbej46znIUesQNpWAlOVz2Aj3v6jXqW30NzCm096xotDwS+
Xiz9ujikP/a1vblt4mUn9ORphxAzJIws5PLgluGFiqa/n4QoM/i940pXMAEZDSa4Q1m4X/3Ro1hn
Z883sclMj4I18oTHsHdduAx+154J35TfO10mo7N+dexkx3Cn+v5+9ad9Y72JyWiq1qWqLXrcNzFt
zK7rMXjwv3dYZrMzzEzYh6vlGk/5t2n7UiHfcx9wE4q1trJizCNi1uJmmO/T0L2AaXuu5U0s9iGN
5iXDpqAZ529Yat5LJ/89L7J/rE9Q1/w+IsswUVEu+IRjn72dqnul231BXm1CcQEEyk4ZtpssvKPu
JNm+SbclJ8Z9RqbJIAxREfgtxGuzrum+hFL+F2v4uqDWDph2i2rdpQUt9QCLy5f0TM98yK3xM9zm
hYmWp0k9kum0JmN7rNy/V3T9rw+5icV0KNMwaonGqVRfSngv3DEA0cy+JaTaBGRfg68AvjQ7Ob1W
jWfLxcKea9etAXr73yehojaq9IhzZi4m/XFtR1ec09Lly74IqjaxSaNIEE6B0Zl6Dg7T0vAqXO1a
qJ5smX89C8IqiPXeIH6GIb5ifZCHbkDZ/q7Gy01wjrrw5TQ/BedwKbPwKixq33azfY4HdzDvYB2N
1UpWV0Ku+hKly0ulWs/M8+3zuBgEN0WKVTbYRIVzSddgmpK7ZedkLDeb5RQNAfcd/AMTyeC307vv
XCfZm32DvtksnVpVmgC6c8rid3lpmnjZ9+qYb9GrDjTEGcBdHJFZfWApClaKGgX/+7q9CdBSjx1Z
FjTez+MV6+5X0u06e0PC8fsU76vEIg+GZUtU5nUPHta5YKE87uv2JjTLsMZJK1158rX1dy6K5J3G
Q8S+Y8S2PrwA70wMdi3OHQfsc/KZvA6z/h/v+mcV3s/M82ITngJYMGxFtjhTr4ZLPdn1urU07Bv2
LbuwhGvgAuNjrITt7A9pScOJFXzZNzLF5jArSLWGuZ6Ks6iNu5roGp8XXMb3LehbOm7UDqSepC7O
lVPDQw1fu2MfuN3Z902EqjlWeqQYGesEOZZZPhwCTNt3PUNA3f77dK+pJ9Ea8+JciI6c0qQtrqe0
Eq93zfet6V8h2GIVlHfnsp3iW+zZUdN2tN0XTX8ByweWLHMYi/NQF/JRo5LiWvQAL+zr+yZWI5wU
9bKqp3Ff3GNOwCTuWfmSH81z0bTZSTsIv2ElJYvz7KoCJQW2+gSF7UuolWda37rcAPrJFgFDlLMM
Cb8igqWvIbq1j7tGZlu6Vw5DbQHFLM6jgN5eRmK4n5Oc7Du+bMVBRJJURyVGZuAwfW9Uodf7CIiD
nZ3f7KYQq4EyTtB8lcTjWZMqPg4V3ScSgsD693Aq4wBGa4dJM2v2qMky3Clg5Pfd5/JNrFadWROA
U4ozUpP0REQcNyLx1c5x32yp8IwYakmxiuXZot/lo0x+Mngm7IumfLOtOuPaQS5Ygeu6T47tWHsU
Xnf9vjVyK8snVvhJWfQ9ZYLcDf0InEzf0X3rzLauACYIbO5yWpxX28YnyJ0K0FSrfU9ZgG/+PmX4
YDW849r8PESWAbeGi4Hoi3zf/XErF4IFRs2nDLu25SI5g1hkTyZDsfSulWBbqrIAR9xOKKk9D1MW
Lssa9VcA3/uv+1rfhKqvpFrzcUbrri8b0ec9TDPSlziPz6yRWzBgIbQ2vBww33OfXOEACX/VJIh9
++oWnlMnk5HMR8U5DsQ9wOyFNI7m5M2+kdnEqsahYIw5dr7RJvkrLsVX+OOR632Nb0JV07iWpsem
jekuj+mc+FOejS85Ujw37JttNXdY27XzOKTm2esExpP3eTEXO2f7ZlclHvSD3JvizEwRjr3q1pNa
AbHYNTBb7RCPdUxAjcbiDkPJu6iLyVW0julLoJ1nRmYrHgqGVVZ7TPeqsPnBtygwGzMwvPd1fnME
9qj5czYh+TlUbfejzsbsMiIHq3c2v4lVGgkNTTEyGUiRxift83A9A+71wqb95xvcv4pu/pnvSTf7
qrQzONQCQ2/cXMOqQcCTKY3cVdlmrimh8G/63Jjr4KbbOh6SyyR48k7giL9zpUufPtovj4Mzrgtg
S2DvbVfHP42hND/7bB72hdzWO81l8LNzQ5yfnTTiZmI5hfRSVcf//dM/feK/G7xNQPe6h0U1gPFn
7om8tpFb+IFHg+wa43R/FB5mhL2d6b5sy7ZqCDQvh1sWFlaWkeKUmaRDGat6qRLvuSjZhHjOIqIt
KvDOoWDzScowH1KhX8LwPtP6VoAEVi4rzIrLFjF0gOnl1DZrrtYXpvFzrW+SxOxJVg8ebnkOeShw
iyPVFUq9dr4G/UWEZNu5oxzHlMgO6vuiTHE7Uxne/e+T6Lm+bwLc5qL18dMxxQKzekrIXF9Ntiv3
HT63bgk+0pjJBAc4bn3oj4SX0w9Fx2SfhgpA4t/DdymLac4D2jchJBmIFWV5gZvVi+Sp50ZnsyEv
AOFLWWX5uaXKfqxQxna39qN/Ie36TABvwb/QIfqueJqVJhWeHnqssYe6HmtgU7v02AqzAswXhZdA
a8/9mM0W7ZGm53DELc9povjRZJNCUXDM9+UEtjReKBPWSrbIUtFeo5SZZ+yAdMZLDpHP9H0rUioW
QNcjhXNXwNv5e9ktUwORQfZ2VxBshUo5JkzIFpwvTDT7Wzyt2fMK97ZdAitYq/4+SSvYromF5sjF
QMwRH+Q0Gn3AGpS2+45HW71SjJfnnmLpOeshWT+4qs1+gtyxM6WxFSxlUPwon6B1CKAB6UjUpy7v
w3HfyD9971/2XyFT+LOjUu08+2V562UWv0JJYf9CgD03azbhOyRjIkpS4bsmsX3tSYgPJW6R++4C
2zo91GITRqQpz7Wdx/YaPoPjW4soeKlS77neb+KVoJJFRclQn/PJ1U2LYp8zCbLcOWk2Gy7Xmasy
NdZnY3j6MPRDdFcbUX7a9V230qVM5JVkrKrPlUHxEHFl/Z5Oat53FNlql0yE8q/YpfW5zDS/VoEN
DVWL37eSbfVLsh1XV8GUEGdCARFQng7fGE3HH/tGZrPhBkjCa+8SjHtBwgcIo+zQcE+HN/ua35yo
i5KJuitDfSYi0faYr30hDnULQ+d97W8CFlSqYTFUtedx4sARyQHG3pAy7ZICgbj7+3IwpO3CgdNq
zyGekmNXABVbZ8oc9/V9c2Aeo4IXphxb5EtyaKSQeAdjN/U7W9+E69jl9fjk53ZOBWgIDmiEK2X7
eud33YQrFagHhQKmRVJcTm8UL9mDs2RfSV621TINPeqVqJjaM1M41hdRlj5Y6eATv2fgs62gqWNt
PVTMt2c9RtGJpIR/GeRgv+5rfbO/TqkJ1MH04tzNEO0Vnifn3OP9cF/rm3gtl3pseWbImdVD/L5I
x/6oZma+72t9E66rEqBM2oGANBuWk0Pe7TJbEu9a47OttGmQZOIGprxnavr+QKYgXpepSL/t6/sm
WMMyiuXpkewM0lByz2Ki37Fh7Q/7Wt8E6xox+G67QM5e++VTslBx08KZftfNPNtCcrOSq0TAYfMs
1zU5z4rDd3vYl1CC49jvq1g7zLE249yey5yoUxyWtllW9pL/0dNK+9drP0glm9Z9IRURnpwzn6uT
JRG/zMm0TzyUbQVPSZsin7nm5GzB4YSpQq/027QtVHra9Vm3wic62NT0NCXnuBRwbZ2tXcqGwZht
X8YKpfC/Dw8vAYnVGX4A8u4FoCZV+zHNum5fRG3VTyJ3cjEMa40Lk75lIfDrjC4vXQif+7RPf/7L
aRjHgKQMVY5lOLj+OkG11AdRzMPywjL8NAR/N3M2AasUbplhnMm5Ar+cHlq3RBfUOLmz0AyEm2Is
ynVf9G7FULYuKlhiL+QcDAwURpomKC8Zzc7WN1strCYiPAOtWJPTJb2JMpo1E/ILu06X2VYN1UEM
VZOB0ouZ8zm7eTLsfD8iqTOdd4XAVhDF6jHYpYr0xbq4PedpPl9xZXYuD1tRlCUgSw/laC6joP3R
BQ9AE7wf15/7Or/ZbDOXsy5GafOlrEF4tSw3cBESfN/qsNVEcRZI0SUDuWQOh1c29vNFczg87Ov7
ZrNtWU1akubtJQ/SM+QoSPEj8xPdlewCA+P36I2g7WdGWHolEhLJo5J44S7EtOyc9Vvbd2/0OLYV
iAOlyqLGJ97dWRg17pyV2/0WHqIdwEPTlXE2I0fVUwUuAxv2FcbCvO730RFOpoNwlb6a4XZ0UBW+
qgT6YefE2Wy5GirYqBU0v4J3b32BFEA9itTuu5ZkW43UKNyMebmQK7CGYEScyx99OZvPu2blViI1
VZ7PQzeoa59m/R95zNV3ZeVL6stn1vxiM+xTCb4J5ct8XZcE1oh+qu1yZdp4/glbs1gcBQo5Xjgp
F3/KIf5mg/mLHstFScgSp65ZsCm9zZFUa+NLaWG7LO8CnDlIjZIdw6NbVY1ldi/mmVSXJE5D+2OG
qWwK+LbkE3yQIjMqxxtGVmLvSVZKLw9EhLQ8lwVh/KuWcxgauPstMDQiYSiSGzY6oYZDurZ1dOad
T8VXsqRqTGCYXczx5/Lpryw4rHZ6fVMsYepvZAt/9fuSlVze5LRS9LOTTsMTRQEKOr2NtHa9AkHM
2ozDkzBv6VeSAI3XwqQtGfl3MhM7r4eldgt930JOAEBdlhGG+T2GqX01xhlf7ga7rMV0AJSvssc4
g+HmG+VBQ7gfo7WC2zOHvpS/KbUTsW/mBeiy8hjAO5w+9NPUswvqE6S6ritX5Q21fvDj0Ud9P+D3
M7fq63XKahQYRITpT4nqU/lQjXGtO/BSs8LeQZOR6OEwz0tVfR8yFesHvKzp6NNge59ERx8PHW56
47JUMDaTCaMUP9ZWIrhrjza1Phq4+cVf1z7KmW7mSvNOHUK6tHCXhb45KceGVSgdmBodeKROtJ3b
8YEHCc/ZieawljsCGkaSHK95QLGGE4i1Kd63jRT8oU5W31/VuAfB9QbvfmM4WxNX/e1aVV3/yJdB
zckRZ4lxvbA85ObeuBRvXw08DXL/dq3zxPYHW5cFiIVw8qXqisHpm3weUhuMBFoTJ0x4gy7QqYzI
5iz5PDe2UkDZH6F9TCfw/dwQ0vQ28N4jQQjPahitt4ssc34BC6in5qBXQ3K8GcmqLbrDE9NdffGp
mef3rksq9l63ufYTStABVoEtVZEsqMonKU3ZdeHGvPijM0nPf9qoJCs/Q3S+JrLxBcFfOxTM8+WK
L/hV8SUMrelJw1GGH4MOKkv8uydZQ1yHmJhHV/2MDGUpbzquW1Qb6spJ8oms1uX8MLE1Xb8BUhfI
9ywq++GIigurDww4tgH2VbNe5K0M4inASm2ZPqFweayXI5Ojr5fbrBvTeDrzqCysPJGa2TQ65C5l
0AuUcJCafyTIbbg3Fjxl81nrVUU/xqlL+nPSqhQeKjPXDZ2I+eg4jpaeZON1NeKYUIilAOE09ws7
4nyCMI+mCMEw6bKz32KDkfyuuUkUxRAPcbiRSCyVd6ipNsmbSusSpcO4yfaPQ1F0N3MsotcAm/XZ
d+2UuZkgyrhLE5ceUl3ysyoAo4i7GOeHrmv520zEM/1OiyLNLrSEU8na0HQBIfd+6Ucr7mYrQja7
A0xBa0E/OYY5KO6zFcTo7kaGaUDwFCMdpw8Giwn8tSe+lB07QlM5jzc9p8HrIx855RpeQ6GYPxYk
MusPAkeB6b3xpYLVrgUxDbhXl8L++pHFLQ4K4McXUSwP/VwKvjZYbMiimzGqaKfOPhPDlFyVkQfG
6IJax8KAmA4ajv6JujMFzjgFKQTG2sECGFLBfzxUCbRXjnP9GWyttkrPC46ZfX0A2Ub4sTGydrRu
VpLpSDdRAMfoU46Vt34zJXIuPoPubGnS1B6aH/Rt9nP2s7dTOj52zFT60zIO8MxpsgU+WA9txJPl
y0w9h4KHh0h1F8Cu/QR8kVad65vIsaGLzzMtysU/MRhTkdwJH0c+hr+C1Mi6TVWbdsuhT4iJPy1u
DtGpzESR/YQxNqLu2oy0HvtzKfB8coahq5ketOdOAgXcLX4953heKt8yEAOir/isbm6baqnyDt5Z
qDWqXy+qy/LlbJj1/feVL5r8MVlmY0zRRMtMNoTKJXEXoZUlGqAbVdBXBUuJPiY2X6PrqMssdpey
8BVtsHm234PoPXsUZT+7V2Or8+SCoaHZt77KBkAHeZVX9D1OII6Lpq/EQH3DzCDn60pnYMxCKV/N
EW3w6KawTNjMy2Q+lA5s1fdIUYz2KpoSM38y/ZxJcoBdLIM9RG8XbeeDmpfIPzqNVekeFM3+iRcD
rcoBxpuRONJ+rcGTNuMYP5Yss66RfegS3qhsXvqPpHXFOj7i0sHxdDOhco+r21CqtTzN4A0ut3g+
JTBPSRJp3AVC8DgLTYusXV+B8Qp31a95v2Rd3siazXN7ZHrKFG8cA6hGABpA2SteugkLfNsu2Rfe
Rb2E5bznNp4bVPVMqmhkgjY+GpBCzatBCD7KC4s4E9VFwgGnik4xhZ3zbTLKyIRXc+VFIg+1gbn3
ep+uK75Vo2PbTx3SqiFqo+OYEJiPH2UhSikPWj3d+hu7pkQ9KluZkjdtWAOsgtYZ6UfZ2CmnsnrV
65l+bsmY4wCxTDZZfsT47WvbwPuE++/ZPNcQjy0mljOcvRZpr2ARBxArJVGLLAXOU3P1JnIx5LG0
Np2vGzyHIdfws2tXH/RZ4Tmufo/1MkpgC511NXx4k8K54jIVygveSMmS8BWe92q6bRMRohuuy3V+
J/vV+PssCqONDlaLLk9xElmxBohGIRxX9n6ZDSbIITG2jAHczlPbjQc4tw/LB+wBMIV3ZSjhhs4T
2P1dKK9T9oPXvZzeTZVLR3qB6xADyhFW7bq+yyNd0eLg3Ci8OXSxGrurIJcuqo+1j6WCTxvB4vRm
JqXH0pyBjS1fp5B1ueu2XmzxuEZg4VKgNLp85YfEWirhL48xqaCkpGn5dIOWbj4IRkcULJVxkvZv
azli44edPcvtH2SZPf2heJsZBcnxMLvQeEgc+OdawNqPN2Tuefox9jVP4fU4jbhZNW3lVjI2CwPa
KD6ZVSp40uMbpCFvfJ8FfpsXfire4MU7rd92a657iy+RxBrp4UJ3Eom5qkB7xUqFuqmyNucf+tXl
8luZdCoJTSbTBQtFX09x8Q0a0dEvTdIVffeRBtpOtKEVwUmpWVTeatipMt52DfY1lnwwve4i0XQ+
YgQDWFiLqdXCBZle8g6n3uTQAc0I9kjvcxKjYgRoEpjq2An39aYbetVeM+YMRlCEJb7DCSWrPqQ9
lsazWuMnupVcQS77FMZUiPOiExh5NJnB08nnYa1H84iu5BQ22q4fzO0cjSZ5XQxwgG/qYiniphyk
Gw+kFjbuDzD97ts3Y5st03W8wDbjvGb4Pjie+7F+b0u2TCimNDR8btdyEq4JjKSDhSNmNGb3ZEVM
PEaBK542SterADufFnnfoVCqt9AC6zBSnmPT8HKQOMBkXSZOaQ1/rR9GANoFq8Mor/H/Dxyv1lf5
gE3q4xrasrxZeDXmn2iM9eTbOmLAHsVkc/+KjUPqHxaohdhN28sShXy418/VjZVmsj9jtUp/Al27
zF3jXczGq9an3H0SCmiMt6nOevbGzwTsU9jSTnH4IDoj9BXeodkcN1VUlOOHKcJb8fd1qGIZn9LJ
L0+wYjyOzu9ErRMc/z2dVX4dNJ+78mqgvEdJa8cITDjiVrn8R+wEz7G9Cjp8AO54wfggVdiBFxst
pMVXQDxrfbvAzm/9EinFHwPugPld6ciEwmnrotfL6FDOAsfZrn7fdR33sAcN2ZTfE1EL8TkB9Ii/
EsiOJOeJIw6/UKMRkweRt3WOei+4r6A6M85++HYk9WMAIWDBVWsmUX4lI/BjrvH4Xtl3Y59Y9jWA
64ufj6VehFflLPsB0dYHK+8pCdw1CWWz/JQuOHQ2SgEsfc0VVfpuitgCM0DXCfEuzxUbRONFSIar
XmUQIRKc7T642hfqlWu9FxfDLSG68ZGsyDumNE1+CGjU3AU7n14aGSchbrAtlpiVMU/MMbKeR3dT
5tr6g1Syh8kvCMTqGHeuUu8XmSFRilFeEQRmLS0KF1yBE9kjMbNFUtyJVvITXIKJOPrK2/INoWZJ
biZPs/KKr3Pfo9xhqfuHtF/FSpthxerzbqnDAiq6nNyI3Ya28BcuuHG34HOz4g3wcoMXh1aWvaUQ
jlcueyNgEjz445wBLXbO1jKPLsoMVXmKlPHUHFH2nM0nIBqYvMOps/Q3ZUXj4jQYR+mZp4jNm2GV
RQtR7spxKS67WN+1XkRPqEk3duK2G7K5h7QmnoW9joJ11THBvbh/8NCymWvHVrwqF6wfB9o49K24
KiUKjB6WJ5T03RDhmeaYF4SrM19QUlY2Ka3W6LadCjF+o8VQmU+uhBj2VdynWcBFD2VPxSuqjJhO
k7GTvytg7qqus1ZbrPax89F1l03xcoeqVLAnmoLbrP5DjJ1azlW3evlOIH4BdOBrrC8THHLWV4U3
mcKhqsILJmzBwSYe7nshk/XBFxhi2R8csPgJv84Dzch69EXbye7QklDWwEAmBXkJ+P5Msn1b3pUP
kP2OPKPXC/ZCcFuAfYeoCC/lf+zL62yyjTppEVF+Ytf9EulbCAqiByFHse8Ba1vglQzWlTghrdf5
yEwzm1i/Cyg3eNzX981LQZmvk5bpOF/rootvEtbzj09n5Rf6/qf87+/yRJtcI53jiYbQiet+7Jni
p6xYn+5s2dRe55B2RQ1KqDg92iIhmPZhgCw0AjH5R1fDew93LQpnJ0wk+IMmOHStC7x56yk0JJtC
ii2oQknjMXNDhf/BqIy2cH+CiR1cKVVSAmbNCL0ndSnNDfVdzDCtDd7pohXU1RdeWv6sB/i7X7jJ
Ry5apMSbYK496Gjkpu/GmuTHtIsj2C6OK3IoTd6uWX5EKoBU7sCyGrdiyABjkiOftUahwQI+m1Oc
WzKdl74101U9pEl+V/iWiIOSKJJzp8wKUkMqrademgdcxQucj6xVrrIA1BqjplcQRc4oVVAtw1ke
YnR986ShG1Fz2ArccU8dJ07kp34ZeXlMJhZmcMCxGCQXUdBkuXg6xfO7YTR4A2n6wg9sadq+7SOB
uyVu0+GiYV2ALIpeKexUozbo8ZjMgACdBkoW42+yaqn9w1AV1IkHMZtZdsc/5+n/C1S4/zFZN/34
j/svyvwHhNffv+CMLLd48f8PoeEJUrrPQ8Obse989+VXZPjTX/gHMrz8rwypNbhLxBB3RMmTzv1/
kOFF/UQTL8oS/o5ZlqdPMrZ/IMPxnwpULNaANGU5kONPykKDdCP7P/9JkuS/KsBb4CSbw8wNJhLJ
f/4DmP76/0YAWOvPVh8nUBPjAeBfoVJkSR5D8APkfZ2jRjLeFnsBMTQlc1pGJ++mhZ5aXFgHlFAm
k/P32MeS+R3587KE2zf2gIjBb/44IcMavuZAeH+lECWVf9jYcnoyNSH2AE/vAKhikdHUHVRYRd7Y
kcg3dqxZd8apSzjWWI7CXjzPA/jWwCxHxq90X9n6sC5qXpt8SnN9F+GwW8F5KC0Zbmmxyu/hCqIl
DpZTPqYnL/J1yQ6r1dqc4IISxId+1FpcZ3qchnM2lfPPeVD2D06npDxXeFlvulAWJ/CD+BEp6IcF
3IJ3kxskAmosEZHjKwJS5kkMsITtQvcB18fxG0E15tH4aTyijPorCG/p7Yq1hUa0PbDSRw2zuF2u
UuhGdeD3Pt3iL6Bj3kawxLgVIoe3JBX2DEeX9jr4+jY3ef8qFZIWR1amhzLNHk1Yu6OYlD52YaYn
D03ywypQCxPhpf04luwR6oaiqfj0kLuFXVsW/pujK1muU9eiX0QVvaQpzWl93DdJJpQd5woJkARC
CPj6t/wmd3JTcXwOSHuvdnpxi8lrunB6xqIbl9GWzYckm/8ByluraCQP2Amm87gEF8D+/0XB9pRk
3V5mmgeHaRVvvUPBNPbA/UA2qZ+iPv5iUqblBIivShszvpkB2eZdPKgao+5XwOkfgLlJgedSH/Nw
/5vkbfAQJs7UMYDRIp32tepArKBVUywvHXO/NrwEz8bgV51o4EAz8Oatgy/sD2JJ2QnWTlMHNl/L
GXMwOusHDFoU5+b6KqK1Db/9Pnbv8RIKWYyeuPxlVGI7I/mgSS52Webku1l6SvBA6iAobTJkPr6X
IknZwYhsno/gGsM7E+8prVnPx/bSOkpegnVWEZbTLVh6CW5gROJblSwR3dyNzmkLcd02M4rwN8AR
Gf3PoGpj2+44cZbFj23KA8+BJ81hJC52yoyqMHou43HMBoQopHx3zzwEF3GlOowmXDZT9ILNJf4k
O6ElwgfXk5Pt+BTRlCEbC3eMiDNSIi1ixx4+N22Zizn/hcc2KffA0QKlxRng83CYTy1iTm5TI81/
wLnnQnGlAWajXODiFd/uHSZMa2ttmj6w71Y0cHQQ2TVlh/G+5NyL+2hNHjnRSTXmyVDONFhEgWIY
VGp2jcRTTDGBLtcB5wW9xFG/GQAKAEn3kwV0VUJ3EVx91IcnZCytBZb4pEyDYKtZG5uiFc1o7yw2
DDCaBhtSZdUKU2OhYZ38YoB/T322GFf6tpnRu8V5c3JNwItttG/tpLM/aIZr0ay4tDAr+8AfNjSb
PKY6344EJWs1CyJ20FSFh3Sc5gIBO6akDc2LeEj7AhZbJHMDj2pmNZ4jnwXVJMe96FpYT5gS3ZOQ
+3758WymHbDcRNIHK2JxnRqjzgZa2Sto0hX76OQPgBinX3rYgquefVJ5PdMb3b385FwoVJ3gsefb
jg8jAcCbZj9/ZG9RTeKRF0o7T4/WRi1K+yYirqiCosdQT/RIAbyeMVCHpXTZXlhh2F0HFPFeqzSp
NJPhKUyFvPrWB1eaJumbyBD8BvrBorQHUdvbLs+2XceXEO9J8f8f2c3b+JJuDS1C9v9/FXvnaNzR
hV+YyCt8Hfi5Yp5+/f8b1NaEJ5SNJBWNf/6GIPf/phVtqtnQfnYaYODq0+ACJ6o/81atr3TDR4Kz
t3mYISMC9Gn7sp2MOKtlng82zfH7jd4fgHqwY+ZQtwjwPTljhx5ArG3xw0gWX9MeT49Agiiy/fLf
tNnk5/9/vmZ5++FJ3h87iz8Rjpzd//8zBPi/vobrMJ/plLbrjfdZ+xHi1fvmNqM3lbTJ9yrn8An2
SvlpSa8qO+3ys3PJ9EvBFPG1DstQDQQyxYIuG44+mA1+owx+PYMLYq8ETpCXaVfBuzBg2HpIeAsZ
ITlt7BW98xEkvENM/X/CY3LtAKHCDbezMpoUM/QjyTIWkLNpQLp0P58xGl9+5krdLxcEmBrZAhQI
I64LQGAxKnF74+ZLGkYWxcok684B1pJXK7LkspINmUg+f2h0+AII8nnL1WlVyV5p6us288e4t2dF
3CF228klyZehVJeh5CiE5lZdQgJmrjX0wSeoIGQ0eqR8/1gE0z92LvCiOXCsfYjsEcQuhvTF4WEC
SnsQ0zwVjNvukLrM1I2mCYBNgDs0ELxG/3VYQEKaXi26UI9hq1yZLyIpc0UAafGMn6Ycj7j1+RCV
m50/yRjF5eqmpWj89o7MYoHPX792cfPHTc3fDPl6VaSCl2jy4z3uElaCgVAnNDcOtXQeTzfBUezA
AtXLTkFQzl3+tuoM5Zrtbn9tLbgXspDgOoklOFoNeZ/CKnzMbXsG+brh4E7pf2toD/tGTiGY3QHR
w7iyxP5s58ZdAfQcbZNUcIYmldmi7iHuAnJD2VpbUT/z0hJBr1uvwrLrZiQz5QzIS/vWKNCzgW+2
wo/2gk38Y5z3owHlWOT9kh9nmuwAyru/IhUbyIsfhknHE7hH5EIGqQ0rZhG+PYkIq1C0nXYXjLXL
yFCHbAXPl7MySD09cJB36bbE1Sbz/o73QGMLSNEqrTytVd/iGMxIcFnCfQWb5854X+URPpq8dpE5
g4/FWa3bElEy6lNuIHpsMidP6OZIjtwvTQnglD0OoCefI5vD7Ef6sFK0py96IvERBrfk1A0NKNug
F2vFBysqG0YEGSwkVYg9j9hTw5MzpkEqK9SjxwgJAXaPh68V97sd+gfWR8MBZzWkPnBrh08gnKaP
aUvzEWox4c5UEFZhIKWy4BrXSL7F84Ww5hv49XbfAGe5YevsS92lUUWNGZ4E2ovLfRz5OcIlXTfD
1PS48vK5gl81OU4E/lWaLi34MTUeplBOr4PpEDbtA60rh8iLP4qp4EhchmrxbLLljl6B87IM+WVL
5HIQYKmA89DunCkbXZNckpPHefW9Og2uj8jgAWHTCx5T3t1FbNoPOBej85KnG9Ds1a8lmsEYmJcU
hwx8ickGLgsUCK5DEu+FnM1WcRF4oNl5y+7QZcUrYojDrKjNTQs9VbLrAImBDirUGk4vyosOXD8m
xpzCiWY6sv1Z4mBGfWAseMknwp+xHfiKZMteq9WDcMh0Vnvl5HEc2z4vWgjoagdFfwEDY1aEmNSr
ZvfbI4h99mQa+zNCg6jLu+DeQzb7F39x98j83NfziPN/Cef9bVm3Y96kc5Ejy/MMRueSeLTQ5922
/ePxkH9TQ8JjkBMQQbyrRJekJyEB3GVN448rMuFxIYKogKgMPeRG4E6isvmPDQP07j0hBe7kX3Pn
7S2ahH5KO8XQhqXfUSrR1aYN14uC9+GVYWSsSJyJcw4CqUxmDKDz5vJabviLKFH/4UZ/3uMJLAWu
soKF9H5h7rkJ07bwMcKZcS3HyCpCyTZIlHZ4AnErwLOsONXGlXz0bH6VGO0v0E18E+b+hn2O2SsL
kkqh5A1scYTLjMd7PuO4VNNhieVX7iWrHJefpN9x++2DLiI3Pkx4x4qOpmmxwZ9/0gaePIwatuQ0
j4u8C3ts6+FeAxa9DUrFdz9ymKNaweWsYd++h+ivBwPFenrlCc5jjYw7jMpxyX6kFK7V/rAqnKMT
druCB8ocwHl9UvCfJwxc6hN+RhyKrL9sBiHUQavZqUmFeYK0wpcu6scrpIMKX1OMzoGeLRcXrjvo
ke1lUzQ/pSMSfkVC4mKxvq+aPr1XWf5Je/smVRofQtLt4L9dViK6IzjYscl5EfYdXvrdPAcEMyUS
YH6+1H+JoKQQY+4eEdu61nM3/gPmg0F3nAZEQoOOssmiXuKWuCeYqWf9w/bElz2ITZmNVOJhc807
uO3AVBiwYFfDtFRsBuqbTkzpkRFofkC2/4Wzpyu73KkyTfE92SluzguuulOfBK+dTs5JAACmSX14
mhORPyzdCHlTtB+DduAXVAfzqteK4RRpWQFPJUJhgikue2f3o8fHWODaTlSNJZ2feZbiccYEXs1i
D58bUNcfHg0OxdKsT5tyn9Fu+jflpyKdU/Nsg0S+ctQmHpd0Sn5jr7IHyFC/R1SWXoA14Swk4wP4
iYc91PcDUUdPMWkpjlReMBTq3OXDdo40cirx4H51q7gL8bl+NFGOAGlQKEKC7EUjFbt0AOeKqbFR
OWd8q7IelTILjP7HbI7jsGAgB+58Oqtnn9IZYT1yLLcG4oIu7sLDwvb51PV7U6eKs+vScIxnwR+i
WncjbEGs+RAs/xpJp3fgaUNFB8EOaeAz+Lo1x2VpmvcEAOJ9j2D1455nzc1HAa6whoYVRFA9YDjM
PA0+zBwJz4+eJKpCuF/2IHTboRMcCbYlJBT+ls2I8lao871lSTyU7eDme4nDuQQJhgqybRiBuG3D
cTIrULcIW3zZhvu3StleybVdnlZk7R7Xnz0Uw0pebPBSYvEe3VfapivGtxhhFlGOXEE2tKpcg/mr
XUDoJgQiI4QDxsdcZO4OFNqnB331O9s9SCBQYReRjSmef/gZAX382nzPy1GuXQH2NvxQAZmOfmzI
a29J+MSXOb2TzABcWD1qpxnbS+jA+VWo7mlBBDVEZXlyUHH/QUWbn2hqsgrxRgSG5HE5+4Xagraj
x7GRi/GQw87wiN9O1PA43Kf7T1CkS3z2ssv095Sne7EiH8wVzqTsUSm114LF9kuDgyyVpPjQh6jp
iizEJOKcArkBPrlABU5/AtQZXlUufxJFsUNh2mBPadIvL5bGHDu7lHFldLI9t5pHNXbh7qRVBi0T
l+4OK+pca8LJeWkjW7nJd6+aDfo5URuugRTn7G0EyXMaoGq5Jjrr7l1Dl+9t7XCODyPENl3PXwZU
ihY9rMz1qtPg1wxi5qRRRFv0P/02Q9CNv8MxNRfidPpHqBBafTL4w4wlEiMTs6Des/DQgkg5oXfH
VWPcjzBWegU+zZD+rt8yeRfHAD7ixdSyb7YjdBP7XQpRaQjW/cp9u981PvbAw916Srp1xpTgYJKg
eJWY5PaUqojXWZAOhWn4X70mtm5k87WM0G7003CbsFZZ5KM8TGRVTyTf8v8a6PHB93BIhjHJPQVT
I45EuF0UIPDNH6Wy/g4fiagItCxHssWsCsPWPhEM2Y8OS9SJ6gayTYAJJUoP+6jIRpdXQY6XoJhT
aOMIYzF4zWZXBA86i6qwzbNqb0cUKW+IyH6GaWo9LUIRmD6iuWTZ4I9MkaBk0xj8YqZJyzDb20qP
zfACYm4tecvRYArN4cVgzDkAyscMLGM/Y5/JYjxcyQqmsxuRVzxs8XLUCdpl3dyM9510zf3KOlti
UIVEBDzhH73hHwUuTlrgF2N+is04PO8Yl5HqGwVv+Yy1o53WuXIwyR/Vz/YfchceAolbdOvCMxvD
+YR/V3tmK0AiYAj9LV366cjTWfzX76L/VFCqHUDPIS9JD/a4jMP22xocKiFnKFvGgZb+zeMxgT50
p580010tjXKnPZvpKbdKHzbAMb/60G21hCqzLYSbo2/mQvU+U2Mh8xSOPUeGhg/jLsO/Cn3YdbbQ
qZxnkv5zgIkq3m280pKuhdukOjAH5CVu+gzAyGreAS01X05Jfd/IeS7VTDT4O6gEOfLM/wrw7wlP
u3vPxXhys8XAkrFV/9nWNX2OV4T5p6tcf1PIKnE0pPRrEXt7NUG4oH+WdEOJ6L782aIj9mWxDQ5X
PRrQCT8LtNqCi16jHXLSFiJJg8tFt9iGCz4o1DinOqK3rqPiChWl+Eo6308/1wnPQRMO8nGedlL1
4PJNkVuB+F47kfskh0zi6ncmzLHNEwsFRV4H8dxVqSE2gVBB4DKR0XKF9ngEdUkj7GB8ZA9qleQZ
KFp3iyCi/+xjCNeg9xlEMfl9KpeWLh8D2pYqNDayvxOwtNeU582V5S5ADmQQH2LG/UULaGFd8vN6
B0HwzxkN/VkoHu3Il8d4IOtFNwNwMbCi6G4ZceZ1+40h6O24AEe8k6RrngJ8bRg2N/YYr0ME4DKn
JQxA5maasLngzBzu2y5K6iEb1we8HnNBNj5/Mww4RvMvVGd/Qbz1kgI0vQuU+pij5kUkO+acJVwq
SF7XiuAxoW38PQzOlXHC/uRO1n0P1cqUDPwK0LB/naM0xnQTV2FH3nJvREkpwMBw44compPCo6G3
ivA21MkWVxkG1CIwLS/bPo4LlLodwNltRwhhcXQbj8FxM5dF8/kFlQR4bGx3W1oe47jr98MiFXp4
oji+jEm8IKZme+fK/ULzNuSqmautWg4aWyb0FOFyiyIgg00znPCC7wUCmpqbmee4Qt+GupJQkdMa
9ZAPxx5jGJysFYfMs4zlLM95ns+nbbXbcZuQQBKy7qKnZr5h/ZEcd3b6tRApKxi8V7xr8VOiR38a
odlKl0SUMfqVj2ba039IYZ1e8s4G9d5BLe0TLEggDGWZQCJ08i2qRQJksUHNm8U1diZk4xLX3bxi
wFShtPbFmEGnSaX85ZCsWEGkFz5KqCFuYgx+tIO7S2vqJvaQE0C3TCyvg+ijKrKkASGITnYEPUK4
lSX9Ycyb9mmZgQqEngQV5LO3nWNStz1gWecmfmY21zcFjOhAJo/9KMHyPGl89jTMyimPggsSRvCb
4XF4XdX2zBRGYLF0aYF5EtPcCCr8Z2OKWbvUYxaipjNbL42L18oSZe691GcI4D+M5bfFBN9mAeMa
oAquDjci7kNuIQuC0vGn46rkYUNO0GnnVcgpprqMftHcTthC1C9AN2OJPDU8XdBRnzdIEkrT/Mzj
Q3zQK3Dd3Q11gJTnp8UkeAA81EcKsmSLNaFEA91Y9sESFB1LNC1WTx9avNxlGhtRL7IbzhQ64nm2
SIDQvyAxzVBqT7DejrTsUvFhpdA11oKmyEH7HKDStIesy0ewFjvaxMR0S6V+XTOJ+20C1qqS/E6x
biqSCUwAEg58jV7ztd6HVaBa0xzyPgVq1xpb6AaCxXjqklcS2N+OAX6LE4DuPCArbkzoLmArKeVG
PQxU1F5T6t/sxgRAKx0eBhP+kjThOFq65ZQ79qpzjFLjnKy3uIViCaF205ElJrmYzD2T3ID1WPvl
Hn5NnmC7B6HN9CoOmdoOLF7+LC17ydD3XkCpfMRJ76pujhucvYae3dqFrxgL5VGwvzu0+cDlFIDl
kL1iPvzgYn3AAqEhm9btiwCluoGnue8iEh4cYt9uaRB9kwZSF2aqUOxFhOyUIxt3dfKJay8JXY+4
MXucaXgkSCT8cfsZ76FLPPSp+V7m4dzq+K0Zm7TSXfiMjml9kXyQd9OAjZVFsoqZ+sxhIS+mAftM
JBZQVtAMnjtEgBdbg+sjUFTd7VJesP3wiyehOcZB9LePzCvvxOciIGTgJohOnZf9aWA9GCIMolc+
8+yYYEyD3LybWuzL/mThmai3fGcPWxJ/J8PSv8DwsZ51MG4l4lDMU0Jh9UDEha5469oSS/n0xJEz
eFTK/YZTaBB3nvtKtK840v25H7wpkt5txxjGQij/Nf9jVhNVTis84qGVJeauMwT0Er9NgHSebDkm
ajj3fv89uOjOcnfYk3UtxtVd+g7yY4cHUGQNpNG9/L3p9Amf93lN0jqDDyPBc1ck2xjWQFOPthMv
q22qVYLSG51qHkWLP7S44TqNdqvQM/sMBu05WaeDi9uzyWiFciBoNMemjtDSWezQSF/TZq6Uax8d
i94DjlfdrOeug4xyH913169d1QTRlx3Cc4a3YcGjcfRO3kxIz0FMX6IcReZLOlyQH3HJULhM0qTY
WRc/rlJHBXgzh7AHTysUo196jXYp1o/5ezupX5mcMf4q83tcA3Svt2Ua2Zd0bLfS7tHZg2FssQXW
4G/Nr3CX922zFsEwV7iiqrU3b2ELTw+m2IPKk/skMpBVQPB8dqzZ7nmjT3pGXyiq+NJaDEMDxhUc
VhyIyvP1a09RcRdMtLssAVwC89z8QqB6UmQBJqi8dxUMHr4wjtsa/fS/hzb09bo3txjrSLYg7mAa
G5wNeI96RsDMIt6Jgxg40JFcOG3ZdbSRwOaWKPIBoCuDWVaKQjWzf6AkvKKoAMAuVsh6yGdxAIRg
fkHmMj+uJJWXQApxYwE6YHtHJFDSfCr6JD8CPxHn1gbI7Yt7iP9BGJp3ZKX4r3TEwI4CzL7CQ676
T5Fn2MIxV0PVBToALoA6tJOpV4xySL/6zvMlLQe0sINoQZLLynaI2nMLrnYILXg6QErtkpI6wTeT
EyZhVklwe2M0SZuoInaqMweEmAOlEAt5ERCrnxZ4AhAg5/6mXQdEAeQTsIjCOXHGN1hiGtQAy52q
Rq8nHBpZdon98BwN+QKqAqZft72njbqMpJsLF4aPudu7OiamL4dmfO9b9+iX+A0UZ4fOYPD6QZ7K
aoz4dFb7tFUwC/6d+Bhh4Q4hdpe5fnV6IdABy+d5z8+0YcnBjUlTQgS8FS7dn2Kzm3qYFg3hIFyR
/daDZ49+I97ZQvdiZJkBdLdp2D1l+EYJQZQs5JwYXDk5biA8CwrgNWmZLYe+6aqVNvdwBzwTBTDC
ErgEYEwocPuclrZHljZHvIrL/lga/XHL2pcTuMJ6MeLHBTO/c+3+snCuxoaBIsmzekm5wHOcPMIE
YQ66R6Np34d/Ef09nIIctoCUgHcjXUswOsT1Qvexcn1/neal4s7nZ03k70CDZOgQ4kvm+X4KfHJM
2zE67HZ8pk2EVTp7nnMyPfCVrNXUrPndpFNXNTNg62XArYzjM7lQRUriua7ALbeXeRHpAdo/DX8X
xnbQ4gDJGyyhJNdDOXH6HjFp76Hfzm7tLK4W7oMaosUTVL8PEgFlGCdw0TRYMCbZ1dAg1WAkoarv
kgnIDpjZLpYPPiSi0DaMC0lQXeGF6A4ORHzdphgUOhRu4a3bxLmnAKPDPCZVgLUAGqblLkNfzLIv
eQ1X2BNkTMAPSfiORCRI0LhJ8R/dnsUSfyYr4Ak93KBwH+otVv0t5GmPAZT1ZZRiUSFbgu1mCIgC
OovFDhYrL4FnJu9LYtYejffcRMm/PTbNWDUjWHmozxEld060I911hUVwg4ba9skNXCvE/VG2dNPZ
oqkguhvN1AYGEMQIhmniQSAPmWUe/usxnT6laXvg77PdP1pAcOuTBURkCgGQ0R/xP312m7F/6hqG
o619xP3eTA9ToLf/9m6lUw0K3QCHH9ANdRqGDG4b0ShEERQrKBBdDnzUYSWzKYjuoOrAQJhvpP2N
sFqOlJgsJeY5BtmFaRrPfSfu1kxo97xMDcPgCquNrBy0R+qieMvcgYHGBiifMZeXJhmX8Agz/wQO
udt1F1w5MNXt3q8NfrkGcdKgSpPUzpWkEtsC3ElLJNZimtEl9EuNfg8vDO058MPJNY3mGnNPTh8E
RBF4jv2AdjX49rcKhhuxFNFA2SNUEvQe7uSvdcwe6QRFdrosednnShznzvpnmsDrOUozwiXbNJDC
Ccf/DNKbx6AL4MSY0Dgbl3GIu7QMVUTPEHA87wvJXgfe/eITOeSyBbAdNWU8uOXAu+SR+gGNt8jB
grIGaU/blD6BENcXHlBDS5yGbn9PIWim/y3TFP/8/CW/Iq33zRsouv3YHgLe/G1TFx2HnhwR/Xw0
C2bgqb/bMhFVjUSe7CC1AMXR7iBXBNBEEh9ASsBHteB/Koleh2hAeM00Msh5yLy+jzvs0tOqr80c
Y3nD2Hv1w6aKga3xdcjatiI/H5LKVAJIezpOQaLPFtLoo0/MlwrofQv1Lnak8eINZjxsR/C6DzA6
4bVE01PAcY7msZnKsMUb4uFZeWssvJjBGue3Pg3TCqjkBomCbM7BMqUf2+rgtPL7h5m7b42ho5rX
6Sjt3pyIQRk5nxmqafYMalTDvuONyrPT7l7DmnDUi39tV7FeFyBfT+NIUY7uCdyMIvyjZtWWsLHh
lkkC4MzTbqC5xoKminaRGkVDWGjZvh/SFfz32lpUYLRrraBJw1I1gmAYtwvIuOREGC5BtsWmTiO/
HXve55gSCFyDEpuysusTFM95kWcDL/OYobYtajgco4Td4K59ThU1r4TBuCndnj9Bq8dOfuSkAmky
/m18j0QqgRB4NqI2iCc2OtkF2q1pstglJBjYdoK7J8FvDydWgpQpyHTPeNuBp1J6FRDJfI8gBADa
7yjF8X5/oPEWlqqDJaDJgrjwTfe7y7F/WoGrTcfypZPLWg5wztWgV1/2dRhurGtA17IR0yBxM6uy
Qa7vOk0GDDPQPl1AZLsNCgp89gWMIHDdIPZq/4TsK/7qWZ/pp5lhOYyB1kcH1cOL8Eg3Le1hDtvw
ksnBfO2IdIaOZMEvepf2QErLoE8/OhEJMIfavEGxll0hZnRw0YK4dPt02X+OrGK2DcyZ1CjQXOqu
hwywHENgLoYhJsz/DDeRDfYTZg75Dr0vQijX1l9i26wXHGAYrGnTd+Vk8BzUqpl8W04uwtRllTfh
JYrRrl0ks1vpN5Y+uJkWlyH0cG3U3cS6Sqejv6xcp89BltsLdUNcrW2QP7Jh3Q7gGuT9vLXquTXq
L3oN4xteYlV2Qx88ocf8KUaj1XlC388L6A5I/Pt/2SRphZQmqHrhGNB7mj4ZB2V9JaImqPacywba
nnafr1DP/kG73hsYRVdtSMB2YxicZYMVORbiee1A0KUbsCncwyc6JsE/NUI7oBkp7aaPMla6XMfd
n3FCHLIM+iCKl6QeUHjp8JB3aRVlTYSbOe9unIQvCwNnF8KSDEbLFHHqryad43OcBLZsQhaXi/CH
nXb47L234pGE6YJxXoFnnFsC58/AqwzE/1tsZnLP84GghQg2glLLKSwJ+njOUdtthW3j6W2X3XtC
4ffzbvzGAjQ/Q1oH9YL2Ly2O3R16qnX9l5P0FQCRODjwKGDgn/kQtmUzMYL5279iBJVwK+KcgJXe
HxDv9LGzgQGe7f2lsSG+mmgG1+1zONBY4ScfQmKzrWyWdzzLMjjKPXlLYEG99T7rDxAoiOMKhbSE
vmdjw15jWS7ws4FvUbkDB3e5rgfoZuc70sJSeoij4MuFNK+BE9FzDCfdPXVbircOT1gTQX/i4cMr
odMKCyuz/JSA9fdFPm8o1Ny76H7X858uG/0NWQDdsZd2q2EOTa8gGe093Dfpj3PmW+F5rAw8N9dx
ghy1GBT/l7cCCqCx9vN6AKKPtAW8aWx88TByHTRvcbWPyx0JSBWxpT0NCYQaybxHGMZhr9BJKPCo
xxbzD4PkIkeFBogGC0UPKPULc9HJgWqLt7mv4Fgp4fSl+A2iF8bne1Si3w0x9Kzwfy0HM3AIZ2FU
gok4Ja7mOzN3Uk4BZDmyLTIokCq06oAlhQ0AASONLkZBm5OFo/TkALzh94WgS7DtfYhmXfZIuusk
PqXOCg65rkTmwCqfAxu8ox9iA28FZT/LkLE1+23HVZ89arhzrr3KwFWBCUewl70GnVdwhpsTKDj4
3SOM5FoDqExgYISogf7u4UUFghL8TaLtZf8fdWeyHDeSZdFfKet1Q4bRAV/0JhADOJMiJVHawCiS
AhzzPH19n1BXdjKjGQzrNKtFLapqkZVEAHD48N6951a9iT03IrIB18s4JtpWG5ylXM0Lx0PHw1RF
8flsXNxXA8+L5xti6EjUVAwuY1nOCh7WFYFQBSeQf5nQvXot7rvm9bVD6f5vIG/fs36Oy9u3zWvx
HP9j16un4i8i9/2/9ofI3fgksHwzQm3k7KiV/xS5O/YngfbYcz20JhJSB9C0f4rcnU8uQiVLCijd
Unr6PuyC9vle425+Yr4nzRZxu8e0KqDEHUjaP5S4O/y0Nwp3RxiuS9NWlwYX8Rx6xvzzN3ivujPM
FHCJs6ojjF1nPRSIzkcmxvkR9OqATMNs9NY3M4cz36jq8bvVsOmjX5aWay8cwsUvp3lU625hS07t
XwcNFtHV2zneTHSUZbns3enq5BsM7CMTsVnbm7aZPblSSCQwkfeReIpnJt5V18TRTdNqpdpang07
gyaQ1kMLQOyyshjFFKcQlZ5hkmx/wZ7Mv2ILV+UqCavOCRZIHRPTAKYppGl9qO/sudWqXcO+JvXb
kArMfT8Z1FHaocX4LmTzvVOccn0j8cRdTdPyTkTpkAc5O4OXVJvrz9Qb0+/SiAbgBgNdsMjcz9ZI
IxPt2i3GKRh1a1+XpqX4CtpXN9GLle5zX5rxY9cv3mdq4/m8zkt3MS+pPhAEppZiCf2ydewvNQKT
1LfJUPRWctTyFyLbRP4VQbXwMO1ySqV8ZZNx7BmD9YBfFQNg5LoonfTFYaMYUgVEzyAmPnKwhBRa
PMcU6lanoJdSf07zcTXnVs9bjIfJotKPsA6xZgynpWvSpdn1BV7OlaRAfY6jvH4xdYdZV2cJQCsG
9w19VAK9ZZWGCAM2lVxQYfQjQiUjadv+3MIkQL0De3l+zu5gxHe99DVi7Fxozg7TZ3qDZbvldZoi
r9Z1XiD8RAfcvcRs6JvLPo208MzM0aTOuuY9wR6wX0RctBj36BF/tRMt+pbpI+yC1CvyemPSb+1X
EzJQtpy57F3kXyOWIr/SdfOKmoL9GrHHyHGhtraxjZVmoNIc8in50tGTsNm801b2tZxW1Mrsebar
Qij6bSTAwWWR1P+2LVpU8dl1q6Za6UjkwRQ5kUHD1p0SFgdR5ej96ih+aGhoJgO9nxnxWl3xnfmD
01ePDaZxG+gIlTqzjL1wNQ+TatehmpvHvJ6M9YQ6mxNjLry7MlaltrWGJcvvjA6R9aqX4PDObISD
v5oO9dN5xhoVP3UU2Dw+gtByL/JWx+9NVmMXIpBxWhwWGTbNbZHnGkLCdqgQ5y5TIVZOl+GUNbK4
kzQ+qOD5dQs/0U8TiDq7JSrVo16I+LUuOCj7haBXTKFed0p6cPQ1eFdWGUwwCu46kD7TFsoNJYg5
ZbyvlWsvHeIHG/9ANRWetVYJjuU10Sj2Ly2NqopR0mkCgYBntuwm4+LJNWi00rWzmvt0tGwNIV6D
nsnWMm/xi17a9RUarm7amHlFrU6LQG6uhtLsz0dOhWwrckHnz6x0FUxake+mxKmaNQWq4W6hMvxI
749Vvck675paYNjQXDO6BwQIcb6WppU+RBFOZZq3yNrYqcnP4HDNW33WmqvEWiw/iyidrvk5cb92
bVnW6ybHXOLXMQcLPtpa/GCGVN9k105PoUME15kHwyTzmalx8luTamY/xOALLAKR5wZ3Kt9mVCTj
7ZxRbFnlRo+oIJ9TEHj4i20TD4NDVWLIRw9FJwDQyVcJ3cNoQUe4Aj7XTucZWMQBBW4fMuohNmUb
FL7u/K9bx/9tDWt7sOEHK/pTliKIePnHWbv/n/atc23/b/6xqLufXMO1dBZm294v3H8u6sL4ZLHc
S2nptrFXl/y5qGuO8Uk3cK0gbpTsCFjB/3dV1xzzEw12Q5fsEGyP1/7/cq79puv/6Vv7I7vGNg48
sg2YmxA6Txakk3MzxQu1/S5VNEoV6B3AOT/0NtW+uFY2PaqUSQIG40hfzyAhJJxmzruz3OnLvk+p
h8ZXNpr1/5gij3rqfocivPfLDvYZsZboQ4uvBNFhnF+Y9lxdplNT+wmGviuzwIOjN9LZUHcAMQU3
876zENhqsbE19Qj9/gzKBx5OFqEBAgkRUuFZW2ULya30pg0ML+vzmzf/TzfgP4qeIie6ufa//sPY
22Hf+6W8pbc7Ir3sBbNlmmK9MTxa6T3tC40SWUmxGuWrHV8IwF8o8OM0Q8mL3rFDdXYCNn706gcm
XctrQ85CTRrotclhwa1GetiRs/FqVhdCIHIagTQV4nGs1pVBMoSglXOCRem9f+eHgPyywAhgoz4J
FvT8ePUQCN5FUdmeabjyfGeU+mdlqVmuOtc9heHeO8/fedqH2HwqjjotUZIjcT7m2zHvxQoDU3aF
suvlxAs9dlsHeFDPFlquLyM9HiOKL5aqJoUc1/tDLhSU0yWMN4mdDr6MqEq5VV4gkhs6DE7LdUoN
WzratJZ2MVGCan8SvWpvS2X2vqEZ4YmXbu6H1nsPYb9Jf7MJ1zT0tRgOksBMk8kvWpVshFe228yz
ZGAtenHO2T89jySlTTcU8YOgILuJjFpuSvrXfLwgWIAHujukefG5PhrmdbX004VVV/OZ3sreT2tq
HRSEuhMBIsfe2wFJIG9H1WWU0IMlnHIfw2q9nuDk74rKvf/4vf3OOnvvqTDLvn0qfQws1k6Apmeg
Bc9xg1JqBNEROBlwqIGNFFIGVe60Frn3AhTtjMpjfj7k+Fr0qTfuvEaR7EvC1U2ZsjZr8ZB+61C7
BaAh+sBNKHAMJlaUcInqneVk2maaymHnxAYVurY3yEac/do2p00ehuZ26JbiAnNQfTZVbAQrh1tu
WgNEXWTTvkzLCrk7BmdhySukoR6gscY6kXBw7GkfzOvJDMtI2KIMMG5RP6sUNEaxkHVQzaeyIY/N
PPrBDF03LsVhAOoBhrF2qzJ0YQNztQ90/7qK8m9j2Hy3u7hYj2iyMSFa84kXvXd1vzv8D2bcChKY
azd2GaRK4LmjYmnTYbANm5NQPLzm6H6pDIJ1E2vPnVPb7ytD7lrZcUKsxeTowYJ6s1x9PO6O/pyD
KbiaPJSQpcPDrnLrclxSajJAtfJgnh13hRPxvPCiDAmShaiFRvtGM9LUz1pSe5ESnArRO5JDZx3m
HwyFw+euG2UQyUgFhUkzax+fRosy/FJbGCrV/kAE5YtN9EjVdCFfZ0fEV39iNfhrheCPvYR1GJDg
6LqtcczNAjoOuBI4nq2xJNUXhY5cHRP+qSjx98c2SN+/fubh7PFlDdjZhmTKd+0sEKWHsl7r4EM+
fqP7v/R/JxLKKn+9AjYOuYSVTANAkZjbTcPBUaRJ3qDRn9VWYmwSED/fPr7YHjbw/uUOp8YJICCq
qiLwhD6/7KOXo1XtuvO5cBaNjBVnKloqhzh86JXQ8s4i2Fvrrg8nPE9gUzvf40i/SUXViDMNiWIi
Rp6O6kJ6goOXwogEj8PZatafAY2GTzVgzh5ts5V8T+e2/x6jn0bA1ZVbp6eRiUoixjTgOEym+44X
+va5iGWKd0m5t5Tum4SSPEJQtJV7yz7sNnimw3xthZnZb5asl2fZjN7dx6CnLZsMjhtmWqw/01qw
RdsJUDnGWllWf4s5hXLI6BYY7B2Pcrk1xskFCl7qFJPIC2h9ral9AxqVUsDRcvSgElny5VxP0XeH
fcWFgtO59ydBuXLEZFt+Qt8KmyHnRLnqkzERqJzdWmzoZ0Rba0LMuTMBLzxY/b7ZOBfl8ksLE+15
TJTcmKHmOUE9F9Zd7XHcpSej2ZdNIuTD3ErH2Bh2qCouOhfhOhpyAtuysm8eOZLhS0BpqIFrgSLW
bHLPapzLeYl8S9szXDjZYzbNzjN90TJ8aYoeXicw8/qG2SdPCZWRB0vl6U3KcfysLrJu50R7k1rX
OLx5RMMU7oesimcO3PaoAsgsSltTOob+yvHO2S1pYTwKfRgQIlIOTlF0ifQG+53UzuPOaV9LsGa/
xqSSSKbcCsNC1RYbNgnlxvAc6HkaBtbaryFvDj5I/TzF3jF5D7m38JYNtMyfIaChDXAq0ysxseUC
aqsq6Se3doo41JJ0WVxYvI+AwArKGIuyjY1N/hxedjPS8kBOsfWYzGIICHJvsEAlyRPGJ/Gc2xqa
9j4q5+JLDYbqWWLF08hGEojZE47f0Z1QVlH7BlGXeIEppKDsJOP7s53n+dcI4mLkLxnemyCte+Ta
ltFhYRCx4ZwVySDPUi3S+q0aG8Zjk9aPyq30+9aZJRozWuLNSlVqCNfCG3kw0BL6O7w9e5pXr9ej
T761ed/bmhmtVWfaEjMmshcoBGKdy9hYiUaComjwSlAVQG9GaatbeQ1CaC/h8IQaJlm+y9mpUQbL
RRRo2afuvq4cJIqOPaOF0Puq80csUzsbJg4oz1h29GEZ1j4WD8Y6mK5fdLwqfP7OuK/rGYmz2QP3
6FxCUA40iVN0wt6FmKQzxD3N3/6x0bWq29AKYRgycuhmTRaLtdCt5K6NY5WhURXyZ8mnVq/crHHv
w74qfmlWK569iKb7Op4H57WerT0yuO6xcWH9Gb4kWguXkwq2/NkNMIx8p7WK1zKyky+qbOEgRZQE
e5onKO5XhmUDRKuNvniqcSNc94Zl7tvkGLC1pn8QjaKn3e6NsB0GDXzTjhYaUETMa6/1NtFUUXSr
UFb9IoAOu0nuOXh5nOo8QquG4DunBjYlef3kMprSVZwjxQjMMk+26RiDC8uwYX8fWkgfmyIqz0f6
bWd1FzYUQhOjrgIPhC4uiRmAcWdnsA1Dmqk/U9lUiK7bZF42ZpRol2G7jJiIlij/HNbZxKTZVd91
w53zcx2N+5XqLaJG+riDSVbB37PbhBffy9m7RIiLzjlt6i0IQ6SffRQCjqj5enmRdUCvbBKrEb1N
78t0ASKVYRHGiwnKqehmFQyYrmj4T1K+OqWuwk2ejfpzTkhhteI8ifu9kFP/s2bHWmy9irkTTzz8
D19QmLqaZQkLOhONoP/UQTxtCjfehVUEXmnUKvu7Lrv8achGJtusNa0cJ1etkPakKeMZMEgYMoUz
ZfqqlohL9Th2LuVk8xl+vAIeWdAP41roaJbu1Fj7owGxR3WUFgyBdFinI/jojy+xPwK8s6IfJrZU
s1yGlKMpZwEUzZZqyzUpB6ciio7sfLyD/YIXYnfKXSgDdU0sAB2aB5g58gIELgb3ORpPPCdKQu/e
xME+oRhGr6gNowiwwCwbvdPH6yzSriKwQJc5vXx/xJ/si97hxQ+heeLRWcfu7uBYVUz5ZMTYeoI8
1OuveFu4IQh8TNfIHZZHZQkdiwP4BHYCOG6QN2chXBt8NFhQQqCF2LWado/iVekvuh0lMgx2B6tW
DI22S0rsowzz/S5Dm1kjlyKbhgvLqcvdXOXjbZVPw2MjJ4fNs0lxYR26dhyurJDvb6encAB8UgHQ
1JiQNe6MtKqodNsNMdVT1w53KuzTr1gIcxr7dW+KE+/i2Ji1/rpFrEerp3LfsOfvZuT2hRWdZSHq
t3KxwvXfG7P77eKbQ/7U521e52UZUNfFCwnGOYiSeT4RdHCEX2d5B4cotZgo01yzCCYUVRujSGl/
SWr1pOrMtJjK9p5Qe9QR0MJXlHJsfwotcd43bLclysBtitQCJH5vrBK7dKjLjzHMyER9rQbX2GFf
gtyetSpIHCDGTDtsDMd0Oa9tr73Wm8Q+MTyPjM7DeDDQS25Te23Cng1WRqLlu7zgK4g19TJZs3vi
Kkdetzx43ZG7KC2qqzQgksG+jOjnUedn4z2SxndiRB09vx28b1ymQsv2Gk0LB+EWVQ9GeRxQbL5L
w127rDw+Jo4Zy6BE5NyX8mz0sDvokRm+fjzifpd935km6RX/Zci5lQbwluJJoPVdiRRjRusvi/jW
SDt1V0cwhnpqjV8Ko+g5deMpTurcuQMrhfeZ9OIATlK++/i3HDuDHRyqiyZSoTN1aaCxYV55kPr8
XAfbRDC85iMCTDaunIe/VS6xDuPIKNSAr+9YHnrPYnITGHhKq9Q2VhOWnz++n2Ov1zu4IXwLQ6i6
JQsgsySX9GNRkCbo8xPThpmxzECg4fOzk5HtGSRECYy+ni6NajA3H/+CI8vHvj/xdj5xY6fJU69W
gUPAxU0y2IQHEBr3qNVokzBntWtFH55XX8S7ZInm7ceX/Z1P/s6gOgxzwmcDcL63VRDC9X9JrLFz
tgrrhhG7Y3XZWznWeyfqMahiNR2/oMZtnzpKFfQiSH7Sd4J8wb0qq3XlykXbt5kM5NE+G1fELDGY
fFZA7P20yQu8ksIZ5s1EPNuDlv1m17P5ubKt0XglICIlgKVjdSGuAM5XbVsh2zS7GE7MEsee8H4s
v5mxC3DyYK1Yw+J+gptOlgrl4irrNv00ts4K8LBDtYqECBtMeFi8xC0Y0BOrxZEZai8peXvtpSkL
HPBLFMhC5N9FNM0bmpTTGq51dSJT7EjFj0bxX6/RA31fcgiZ0JRaazujwbzLyCamRE59NDVEuzY9
0kI0u/rV9zaRGVNS3J8YRe8X5S33YBdCOcSb57rTdgrfz3lbIYyotCzFhprPX+BsU9MTbg9DaCDE
I6zMaKIgNADsNjLcBysiC5izOmpE0dpCnnqNoR5wUePMfaCcMd9qVF0Ci7yHihANWf1MdS9/tFWM
CazXkXxoZk5XqeZI2KyVPU80Vsdqvqk7Ibu/N+W5B4uM7EZaWlmaBGHJn8/SpdpWbbdcWhkOjUSl
ySMomuhECOCx53mw2ggD/XPpVYqgr+XVsro7xDItZ8TkGi+isWu9MfthR39ov473895vWVjuwdJC
bC1YRI8+Fe6rS2jT/R2KV/Q/e7mDa5IW0rex3GYyfYLSjpXeSUka4WO9/Xj8HPs8DmZfXHJZhZw2
DewWPX4S7QmVNBW3Zp6pE12ZI5c4DNhq6Lt4MOLjgH4c4QLKJAABsdFFJvLlxEd+ZFE8jNmC6JDm
FdEicFdyaxUR1bThyJFeVg24qqkeek7Ztvb8tx6ZOJzNEJpRHvGigAN663ujLs7ArEIUmnR38/El
jmzeDvHVsQunB9lCipXRLW9BvWj4ERGWE8ix7MIOp8LH17GPjHZxMHPJDi261jBzIWwvLpJqtnzc
xeHaQIyyLQjzveq9Nj0n5/vG4DBx6wrIvy4ZgV/7wjSeyjGHHhobrwV74lVRGoCXOv0hGhMoXisi
kKogi+t2FUfpt0UpsV26LNpXIhADa9q0mgFJbrWm2wH+p+pX5fidPB1eUz+kN0BSnrHQzpQR8Pkn
jiYDHOfQYdHjrvqSreYkYCwVvN5NmDZsfJIxvUh73MdtawoE1uEPt4Nqguq1OzHQju1WDtHcADYI
8dFNtgNeRU0lKUpMnV0jfJGVYo0Ozdsh49cDTFYh6baZ9j1q6x4GCQyyj9/ZsbF+MBuWg8jlYhlR
0MIc/GG6S3G/mHXmm71u+AMME8KYSnt4/fhq5v7PvrNLEQfzoVsPmMfmNAqyztWvXNGWGysslqBq
m+ZsnMx41wkMDLHVwhdwyWiG8T1CNETxGCoR+rT4v8hYk+xL0sbvnQamJgafTZvbyw9Bv2XfJ0zW
jok7jXMjIqUZd9fHP/7YozqYW+Ug4UBh8QncaWo3llnoKyai+XrJnW+dStXdQo7OiddydGQczKTz
HKWYH+ooMHMOj7Y1A/0CffDTHebhArzzcD5gormIszi+H9Mc1lycEB2gMKl/fLf7Ff+dN7WXwb7d
6SSAJZWmE1Hp7rVis0K/hbdT9z/+68c2Oc5+CnmziavbRg5mxGYgMiJK5KahAljnzYaQjtaX0+QC
CplM9GaQQxundkHc6OLEDms/Hb13awdTrm4sqhoqqiK6g82v7GEZElOGh7cwmxP3d2TK/a3vfXN7
VPYSe5m1OHBxDz9aoTldoXt7bj0iR/DjY4U98RyPDEpnf49vLuTNBZoi4cYBtD25quUEMRmq28XY
dN3aLENz5zmZvgX7ZKxJtlJ3hdlrGyUUFSR4n7SK6J+gnAWGiwPVOp8dEySpK8K/+awPNpQojq1u
xv0eAEVK7kKTmruxmBltKcf4+vEzOPY693PNm0egZq8E/turoItTuUOZPMDW8pwbu7edEyvbkYXN
OZi2YMqRtGgpLtEm7blLrFywEK6yNR1MI3alTCwKRr+hL3cqjPPYTR1MNihh66XyOhXw+jpfTCam
8goKpI3O9cROyjh2VwdzDBrhaLAzyVHV1eIH6tz5bpCNeUuWJKGNERxB+PzDPdetwYSoODCnuPZJ
v1wQIRc4vG0j3TjuHmgup2xtF6LHtMy4a5rpVDX2yIdkH0xDvSTQjAacohrrUDIfHRCTeHe3Jdw4
31VLvft4EB27zsF8FIpaM2Glq6AxZqIWQChfLKVEqsy5GpwbPJiPr3Pkve4tBG8Hq8wLhGLEtVFu
7JczDk0QWkOpbZoxy0/MCUdmbnt/i2++h5KOa2csKBSGYQw3Syftq64u5s3fu4H9jb3569hXkGrn
soCiC6eOVHhnE5qsEN5M6/7vXeJgzkjrsrP6DBFTAil85Ziee91W+BOFHIO/d4WDKSOSc+/B+OEm
YundVJiRfFk2y+2APf3EWzg2oA6mDC1Wi5S2zIMICtPXMCTstJpS40zoLRS8LOzOPr6VIwuAfTBR
8NObqU+tBEa5eS/a6jpKWrzMpZathyrExI7n6OMrHRu6B9PFIlhYRhTSQOUoYJsF+JbErQ2aErE8
cYljIo3forM3o4tYyQJ42ZAEAPxwv2lTeK5PSvOToTB3mAcRyu/7YqTYDRuV4lZuDJuIppz0pMwl
JvTjOz0i2LWsg9nAiwkdqKC4BjFMMjji0utgiDuG8SOsSwT05pw0Z4MZ9rCbmv4pJ/Dkh9O3EO+G
3raeu1kbz2W6d4ynnDnQx2UcI7zIoB/z8S/8/Uve2cNYB/NIqSmH4z3CXasH3Jos+v1s9+gjkmkL
SajZdBOFbfSHKHtF6UFUnoGAdzquejAOKztznDX6rflaZbzGkZxNWupu/a2PDG/XOXAQBojKGwSY
yzrHQLIhsxSOaxpfNGN7WQ851KIWr0YP4EqnJXs5zJH4JiCh7fLIAqoQNRe8wXo3dJpc2yoySa5o
10Zzao44snb9bqO9GSiwixKzMhgoaCzMs8SYOKfIBPGt3nBYXMxfkE44uzeNPDEmjox+62Dew2Wp
ySm0o8BBGuETRkSYozUTkdFPp+oOB/km/6vt2kevvJ1be2S3sRUvaYDLQ67LKZu3VcSKJy03eg4b
OjwlOWQoXutlUxYhGdSCnhUsd9IrzGU+z2D3EXnYRLsFc+cmb2V4BUNDbfNsRikZydvSzrK7tCuf
G0eq7cdj8chMZx1Mpl40LfZCol8QepV7t4ferfDnQkQDE7XmV9snJu0jM92hJy6N9DyNYHLsYjnf
Stssd6kkD9EF27riKWGbQSzx8S0BEuCRv/d9HUyraHPj1JviJBgXie/T7ktM8zUBp+SBpLzxSe/3
XroMBnoVavmVocqBbCaN3vAG0BR0zE6h8YIhyJmC5M8G9vwEsd8fk6VYNY4lz2kNDr7paNuhiQiO
Tgo+JF+LsvEHr8ty8ddoIaAJrz0zFYfAFW616SUecKKvgCQ0t06tDTeUh637zDKm274Wzgve4hh0
pT5krd+1SlzBJQJWiC8G9FRimeFNTroUqeCaHD9HiBXAulSi7KFGPKM7wPidz6F5XXQGVBLO2LT2
TExk5J1WCdiDro4Y9RR93VnHk6Bobk4bmETQJ2fPzfZeenqWGultGegDI3U3ILshbnmal78Kqnbr
yXUwFqvJar83ZKQ8eR3Bcr5WEzbvj7jcZn7aEj7pfFZfMS1+7gSefGem+9sa8qaKBsx0JLUSMdrE
feUPs9Bo2LWueUnYsQ6PVY8xl4eA60m6oKT2Ar3GuAyTKHR8YfWQNVCdNVsBcP7JdJuWrmsIUM8n
DDiLASHYxqPT1eZ5Fhf1Joa2Vu/0vKAuZUCNTVbE0DeGT3oaMZAat6PGvnR9j31KfJsz9Rt+EfaJ
5aOzmF5LvepwnsdD/TlxkwHxiSezcK8ak8814d17WLfMgki3rZKAcRFiSarmnGQRK2rG605q2UtR
Nc5jNlNywGqduqHvLnby1QNVAcGDhIZvo4ohL4Kzw+jdkxb2pcOnlfgD6eY/k35mXlwgJJfoU+eB
4M7E6lc6+hQflU9tbtG8kW6ZLaagOYWuJVsxIMfH2TDKCOvg4H2pzFD90tASqh3+vxyked6GAWE0
iQNVpEDoYs8Im1Y2aYYIiDyHKUhEXW/vsnQeHzheFogCe1UnW46fzoImPLenXUrA58qyBsvcVERC
2LDSXHU1CrUYHMtH/W6M4sX1S4G7TsEW/BJZBv8HYjYxxIAT0y1g2YturCCYZsWmxHQoz+pWK36q
Dmw/aLxO/hhduQXlnKDKAl1468l5xrEIXGs36AxLPwJ84yeiHfakyKy9HLNqJihVa+rv86Cip1Zf
FHbuLNmXLGOCDEWry/OBLjUoCc/lp49kKJ6PyjAH36KsdYfzsfIgv4I2QZimudmmbypeKEu1/VMm
cf9FC1usuHwV7nliGtPkpwUpxivSrJIbQPH9Y9jXA0QXQfqLCXUm8WnSyvtItUS59dC1GbGJbJLP
tBXKXZFozvMg5oqsiVTD7x7mC4XdtFZfgLe5L7ChUnZoST7xSGTbRhvVEb6DeBKVybaT1QJdtAur
q2icYCERpt3eRU4BMNGjyOX4SypDpiuv6WnrYG6JVmW8wFHWe5jJGqZJzHWtmX9BBK+Rt5nGABuN
krICaIQaIg8hG1zMsZ0b+A/YNogPFtk6gTG6Q33aQH6RobNsayrH11k+pcNqYgZRmGQXg6mmGojY
trIWfWYPSHUzWxokvAyWZwnCDSC4rYfVAyYpBP6D7l6m1ph621jm3Qv4H4cMc2IgtjORIEiEjBEB
jW1Dxl1sk7RqEPspM+NAU8QC4T3YLXh9/p7nm1MYBUDJE/O875fK3nDr6HCruMlepBwgIuaj0UMZ
zp3v0m6IugHkCxsDCPbgnVk2ikPy8xzugOE7kN2aRtAgYIfc6LrnRSsJlegstyb4VJ5Uzh1ffY0m
N5YAKXJG8ryeI7DB5VL0IINp2fx0nOHKy+uvkS5UszY8T15Mpha9wilSjATkcSviO9SNnbvWcxgT
prcekqrCAi1M5yzCUOFuiXMu4MUsCmFDoTvuXTWB+9uW+r7EPZGVAdmS3ROxGD2hG3HT0SQifhmS
NPxT+qy5Qc4xpTj9kYAmMwu6PLypge7fkLJrPKiSJv6SQllZ1WYlGIoJNmqy6tsmRM1Y2Jeg3ZH2
WcB8b8kMcGxY85Xx3QWZXW6cFvEe6sT6pg3N7mpS8xcUwPtmOWCcBy1dNIIGRNy+ZJMoYfkhlQSS
2af5Dygy/DhCTyGckw3dnFNOzhffYMiu56rUxtWkPF0j3CLtP6PxHD/HiZx+AGYB9Op1lmZuROo0
nU8Y8wgndMgkdK1Q09E3lZEeQGXBmAqA8icm0uFhKYv8urKyDiexHi0kURdjrdZE9WoDGJ8pDIhR
Jgq+TMs99cmd4t5XqlfWrsKC+Bzz7X5nY9CYq5y+bYVwFXYUTuSoIYoF1kXh6zKUxCYLNzyz+4LK
LkKJ/hK5iAP6vLXwhsOTRQJ6qQbiCFaTY7af/1MCRlXsGrzdUCT5N9RE/LSYnIVvH2+IjCP7IfOg
qKAjExYaJcbdYIwPkWPo/jzE2G2wC/tmBDvYHBwFx4l3AfclOyM6Xb8YawJgKgIyQNdl2haAxtPH
P+fI7v+32urN7n+CjZZXxOHsSKdkmowGsSUTqb2WKoZfkwMQDXXVbyMW1RNXPLLJNQ+25kzzpPqY
JNB7GgAaEyfT2sqhhyo+sDO69dOJotyRY8bvxsmbOzNKyAWmObrkH9jFBl4y+Lg95KcyCQL7+OEd
u8RBZWLJwgq4mOvtlmWmNCTFTTbNiJzD5ZTI6tgVDjfPSW5YGp2tnfC0L11iWbdJZhRomWb9RNXj
2Os4qEVALMho6HEac1UNRBnmxEU5lcYW32q5M3pAmB8/qyNnjt++2TevI2xAylXxpO2iNH7khH2m
GSNq8zx+qVU5n6Wic0+Io35XAN85cfyu0r65lGiyhsjoJA7CHk9pXWbRrSub4YY2mFgtXSsCS/To
k9ukuMIlR8ZKQ7QBKdH74MRGC9idc+QDVbQuVZdewrY1vib5aGFDInOHPEx340XoNe1SI9mnh/yB
LF5szEyJW6ubSGQhJXglqJojpylA1mgJqPjZzjfD4Mbb2qhhHUszu4kWQ+0st0qvQpfAmRZo/OWg
VdMmRv95lhNJ5o+k2DKd2YS6jEm+IasWjHWPh5ijEwGHSzufKhjth9R7T+2gDlJHWYK+h+yMWhQt
cVo0bjk3x2t8li2BkNA8C2/GC5ym2nmrOv1zbBjsIDyIVR+PkGNqvt81pDfvLUwyh/WyCHdO6IQY
FcohuqaHaTWrBj/NzjVEba6BA0iQ3HbbPonQgIPrTeMLaIH5HDtEMgc4EOSJjsux4pVxUKmg2ZT2
bk4/ZLIjfTMiIPShHJEN+NurvHTubWOJ5wnwFxETthNIRevCVDD2qj320DLkdI2WjJcf2vI+05b0
+8eP6sga8nttefOkrDhqO9JX4qDJamNXKK2CZ1+Y64//+pEpwTqYEnJv6A3A5eFOb6bhckYM7bPJ
Hbemp2ORw/dx8fF1jq09Bx2JJOTA0OtC7lBDwSlTxjNZ6+0NXHT9LI9CG1EPh64h7eXfXBL2P+TN
Y+MUMRXx/oIczaq7FJPZL+r7gjwz9fzxLR3rxpoHX9Go221sQ9rcueTUgi639HVJ4NJWKKP9CcsV
HX83ZIyPfewnksB1l5XTz98X/1cEM/+b8aqwdb15D+un7ukfr2SQd/P1U/76X/9x+9Q8Rf3T/BZr
8ftf+YNrYX8iSRW+o23qhhD8589EZpNEZp1gAin4J4AtWMv/SGQ25CdTGiDlbPuf//BProXpfhKQ
8j3+qOS/6QH8f3BVf13mhf3f1J3JsqRItmX/pcZJigJKN6iJGdY3t/XbTZDrHX2rgAJfX8sis6Qi
/MWLkCyRGtQ0wsVxMwNU9Zx91oKrKq0A4oY0HdeHmvXHG3TOa9/SIJo2dlw8VczZrZC0EhyMoFX+
7ou5/9f7/Pf0hz+/EnBoYdrc8b92z+SYIySQ8H3pds/XZhDOPYPAklc+hZz//FI2dCLL5Rt0mK74
44eypBx6q+dDEUi6T4jYrw3TeQSZ+Tfr/R9fV//68mgwCMv02dPzHf7xOgEj+qrOoWHnk4WjVE0Z
D6CVmCe6vyR2M7JOf/3B/riV+fcFHd+1KYyCSPp1Dmik2pJKco4s/x3mw9r/YHqzuxjQbLdY3o2V
kyj1d8uz/1sy9v8s0FzWl4HgN4NEjo40+PUmgazXGoG6qYYBs90bsER+VM0c0cUhHGBTaXsa8Whf
59s+xe5Vs09NvzhOjDlcI29wQvzaReg0efkamKnaIsjWx9ET7v2SkCOXJVOgyTx0h4BZvL0Zu95T
RoFoVZsTtgulimi9lKx0HOpYCRoMzEd3qvP3ghb+xrMS4MwA19B5dXnThwImcYn/YTLfIqgTlPNy
7x34SrlLGDOVK6WVcefjtPmGdkV+SH66lNQ0ZKqyy0mV9kM/n72oRC5aF9+TfMzWwvauo/KYurWC
cc2QA4qhxe4zvg+UglTG2B5QEsC62zHbbRJMYRrAeDVl4l8dr9Ub6Pr91nWHFu+D8qaXCsLUDnZV
epdr31oVjZseJGXUvSPKT1FjqYpa9MoAglX8Itza/OxoYjw1SAwYxJsYugZVNX+DaleTukMduV0c
PewMxDfEYstxRNk0UOrBl8MXXFjZcOdkokWr2E4Fi0Ig1hGTtecEimvGLhChbF4a3Rul5/wR0LV+
9pLGPPhz5oSWsbho3irrq7vYdPNSJGgKU7sdLlFqnCcrBm2aotzotD98i90ZG3ICStywyWGuGFd0
sJz1WB7cmqbcCBn90HGq31gLQWOonuqIlSW/y4ouvu+LNjqYHsPrK5P/uB9KYVAaKAuAxgBotznR
HJcuyRSt08Iaj4DQ+qcZYQ4g9rLSJpjR0jv2mZO8x6btmuzVIuJVY+GSsUI+SQDVPgaeXX1asYL3
VfeZ9W1k1HtY5QAv9zoitgGmvXNXhdX5ezNNUTVQBpk3A+21ULJDRKuc3qXKW9ijLMP3G6nmiMKM
Vp5wNf1hG1XMYy9gNg5CqFMWxS6NY77cxYGElqqlTdaCuctxBdmaPLGVUVTDwfbWumN8cMfMpmgK
5wpIZuKF9kAXr7h5OsYyXUJ7HjUjwqbz0oP8vKdYQ6U7rvJ1hIH71e9xOkJ+YehYluLIUSd/cTj+
+6u2LT5mg05rW3sNm3j/R29W1bavUu/NrF0zdKCTPqcBtPpqdFzIYjL4EpU5frLY9XeKeskxgFRx
oTvhTzeNn/hiL4m4G3CGXk0zRTnCjMj0lESOCKmfoFfFJnA3OVW2Ro2bn4J0yh+g3qg3n+HPntnh
pi02Bv8M9c1IZJNsrDkos31fzaLealTPIvRoTfUjxe3bkEmXK7vdUQ5rWwZS3al8GIWVJWELgE98
r4JCF1t7HIdoVy2tX+0ihzm8lY0xpr4kBLj2ua2C7AsqC9tcxXMhvqsR2t12xg44ox42RUNhmGnh
C0sK3/cSA9tdR3MvP5bWQP46WYvnAdDGDxgaUS710U2xT1Ex9+8FFCEvE6azKywZ09pmTkyHS8Dc
8h6b5VR+UucbntOxlnno0HDzNo605AW4BGA+tvKlPiaOjupjxczOa1WC2d2Zrj19lqPluEgDFAad
1lLTt0FkxkIlSdkv0MsC75h7Sf+zbNT8ZM5lYj9jX+eoWMELHNZeaS3JoTMMwL8lBNfplGTMfYfs
CIpHWlf+ykijLymh2Z2g2MMRUhrrSPVnh6A9lcwaah1qonDoO0KsSBrXYHihDtb6ZrXYtjRM1iaD
Ai/2mHYkiLLsp0yQ0o7A6nGsB3CVuJ0m/mDjeytJgHQXI6DuKh9D/BCIkzG4vC/4PkCDGzhlvfGM
DLa579EgrEUxUEOvHWtPLZAi6zw+obgO616sdUyOS3C9nTndpueS4FkN6o7Zu31UlX7DtXz8Oq3a
NbF7tECchz6kVowb0rwj1v4C4HddLcmOFQgSVHfyen1yE+NQNt6pmIoXrds3p25BA0fzN6c1P+2x
XUGB3ZmwYk23+eKLZPzCOrRrZ3cv3Lg4uB0bcEqRkCM108iRBbwRF9+hrurdwgFgNbrLSz7z2DDt
HoeNt3wWaXeu8/zCKrnrg+4nYQT8dvJOyiYsi+apbouHyg4qDLNyp5Eqp14yfAy8G1ZlEnFK9jhL
0NRY5ZWS17GKfiZSPwMpuPOwjQ5B9dBYsGY8q9vUSfDa3Uyn6FBA3PZRuY2VevAb7qNx2XuiJZHa
7qK5JeWYJd8mQXt0mFdx8GNoKJC3ThAmS/FChqJfFc7IK7NA2JIzIc+cCKPv1dlxpvfU9fa2dNY3
Hqhd897NzU0BzVf2/Wc38i9ezDNA6DsGUI9dom4jrSb7zQaYcN9uVacJb3t3vUKF5Qj3GtcW6749
XBwYb0/SQzRCsLodJzj8Gg8XRIFLC1e47EruI6vcM265nTEZMqs/vzMn39AkKo5a9xuZIke0ALXz
sjSstaZjH2paH7thahH8TGgE5gowoanpy9c+0/6eA0ki6Na1Xxgry7N2NQmWFWD/eyPJ2lfTH9FY
2bK7G6B+2KMkQRhNdn0uliFZAWUttkQbj5IWcpi1CT63vHhOHbaGIq8ubmfEuxw5EnrGg1j8k6OS
z6LOv1e2aB8TGSOChmQhkadlbswTRSSC7OdTUPqnGfvTXWZkFUMHhOG5AB8+qzZeNBOdtsWW4G+3
NSb/dY7mH0id2KA47rAeQETzOh2K9aKA3ru96T1YXtZcU5GB4ORguBKiuyLB7ldTYDCB0jfBIaid
N2VkfGVqPgVeFuG/Eod2KcUOmmyPBGLAZIJRbVsaEbUsS39axpRcWtwsRypM91Fa7WcRDWvZWcsl
N5xD6xv1PtXLoWNSlMay8WGz1u/pHGNQ983LuLgPWKZJUzCmhC8og8MifHr0zZX0hnrjTG2vdYdF
ZVDWbo403A2VQ3xJ3yiKqm03UfKjKcufoT0/+dgyxvSlNvVj6ctToBWNHAv1YxxEO/zU1tX0jAst
R+ATbs8IZZ88TbO4Qh8/2GXzgGH7OKTqPEL7AHjhMjUWJJXetbV/MZdi2fiCbkYbw7Hr9vWk0fc5
1XYeANQ60zPa9595qvfgth7bJHopCvfRduxrnHdnr0ju8wCBxLgM6IqWWxecKEE6T99ckYYzjTOZ
+4eg7/ZKgxdt5dngcSW8R45S5Zc6ia9Flmdb30+v9Wh+tSe84ENKZzCj+8q4+c2N8WHK9jGeTbyy
0rvL8mIDQnlr5SZoYDj5witDM1mMsyuq534RX6m9i1VVjGFiTGl4GyjlltXJUdk0qzo+eOwHyIym
aV65BYOKiR7IdvK9sC4tZ1qLKLp41hkM4F2IMX6Vpo796LU9TIfJRHsMabzPjX49dUCLm4bpxb5B
fho01hdDmYeKBulGdIsH6H2cD4EG6okg+bvw+RHzWyjCuJl1c+Nbg2Biy2yke2RsUvBSVF+KWj5h
ETaImKLktTQ4FmU5QQJ/tUsfnO7W20RagF3bWtZ5TSNv8MdvY1xH62psLoOrjWOqMQDyaHOrBG+q
qD6mrgo9lS1Py0T7EXQO9VCPxYnps3bbaNKmFFlenX6c+Sv1Ow23S1mw3ngu5VOTZiPjcXgeMM/V
AHNV9t0ava9WX+xmZZzmrv6MqHVuJkIevKY20uXrxTrRbxs3JxrumgsiCzitnU97EufkU4cDl8SB
e+Dz81Hc6pqlzY9iUidfRCTA3FurvcVtmEI/pMtC+msCuXcRWeCtnFIZK5RR6hSNCvhePxkHmERA
byOzrvZulldICtxMhJVoMvas8U2VR/rArucf5TI0YU6RkVoTvq25aioK0W276yl+VyGkHiC1Skwv
jFRMRxXT5Aa3lT+DC7mi3JmpS3eYXwfGs5hmgn2WRNa5JNfEOat3hxc8jyYuBfbHAiTe16qz/BjH
SmJuSuR/TwyNsQOIb0IenkXuujjGwRG49Q8UEMvZaFLnZYyd4KdHeGPXa5vhIrekWzeD51z7Sd4j
erhNuMVjkTwmULc+MaRP+07aF8gEyRZdQH4lc5X+AHLt9aGNZfHDcANjPcgbQsJkW73u4wgrFRij
Q+Un8DISJeZDOuBAQlFj0Z6hPK9WsVlaZxjZ2ZGxSlyomjJ8xYTzfeS749bVznTt8rp/6nu01FC9
cfrmwTuABPQnvZA/ogJMDsMzPccbN3bXcc49Wgd9fe54C+5kX98G23L3qZurbCMALlz7ykDoZhUT
XoOuDZubyi4SznhXpdJ9mUckK4BzQEJGc6MuLhyyE44QNawyMJkPTRCXYU4AdW1HKY8TJJvXdE6s
U4Wf6IHiAJGRILHzC8Gi9NmIc7a/kRC6Xec3Rx13rPdNmkZNLqT2Xyfuwp+eN3Q4GrX1dcJIc0YA
hEiV0MMpKbsULhLz+gjhaASgVo11STKPZ/9IVife0Rv09i0+uosTAehF9P1jUK23jcGx0B9I/Ods
muy7NjARICyWEc5Ksz0rzUPiLBFoN//72JmYNXiRHNUS8ENDyA4TgSfq5MTL8Ng55a2q4WVTuyMx
0FbhdPuljjh5DexCqzhh10SoHnPfPJ9FadnS/1nRI/brje9wO9x7iTXPw0XINjV12LpLnpGy6SGq
9qsZVJK9aeecZkyhwZBv6NQXpB8mw7yoDtDpvZv75msvS+wRDvkexA+yjh9LOZ/pkPFyLbU6iCQe
ia1Ckdr1Vuu/VjOgj35JY9xrmmE5LFsbl389G9EEwTdYcUSu6KgblFgbN/VVyNCl2GDDHDak3uaN
Cd1sNzBUvjUDV+9R+LE9WcZNh0pwzd8R1hrxSl6ieK7NTMIws/uQOqF/tk3pr+QQ3bf6Jl0ilUKc
Nph2GLGg1pP7vYHK+LnyZtzxUadjDvYemVH0BK8b/FWs/UM0kz0f+3aT9Tq+ZGp6l/7yw01J088G
s4Oj3RsbIGH2MWmineyWRz/nkGPZArFjiZC5jsfzFM99CM3d2U4TSZQR+NERLG93aXpf74ZiKU7J
LAtavIScjdm236KAvgnP8y4WuG+lSCsUau6wgX4yE8iUz5HFJnh21BblYsCJwop7okdBsibw4p56
q/LXjmOMl670mm1EwvjQ1w7cpTKyWCuXybiiMHXpC4EFro3QI44EIG75ChCIO09OAv2O7W5nk+46
CoChXJeJ++BIeWLE2t34BHH59wCFnQMr7LiP2lUd1HXY+OIAQsw78yhPLJgeQcPc5IvPE3nXNc11
SgFdJK64mcmn4NgG+qaz6+fsVaHIsFeqifUBLN7XplYuVrs+B4VqjhuF1WU3zbgDpIqhZQm7JBOn
PtN5qbbkTUjKpj4ePsxGh2Tx27sW4ReQczf0uvhlFKQsvFnnm66dP8DHy1UjRsBL5Ar3PO/gtid3
3ljYVfB5iW1dUoYYK9N+m8uq3Ua3JtVEnYBgnX2l1DlfGd1WIafKMuSIMZwc+o1rG7gyWyLHYQ4Z
kBx6mHldmtyYscij1c25uPLg3Z84qH0KK//ZMbua+LyamaMqrtk0+5c0iO4YxOE40Vnjux0Y2SGY
Ewbe69H+SQIdqsINvPUFvBvy+TJ+aHqRnn0Dklq+2MF2FPR1femIdwxk1aHJBUK2qvUuvOIxAkJW
2XOMKdBIJcOKEksBYyW1NnPnOXBikRwXRMXeFsqrG+X685k6eHmXTXrmoJNVX40o0g+S0jxys8DJ
IPZV+abxzegQ8eE3qpnwwVq91FDQ+I8D2PWjJWCUio6OaNA4GcbVDkFuXBrii98OLJaG7aK4rIan
isHdE2fxZlN3JMRjAzAR07vtBetvcGB4BSUxRBoKmxlMLFJVQUMOsMRbaLiTSVSnfZkxWR/mKLfX
I7gDPG0deTXLQn+ni0+L6N2a5YL7jYDTIu2rGTfiDgaR4L2E/O3otVV2s1fQVQ7zOfBeLPiXIWid
GOdOh6A4cMl0AaKgCMF4qJubRM0Vib8pwXdWSzaLhrHWEc7qebL9FRrJN26HDJHMcst2ZcRJM4Z9
VtbIFjTh8Vg5I3eKZKOszI9SQgeye5Oisw3Hn+fp3p1GxpD90t8OOfX6DEvGOvAb954Z3fIqO/tK
NKdQq4WcbBikzHQjz/jSF+YXE8Ydpc+Eg3ztsP+bW3Q/VcdbglvC77Ai2Lgn7N59acHDrYBdsIVZ
tpA4yZhVh2CoNnJq3r3M32doHO3Z/2AW4itbKYctLqRfIjf9XSKn77JZ5DaTqtxE0uPYodTXBM9s
n8MeBorGIa8ViJU67dzzzHUXpHr9uWOJ35eZqcKGONE+aeNp4zYE+uPUM8Q9JMD8iFbk4qTzq93O
n0bWDpzY9PxULUI9Sk2Bo+1j2EbA/QkX9NZdMzBZjC9H+ytSc8wepPo0WIPeYosLXiM1T68OkIRk
ZfvGhUm+y1CkcuU1U48dER4edLsnd/RfvMA91WZebAtCqEXusMJ1CN+7qX2v3LkNrUjvmnE6egxD
smkIKeieZ0/6H+3MOponIuQ8hcNoeNJduuknxLX58ug2aBeowG9xeJE2E/UFDKPF3pfMEi5Zwpdp
+qA7FVIAD8E0hrXDvZiBG9ZVevAm5+qlwVvQiVOmnXUjLWLo2TFu5d5fyudJCn9bpOWaNNIec+hG
BemDMobnMWm+dNWw7mp/T011mwBcGSiHBOV4jFUaFom71ZH5o6dBoOASza66r4zF+bAscBpEUAqT
xRayZGi1xqaOu42q5+U188r9grDISRyYpDczCEjLwgBEydNbBSfbM7dlNEJaHH1yrtOaO4NYrL0N
nPKlAaCQpN07KDWSeByNb0ebJT6SbV6XTgOKimFrY+7fx5K4Vc60EbP4TWf1K1tYwXEO3C9RQ5Ia
DVYhB+6iJWRSAYAJPugMlphH5d+1WN88DwTjRGi//F7aTXudykDttVWHrBpHbenmTdv2Eb3kLhn1
QSas6mk0HRglDZOaySMJR5Li7rmvqx0HU+7VyD5XRCopGKynBBMb/9I8rt+brAvjDMlXkIZl1dzT
DX3zDF6DfsyiLdxz6VSPlaKAhCSV0grsEgaztl5t0hUw+TGwbnvuefLULnGZKh2KexuP9jpGl1Ik
9I16f2sEeXXmq7wETvTc9x27jG+2ts4qTbdEau+llqc2G/JQFerZjYr72U+oLk/8JVSfOewE1si4
THxGu0mjKS2fSOZeipnq12/eLdT1bXmDEwiyhtp+QCLdMm/5QU6cyCIZNxYP6qPGfrKyjW0jnHTd
6Zx36qIwyAWDfzGG5gQGOcQVtHGN+lBFHPsHnrFgovG3ajQofVb5h6aIz/aYfWg13M9xldJC6I8W
9jLonv4jhXUMbE0R1tHQb1zHvQCfIZRu3AqYHWy5epwe7NyirO3kLAh9ds+C/1C4/aVjS7mInAKC
RWmNT5/jEcydoD8xEfAIBHFYdd54agpFUJxCLNjFXQqmpJHmaSqHaq004DnKTggmy7OEfrB2Y/04
OvNTUkShl1mQYhnSqGylN4PdFas+4G0aGcQjE8Yht30q9mlCvN7mvuJsu3Ez+WH7EbjcfHjHTfvS
SV6dRsFgR668k7RmL4yL7rvQA6vL8HNKpkOns4Osg3Cq0vcx8R7oGH2xnMqn8j58FPZ4WnI/ONCL
eJa8tRp6g/Q4idclX+dxPiYjUfTMvZ+DbI/antclzR4zDTCcRcHWM7tH7VBUsDRad7ylp1aaBycv
b7KeL/5i3HkW++TaWOKViuXTkOIbjAityri46LH8kYECnFpr10zGXeAmn4EajTV1l0MkOfjdjnI1
H10b9R1nk9AW+ckpklMUTI+4PB8HQTMvcdSxatSV9e+jTiHRuab/pYiTaVdaPfsnD0goXUEMNtUd
Fs1zR/x2FxnLKx3slS6nE8HlO8YmFs4VkTgz1pE+mTHncAN08HVZ6Mppv8bJMo/W8LSk5XOe6Wmd
QPTd5MKIZ1KwHccudEwHL2C8yhT5fAZOOa6KYLk2HdgOX/Fc8HygKp1bbxdP0ic2bjf7vsUYisI0
OsAmp0Jv+j1OQKsHkTzJFppFRcHH72Buabazb5gMs4WbLlhOqbDNi+U4/TrvVdFua/ieG7Prblsg
393SSKaJ3BY3SnWRPJXAM7/mtpXdF3NL1ScP5hZEUSTCIU2tx3FOnXvbS4ibz2kQw3LMxY9xDKjE
EBwceBFFKW7SCOZQK5KvRTJF3T5K0Zkw2RUP74ZuZ1ZIXet7MLCNJrPvDyxWIHjBk6ZfmRsFnFpW
3UNL93Bf55b3ZKfB8orXiTlWkOxXI2hNpngKTsxBGi+hGqUAt19M95QO7ffISMSHppK8r3URTCuH
NCjTMCJaZ7Thik0aw/guvb7cRl6qH1t+mc1NAraJGrWEpsUaVqk4/Qxaj2ShWpCaTz1W0Lqx2Y8D
B3Szfjo5w2RvaSdYbOyi4JGZECCrQnFuLNhcpKvesOytSZWEF/uoL3K0GO2YHZffCNfUS1FhFY04
uR9HR/ufCdyarWNRBUWHLle+Tx5Wy2L6IoY+W2k7/hEzJRXW85y2qx5Z6Bq7VLNXVjXg3eRMpFP1
HVnTh9c7/V1K9WBj6rx9HkophpWs1QhoNa8P8zLkT51DYbXReAXZhifh0pnm2qsd1Jy0UkRJ5Sfi
RUlTkgKq4y1fK3qDDGQFgT5Mhip2jep5/4jF23p+25zauqt4gHi1IXIOZW1ea2ru24my22MglvyU
9s6OYMIDrSH7MSkX9sFw6dRGkOrB/l1Vm5Hd9uukJsbFGXzYWKqvmKR0WP+duKCgns7jpqeEGlo2
pabRptjQppF/iWrPuML6rN2VN94sTQ4wFVbQsbizZk3LrJLxSXaTZu3Q0W01IXGxYsZjuKbKtqGr
mNkpSmQGQ8r7aDur3VL/UWiK3WLH3ilYG55TMjJRs7APYAuvYvTqlDtA0WzCI5sfmT4JnoI+ZxBA
DbX6vpgRQ3Hx0JXb1tPDnd+IkuOayyTVsFgY1nWwsOln+8YR35O7RaquZ1uQ0UzvEiaWVjblk0vU
TfKoSLMeZd4UpP/bBSiomzT5uC3xXezhAY9dGKBEZe9vdfLZbGKrCcEy4+IMBBWAPl6CO3R0zMw0
szGzYySuNeUMQ81m3L+Zyiz3+ZgmiEY0U2t971xSGnX8nYZ7bSLlhQ5wVr7TuYSbmNXW6h9LRWKn
GUzEJaYJ7K9XE1mNTHQmi04srIhXd8Spoi4i8y0AaZm82VjjYjjYNLlCz70NNf2jT0yitnQlN/FI
1opOB3PDtMn6Vlzd1lP97h95mTPjjfBv0xuqMleMmrfVGtU4kiqgS8kLgneOx7/Fhv5fxPP+v9VQ
mTdi8X/vobr/0Q1/DOnxx/8d0nP9f7qOCavLdDnH/8sixdBR/z//h+Gb/7Qh8gWB6/gWq8ltWuF/
h/TEP4nneSipAg+XsyRmxv/8t1PSMP1/2g4RNGJ65i3cR/r8P5BK/jF169IvFR6td/yUHn+p/yt6
KXEiju5dFm9asXBAr51l55r533Fe/piK/fdVyCHS/PclwYhf4mwdjbAaCyCNx655RKC4a4L0M5m8
CyDrIEzz8R41+M/f/Qp/kgr8JdH22ydDzOl4ru+7nvkbEvN3AVlE2VVFGxjOd8Qcg2AU5zH2h+js
qOVzGkf7MlWW9TeJtl+SiL9d0yfl4fo2gXHzV1CB7vN4ZuEwqI6nr2aQ9PgA4wW7rF3868H7b1l+
f/aNUtRzBaZHLN+/0tvM2km92O+pTE9Kv9QVs0x2LIqrBhxP5yQy98A5+y0VseLw19/rf/mMXM+S
9LEs12YH+Nts9O++V8a3bSeXVkvp3R9pmMjefCpr5xbOiSzmmv76av/l/uTZcYh1moQtbRowt6Dk
767mqJY2qylBQNEzXzep4l1ucpb/v7gKV/LItZGAFL/EOvsbJ7XI3G4zFFN0QWmFGDHB0f6fXcVx
PMuTHk+aY0kO1b9cBes6Uss06jYFUaT7YLSMrWXiI/jrq/z6+9yu4vOs+a5kg0o79Y/fWGMmUlVF
rDZDv7CBLE39VNuRe2xaM9r99aV+/XG4lMdlTCkcQqqkOP94qdwmcWDArtnMHPNxcjF9x0b677jP
f3IVny6qxQ/s+E7g/PKBunkqBh9NAXO11DwMtneA3Ze/M9r86VUCQZiazYLp3N64v7/RGAxg39y0
aqPZ4DPkTliuHGjG/GffGC8G3vW8AnEFMzLxq7VtxpbUll02bdqWIx8q3MmEtWi08m9eD7fH4ne5
WtslyeujPLRYWySx219mrfgRuhFKkth4QjH/Iya1twyRv8fSp7Dt57K6/+sP9guSzuXX5y6gcMbK
xD0X+GTOf//9JWUNUBGw4iYFrLsqWoYFBtNgWMAS2VG6zWcsoWItbGQ2M4dKrILAPz0Ccn/zyU3x
G1ri9x/ec1hNb6ujcCQb4l+J0kp6y+iN5bjRsSWZFlfQcFbGuHjU2MHnNeTkGjOwAZBk0trqvAvK
l9v23X+g0RzPnPh1/GMWzAQfaT9P6tJOWi9vjsW7DlYGbdoj0L+EApZddrzeB609tnTa6h6N6YaM
s9A9xJx+5NLti0w39wqBy7itdNOdRX3DpEx2MqERtpr82eb5KveJC61glzIiT5B3Tv0kpJ5m9bSy
BtcLRZMknBXGlHiw0nr+ji01WzbMaC/yLTZbxWxJ4pbpCf2izCkaGORpVB5PpyFzdADOsi/HNSU7
zVZ/bpb5auZUdo0TltXeP3tyzsFbIWk512m9GBytK79dK0fUXxgqhkCaCtVsgsqJhk1GTPyUoXDL
wjzO8+cm4CCzQtWiLpXDaRGYbZMDWfbL0mPC/fbgunnqZZQeo06sl8FElkedQdFNLvrSWvWTy7it
rQfvVXkd8TTL6jsfccok6MuYCbV5sNTOfS6B1qy9zpAnyXqHX5eTWRYKZiK3taGSeF3FNnL4MmgB
RNmp5SB/JhjoQFGwFiy1avIeRelVtNen298i8snvNgafHi5MR9FFyJQG0Kgi9S3rW72s0zIZ4o0j
pvgjMVXwSMDU/jASlEk3o9PIXLrMCzrcUguND8Eym1WamZpMUNPodxU3089FVqzPEHHehlZ2n6kQ
oE/LVFNKjWqmuHFdT+6bBAhEKDsKYAA2Unnnm9QmX1FsMO4EuchvOSmtZJ9hKl22vQulCrGc6+FY
xgVxjDkFccb1XG7JqObmJg+WqK091ykFQ4tktxF74tq1bveiKka/dvboxsSEsb8ImkoRA7xN4oI9
tWBYhBgkImfVTGOah2OflDsjz7yPPk6bN6Oc3VdtN1NR3vujm/n1QyCws1yGwKyHYdMjNdildPjN
dZpYwSM/mSWpmWsj3eRsjvQKW0rwAuas0ZvS+I2xAOAzO/kGKZdd57l0CPMuJ0aQ9j7nFyt3WjOM
BkWTVMeOdyfziLpI0cnUgDExW8s5TuKMXFcHKD96z/2lu4tjND78NrH7fbGK5rnpJyLrilFIsfID
Pd0Oue34YejBMTZVQ1QNhzjuF7A0FECpPVRPiaa8s0qiqLmrawuHVNObtCUtItHkUs1kfPaGjMpE
52fBc57owjlM9pBfk66UCJxKabfbomB0+2IjFno3lrGNVmY/meJE+hoUh9G5lr2JjB6JwbDgmg2T
KnEuVlmaP7y0WfxwkF501K5lFTeJ1jxvHbPr6VgFdJdp1Hauii/t7VCJIWkZlpUZmR6DbbUfkZq3
MIW7VYUNr08Mah+CmNTJy3lr0Z0ljbaBl1qRODQosBCFqujPD5XR/9Ry8knV86oh9oHVbiQ8THJ2
HOnFHi10VdyUGrY5SZAu/g6iuAXPaXZCXpymSb7WLGgzRhGiK6vZmZwfgxzLF7ujD7zrBku+z1iW
Pojapi+L2dvvxTJRsYvihkGHOS5dZseTeHqCEUBPqKWhR37xllxlXoAdhkhrqB7OHBvOavY8+V5o
e/6q4RE+Er/JMkqYUd+uaj15IwmLhfmAVo2F3NhMAD4LO0gBwhhUAYA2gLBY8Q2Lb4z8t+1miEse
noKnQhOhdaAKuqlyf3JMK0jzdnTw9pGEhbIqndhrD4RU7f1YeP+LvfNYrh1H0vC7zJ4dJAG6xWx4
jLw78towpCuJ3ns+/Xy83RMjUQqdUK0npqPMdFfhAAQSiczfkOx0aVDeJ3A4AmCdVDxXYyHzN9x9
0WaPE1sDXOxoj8ZkTQ8zDcRZReQZhRsrOvi41g97+iBy5DRaIpbBETpn8oC9bMlV55TD86T2tQbR
gvIOZYW2q09aoY471KjtdyfD4JuATC5A5yGcFFzRkuLFIAa8QkhX0FWQinmll43h49EYixmWSJva
7biJNrrQaxoeeRdcOpqOxIM3QFaZNQoix+07Eby0Ta0ALrJDOu0eYh+4J0YOUka5p8XXHnveBxuq
K91BWCU++nUib9OTQpP4qFG7A3csZpWxMUjaZOMFVfmuBaHo1jC0c3CkVgiSZoCpfalatnElDIg+
CW7sf3AJKC4jpbJjGn6IM7vTWFXPCPlUqNu0kXLTD9P4gIZCg/Ab4qGTm+qFePX70BqPEnWERhJ5
KAFQw0mhdoyywJQE7CuNHI3aYH0c+5OsXKsJossO4SbwExEWpCpS+jgvgccqt8LWm36G8BW7HHlL
MBFqYCCdlg3Ju1OCvneTOpfZKrCV8bRuRWdtdZ5+V3rTYTSs0/4OgC6ao3FoyqC4t0MACe5QaYi8
lEoT3uEhq9MctnK6XsEoxndKWsJYt1mbV6cyA/lxqJiJ47vFZCD6ZVbqrMyKq3F5ggyrurOTgKM9
VqZ1rAEvxvktGLMLrYkbFKGoeIMrbUGUpU0izLMyEdYMhVcjD18erTtJQXk3fJfAuxq44hpibaue
VZalSbeMvfqWmBMLl+vdOY+QHlDBcXbmW6nq/UGC3ugbZgfIhSRjEo0HoBvb6w5gjIUAFWKrZ5Tp
B7oSMCscF9yU8lTJdHpoVQt8FmT5eueJEBx6OcTGZqKt/kS0SCizdtxTmamhY5ES6Z5Gc1TnOrJs
0HLwGnlv6rn+Z1I9nELoJGarItb1Ozzr6KtMVahcgL0CGWeFIgCXXNYXpAHqi6T5VLop/25ayTrb
gbagVF+0WmqXSH6Xb2R4kp6ybzSI8JRJhlgOmYzuFzVyebbtTesSy8vULcEgXGmNp9woqQYQzKEj
edpW1pSsWig3L1Nq9+W61XsOGWDW+MgrG5wiB6sh/YttCe6noeZJZoyPZQbZBBVG3Yt3PDMhpJlR
Ia/pNJm4NnlTPm36So1Jn0xlBJEr6CitiwKGk+sIvexds3eio7oKUDoKa6ocrj2AecJu2LYvE4sI
tyLLMovNJJ34JqIqDI8N8tVLqmsz/tqrIS/25aTMOBT6XUHVT1TQoygE1SrGTF2jKVLfNmVqn1WS
nsZBqZRespFpjc9nO3k6wmQpsOtDhbwh3PCp8JiS9JDNtRfXuuAOVZKAdLbIho3sHOrBTWDDTvDj
OkzXRg5McgMhpEVgojVBhhgZcGNkdyqJ88ig2OB3g3q48xEUaHRgll4JNDLWY5ykcgdWqQtgxnhs
EIK/aFBkxRuuj0jEoPpxAFh95UVVC4BDytCntxSWnauk0ZAlGkpYQWvV1LtLK/VB8BkUnzrQQ3G+
rcYW68jKC5NomwVDkG+BFCJDLcq4UHh30ulG87EDCyBR3l0LW6v+lHQxiRl6mQLYNZB2dsEn0W1V
KoSyXZvc+LW0unamrUj5mtN6MVdlSefUzUHwcRebPTw/01K6HDAEsOmtbASouXGq8cgVPoXbbVyW
1o58roVaV2bhbccbodzkdi3oPKLHCAZ3GOluYUH5p6q76lQxVAgIMF7oeRpmHryZ/ZBddHlVP6ii
Gm5ZtfSNBmup026m6+RKOHkvUx1UO1DrGJd6QUAeHCaZ80QbQ8/deqzwUMlG4ZzzBkLZCFQs1fk+
jJC4ssfBgs0gB4R5PNHQSYzUOrvtujG9US2qb/TRS+vOQ4DldYBIYQLc9tEO7myCcCwaIznywakR
NvFsy9yQ2HSmtxW8PxnE1jUW4AGeekoJlNtQwgToVuhlT1ole/hrMCwKwP+Gabu1ljgviQpYdeUk
M1Inj9rhlvOlxuQ52fAe4ONpHMTOhNyCSHr84nnDEWLxDA63ZYkzkKismewRDyNkBtqBz0Xb2x2Q
r6h9hPpVPVi4vcfuNOnjqz+ouEZicq2dZVoM30jo440RFb10VQNIzEnTKJG1yTrffrVjzK6FnKaa
20hvn1pjxPBP93zvFM9YxDNGQ9xIp+gvAricIIGtqLwMaJ40KwHmirya1+ghZPz0nVbDgFtoVyNx
Y1T5cB9gBwuxL5tAMCAwB1Ss6Grxp2Un8BoJETpwLcwEnkM/Vi6UPOlegQ3C6mjajIS2S+GWrWsf
P8u0CWnmZ33V34xZa9100Xwy00gJ3m0erdeD1ibBcT36iAb2fi95uqCACpOgyVMwVBoNSDdTxuwq
kmrqwQPASQVBub5HvqoHSJiVXvYS2yOQU9s0QU9GRg6SMVbHanQ1mCQdXCMvG1eBYmV/jBheKtpq
lU3GZDYq3cTWJw8xoEw+e1YOe5IeiPMgME6tuThRrdkAurXo3MS65COGBeiT3iKJiMJwOjHtrENb
zvPsP31Cv8ktE63i1a4l6rFRgHhbQ3HJH7BdC0ZMKmwJAQSeio5MiQN2purg5KCNjsKdW9i2dltM
iXkV5dGYMI+6itd5JZTHwurrNwdAO8lgHrcX3ChoqBCo04ugrMbHqXbSWwuwe+rq6RC+e1VZFRvE
k5s/omn8t7YbYvyGsylr1ravhEiR4V/wPrKkQO87E82FwjO5MitdXvcaz5pVleWzH4DACN22xu7J
Mp3gvlXlbARa+dTa6wyX1JVqN6ZO1KHXvDXb2oIhGznitMkktQuTdJuW/FhOoDlQGe2Pm0IrBkDt
vsX1EBrkCA7eRrB1m1wWG2To8hHTY0iBWPCCv+Lstla11utssNbVWHfXVDuj2RJF4XruB7pXa1EW
8PE7rzY4yGwGKDg2VKuthWMU7DVUomr8NFI1WcG/shpeGLb1ZvHCuVKtcHhTlCKqV8BV+hB/Hm2q
2fM+8BcdKNjkdiEWQauyMyXIyWqKkORVrWcZ1aVwpdlqgFl0OzLXKok/UB2a4skmFwGM2ZYXDD/L
apJ0LaLSH4vT0KnFmZkW3q2MvD4TN41WeqZ+a/m0cNd9i3An/IR2sAGKT40RVlfUIEA3o0oGMgt9
nvbeKif1CCdn2HiKWpUv6BEMGqgetfZPO8QyuBzSpDQgGwNgUIFFw1UK4BmA77EpcOJSIYdjGUHf
3phmozRu5gfo76bWEP0xIfYmXMBgPnHeijLHxZaJPzodmiAwswf1TAGTfaeo5awBW4z5nTpM8jqq
sW9dNTg7Y0Y/eOE9ynxI7yJfCnY0qoZ33VH01ybKuOj0MeENJO2hBgtU89THhyRK4lmpE+5JogEq
XOnA/JxVasb9ZSOCy0bRJDl3GlTAIASm1z5swuAA0pV8GFrFQDRhsLBmgfOTZiuf6wZOYzUGCDWM
EJWo2LRJduRbiVk+aFFrq6fOlCEflgNiJwLW9LAgrml8KVevEihB8/06ETukroaA0GqrJ7Qk2GMK
3oSeHZ2mUebR8Z1sIBBHHaxKSEMYXaPGYrfBDPitjT7RISz4YO8Tbr1VjvVcw8MzsI/7oneqG3QH
2/w8op9vrw3Ym9Q2QaXUzbE32UZ7UwX9MMutCUxw11NMHRDT6ka2UMywMT8pBhi0p9WYdlUIcT6z
6wvKRgixwmBtKDiv8lGK6LJq4HxfiabI+ie7Ns3k3C/6pvO2ve4J60AG0OrXWsvybVqvryhscmjh
gQ4ZEoIK5wDt22rmS03hFUgDWz3QcFJxtq0lNJ6XzYg8obJuvGDgmsQhTC1TzO2mroLJYzoeLjcd
TWQeNU1W5V248gMw8/BzaZUPUKcEr7bXoeVvIURh+ciSqQGic1tb4rDGM1oMM/UnVip4u7jtZq4K
Ee0t0NXqTHS9QVgrcVjcaG0PZSfQIzkdjG1O4jggD4i3YC+oThqhtHh8M4uMYk1YhiNk3C7nlXBL
OIwsf6VMcmygKsRt0CGmWhBLNZY+NtJXbO9Di+rnCPKKpkSevumdhwn4Gpt60zoB1+0kJ6peRqwa
Vn80kKKahfgTWjUc0UztEOtkb4dDeTrYftnfGABxzZZqGo2AyzaTqkXNTE8MWDIaAgIACEBstLHb
410WXnNv1fEd4i4mng+BOQXYHhhldIv6PYLEnijt8iSuDCPcDSDHkd40B+HwOEd58GQAognbLWlb
lHXhv9MMWKMalOujS5DPTbEGiIWus1uWkCoPAQUo4iim16KvjJTa60PqVd6Onk+OaupQCycJD3yj
iuLhaNTqQZs2DcgJ3z6ARNQoHVAxrAYpHscCciVFZR5MIMuFWjcqdpe9SbB1h6JIqtPeqgSXcqcA
mo3hsQdtPW1MK6Ut/e+e1f/DCP4j6XP0+t//hTP5h5bKF72fu7fsbWrfkuePWIK//8z/Cv44/7JV
k0aLTctD1a25if4fLIEl/iWkJQWN4H/3yPiv/oMl0Ix/mZbOv8eiP6PSiadH9x8kgYpKEN07UAYq
jTXqsLr1GyTBDFj40HMyDNOw4LTptB4N1cLrcdGqVbOkTbl3vPXdBRUZ9/UpdC9D98J3zwP3/PLt
4Pb4/eH1+PrDIn3T5Zdz9+//mj1fR51hAB8axFPqeUaKpcX6qXTvrnL3hjK6+8DfvLydAqKZ//7t
YPN4/3x+cnd++nz7fn178nrVu/t+x56fsWiFQuAakERj8lgsa+pLFVz9PE/nc0fv6zwXcko6dRDd
mOeZuw93V6mbu093D3cnL28AndwH/vOUupN783KxO7p4ujny3aOde3m02x2dnu92p6vzzenB7uhg
tzue/2pzfLw5ebo+P10dXx+vHq/PV9fXJxdXq+P3k+vz46v1ycn7nt//1wznh++0bEvbJnAxpeX3
nz2dPVwdH549XTydPDwcHNycnD347uZ0d7o5OD7d7HYXu4vtxfwTj6+ur06uN+fHe7r9zrxWP/2W
RXeUHldc1OAzWcuXeduwli8vN2+XvnuTs5qTu3u7CVlLwM78ZT7/8eDt5o3lvRnm3XzP//K+cC8f
A/f9+fH8/fXx+Spwj5+v2F2Pl+/srqvr97v319yF6MeufL+jBOU+XJ2ePj6/nrxfB+7V6571/Wvt
8NOcFv1XGTe6aaDzsV5vz9aHZ+v5z1vX3Rxttwcrd+VuVvyNe7g+XP+8McW8WD8NLD4fwMJHWREg
Pk2tv9vw6vX95OUiZb4vuzff3Z2zVpl7+nh893z5fL7nS86n6qex56b+h8Pf9BKM58ikFfOwNO9D
9cmPL0mGZ863m6t3P09V/26qJogHC20zTdhLrwHTpgGhRZEH38hftzbZX7oK+9O2FodU/2BYvpdW
uulF/DQNz6EiePzvZHcvJUdTO5rKlzG+7cGrtjeRpZ/v+XHfhV/IXIac4R+quvSPRs49o9oSzJv6
5gWdTXcXui8vl8+nl8+Pl+ev16p797rvVH93kD6Oudh0EzV9+MaMWasUFIx7J0TRWjkaxmub2nUz
5gd5smejf5mmKSyADY4GZI5bbdncHxW9pU9dTuu85L1oaSEtCzvtfcoQ3fTn5zVdjgW6Beob0Bau
SV3yTvm8vaqub6q8QYUK0fnurO5H8dzJXt9VUZjuwU98O5SpSa5oVaekvwjveShC1QFRtU7KZro2
Jr+JVqMCaNhMpvT252nNP/vjqZmnZajAtyzHBlkz6xB+PDVWTptBUu1fQ/M2Lpza8Da4KCV7NuR3
o5gcFVNagtxCXcQFP2/tCeVvax1EnnKgtFaxEcixrn+ey0Kc8i8CieIe2Y80VRAfSweWum14IysM
U9Hquw+kEPf9lPhiFfGPneReE63L2EZsDJzInyYqmvtSse09qqrfztVBqhtsHIoA5mKuVhsAu8ih
hyCgZK4DoF1uT7t59fNcv4xiq2BFQZNSJjAp4yxSndoIMFjzWh4EdRUe0OmmntMXwa9AXSyoLaXq
AB8TtgFcU1ucaZ+XfR+YFvWIUlURZcrQIAic31ll/3sUDej5jE2aoVCLfMms4ZUbvEvWaKs5x0Gp
OauWIsJa45nh/rxss9zl5/3OjD6OtThbjpPwULQZC8wKevrxDmMoGsPNYdt6R5FVbxIlvc9t3v2d
tfKn4pBdtlFKc6sN7aEGjx2++cYYpmdhyjW1VBif3eACA8X7+rdhYP6pQkWDkXQavaHFT1U1T4Aj
4qeKLMq3jS0ehB3wwo8QCfl5Vb5uJkaSfGrBwQGRu9hMwH7SRORioGSfgic3pErfQFh7tuwya503
E5uVFwFzQbVy/hUfLujcgzk/lHJYh3ZnQbAK+23Sd/q5SbuPOir01J9n9eVbI1vKIwdMmMojxNDl
4iSGjQLAT6vGtXaKF85Fe5edVQ/Oq4TL7jb32E/djZfTefA8vYeXzrG3qdb73OO+ZAnLn7CYcz/g
yJv0/IT8TlyrOyAr5/m7eeAfi6seYsqlDZn7Vr2MoHQc1Yfigsr/ntC7XPXlL1gE+C4QCHFA6l/7
ZYRZMoZ2vtzqRn+co3Hx84IvtxHqYEIgveqAcifnWAIalcgo1KZu+rXW0TnRQN9cV36mPuwZ5Zth
QKpzSAU7lTi/WFO/EJ5WWNO4lkF6BIOmX4+d9mCDHMKYYgYyUb2OkXW4peB1MKDF2Tq3VormUuHp
9Akm10IFyykfpn7bGqGrBSdJ1R+msl6nypmOmJimQtigKyKiZyeAp4XAcf+oaY8DVVCvONLG8WBS
X3U+oKrcWyJxEXnfWDDV4vA1b4on7s+tAf11T+z6Zt6mppogODSq3fZSljWPpJNMHtNN88l5GWJf
PuVpstmzuov4yDcko5LCIB4DUF667kaaiagt5J+1HFN121XdFVoiwx6v+29mwiCkHijGmnO54XMk
QLGhouJW92tkCOgIxjZVZBrk/2AqrNdMnWC38BefR8EL0vAsPeqREarFKXjVcSXH1t4TZebY+DGB
mhdMo8IBLkUXQl/azCEHZWpB2fXrIY5nB5wEOpOIMChBtvMg90OxisdB35NjLN86fwcFgcH6sY4E
t89T8/w0TxDu69ddbefHFoiYMtORYZoSBSELBINiV0OKdJ14rfb7XWhrFjm3w4WNeuTi2xkiVbI0
zlhVQyCFVinemkKhfvj7bUgskZrKJOcnzOcJChT51alSOgRjfWsbGUl7rHHr7hFo15bBcV5HOdfD
eCch7ecs1lFJQAPnddqvAf8KpMgKY1ViHXbZ9aN9HHuzMWM8pNsacyv+J0Lb1H1eP2Jleyg7bE0k
PUU3StKborc2odT2yLn/Ta+We8s0TbJz8nMMeOaf/+HG9PUWvhm35VoTtQ+ts6myF2PQiosqzOdY
FHs7E8+0w4kHKi9rza+v6gFWPJX8BEiRMunZn5+/y7wgi1/k6MDuQVJLh1+1yEkgQZuohrTtGm4e
MhCjoNYPm3WbtP2+4/vdUBiZ8LxGwJwa52KjBZrTz5TBdt3SY0FTK88Husm4+tAi8+pu8/PE5h/+
eWLEIUuzNYf9QN6+CBZGYfuA1bp23YU2Mh/YcbtNOKIkbBbZCh2e8HQS6mEw6LtCpf/88+BfpqpB
t5qFtk3+NB+rz98Z1dPKRnC1XDtpNvkrSybcQpXVJTiaYuSn7Znrl13PqdJVpIwgk2EEtbxAVaSj
RTKqiJVF5UWiNA+F6AfXs8YnRADUPfHiS6jSNEszdNWR/BEF+EVuqdDfQ37PimkxW81GHdE2ytqp
PTKbutvViOdxnfXJAf579p505Etk/jvynP+wvDPz4fOqJorTdlXtxGtztGgNK8Vp1Rb+CmTfE8K5
h1me+Xu+45d7jRFJ2C0IZkRIWBCfRwxFPVBYNwmLJej2At85mO75PmPoxecz59c60DebIwgfUP7N
OT9EhdRo547eVKypPxniNLXDpN6ZmEWJ2bIP3dI8GOJiz42z2KIMas2PkZmyR0CmpPR5aplR+JBX
K0xaiqL+EyLvdICnEWRYBMDF88/HYbGM81gG9usUI7jZJPf357E6HiGeiFE0bJpQu/KiwrsJp7T4
3cf6OwpC8gDmIM7BxJo37odl9KaxMQoEYNcC7faDSQui50qI4Lfrxn6A2kN2YRkaMXNxtGki+mY+
sW7wfhEDSkWd3SOsVCTbliLFnlx/+dyg5AGDE7MGjV2mMqXFBhxhSCdlR/s5RHnTPrIKOZhbmBBI
RtiVkcgrFfkB2us66Hlgl7HlP06FrXRuabRjtMGCCYURPUQg5ymtkuoF7b0serMzpTrDzzbrNwHC
gpjkyVDHN2dAYLA+wUq3xj4lip091b0v24DJ2DSP+Ea0krRlklMidIFFL5MRU+TgpwuUN41yb0+m
8eU0QVzkKuNcqmBa8XL4vA3M0Sm7UalwI3VKHQVE2QyoRfKAsVc0QZUnjdvH+F3+y2fSsBZ0eCqB
MydmLDZFo9jASI0sXVOQKzd9RLcd5n2+Z4Nrgp/+4U77O4ypMTW4trzul9ZUMXoSXuegtVgOqKKh
HOaf93aEEGtXTsdabxfXJb6ec4ff39btAFncrgdXQzz1wCpr/xBos3b/y6PNzE2DpF/C9ZoDyefV
Tu1GhmmE+JoDfuIwhJC0Bdwt9sz8685hFLJGyHXzparPC/PhaIPmCNO0ZJSoMsJrnJyCyz5CmOv3
cyF8zMUMqeL2sQhTSo16G2wGTG9CHZWQVmkPUCrL/sFeISPQYdJxCshWP88lDnJDSQonIcvu0N8d
en1tWEhA/IO5MBMKTQxkLOmoE24bJVlkwpnWkvccvvAGOdYg3jPM4kr+uyMxMpF8Geo/PC8/T4Z7
E6POeRgQ88oVtAQUi5AmWGtN0BxQl4uPrBAhk5/n9uXqYs9xbVEuIL1jaosVnMLGz8E7JGsQ3O1a
iwf1UMbIvU1Rld78PNTXjUcAIYck32GW7PLP84sNozZ0B1E5qqk8jLQMufJoSuJi/fM4X6fEXpip
+iTXEmLv4u5CIVuqdU4hNkNq46HoeQRgolqHurlxjEYXbz8P9/Wz6RTv4YAIipHo7y2mBTjSrLmu
GS5HcaUiSsCk6EcncwuU7g9w8UUln0978Nth52ghtbkTMgsjzKH7wzGOkJsVypigCaZiYrExtVop
D/C0RqKoraAqacSsaO2nabWn8rp4DLBN5y3DbkSegErT3/71h4HhZnTQwwKFSNl7J0FupUdclehi
D+MIcxIMvJLEynmpCSiHOILsmffXK4kKjzozgimRqFzmn+cNrKMa0GTDyVkNoXrgkh6kW7hgEVCx
VFAQLnS70/Zsqfkbfr4sGBSqrMnNxEtYm/fAhzlD389TaXreCkcLZQOcCcmmCJvenz/p143LKKyv
riGkpbOlPo/iRFBuqNTBPam6qT+twoz6HLRCJV+jX4tO2S+HI+vS4UHSw5jjmrW4bvx2kAatJ2UF
PlxFjDa6S4QqDyFBhXsi25flY59gzWRRkKSdpqmLb6bUbVtVgWev1CYItnS7gBJC9N2zfF8O4jzK
7J9F2kArbVmd8/28hLMGw6vry2ynw6h9ooPVPWoIRM18LiDzYHvMm1+uIqNyw/19mnIilqtIP9IB
H6bbq9gbsuPMRJq87rT4qkcDa/vzUHPg+rQLWTwOOvuPVxuKZfMyf9iFZsj/a5IYpgdYr99Zjj50
V2abKOHoRrFQ/TNetKj+NFHjI+IsOsxg9iTs33xI3quQxm0eyQ5V5s+/QG1G/q1tZ6xQBqgfagQ3
TyDvZOGenblvmMVxi8NOwNGrEGz3s37Xd7Lw3TGp0z2h5Mt5m+FXZELcE/Rd7OUjp5nqIY8CTEgG
ngzvIjXAMgejs0MWrdwzoy9Ri6EoGmvGvC8piS6Ott9KeNwKMGYk2D2skdVEPDW5aK48VABMV3EI
Xz9vlu8mNxfu6AHw0S19cbqTWla0+uBkip6sSClEhokDAlx3eWnL375JmR2xxKAcxf/pS0DbiERd
mtsI7AdRWxy3sZKf6TLc97T/bkaEXkrwGjkfOcTnzQceOEsVSr7oBahxuVGk4qQbnwK8uipnpbw9
C/j1k7HP8VqjmitxepvxgB9PWyktFA6zUq4S5E60Omu3ve1joFPInRhA9v78ub4GL0ZD6MIhxPIq
sRYbRKbQMCe/kCv6cnLrdGK87ZOi3EkKCUfmNCr3onDs3c+Dfl1RBjXmF75tkJgtS6gp7/ouQyiM
q1zEyGBGWJK4ll4k9saYlNzfM8fvhkMyhock60rbcfGaHGAfTT6pIVp5ZncCuxcRxmzQLqwUl9zf
z4y3PoV4tgrVrcVy+jH8ngTfqFWKM9W47owSRnWpIMNatrqyJ4f+Gq64tj8MtojLWlhAtcfqFzpG
128LPevBh5e/j1ZEIZ0+sQCTwp0zr+6H6E8GMuqj3skVgsDgkKOmsnZ+YKEIX9lG8w/WD8y7bpGt
U9b6C7L8MNgUQizXW9YvQOEAql2ibtRQKqf6aE57ovA35wzVIjp3yClQdl32uyZvRDg/YijNauur
YBI2PIRYxewlGbGcy9Jf32FzqQ79GsSZ8HBc6te0TleJMK8l0uoN3K1U9Q8dK83XP2/Ab/YEJ1k4
nGnMPb/cLYgitbpWJXLVTxhInA7wg9KDUB3UaM/N8u1ApgSj41Ah/9IGqTWnyPsolqsQW8qLLEr0
o7SNot+Wm2ZpKXpqAF7oPFFE+7z5hqDRc8diOqmFQVFcowSq9dO4Z9d9NxfyCh70c1+LXOzzKGrV
1gNdZ7mSRV13J4Nl48uERYWyZ5xvgi2fhU1HrJ2RQovQXonc9/Hpk6sMzwIoK9rW6GCBZTPUq0YN
zU21cv3zfphP5+fcDTQFR9cBLSTZ74vYh7tGafSw01YFlkobJfPojUnlJsywX/n9SIRzIoVDX47L
5PMiwlWPhpBS/MpXCpluBwe2La5MEnePqbbDx59H++6TfRxt/u8/BArggFPUD1KsDMXO6XnFIVLH
fr39B6NQeZmzNFXlz59HUSszd9oRvyktifTtQM/6JCmjes/99M1c5v2AcAGbAjm8xcppEQxbpFHE
Ct+yBDJIL4/pi2l7Duw38Y5RQIAYvPQkSmqf5yIUH3pKxyi4wY9HUivaNaai050ncuMsqLtsj0Pu
t7Pi3Urtm9YEj4fP42VmbKJTPc9KGTGesv0AI5Eh/f0dyO6GJGHQk0bibHF0WyiCAcB19sFg6Ucd
9HV0+e14/et9IIETI5o1Vx++dK2iIYpGuPNihcEGCt2Koh9VZhjsWbFvziqj0NJhsUjJlgj8oKos
vBKhO6ESH936amS3B9UYJsFtIhEN2LPrvtsPH0dbfB/i6VQj04SlSONbr9yPxaY1kXOOyxoolp7V
3Z5FnKPbIhTNGBaqphSaEXKbN8yHI6vDP8UpjiNb2LGyjlLbPM3S1IeU2ecbJOcduE7pkHfrKuob
/fehV86aiAzLw4QH++fBY5x/7TJitlbVWx6euX4A1LDPBYRlhNJRXzMo/biKVdj7LKm/Owjgg9RZ
CM0ydWux0GyooIkqXawmE3r4gFzCBKMx/CV+By01rkmLkiDRFzSAsZgh1jiVrJAqASyhoTOTgVCo
bYjnvz8JH0dZfEQ7dYLYDCfQu33eHlPI8Q5DGy2Cn0f57iTMaqcqNyVJjLFYMizIKwVIC8Q/Jauz
FRJDlgSwW6pvM2G83TPaN9eyBK6rwhHEWolg9XlvhMgEGSiSzTFEOOgg87ncrOudM78vcI8wnYuu
V/09bUGaS/O/99OBINjT3rKgf1HOxGL787gN7x59imeBhrxsbgrNK/vDRoTNKZBygUVEYeAplum1
8iiyPDlTsYQCbzIWNsJcU2RtY4fMARp7E+78CBEjxNS0AbID9M1VWxl2v2qFn17HSIYJBExwW4db
jB/3lkJpU6y6UgbXSL3k+JU3TX5iF0qCyjOax3BkTROxl1YZ9Fu9NOrHtIkmFO59NE5WbZPrW9+a
PHMbNFL+kfzDZ3EhUcSKhTVrC6JfBcHSL1DaiVur6TASyscbVOi1oyqYcb654efHKmJpb47i4PmX
Cq85iEsvOsWhxKeLLTzHXwW1EV0AqJ7JyGWfHFZKH/ubplTNl1zSUnXbFsCC29RxfloXVVlChC8V
bH0rS8ewNYr8x9JTuecMv2ZOtRqJk9FURzxBvdamH4scYrEqxii/jwMMblkjr72h5RI/tij3JajS
gKpyfQzQdm1eRCO0EioZyMJoIWKDdj2hWGPm41abhvrV15Q8co2+jm8cOxHjUYbK1n2lTNmVNTkY
7KahIm86kUPrrpMmPGkL1AJWEUqIaB3UQGgSf4ox7NNw9FghqDNgg1eUyiV6uBEagtQRV02Q2+2m
NBHRXlmRMTRAJzGhdDks/dlUm2l5YOFPh+BJIvrJ7Qc/DjF1KPpD3F/RBLMDKfqNbwbh46iZwSPG
OJh5VfWgG0cKYuzdugXz+1bDPzil2syijTUuq6pRDhVub5N/io1Qk25EZNnPERIGOhpEvDBWDR0e
7q06tGK3kUnzYhU9JOE0jOU9LGbEocbaOMOlw3wqQXNaJ3lXBL3bdlZ5Gettr7upg8aBiwhCvfM9
HNhWuvTKaKXXYzFsJtNCEjwvygmLtbFL7U1XF+LICKeAHJMaNfhRlFNwsooZbCViWxzVbZG+xPqQ
XDr4Zb+2QeLcI3QVDasJmMGJX1Tpk1bI+h70mHIblpr8Q9UPsRfkfewIxYUe1THL6lAJCCU1JjPs
5LhB1wilIFW0YlhlQYe6jTNhHFvzHruxm7Ez3DxzmkssRwtrRe0KLwKE/WuaMoGZnAg20HuAArm3
HnylVl0T32e+Viz8644X0E03OuMD9sUtWjt1iz0eRoo9nHlpox4UWKW+0cfISLf0Z/xom1NDQtWr
CzBG4sbtt+Ok1Aekd8rMdYqtjCJciwZKL+V0lyZdeeLTrwk3+LPL19Hq8F20tMGKD02nKzeVGGBP
VxRRJFVrb0TVx6+cnRI4U3us0rC9p187GdusE8pZicbdk4LBU3PEyyk7UZHzQGnEpLQY2nYit7XX
+EfxVCL6Bvxt1gvC3TTeKiDau6Ne52m/neopOautznhLTHvYmWU2mYgcdZXuVixBjWBRU6lrvDqT
G6W0gzulk/JC72udQwll3wc6nTbmqklC+2nShvI8jTiPlGxT39mA08uNbYqk13EnhsFaFbUyOptQ
6AQqYf21jja9qvof6s5sN3KkSbOv0uh7FrgvwPQAQwYZEVojtaVSN4RSC/fduT79HKqq+0+FsqXO
uxlU3hQkBYNOp7u52WfncwGslelGoVxHww0JAcbOGIyfpMVG7E3TZbpjEzKtbd/NWP1MCqSaQJFU
Y3FVECFlMNlZelDn2JYhTxjGTa9gtbiptTkGIyra/qJbCrBiAx3gmVerVqR7Geg33FZ46RVvBCUY
geVtFHljNwI7alz/nvEXsEHq57H40Xddd1i0OvpWYer1oFLqesWhs2HVALxLjVsp8g0TJ4PfkANf
8RI9LF+ShFDLbasljy8bmY4sVE/zfJ0WOLvTfZdGT7glFK+YqNrzZiJsGnbKHJcQM4EZcN9iuFNF
D7rSgIPn4tWX3uhNZz6SSWuSAMve8QLFq/IaTkV5CXUOlxp7nqvHseGldvus03462EtMu566DjS9
McsfMJkeZQTdzuoBQmFrk2hNVZyIJOmftFBPM2hq0vQTff4kBw7jfW5g8BUydAWz1lzqJjALDjl+
OAHGdJVIAjlkS86YbdUiGb6tjUzf0AZKj7O8jBdr1edhrDA6dQX4lbtysIseOV/So6eBAaDh9DOh
QIiNCS2OvjQo3nKs9U60suifSDaIm3HqmWwrmuZaBkb7FMcaOwK02ZYXNFeax8gcZpbGNGQnMfD8
ZGsusTbA3iguvUHGjMGjShPeQRtxSvl0KRP24a0QWfFNkzHiBq3RabDDprxOvSx1skOrd+J50Mpw
P02ie4JnFEIwK3lwzDcmL+gRVdywsZk/8eMEodp2CiCuQUt/1LlZt4HGTlR6VkSwKU2t+eDkWLZi
/1C3g6v1ek3Eq0nDg5Il2CpMkmz6vFcA1FDd5meZhc2fG1ujgollNbaMDsQcm+Rflt1mi8164wgJ
DFlIwxeEtIaVz1NjvHhwRbFGrw75pi4enFkMQxaXVr7uEjUnQHsazK9hcSybmWSPGixmBPLNthaY
JDiFc1UnGdQ40M0aowfWd+MutBdj3plS318DR3ZwspHiCsgWXSULHaVAqtxwDCMNAlg3PGh2w120
dlytxuyF1Xn6MDkVi65uf++60GYaRLHTwiICnunqdGrhO5kMBX48xCM4OTZOfztli/XcoU5sN1LE
YYxh6ZzJ45BiP+VjqX5vmgmroWFOH6j9tpcS/PinaazqJylWotaj8gcqjJbLUNmy76fnTSlhRl2n
dSa5wFTii1DHkoJVrU/mIMSswgnUZDXcXQAf32ToBOXN0Eo1+CnsToAo6ZUE6DFXf9YChOumy1oy
EHIz2Sw6uf5dprcNnw6Rh/PWzABHegaGFbTx5NlE6iUkrrQh+PPKc7fjIJIn1cl0CxupJpOCbKiq
6odDIjTZ8C4gYEzR2dYQiU2qeXujCiX1kEU5tWAYr216ihvvnK54MSaIPtv4Y1ZSXd2hVl2yTUYS
CE8zAQgOrTv6sTMrrJJwN2Hq3W/GuapsF/UOyJRFKbXv6WDIfSDpSxVhewku9TDa2oTrKDj+scFU
JnGy7YDOQd/gQ+fguWGylFrUXbrcOKFc33HjeSqnpz3mNiB7StyeINwneGfBAoZYhYX2KErrfmqK
6MbKpnb0ECm0WYTRZGtGezKp0nJnS21jXgqUbcu+LpslP7HKnP6nLOmJMLyEvEB+KgE3lvy+xyB8
i6nqnH2LtRjbtxRvtU2kyZJ8AnM0Uk+MwsjEsx4TaA6u0kpZjm+lIed+XxX9TO5PAGUcIabT+YIU
zQl9CTxOtImHesAyPqNh+kcEozmcdsiZGlCkuhbOzgmy86I7axVAxB5Lit5f58Q4/ek04HcKnIa9
UnYTROatz2draTBX0ejc4oZJk8VoDLazw3xAo4xE2BN6I0q49Lqqo7a4tUc146mSNMqi71ZvT7IL
/dOW79MSw2qZdwV3PzZQg2MDv2nY+05v8AwsYVPKHAtQyrtZXUDh1dhLFc9UgalgDFUUeCWyIRhB
YrFlbuH8jdkNPil49/QLJqgnVtK1wzatBF5Mc5NYw60C+Xo5gNQxlXofQeeiEWWkQzTB+bO04uHF
DkNAoXhej2XQaFKBVfUIQ/fOUrskv2xWWrePTWlvLBuzNkL5hITxaubZ49D3IGqUmAVxEUcXHIL0
XsTYrkbtXTVCMfKjHhnsjR1pEo71AxXgTZOHOBkmg1NDPpyiQWJFiKrqvuuBQREpxEoWaOHSEu2Z
xnoogwvIMNRTxIV5fMm+rnvAS65jhQ1gGSKM7qKWy4H3h0ZjrKsGrFqXUxGSZ38lB0EKEFiRpj5C
B27t88osxHBV27mhbUWbYJw2RV0z3NHTa60hwFjk8/dZEQPUbMvqw/YSpy+EMWBM0wqqah63HPuc
pBLPcmZnhGsC0SlZeyPG04iOFQ8uTb6HKjQsezWVDJV9S+mKeRNLTZkHSQy498zp4oTE15haw0GR
p6p1han3P6yBptpLrUWe4mptK/fPGvnH0reNYfg+pSrLtG2NerPR7RY2WZQvzhVSLKX0NayAq5Ws
qsc+EKyx3PZNrODoqQuLU4WjG60cAB+dgElhrGbjztOGTU1Yh12x9YpJkhJeTB3w8GCYF+0WRlIy
eiWR/Rz02AHjpKwWlrYRgMWlU6QfNPvKhYY3Kf7xWEF2TTqoN4KHWAYw7gsQ1mFawh11ct3cWdgV
awKWmrCq7dJMNMnPHThJkMmdKM6zFEj/OUdbwgkjGctpZ05W356zlYf55ZQVjnHDAynU722kDhF1
9jCzn2rZVpPAoVsi2Ud9hulqoo2aFIixrV9DY+ruFWtZAIRLbW/tQdNGhStHKoanQzRGV44Td1iv
4tnaeo2sjflpJDVZ5SX1ap3WI744QfeogX4sek5SVLUk5QDubYbdp04cW2sgt6w4JXbUm94kQFoJ
ir0TiJbmlVxUvLFT2md141XTPPyc5qx0DhldLuHPhOU6Pkk5VdqnHQC0DDIZCQ28Y+W5PIu1TjUu
Br7xciHp6jieF1VncPJ08hbjU+JZPcd5nC6lXS1PzPturHXzEBeGhZEhwCXNIq5bouIOm0GpfljS
ZnpJptHA+LMMuc4VXLc59Gj4UAofuKt8YtntwoJF/GPPtz1GTCD4IlnLol0iHOCpppwXd2S7K8uf
ejk86HXJOT3py9Dv65TOYUYqfY14lRwfRqCtBXE51SCHY9idG27dPs3Jv4pTLEI5uueao59g5g53
OZuM/sw0WoNXAOZ56TdGHMUuQmj1VYwKjQUkF9gROgbyyYAtySGss6ZDatHLwVuTg1ivzAx+e9bh
jRjwefR5qFJk3HO8rZbt0k/5LR4Y8eIXwLgLz26aLnR1Q+hncxpVml8Nldptu7Xf3uXwkffbTuKl
QZJtYfvdDpn1urTpFlu3qt5Cbx3Oqn71CKuduH9gUy5GaBcjaClsshvJnbI0O7XKBAJaz4Y7+ola
N77SDPJPrUtKdVel6/vdyrBUOZ5ZThKg/5s3SThaN8gvyCDQKh5eCUycAS4bo9p6aTMPT+aomM+T
FZU5OMxpuapFMZNfk5Xm3GoxPfOcRTW+izbF+toyaD9ppkJZPAEb/RF7Z1wImmSY7C3nybK+aCW5
NiN3rWVCtc6T+dmyOvq7VtoobsySaWSPxlIYZ6oT4gzgTDiG+YacDtdkRxrF11Olvc7x2tY3hbok
kzdSArlbJC2nyWykmW0z0sLxA5wlJDNz1FvVm5Osa1xFq+XXBl9i3Z8UhAPePMpi2aWSQklSatP6
hQeXW+48S9XgWbSqPWA6LZEU0NsRarijp/dKAgHbw9mQTTNy6vKhwnFCC+pBmoEnm4P0YywXQJ4Q
rTNF2QmDKq4/axHRR8oBsfc6HMMUd5gGhSGeOp0yclnVPy0trQosM8PYd/qpeOnUBCnFUPX3yhj3
loeiCbvYWZMIymOOC7dwJMbMtTsSoZsOJ7mYONBMbuSkDWNXCAQbnjoPr3FJcgdQerbUWyeN9OdW
W/1kc+bOpRZO9NCYRMVkLm0BbpVEZH8664byLBlpPwHhtfobZaS1YcpmjbiCzLu1y3vZWTyjL2oF
244xxkN1jKrnUmQWKLuqTe5LQf5oxdzTyyal8lKyB+tzhQ+iM/wI7UzBosp1iDN0cOeZPdBFnKvW
6aK1Wg00OcLZEfIbeTMWFsHht3CqH5OqtJWn4yqKgiHJI85mmgBDmBWFuWzaUWKVVSZbbqkDRLbK
AjsaJDLbeWw9WvATE4LjHELXa9BLDaHuFJgSpxLHIMPWDgRBNW4cdkhOn6Cwg9o7cWWwvxHkGZv9
mrYMuHwbIZQo22c65jUuPiCp6bd1mLxKRa/irG2nxv2U4eOxCYseHwI9g8S36SuF5HDTDG18MQxh
gpsjS9p4nth5zuoDrhcCelurxFtZXZ8RI0LLjEEpKtjXdct3XcObKbDmth+8hEWPA6bom34DVhnL
DjJL1ksErhCbYNZUdYcFeaad6i2cc/wkq+4RxjGAWGuolcQTusC1vRRahykzChfMxGUo715MloVs
jKHn17Wcz8WFJMV25quxkzwwGfPZs9lqlY3JgWgLzjft90MDL9O3SfKXLBzEDnRIKZG6saq6iLa4
J9SLDwU2bIMeNyaOOrJVYn4iprpzU63BFIGU+sBSVDqkK/qprWIiVywanbZQZbeJRKu70JbyCTCf
ope+JGFCurEcgYFGBcK/3UlhqTv7vpLwP0hwtfQLYNb0P9hRdDVSoLl2igLH2b6pN3w8XTU4M3Y1
ZOs2V1wdOLC6kQelaP1adYZ5owKFDzdqow/hxs4WU/YHY05ei6HBqmGaFi3e5wAlInPDKWWYrlsY
3P3q+7GmjDrNukDwxcnEpKv4BfplzhmfMPG0Xm2BttqC6Q0sfCLGjdDU4Ur0lnbL64GPLHxWA9Pg
SsEiQsr7C7Aq5DCkIhtQmUiyj+t1HW2UMeH1IeN1m0JoV5kLtvwjpD8/8R3InuBDNET/wIKhlm4T
ZeKvp7Rca6pLShZcqSxjwscxwcLMzkPSumRKpOs2LZKIzb2Sn5QwWbmVZGXi/TKKfNomVD5sVx3K
+nIqyQCco7ySe04K/QxxSx2c0xQn3eW0GAnEPQ6+crmrhVFE3lxWrFWR3dm30EMltr96PZsu9MOI
6IqiRlwcWk4ZF4lF1L+xsLY+NwADP9X4xODpI5rVAKBZbgyKmVj/lJ2mkFdL8jNA4sgrlElfHnHT
ie/J5gHWyfq23MFlNxI2NAaZfNLcXU59v2DNi4nOmrSIs9NW5A0kVtsk3KXUfMLKudw3BuwGF/kc
+g3oweOwJZ0q7QRGI7FbYXJP0koa2/jv7pM/gjFe1i/ltWhfXsT5Y/2/1j99quq5TaJYvJkN/uv/
Lv//9XWkYPbf2zr+nwKPjqfH8t+uH4vq8Vco49oo8w+TkY6jvxSkoRT14B46OA3+F5ORDti/VvHt
2shmAdVZFf3/6e+o8CN0ljI1eBlDMFre/gvKyFHtL4qEa88FQiEUmmjU/sDe8agKb0GJ1EAvKagh
ZY5s2lENsBV0uunGYF2rC4DTiKoMJaRZ+BlGG/uQs+L+lzE6/F1d/LeyLw4VKv3uP/5dW8vAvxQd
gaPRZEl3PW2/5toOe1QmBlbuNMVSDTfgZLWQGhjZc7dV4OkuVBw29qirZwb7bCCTP95Vjh5tO/qD
y43ClD9JwwF7gj4xKJ6z/+61RJtfyrr/Abg4QsNJ28hVq8/5A6nZbBuFCkRzzoySr0FU3s/pkD7i
yBSRM8ARcROb7COGrpcnuD8ESni3ph4scluL6tekbL7QDB1Vld9unaqyoXN6NFDCHFWVFTUsQsoG
4iajr5bdGSuqftbu8Qo2vpA6HFWUVwLd2hKAcM2gz4Gy/PvKriPkvNXgON+UYIAviDrwxuZ4uwkt
YZF5jOrqtMf7LPj82a7z/OjZrgVsNNcIoukKttYWml8UFkhhqgljhOKmbdCWqUlvbXJBwlOnFuEa
hgoDHXK3Z4r4rLSmJ9w4ppvPv8Ix3uftzk06dVYYAX6QDi/Vr19BhvDb6ngk3bBRqxdRAwdrsoXj
Qn6/qCxuOdI4YdSQ4YNYXr7JcdfvnZGJKGfUL7LOUH2RSePWzNvsR6aTaJhBKe+HSm9P1OFVb4ua
KlfbngOm/sOeNBoXULnSZyNraHDoAj2aH9HSa1pOf+t1Kn831cirpBPcrb6YGscv/HoRhGRcwOBi
H174geSNtJL+r018u8zkRRT1llVgO6V3b4/ij3aJ8+QJVEb1Kj7fIT7bS95tLd3/fvug6KVa8bjv
/scnOBfzt/6lna8oEOd/b0P//Ob/9If/0Hhv5vrlP/79CcydWD8tSqry1/V97Sn47/cF96Ut+ud3
G8L6B/9sCKYOVBedGP04qwrXXCG5/0B6+ZHNbmCvXao69dr1R/9sCJr6F809QASMtT9Wfdsr/oH0
8iP0vGwWHI0Umc1E/aPt4GjlMFC7rmJaGhbBCZhopd6/Pw2EXrOmahhMSraPjWxbI3cZ6QDTiXtV
gDbGFW3mmyGbLyI727GabflS1PYGPMiU89TKtpWESdB8NyyZp3SNB+jcg6lPZNTtQprCbUk6qSNa
q7VnXTwgrnWnpt/Rh/y9ztrbvi+DkPwI8qidAi+hHBEaVMFULxuBUQAmvW6Uim0s4u8RcKbJhN5e
USQiZsOXxZVMbUs+5yzbp5qza82xcG1z9BxUHS7R3aorS29Ag92HznC1xPF2TCQ/c8SpieUdjkai
yEhCEHPig/jLJPjNxnf03n0Y2KN9D6nRYBZh1waiqU5qbC1G86D3qT80xhfLsP5+Ff5wpfXnv6zC
dVNn8VTzCB31IKk/BuULQM6bHPmXLZwLrPQdE/9iixwPsJz3F2gs6tEglNrAjs4ThN2Ffb1kQaaE
nCBw67iJ1Mpz6tG1m+yijk+1qggy1dyk6SW95F676jfqzG1XrxDJ2JjD9x61kazcTUycGNeSDkMn
+PZuKipv/SzRzGecXlwqQq6lfZNmnDeQDqTEvgTe/lxXfkdJCgtFNATEw1IGxyNztRIDSeOE5jjv
80f5hvX8MACrYHt9j1FPrc/6lxFGYI1QchzagBIO35gt5iklpnD673017DJSJFDkdYtDC/D7kkHJ
1TAI+Xqff4+PU4rn8MvXONrlC1Ch5hzxHFJq1DiBu5QZOJuSfjC+2tqPQpe/H/kvl1q1lb/ccVXr
g4PvHssCKXU6Hd2QCGyQv7qjt+6sjyNrsju9kUGPpXBO3NZQRBjZTr2Ja2OfyqGbw1ST2KWk+Hvr
nJlrhk4/Idd/tUgXVTX4ZBpU6ucL5eCylt0q5PT+cy26fz7aa/Dy2Vc72p11YAhDl/ZtAJ+EFJhF
sREjln4t20Y+u+p2MGmRHaKrzy/7+4f8rxE5WpAdaZrDeuAhN2aOLxb4aRUnqXoI8vCrxtiPC8c6
n/51qaMlCisNcvk9l5onMiP4/UXFw+c389UVjlaOuMe0zGm5wjg/tNZN13+xNP1+sGikMLgLmlCO
Xkx6jDmtWyyyvXIp5qfeYnZEhuuET5/fx29fB7hFACthG+rHjRSJJRzMrLhOk5PAHLYkcuXl+vNr
/M2K+DDjbMJ4Y20815Sj97szIhBGBTMOW0hWOFqs5lViaO/VRd6IjLqjHbqUllzEMEFinmLHSzKA
JKSl3U2kFckLvKpGcpmMvWu3dbrqKW8HRDVYV7YdZS1+1aZqlYXDTsqNs2K6TTM4CHkZUFVEXhZf
SjkAxD7zgaBt5fo5EmMgUzjqneVCWE9y8yzp/L1Vn0i1fKKQJiTNb1N/NDhY6Tm+WGi9njv9Vqmw
4NsLgwyanm3wR9wPnL9Ki7e74a2RQLkkZRAtOJrgyeIu9T6cJi+G2huSOmuXu0ZSTrQh3SHi2olx
W9ckl7r8Qi1f5JNEqX4mrfVq6MOdaSzXZEOvhLUV6sWYTN/63HqlzEQ5EVUH3pRhKl+jtqSSEJ8K
Bq6LyeBWHFJiTEV6B9GXTHLQ2pjjAdNKVxof2sxABaFtjdHYkhzEwSbzsuhCJSHDFDkUIrvA0+4s
a557QohlZ30TzVO2bEP2xvUWxtIIQmWh3IWM87E0n6Llode/t5nD5vRogIoOJxLac7/RJ2eT4Vq2
1O2G7iZfODjaQOsZu/R8mezTflrhX7dj0wSU3k5MB92R7ZInRKKcnqfzGKiiOluni5Q8NwldMHK6
tfT4isezwZDE69kpVo/DqDLO5lh9tvspwPH7GqUmNVnZokaqZGcQ2M4reMq4Ao8X2jBisTbueqvb
Ts11GOMxOJ8Warepm8Tv1dFTZfO0QEOmS2T2zZ1cGO64bg/kTlN0m1ZFM65q4JvYIvSSmBs/pSLd
zDHruOQlzfPELyUFFlrlvLF/CkfyzYgqEMLcRuh7KzoFM0RKPd6n6aOmpQRncsCYl+QzB3Guy39H
BHjeplK/A8ngtWQT1YR241rzC+oTYnBQ/15i5rMhDnHmbtMR9on+51quogToqBcVba7yQaZhfmkk
L+3iK6riAbDRzVQXG3Re91Qh2P0wjUOcsGTFpkIjCck0UGlhDilj5qF67sQDBXs1MKr8orX0x0xO
HxJ9uSzN6qJaxqtutM8KQllZJ2cZnQB1oOIXb0X/1OuOi+3SnSblnNJvh4bYJa69qPop5pcR02cZ
5bM+pTsIzwRCMwaCHTmb0ucU6+WcseNDn+BhlT4roe5qgv1QUcAP4lkjOHBHW300GYd6q1B1oBx/
MQE7UbIKHyePNttNilQlj5ezOsd1SxWnRUN1XK3Pp6h8qPm0XlV9u7qsaCJF850qYGMjcVllHeMw
+jaqa6CDQSLF8OPucoOzQ1PseqlgQhpBVj8gGz9ApvZjEy/ukQbHqPaESM9t+xr/QD+UaXrHQmeY
Qmrcqt9J2BURTNIqa0b5t7Yw9uOIsGZenW0mP2nLAB8nz5DDO01vd2ZqbsD8BwvQpDKmbpn4ejOd
OTT+gMwgRJNdoy5q5H1My6LbO9biSnOxW1akHoaB6x1mtrgmIbEd1IdhjPy0vDaQj/NwcJ3tqvKA
vmcfl8WD3UrfEtGeTF1IWyiljgigrHQm4eyDLRQm0g8piQ7khLjx4rk9tyTjR493TNRVoHAhpa4D
vRj3epgHbafvtLDfT4nDKzwEeu8gLY7crHJ8Wz4QaG60BiG1ubiJREGwSHeRtEEZeobazAcMtA0z
6zRuo+8OC5SUibNCfZUnpPjyIXYoig0xlUlseyKU7dE3Sx0utObBUKOrtp/2w3Be290G6b6PSsid
1TJo85wS/b5UqTbk2VZjuRvT6QLJ8F0blrjhxaetOVwqVnG+ZNmuN+gIwIJLxYg56SD7DrvPd8E3
as27TZBD7Urhor8EX5sP6AXsTZF+UN8IjKQ6SRFo0PfkGhQzcapDwJIHRcmRUAU8NuPm2QP2kx1f
t+PTbJDPwf9SoxgOUnyXjdYXX+1DQHj0zY62ZwtCbU5A1qIdQNDbhpcyTpZqurhGd4d6K3C6IhDi
D2kA5AXej8dRJK4htGhnug0CacIfWL8TfbrVUch+PuxvadgPw67QNgQjhZrsMSYstjpa2VFRBaaF
Prw3d4ZEtN2LQy9j7yxZG8oLvjKOl2sAkMbU8vHTRKh9Ss3pPuJR5BrFqQa3usyz+lMV4ZZB5WY9
o8cjxp3MK73Xb/VG49CI0sWYNxqf2sjPRmzw1pj70bwTVyK5EWggJ7oxsg6nbMUfdhpHwoHmkrD1
DGBUcpX5in5fh76mE51EHQoLHbEJavTY2KKkvCAVetCtJbC1lySLDrHUHdZ3zlSGOzQu90ihNzTo
H3K0GIDgz8OhDJxovItNxccM/ltXqw9jMXtWfG1GKDwRBQXFvFx3Ehnkod+Vc3g3j+Z9Tn1o4Wgi
q+1WosyFaMOtrfQVOTGdItDwwE2LKtt0BYEGG4mW8kLHX2HO3jrJPnlyb0esX45qLIFhO5P/ZVpe
yKyJcXutS8GaxrEX+2xgjJe7/qTvKnQN16HzRWT8IX8EEuDvZBRtq3Rnr5HzL1fvGnsykAG1ASLY
LumDeh9fJBQJBZK5tyn6R/nFm6rg36fJxf9ZCnL7Ul08Ik84/qj/B7OP2qfZx+sqr4qq/Ld9lz+W
z92vacv1D//OQqKj/IsuW/IUiF1+zUEqhvEXmBuNPknOSqSJOUD9Z03KoFplybQhr8ljRbN48v+k
ICWF9OS6KvEj0IxkF/7IJ2wtfP1y0ob/RxKUfKZBmAl5F7Dw+zmk5kJvc6tIDujAmh2dquXORHa6
kZ0cwajc1H6B9h2dRpn5LU3YawtDdSinMr2nYPzy+Ur4ttL96336+9vYEHFZA6nS0Uf5/tvgAj0J
HeeVAxJm6z7UK7SUhTHlN1qVhy8jfB6I22lxbugT7s4YW0Tfilmoz2YfauOmC7PUcENIvrdtrRX0
b0wjChVcYUt8M/WkgfAzpXGFULIcv3gX38BZx18dDiGvJLjDj54xGtJXM1Pn5JDLAoPICnH2TTtU
TYerqCUd7DmubVK1Nda76AKuptmoIk+LzJ9GNqgXSOXU26G2pxv6EhfD5Rm2LzkJuq00meG3GRn3
qxoOyZOhx8vtjODsmnanK1w0pbvPn8H7tMHfj2B1riNb7oBCPualKjHSYmQTycFUx3RvR1i4Ejor
wedXeX+of7sK6G96GJC9Wvw7Sk7AzrCTRkzJoUAzvRl0hW6CqWlOMfP5ynFkzUMcPRiHwq4Oh57y
6wcAzZAlTm2b3JCU9K/5gOGA4PTQSWgTW8e4/fP7ou651gMpJKu29n4C2z1QdrvVk8MAaPMU252Z
mmdVHSaNHeLzS/3mQTnqmhWmsrTyRY/eFeq+SbGg/TukZZwE49rst8zNV8Cz314FlA71b0imMKvf
39BcGHIymXJ6yKMiDfiN1p9sdNF/ei8sZqReKMfhl0Xf9PurqAq9cdOipAcWKNTMCJcCLGPVzedX
OaqZrrMOlY1FvpOPgb19TDQXk55gz5oxFdDtbEq1iHcSZXcXk17XigoGsFFV15ptuhBxAnU1wE9f
kGHWkPH9bASboawY0RVETTrr/Z2mBuap5kAT2Rirr8hT2y0yH2oscYTjw5KgFFrdaQWS5y/euI+v
ARo1RplmcZWylnb0xilZYeghrsusT/LdNIG4Qjl+u4jhUQnlr8isv7sYiTSL2iqRCcKH93dZKXlP
3i5JD8Vcf5cbTJ6zeA4MRXqRKYV7nz/W3w0p2yeZcMp4GrX49xfDpyueO71ODwLFlt8OwvBxX5Pc
xq7jDW64zdmi03eUF+ZXAJ63rODR01xLhSvWitidJ3p06bi3kVh3+cGeHrJuOEfv7Y8kQ+xU3lPd
u0nz0lMjYItluHEs2S+W63gGc60Q2c50c2Zktvvnz4fj49KKIIFOekILGs6pOr//TubQxKpRLfHB
gdp3N1c9kIUwnPFwCNvt55d6U1G8v3/TYosAzIZRyUeya6gJ1a76OF23t2xTzhOEUogBweggI+zi
2NpZk5T+kMdw9LSiwHC5Dbug1quvAP4f5wBWgCvcnkm3dvYfqSFGRW/tcEjTQ0w2dVfXGqoaIU9+
XsixF8qlzpF2SSintvEXs+/jVOfKBisLyIeVwXQ03PQaUi+ZmH0Tvs90+JEGotth8B0aAy7pAJS/
GvN1XT8acw6J7GVYvLKeHV8wsrEfFrTgHlDxKs+jnZtXlSPZZ0jyU+qDo2ZILtiIEgXo3BR7KU8C
KgEQMP782ROjAqVU2f5x5FsH5pfTRz0jB9JFkR6sWnFONcGJziSKceu+U1nFsnJPElJcY1qdkKI0
J3/ScGQtM5K1n3+TN6fH9yOyuh2xuWvGuqIeEyT6WsFucC7EIUkE20dc1athPfrH3qc7ghapVCry
3kNtGp2iD/XNebAbFw1fRWaDTqDOawppOJAjomWgCgu4MmVPx7tbRZBSdtB2TcCvnZbQESBC+6wV
pfqjImWPhitybJfGYHFvDfp0VaS93XucysqzhubhK2tS2qsiN0PhjrS40vFMK/prTbO3+cXj+DgN
iZtldhT+4+U/RvUmjoj0Is66QyUNqtflhKCdgpQgNhZqlU2iXX8+6B/jAkICJHW4oqx+jOpRhS6U
WY5NKBOHRm+y3SLnTjCH+Veb1se1jKuwhoFjhKbPA34/x5S+bjAeV7irXnk14zUd0ojGz2RstT+/
n6Nq6BobrDEOYJXVAY/I92h/BL2D1fiariCG39EnvzWnnzOG2xHnBZyWN2mp3pPm8pQw3yn2DyGN
vs78MTIloD4WxGb5zZCbLQ05z50do5v+iun027EgN0fVEAMq4vP3Y0HjZ2xClBAHsyioBZBTdHm3
SeE6S7L5fDB+83BXwSANNesGDlX0/aV4ICn7RicOGX13fj6VdHlV7Z+HlrZGLMQ5li5Q7YPTlT3D
HO/qpD8UYYzpXUW+uC6/XB0+7gxcBdI/Wp51vTwGLQkCBkdYc48AxHTctKD2AgFXOQEptpymZhT5
y6IVHmCHr/ak343ieoRHLcTzAoD8fhRNqwEKO2v9oS2hZoyGLFBvgID7/Fn9ZloYrHmoWgHL0Cp0
9IoUpdIaztS2B4i2s+c0qbSRGAV3oqPqi2lxpMV4e0cQU64pJ84CGlPx/R1pRWcPGo16h7SaJc8p
w4iSo5C3CzPTz5S6pV1bOGeqHk8eZnQ0lyUq9gpRo13nTZX65mBNt+ootC8Q/b8ZA5MojMM3aj6y
GEcR4JwnJpWDUhABgibQlEXCiC4HbwXY6ovhVn5zLY4qq+07Ox8I4qNtT9R6lMutwbtRpdGdNLcZ
laBIRzuVteM2rugZAp6CU4c+0PyEwHecC492FYN2E2odKRqcTnTBbJffcSygVNc4VVH6n0+K30w9
QgPNeMvtIIQ+GpCC/riaZgZeLcsIXfzd6r0xJf0Xw36U/nybD+8uczQfLKtWC5IU/UEB9RMY9DBd
6rFENtQYYxqVVLGPRks51IYjXVoy0B09GqVt2mVU/ZRo8qwltr6487eN5ygYcCjvq/b/5ey8dtxG
unZ9RQQYi+SpqNTdbptyantOCEfmHItXvx/2B2y0KEGC/wHmyDMuFSut8AbOxOulfr5Hi05GgdSs
0a/gqr9LckhdRlPZML6CYfwltNiirz8XLSwylLsFHM2i8ak5VarXDl0H48VRS90bEWOPjwsbfEAo
wgQRBZ2PRlEt+nYfoZMxbqwio3NPBabyRUlA5t1ewxV6+/XrUocBI4LOIinGGvjgFPOE3rjb+3Ft
tLs0ahLor4YGTA8Chp2j2ZSL5E9iU9wKkLJ8DLrHMaW/icBOsugJyyIL9zOt5G1T4adqSJ2yVJbp
VHn14fdY0ElB+hR8TUs7Lbasv/AhTd8xh3Bfxon+rkBs/GFMRvfgIPOyHaO2fVB0iHbIqSB3C7Zk
f3vGl0eL69IkecEbi/dtnTVWqt2Tnqujryqt4kWgmV+EaEpgbsa/aY0u3xZzEr4pmsukbkQX57uk
nvrBFLM9+kojjUPUZn9qGCPH2/O5PIUMYlN7ev3XXp9Cxai7Jiq6yaeGN25LJbI9aof3VJ0vIz8q
aaBIuY+oBlMvPp+K7Hg5iRkmPxLJN9tR9qKSj11Jb0xXzeHOpry2RAuhgHwPcyPYEueDBaNppXkZ
TERJTbaBni33eQqfrlLqe0aYK2/A/60Rrw0V1WU0w12NBY40CaSVSr8JrcpzQyd+qDEn2et0/bdD
odSPrkzbH1os9M5j+cSTMzqgqay2bGnwj7nbQX9qDJfCSpjrh85Ox7+JAf3vzke5ss4w3ZEyJgPl
f19nQmMLzFflEfYNiSKH2ruRJxo4gbd305XblloD6baBoCfxzLpmWue6Yuca36NuRIe7wbjoZmip
CXgMal33y26S6AWWrEAwoXKHJyOr2g+dVRQ/67QXgQe9V32uIK7dq95d2YEU/nBkp6bFA7yuRFph
CCkzrmZ/nGPth5MIe6NQkPlQ2E27JXq8V126UnZANPPNgKstHzlhErSIlvuUxNUHObvZASJC7GWZ
CB8lwIgNfIjiqNit9ZFZV/suy4w9Jibizo11beXp2sIOWhhH1LvOjwOCyzhn59Psl1bfHW1NGvs+
7u993yt1S+bLARBLb2TJ+8+HQfIK7bnRmikzOcZhoOyM4p4ZPqVp4xyVaDB3uj2qhwY+8WNiKdXn
oNHuaUCfd+BfTyOlNUIfasGLvbBx/huUqnEKmfazLzmxG5cm7TP+feTFiN0caRTJRcZO7pjHr6YZ
lDuhxrUPjZgHTCyM9zhpyxZ8U2zQqKt3CfAbH32wbwhJlXuRmsa92GGZw3nsQBnhzSir74w4IESW
ESmFXMjsGUiZq+01vUUY0tW67sNsCsooWZD1WLMYreYPYaNTY6hycZg7BySIQY3tc9ihs7WRqqUP
4BWbbkuh3i33SqE3v5x4AFRnZwiAvZuxBxUbTXWSd0VdokZZV1F4TxP68hZ95Sfh94IKOcdz3eAD
yjUVmqUYfuOk9R7lNuWwiEv4kYl0FBSwSrpbV4VtuDEmvTy5baW+yLRUcQSvnSAFJWPNBzt20eFI
oeXv1W5UPqXKoH29fb2tVxjkg4McMpLpNDVxKFhenjcrHMfQLeekbH14ZBbhoTFDD27/zSVmoXPY
pPgYhumMZ7GZz0cZRZ4aiOf0vtEkH4d6dOBWS1z37mQJ6xuRYUj5aANhDsl9vdZDzsHdO3XTjD7s
KPtdSIK5qeB8f1Hiwn5QQB9+uvPxloz87c4FsEoUs/he0XgyuCfO51VlWmcQxag+8p/2ry7N0mBT
a3aogFcdhtDLErsGZUTEO3j8HXqHPosBbjAmDv/dGintgKYNG+TXhih+seu+1dDHK1z0K7RWyzaz
tTA1cqKZ3LO7SHzQ8hheelULqN/832iXGgpSqqLo259No4XPbV8BlhoVJQFcZ6k9ck5g2D1RBNTN
Yq1p0RhChsREbi7uaHjq6SKx2ViDn/fIV26jEcWpDU48wM07cCrlFlGR6jlWnCZF73Oqft3+hM76
guP5NtH+tiAEIS9Nfnf+CfteU9OiaHvfjbUo3pC6zkd3dNT3Zo3cl6F8sdJZfp8x4H1ArKreqNji
lFv6Eknp5WbiPqrlXP0uEE+JN+kMHG+bJzHe5E1aKi9ysLUWSS5bfYwWSNE7xNPnhzjQIgCOndn9
jCKnQtATsPOR5WVl8tGNfLURzecoQxPDCzNHeP3cpOom6bvKeO4TyMmbAFXEx7zv4GJAUFCpMCKP
zqZGQKve9cZgfu37EGZd2CbKIU+t0EEaJCvqnUj08TmaawPsIbp0X4HrgfYvG6oWHiV2tBlalOur
zej01omOH3I8Fkbbj9LqEEfSg2DeQf8uwMq5Er0ds7Ob+UkZ8QaAu2d2X/S0oNQy9G3veGEDWu/J
gZPzrITzcEIabLY3Waj+xw7rUb6JevR2iixQVU9CngS3ZEcjdkdGWvYHS0f3ja0Wlg+FPpSf4zSt
odqPyKF4uVul0y4PCwt5FLM65EUuoyPNJ+RLmiJovuomOQUUlgi7snw2vgVCQ76By7lx7lQQ1xfY
sn/wY6YyR/4C8G11gbUyj/W+0ntfRal2h+QZigF0If8x4mAUylg0YuHUQ1FbuxFWWW7pSEMSFJtO
iuP0ND+4zVzfeW4vIo7/DSOY0AIGhPhyfhiCssv7QOklQK22OqIPN+9SpQZGGsX6IWhtXwMcztIj
tOO0zbzB5be9kz0tj+35lcZZ5PWjVbnIQq8Vk4O61rJwIP2dUQEBL129QEBRvYSbd4s0V38Qovzv
9h1w0c9bps0tQCBPIEtgtwoAym6wDbTDB9+O+xZRPkfLOYl8A+r3iuv+LZAU++uGgtOR2LN43whD
7pSgCl7aEoUUgLfv9QBo/KY3+mEnNdl0G2cM8ZDr0Ki4Q8BYijgXH4iOE5cWGRloivM1aosBIHpv
Dv40DCpaJlV8yLXR9VKqKh4ii+hZVG5HOmTfc+5dZ4Gvn4ly/PJkw/5dAxb7kGLrFIjBz1xekklB
AlWpWqRQ8rv1tiuTpLAHGxNnAezI1n2NtjPSYSqpCTRuAX6vdYdh8px4HsyNbRT19zhUctR5ZR39
7VDwu+epdWWmnLIFaYXTCrfe6lEwBtmWKrAcv43U+iGUenyyCjRtDVgdd2KGK/cHpicaJXeaD5hq
rYppZRAGrew06bt6Gnm8ROOmCNL4zv1xkUWydgzzCm0lg2Kbn++arm46rtJwhgfRTQ9OpJtPWM/h
94Yc1uOkRzQU0DvcBR0eSoUlbTBLCqrCPRJSeaFrHkibe3H3td9E9shGWm4bErvV1DNMYrUy5Tc5
A10Nu4z+OgoFjTqJy2NadX8TKleIhKLk1yg7ifHDD4jd3UOO2uc+cpNpd/sauHLzsLnBaSwrwRW9
+kSFyYqPRsHPobeyUaei/4C+5rijbkbLzyin7dxLdXt70Ne/dXWcl1CRIJgaO5Yfy/54EwALK0sq
o5KkOOB6sPHp/6RCTsgapu1hnJXgoaEb+WwqprppkgwQMMV4iDSdcyJhQrG4KDRa7mn9zkwsuYF3
3j2BDlL2TT/bD0Mqul/SjccHI0KKcoI7tNUHzXwcVPMrmnrRLiK63Lp6paHkUiqAiGnZD/MIN6Qo
cmqJDcdbtVFF6dJdjag53qrSeDbjoXh3+0NcOfF0npaGDR/DukhY8hrpaBZl9kOsvHY6VY+tM6Bb
4SLivY1y9FlTvQ6PqWLcW4J11M7RwEiYDBALTofG1/Lnb1ag7nIrTPtg9quuHp81cJBw3QNiLNQF
N0nUlIfbM71y4ok1qfCiU8HOfz0Wb8azI5QKdZTx/TBUhq3aBlhjOMbo3R7lyhWGlxIJPBVVQFxr
Ty+UEMx41gdGwdOL7etYQFQWA9BEde4MdVGYWb6goNu1YF0xwHr98zczKmaDyLyNND/IeEuhk0Rg
zo2wHh/DaRpeLDfikkGxDcZPOGm5V2eWXe+V1FRrLysbiCi3537tC1N+XQj7bClnzZ4eygjmCRLr
fjNzp47zQIRb6/dacBc5NrBY+nxEKZTA0JJYl4FKNL2M2C4Qz0VFaTexCtWunC3zWW0pPW4MHCBf
KJhCOkNjYiECVmb0HQ3+OvSCvqafAJav3Qonat9j+wcxzEZOz/VME1XiO/f/5Rfhp2L9vGTCQI/X
UVUyuNSrpEXtQpX057qGAw5X6M5GuDxJVL4B2IFKfzWzXfbkm31ABu8gAlzqvi24RnrESt6X+IU+
xXoXPZhZCtvn9kJfHZAS7PJKAwBZHyVevHCW7az7InCiLZK4LVQaSFmIn1neEGTBnaN7ARdYlpzO
9f8fcHVbk/vjLd0bul8YchPacbJFbfAxNu13SRXHe20snWOfGzEqUXVOviow8qA2e6Acg+pBX9Yf
qXYU23C0tEcq29+n1El2Nd2Bh0LMyn6y7qzI5S3A74XY6iw4b0xC18GiLloDmSvd11ry7MZRzP3Y
wWqZKshw/4e1eDOUcb74OIY580RR3nfR9N9SXJgPajYjPjDKaA8bUb0ztWtbmtONhAYtfgR4VlOT
LUJjkZnrfmWI8qFTFFLBqZd3Ds5lUPB6slkBHE9VsSZbBJUscVXT2WFWLZA+r20f26tkEUEvvFxv
8BZUcvfl9qe8fAuxCeMI4SZEGArO7PxTFqo2uLmTGn43G8JDbe2vWlnO554D/llbNBdoXM4/ghgj
lNsDXztPNrpRwl0ghEATzwc2hC45ZonhT1YVH7m15ZZG7/zezFFZcKXe3xnv2td1uJU4T5S6Me48
H8+KiHnRmDTopDqf9NQpt/gLjA9lTqvTVMN+F9tWd7o9xytHgi1DToFKjyDPXNXM0PHkZTCy2Y9l
jfOEaMxdQXtlEwpnvJNPX9miNAKBHYMwYsB1PTBA2nSMrWb20TRUD0VkPwNmre7kg1fmA7IXT0OU
zBZs8WrNCmMyncUixu/7rD4Sp0XbWacXEpRN+H8YykVKbcHb0g58ReS9ud9dN0frvFJmX+kc/QMK
o/1XO9bzd12Shv++SqDb4XbbOgGMvZ5VOma4zuiF6udj+z6IguFb1ZovJYYG/u3tcKXm4RK5sPls
BMNg36z2oESmtbJiofqiUudDO7rNyYhyBOiDAIcK1Yr2oVNrG5xrh73VNcVjO6bKw+0fcWUN+Q22
jscxEQv0oPNzUGhdL3NecB/R6WofI+4KHzUxDgbV03+/NgnXcFIgO1gkZlYvGPITnRDAZf2BaPAJ
6G5Cna5R79xgF5ghHsqlPUZa6NJ0JxA7nxF+6U4+LAGHtJ3qF1rrlTcZqHBaqD0/tmoWPaldOD7q
eEN4/Zi0iDonKuYuof4BQ2ntOMqq2BcpgJLbX/qCa/T6w7jJDQJj2FnruNhpEke2aq760u1h+tpj
9M4ak+EYt7zGsLEOoK3ixyzLX/SwKN7ZElmGaqKsW1SJ9aJIoN4d7ygAEIDd9WihA1A0zbYrUopF
d57Ua9uCxUK90KAyRRfs/CNiEY0QP/7ivt05EB6rPv842CYarVZwj/9z5clZWo2U3gBE0nVfDaUj
7SIyK9T8rIM/bdFKeJ6arHjfiaT14D1pCwFL5UnQu9+3V+TaJHkCENKx0Ek2xCpuIClpo2SYNdgZ
iBJF8fxfiwrEMUu0YXd7pCt5Cikm/1Dux6NPU1fHzAm6GeeFVvdnp3pfUtg/aGHe/RTDVHzKjExs
siZrobFn2n/aVOpfrDaTR8OO7zwLV149LjZSXVVHcgTA5fmyTlEcl3Mz6H6oN0gwzeb7YnQQbKdW
sp0TelNBqH26PfXX+/K8zEAABl8BOArYLaEuv+nN1V0h0JhOgWX4KP02C0kiyt6ZE/yoDd3ILEWv
PX1ECRmymlPCTEO0pLFsZASyAi8ZIVO/qK2/tAubaKvTI9m5UnVfhKuIn4rSx8o+skP0oJy4ombT
22nxN0nGafRyp61SD6UgLHUaBSnrnWMrWHk5tat/0/pcvpfWNB5m2Sni2bTa6NGuF4ETtnmNXECe
PwXpCIDTQDC+o/BsVe02LgPc7yplHJ7gFQ10n+ZWQiRToyzfSi2cqw2UEzrTU6QJpKzphD1rttQi
mhrwFjZJiTShJywcgb1MBouaK1vlgGsrHldKUfyC6SUQPCe++tASHyCoX1d4BOAgVHp155QvhjKq
+hYnAgcXvqgaXqo5zpGHMpLfgdWU1UPXh1a3iabGrTZ5WC16Sm6JTEgQ4BRwe2WvbWoQOSiFLZUT
LMBWN+1MXwngbmv4wF8+2HOlvcOibf4yF1P/15Tq+NjBPtzatPC+F2qgTODWq/a9NpfZ8fYvuRLt
kP4A4+K91sCBr07XaKaKogej4Q9jET7QFoRCaDvh4Z9HWY6wDneV5FvXV+9XYbd6kCiB4Wd17Owd
dUh2ZhT+/MdBFn1NDcSNivaroC57flr0DheM0uiE3+HxsovKCBlxqCZ3nuKLm49RbGwFFg6cDotk
FYnKPqkot2m2P7jBX5un731a2dqx7ikC3J7Pxe1Oa4qDv7CLCbMJFs/nM46gJjrMrv3STgwU1auP
qSqxi5h0HG2KxIL3G01bB03zfx94Ad2RUHDzQi1dBacZ3VUtxQHDl02kYbaDQKHdVKOX1TnB/Zz/
xtrZ2SSWln65PeP/5f5nNx4Y8wWyAudPX+AFqxuvBtaJ8n+cnpzWJimlihPtW7zSnvtWiedtYswK
7V6tGZ7p7CVHq7WqXRXPAHpziKJmqCJsKDAy+2AiEfQrLxP7a4yg9YcBGVPTc4O2LD9TTYkRK0pl
Eey1cBTtnqCn3OFyl+NlEUR1i1yejjxD207lYy10vd7YFR5BW25X+0Oq2V2/cXtR1h4yUMDFG1wq
j81chRWCG/MEMdINY6Qgs/gkFHc4ZTnnz5PY2fkUGNz3qONkPxKId9zbrYuqSYb1mZ8qIn1Jolce
A/Lbf0Qz9zOSNq3+R7OpbFpypDrRje5ThAZR+8wlmmiHVqvlS2eNIR7IQBfCfdtaiyRg0k5o41vG
77wJ1b8l1F3xDjFA5EsWwKaLmGsMXzkimXuQVoyaKkzR9k+aZw8KFxO3fxjAuzE6K5mPSpqOWFy4
5qfOmlHYD+NMHOsRo7AIdSZ73vUu/p92DuRg00aWjLZNZ/S/hwhyjRePAzJwg24MezTOinZHLyo+
akqmhyhU9hRPnJouvF0MSAGWKK3gifdfb2TpS77o1bI2MKZeZ5U8Us0zfSwAkhfTqVsUXILIQrtp
iNpvndliC+kSbvlOPyd7063Chxrvve94nRjqZqh6431kQVHBQi9Dyn8CcB7eOTiXdwO7l6oDDSHW
mDrA+YmFaF8I9NnjE4sQb7W4LbdJXOcHtNzTey/IcpudnxS4mjAGuVZNLrw1nVFVarMQvZOeAGPE
3A5u+AN6n/RqRamOrTvGexEM1gM+QNZilqgfDXj0M4ZuT3Yr4js55kUJAgYz6QnlFtqxcLeXD/Mm
UOkxKHN6yh8nQwwjJnuoE2ITamyTaTQ3KtY89/K/5ZY9nz0QKRVCI1VRGMfrVmOijeRkdlueyoES
kmEr8yFJYYinJcTFeXDkk5oi9692CN8oSvAlxo3pYy665M/tG+vi+dSpSpjk76wFb/mFrLKDq4JT
JPrJDgOcenEWexJ6Lu8s9pVRFlUKwoSFdk0f4vzzhtHQ1KKNTD+moErMY4kt2Kj0zu69OgoPGqVS
hAL1NTe3wq2VwE+afpPTsQdhE23CKXB2t7/Y5asmCGoJBQA+va7e+VysCM85tUlNf27hV0R0DWUh
kwO+JtBxB3yBap0SdxUI9x/Z3MAu2ZiC2s7C6iafOB+4kFGcj3HL9HS38QSA0x/hVJt7d3TlYyrG
EU4sXR2snpQ70c9rJeB8t1LUXuDi1HV1Iq3V8Wh1nNnyOrf8IJdfZdqJz3Yvku1gWNGjtkhplbV8
4EqJtsIs3feTljy4Ijt0SvTz9se/PKf8EIoziz4roIn1NxCVEJnbW5bfBkP/wZrJljfV0OjHJIf2
4lVwJ77cHnEJUtZTpzi5sAIp1YCFOf/qvIRJlceG5QPhnz2nj/N3sT2FD7nMxg9l4zwlVQb1N4mw
nyD1uD34ZZjNmpMaw7xdoIqg/M5HH/LInvKYkBAGROWrRVzh2YWNxFBhMrmZZR6StLQvkdliHsxv
q0/Aa7Id8lj3SmPXDtfbX7LaAqThSuykiuUXFnEDnVgYq6OZPNye8Outf/65UZsRi1Oju3RW1miP
Cfj9iNmh8Bs1V4CFJVn6zRBJ/sPiDfhoVeBKvU51stDrqs74RoCg4W3TpXiWxFjlYvkRBXg8h0gZ
Z/t+bFEfFIBKvxEhAGnDNkZ0mxqYaYXPX5seiUcxOpVkOBAM8Gn8BrhdV+BYpf0x07SxxdlmVH5N
DUHM7ZleWVrCYnq/8AQZGjDl+dLW5URs1TjClxPtbqyilQe3bdz37OR+D6hX34wSI0BTH36FZfdF
Vu3stVhT/it8lB7DK3Fkqa6q0NlXW6zVy3EYy1r4wNiaU1G4fzjM49GOcudpxN/tzlOw7JP1AgMs
p8lAaxDQk3E+7dJNEhkNo/DrvII+odrtu1TpBtyt6fzf+cSXVzWccaDPSGDQlYU2fj6WtWCoua1s
36wV6ydgdRJ1GZ20WHc/6CUaoKHSKd8MqbSfB1yLnrFHfOoSV/kNxYoQWc9Daxfq+ENtVT0PfBfv
+K2aGWnsFdog70ARrn0YHSzGwh3lulnHQ3amxlXvSOGPdjiDVwwRSwRPCKGuvSf6vCQhqzXgSlky
zFf8z/qQpaIaRVwZtp+O+MKFrqsdsNdznupOi3Z6jbpRlgzjnRDrymLAXSDYwG4Sbsm64l3gIDgn
dhSerKiOj4BKGDnMBcpsSo9maEEvRE3yHY3r4t4turyM5/OlFExkR4OYaxy4y/k+aAWmwfYkotPY
RicdGdMdDkr1I2lctY1r3dxM8zhvUhm4J6RovxuoK9zZipfv1vILUNzj3aYAZ653vdlZulpa0WnI
Fpo3vHmvauIeL1st3/fAeu987KvjEVqDMeF6oaNxPuNUze1QZk50Smj5HwynzY9hnZve0DjoA800
4m8ftcsdtQBoYCQJ3mQLaPj5eBH43oxkOz6pdoLOQa6gRJI8VJNbbCTAyk0WoeN+e8hL/CRpCrVM
aMgL2gQa3/mYPQjkVum1+KQjKfwJQYqy3dQRprTPoVQw6w2KrPoM8RAIbqp3eO+FQ4kDaFTj1bIp
wjCh26cP47gxTNSEu1kYf/JoDNWtkG3+ITGa4h5w4Mrrxk8mfAHix81EL+T8JzsafqCNUSWnSNrK
toijEPvsXP+Gl7pyUAsl3Fadox0rreHXOkH1kBq1DVjeUD6RJzs7NMeMo3BS5xhrvb2TPfojWlD1
J7st4sfOkHIH69lHKzF1gdsb7aPdOu1RgM98BFekISyAViNma/+mzw1PiLWAK4NCIJ1aIsXVTasH
mt2kSpqcDOMnyPVuM0e5jVXiFO/nyLqz2a5sbtohoHXRkSMMft0Yb5I1PRQDRYE4OVEd6XaGOnX4
vbo/UQ2XB5lHX27vs2Xrri4PRgOni07ckhKvtllG0RzzSCc+AUtzsEMtk3elGuVemLbtnVN7GWPx
Ffl+Lh0yHoF1UTWKIT3pcZOcQnyZgcwN4jDFqra9PaGrn+/NKKuyXDf2UPj1Njn1iRsfeaOxt541
+1hkADCjqvj5fxiO2v8Sw2KAsj6m6jQOtjOoycmWlvmp7qvZG6TE1ThS3Md+jO4VhK9cRRTNhW0g
xUC1dt3ZyUZrKkgdklPOhbuDk9lhyS0wBNGJDi1E9xEyDu4xn65tkqVfDIb9lTi3ut9tAnGcs4Pk
1EAWfHIa7RtCFGJn42r6f9j8NAxQQFpUaODfnF8hVKCKASdcCozYMlJ+y//Ta+2nk3UPsaZ/u710
V/YjPRvSdX3xmgI5eD5W1A69pWXc6tYibYxYn9hVuRzu7MeVEvDr5YHnCLUv8mkCBH29IYugDSLV
5CK3EsgWYO67lwKSi7oZU+6qDdgJ6wE7QNzQO0EtEwtLDEOCIarAeKEbDgDKVP/gUuoDchxLzw7m
1to5YzLvEQifyZOKMZ3uPD9XThEEDM4o5PFFU3N1lU8Y7c6BQqF3aADv57HZ72c9UjY6dql7CYHy
znjX1gKmEHQP2pVY+Czh1ZtLL0Lmp6mdNOWGFYjoLxpLCF0l+39ecTDhMLgXCBCh6DLrN6OkActU
Y6l1Qo3IpBVGLCZJtP59DztLy3eRKqFMYy2n6c0oIpeaWfZmfnLVpH2MlZIjKtx0V6oz2teNc1eL
78qdsAxGmAB7nf2z+nj51EhIHGFxGjX6KbFdLUHXhAfAMKkHB3TAoYnK8ZRPpns0S4TSksy1flTI
sG9J+y14TpRpW5lN+2QwtHdN79TvzTlwD7e//pVbxCE4XnpZFGAh9J1/l7F38jAUsjglWZ8+Oers
PsmmLrZdl9/bvle2E6tMxY+WE9XHNSCjw/85mTuGypvE3jYFCv+tqMLj7Qm9CsKsHk/Yj+AIuPtf
A4TzGSVRsDDd0vKkqkj2R5phPQZsr29zPbye5nmbYen9OKA3vCPWKfcVeOtnREGpc1hWva/mzt7b
SvWnqcp4D9yp2DUBy4AHVfwghuy7nlgd4orV/CuE++aZyhzdycuufSmQBvQ4EX0j7FglD1aPcUIO
SOw0z22Bga6cty0diDvH+0JKhE+0iMmQri78GvBb518qhJcHNs+tTkVnpmzHZIgPKNujr6YA7cy2
vVHFP6MUAu+21jvj6yzDyt6Mphn8oMOgnYZJn74Eelh9KmYhfgaFbNu9C03/VFp68Auem15QNOzh
vjVJp+FT7AT3Eu5rn2opay+15FeVwvM5zG5t1HGZVifDLDNMCDqsn+c2d7/f3lXXhqG/t2gZw1wk
8TgfRusKI8oCNyZZa6qN2Wfk9XF0L2tc/pb11l0oYRSiqJlBeTofxcBzmNUqkpPAJAmJlmp6SCxj
8IzEbQ/uPP6Vhb3vg675YkxFdgescclSWXBor3U/9L6Q+V0981paqwkkuOLUGIMNa1ObvhoRolVQ
esQhwWMu3VQGNiSWWkbPI0qfu0oMzgGaaOKJqLF2hWmUd0RgrzzU3E2ogpmQlEDtuKs3r8coN4oM
ioy2MYU/mpazsDHAV32XGI3nG6XWaauq0glRgTPjp6RujKNpQGHbcIjUYBfzX/3MbI00Z4oTGCBd
Pf3FoQTKaFIEKs04fHHu9R5eNQrPFxLrRSodNKGBK6Jecr6QSZBPGXxOUrzWbD4adSS+ZOFSGAxp
JSCahH5juXV0HFRwpLPrB9Cb1QH151jxxhhyjldbQZ/u66I3f5aBqj13TG6vFxObL52UAQyN6BMY
eIGCI1kLajzaJKLXwdRLPfUHxYRAY1dK+x2zdv4Mcp4zYgQx4BGM8ccHR8bS2VZGPVY7DSZyuu3c
BO/hPgqtbRGJCfpN6PTboCX2A19eKWJv1FKHWuG0cej1DeIb21mt7XETASh6UMI+Uh+5CdsDdQ89
x5HbKU5Ca0yos83cYA4ToiZnSuS7SOW8LrHfI+wDFWUERzFbs/iFQbioN4GpNJ/7Tu9TT1ej8Yfa
2GbqAcbEq6Vq0+JXEAzl9y6bBU4hmlMcOwdBEgT9A9wjJlq6GRcy/uKbeZoU7HzGFLmQlrEbT+Py
RhA3sIGG1HlhnbrUqnXqtqH8nUIRqj3ptnQ5E5SEBAJ3EdiYvm2dv9KsaJzevlDcixtlOWpUtxex
XkFtarWxDcW04qS05pOoU1A+3AfIL9ZlpWIYiCk6nN/ZFp7sZ7c4KG42ql8SS832g14ghweYQ0uf
6OBN1aYtG+OPPk3BZ2vAXZsOSRJ6DW4knA7ZYVQdD5n+XzXMQedBdRufYLqrhZexBB/jvpmtHXxH
/XvsdFG+wY4UbrZpNAgCSm160qdunmhQNzVDZ7qx2MKpP9Acmb+WasbBWUzjjW2QqZmvIS9Fa6iT
abbrMWcIvBIjpmqX4nrzE2OgQd+WutPp25ETj22DK0e4E5lDdoYvu/F9iov2oQNE0W6QtszlwUoG
OWwa06TuMGWd3mDVgOST3UqgVqUxuNbe6atB2yhQGTqo4ovXmB0V6q4oZb5N9MTNPKNG/aAOreh3
UIVlDKYxjDIvzzQRPULAU4jqEyP6q85d+IJWZvJJwwaeumQjsFavKPN7prG4BNJucXdjPgMhA7Ir
YaAZ+fyUQlMudrx+5ndkYgMuyz4MfwR1CO19hJS0aUZoULg1jZbiKUodPEe87OX7sEv1EQdiSx0O
jgQatp+bsvx0e48tIebZLUT7bgGFcHssABx1HUbkwlRs2bVE1hnexFWF1bfenII2Lvcmigf7YJa/
1LLS7nQNr2xtG8IXXWaaKYsY8/nthwhz3SRibE4iwrqktNRqq5Wg/W7P7tooUMSp/vAwk5ysZmcj
EpSghUP/IBiMRzYQfchqvoc6uxwFN4IFrAmkh0LCOkZq55zToeYD1l+W9GJD/5WVRrW9PZWLIHzR
VSKPp6DogA5dswOCDv2XUO/7U4ms0JZkAAYjfYJ9Wjf5nWxreXnO9wTVUiBKrA51f+pn52szam2V
E5dNpwL1XI/jOO/gHDpPtsxsyDIAw29P7RJ1TiX47YCrPCgxSjA9/TSdZnPSdi7sOc+VYecZqY7S
Aw/RAatI+6tl8SJWUdJsKKmXd5K/K9/XQvCCRAfQgYvAz/mkTXy82sZxp5NrFH9L10qfCzlrPMCq
c2dTXrbYmK5O0kwsyn4hXT8fSjRJWluNMp0mXSsPSi6GpwaO3q4xR/mEC6jj1eGYfCzKoDmG/GgP
7Fa/VWrr3i+5snEXXjdqrwuDAdTd+Q+JXE2RMaKmpyGYyaiTVDsuBdI7O/faKAvWDhdXWuP6Gj9Y
DIkcrKGYTuqshI+pon+jK23fSYeuLB8fE1wf7UJqBOvgG8Gp2JmpIJ5cMWUHMZd5tukwdsW/Q3U+
3t6v18biVJA74qlOzWu1VRB/622k3+Rp4RYuPlnGhzyMfkUk4nfwOJeVecomgh4h1g1QrsB2nK+Q
SINciUJTO43AVUmRVLtQ9yYRTLEZXLePt/GYVMiQTjmBY75I5H1RFU15F7cTZrYJX0zfzLZV+jXP
z7iRfYAjA1FpsshxguPvgtzYgXcTP+cgsD5kMU+Y10zj32ku01/c3T3We6MyP0Bq5YGzp9mMn+cA
h8E7h2K5U1Z3DvoGFGIdSno8CMs3f1N7MadyMEIpMNwOMfNRIhFiYwiDMajsTyiWl89qU4k7ZYBr
60gD9n8YIyp9q+2vDP2gyFSRJ1cOcmsP0FRp9Itd4Az3qIeXzyy1XZA5sNtJmoDKnE/v/7H3XcuR
JFeWvzLGp92HnA0t1pb74O4hUiMTul7CIENrHV8/x7M5S1SgDLFNssluY3U2gAJShIeLK889F8lE
dYAhOZ7qBChzMEcJsDd80FeuJvwTPOKPiZBnBDZTugSe+4E014GSQb4ZVWWoU5pJcySUJjVok+mk
wkYHPQXSbZUG1rw4R9eqcfi1FM1cTQHJjy3LUSnAkH1/p+gaW3W6PgonE8UkKIgqb+VUbtZDj1Ln
r4/hD+QowGi8ogaWBFwpeabdW3REnYokUU8T8Aq3nonMeWSizSYtSxQQkQ6MrOt8hZQ/eiIn4AMx
J3OQmF/EAMyUtX739XA+izmE9eGXQ0cDrYA5+P7GldLvIBT07hTnWYzi1cqkZi/9algECKl52S2C
MjzIoM8EQiaZYVlKpXqqlCC2+67CPUvAu4gN+vPFXSMuONc/uCsDjr7KjRtQz81z8obkJyUaPSon
JA9HNzeEuyQBA9rXU/d5i/LoEuBTqMNHCuHiB304/G1RV0Ie1dopq9RsE6P0wm19OXB09AVydNCA
HH/t9WATIt4KDDZfqDlXsleXyTQqo3ZC5F+kqWgAaiv0Ee38xHSbEi3kvr7e59OPUhPghxClBg83
fn6/NYbQB29uF+gnvQUDVhQjI9wbzWpditIzeAIHVrdm6ARJ/vb1dT/Xd0HmYPkAkAN/qAJY6/cX
1oIGnBUVJhb9lPp3RSn1k79KKkttV7eY4fpcICXNwtqQ9sHoIYIow9lFzlGxUIc/HsRATagZyc81
DC6QxAXZyQA5re01ukJQjZotCOTP4SWMF5hbEChAYCFvOxOTdYyGUEMr66cyWWWWhtoUqrd19Ojl
oPwSeiQXTK8PGVpdmQd1jA2m135oiU2xQs1ZJaGXLUAwX8+h8QmlIaPqGEICNBw4BMo80Qp0EprL
KrynLQJfJ7MsV3D0hhYQArFo+qd88JSTXsI7pRNi8oYd+WCVoWEoijm43KoejVVjPT8m0qShFgft
lJ/RTaiVNgb63bhZ5JtOEEVAexleFY5kKEL0oh39upzYqJrNaSxVNIbSMvhxRFCjCm0+VTW9A4Xz
tNW0rEpBtBaYAMSXwAXwfNVk6UEUu5FpdumjDvaWkhMsoL9romuJhZhAfm+2KN/uqiA+I/Sbvup+
qDSusOqz27JSzMjKilA6e5Ou27Da0yehzIMKvZW9IWUabuYNGWlhImCBmR4lOUbnpboZ5Qs1DdqU
Fm3lWb1YimuAHqLXsBAjAcoGJazUSJWqBCeZVmzrtoreS9hq4JCW/Om+zCXtGJVtGrN8iuVDKoFJ
ztF1dCwB6/LQ+aQFj9pAK68IEifps44mAVrwxn2JOB4AQ0NjSegavVv5XgCIUqGgfWsdabG4YKh8
ir/CaYUpi90AyBDiM/L3RwpMiW2pJ014DiS1QidpQ93Lqd481MoKLB5y12wqfSVbeYlUyZSLw0IE
9oeXv4SFkB1BPmymzUF4o4NKQwjP2ijdBgDbYkvFGtX7UOPqRnQD4NGp0vspM+tmqSnCJysN9Jkw
XoAzBiYdNLezm9dCdBhpkWs+Iy9Q7YdcR18dtK3cRAi92KoX+XsUBa8WTuCnW1Zht0Kr4vghkQ3X
7PsZXyU4mzhT0jmtAv9GMzDFIbpGWX6VCOh8HHt2gWZSJIuL/BUFm+WCsriYEd+Zprg+3BcZ+Tle
Iz9375tKEnuMQDmD4h94rKE11JUVSWp/HIxRPIhRgICiB4osGS2E/RYwl059lGvFqFE+WHYgK6/y
etv5KZpjdlmmHCqzB5dPlk5CzwqYLeAPBFM9Ileml9l95NeAkobBQMSsb31LHTQlYkqumOsY1j6M
xAnM5kwUswLVAAi7oksuOlkHwNmWIGD39aaqF1bgk37G1EMI4htaPMGpmRnKCKJUfQWj4wyaPRV4
JRMwE9QigEdGQG0IImQLHuMnfcnDNZegDdJzYFjj4/lgD/gr8Dyjk5F8rrUKfjgQr5y6vW9uSiG/
iStBeizzXn1EM7v614al+JVBJcfznFCY8/xGovsV6kxG+ayC3opJNdpEJ17//rVK+Wy44ioA3oF6
FXOJ2O5sPlMzHXqpKOVzOPr5RjCb/m4l96gb9UEjmEyJQfNElXci1vYb1NyD0SjhGtzDS3bXJweI
jwNQJbiXsEyQ3/t+npNCaaPQb+VzN0niQ6Z0oW0WSCMFzcq/+/qeP9mRs0vNTCAYWqmiRI18Tg30
fByKVUphryzh/T6LCviusIsRtAIrKiAJ399QqIsCiHZa7RyMsmjHQpiuAZmWr8ZsQrYia0rHl2SU
zhZed8yzorG/vsnPgSzgXxBNRfoaYPHP2L9Q6aHvNU85F8pgWJGROmEQJURpyi2gnI9dJhzqqVvn
SnXs9KX2PT/aVuAMQ5YeVc0asrKzOe56fSU0WaCep2mY9m0syidQpQb7Lm4mBg6CfhsnRXaIZSH9
hr7bt1kecnbSKvrVZhxAVRz7CGQDYChI5X+/DLXZ6pOOapezUMGqJ6Le9w0BI0dzrPAcmveATZCU
2VDI1KgV/b33W7eBjEVhYV+PdGqKUETbYDN6XlgfPgMfRbnC426o+IEukQBTmoO+6tgH/BiwopPU
jr4zCOrO8EfZ1ZVcztGaJB034Getr9QY0IsySleWvIqzp9qXw6XjMD96vFUxjx9BqygwL+fgIuAS
w0BDUPWUFVIZsHpcFbElBTCpzbiMM5rBmIfsBw/GtDOLVYCS7rSsRuorZvNg4L0eG0C6PQL51Ioy
m2Qj4SmWXgmtagInDxGUWoNxAHc9oGijke08Pel1An70lVuhmcdLCRj6DvH5vkJpYFg/GtCiLWnk
vugJmKi7Z6WdlHtTKMJdmUNGERkUJCbNM5SC0bTi4aTIj4c7Qx4bgFqjdIuWbypDxiqTCMy2QmIV
HIuVk2vFNCCGmWQRgh5IKBIRxSO/moCMuzewEzhhIfYeorjfbzrBbzKxL8r42lfiSloPEyAbpAl8
UP2FnVFLBOI+futiKblBW5Yawawpbq6lppVdGN7JcyhGCiC5IfrYkDQy/YAKGrqHEBE9TpYUwFwa
Yqxo54BcNSqeAXeZ+xRggsrrNMJY2wGRUWAekoZ2XSk6chae03AIqbxKJ0tuxMhC2jKxPL8ydyOn
MkSev2NiH8cUscEljo1PDhhaZyDLAAwDL06AHpzZWqBSDQHtWUnXK/RuACW2i1SAJWrf0G4AJNWa
zdk9cu0pFaODOmEK885VhqUazLn6xyAAyUfPTNCloOxgvpKwlFYrExmV6x4ZcjrkaGnYwezepDWa
dOZ1pV3HxjAQKRYXgsif0C6wbBEONHlhFVQzxOj3e6hpG9XTtVS/nqSrMNnX4jFH8s+QW6Z4KyYg
pKqAdDWKzlpjomfWwxijrbpSUF/dp/q6rAxLyURiSvdRFjlCWlkX+fWrWpD///UXPxZv2XVTvb01
+6fiD9BknFPi/K//+39ehv/tv+XsqXn6j7esCZuRN0n/859o/pLX//E/tm9vSZj5//NHzcb5B/zS
bNzU/hN4CsRZTEDIgMLnSb/+rW7+/Cc8YwAwBf8YwW6A87G6/91sXBT/EwlQvAd4AGAZeSUo6G2a
4M9/4s3GkePBG0AThGQJAkd/+u+BXv2iW+rZ7/+RtekV0tZN/ec/XfqDfVBBQABL6BHCGbIBYwTs
b3bCwJ0eJQMcSwdocaJ228h3w2oLBqk0XTcV00CZDv6VDEFhBb2iBHdoXE3egvqIjJmMQoJNBl2e
UDS9Ax1QEYKf1BXQWFTbVAb6FFgaQjcKrQtW1tdd5MgrZ+W5VWxlOlXLXQreR9FggWbr0abK1nK/
87R1H1heS9WEaY2TDtsCpOy57YEFaLxJKyAj9sFWv6tv0tfhSX0fnoA1UA5jegqjx1FZp94S2lz7
Xkl/mqGZdQxWEpDwB4rkGCur/ja+6ff5t/KbpFH1XnjrAqI/iwXTn/Nv+bf2LUObwZhMzwPqz6/h
lnh2O76NIVAEOLYkb5mau320baMXLQZkt3SiaV/LyHXZI3jyYnDeuGr7mKzeR0QK0j4gQ3TVjwv+
zLw75/yWLjGmDw6Nji40sudj0Xv9oahORuIKxlZd3RbSlaKRw/S+OhkP7S69me7iR9laJSR+BPNQ
2VGQy5slFVKKSsDi3IOZGLRAFWoviIw3fjhUf9mrH/fm4jBnBuS/aJjKwgaZp2r/ABtkSSrMG9r+
+0mFH6w5iFOgkXmSFwb8LO5lCCBJ0VJNdgapV1lSFOCk59amp0KaTUvF9EtXmwnpv/Nqc7ODiwfQ
IoL0BnEWlJDPe0pWypT7cL4Vp6WaM1L0TaQRixgOPTUtiHg64aHSkKEui/lMXRBPsDg/i9yPA5hb
XGkST4WXBoqjOL0FJjc0O2mBySN1AgYMoj6MtNkBdNagUu/GeBpePXS/uOUlD7DCSrJqgK4i8aa4
Rm0E+Hz9yUFJkvwcbkBLL3uMJztv0zf/1CDZolE/p/Ht6iDrpNmGtwIK3XTE9glsczcR/vKLUpBB
J2gZ00eAuaC8iehWnBNEluPaihrSeFS78XfNe5Cy1e1qH537ECg3Im/8K/9xeioG1oK7/dCz7uwr
1EvoziPtrrrTElokZKdXRHsQ7+rXzomP432/9Vl6LomWkPCMUm5kOwSV3Mj2ALewpFNCczSpjGgf
2NMjkm0BA6dk+B7g2ffiJXspXirUPfj8f7kg2uFVOMhQu7z9AQZM5eIWoWpA7pLYARazAiuMQlqD
ZN+kbchqg/SoR0QA77pxPJR+JhSEgAFJFqJ4y8s8k+8/l/mPuMxL0mTeufgfLU1mOYJfhBlnFQS1
noQwKpetH2ydshtEA1AYxSkk/62XFBAJlCFp9BqthMD/RFeysuQwLl1yphz+EZecB9t+uU3UhyHQ
BkQestbf32asSnEJqJjiILBIkcGlN/eAyR1ou5BvWrzQzBz+my8k/UjpocMInBIEp9CJYjaLoZQH
klGXitN5aJouGzmab+ho7AR4gSuFw2DXxeC7ullrVAbdn71CjIdUWqySqhoNi9MMMikb0/UoB8Um
QJMGqgDhC0bCoLS1EZK3OpQF8qSaAZEceXHGvPhmkJQEDFbNry1qvizQx9uZLVBWx+hPEkaKY8o0
pUFPhIFO8JomUoKmxqBJR/2MJSGDMuvA3kWEB8RdhvIKisPrCKJA+rDPnpKU6IBb0iWl+8Nj+nF8
s3X100QADz3GN8KyX4N+DeVzCUGXq+i6OhoPmmu40kMB38A49s/dfnCqfbiQ2lpa8jlvzR98ydWZ
fvtnLznfcTPXH7bd/ztgc9xgHqSZIK1g5pVPJUg+UCrzVLck2C+VCC1trXn8/bfYWkv3OsvE/M33
OudWvhxzzs8uAW7G/5tJrboLkmgCpaPz8CDQ4xE9qsnj4+319UJU4rI488X7eJ2ZOPGNTOtMfp1x
45+bNUBmRNh4ju826+diXa1Ri2VpFAbyuiYDcVaOTD1SENh2u+KQkaenDbNWjrXR8EekhA8FuVeI
RjJyQGchYi4a9RLH9nw14Ll8qQYjRMN5xckR1T5D/nmoyTmZdnAFNpWYljkV1tVEM7DGnIpNeawE
ig6IOsprbvX114GFpbFc8mYfbAL/NxzL0oa56NsPY/lbN8wP9faHDTOnMVcDH6HIFBums0HlrG3q
b2somdxBr4kCVFhLnFyLczxLuvVRWQvItylOw4aXdGDmMblB2boqMTlgQcig74BQaHQSuXJITfkm
7hA8pCVDOVMCd2kJNLB0Yi4L8WGi/+UnZnHFZtH/v3fF5vR1c9E1h8rWWmt2cYgdkqU0dwS4xdRz
FYWJ7zINYrRqZKu/e5fMxOVvvksWJ2EmV/8Rk/CjACLwpuA240VP5qcCDBmFDlMPiJjD2LecfCvs
3tl/Awcse7AjRt58i9SsZsbxkZ5qSybu9fUBmWoyMnc70geXubcRcb8WkYDu/khe/3VQ8w7iSdsY
YOTFoAQHaVoGRUO1k0oGO7jRnHYkHQs6/FZv8m29wUF+0PbI3J7ydzQ1o1pBV+6Io9/YMrlb2a+l
Kz+qrKWm69HSjQkIDG49OCcnzzrdoQj6SrPGDeIl7ho1Z9Rg2lpj6ITjGix0GqJTfFkNca6Q9rOH
bWC/gR7FAtMbK6y3aqugEdrNFUJTKwu281u+95hy1ZC3FXXWsaNbHSZQI9R6bEiMj4+p8WqwtwTa
zqIV2YAazw6eoaqffae2Q3wqQAJOSF+u1D1Jd1fAdVqqtTahoXRaYBwaS4hV2w0R1h3V8WcFr0Ad
OQ0db5fdo8OQpTH1rB94uEx0hPV99N5sWvu+o8MG9/MS0xeN7R57dn8wyD3CW/T+6pxSR8HlMpKv
QVIJZezc4ykwhhN1s7EMgpfLm4TH3gQbfVfJ5nB9OgFvSYB1I5q1rS3+eABJMtm+DkeQutstrVht
NWzb0tc7CaI/JeA0ZhF9VfE+cChbFct2Kensh21L9skasFoGBcF6+rDfRuuKlRaiQ8dgt812/MMK
VtnBut90DyUY50mRk56Om2gXrVtAMikyP6TdRBTdkq4khA+j3biRj/yyfIQe9fB1FxMZj5i8Hh5V
xzsa5Ml9b8ndnXAKwSRLBELKHXgGMceFVTPhwXqM142lkc7K1481a1nPpk1v63tM84oOZO0TZyQj
cTPq9ri/hZMwS47/IhY/HISZFV+0wNmhBE1xVFJbCe4UN7C317kTkuMefQftbNdb7Ep3UAW7eazX
lrjBEO3RtihbsPqWJMW8dumfIimW5mem6KumLBsUefP54ZvK2+vH3tqDHZKU9JvIJmaSlG6exh21
ZAdnICOC7V/tNpvr08L0LAutmZn/U2j9FFr/nkJrZjv+lodyST7MArC/pfwE8d0PrBqktdCuh9NM
fsKrr5TGmwIwlUA3VaxigsP1Y211dme3VmtN9oSf6d1gDzZyT5Q/N25KaEl0zcO/eUaKPwdQoJ0/
ZWvRFm1jMzGJiky1JSugqRVboRWxldW5+rlzO3dFNQaDhpn4GcKiVk/I+Egt1Ss7u2vZQDWya5nV
Weqms558ZjLD4poUBCbr3lpdj9CigFjZPf5a0JQhTwOfHRZDAqsG0vQQkYDcPsn0qcDfuYsPo8F5
S6lxlUM7nmPn6qywBoZRR8453UktiXfmoXyRnYnuoGkzsrva3T9qCAoExE1gPtzlxCTTRWtDTb9u
70DdRRDP0AkswJGq5NSSVz4f73xA1+9Q33i+x/PcqHh9fU1otKHAitm+nTgpjFeFjHZrFxafFsAL
b0s22pqdssLhRgHKaljifK23sZ4Laz0z5UNjCDK/yhH5x+q1mL2WGvjiKy9DlfOV3HaMZzj5Miqb
3irW2dpwivXARku2wStvSQiiFLDCQwtdj2zfCuwIv2WIr6dWwGIsuMx0O8Dy87+VDropIpgR2aFV
0wTP49V2TkNrclMnxrODG+/h86Lpi3BMc5g0gj3BBAVvym58QK9V/K8cRaeyerteT9bIYOl7lkQk
e7AAdYc1XcAGw83gIWJUoeXhNkCAaI8WrDemw+IurZam29KSj5oj2gICQcm6swuGrhewwFVsewMr
k9sNldyC0gx4GitwSXkjrKeDfMp35VraNQ4NLJ8B+UkjMmE44iZzQ0Jgnlulk9mpZffr5tAcBFtg
2QaftD8xVA3RYIN2XBQk+djC3PRsmEATGJIwDGl41+H3xMrZgE/skE0G+Jkq2MeN1WAqtog7wQCV
nNwyLA1fOm4IRjs/PAgMuPrO3IW2a9KOaDfjsbVJuPbXFEQyTrC0fRZFxSxg9VNU/GFFBeqlvhYV
c2fXa5VVHBoQFZ1dQ1DUluZ0EPiD7Z2GvygGD2dJgozgz6gPnsPlg8gEa8QJ9ByBjkBJZCyyU2dF
Xzo4rNi01jqUaf5Qwx1o2WSlLMR+1nEIE5o4G5btm32/1h4G7GeFeIjDTpvxCNgBw6nwrcwGkJr7
Fzi9I0XyHx+pHAVykB6Cc0OTjblunMbB4bNlB+irNTr6rpHUp8bl5EDaWV+LVBAXLMzTzBequggF
l32lODJCAvxEtxSe/L6nXD22lvoy2R0roBYnW31I1hOkkgIJKTMuJ/lDoyLRaOskDDheSEzFSljt
RHaAefPxbx+S0rc8Bjg5fvpW7vib0Ers2ikd8ZnL3hiSNYN8jVjuBNf8fSnQKfy14SmE8gWkjpV7
vA+yV3zmnyC6kV3i/QHD2lgp9dgKE95tU4e/6pdX1m/8FTkegc2/+5vEDjfo9+TgJ64YWiWtnRTj
DrEuiY3e2PgeY2SxlVqFjTHhHjNoAfDpYwRc6nsswH2kDr72qcPvh0cu/E3EJjfn47H5T4wTd5Lj
VfzKl68j1xP8fRC2h85NIXK52NVhQOgIKIT0Kl6nsBl26HAG+yEh5knd1OvkHJ2Vh3wN8Q3d2hzq
G3HTs8EG35nTXoycAZ49N2YAVGIia50Mq6DQgMbQcq0FjQH5DapxJ7/I6Jw1h8mCdKdcu0hYL9/l
+3HAGgg4JZ5V0IZWVGAgoDqrVERCIWaBtboK7dhG+3qLgcIZxsmKraDeueoqoRAq27NGN3F8qLTR
HlmK5xobkYRfDCycL5ur6sDhcQpwj0AJoAT0PDKR7gy7eFdhWHg02IOHjI1EvUJud+Oz6xyoHwdt
AmnmGOfICRnUvAe95lEYJSPOloUmRVTFTCIlYyIKlNPVXndUajrlut7VO9253pdQlRXU2L6HDpUw
8IrG7EG0Vdx0jQmqrQLbnp8v0LQB/BTbMvUBhNq6W3Pdkzt+hwYmBkPG8JnbusjnQuW2OCAYLaus
luUIbRWWfkLtAq5tWgSqryNER9RgoreuBz0Pu8xFKHxdr+VNvRMd6UF50V5qNr742Jk1i3fGrnPX
8KtzOnFHm0gU5ldKtgjlsP1kP9idtdpjaWF5+o7shFerzeAkFn0HixZ9f0/o6RXpdHp9e3iKyO1t
T15h9XlYMNq60a12YFtu7YlkImceYqnJDb9KiX/kuJYJ8xCsirjg6+ud6VYMYRDGt1lp9a555WOF
DcxUCXt6xNbiS6oyAy+vbMSbnN7NtzkWhstCPlselqbEPhgJimsJdgfbAXiF8F5vy5vA3WAluTme
Y/p7yjcTsuXYQh6NKIxlbAd0QoZwnawSdibVnXytOyImTt5oDyuEhjIHt0UPElPpiInZ0cDl4T1i
mY4lW+nRP77nVgwjwsPez/AArg23wAW1jL+aWEKdaVaAj1kthCzUC/xlnhf74JHMQzpKgb6M3VAj
T3KJ1pWWdPFJ+IHlFio/FMigXPyT4YH7HvxA5wcoH9t30bPVRvu7G9UWGbpd70QI2Pbgb3X83qwF
Sw6J7yqUn12N7rmZqu4K+1kk7S2kGMuOF0sVUo3LMVisdmbHm9ZB5xLI4vg03rZOdQ1WzX3toEMc
/salISTxFi0XXS6ZI0jgHLqKyzpYvohtxhwliAfcDBPsecfhJF1L1+GufRQP6j7e+Wv10N3nzkBW
eJdp8RApIqtXJnwDLgu5HBYJxsalLDRD7MQ4txpk4S+fvcJv/k4hFTwmBTYsto3r2wYOGV8lHmCE
bb0VrYEGd72NVyGc2+E9/VVHtfWwhWR2kmvf4mNsXARsGQJ3jQULNrv1WQIbG3Hp+/6+clpWwu4M
Id9ifD52gRU5BsRLhEM8QmlP2E1PFaUwqytsT6wTVjBw6ucETk3BpBP8OJx/7gJFjrhGNBS7EOFS
bt3iZ2fzla4QauWqk4tmHl3n/0KYESq/BJCnQjAW3ik2ImwGJzyOiHGu8ImZgxJffMrlYYHLErKJ
h1UhuzAZAXa1iPh4C7NagIQ1nR7uVvF+ABbS1nc8SKtfxJgP2x1PMYmguTfOz2hzS7xFiHXArPG3
D9YEX8GEzyETfoT5cTUhsE24qT5mJMGcg7DuKr2HmFt7NIU7g7XCTkgh2rjDC8cTiFGewGjw+dzd
adcCoZDgOE76RRVdZsZd4SP1x367Wgc4zJeHnWw6p6HmOjsIAEtmd91G3WO5eNCdBE+rExS55V1r
SA5gKx08ZqzxddmKBuCqvyjUgRT3MYbAnQj1YDAZX1y5xrfeenWGYt6mt507bLli5huOfwIojPCJ
3KiAUWJnLHS5MzjhED3D867XNcofQgI9hAdfjQhCW7J3kq1bL3wjhzAKeieACwijA1OQ7lAAeSwc
N7QzSpO3FoFqA6vbIhFSYv1MFmIrNw66DpSEvmIfY4L4bCtn0I5gnrmHXN7z2YZWhLODvX7D1dDq
hr+W/9WgaN+If6vryJHOXHNybzBw4EbBG8SrKbbdgkG46GPPK/B/+tg/fey/Fh+JS+7ELFyPqkmU
YfaIxkUwfrniqGHkPXExKe2XQJnLzgsfzQcAwE/n5afz8tN5+em8/HReLlWvPyjQ4xHQr1yXWWZH
XKWpb3LxDagBYtJrR4dNvFAEuHSNGUDob7rGshM2SxX8dMJ+OmE/nTDYXT+dsH+9E7ZoRc8SVX+X
Fa0vyON5iYYglHFqDsiUgNXtkvco1jxxnu3kI0+scuQY8o8EwQpkd9VLDrGAb6ojbjwxxZKQx1AR
a5oQh+Hx7V+iRsDpGezljcdlY/qWm0R4vZ82CG+jXtJSnR5hAzQJoANAjznzAX/jARke8/glzrrl
/vES7mvxTme5jj/unS6mvy6Z9A+e0b9p+gu0kT8yeMD8xzmZQDs4h5D3VQeemq7hmx/ROsTreMzt
7u71bqTPCKrmAD/c4Q8FQzR9C5hgj+8yD63zeB/iUOuJPZ8ncizx0poiqH6zIkdACTbZMTvWjnHV
3EtX8kHeDyflprAKBLRLIEd0pKtqhJbI1dXVC+i7yBWimgm5Qihq2kwbYQ1M6mZySqYi1N/aOaKj
gS3SfD0CzFoyDgkZ4FwHNsG7OzJtHhOin97frwNyjTQAxrpiryE7vSMHIOMeYiT20FeD3nHY5sre
3m0R+N61xKOvrxEF9gOZP0T/7yp2h9QG4oIqv2FAOIEKaflP/gy/+9Md5uIyR/hk9Aa4vIKDCk6v
X2cmfxxF/7AyM98+CWMzNuJWAVaZP7ZI+dBvvTWwnDzoxL5BIc49OsqS80BuLrXsDsDLxNoR4F92
QNDcokbGQl8Nhi4shKftOiRX7AzJq8gKkZjAvUSIud69AmozXmbtHdiXyHpf6sPDqV0+G9Uf7mRm
VA/os6wOEvIB2rfiwXsDzNrpN/p1+KSdwBN2Gq7QJScjQ8B4A26NCiYBZ/ZqIvreuEZxoII+DBGv
phme8xcNST62AhYbbdk8VHhRFA5KJ83qetI9fr0CMod5fnIGPox7ZqibbQ3OWQ9nAzy9IfK0bzwF
mtIXETkj5pNwjx48t6md2om1YvF1fB3s0WUWmbsQGSEe0+b44K/HdCmw+2pMM7MefVMUOS54bgUZ
KoUiE4VUiGw3OwM4Lp7PAyCG1O4Fa0IblPGLVg4kkHjf2xtgl1AxhcwmsoD1JSkjY89HGCowMcgR
9UhhJnvkjGA1ZY76iBLVBeQxuIAW5pQ//0EuRyA31sMVxs+zBQbGy5O0yBvsOeRnRMqWZwd4figD
cKm3/DOHL3XIxHl3yP0Aj9YcORqtvk3wk6e3eZLZQ/qZp9M5nImnvznInu/3kKbIvjtVYfkKk0/+
TWVuS4WVoCtH4Hl0I8Cva2QwaxbuBkTpnrTjZLkc8mPQAuoeiV+sooHEaY28X2df0mkIQvMRJ+vh
AksyWQz8mnLkeIXOkjcCTIQMieL3wum3r6+e9f5+u3tLnfNVFpMsIzh/kFEhw7cAZ/D63WQ1EGo8
Os5j3lzv8+/ow478HLih163Lf+dZIB4rR3oRwfXqkk9Gyvbv3F7SjOKtVbLQG2Vs+ZQIFwwC6nVd
Pr39reyWhGfPQhLQEKIEgnezgcS4LuhICnorkNuU3d5e5yy1L3cImXh6fc1Qe8el6Nfn4McW4l/P
5qVA88M+EoYs7OQWAy3PyVHRYHUBaeZ0Ts5RYE6FRZp20v3CRZe05aVC7MNVf2rLf5a2XNwPM8j+
P2Q/LAljaRbs/9edliWxe0EGfti4P8Xu70vsziyk35lWXzKUpH+BobRkdEozQ+n3YnQumf1z2trf
r9mv/9DsB9EnZxRTUZgwk45qXvogHYGpZ5y+dUDuHPPBXR+z63ovugB5szcgKayEvMV7H5YcsAes
vQWMnoYbmBduugG2hwDsA/fuZaCqUwNLBs4qR7OnfY5ITEQA1Ov28QVXkVFeZRDcmrC8w5gGp8JB
s5/oVJXklMDTQ7Hmgim7eHsz/+wPdnuXRiCfHA1QtYsiSJTRGYuXInzQGEZapyHYWlEsO9LspgVE
RrnX2QM3zTkWdmAwxml1A/cDDkjsxlvtghUtabvnONDI5mUi6BupoasJQevIhOP2ePEAi44AWdnp
3oTLzyFHLTLkHHAJKA+VsaYgL3fQO5PkIuk1RxVts7W+NuQWb25mLfyhbk7+IfL7w8rNzt0oxH4m
gUXXQZhAJdvTHeIadw/wo4G9ExAFcZwrBRGXjl6ik1fO1alAuYxI4Y8suBNcbX21h2ZHpPTAZJSo
GMnRXm+uv17Dxduc6czf8DZVPqNf3edM/6lyHmpthVBNaXEsaXyYEKSxQ0ivZx58eV4fJPL0uHN8
1I+Gm/UBIRuw0+CZ4zPAjnhZThFD42GF0fomO/VasdMraae52tZw02u/Ibn79ezxEX014pl2RAd7
PTcGjBjctvYWAb2vP/7SDPCrz5+5+Q1an+WSDulRoZ0uioFGGt8982IycadQAT8zIDBVlyM0ORI9
YaJri1sOG+cefGAH7FyDHvu9QlU+Ihb9TqYihINHZJqcJ6siAKeRrre889cDX5gXc+7/DpqwCibM
S3p6ROnYacnB/rHW+OvhnHcQKMohaOQSF9g2qCJGLwoGtiyaI7aHEOqK3PCdMcH3fkZc1V4TB5Vs
Gf6g2s/oi0Le8P/bFbhubivyWMCmrQhGiYI2HiEM4IVvKnKGLkSB0zXieO9o6QRY3vvC6sp8Fr5Y
3XnTq1UxrSIhwE1AqowY/INJHkoEgHm0+Nue/6Vj6EIE+c6LoHaPfPFWTkXY14u1dO7MmRj//Z+7
efuMX3vulrbvTOC2//DtOxO6f8ztOxPXv9X2XdCO8x55v0o7LgngSyTrg/n2uxHA0o9nBYkoHU1z
eKsXyJ4PA8/ilVirWq84zwHKk2onB3EPgo33kHX0GibKLeQdQy0FT1ItVC6IAhcYnwXbXy8+S5Am
UyPlK3lAfW1Ky0OEiqIJtbCjtb8wex1TS3YzgO05nN9EMdUAsingPK9VFEL9F3tfthw5jmX5K2X9
zjQCBAnyoR8apNMXyV2La3+hKSIk7uC+fv0cKrImJHqU09ImzWp6pi2zLCsjMgQCuLjrufd8uyiP
PniTCwEOPVAQOgV6uiYNj5ka2qZ1vGdA0t3DAWTkNnXeI+wCpOMXKsq/GLSMrpzM0eyjiv87bPv1
1GoUIWEfuuoGTCMCXK3o+DlOidZoRTcx4p/UjVYpINb4TXR/UDjQ1FEd6rxOfnSB3zivbDF3c+Fw
ZhHBUISYQunhZhyOTuoBzTSTxr/IYHoGuJXTv6pQ/fsX9aObZuqtQbcxfoWLp39WsaYu7B695Zo7
2YhMTL0BLxb+ZIFfnrymqRNn6kecftpLIfB7P/8Krqf/BvODERTeoQUMIP4J5p+jmIGS4YqiOGgK
dBvaPdq7pio7Rm5N/w64PzqS0BbO0THQfjRYgBIMv7OSwlr/RO+THYGB6jGP5vyR/Qv79EucZvYp
9UnaZDHESUWUVIhvvtgW9u0dGE8m17AS0nGnX5hkJF3J7cvL4+A8ajYm1+Vwel5ff2CCDWx4JH7c
vO9CSH1uBxCG1Fm620XBnzzcT6/u/yfB/+3YKNP8dYszo1qUnmzzFLf44c5PmYrpr+nSJvctcu+2
d+ghQi8RGsg/nP4Q93v37RsIgMXN+8MDRg+8vZmY/RQjHva2k4eHftrL3fv7O3oJjxv7XUE5drrc
HRXTe7aPaNEL0aKTow9PrtHgNtVro90xWA1iQect7m5m0f977W5Zac1s/f8orUWlNQsN/21Ka9FT
mMWYf6un8FtH2yIqAaENoSDk/qovPc8Ik6GHLYSVqvDcfYTwsFYZVMLu1XDBX7tb0NG/HTlrflpy
tt2QKrURUSwZcPKjV01MpTBLELDU31iA9tOWtOs0IqUTx2nqgo1P9Ixg1CiLBTignroOg/aLVFa2
oubXaUu/5UFht3Io1zqPK2F1rbr0xb91GH59MZu5cmkUx7pXQXFiEkmLPlxAcgI732pi2CM/WKOx
d5NjDMj96wRK2B18zOdfsMAfWf4Th+7TJ8wcurTkIKFm+AQE1pOKvvVXU6PcNM4uEdNYmKlv0AdO
6Abe1fE9ARbivA9AJ6/o3BfMvKa0b6o4KPAF+yk6/nGznwYiXrmY6VdPU23ud5G4WVhy6dznbsff
f+4fk8zP7XrmT1R5U3eKgl0Tt4AnB1xYYSP3hVRHAVhBsR7xXqbBCJjk04rOOaCPb3INU3EjgSYI
HQAkhg2uZPJ+daT9keUASOn94fxJ/V7XfRKPmWnvzVZRqMRnPsBaf5s8THhlcDuR0phc2idn3dqY
R5SL62nI4neGwULT2Mb1oZzikKmxe7O5mzyB6dO7KR9joxH94eH9+H7+SxcFebrzTw7a3y/Ii1c6
s6T/pitdUpMTa9nng/r3q8ml1zrT66kfa12cQwZTsb++3JyXm4UfPsc2/7Uf/kE0ceaVf+AjPgll
1Gu66nUwSXgtFR4wwZgSDCax4330WIvLqQs+tJNDBkhVg5FjmK+BcV+5OGA4w4R4+jFVHJ5X53e8
9KbnyN9/35smC07EfIj83+FELFijj8P7dGN/gzVaFJKZjk3H0OB5OQmJamOUmA8gL7wlWIDKnkbf
TjZBES+9g5h/rQNENyABErveAVjENbCMR/Tm2wueyeI3zbXp/w3fNNOvf+dj+kt0mP/VVHX5moSv
8h+iKd9em39k7/841q91CHb779V/A+rLSQX8a+rLQ1bWwVsp/7F/LbHJ199xX04/4Sf3JWHGH2Ce
hs9ggoGZg7D+n9yXhLE/8EsgrAE1JphudQjVn+SXVP1D18H/raoEFJcGGDP/N/klYX8QQimYyUD9
zgxmsr/CfTnTKPj5YHMHWQ4hYHIDC+bMlhBwKWe9p/fXsVJqjqqQFx4XYIKRKgcbtBztoERZ7dNp
Xf9U9585DSdX7pMRwJqcGuBZNqlOdIPM9W1emVxqIAa+HtumdUMV7JlBAarN86vMib+nZTRmwqCY
4HO28L+vdp3kUdKllLTXJQnkZRClmzGIeicZGXUipW9FUFF/H3fxtpfm0Uhyf73wBSeHS3WTTIzC
RJvorT+qYp90Z2a2zTCOQ3ltZjVIefPYcrtc113VajHastLjXZqqyMMGPnDHRUu3SgxCNS2zkk1M
SowSNsrhogm0eE9q4l/4be5/04w2WDipuauoqnTiPqYa5xMJKqj8vp6UOgYsMgiT15EmA9eQEVxo
6SvrTqb6ZqRji2hvrBgICopDqAB2r475MwmCyE7Z+KMO/eC7pLV2iNSy2KVe0u8DL7I2CeWNCw5x
bZ37ZuSC2zjfMLW57oyheyIaONZM3RpwDaS141qVL0bUHxeuYFZ4xNZMguP/oBgHo7cxiyhlOihD
q7HkWrditisk6W0+6uGl2vmVbZWJajes7A4MvM2rQA6qKy0QL5z/iMmB/CLvGLKKifYMnNKUWmC0
/Xq8WWV04KiP4utO1vQiSfTHCLTdK60zGnfgV9boo1JtlEvTG08fgG5a0B6WCs5dNlG/f123Vq2q
NWTqX3d8COzRJI9J0GAkUKQrjhdV1iasgyP3dFQT/LhylLJVxPmdz2NZNAhZ0H0TIRf0nGWy2RuU
xMpkZEjrCqRV1Zr7CrD0xchvfRl2KxP052syHJkfXVV0QL0CzKpVWHouaShS+6BKuYi1InDNNhlu
4tLcBGG6plLBgLmaPNUJtWvMQOKjtdBvfaKgdBBaopxE2cQDrqszwxrXLO96hVpXZWjx46B37aoe
Cm/B7yTT+X+RC/x0U8P5mEwnKp+7VrTPMj/j5ngVRum29xtl3RMIKbBGoon1yCV12b9qOfsWNhgw
NBqDSBuTLyjjefijqgbB0iaf7kebaNO+SokSl4Fss5FeSc1TD3reXqpjnzy3tYVWLC8H42ShgdWb
ghbLEJHaftP1wgicJucmBKeIs2dd3weV1WV2HatAXpk6qN6lXlbC4xHDqNu6mGwJK1/GptTezkvY
3CWePt/kE888MWHIVD5zzPyMGXoZW+pVkOqXpRL6z5UG2YrAp47RUWRoAQdsrGgPKpZsz0PGPdH3
rbflra5qLgtikNAPAXnRO6PaA4bhYVaTNvh76anjkj2YxVb4VqrphKs6uudApD4fc0atPk4r2dZX
WpQWt1TX63VXeBxubUxcRfEx+LaV/EIOeX+fZjkOMCUZkhutCVVbRG1lx0yCZTVPo/pK4VrhBlJa
7c9H+5dcuP83Gc0nQsB/7dbZWRb/1pXDn/rpyilE539olIBd0DB1nRm/fDkFOu4Pk8FXM2FFUfpR
fzlzign2cxWdlBqunBoqny7+n1TmlPxhYRC3ajFGiQYHkf4Vd24yJb9Uis5huw0d3oauqTA0kLav
j5nrvd4YpafdVgpF/jL2S5sFGV/XuvCAk4R4i6HrBRnHBUP7VWV+LMw5jgeMuRr8HTLTIilypnrl
l+wWNISZk/EAhWw+Lnkq00/5sj14yvB9wf2uodaPV/R1e7psoyZtavVmVLS9wos3jyjoLVL6Xdz9
8Fkkd5yoC2r666PFzmZrzkxYViVl3keqelMFnkgDH2MVqxST5FT/2szLhcW+eow/F2Pgs1cpWmth
GmbHmCmpB8WLxQLZqY6FZk4Q/8aDE6Jj9ZiqXeB+kvDrn0f32RWf2aCPBXWoTjjhGgPx/dxJbptK
K72a05vSj2+px6rL0iu2Mo63vtLdlWxQtiFFKoZtvOag12Ow4CHM2nA+PoDrOiEc5KQWzO50/J99
ZC0fSqvO6A2W0i4bRg+hleXrQun4pssaFLaNCqMR24w6RiDrY+y2tEGCNZfRYxjKrbKtq7benz+W
kzvH0HwG3103VQRF8GG+fpQPK0nyJOTXI2vQtlkNgwAuHfM+cz5uzL5YkrHTU8CCumlyOBsmwqL5
vZetURlmMRrXUrd8ezDDY0mUC5LmhZtHAwZ+1nS8S2Tfi6BQbL3D1MCuA9VPPuRbClvrqGl29Bu+
5B2c6BN8F2YnaBbGxXAO9tivB6HSPu5Sa+TXmYoWxkTfgjvgJY2aYgXHk6wDQ71syjHaDAkpF+rM
vz0TixmqYWjQiuZ8rF6Z+LxqWqzN/eoy5dG7BU/+nvi9i6/tH7nVXAU15pqOeslWTGP+1kJFK+Ma
Qqh2GC6t3qPOX5cLiwNkhDiJW+YHKOKTsCoU+tUvKK4pL+Nr1bQKu/abt1hhz7Iy6YIUzg9/IlA0
TW3SdQjRcfxfD78LPY8hetJvTat5tQq6LXPFbZXiru/pSzDW932IUfJyXHRM58rcgnnTCMyYhZgQ
fMGzW+/CIEcX80humXUMeSZi03dYqgl/52NuKXojMKy3qYWOqcUeE1EYOtpSK/WHwfis6j++gTJY
WwKzCtH7uvnMLzU2dpTctuiu3XOwr2nfGHUb46CXNmThnRtuH24MBYyxdp7ZwdYbRcT+qnqaf8ZM
PSVlOCS+gs/w3w3mlt9JswHTeNnaCt8Z0vYaEWEM9qtROpzs2FItcObdQsamm/h0CjMRqDM/9dQB
y3eYW0c2Pt20oTOGIAG+6pSNf8+ICEq7HO8TzOd8ksl1hWbht/NCP4sjTz9iJg5NlEpEdiq5bYzU
1ovnlmLQgQlftf8u1ZscAlJaSOcPbCk0mVvDj91rU3oMEbzB+Mz0tmoZ+kOY0FsGRpHAZupEFtz4
ttGv2/HW8zH5WtvANIi420dVL8ruZcwOku2Gzu2SOw46VwYknXYMGifNdyHbprHtG3tKN+eP6MOv
OpFWvBcNlhtmjM3FRFeaMos1chuXbg/wWCuujN4xezvDAFkUAEH2AO6JeCWPcOKL7+17tdUlRoX3
8MsSN5frojkURFBLSMxZcFRXf6gypwnshgtGbKvZ0HFBtGeB389rZUSFkoG3aFpzZyoPTC9VtJbe
xmjkjzfDa0kv/VYo8pljIn1qh77gm5Dh41dFtMIYhdG/Gbv7HvQl0kGKZ0HbfRT352f4+Xtmt92T
LJCZ0uB7wPaS2oNv84PZ7n0Mygldg696JP/jfeVvtcoJejct7iNtQwYMFmmu/JcUiii5SdULXd2o
oVAwYEd9DDtRZita7Dj470qGVv51Hq4N5A+eYvMm8TZGKdRbkDqeF4fpQZzbyUx3WWpdN0qNkw3H
l9raWNxNgCEwX5vhQdOuz6914sFZDArSgJlEfIFsxTzFwpRAtyzJyK1Vg5xQc1PM0/c21t564WCQ
Pb/YrFQGmZktNttZB9YgHnDIeQNMpIa/RV2uQgPFbL7i2U5PhSV3cbBm8UXb2ppnK/Cf+vE2BN4E
LHjRVdscMGBCzUG/U2DEcSb0G/VyjMG9KioMiElEAxDmMTyCCLUACuCJuWjqio19FIQg2lOE1t1V
2mZs90G0ipiTDpea7+APh9+NzAmUWyp357d84ob83LKlT6kshHxzmw9vkylMDuR2WFvAqxZ2ikHj
37WnzrAr6nrhGvnxljthcFnEdlksvNKPeusXWZpOHEYY/4A1gIP81Q4qXcKsKMeJW/46wiR2TIIe
nUkD6xKTWjhZDdFB6usMKQ+31zdBYvc/kKjpTKcmQmb7DkkCz+3CSNDoYRqDkggP6Jn0RrYOw1tL
LsfqwcwEO9IN+iC1eFW+FRjcnT5Z2a2v2CRzA4CCzLuRXKg5ZqOZmSMXKVC/psL+lCt4VIiAKZoH
P5DEnxyrKq8sPvo45ASzw0c7BuL3VYX2fDBQ/cvthuwL36X9TqIefGhaURtCA3K3ciPDUas10oDn
b51/zRufftDM8Hp1S9Kq78mtOdgh6o30IWKXHZgdrjBHpk32RX3VhletsWuiC2LsUMJoFEGPeikC
9GUZIo4Eg/70ncpzpETo4vS4FCn8KzOwg8xuvlUP/HvuDLfBjf5qeIIfIV3euHUNoJQTkZmivDVd
78mgQnsgsfANwd5hWkxddA/pAT6AdWVdR+gFSt2utalia/hT1Ml3yo/zZzHDcfx5FsjfIkLjKDid
pK1UA1UqpSO3ytG60r9HPyzN1r+l9KJmW5W4huI2UNeX5U5/K0fhR6K4wt7TVzji1hOw7dmrQpz0
UN9qq/whvSu2+nt5gMipqZBPjWnXMDrfw1t56V0gAazcgIhimy1FE/OQ7uMZWyqh8GtNZqqzJDzl
SVb3FjaBwy3BfILWsFKkBwVz68t1rgsSb3Bt/K0GL6tEVIEZ5OeP8aMPe/6SpyCPIYOBmPtD5D7J
eFdZSmoEAb0NfkgA/u8DTPFfx41jYYZcJ5CVSTo3sVwoTT2y1ScqzIvqTt7iQpttmjuSiYQhstnX
910gTLQZKOvzXzjj/f150brxUa5CwIUo6quusVJe5oaJMwKJLfDFiejvYP/1m1UU2tV1jV7p/8MF
Z8qtTNJGMSbJkiVCCWG8STB7qWIAJcAgxj3DKHh4dXLBr1zc50wWZCw9M51kwbsfv9dUdIfmzbwj
N9Fr+2o9JAv+80kYB9X96VTnJSjFSP9czX/wMEoMrMWv9IceTETf4SJ8cWmxWc3HH2sjqHSEbgMY
cvut1tj+cJVl6BwY0DCRPQU8BcwzEfCnMmDQVZcpdm66ISywd9fwTUavrXGTewdV94VePjC5ZxC3
FpGXfuUVx6xfmkn+Wwfm8/nQr1IXRIrSaCFUbQFChsAZ7mW2yUAJEQoNue/vKE/JaEnwJj/l5C3+
knRjlkiUXZ0YfoA1PdwDEcOwUixXVkf4mIq30u4V7sjbyBfYun7t5UsP7XfmDnkVlaK6j8hpPrJB
8TvJmjGlt967+uoPO+/ZIiv5Lb8gTCj1VZgu+NYfabyT/f5acF6Jpn4rKysr6K1hrajp9LGtW246
3EnsXS9Ei+cegkWLXnD4WbFquDRbOPJJd5z7gplgtqVVMY1jy+1dCXbnxgnAgRuKIb47r1NOfO/J
fYAqU7k5ZTTn+LXAL7t+8Dz12PWIGUuRNLuhcNvUE3lARWg9n1/uNE8xW2++r7iRvAyxXjysEnPT
pKu6XSegdjTsEaR/qVOnDi1uEu7ECJ7v25sKrNarMF644aVtzx5RhxKj17X4DJPsTBCUgJeo2hH/
OZR2av51LTPb9Oz56FE2ml6A1RTU8DFeESMGKxdU6KoufDBxsVVrXKV7E/A9c+X3W/VZJkLz94aG
aoQTewJ/+yBlCR0ls0vDLghSmkjj2zl1z1/PR5Lwi9jNvpR9VS567LVmnuFLE5DH1LafXwYgVWrX
ETKFh6Da+tkFcB8DiM1GoZVriQfRt1Tow/eCHVgOH9sLEQGnjpYjmVDuOzCdFocYncrgv1Go3YPI
MblEAzhq6OtGDWwdhsuweyWxjQKMNWBlUjYZyWwVgWrBj2n74/wOyXTWJzs0iMY0JKtR9pmlHnQl
iJqQYoetvHrJLYykxQQ2Y1uCVkZ71uKthdB+vE56uzaW7OiJkzwd7qel5/6CGVpqoGLpgK24tY46
HILdoE0djZh4CpjzsdQNf2osZkvOPAYJ3MCf95lcZupWtft211quavzggDioe81a8WpBXRsn6hqL
UmCxJhyWrgIY8FWIAkUNDTUayBFZuLrYMnVdALaiITnj6oGwgFVNxPCgQHNaDg13UezyYE2Qietc
irEZNazmNgUhEiiFcifCOE3F9viKRg7rhH7bPVt7FaQ97LvyMjz7kEUfP7p2gkQgPsYsy/a2RKUa
/Iqpbe3NUCDNWBE4rJOjGmI8p3lp5Y2o2aNZrGt/Z5Z2lyKAWHhKHzZxLmhUM1DfoxrQJHOUUGJF
DfVrRT2Go8B6JcrWl+07hriMLveuLExpkA6kgNlt8K0BXDN08HzKx34Hdl9LmHfKLcBNiYkD2MPB
Y8FKNTda5TbmJnz27+J9incpen0Vmk7SrgMgnyq3N4WRCx+UUv29pawa9t4oO4B2tMzuGneMRGgK
ukaqaMRhPgYG0vFvHgZAIkZDVjhacOFPnKsPOfh1AjMlW1uVVTUR5L2iN3WOMGIdKhtj+1qk6CRV
tucf9ox7FSZsttpMyQaKOSjSwHkjybItv3NctQlGpQL+Y4aO3dw2wSr4liSiQBOgXFM4zTvEmIir
vpcvUSxgaLxv8VIG6DfaBvnoaR4Fyh/oZPr6FIB1U8N4jMgRaEGtEq1vIy45v/FTZ2XauK4aHD8e
C80zLrKIE5KWPTlytEeAgBD9vJmofyTffCoiz647Z8Ssn1xIf+M/nl97Blj689A/rT2zF1qvWQFL
sXZYCfbAH9U3M59EUH9sHzvgXaJpOBFHOP6MbE9FbP/RQ05lE+OsfaEu4JB+Z9Q/H8Qs2+ZbataF
fUeOdWqP4Dm8SXVbxfhRH9RA5/d9GhLNznxmRaQ1DkpajuRYDXJjxkjm4TU6KvhTySWHVVcQuLiK
uh+aBbWyuPLMiMTpEKhoEodEFQ4SXAW6XUHsDEI4RCjA5oBB0RQ6mCMXo8DpKk/02aernpmSNI6Y
BmwXORovzUP5DBkzXkdTRFIoD8pboNpF4SS9gGeycNa/s9ifr3VSM58SAXqVRiaPcda6dquBs7B1
/GKtHuBAalfDK3tr+nWu4abHBXGa4Tz/KdxTuR1oMxR1Z76qlfBaazuVoB5iR+Cu1WxlcEtvrVu1
M7wYZiua4K7MniQfBYu+h/5xuB/zXak9F4SIlFx3MSowqMWiFOhhSDa1DToILSxtjVaosKzOH9Tv
xf/X5850TeDlpK2x8tFDEoDZOexMtfXIA8qPTbGU5v2tjZ+SW8DAAao578+sE2Ui4crJUdarwsAg
sby3CQZQT1CDyyBXhBe6ebBbTH1qk3yfiOGnhWfSUCiZmTd6hl3CbU8EbCDKRkXsJHRlYrQ1E03r
pK0zPqIQElO3VmyjQcumg8ZMC3N/tFUDDuEG4FUniLdDf0FRDK/XLHI149LgNy07+hhF3W7bbqc3
+7Ffe9WCwv6tWfy1g3nXpilDolRpAbFido3MdAn5QDZ0iJ7rHphr+Duxc14yTlOSk7oygBlBNy2n
bA7QSMjIsq6GRxbwrTbqoowuK9Ig/pAOS7a0cSqQPILDU7VLthmq1O0RAxLNNjB6u3QT+aCn+yTZ
I+lGMcQ+vOrHvUntVnE0Ksp8W3R7jqiJZ4+l+hyC+bNdjclTwral3FJzk2BmRzxe5mki8qRYyQj5
coqcCrkNvMuwOi5s9uQdoACgAYpiID0OGPEc4jiEehgYPRwBK99ncO2YCXbKGmlmc50+lNaW1zdR
foXXmqYXfrrlkTsmKMve6JXIDeHFtsztLnSst9rCgCwyrILUianTwFeDEwbn4aAoqxKJdom47aJe
5wmmgSTDqi/dim+7J4qZIzC9OJAaM/nkzfntfVRxvzyA2fZmBkDRx6FuK2yPYfJGgwjRrjDf6tW0
FZB7txhBjrkomG5S3iCLzCkOfuXzC6YjIeUy8CjrIsfemG2CzpmuMHbF6t4jkBbTVYNj0taZYUfE
rpR1ngNsvEpTzKdm8liqgiV2V21qLizTVgNHP6TcJpGNoylNR/ftdHSN+DVtVjXdI8VehU5DHVRs
y1Q0aEkuRNgLwEfrl74Q+QvC15K6ST4Kw7OZ6Zb6Y25dnj+rU9doOis0kzBVNZE3mrdOlCQkQNr4
cI3YaqCuGsRirK+ln4sakCA0lzO7aq79YjdOvne/M+qFZOaJtpp9wMwpLVva1UYB/8+MNmZxn9cH
bticXnTewhM/jWtnK809sVzXgImCs616qxqh5TA8EeOG8m2RiybbWd4mLi946GSZUy0NuyMnKm22
+MzzUlOt6L1JJgvMoRtsI3EsCEO/U6emiMuq3eqBq/crz9uF5ZpEB79cG6VtgZMAZnEpdXYKwJh9
zcw5G0smiRcF5JjKi5pvTFQnmhU7Zj+A2ysAH6iWfLITD2W24OxJAtHDypFi+wA4yuFH0W5T0xeG
9qimt3JwiuqmSZ9w6nBdvL7anhfy08AHuA+qAthkcQOI2RPgV0WTXo4sPqZAo8P5NqVgdRquamt8
9niGAXjo4UFw2bz4hRVcxFP4Vela51Qc0ZDUdX09lN6hK1Nps2F4NylA1IQob2VtvMDnG9ZaOnwP
fLcdO76Hxbobq7JccLZOvEtsQkO4jH4vHa1V84l3U6meayGJj6WcQBVG0a96mK31+bM6zYcgHCcG
MqfAb6A89/H7n3zJmveaEvk8OBam8dxn6Qi66xoA36xGiSn2yApQ5UsLWg3wNFROGxTVtXZpr6dq
6eMrAB/F+C302JizBElfmpnve0NwNHqUMuPKd8zCiGzZVMaWlU5mAjZlMQ0tNoadZhtFuawieuQF
uW+6cFyQ3uk1fLInJnp+gJqiAEQANYTml5lfX/R9UQee5x97LOIUYXIM+ooLtfbfu7JcbHGZvZVp
OZ1ZyIJNwH6ARWfLxabU1dHKsPdWuzRoSFyi1YFd1PTeS3yR5Czc1FQrV7lMX4sYkZSmZspFpY5P
WQsrnrdcEczIi5WfpN9RAPWbRt8UrYZos2eaHUKxEB1daoGhJwte7xwDNH38VIVAlxyAS5o678ce
hgwtYUA+3NIepY+xQPqwJJK5lhdvvTrZ6wonW+n3tSiUNHBMP1Vcv0QNKS/iQnAjexiyIhahSrc0
N/21Zl4YwaA4EQcBi96AnEPXlu53NsYFjpD6AbOiwLWoSPXrM4+5G7zGo9xXj71BDkGqiq5gkdOZ
YXUxRt6dEsbKDU1HH1X3nm+SIJcrWVF1HZndQY/y+qLvkSwEvPRyCNNh22jEzj19HwLXLQZVDa49
7NNumhFegKG3h0BtOvS9qZGdpdFon3/Bc22H3RgAYFkGMMWGgS6cma6tjSayQl2tjm1kgXo7wOn7
ShXCuZB8pZchgFjREzdI44IQJ7A9H0AansZAwWXw2UrZ9DtF6ZCNQmVZxpV3iEKk4PzRcMF3YaOV
tbipKc/gBA0Y/tbmoA9TSs9B9xFdiAPmtRBApQEWRcMX3p/FJzTz18BW7XqrtdLcuo3yMrtQwu6e
wtVMDX7QIUh2ZuSVnYTNRh+RK9V6vTukAQAtGjHjXULiVdMp0U5LIoFANXMAd4ocqsHcf5z4//S3
/AeH7vnX/S1uGIXoZJF1WA/bH//58V//s6+Fm3/g+aOhZcLZdm9V/Z//AZzEHwaAl9DqHKgcc0rc
/NmdrBD6B1rj0FoIHxTNCsDtf2logYsKIwDE1BSZUe2vNLScuIFwc9HnAQM3wSam7smvMlWYSVjr
kPyHQSuGnYWcmNAkxicLLeqtraxK/SrQ5HgVG+ngeIjaDgrkfhv3QW/3tTJ+T4Yovft0btc/bcn5
rgmGvaFxWwXi00AnyuzNwuIGvtop/IHRSNvWLKtFlUTZBRu5JVrLrIWiZBL5aWqukjDxgUfMqe3V
cbqQjp17GTidqV+A44ZQ+uEfhvmT+fdGqnnSasiDJ8tkFfhB5cTDWG3O7/eDjuGTSeXArGDDaKHG
fSICnRdVh8RQvJq23oMCk2YzXQODUapijGLAAXXyanPdG/UFtMNo02rs3vq8BH+Yp/OtEcURQGVl
4qakaNZ96gMMJUd/a3aet5GtRdd1FSaOl7b9hZEovRvnBXOJGlT3aZ2nUiBbZq2YLGEfNbrUoj3X
vh87m7pfpo4uyk78J32oadqijvygSHmRNwqSAeUhI+FlIRHocblBW7QwBt3JM8zrCkJbG4Cba1Au
74tN4MMNVz0XSkpQydHNnblRxDd91h5rHYGp4q0VivBBWUjXnl47pgkQzAUwMTQA4N1ZIo/CCGhd
XZsPATWKjWLGlhjyYqnu9dtVgANCByXncKhmQVDae5lhhtJ8GPRGt3kECPJQ8X7BXTsBWH4AouDu
w1dGvh99Yl9fuK8VWUATGjyiyze8aQiQGSDg6oEfjf2kuikrVqiuZkbhw1DmDewC7cp9YKoltw30
QxaruqTduPISLUGX1NiQdJUZLIoWvvM3p0EZ4BrolEcztTmH8cRJmVQAMHgPUZ4rK0sBrJsOlb5g
Q3/31CCHDAeuMngX8xfd5aXqB7XiPaAzhGzaLMwvCqrmKK7pNWy4Dl+liqpVFOXVepS9aQ91QY9W
EctnnYaDo8AdtbsyCN0hkz9CNOZuOkRT11FtxMII2toeGkNDxbACbG9sRyfKDeIOTSqdLEZnXTqM
/Y5GNPurqYvpmhmCIUoAxZvczq/XLNOQUmBewMrmJd2uHLATjDf4BjMUr01DSrvJktZtemCKoyIu
95JnhciyhN0qERCWjQowqh7G4cKBT/bji2oDWgQNVxSVXbjBcC2/fpbe+0inRbX/6FPmX/QhgWeo
qNqF6aH7fChRaIRaK/dVWjXOea06i1O4Oa0M1Dbyl8jrod3v68q1NjZGGET+4//i7LyW5EaaLP0q
v809foMOwGxmzDYTKUqwBMnKJPsGRgmNgFZPvx/YPbtMZFlhuTfdXdZkBRAI4X78nOOZk92jlLc/
CCXGdsRH0hbb9UqcOV9Jy/ckDaVcr8M9ZLzL0aweeQJk//DspglIhRQwVnuD9n4yq72iLEBCo9JY
uTiWMAqvOMuzZ2OJOYD45arz2/UUIM52XOk6Jx/Z6kMYFWKbG2a+1c1cfkIjKnajmZ+NdpoOVtd3
Kzt2fqXFK6MnNFGOkGq73JKXrxxrU4IhTcH5FXQWDgvpX6Eq8206JmslnSs8en5R5Fo2CjndxfFl
MVSJ/YuVWpF7UrqqpXlmWduHAIuTr13ZhsfS6O9F74ij1pdfHUptz36rHadqsDw3ED87NaPDqWHL
JyPS/2oHfzoqpfmZ4ErsJ0VvN6OedJCCc2WfmsnPxHSjB8NEe6blibWNMXjBK8Gv7qzWOE/qqO4K
N27Ay6gEaK0i7qJaRrvRqYq7SQNM0yd7Z4r2qUzd6kZmCoITGWVfRmm520a1mhtZ9cF+qAvFc6u4
pgoyGRDNR3Vl572yIsWsPDENIkkdk47Lz1MLazC6YhAn9IvuXu9A0rPMp2lpmdHR1YYg3GXZGtvw
lRUJN8yZc0ggJtSdl4PGVqAWRmG7CDGkfT90tuFpIleOGWfpjRxHaxtM0N9hdArojn27siFe2fMO
Rw0hFOkR8MRiFzaWOhpNmrBOQkPdtJnePHVGdzTUOeETbXvz9hFzhRwyiKPPUcJMDuI2mU+/3zZg
FSWx7Y6he7KjKX9yWrX1jMhQvdqucc4OrX6fiKrf9s5obJMOmqjd9OMKyHCFUc0PYWDFQ7wMBVEs
QYYhq/tesaRySmVmelUj5H1WaOUhqbIBjwijutWn1LjXx2g8AjW4+zaU4bFWy3AFk3tt9h0VDja3
OK4wS0wuSjpzsGQhTkOtpQeT+HTjxlI+xKP1vplUbff27L+ywGF7Y/VKeEmxdYmKods1uzw3nFMV
Qf4vUMbvY0eq94ox2oc0HvWH3rW/vz3mVZTCa5nkY9xoECgQMV9+8D7tq8nUeudUq6G9G6P8SzUk
zsrNdZ2UQf/hLoHHzjedDQcuR2kEaX7S9NFZKiC0cioxSEmM8abvbfu9L6r6qBnucBtkJZdaVUeH
UNOV2yJym4eMVia7DsBiJRN6ZZVxj1pck7OMfXYyunymVM1x15E18UWb58jVxu4+7vrJ0xI/PTbW
qB5Cwxh3flRGgIJOf1v3Wn8AKhxXPvtrT4LLx8z0dwkqSBUvn0RKLc0CKaMzNlfwmdOwOSJp7x5J
YP2/hKV3u2gQ+UECKx6tMEtu8w4OcpmHzeHtxXAd24BBI7EHKONZSNcvHwSDOFUf/DI6W0pcSm9s
Eu1jqQVQfOs0HGghQ9TXUM4KwnPjtNJYCTmuFA8Ys5CVmnPUB8uZBPJyfHOgoVvndt3ZT8ppKwvd
2PV43mwdkwofIWp/7BW/OwPRUvpOJlSQvlvCYM2dc+ybw307dPVflu0Wj4mpBx/aUaU43qTVbT1x
IUJpzp6i2qm93A6VTWv7YtONQ3UsUx0JUWZph9jFKiDHlcaL06rzsNexVy6x6yMFygAnCgE7JTkQ
58tX1GQajlJTs3Mp/cErqlQ/OLFue7J0u0M96MPKnF7vb7JrolVsMMRsKbVY5VaVTnUBSftsZV0E
+jfVB0MJzZVr6jonQ+gDruCyv+f0UiyGscs0TyfXkOfRHp1NUFq3euYilJDTsDPi0fDKaWipHefK
Y2b1waGM6u99pKvf4iSNbpwmS/e5U0cn3TL8lWebd89lVEeajiCOQ5wU6CrUklmqNJmeJ2c9Cgwv
D2TiyUoaz2qBuu1P9w/VVoJlggVGQ353+XEroy0GXer5eRrz/KmvZPG1HeMSGl7RH8LaiZ41vWn3
EQYJayfsPMHLt2TnYluAsJprcxFQ9jAf6kmv0zNemPqHwOKAMATSW7WxR7qb9/Jr7MNnIHyU3xt8
QT3hKBi81PB03p6D6wU+Z2zoD+FbGDiPzAvytwii7K2QznBWflbwCtxqnZ9tbKSWIneLTa0Wa6ys
a0CGA9CyAf1mliH0v0WaaOlZGud6lp8jYxrOjTXFCCzV5q4xalzpHNE9l1rPRs8quntXNdIdAPtu
rKIbMaT0JvOxB3BDMuQ8zJTbqBgIbOLe2FhpFLyjCNZSULGtg5U5oxcjrt+4YzvcGXZRPRcllhpv
z951CMAhzszRlWZGxJfZfCBT1UdIGJ7roU8/1rFAWWUGjteVlXvo9LryJit21gKueY4uFw/IgYVv
BtPIP5fsmEw6ThT6aXzmrkye/FQTt9LvKIBYfzn210rNq12mxONdPGXdQ5yLNanb9SGFhgyg0OH+
49j/lS39tmbqRld7N87SM9dj45kjTlZ9WHQrc3t9EDAKpDbWJjUhrprLlTlmqpjsUiRnU61hrIRD
d5fEhTjg6rZmy/PqUASuqjszn6mYXQ5VhbYY+jZNz6mU2aYWfukZsfESW8io3l4wr4RWNvm5iSMc
x+/M6L8cyo0QxFljkp37IBB7DXxgr7RlfRS90W+cRLEPbd1+UgSirbEZm6c2GShut324q2wz2rm5
2+/ffqTrr4ltGaDBrM4ltloqkKNkUCozzngiv3YPGTjednKVtWT9eqegXRdQnGx0h9ypiykWmq+N
hdZnZ/Qa0X0nOhtd2pDvaxlmR9dsLQ9z+P5PDzc8VClguDjcIJCh8+zlZOP1b6RT6IxnzNR+tFYV
7ltnMndFPBm7pGrTlavrOh1jPAxJCZypuMIAmAO23zaGqgZOoyZyOrdZGu0G2+12wKrg4EGZ3wb4
QG6UCYJfaAztfd5SwWx7c80X9epz4ijDac7OxPEPosXiGfQ5NnV8Uz/3AgVCLjpITHg0rmzO+bdc
HEEzPWl+T1pFaDp1kss3BQ8qc1UxinOnczQrtWbdq8PYe9I3250iWhoxWrV/1KM1x8/L+4pIk9IT
c6vChQBMxs/wcuBEM/uqddz6JbDse62Nn+t+1qWE2inKs59v74zFZfX3YFiu0dND8FHhdFwONppj
k2lF0L5kmBClG9FYBVSPKjmgIRDbRrrjIXUaGwozB4VbaeZjgAHgLhGKdSMb3d+bU5Uf1Ni3N23e
jFst7OpDkjUVoi0kmaaaa/dEdz5R75h7JFLxwclH51BatbUt63pYuTkWHhy8kINHHd9MBSOBY7bs
jxixAZXJn9rTWCjZbaYk2G+zWN75aZnRqSzSd+4IFc5QSkD2ANwECkyNJw1FEtNKxakRerRTTbPY
5U7cQWDlRk2yPDmpIs0PbdlXD6xt5zYdLGfX1H3yQSGa3Tkl2s/JRJEdi0i5o6rxc4jd4VDmvnHW
Y4HmQYWQ7MDNh4A/lBLoSyS3Jm5Ud05AGXwKLW0XpWoB0bMXnq2BNL79rS+3zd8zA7tlXl9zSLwU
wadNr42lI9pTX8d0WrMbY1P0DPX2KIvAex6GkI+VS3KtUtq5Emr6YeY2pq+exs7Ref8R07EhN722
k92naUy6Dfbo1r6sFOvoR046r4zooAxptNFJRu7rrMr2VWtD6DZEsfJ013NgAhwTVbB6saRaWoU6
vlKNmd3zcG6OGk4btC0lMHftCrzawszBbKMIgYdLkMrT5a7KYxyBo9ZST04foLLjMIMj31aorMz0
kQo276r5obMzjKbYMi/lX6qOEHFSRjR+lkpLHUwQt37haNiJWMkDhYd+ZSYuYcT5M4GlzXgDDtYA
20v9sBlGnRo5inZKYsvySNNgq0Y9cgXN6uC95MPRL63w0CrBd6dmm7y9Si7Dkb9HJ7SiVEY9fK5G
XU5Q4ctQkXagn1JniG9bAT0nCkAtM0zBVj7G9beYi/jAdpyqKi0WF+e43xRTVaS5cSKzyPZmq/ke
QW2+NQq8szNi9JWJnVkFv10cv96NfJqQDpc1FzRnMaBBHXjg3jcA7X3z85iZxo1aGcWjO7NzLCAF
Lx4x7KHSb9woymRu9Srz91ObJE9JUg1/FCD88zSQWTBQnpVI9uKAD9VEiZgc4xT1xegBiVvIQ01r
YySN6eWtyFfGe+XLsuIBxAVVRlKHeQf+FiDoeYMPYymMEwe8f0eUyBqSg/ZgCjVbm+nLK/rvd5uL
cuovuQNg9OVYlt86WdeyhttaiscJlNjreuXZ7gN7N5m9gPdUqGdVxGJvpKl2LN1K35KyjqA21Ucd
rqEXf6X3NDbnO8XSMjR62tqF9Oozssewp4cFAhvl8hntNAuLyTe1U9/p5nvTyId3fS3T3Vi0wd6h
+rvPYik82U3x09t7bJ7p/xvA/DM70PoECgOLys7iSyjkT4GZuxpnna7v+0Tv95UzVTd/PApoBnw2
OE78y5nXw2/f2xLQXKdIMU9OE2qb2AFNrcN0VS5x/S4s35m+QWUZH5fFnhJDGLthkOIphiP/zpT5
x8rs1kDhV5auSfROkwPYeTPIfvkqmlJJzelH66TZoX0TqEpwNFuZ39n0Enj+81nDcY7+BxoHEy7/
l0ONCUwhY2KoJg99eJUUL3Mja1du/FfWHgDu7I2qaZQvl2ULErHQbqvBPEUEOocpEOKQydh67sc+
uRtlMSBApnZtVK66tjV/nSuL1WfjC054DroI12Ox7mNpN3GHEOCktYOLSMNXRn8XZ03wJU1Z9Xjm
5xiJKPQ4uIuiLn6pGsV5D4xV3tpZ5HwjLi7fFantnjUMEfLt1Gn+FyWvlefAsIrHpkidGqM3sW9M
lSp7XIrI3+ZpPH1FjRcjPbPU5MtEzKntbDiSzlZPbFAC6rfFvTvpwd4ou5hLoNcS+qkWTvUFR2Lw
SCWynLu8c6wdZlbIVR2L5HRs/SL0mqkYqo1bNdY3P/LFV7fs6EVXTwYGQYHVjMZ9GEa0ec3BNb3U
agu500Rtl3dVCp6+jZxK/WIanfiumE1h7YZp6I/4pivNNtFkmXpBmNQfRrOJPhhmW5hU9aT/5Bv1
u1AmMt02xpirN1Vjim+zCS2akaLudwSMfXSIpwD8ONbqpMCcQMZ3rpX07sZ3Iyxa7Fxr7pPSR09R
gpxX20HNxeexZ1nS/ER3sOCONOhAo0Gs7KddPe3qdMCirpRG+lASiR3mXjYC0rw5NZtWWNW5SRwQ
qZKaeLjvy57r1Br8/MuUwRdqqJUFN3mvM3++MRrfu6EB+SKs4/Ctc/uhpJ4XoTNp82rbZj1+LNKN
45knLBGmWFOoRkddbf0PHdOPKCnJu1PQKfZPt8WKIDJi+TjnKejNudFvuiCvvhv+TO83skImOBd0
urqpbb990dN4yD2Sk+alKKc+OTRa035yBsc6xvpgabgvVuJ7EqbTvTHUmOIWhWiIzWTc0WO3yRPC
9mgMMTYs0xJFmFWm28LE48rspoICNa5qT1XWHMQ4mPpxjOvZi731jQziczV+6kpFF1uV9pK3aWDI
AfsaC2q7Hgf07kh1v/yssx5JlrUGs+lMs8qtUKoqQqRb1D97OYCuabhHNhtVnYyzg2Urdi/T5KIW
i8z7JlBVOiqPsUg80x6cR70p/K2qifCTlmVGs6EvlL0Pmjxut2DZNRnbNMmfb59kl6jHr1uGmx5y
AKU0da4iXJ5kytQpHZgmxDrulpdBjhDe3HJQMKln8aMu8oNdm5vR/u1hl52Z5/iV2jvAPuUyeLrL
9DwVdTGEvuWfsHuy3pWRX57dXEG711nVz7KyfHghbbwLqOp5Rd+WXpea/jHIdPPZsaIcDxkcAMaS
3I8t6dwm0ohWbsblzFBY5BQXlDFNm9t3mWu0la8bMk+aU2J10UMS1OnO6WKxNacaiVcy+x1W+hr6
/NqgFhcyGAKoIljf5efAwx1aVpt1RLsi3sa6oD11oE87lT667l50+fe3v8Myup5fEoyQguX8Eawl
+agr9HYclLI7+VN5qBwy+yHGzKCVWnWEHLRyoemXuDD88jnS4CqjGAgICsx4+Xqlmduj0VndqZ+6
fm/aU+Ol8FsfQxl1x5ibYVsjTt4ZblRhWxP7x5AcD580Q9/GRVx6DXXsrQhTd8eDo3uk7rhV4MTv
wiiu37m+GL2pHceV2/CVjwKDYY5eflXYlhwGM61rN7Si/pToo42Tj+k8aaGusdlz7aiXrb8Le2ON
7ffKlzHmSAYMlpoy1OjLqQJ+6dOmzPuTW1blcXQU5djB+dvAQ+29uOmylcD/lfFmVqEzNx4xUJIs
oqcuSZvaCOvhFAT2+yjWSwqigbVNCvc2MMdqZbT56X8PL1gI2Ls5oFBzFg8/YfF2+Lj3wFTDqa4U
pMNhiJrArdYyjFfeifcBTCJ6BwVc6oI7Awv5ZCiHU96U/bazxuy26e33XAfNHSn62uZ9dTjBt8Kn
U4PotljdhGuqCCJ9OE1xlWF/hAGUBS36ZlSK7wBPcmU3vTKHgGSQa4jSQP+WfEY5dH3vT/l46h0z
3ENalnspAu3lj08Ibgfhzm4g2lxNv/xS+H84Pl2YxpPaWF+stH1y9e5HMA4/xNDlu7fH+lWNWiwL
yL4GxxElZnpSLLKRIHTEUEAgOWVibD09iWm4K5Rp18W1eRhFER57Iq6N4nTRTddF2IjmxuCJMA+2
dRoZ20K1Qi8nRnj7uZaZBYAb8hgSVMB61uqvY+23JMmNUqXCgLU9KUHX7QsnNjxsaJyjKrny3x7q
Cn6Yx8JxZCZnIsyBXX853xTorCjynfbUEoJvIG8rH0uaWd33hV3sjFrCWzAGOKEuzieqq423g1kX
B38q0puGSPzw//M4nAtA9hSFKIhePk6KJ7IqzbADD1DKm0nn6oWtMetmzGEzTmBPdScNyPhw93R/
wBC3nUqv1fL6GLV5v8Kf0q/XPLNDY7p5xc/Bw2J2ik5mgWgU4GEY13dqh+TCGghlXTgJnq1jSmqG
GYD2mDo0qYm6hyHy3UPp4Knhjz1ifPSkYmqyg0s5d+soif5YT6mzswpLeWjrPL2dUh2JPoq1LVTA
AQdsFM5NKvsVttD8oJcrnf554ArGr/dBPnE5r62bdZ0CLfSkpxOyLukaD4lJihWGjbpxQtffptQR
7szYPL39RRdO4fMdbED5Ze5Q28HK+QUA/7aY1c6ouKFld+LowBJcGaeP0FQJjweB0w8aMK+uELf3
VjkeatovHMbM/RzFvv7cTkVxllYsdgoh4dYM1AiTJUvZuIlm7aqewrdjKArqBJeVa5m111ahubfL
zkd6hTXz5IbyxUlbBysPQ6f8FFUbLazaO60wCP9FOO0K2+y3TTWmT4qu14eSzhcrcd31EjJhZ+lU
9ymEGcaSWZKEDQTaPhpPljNiVGDInsQzsla+7/WRMXfTASCdpQvEWAv+ylhJtc8iezoFlmy3dDYT
G5hI+U3Z9MrKkfHKC6HDhx5BPW8O4ReEBWSoZMyNqp5amJ2YF3d4JzjZmhz+tRfCMVKf6dscz3Or
yN+BooASLZl4op1gv+CHgxhqMxXuk5Np7e7tFXp9jcKYho9Lc0niEGLTy5ESQ1TUP0rQ9047qolW
bm0tey5G6xY/jjWL/+t9SKFbgx0GJxOA7+poB9nVKr82TomdiI0SjOqWVkLVO1UD3/ObWD2OUpXn
VJ3WMJZXXhNuHqxquJKU2ZcTOilVSw4fGie3D8THOjC/aKGqflciF0deIfqVk/yV70dQAvWYkivA
vbMITmozd5oiGI2TmqmaR2MDcYgcnMN1xW5f3v6ArIir080k7EJ6Z7IqQMkWn1Czh6AaY1+cQie4
q8sid3ZR1QT3jQSsQiFiio9D3NTJ1kwU54NmhipEKrspne3U2/mtq/uwzOVIENo2JkEvOZBlgA84
OK+5g8xD8no1/gxcG7xUAsnGsTa1SvMMk/x1G7sFbsVthldWWTkd1hT5gFleEEks0yM77+OdqRBW
cIkixt84VWveij4R7+FCcnfphbupqTSemiaCszgGErSXUBWSunIsaiHfCz9rWuQKoYV4pezeF32K
yUfQM/EbHVyq9uwp1D/ZUjMGWEGj9ik0y/e9NSTVxtKbOIU9pKSfYzOJ24OD+KDZBFylKSaWI6z6
IuLZgqFWbmZ1OYbeaRN5dP4hHW7V5tmKIeeDuYydfjS5wj62BOrfqUkrT/2QTThmicJ/GcfEdcnf
1Q4pOOytW7WUhFNh2GHNCeFfYK5bwdKvoPu72xBMS+PKSRtzU0oXO+ohslqglATIdZvY/fA8lirA
nDVFxYzhBMldSw9EuI0y+ay1o/KV0wEADmFYwXma2kctmTj39cLu640lk3DYuHqc/QVbCCxmxj2t
rRwn5XMOH/RjVZo4mNl2pOeblJsTflA11S/Atz1ceIhUH1R1CO4aJUgP1Rg0H2rVmf7ShNJXhzrM
tYJJMitAN7Of7IMD7zPGbXNshp1dd6H5kk9R6T/6btD5GCtF4SOsi+jPlDzzzcqqp4chrMWZtris
Z2hgzwWamumUR/W2EXZxpI2Vs29CQ9mP7LMNhSscZNR4ZWtfXwAW6P1MsUXXpJLJXx6YZWTJdAgV
94TzQHUc1cQmRlxVS1yfV7MKFuB1rojCc1vs6cKcfKWTjXIiPGtuMSSoD3ovFWxv5j4KlrkWCV8f
WIxH/Ivwc07glh1NeumHInI65VQ4kJh9iddNVxsPNbLD/dp5dXVcMRTlLiRQ7nwVzK/+W0ik+chF
h0oop6gW4V3oatNOA9H0VNFQ2ikNxQtiN3gfI2x+bMwm/xkUQea5Vm94sV0oa0K1S+rlvI7mx6GL
C+Q56qvLyg+VvpYwQVdOFS03vSYso6e68sdbBAL0sTT8cs/WDzeTGVi3Fb4NW4fVvW2maA0TeG1h
4WDMLUyWSd1mEcRouZJEgR4E515REq81J4BKrA9WsIBXPjR3MEkPVCBkEUthGCh1FfWisU96GKL4
MdJwV4+6frAL3Lve/tKvvBD+BrRGxBQFXuAyZfYte1Sk37qnOG3NGz3IE6+gp9vKCy1YVr8+oD3D
KDQ0pY8eGM7lesLZPXG6BI2PqdOyT23xhRiyrN5zBI873aVwYeehvpuCXtvUcrLwiRiVlfLhQgTw
6yHg0tBYFWY4EZu9yNziskoSI6jCsx92EPtrkfv3ZDl4MGSRKQPIC/M1qdOCh6pIW7xMSGux2hOK
86K7CnqRt6d+PoQuE55Z9YIGBd0+jSGXYTduHWrghxKZo8DZZ4viKij3+lRYc9cUP6IzQ9o26m1d
Bm7wx0NTpOMud4ASyXyWYvlAd4Yh59w80UOzpYtVEW/hrbvbOsk+J7XxY5Cmsnv7bWdU5PJt8R9w
Z9cA2MRcBYv0LlZa1Z5mvXo5jMaPFGLwLHOoy1NopgoMBh97FUoI9B3c2lakJ1uZQxX748QAQTNM
Rniw0BmhT14uQ1u2bhRB8jrFKq7XZhPXNAhDivD2q74C2lwOs0CIJhviSZwxTOkWVKpsUWwER8ed
KHXtSShZ+pgMTvWSpbBidQxnPDIWsUmTKHwoKhspYDuWj2MZOysp2ILJOu8ATlKuRorOOvfV8iO0
ta9NbaRipqnbcs8fS9+ZOOXAxQuL+9Se3F2CPsmLoqza5kGbAuhOw1+KXg6ok+PY04I+WEk+X5ss
YO/5nIPziU/RYmFUpetPQTfMehejPyToU3b+HOcquETQwayj5JLTRLBx+h/wid3HwuxtjziRM3/A
i8d06nTTuE7/xwcj+duvKhB3rsvhdblUpB/oNhUmykCd0W+ASzOvQJe3sit+4fuLbUHmOAcrJAaQ
TBYXSpihdxyiAlGBksUflXJSfuqRXoy7qNRSFcY8PlEhpWQvaI0px2s3bw+GGtPCqQiN2N3oZu0+
uZR7nxXYIsKri4jGKfGg4s3lD2IFbXrtcbEeYGIQu4BWW4tzXAt9YeeJE5+NMXEeponynDImwQOn
O94KEwQZQyj1e/qyRrfWSMAQjl12a6rY8ya2We9lqRYH1UbVbLVVjFtmRC/BAaLCykZ/bVWBOeMD
QjUNl8alM/YogLpCfXBOxYgzsZJmtIZK9RL/+Fr5Ggx+9z0cKvOzDNIG5+6G2N2q6U4ALFXN7hnI
dy0JjgNetEZcv44aOXAhUlG2Au4SVwqsKW4VE6MUpJcJvSOz6TNEGtxbTYVGStINV9bxFSEWvoxG
IPcLrcURdBlMRArt2t128k+F6mQ3iY5VcWHW/RZlhb0rW3yMY0krhiocp0MdWNmhTf3gEe5Aj47Z
dg6GwGB10HDpUjtkg3UehrcZiMT7ssVpNiWKeelKp8GxtldhRaj85sCJd65o6QMZZOnp7cP1OmCh
XGY4MLygvlOhXZytRRdKFVOV5JxAoDj2InRuNSm/vD3IvIwvd+VM9iLeFDDRoZculrlp+tqg9Gpy
Dgf6/4VBZnlgn61Xac64FmpfX4wQgCiNsBQ4CCDiXh40ehzloxL4ybnQQntTtqruKXFe3VeZbHYq
++OoEFfdy6KqPMUY1FvhDx2wYkufSY6wXTBl9iPaS23nZHbtiSAOdrXhYiFMiexDoE6ryvpXVjCY
PxQ1OrDhJLC0OgGOToMin+IzoaMN6dmP0k8ZFm/6xu27PpkpJ+Uj/IribLVcxxvVTdKbrqoHSDLm
2CL3MYt9McjwvvdH/6PVC5+uQlacvecsGUBBrSk5daHvPvdZkbxTBs6izTQCXOxyvQjfo7RQEfQn
JZZVemv497Hrlxlt0RqccIK6jr6AcWYhBMyIZdIAvGvMse25WTRsBb/i1knyrCHl7rIPlemU9LfD
uLba2s1A2wC31hFSsYE1BdYDreFzLW0/q2VA/6koxa5r5ax6bToJw7gDII7OwfjlAqgx4kq5GuOz
lWshjXSzyitApr72iQx3jB2v3DmvjQc7HqMo0JeZWn45njIbtWmmEiMFsm3PKPFqdfBL2ppm5e70
cRhWkvFXgn/KmnMREJkFJ9CSwS4HRUyFFjf4edQ64M3ouOewFePHru/Ccico+r9D5o8SOEtTBdqP
GuHo0+Wpv+YMuDARnQMgF4AbqxNK+1RN3MXG5jdirF0q3RlwpbrJTdX8KJ3e3Rd9cWsjJ7olBrGe
0A+oG+kE38oQ/jYdNYq92lbVzaRZwU4d2WruoPXEzbI+AI3S9rCf/iLzWesRdHUMQXLkioCRQH6m
Wcs+Ig7k8iGNG5wRMiJI+n7JZNr02T9R8R+5rz0WP/IPTfXjR/PuS/Gf81/9JmnzHWFs89+XP9Z/
/xz8kN6X5svFD7tfRmbP7Y9qfP+jBu367//kF/3zJ/9f/+c/dmgfx+LHf/3HN4nIYv5tQJH5705p
My3zDV+16kf+LfzXB9k2IfYs//qSf//X/8qbL9W3Jvr2r3t+rJe/7G/bNSH+zaJAGA2iA2BFlvg/
3muGi/WaS2V+1vgCxc8Mx//jvab9m/7gkAL5e/ShdmdVaj2P/V//oZjuv6GsoutxqZCR9/7PlDz9
fd8wm39P0T8//+5xtkgYqdbP4lrEWLAgcBpa5upxNA6NhBi3Nayw/khVIHmkI7T9pVNNf5/iIQrD
K1nrg/5Ls/fbXaiZEEjZB+jNGB7T1Pk4+Q0KUobaTwcaXm5TLkB64iIbSsXXyr2f4vcmiXtXPdf6
+7KJaR1abQI39bT4Y5l/MCOoXP3n1uo3Uqg3WfW10mfHb2WTdEfdv0nFcJOF3Y3dPud1t+/8eNub
Ac6K97r7sdQcDCK5Smj45WIvbdYDJkn5oYOSW9D3PC4OOiBtI9ZoGAvDROSgi9ddQIdGVXKngUhs
xQfnXfRAFXBDmc5T9rRFeqTe/JyekBVpWy67lUxozijemuhFxtEPk6L6AyP7dttujKF/9KtPgRbv
yjz62Q40eq9//rYpXllQS87Z1csurgJp2aAwBkMWN/VuX+72jYeN+ibdW/SrlTf2Jtt/eHvIqzV8
Ob1LMc0oqTggTSOpuYl26SMVh32/0lfy1SEIeeEmzS6e6mLBajSo1xqdnqCD+DY50c62cN/Gvlye
svjz22+zLOv8PYG/jbVYLalVCWi3jBU85LQl+I4O7KU6Dnfy0H/KH4Ifwa3+aFKCv8ufw0PQbAyq
PJv+/PZTLIGt+Slm21Vw9l91wiVlEToWyVSc0v1E2dG9wiF42kyz8wLFY6LXTUQb6zUIaRFFXI25
WK2ZVtkqPs2MSX/aLmoPeTPVmwC/4y231H7lDa9Hm+OVXx4qnHzUJS8PoRqyF/UhLd8KqZjbADfq
58B1/H0yhraXS8M4tmPd7POpyN5lMGW2Li4JL2NZtce6NMq7Aq+wRxAx/VGJnOTHSDL6Z6tu7r9k
U3LDo4FvgAxpMR+apWicfxG+wRaWhBU3uue6EfmwMsZbZFqR5weVtXJkLJIhSolg4QiyZskshlpX
zAUtc1NNJ7dtQ6vewBiu9tDMouPbsz+fAr8dTOAfvBO6JiCa+WZ0FhsqRV4YUxkdj7YzaslWl3bb
bGI7tz5Wqlo8QpEVd1U2u1EllS0iuqTY/vu3H2G5xEH/Z/LpbOPFf7GzFydVU+o9Wn4XdiH0bdpM
D/pd3XVy1+JTtHV6LJ5hyCR3paXG3hhAUpbJEL+vm9hfwdAWpwsECWJIQjHMEGBAwVe5XImTdJs8
qINi3xg2nXGjqbyj4kkHssr5YUSiPzYh2e/K2xM//P4F5kG5flGJ4OuKgt9dvL00ZNwoecig45B9
KLJW3Uetm7wgF06OeOjAMtfJ3z0z8B3bs3ADGTaR8b+5O7PluJFsy34RyjAPr4g5OIcoidQLTJSU
cMyDY/76u8DMtmKAvAzLfuu2sqqHrCoiALg73M/Ze21ZjzRCupK8Ei3JL5WCFspVfhM0EsR2s38F
fe6yhowkXRR9NZFlDXhnBbU5uQoc8MaAAoOtGri/kz49ekWEMTRkO994lf1w4bEYy8diYdpGLUlX
wZihR4vHYk1BRemoGrZ27AEJNPtcU3077fAbCqcQp9yO8QjJojNLPzJFCJ1ydIvrQNTVT9xbhb31
crqjvhiq4OXCb5vHwZtJg3ScLgdDBVzJ/K+l9NEMe6l0ld5tlcjoh+1ke9MpRlazz9HznhyriSpf
NbuSFj3awV/A9C1C1hxj1PyJNjQykiwj8kZ3lGLjVNP0NdKNMFr/y1/JTPrb1AKWgvmzpMhSk22c
3sntPQtAcD2kdfak9URBAoW1V0o3atvE0KTvgvb2+2bID01v2RvpElsSjYA7JqjkWyCCyW4Im/aC
9Xmp/Ju/4AhYZg46u2d0hvP7f7P1TEZDOi1nyn0ejM7sm3Bdv4mEvrWycCTPOwSioQXGvojIfXPd
OtvEIc153NmurzrjJerC8pXOPwePvsea69GeW0bElpXRIBhR7X1sYn/2Bto1TSsNOLOJvPBiPrgU
6HpIzvpcguIIeH7nKEvbCGuRs/em8I9aowrvMXZsMmqK/oUhsJxEwGyAO9CU4YCKxnLpztdkVQ0V
oZz7sY5/jR5+dgz0Yq0b+IntJje+9rVp/IirlPjMJqnXSVzXK4vmxAqji1g5fVVcmNdLUTzv/W89
2kwMmA1s89N5895hYAauI6xgHzRN/HtIDfPBa62DGqbKKjaSAiR7VFwB8SIgWKn1r9rYt34fT812
6CPq9IHSXkm7s4WfdZ6xNnNZXjXT5G4hIVWniu/wRusuGgffvzN+Nf1FTnmzUX9Z2E35brm6jIJ9
2znTdRTN0SNtpe7TQL2kv19+DucnRMcQfZvBEui8Kxo2Y9BEsbC9vbSK6jpLcsfd2nXY7iGDI1VB
bhj+sNxM/hGBYWz1mCh1pCVlvrW6sLnkw3+9s7dr3fxraB9jjaeuxFd43qa8eV+jjdVXFjM0Q/bV
96IPkgdzsORDKQaw1GmAWtaPrLFtVo3VKb9zplbkl2ZpbiZXVeS2meLma4Hi1CUSS5HVburaYmNa
JSJMYaResu0akhzaro5/ZlZsFXsns2gkFI5VhpibrOzCKWVZsnp9vnNesQZbhYP98tDbiLzqQqw+
jEDhbLN2dFZGLWAZqbLZWFmab3M1RGmr6MW2qSe8bjrZVp/PzA/GE8dtmuYYr9E/LGdBE8zVn5ZZ
ULljs6VHNHH8RZgV8Q27sNzMm9PFC2RvRz+Q9Y0RsuzBpVUcq3GvKvu4LcWmNTqxBnaWbN1WUzaV
pIbbF+p3NZCXcso+vDC+B66Lx4Ii9fnIMWQJt6aSyl61onBdlDjqjGrSNpgY87WS5eomq5rybrTj
9IKmZHGimN/wvH8Dm4B6nVLoYswykyWutSg84Ig1jn0pVT+AZnefS3NcRUP7/PnLXG4bl5dbLGlD
QyiGm4ThgW6fu69UYR1oiKcQoY1i3WH8XmOpvGQy/mAEsVHFv6JRPYQ8udi4Z0bHJwQt3KEJqZ03
UgF/GFu3qoOE7P/i9uBDIK1AVoBW9fw90mrTG7fQuD2OJGsLPIqqOtGzg+DtaGSB+YVAlh+fX/L9
C2T5U+kbcwCiOrVcdNCGw6snvOUgdNBvPNtHIyucVY33Y5u0F8VX817yfIpwuXkagkvlnPHaZnuz
xilGX/dGE4eHYUran7yxdBNo7ZcymhDv9ZaRb9wa2mHm0k4vFHHhZt8PH9QKyEVm0v8MYVg832FK
Yy+DE3kwhJsfFDdK0Up0w23tzBvIqAzW6jBll/Zf8+xb3DP6aWh781tlKVzoqOPYTTVtdEkGCMth
8IXettQYFbIG8MMFw1957oZf9SZwx4OrB3hCRyYz5b88fC4GcakI8KoWXPycGQxls+ensfsuD5J1
Gmo6Gk4WRHB3vSmzvajZhNqwnVfmGFOLyGtrraegfDwZj0cNA9W2DOC6BY5a+V2XBg9ZkqgrnP3F
njnfHqu4H58yJ643MlflJhsM+yoK4vI+hUF+cJArHtJ8HNYpJ7BDM4bZvTYExg3m6PSoEiZF6b+r
jsPozn7oxjl8Psbfv3YWRZqc8/GKhpO1WKR6MyqQBqnefmjFutZvJ7J3G+spr24jEtH/9bXmbQvb
W7ydBP0uNtsD0IY6IxnrEEWOuKla78nRQhUjgt37Xgkpb0KG9vklP/jMziq6V9frzOleFk1mJ/AU
Nl54COPgd4l2eW83yGLn5epuUlu5b53Ao8fsEW7RGM51UIzBhUf8fhnhJ/AN4Lg2U+eX298iquKG
XLXwkOAA8Sm0/YTtRk7ROOkbuycp4/Nbfr8ko53g4dI5ne06y4mc51NulGEoDkCj2qOmRBX5n3p3
nY5jc6FS8X7FmhsGOCC4M3gx7yQQzdiOvcjFYXDtY1i8kpwyuD2mxBPB02QnHwRfbBU5TWX2l9ya
H2xR58oUqxYcfU5vS/gEmgxD6UgVOhDT4a7yMXIPVWiIDcYe0rMMZ9rLMVNeZJfSuS6C6S4vFNCa
HXEtnz/y928Yo+Ose6IBSRFoKQZ2YoWmTuJGB6yD2M+haT23aW/cdFkZxf44lJfUs+/f8XxBBNto
VWneLXk5QR33cqIQdgCZFK0Uz5RXeSqeKgxrFypzH10J1PNsr+RT+M6Gl+CKU/JqvrXeo3dL8tye
00nlGxN4zs+f4gejaX6EFFsoNNJAXSxFXm30AGjS+JAWsjt2gfWYqnPBTZbl1ubjgx5JzQ5NC7ui
JSL7wlj+6B3OYmT85+wugO2e7y9KrWi52TImXWhINwCUi20VcKNDYRymzpEXLreI/GAzijmWTSnF
EdZf6o7zvvXN155lpqLlVMQHBRrGGlcKxlUcIhtOJ9EeXlxw25ZdfNSiDksY7oTV0I3Wo2iaDgVH
nW8baA9+3EbRi9rWo98khbMfGyug3T4Fmz7yykOhsF2YROXuGjUOd0oASCeYFLDL1GB/Wl3zgF2r
/vr5W/xgxeXGWGjpVc71qWWrIEw0IdtcxgdanzFx7ba27lqKOyLIw51sxZXbt8ahH5p27Q52thmi
8ZLN53VJPf+O07CYnTA0MkmnX4qopdK36Gii5DAEWoXnzdTWpT4YpKBJDS29Hd8p1cjLhYdt7i1H
aa713HKfNI2HndV1sXMKTfhtT7KiFDbkbNvuV3ZoWXtXMbxrxQzLtcM++4ieovOdOmofAtBt4C4U
OC1u2f80+OtEZuc7aU/qhYPF+282dwcvEzQX5b93W+FqXlWEGOJDr5H43JRavpmqUWwUiBlrXQZV
7Zf5+PPz9/rRQjDLNWC4oNan73U+Xk0tVjqLYsmhslvLVwv8sO6EGN+rrUsm6w+mInV4UiIAYrFN
WAIWo1C2aDlqRpBSaH4UqOEVAyjd6gbKEbi+6YUv5rywLEaLzpeZIYtYhcm/2IR6RT0LehmxmtSQ
q5jQRIRV1RcOMO8PorgTiWNg5abrzzpz/gCVySmx0kzxIehtwAuWK1ZNhEpOpk7HbM69WwVvB8Yb
GVzYZX94f3Nm9qzCp7s/P+83S00Txl1JKFl8kJrb3pCJWuCr8uoL4veP3toMx8O58LqiLXZ3Y9gK
Ch1KfEB5qMGJVAMkN52yx/WVPNiB/CfR73/VKnx8PQQDnFkQty6DXiCtZnXf8jy7KN4Azi62ut2S
38zbhI94qRn50dtjrwH+j53VDO46f4bE6Bih53A1R2rZlejbZN1Y+bQfkonwzPHGroanUMG29vms
+/AmZ2YDRSIQjO7ym0gLqA4Qrh1EqYsdMWPVNkQr5pO7qtw4kWpdKIx+eL0ZI83lwKkuG3HAL0xc
0mTKWyUcRTpf+XUQ8+p6T2a7rui9C1Pvg28+EYRUhWimMyuWHwsjTws3qjgCUfhUVj16/P0g2T02
yNUPimoWoEe1gqIrqlWqR+LCluODRY1tOTpPOhPooJZbc7TONiwWOzlgcu+pzljD7RDXPwY6gPvP
X+THV2LooPnEFrisfwl62F5SifSgdXGwCSOv3tcRXXOHVM8L0/2jLzBefRMdHHV9jK6LlWaMu0GT
DVsLoTbiJTGm6jCOlbOtprg6RHZbHsIhd2/g+gcrtkTyyerkxYPXfJHlosrnn3CEuWSLSe58wpQY
f3PozvFBVQALqbYcd2zXg42REaotnE7bpE6m7Rn74SrORbEKbUMwDIJy72XKJaYCyU/vfg+GFDq8
SOBnYd6ymGMqBtxRxO/wwypN8xtHFH9ljandOQUe+B0Cp9HcN2Vi/ibzLah2thn013BlrWfZlAPV
Zlv7YudDfdOAqZqAbw/691hxuqPVd3ArzT5RieNr0vvJpebnq4kYBcbUsDu4yXPX5Cddr9u7tpxa
d0vPM/sTRDmwEr0crOchNKTLMhKvOT/izi+nk04k3m3epHITsKk4ZdB17xWwaeyo+qyhNWXBW/Ar
0JjEMgR2MmtRAbOxL8+bdWfniJxoR7rDulcMmW9rOrapH8hU7tq4Ktn5WAlW3SSWLhe1mvRXYUzu
tyyL+OJmQ9u/uOWY3rhqKr6bymSLVZkJ+tB2bwR+2zo06UVbZPoayap9rdZaeYM6t4khpA/Zky5Z
Des6HMjDGmnhcAQKWzKeTCE3mht4P6uxkN8y6jzOWiPTwvIj2ShfGn62IMA6zLQ1xjrtOVPz8Es7
FJHrKyTZYcRTQb2RKlQqO7pv7uBPbVj4qRZb171bIroIn0j/QNHVlY0n/SHNtaeqiSCz6iNt2FtK
7v1LpbrpJlED2/CpF8caRkPH2M9P3bnLhkgSjQXg9sqlyJOvspadGNVa05Ebo47G727SJS+OwFSz
sfnePJuF04frrLHHZ09rbOdIJ9xM120XObclfM2fVgIO41DPmcqAygwcFgA4b6emkJ7vZX2e+XUV
1cEutwr3V1RksN2MtEDwg0k8uPEGu/4SJL1GMCUyCG0DJmxyfTgfDh88eP7aGvf69CUzI7qobVC4
ySZpHBh2qejyr5mBCnqHe7bZm6IoTn2d2Ae4yZSbYlu9wX5RnhyXHS+LX0ULwum67gHlNVbeWnpJ
46dTqz2qAWvKvk7b+HpSa/Xe5tWbmBiG2T+MTREqid2rYldGagjCqjLGVZCNrbsueufOtDPX3MHg
Czo/7KumWhe6mmaM4Ez9LaaAcD9zmlR3rbdh+aT3ZfcSygTjSak6FXnmtVo+G1ZU/PFwSn8xrKn9
OamRRoiUHOi8NSOQPjvs4zvy/EjykqNlvVhNX6urYMALQjapq/SMQ4EKcLDqL23FSd13AwSJZJVb
9k8pxZitRtagn0mcYFRXAHk86YkT76Kpz/DAu1GZYWWf/06Ki3E1oRMyOREX2kuRkhCw82QiHmg3
hfpszjbjVcLJZu01Ao4kVPZjXo1xTwqy1uJmCXM82xFpeD+8nhKr7xbYvmETjmG0MfTUOAq+HwWK
imo0GBuJYZGEalIsGzFR+cIrmUpmRL9qRQpGHW7bHPzWJhVRa/j9OJGHGcV2ep8Zubwv4nDMfWNw
QpT9sv5VyCH7rhixecgKrOG+KpB3+nnQyYPXD8a3CXDg755KMJKuKAR3o0VJIHHtaW60woysoC0T
aNXrHsn9ilQx+SOMjbz2QcO41Vbz1OBXH7fNt5742HEFS60y/dAA3Lfid5MLLdCdmtSTzbE6MFOb
b7g9stu0r4IZNV5DiwyzxjrFwPs4e5fefNzN6+FemH35GElU1Cu9ZdRuW9iIf0Q94cKHozYCxgjH
+zquhYKqIG5yiCqdxSiPSpy8NNW71UQqecdYG8OfPWW3CdgW3gcwsk1y3cXJ8NIFuXhxRq3XMaKg
O/GDWvW6tZFM3mmUPX1esLd5fzUz3R7T1hkif+xDCuW9LckRY9INgjfQJiva9+lDplbNLwtYJy7h
7+pkme22TFD2cKJpQ/NABluprkulr9YZAtR+HSB46/20wxiNwCgqxH0pTHWO0CWRttCnLjxKRTjO
mh6WAhjGsONNFE/1SUatOHlu5730PMxHaPPXmeV95+yIoc5u+dpAwmTRSLq8vYb4PI2bmAH8XLZd
+Yob8J7UNIR/AF16NFdZngXTxk1aqO5tEkWPcWqEzzBBxDf+fO34FKZ4T1MyBkd8dfgKI4XJ4lPZ
Kf4qzEBvMTso2dcMaeTXVqaV5KZSzK0a2Lty7SlKHgKRYjMC0dQagdBMhnVyx7bYpUOpX6dVYjK2
BwV6Td42Sr1BPw/uvbKCgMEkaLEzJhov9r0iQzMikmQz1jlwSQtM3WHKJOCXoRKNWLUImQo/gfYh
+HlERzey0J67LpS7Puw714cZn2ng/pT+isFsCN8xSqcDZNHj07WLZsA0aRTNbdMyxf0xt4vnrKrk
XckOsV3RM4JKaQsKzzA9kjmUvgzRg+pVpz0pwnJvXLqP/7RS/78W03vUMP53Mf2u/Zm9VcvP/+u/
1fIYRP9DfRfBPP+p0l/kAPFPUjn/Dec+zkSUn1+bZf9o5TXjP3OuKpwqzvIcZebK2z9Sef4rtvtQ
zpBQIjmkPvRvxPJL3TpaHaqiAOv5cZiM+MvnW9xw5ijofZjd9VbZPLpZ2+7BJsYvWlfX5GcZHXlG
0Ga8PZDx9NBPPU6UYjDCDfPSahi5Y72P9BtoqcWwqZokPGWep5wMdYzuYpK3vjNfokeNyIwfYdEb
m6LsfTAFya1WqGO3HUIQsmNifg2VoQXT0SknfLTGOhqC4asGR2fyXdQR1wIF8a9AHUBnU/KLhiQh
uBoWtLPRza4Qq96a3GPGRhTzJBUKP+r76hq3n/6PEOhfDdyb6FddyOKv5tzy8epR+K8f5P81rwhu
88/G91VURy8/m+jtGH/9v/w9yBVUcf8BxjDj1dBIEYBFm/SfUW57/6EyhR+AEjG1sHn8/zPOGf4e
7mHwmBYnPUpLlCT+jyVE0/7D4J//MRBBupbQNRYukM9cIa8to/+e5bjEbIWE740RD7UKG6PzgU4A
M+K+sOnuOebom7AgVDrpxt9dGvW/qypxDsAdrXVh5+hzVRBkUJWzVd+igNar9lLA5muh7PzXzOZ6
dEkz1oCgzUVNRBsiAPHBlNz3aTn5tWIcieJLvw2W0H2+LfU+0/J83UZEF5Qe2Qil0CKcVN5emfIf
RtzbfiPdbF1lrnwcAGHsutoEs0cQNjD70byqjLTfEFL/NETKpSLgwt48P0rkEvixUcGwOgCtOX+U
Qxw0rdMp8b1aSvq+6o4AS4wvmlTXhComD0Xd0Qyf3ObY6J13n7saSCw9SXd9afVXrQzrX6Bq5bcy
DW6t4Zhp2p83I/P+7+f41gK0cPO+/kKkpVTwCapFgrhsZnWEb5tDwi/MsIefzKzs/ooC0HOiti08
t6p1BQao9Ce1IhmulQqpgOh4bOrlqAvStZCyujMzs38gpU/eOvlU7BIvYmuq9KFfq1m+HaIu3WN+
U++qpg2vvUEdaYTOsuLBCy5VeM7P/ezEaIGimaMbwEeCLc9cgXpT/Ixa6I6JUtZ3iWH3oC3JlTCh
k1vm1p2BbWEkhn5liekkLSXQrrpGfak4bN5FUiubFd0XtkgNBCQnLeN1qMjm1mqSJvFBJderaiqV
Xxntv2CV2R5jPlWIZbHy+8kR7Z98lGyxp2ZKH1yV1Tgqa2UNEEvuqypqdtNksmOomlprVsGE4kEp
0+IKdoVK2GBppN+hr7uxH3TVreKNylMQJ+UXdlN2vioMhQOShKPyI6CxiZSq+cMrqzQ/bag++ZRi
vVvEfXrOISQqn8xmIHsJEFN75BBSXxgy5/VlvoBIaFGtsJlnGWB0L5YHNbEqGcqo+DJpaItzThTb
xi3NS3LwxZt8d5nF59Y0OBi4hSi+sJ8ud0o8iV061R4VgyIMCGFxb/A3o0n0xIpjT/YtD9T80TPa
x4yH9/kkeZWev1mDHMprtChm5egMq36XO2s6/RAbo12epgwtWWvYwy1MGXCYbuFeY0nOVizm9a4H
EbWyul77a/QK5ZrqQnqV1NPko6Y0j2bl2SuLA4efo/FYR6PT3GHGzOVKqYzf+MLtnW72+yzsmS61
La+0LNH2ttngTzHcwoJLPO2hnGAiV7vhJhzG8q52qYo4Ii72aBvVey/ttRP/Rr1fxdU3ThXuhcLm
ogvP26fDhl4GydBMmKHsfj7BhtE2kDAOwak0dB8J6E3Mc5BxuppUJNy9fbQJAQybeBv1xZcKJ8nn
r2LBYZivz3sAE0udkbRp4IXn1y/1qLEbMzFPwWRWRytQHJ5uf7RTO/OrYEypGwfRl0jJO7qituub
yWD64LTiNf+8puacpNdJMl6Cjb6bFPPPohUyk/9mD/ui/hk1FsZxKhSnQhu/242u3VqRMA+f3/x5
Vfmfe+eDPBtoQBYs69ejSAIwPpNxojhh7Gy99wcCAQ5t3VyYfOd9gflCFrlUGKTQscxaP/Yab1dR
XY1daaKLPk1xFoL/LoSE85eItUS69C0r9GH9+Z3Nf/Bsgs1Gavw4MODxXiAdPb9gLaquTTWjOYWm
3KjdeEd696rJ7N8dps8aCTbaiEvo6g+GMtVyGpxsmVClUag/v2hcqgmNpq48DR6H+qn+gpF8NdXt
Lhvki0OlcPKcTcsWW43FX7qe7f7tPcMe1zGN04NEcfh63nj7qbIzU1LnGE69IkLc6fb4kFDooyjX
9Hey0V/4SfoR1Vh3aQ4vBquL/Xv2rPOYnRm4sESDm3krqSoZ9R0Gl+lWLaNVpmjFsQcoEfs0xTM/
lRGg2KAotlOSBd+pLXdbDh/Vvmrd9iefo+I+Dir9whNZuOlhdCKXwpbBWGCDS/F+1g++eSQJIXOk
QGv2nd1M40MLA+aYVb2+guwVfJmgHNpDGvhNkBiEY3hXjhxwlw79b446FAycPNq37Fu2AtYK65HT
rzOVcVRZNp+HsrykH1x0XuZAUt1jR8qvBbOB6GwxTRTCMwjMnRSURt1KUutVuvZas248Y1zreUGw
BKlCiuIHhNb+q7GD1Au8D9QxOvRYG6xlIy0I8zyuOVHejaDV3Ga09zqNSj/tlcEvU82CizPFe1Im
Liy/ixXo9br41ehpg+mY4WvnLwh2BF09IaY7o4+itZSFJOgRyCjH80uip3khf7MkcM4nVhLxIDZB
mjgMhvNLITXTGieyk/sxVZVbp1eu80nBjorcfAVgDuqDOTx//lRfvXb/veaszvFgIc6+Cj4vmOMW
4w/EohmNQT2dVMebgKEWLuVAOWW+YtTa3kmnbEOVNDsYVescRmlzzqYiWzg57M+p1shsJjM1yGJ3
p6gZWrDPf95S5zL/PDbpOqxGBAxzx+/8kVhkPOV8v8YTke5fC+if0ErrCKPS6OFlMKyVHo4RMDxV
POHt76+DMJK3ERrbdRKl/ZWTRsVmGsx4Df/Q3rj2iAMHkQAEjVyKZ7OTyUGf8pUbR84qiOzyNtPj
6aZOzMpvBvOJ3NTZvtUOR0N28YUvwOLD/vrsIR/PMkYQmAy0xbYSLiS1yrCbTtTc7ZVnRO2VQeF2
U07D1PqVMJVtmmnyGLsvJKsCIS+Hlee12QOD6Ks+AhheCdCsvz5/5vOAPhsR8zkYyzfDUDcYFovt
BrqeLmmDUYNMmRi/LbfN91g5nFU1Z3yKSBmeXSQIWy1QL+10zhdpngdXRpnGNsub9dLLtVB1BrOw
8kI7kaSUbil0h6th9LQLX/rzCT1fZc6IoaqF3Zut/PL+gia0e61y6xNLXLerDet7JcnpBBZxCZVy
Pp//vtL8MIEVz6r+V+78m7UdZcMslSnqk4Xo/ckqgFpbuXela7RP+4EyOVCpS1F77wcV33Y2ilRN
EGqCeFocB92qHOA7We0JAU6xtRWh39tVLn29UJovMYvPRoxj/62FArxRZdesXDFxwrDNDGHQEO5p
2sbIWh15aaWZL3w+ruYfNs9htOcOhc3zqTz1xB/KMmhPeEnYgES69oMeUXsVBMZ0KMYyuAqStJi/
aegyiGA/8mmJqR4k+joPhmtCC61talrhjvB0/ZjK5qUI3T8mONFVk1Mt/HwWvALOlz93VjFB95nz
seeK7dsPs57jXyTptz7Vem9tpwoKsl/Yarhzqm7r1iWK9anNdqZTm1vPbYdT17kJzSN9Ej9sgQaR
vykPmjaJa/K6wltOWc2LVZESYM2e9iwsiz96HmXHsMbxm1RhdOWV1Ak6s9EJSLG8a6G7+cZso/IW
7vsPlarmNxYGxD+Kpjm3EE353E19fSv6wDt1DdHZIoYf0FJPPZaVWdGKykFTt5k4fP5sXjfDi2fD
8sD3al6bGWKLj4ZrD21mwx06GYENXGQsMHmNlXnsC7feK0XZ3IWpIFqmb+8t4qW+E8TlPQdj95Rg
MN2y8jabxLZCX7ewV49eMt6OiimOMP7yl89/6vm2fp6Cs4IYsweHd5TiS1Ff3OZERwilPKWEqO29
MS3p6emlXwypRXibNW0+v977Kc/16DbzcNjZI/s5HzVxk1qoKAN6zrquPmGGAqlN4aOOPCoxY2Mf
PAv/wefXfL+gcQxjnaYrhwQOQOj5NTPHpV5Th9WJSE3br2EfrkWDA4vpfEl3+sHjRI0N7R3jPgPg
XXFP6ToQhFzKzdwCskwc3hZ0lFeRSPJj2gaX3Ffvrwd7kGQJzJEc0aj2nt+ak9lCsAcpTq70lMe+
RJ4F75XwPbXsNpoSlzefP8p3375ZTOt5GKI4JmHimB/1mxVbyqapAY5T9ehrez9pdem7kei2dkRs
WWkHCJLLrDjUancplvGVG3o2p+YqA6xt2g4cCTmtnF96sFu7jG1uNfKU/nmoouGl1MrpW5Nbt3pl
GbueZXWbRKp+qwDn3iZ4PQ+pAKdZakpL7KFerFPqU9/TeD8VkYdgOqIZrPQg0qOdzV9eD3BINb47
gSvrfW4ayqoy2/p7m3bhd1hifpoDlWE2R1ujanJa+N3Y79O+aa+Kqbgg8X03aOfbJZKMcix+X4Bi
57dbgp7O+o6RFIoUczwAvG3GCsoeNx0vnBzezcnFpRY7eCyJ+RRorAFuqQ4wUeUT+o+Ik4P3HQz2
kz422oWd3dyBO//WcVCiqUdJloMDlMrFMmB2GlmXGJpOjFaVMB1XIcM59Qro/ZW27ltShQgmyTd1
r99X9dSt7agfb2o1vyOH2yQtQtQm8WyMBi+eItBqhn0qZFRTuocAOFqz7F1p/sxHiY3dKYXqD/VU
EhFdTPFV5U7ranCLY5Pll+5scQDkTiAczCv+DNGY87wXX/EaVZZEM5CwR+tTf0J6uPXaRq4ygie3
eaYMa28wv4jOaGhL1/kRGtOFA9m7NWH+BfRJX/ulVBEWy13ad9TkE1IPEQqJ2BeKbf4xsLRviTDW
Hsc+S3afLwqLqsnf9wy+hZYMkV8YjxZXJK4eNJcQ6cmIKvvodgHJwdPemnW4eU+mXagU5m3e1eEa
nr3tR5U5+ZYYLtXC3m/tuHPCuWihzbBL4LHnc6at0efWepie6ph09NbzxC4xnSJG6xNMfiv/6EEg
9no4uBv0LgGVeIsSeodtNUishy6o3Z8iHr59/nTeT2RE5Zxb6VRRVkFVu/hRUs/RH1n5SYO+8R3z
YbqeejvaWImiPXx+KX3eV5yvkWiviWh/ddi5LNHn14K+QAGLQ8KplIQ6Fq5IQn+ku0LUqgwNEEpZ
eGwN4pOlsLxtpI9YDV3gTXi4kCjNiG4LmSTlgzxOdpqGUgUhGnI/qWsAkfRmK4RtVCsNGdU+CLxC
XPhSvzvg0F5EITt/pMGKUoo7//2mpgSlKSgymnBG/XzIoy3FTffC6rNEVM9z9FU1PrMvWISWnlOW
A8vV+644dUr4J+qcfR+530kcGFdWZKFfs+bwExEFDwbeOV8JWm2Hdnj8mlDZWaUqfMnP39tHE2im
xiPPp60w+wPO7xs9H6lOXl6clJxzdpYQtZiMenyMSvuRTd90k493MpYz3Xt61LO+3XeXTh9zZfPN
0KFywzCdc3HmryunvsVOIlS0Vleaon/QKBZs2mZqAWCrf2UWASiZI+tdiFh8a+Rdu8moX2VZd8EP
tTj+8APQfcGKx2c9q6OX6c5zuAldPLU+lU1nr8qpTzeFjL/lsfozJIF9JWNhEvwwp9UYWndhzVwM
vL8vjvWDgy8fJQpo5y9ATRsLEHEpT9j1f+vKaF5TAc8eP3/N1rtnPG9452fMTSJAXtpMbKsmAbe3
2xP1VKDHZh9uJ1rSPq8DrOFo6GSBl3ZxpekhyIcIrZ+JFGOjCBE82uWUnJLCnX7acZHc5m487Awt
CZ5GrwyfQ0kqmKkZYquLod3mxthu3aaxtgJ41TbKJGpLqjT7pucAkuXhXRD0FEvbjowE4SQ7RxNP
HbHrO4SC3kYdRX1rJ6PkYNkrmzEevatpGoobMcCxdUInfuwGgpBVqadboSNjhaxvknJT/KiqbTFe
dWMkd51jVtfh9vNnuNw5MG+xsOC+4FVRCuFrc/6msk5LpDEY06nyol8G/vwVuQnqMc08oOSE0+vz
Qd5FYxvp/S4Ix/JHKORzAnDar6Hfv5RF1tx0ZV0+uKJBhy+E3CqlKPwudu2rMkezamUEz1li9FZe
Z+UosgOnx3A46jdGF+jICsN0P1WTeuHW3o3BORYOUhLOR8QexnJ0GJniZL0r1BMHhsaX8aA8oIYO
7v/9A6SvAsgKYCgF1SVhyI7wcQ5BrZ3adFgXQ7QJR6LlqI7bot66WvNFuPZeGcxdxLKX9Lnf5fm9
lu3y8Fso7/I8i3xjvHF7zW+9nKjgfVo3j0nU+xDSVqPT+kw2vzT6bxZf/AsL5Qdvn1KsRp4teium
kbPYFZPBHkK5atxT6xTZ2imS8H/YO68mx5FzTf8VxbnHBLy5XAAky3SZLpLtbhBtE977X78PqkdS
EaxT3NbebGwcRUghzWg6mYk0n3mNV9sFsoi6OgL80/ChrtOpQbClLwzQ9/QG3VrExZ1eNTqwRco5
/QTvqkRN16v64WYO7e8AGMud0RnOTUUP+30v01WwJTn9kTh1uOUVAk8Ljt83hEFvU1WHqyJ20gtv
97pmwMZe8G0kjjATbNwKVsGLEutDGoaK9DQm2rQNwBzSDxaP6dyPj/Pcl3e1FDofGnNqfW3oLHew
JuN+qMB5F0A2RYRbdCXLU+VWOLUjGIWeGy2j0fQBO6f+25toFdPwW1Go4KFeWjNUC5+bNi/SQAuq
KWjYTn0qJEmhulwAby/nyEskVbqQnLw6FEVCUj5qwZyN0/MuQO2nAmzHk4ozMRlXBdYaBMQmYXs9
vT2rdfz4e1rMC9Qm/zqj6IxGqwxzW2pPWjx3V4kuFD/DLZI6kXxL0uuGdRFdp8iA7CbF+dA6k3oF
3HkxSBazryqcDjkuLoSPJvM7eZdZasjINqVYAGLcC6fz1wvU34y51p6icPhFLF3m6q43g/epNlgX
vuqrQ/EI80GpBtHHOh0KQgk4VoAHT6OSHSVHhmOSR6ZvSrJwrUL0l1hKSzS3mhoqls+iohYNnXWD
XOgFO37OnSen04pvpoSttCLsxM8jvU9dG6jDpxFxusaPwvxqDmzph230NiiaHH0UdMNi8NGT2Ojg
uD5KshVcz1FUXitUPOm1FfF04YSuclZ2BwUPWkm0hpfO9LrgOfRjRhFxjvfQtREOmtXhu4aF5hXY
II0Om9pd1/lFR8t1aLiMCl4MNBa9L8Z8vhFfHLW+7GdH6bNq33SqeR0X9Juy3Cy36BpMD3UL9CPv
Ru0r13LpJ3A6H2Y4Ahsd2Nvvz/U/2M3/wirjxUWxKI7/rQ9+/zVDHxxcG+Sj7Gvzj+smRdb7FMPJ
P/o3UFk2/gL7tjDeLeiE5J//gnDyd6jgABWmwb5AjzkI/5L1lv9CwoKwF70fdHdo4r3AcMpIflvK
IgX6vA34E/8Aw/msJ/biuPHas4v4fQuKmj7xc6fzxU5ytFkkCdbuV1XZaDdqmtSDW0mZFfplCXYz
cipQSUEW0bqKtWqrg4BQajn5mmFO8w5OPAVNpZG/xVZcXoemeISzNhEhqU9OitK/17dxfV+FCGv3
Ipi/99WoeHBI6T7m+pRf60FzV+Dc8LtZ9Ue78n91TVt/TaOv+T/crv75tftH8esf+xa4bYMUe7PG
GS9/9r+Axv9vKM2Ttb+1A+9/Dv/wvqY/fxR59PVk+y3/3N/bz1L/WiAAoB2xi6ViSArzN4LYsP9a
dhjoIJqoi+Dci+1n/0VVlHCKFsCC7V3q8f+EEKvqX2y+BQzDq4skBp2yP9h+63dcp/ROEQTQLlVx
JCCX6PfF7itsqxWIJgRPGa4TkFLkj+Glkun6gn4egnnyi2m7oItwOgTWrumEQXZAGUpGvf1T60Rc
hF8VcWjJTl58gMffx+YlSPbsXl4GA5GyKOcth2mt1RVEzrAoxkpPw+SG3nTvoDJR7WwFDwUv06/y
nWpdGPK16alwDBZXNfLUddVCjlul1DFNe+p+FV+KI0VEGkSXBlnHAMu0FnE1iLLYP6KCfLqGkJUG
W8sNsHyx7faWcDNRe7qBZbO4ZNz5ynyArNHMRL9iYXishgoQQhP0hoMnpA88ST+W6SezLF26gq4Z
KRcWb9leLy4/JNyowQGWsOkzc9WuDd4tqJNlARGU7KbfmPWDVl/SrFhv8N/IbtI3yif8xxoFObRJ
iOHtJPZlIL+z1XtZGL7UXTLzWsdM61GWRX1xjPRKtftJzGIf9BusS0ztY/BgbnsAG1b+hzWRZSg0
2VBg5uQu1eTToZRGdIHtiHBPibT2kmRbGVjmXThG6/32PMhCLlhsHwzMKE8HwUVey2kZhfsaxJY/
4cBQbuv8evxWXKvfQvhhBZB8V/04QN+CWuds3x7/1eHpRUCUxy9LXfviqKUG+l4twn2fHie92odD
cQWK5vtQlZu3R1o3BujtL83Wfw+17J8XX46nKraUoQr3To8kj2s9Qex7wIzx3XiXXYC8rzf7eqjV
l1t4j3iTMZRi9tdIigK+vdRTXR9ehiDYgQNE1xHU2TNh5MVsZLNTOietmQ3JgT0Zt2BbN7Gdea2i
AIe5dC2dH67l+yzwKy5AsC+rqk/TGFpJfUzsRxw8E4fLtcWz1H/7E702yKICgRA0fRvgC6dfqAtn
AKE1d0QRJr8k9Wo24iP1twtb/vzjUMZEbBqFZ4C0Z9iA2M7pioVquK+oOR50JYRIbwXSH5bS2W4M
oxNw8kLRDlk/hvI4YbJuG+HepmAzzZRNFahnF+by2opBfltCC6hGxKqnK9Y4aUzDW3CrDvWmS+/D
NHrswz91WmYqqLZSqwJSieCRvHoosmo28ekeor2SekqfKF6tS9OFmayj42W9TgZZTaVFU2nE4THa
+3cPB+1K1V3nY/8AvdwTV9+eHmdv8mW/8Msb/bYe3WKv3k7u+7f33ys7g1yAjBgTCvA0zyHHizOF
sUGBF28T7TV0ZBY9r3uRt5v/uzFW923YpCAt5IovpqdX9jTSYb2Q1l+ahXa6JygWS23YltF+aPE1
DI3Ob9Gav3BUXx8E1gFgEugH1uqGGxrUWqBbRvs8qa9iiOlUCP6Thfr3CKuHtkWrMhunnhG44BpZ
eGF+YaFWPCukkJYth0DZPyexvPUvvrdldU48RGO0r7fqDoOB3exH7iHzbD/6GWDG9RQdH79bu8G/
B9DxbUA8+Mn2LpFqXl1JjEUosC18hTUczgiHvq3lOdp3SXct8JqmWfuHsdfzPP89xFoIRkQVYrXR
FO2dB9te3B2lC6/4GgX7eyUpnCsLFWXhRJ6upF6VVhwMGof3G8Ibu+yq3Da74i65M+6Dg7X5/vnm
yvL5juZTepds1atiW+/CzeT++A/2zIufsdqVYRY32AEq0d429wDqCWONC/t+3eE9m+lqW6KVOw95
YkV7BDZ2wc30s0k2lelhdCw2WE+4k59v0k25SzsfaY4MvbsHsb0kMPrqnqE0QRH4OXJbzXNuYyka
ByPaC7PaDV2VfYV2HPx8ezGXP+RlxP68a5DIRr8IROSZXE+LWARxvAlxp7gPNBiS0u3UaV4xXhL2
enU2LwZabR5Mk52h6FlS9AI9zS5Rv7k0xKsbFAIvIvr8G0jt6lIcwzydUTyP93ffspt0q9wqH8Xo
9lfWpvJnT/MyP/fwmNl0t8JPvc7t3PfDVXgj3179B28MAT3dZvo//JrVZLs8IiaYs3ivQ83U4ux+
VC4plj2D3E6/HA1kBSM7FhXg/JqThAN2NMdW0uzRObF+NrPU73ELbmsXDyXk7gwILp/7yph/leOQ
fppmo/3aJFp6LPU+vjO1UX2KRBLd1Nok4ItOEiyKIu6D7/ZYYcFpz4v0TBa31V0XxPKvUSjT997M
5Mg1yzS8G2SUzol4FA1dNpt7gbJ9L0GEUBv9kFZqgfdYKuXv8RaS71Qz4H8b9axhTJ6NCIsmaWkn
yAxBJQBL3oAGcyIlvw/qEcUaRDT0p7nKwju7kUxcVEb49ZuxNZLCtdPaal1gBeiYRGBiI/rnIe1S
pxsNCCp6AGcAuGjxabLlseC/UmtGCQjrJkj6jf3r7dNznm4sIEskRmHE0Uw3lhLny8cFeEtajmPs
HBI6RlsMOJpN1clUqqXKke662tIfOLPSbQYm9o6OauGWTeZ8fPtXnGUJdOooSAG/5BDTVl9dFFmu
l3kUxf0e55f7qXwqdOPXrHJH6XtepAu49bNzjAD9wtRY2lJEBGvaMsX/JBxGITOY7FpK60oXaa5L
dHSysyEacXbY3eQHOqt7uqhyqasiK/ToYKcau2Rq0/KzaQ/aD8RcwXjZei4/wQuRetcYoYfgE2RY
N3Ucxr+yKBGPnVMR2KktBskuTYq0Pnaib+JncakPQRuQ78qqXfwIbDV7lMax/NV2pvxDbebuy5Sp
A332oNdgIxsjXoVZZ5fVRp67vIQ+aiRPZuWgOaoUmjK5jTKKW2Go2Xs7ccajHdoaPipxFeUgrxDd
26AFq+ZujQfCnaiRGXNhUiTGDp9wXG3RbInkC1HASkOAcIf7j04WWxGY2FJXPF08Cw+GsK366CCh
LHYnww92ZQUKdSfSokBzIm2/mFYj3dhBgXp6IOA05uK7GKphEzpmsXt7az73uU+/JRkFrmOkRwaY
3bOfgw92V1VFckjkpNxWmSL8MQjsKwns7KZoFXGLSDEEd7jl+7osLbebtOKILzoc61Hvmk1T2f19
bQTjDdKWsjcXqbQHi4G9Lta/FAMHax8E6VYapuJOQxNnK4+Vsk0nY7rhXiz8Bu3Kuz61HD8cdJCo
catt3p7jGeCEigamXoSYNA9pHq0FlYdWFrXTKvLBsdLlKir09ldv4zriloWi3kYY3X2G3j9fa3hv
46GZtvr7QXuW+pLb/EGQch9ye6q/duY8PSINFX7gdVMOzVRqmTsJBYWnqRjKxzbLeJsnAhOt95BS
BGcYD9V7dCOIJq2sS+5MJOIid66CQPY6B2ICcLnxU1g3teVShIl+IkQiSs+0w072Qqmq0gfJTPrK
i2RphPDQYFIE+9D5KKEM9ojAMBIUctyrrdtnVvJJ7aPqO2opweAqZSl/ABAs7wcpbu/UpOt0tzcd
yQ/SxNIvlTHPKsFs6KUvB72cldbpaJ7u68kyoyroB+fQNY5w/BZ8TnPXOAGyAU3a9YduSqbIr8Km
RAqgo0rodVWDIBoQ6qTzcKfuPrz92c8uQnpMsHFoJlFxwtZlFSNKIIJge/bJQU/xkuC5MsCwROJC
JHHWLTcWNyf1GW1IKeMsB5OFEklGlOWHICgVt0LtA6VQqfexr7pKeGq8zNnQPjd3AQRtnu12fBiy
IPfQ1wvQ1x2Mx4YzuP3juYNgW2Ru4bEuRYPTj1G0IjQybcgPOV5+27otjM0MQ//CXXYez9E1QV+F
m4zSCs/OqlqQJQ1G6kpZHNKsbm5DUw7ubUmYV/aStJdTsm+LKnunCEvfoAjBd8ehbZMJI/M6pDU2
2BSNboVSozemKtYegZxdKbKk+XOWAOVHM6KDTnNlmoFx1aGPdtVLPfZSBhajdpw03kxrYkOkEXlN
oF0SQ14ig5OLcZkbLzb9SLpGZ31uYQujspqqOAyVEH5jIsva6DIF5sQIL1zCa8wfh5CmKIV+S118
VNc24YAM9V6v5uJg082/dYLY3Fil7LhIK1DUTnOwkH2aHBwFH94SK+nrP9wsy/AAhiExQ9WhqXK6
WUwTcOtktuWBwBR5dXMM7mVE9C4g+dWzqIFhaG8skQlsRrpzp8OUiCI26NhVh3LuEFtqQ5ypEkRB
Nkllhjs1i9qtTuL3JLLA5IVX7pCQUrwe//QrNU2nG6yhMrccE8xP2lFFdi2yfkUSVIRkrkY3J4oO
eb2zyLNloW7HMr9ExT8L48is2ejU+BbPNFyZTieAL2oOMLWvDs7YzZ5i1Ogry47wjMbYt+WCs0I/
/e1Pc9bneB4SoYFlWBt1kdMhQy0Iebfn6pBIBmCmSAmu7HbWNoOCjBzea5bL/Uq6m6SK9/bIr03W
YkiiAnmhta2+VqvS0hbVXB+cBHNEO2jtwG3mOd3oKMz5qBt1+8JWywujnt3ZzBfsN70pIMBEmKtw
Xa4zHV66Vh/ipmi9aYwCT59C48K9dX60SadJP8GwgLcBxnK6qgqqg8CbYuUgRoQBrTH81mJD5nXY
Mfp/uopQSJkTSDbO15mrTCeavjRDQzuInKPlOEge89bPu0lC/wM5GRVfM01c2DRrYDezYotCGaX7
DUgQkO3p/FRhd7I5FNIhjkbM3fDoaXpEbp2g8c12uGkd+1YJu8NiEo6jEPKSvfHUBjh3Bskl+ePz
D0p2vehvLUeHKHO5FF4U92qt0SNEYSQMG2hsKbH1a4y6v4UA/08V0Jf50m1kz6BLDmR+3b5KNTlr
2jAWx9qqnI2pFp1bqDh4aoWdbZCZFru3v+p5DE+s8wwJIK+Dkr0GadsTTB3ZaK1DE5lfQMzvRFAn
bqyH78dgbwwJ2r05nI8OjFaiIDGsbmFlXjgqywE8fZ8Meg4QZRFVpCy0DmopS5FyaqZ10KCgerk6
zTcT4QldgWLa4TAkX3glXg3wwMYvGR8gCHUtiZ7lPF+8lvYhjGTUdsNZVT/nYCkeG3WOe7empfOk
T7PToRQ5GrOHYd8QboMo1X+0vPt/XE5d0ELPQKPfUL3VJs+qdOwxJXQO2E84riwkaZGj/fX2l34W
/DhdZYDqiygILAyAQ9qqOD3Vcp1GgZ4do6DsEUTuM/aVHbdXZT0rs2ekfXsNTlxZhH07fYCga02J
CwW+oJeK/KxbZ3b/TS4B8nrIQ4zCt/XBSb0yUul1kbo+yGlhbMmWk09zZlmFa3QlNe5QMYTkCjOw
H0nO8o8lDL4RppRZO/6gjo0/GWPyGJOUPCBMUMt+m04dCbAU9ddqF6NKkyaB9IEUWs29OGqcz9iI
98jidBUwA9zoy8yXkkp60nG9OhbOnFFjcnJZchv8SfhlQdkJHyCn0WybONImt8QO7GFCPWn0OIOS
6YVl8ZTKlfzj7SV/ZZ9ZaMKxmRArAwK8Zr+EWm82fdWWR+EY3bZykC52Zk1K3YXL7ulo8npYwmFM
Gcc3Rg+jW8RlcqyC9lJb7/zuQsgJVNDSp0T2YgEZvby7iqrMLLiV8VG2UnE7maJ0QXHUly6T5Y85
3WKLXhRwFmKKhQ+8emllo5GVOgni4wCj4KqKZPtWWGg2WQo2a/j7JVeBHTWbqJPCJ6UbLJeNdskE
9/wyWZB6oGmAJoG0W5PuiyA19bkwo6Ps1M4dzezxOIy1fI848kGbxvoSgv2V8aiZw4AG7M/DsA45
SxDVSTGP0RF0q+Sj8tNfzeryEhnIcxoivNSNe4adrBb5WVWSQJduMKnR6bckxZfGJuJbjhAfrqZm
EY1udLGBXmHiZVdVlEoHDp9TmEhHOem2CGzNl4JedXW01rzRivI9Xj3NdYilmB+TNFzog52Hegs9
m3ucTIq8bb0kuY5SHpWx+GgrfAIDPTdvYnh0uUb0+JN5xPioq455dLEs/8o+X+CVIJ1IlkHOrTdg
hcUw9LL4SMkKdwmCzC2VxUsN/1ceTYi8Cz+SDIC4a92dMkN51HvbBExgUcYy5VbZ0iWdtgalgp2A
67ote0tzk8Ss301Gl9wY6NH7eShr/gByw3/7mlk++HpDwPWX4YjqYG6s1cVeKWNVS6hGHKPMeRiT
6ReKdQczEJ8DK77Hx/zb28Odh5zEgfgtwHeipH3WvLcpP1tRUSTHYTbKW1MSxpNkz58oYSoXJnae
TAJ/JHVd5FPJytdSOK0IDESh1PxozM6XRMjto4OZ2H08QPWvlWbYYOM9XGetAqDcjszNH8+TjIFa
AJxfXDTN1V6yO0TcEzqdR2u25JuspgRYyiZ6vygIXYjisUc5+4aw1DRK6otn+SLJdnqozRJ4O7bo
9bHkiJZXch+hSGYjtA7po8k2pS4lpVfk2vBlNlCT3AUSJUm36uLia16kcXdrBSlkrwGHR6ys5zJL
oMoUxl6xK/E4KdIsNqY2q1vNLFAcUaOhPgxYMW16uQu1DQ5X6T08Ih3F/tqUvyr9oP+KU2oVvVLW
+o2JEdDXMQna0o2A5ZsUAOlBoMnX5QFnmYjAF7UdfXaKbup2yDjpx4Gs+JutdjrNkC7SH8du0r/l
AtlQb+KAbjJTwxG8Ta3hnVbmzrAEGtNTANdtcntS/Ccnj1FkJ83oXAfzjmMjoC/kHEfkSMGx3aCX
AqkTxRIEQCrd6DtXM8rW9PohtfZNYVR3FgygRSGkwc9r7FQMOJGFySQXd4r0air5DO7SYqByRd/k
2uo69UZQ6TwUlRT8IgFeVB7GTrZcgov+06x09JxmI0k3XdHJM/g5a8y8KC/4KzKQGYSc5QVaICO/
Ie8SpUTXXhRt2HkyTuOoq7ZTSICJf8LOkWg28RVoD2CyPc0PtUikz5Xdyq2X6wpSC6FVaY5Lo2my
/aGIVTothlYZPv02JHGJGHXZpwSVbMw8KD/ORmCqm6knwfRGvpv5KFUF/ZKygdzk5o7cYUngoFTv
N1poBn4SmilmC32df+Smbgu/g2xluXavSO2moBZlu+1QTbfYuznfIgq634Jez/B+EqHMH1QX5sbA
86ByZezUcI3I1SDyO92IriOnk4CZYl1x5I1QEWdNbejajtVr9w7BZe5aaUFuysbIP2NEgddZQbVa
HsdmwxVgoA2DPjYEidYTRjT66oz+jTeiDQwDZBjvny28H8wmqTUXCoqeQ/m2ktqbszp6cmjp7VU5
jFs/N2dxAxUluwPqNH2N50Q3PXUeM/sqNrpZdhvJ0mJXdJOybZQ8+2kbWRC7I/X1Q+0EDp/RFuH7
loP3GRNBC2F9u3qU2in92eEO8a7WzQiYMIyX21GuVMeXzEZ8q9pGfKRlKZm+Xeby4wyouXCbJjrq
gw7/Oq2K1K81oHweeVf2wSpQA6rMKdwhYhR2rq5C26Y2IUeZh0fi9KGYyOZZomQ2vTrU0asXam7e
TA6+EQiRjfXHuCmRQUlU+UvV1A6c0zmqn6q6thq3bgjS3TnojTsUY+vWi+053Ja6KeWbuNU39dQm
xwnB8PtSiQYJQQ2Ba3akzHj8GUDLGMEcoi+5ZJsPYs7FN7hDHWdfMrGxhXm5fGjnoc9t81NAN7wm
5JHwu7GkefxCF5WcHd8cfKZMocV+naamQylLKSo/kJLedAXeJz8q22lv+zFWr+xmYBmmKvQS7GL8
oY/kd8kgmz/C2oYOGBad9lHW5uGBz8HOExTdDJxTsDlyC1FoH6CVD43vyIVje1Fqdod5JMw/JMOs
YMjWOvOPUUmUhw5B4x9CRbrVTc2y3DsitTBDaeZvljHqdNwgdKCu1Ke7SVhiI3Qtp0RblfOv3jDd
JpPu+9i5duRsgk4WND9M+ha+nkHLV0EDfBR6YlYeG1stXK21tTtJkNmAHw+qmyzRW5n0DmVxt7WV
qXBHgWqEp9qT/Evtq+CRaG3Yi0CaPuAQMd04OdG6Kw2BSThJfY4yUlhNP2PbQXNBVB2G2aPBrV+i
1Sl5cFhUPlmQRjgqFFUlu8QvsfD1mb3HHRepwuWejN/ndhK9k4e4UHy+XY7zjN3qH2vFCKYL5Zvz
QBDOHaGCQ9ntmZFw+qq1cSspVTJVx8BskH1qDNUrbBtBaYcGepxKjt8N/XTVCeNSVP5cjTkNihaJ
BnJ2OpQmnj+rjKceTS0RU9odE5Lr2At4dq9CPRcbPDCMwZcLy84ozbZp4o7TxJNWDvE0eJKWlV6a
N81DE8jJnarHKrKheM/cyIk1f+Wta64nq8HeDx0MobvUVrGWTDOjfXC4pi2fBemAFQx1dEwFKl2e
qhJ/NoqFpwhF7zTchVhkSuzvJk08daSKjNalIt53qNteIsGfYyBZdcrTZEQAeklAV7mCriex6nRK
fVTVEtWHeDLfD63+NcNN995wKnlT1EXuaVUe7WJtaP06y0ZvyKx0QzzCOTCtFh1GNXgXNEF/Z6ZI
7/LXYaRGJNazCEYchKJiV4Ke36Fdpm4GfbavJ6kfn7JaM691iswXgsLz8HMp2ICE5fuiq7oW/455
6pDIw+O0n1nSZCpQJA4Rm0Gfy7hQlzrPJl4OdRbpOmqBRL5k1cepC8VGiwbDd+b5ktPwKxOCAg9t
QqXoR09h+RUv6oqjrIdTLhv5MZDKr0PvdA/CtitPkyTj19sR7SvzASUElYFG3+IzvNoNJdj4TkRm
cawXE5SRGq9rYGy1++NRCGOXrIiIdtERP50PPuh2ZfaiPIYj71ybotyTmMqfchkgCNOsQ+mD/iy6
KGuq6SRLAS3rvvqQ8Fx4RadHXtmCwnh7Ls+Z3MtrhBFYLLisi3riotJ4Opm5aI12UoP+Q+F+8Su3
cWe38CyvdH+Fm9y7iKhY74X1cKu1Q7AiCkaT4WTPcPGy8hsv2kgbLnTGijc3shtt357hksWsJ0hV
H+QEDgxc1qsGAtEA4BpdDB/M0nloNcJzrYy/pUn3U2qKC3XX9f5bZvdyrFWSE8Cxb1Rd6j/02Tvd
+B7Fh7fn8tyYf2syS5b14iipykApcWT5bh23chEE87tN719/0z3Yx67iPYXejvvNV7ehm/iye4Gl
sa4LkMIh80iuuOjuQU5aA5bgg2CYoWrjMalyWcGMqpio9U04VXplojY3SlKCKyvzuJU3SYEqH4iy
ycJlYZRT1K+62XhI5WbOL2SyayWC59/F/UJATLcSUd9VKivXqE5IRTUdIYOOnzql7bBqI5+1pHC+
7io98PJCC56sApUuKFftdVuogYszwoD2cGluO6euH6qqfz8oTfoOj5vWnypZ+Cg5J09vf8PVHnn+
qbiiLm0mZRETWx84kkxCO3M8OrMl+d1UATEZyS/fHmW16znKwPJ5RMjsofwhkXO6URq916Ss76zj
opP0PsokGQHKpvMSemBXgTn8bWz7R6TW/09tchaKyH9vA4Xy8M9Tfiv/939a5GCEQxXJRjUSSjwF
NW673wRXCVDeX7zwi7wWMBSFQ3XCcHXwzIQau3zBxRP83wxXxfmLihzYlcWAFk40/cI/YLiusNnE
rSSH1J4ggBNALZDl020yG6klUkcqj7K0VFRwfqotP8RTZBMYofFNlSJx1+KkQkauTtRjut7EzLNW
lR0NgXlwp2iMwTtls3g31I7oXXXI8ic7nlsizax9DOVqqMG0ls0dzg7hN4AtyW99x//Zef+lLM3R
/37nffiad1/b7nTz8U/8k1wtQ6GmkIHEOtc1uMF/7j1EdP5CsAv94qWeSt+Z7fUvbr/2F6U5cEiQ
vBZy4dIt/Re5mj8QkjJe0lAfAbhzp/zB1lup5MPcQHF+oZ4C21n87heTqJdPWTyoVlJmdr3vjdH8
aAeUPCvMk3fSBDGmtanEhZGmvWuaRL2O6i6+rZEN/kpdTvVGqrMbSWqqOyO25gehO6WvCW1+IPi0
dgDVEAhnC357sbqPv1/Zl/zp1ZX6/IMB3AAOoJGM+fMq4RIULQCOgBEH/zb76TjPm77ADbFATWqr
IN3rvz3es07Ky8d+WSHwagZcOEp1Z3SCuDHQKue53PeRI3/QK+fBzObJHTNp2HSj/TFJdQQhc8RB
HSuCPNHRdczRIaH2YdluKfV3SSsaL06HwDMtp3vXD6LZ1G1aUbCzG2RsY2urT7q1i3XDudZC9ZJM
5zo9piW4oLFokyA7/lsp4uU3pqJo8v5niFQblHOcrOPGiEWELnqTbibKmHJcN9dS0+3fXrqzviQD
Pycb9LjB/tAvOd1c0hj32ZyP7R60VHczSWq0U0UZ3WZd2904rV6jRSR113jwDFflJEk+vo+Nb9v1
JWXL134J49ObBK/FU7BOflKUNMogrbq9kRvNVZwW2jvUuft3UVfR2zL05pG6m7JtG7m+towYXFWT
YAxUUFW9sCavfAxaVosYLjXkxRDldE1KUHyKnJfznpSyo1+VIoUxdMOxYgftrCkdD/XY4Is5yhAv
iYruOU3JJotIorBzCq47ubffD8mQfgREot6lTdd/sKU0hTbuaBdSrLMe4PJkgjvTgOBz2Zx9QC2z
lDQFdb63qyG6s8Kq/B6WuLgYedTchRpSWNpYmztE7fM9AnT1jdnnbLFpzpWtXCTjVivMecvfjnY5
OO8HKSICentB16kMP5Hm67P+FcxitEpO11PqRKULavh7PWq0XVxO+LmqxJexk1yiLr+2HKgccIQs
7kpA/MtveRH30yUIHVpy6r6vdCdHaCjKZxfuJZSNNksj1YtBvB36vDVkVxGy/EQJaLS2UTfF6cYp
6xpauhKpDeISmIBvLVEZ5i0ezMrHXsO26e2FWW7u03tr+YUwrTE5IbJYI24aozbmNlS0fZrN0a7u
A7zT9b7cye1UoWAWq7dVOk/XlFdzn7rhRTTc2UanLkZq/tyrNiDoL3//xWJ1elp2KZb2e03pjc/p
BEjyBixIg9NTrst7cPqT5jY5npJg5XBWcquUaoxvYRmLCJ/cGF8yJ51yvy0V51oJSiN1R2kMjpqe
Wt8dOURPcGyMW7B2VuOhOdhjcGzaI5YTqFF9j2pThw2Fj7nYNJnd3TG8BrvHGeLmugYlUsKvqaDt
DHOiIFYx9sPst2gezl5T5FnmqcGoH3qnMkpXgGttkYfrkh+0O5wfliqawEVmWSSebSfNwYIMOYNV
U+afWMXBiBGDqVZ+qU/YRYOcS+QdqPaZZnlZpv3WaUvUhdshK3eiRzjPs1F3hMalLlDMOQXevlH6
pdA9VTWWRVOnIDUo5jq+pccsAanAKjR1M/BjyV2MSjhMCKvREj8KIhDbeVMeYrPGMcTpROLrSq3R
Nq5VNdj1bR2PfpXMsXRdGkN8PchtXWwrNQsfyia3W29QB0P28mZIL6VCZ7wi9jSgEC49BMmWS2V1
8Ylcb4Y47qy9mY3Ohk6h7OKQHm17qdS/FBBOHuWaOc+FYexRMwt/jGGqX7gszoIHxGpInQmx0Rzm
5iCuerknFcynsrBorb2UVclOnbH9yGnQuL3Ii6vMUocLwcPZ5cR4BH34XTiOSZ6+upysMp6nVg3t
vSRFCH6HaeIbhbC2VNYvMQVfmRrS6kAzscRAbWztw8QdG0vGMDv7ugghRoSG2KITTJzSqGKbqeAz
3r5eXpkazxiBI3ERYeNajx/wcEdd1nb2yUznbK50k0Ob/MzlVP3zj0a0C/WRpUQxYM0KrHSwYkEm
B/uBrs41IpTCF6UUXPXgM/yhDsZL5ZU1vIidSi1qKa4Q8IEuWdUGsjKRLUR1pb2eqsVV0tSLAHKa
0OTmlOYIvm8jnDjdasznTZVW+pWTxOWFnbOu8aA7o4BVBGZOWZBG/RpKFThK39SFZOwnyBIpeluA
jq+TqpJrH3idHfjGmOlcZYFOYxosvzN4LZsQWcvc0o5zayA7aGH1eYlIfB5KgeNE92mBkJIeo8Nz
eoY0LcONowqcvRF1poft5nUZOPm1UpnKXoNhfFv0keU6WtD7smTR+i+m4b43Q/PCBjwPzInnFr0D
tj3JEHn96Q/h9qv+N3vnsSS3jq3rd7njZge9mZKZWd5n2QmjqiTRG4CgffrzUX06WpXSVUbPz3Ab
iUwQWFjmN26T+cW+VJX2GWMjiRNMYN+I1FLfehZj3hizgo4m8nJ6NxvCXKT3GdqMqEhrxkvQBcVT
qkoV5paTPOVINkOX9yi7rwp4WY+WyQ9EQtDzULfWdfrL+lyxzG1pW0mUQSs4ZjHz+xlmjyPTBBsR
UyzIOF9/US9bNdEeih+0FD9xBH2tsF9cJsdp3e/gBR47w396HuvGPodmgGvrQT7TW6WrV4sbPwSm
PC2bVdicRtuSVegD+v2RHf2H77XiAomG7BusiA5b6XRNOzNF0fyh9u3yoUFy9caME3gNsdtGdT8n
Z6noNAgCptykUo0ba6IusHrzsyMyXyUK+CeOWsNJaTrlaZC7OJymeKtHVYxKOf4GnX/mARXflq1Y
AB9m4gWM1jF8+p/WjO3Gvl+18Eg5v36jitRB72nIkOYlNa2a+G3Il2/dYH6Aldj+tzGWFbMAGIIB
oxHwE83zSwqVW7UpRsxlHyzgXFFdWW/p2MLGdKzXvz/oD4eaJ9FQZiswJGKE9/VXjQjlVbMTJPsm
FepNzM3ybjlo5oaNPY1aNAsn16I6j7uMQnsYljAxlPuGOSjWZhVojvYIJfcP2QIvRJKwJgoUkfbB
4bZrZWRVWyf70pXeqac1462C8B2NEsSnnndqq4ReXgLvaLd+EPs3lCXtkbHymg18yaBZ+xUjT8pP
7kK1drAoaZ77HdK6e4b341kLhmjrZPN/q4nA3eYgHURRQYcInNvBoa872bmFmECjFCrdpCRgmwzs
wZHT94dti8vbyqWmkiNoWl9/SyUbj9E0oxDVLQLQc/cAvov+uxg2Rj9///t2+kmW+7py1J5coXS9
Vu1ZZ13ZXzbuXLumhpNTvufG3tSJXtOYnHrch0GzSONEpsq5tsuBOXZcYnF3BzAeIUiJ6OPtSKtS
3y6Bmh9Lsw1uB19rPsy6tc/cOBKeOLEqF3u20gS4HUEokKd/f/f1/B68OmhLDvjP2SUcia+v7hqD
FgDlyPedjj+cy+wXTtsjztYXulN+mtiTh39/4O+JFPNY5svsM6Csv11jTp4WS9pZ+X70p4ykQsO1
u0RJv42H4Mgm+NOj6DnSbIbispb1X39bWTtJZfVGgd/PHITphG82LhtOOBu4N/33v2o1Blg1AV2Y
AAdhUpq56zgdlzP5b75ZRJOcuJhpn6WmMRxZwJ9iUYefjGfQETSIx9bh8HRKgX1btmr2hS36O9+V
5kuy+N4HpvLGa2/M1jdr6LWrhN9qR4Ved4+p1MCqVAWSK7AHMu1xaFj2IpcMyUaZNJ9FsdhFlGg5
OAUkYqTJiMgR5IHLqC7jFiPmDVvSWrZjl3W3deE0NufIzuETlEq+ulrrfkgZu/AfrGmoo0EqgGI5
Zkx5qOnGeKMp4Z3l6VyVl4k7TJd6lwARWRIX75dqlq61wZ3JSiA0pmNULYuJ31gwmfOFztTei7g8
/Tv4DeADBzOu1U7mq0247bbiVatsSOdmnKZvejtZ8BryRpZb4ZnNECJPhBr0mFhcW6Lf5Rod03Bo
ArcLtb4tk6ia5+Zaam0H9wjqBKl9MiDHXrmFJjZZHnSXllDagoTBNF0XhnhUWhzn29Kb54tStfrb
3/fRoXsTeTB0nVVgiz4secOhzJBplbYoDNnuq6RKsxCb8HLEpHvIJ0BJjhdvDH3JUTiafRdGzeQX
H7ErZ4xaSynvmkGORAxLeM8LOTtz2lrpO2DzeRoO8dSdMTK1zuo5aZ/KZHAiHSDJdSHTBj55b6nr
AXJyuVW+Ndxlbh58dshEdBE+GiNQT9srvgtHzzLcA0rTj8ZUGdM2Hdz5e5Wb8bET9Rt1mJWgnGQt
mBLRwvzNcQ0unAImJvd2YQafTq24hmXX51VoDG078BaYhaEQiCzCauPV6ieuNioVWjT5g8g2qmYX
NEDq2kDIjh2kWR/wJ9I21DzmkZtGChOLHUt/VVOJbA6o4PqK34UFt92SyIf4JeEsh5UJjWxVJoYV
2pVTXyu+Qoj+veue/f3T/x6JIadRBK2ytMjEHVaYbd/kXtwH7V6fTG1nBHV8nhrDJ+/dblN/9i68
AgrO35/5e4SkP46LCNNa+p1MRb5GSARwpAqGrtkbtK43AjOtnVnZ3laX4/zw90etwfZr1KK0W1uJ
sLKYQh9SmOWABEpj5GKfGHAIXaPrt8E0LUfi8Jon/faUtWdprIvIc77+ILrIjnJSIfYTojKbTvdv
0l4T2yQGrJaq+b4WVBrOUEzbv/+6P9SvDKcsimhkrWh2Hwbl2bDbDHZWt+/IPd51b9GvvEZPr2YP
yYpm0YzbtlDl1iUCbgq38K9pmAbfMYPyTjNZxUdu9T++DueGae06UPvtWleDIoUsXbUHGjqd2Fm1
N6UEmef048fcpuxx3Z/v/Maod9LxrJNpmYe7Ki70c7PN6iPZ7R8+PQIAyDohc7QqIRykfG4OIxgL
wQ6iPHQVXKnTjV4PxwBfP0mrB9+edBLkARsZBfrDgkskPuSnbBj3KOkYV/jhzp9oA5I5o7uttquP
GspKWoIUTGN35xXvOm9RZ0qzSOh9DzVcL7mNXL0Au+drvfTP4PWrKkzjbPnsy67rN46rWWPkJiJ1
N8tsYgqja3O18cFRmxszHdriVFbS+YwzZUSm0qogWmaZH6OzHiJPQJohxQLxTYfXCo/DPUhve8Mf
7CSbpz3I1vjEHDquTuxexJlIFwxxgvoEi9Tuki/yuNRD/ljVZnvS4GoZpozGdlWSz/QtRHM+xfWw
w6LeOB+TuNmADJ6OVBV/kL9gAyGvQc8MOqZ5SEMNZsPNIL9P+0T35qdSTEMEgLQsw2y1b5JdruG8
oZ8uOcBNg71yD9BZO+v8tjkXXhLcmGmgXkGXHzPJPox96xquZ4MjC6AO1+SvoaId+rRz3HreizpN
wlZkw0Vvrn4K/Zzu/h4d/vQo9iOMF9Bgq0nz10clGrZ7yOfO+z4TCDTojohGK65OeiuVRwLg4S2y
/iqGH6gIcuJWEfGvj9IVCD4HGsl+vR6jwUs7nOxiP0pyMVzVZeFfYU8sjiTah9XW+lD4mEhUMPeA
anPwUCMQPSCOgYcKuwRLP1mhtCdtOyQ0pXSRHusz/xbeeOCKbaF0RysJTMpBqYpaZKm6Xun7qgvm
nUWGMkVOkqWX7SDtjVnE4kRfJwrL5NAUGYzHQTb9I1o8wdVYJ/LIFv/Dmq9kplUXfl32Q3Z53wYa
Z8vW9/Qsi2jI8PBtaDyE41gZOyHNaetM43xkzf8UA1YZe0CUACpgXK9R95ei05e2VZitv+ydWNMu
lsCpw8LOBFZFiWL8CM+9aGJKUlmXO30p9D12q86GhlJ70Y/qSmPmceFIW7/rW02daXq7XJLuNxvh
av+1nAKJBLueeSVTT5ouB6gL9JCYL3vNspdpVj3lTW+u2VWwk0PXHjlq61b79RJgZ5BlkEBbbA16
ygc7ozEmArBdGnvb65czRhXzWTmj9uGUUFuSedApNJppO8WFOpK/Hd5yZOvMWRBpQSKL+d/hjwRP
otOADpa9O8z6uZLmfIvMz/vfI8nvPw+2OXHLJ8dhqvSzj/TLR58R16POLfV93RbVZuAfn2vdrsLA
boqd1bXTuRTVcF0lajiS4VjrR/q6snB/KdjXbBHhiEOlkRmPVXCOCF21iz1vlK/Z9xWocTgkGBwh
Bmlnhdwsy6K/111C5qyafho3CikPxJv0ytsyyNT1qPUHKFjLlLaPJu6KpxPzfxk12FVhTpUH15bX
QFZf6nn5MZlwyqIWGiRCoVn/gGDFq+Ms5a0vgS/s2AYJnHlolT/sxWkuAgAly7nKvGQC2ZD7L0M2
+Se1CwMpsqrcfsYXlzFq0jXadRl4UFUscCviSEr9s2PyZZ1QmFjZlWDs8LKkfjk4l+WwjuPc4jHv
dHEBiUvvN7nTTJfenJUJEm1oK95ojC4qmH52dVd5WPdBB6hQaLHQfOqjaakw3LQFKPkwVlqNF5ct
3rWqz9fJLSwyVFYyLZzqut7k9TAFmDCOVXOhKQV2Yp6SHORcJYb7BSGVZBeYyoHbFCcqNHBszCKa
Pt0p4xRk2exa5K9/36K/FW5sThAwtIuxeKGVeKiH32jV2IyWEo+elaYXbVv1p4aTN1mUJ26dEIGa
JgurtBfXlDX5aYKgHQYrvdvMkS00TYQNxJM0knNqFaG1lMNpAudoWw4iSEOULgxnA4sBazWBSm7o
BUXTbnxtTD9shlNq68si3w0LDZQorj15U4wGjcbKXWy1M3TDPlKx/3YsOIpA5VdDMi4+zv/Xz80Q
ox2KxG8eh0HIHUp8xBm+XHqO84V9wi5ptpXjd6d6ktoqBIkojsSd35rZxFY02OEN005ZjTYObl8b
QeKu97PhMXCK8bRoKrFtPFWcQnt0Nkvi9GfaWCDz6yMoibBlE42Nm9+lXjWf/P3L/y4rgwrQv6ZU
4DBWDNbXtRj0KUOirpkesWRWr54x+sDmVOoUsDr9vIyS1mGINJmt+bLoC4VR4hXJTY2b14DeX6nu
KmvwIr2Yy399pP+Da/4/hpO/fKTfPJmu33vZfwFrrv///4I1gWQyBAHmFBhMFsHj/grW5N8iSURJ
sBrhcIv+G6yJ1xIwYJx6+ROYUcBx4Cv/G63Jf3RWRhoQJYbkzs/D/1/ANQ+QwoCEOVNroQOSggyH
HOvrhoKjUqZwxeNbbkPyuhQVma77ACcyn7a+eUoCpIWIyq4Ctgn82+9SE3tNxwabm2ATlJYDNEWm
zw4gKW7ms6zpi4jJZhL1wyfGZB8/l/b/dhm7jJLl/w8KXn2X3r6//2b6tf6pf6PSPfefq9QUEyaS
MrJWotT/2i65zj/pd9F5JJ1HCXnVI/j3ZjMBnq/aCyhPrCDYVYX531vNMf9JS53NSf8XFiSQ4v8K
GMzf9Et2s6qMQGbEoYHEBkts6DRfd1oGh1i57aBedTBsS5TOY2ZjrsuQfxLZmIWDLCskYem7v4KG
GyGnxi0Oz17sQbL0POF+c2vUQ1aB2fYp7+bpW40IZ3Es6V/T1/8kF+trAvlbmVNkuFyz1kGE1VyM
wcupt1+pAM2Sbd4Hz6YWOBexwlER3IpawTD1NJE+OM2roY32decM2mvDpQ86xsrLH7986dt/PfsL
QHl95K+vhByMv2J9VqDRz/HX15UbUrNMLJ+B8ExzJd0leF7+mMnFGjzIUr/bFbJfEJ2ypuDWrysD
5aLZ0J+HPCveU2+O35JO0bX1cqu91pjZoTLUG0sfwqF1ptNVwr1FUXbxruKpBDs3pIm3x+aignbq
eReoEiX3Esvee1X32vsiBnUZ6OQ0iyyqaUtKPtabOaiaF67x+pqUx7qeQa61myqvdf7mRcfNTSuQ
Uz0tHWO4oZJ0bqYYHZjZmNNrY6QNpHnaOqVMnWYdU7jF7TxI7zOVjjxL+sH+UP2ofacfKa4GFGQE
Dgi1ZL4w6kYaapmy6q1q9LgCPFoVywbQJIbFiTup58am1U9Hv8WNV+gCd1Ca4sNrPVrFhVl46r6h
N4uTdqcJbbvMhPowT93UPFIzrcfo4BOu7TLSe8omILA/7/VfqorUUICQLU3/0GtLRwjZqtNIzLNx
S3D25tCQYqjCfBzmyyWzjFvUGmInsqRP4aEhX9WFyYKnnZcn/t2MDHkejmmmwbxiJHSbFo74nprY
tIZcJxXttKT1TLRvTXlujZV577m9cz3Pw3gm0Jz7/vfdeZiSQGaBWYAfirVaSDAQPkiOmNoMptkv
1auW0pijwmiRApgp2N8QXKPLn9Vyehj9ufikg5G60VgMfLWqr6c3J7HjOxf8Gp1/jZr6yJt9PcpE
NQhSHBgaAQDYTMb/X89NqWsUSEtbvE1Yqjw2eY8+QIBayEuJi6URxmjbNNQtSXO3ID51rwvNnJhO
TaDshW+DrUU1ovTDI291kM7yVp5NhxZ2Nwg+4sza6vllK3guT9Usv36je2xcN3qBy5hTN8ETTBwD
BrbduybaXw5STDRDs7eB4Rt5/NC8K0OBqMltzXzin3k/v43tp1IuwgnLpRs+mZ6UN+hlJz0qWaVb
Hnv1NUT/JxCtCwqbiDkGYCJAFODev756ZWo0B6ZAvPmtpr3XTubcp47bvHdDkgO6rURC1Fycj95h
oh4CRK36cEB6HuV6wy+Oic8c9j3X1wFGAXmFe83ANf5gtpIFQVK1wu7exBK0Dy0iLmy8miFB2Phi
eTSsok028VD2TrgYbqUhj79uAdn407cmc5D6LrzRueyZfqEGJ5bhGC3252XxdcHWEpXPba0oSmyD
vi7YbFUUaHM8voHubu9yEGbPldT0bJeZ+G+FiKu3wU7XtGXTpwMwXyVbRDJ66T6BKIjPR3fxPpel
z+JwJMuswwR5jAcrS7yb3gzG18Ga0W2ZhyBeDdSnMpJ04X54mj5Mu3TstEek5obXvPM8hANUPl0m
vT/sMiiUkGtcYqQ7CO051hVfC7CTpJ84temPALGZGzseuqfCqtC2GZakPnY2D3o5fDv6wVRVlDN0
k2gpfV2Z0dCrTC/05S2eEoaM6FqPTwFF/E3TmOjvgMLcJ6ow3kxQoT5G3l15VumlKEK1eMZ6YLr4
QdB2hvExfRw5ob+9GxZsRDPSYjSUCBxrXPnlhMKAMP3aTuI3MmaJ4DcDYmy4bQ5a6CmdK7Lx82qP
ze50XaIU8RTU9QiQCIB6EtbdqqhgtstHm3budyb403IsRfl6mXAMA9iHCEyxhPhhkvJ9fT8B1pw8
PanfUaeYz/qqM/rQg4J327Z5cm+i0f9B5HX6SBtFdqNGI3uLIXM8N0hPXeNWPV8Ryr0KWQWp95G1
//vy0Rvl+b/uerrFBIn1PiBvAah8kEJ5uLprnVfa7wsGyEOoMSSJd543mWlUWYl8CeYuJolYKk2C
DGdEvatBgpXRNLW9c+bnud1ttTbXl5MWxUcU03NEa05dsoX2ItNHq9vpFYyXKBNj3CBb3ncLJ6dT
D6Zp2N9bH8VarLGr6Vzksn2pKmBDZQpB/Zyu0fQ5FM6aOfmdXp0tg71kOwsR+GCnWk+9tUUvnGhw
wDlsNOmU36A15Pd0BQq1MRp3vAhW2aTLDOn585ZrEQmnQGfQuoAE0Un+Ciu7y6dW5yi3wfJhItR/
tqAD+41Q3vgvzLLyektiAkOgKVT/6bYutdWYZCiVM8Cr9U1W+9UF5igtMXzEAhcBlEU7I6rSfUbE
nt4UypEx9VUeyGIzidl9KlGxgQSRamiyMELoH1137vStqee+f8GlgmyLG7S5uPI9iTgSmuXxeCkr
rusTs3Mn+8Yl86pOkOpSZtSZff8ticvgTs/QbkUnfwxOk6Qqtc2ceXMSjfXIPheuNd/lgTL2Cjkc
GYpB4I444QESR75XtfeBl8r7mQOkLlPXbe71QsknAUr/hfRqqU670TGujUomNtkO475w6Yzc2fVO
HOikD6U4y5fGxARqMq33PBitZDuOKSpGlYn1Cvl3mW6x4qvPNTuOH4gMaLS0i+O9zIzJqo2e9q7a
KdPPzpLUXZ7YCQxlcEVcBT/02r+lg1q9GJ5mvNqSaR3iWl6Nzlc8ffZ9NTcIM03am0xE8aDHjQvz
gzE+WJ6F8XJYplNgRV6KhFOoJUC+T0XVGD4IaqR3QqHc/tTyM2VfKZxmb2ojcdJtkQ7AKKZM1HdA
QKpv5qTwDZBMO+bXvBZsCHS3RkK4njqMGHpiH1lv/UwjdoDEoffxN5RdvUs77exL9NqbJETbFCMO
30O5NMQ2RuahNff9D68GBLtpqwoNXsyEbPIY4dcfo+d5V7LwAOZ0SWwP0cD/96BJ37gZyqC9mvIM
3IWv0jSOzFyl553qg3hTBV6Rvvb93AXnvdd0yc60ZTkzfkr8ZyUZ9oQYp3vPWd9pd+jjoJqZGW19
q9Vmd+3ow2I8VEaacJZdTnlFFj6kLyNSKPepldS30pTBa1xqzaVMhY/06YjVGcB/6ki6lKlMQuBZ
aRXaqWO9jfYMIaDR4PYU4NQrNNP0+lR6QiXnTUez9Lz2svTNXETvn+WBli03zmD02U6fsN8h57RL
66EzkuQFZfLBjrxxZocj7m1MoQFt3w2rQRMXJUpExNalfBpr27ofYA39UPUqTx0U7I+MwHeNQ8mQ
b4NkmR80fCf4kk2Wfcz0kttQVa63b6dcnjsk3FA2U7dHMMEB6WfOevfqIz55pyMu+44Skng15nFA
H2uOuxvCoMIKhbrrDSG09r50vSULUdlJb/MM5VBw+aYE22wIg7VF6AsN2kG+W0aefEhC+oWsjL4I
jbo2L+H+wIesO4+/3DNj/8Ib8+Wp4EzJUCrYphwiU5wiDl1/m2XquTAmC+Rz9QD7nTAOYvNVKF8X
m7Qhjd+UfdbemIqaMELaE2U6YSlQQGwDu8Dga/AfEtsub4UYp2nD9Zmr0Nc6XYZmqw8XU+kmL7If
zNUqIzY6eHyaMV2SjC/NNm76hpugFf61B+AMYLKZivfKG7KPClKU2DgxOutRIubOi9LFMWTU2UYe
bJWxqOdY5Ea2HeWYgVtCNOxO1ot4rq1Yu07ivIQv1dHkWMuO7ozYqqPqWvTKJbk2/WeHZuoT4oj4
5Hapd+00Q1OFYyfK9xy3D7FdLJHaIZ4tCVdMMTtXqHQaQyS9mJdIOj+9SpIxuVd81jQK8gWR3nwO
pjgspsDNoyR2Ux8RLeViRqkwIDc0ICuhMc7tA9fkwp9ZVns2MDXVa6qp5R36lonCXe9Ve+7Q4DVR
Wf+EupqLDTJNW8Z7QbBNwIzHO6Cvus9sEelhPuU4vFRd1pcR0PzO2biVO5lstwz64pQX3KJStt59
gv3V66KnwY3g9kIgrAms10FCUN2gPUaohnXB+CLtZhllvYUIouF26smKg24+yXRZPyZTMo4bhM+I
WD443B9gPex9I3HQCEVi9nvgmRV3OUZmKLnNenUuAlrWW2nb9wIhsShFvnlnLrI6N1oEXEIPq4DP
INfBgazZxI0ba9OPsWtfsBY6t/JgwqUlL8ZtZTvpVdC5PCfzyhqNtXr5yLu4euaWldMpFY9eby0w
Ie/2kCQPzTT4ehjUjndmNGnWhXYi3V3DnMtGydFYaEpkJnORol6Yeqgx0L/bTLlKmiqIhgRDQvHi
lUilb5Oxbodt0BnUaKlZPTTz0l3DSx3cLYPw6pYMAIfEsfBucmJFHnkKAdMtWiHmg7QqUkNJLX6v
D42752eXy6bIahTxVLPUT3VuLFcoWtlnSIaM+rWfVk66o6jWmHJmdbYpCS7ZRsaorKUO0S1ynTXG
OHnM2g3UjKcoYWZ3gKB6a8uhDR4AG9sK3F3enYM6RepRLnHPlUmZeMnYAA+QxCOgYQDlXc7p6O/7
2s2x5FmK+QmhL5v5wSL1Pa5k7stiVsuHNjZFi3RW689hllp9Fg1G7SfPXl/o2d1a5tq306gyS4Ra
2mrFhhDguxxoqdgjg+ukkW7G7r7KG8sO65k+SRjr48I4UktFdocVWXkKfDWoLiu7bs7Luc1pZuiT
Z58NidUrFAOrtt12XkNbSepuXO3tbKHZA01MDEjyYTHrxs/wWZrhClQrvA5/5C+E8WLqQ5QaS/fu
NwNkUKlbMg4rgSvoWVuhpvJD9WJ2ngq8TOxIea16DlKapReyTz1jl2RdACUZaxl8tGy9zG9mWVeS
C4pBC3Ow2Ly2cAC1P6fFJxN3rOHKKUdpnvdQWectzFwgErbopb11WwYxHbHVPINYjOjlPJhPw7Q0
uyQNPEDBPXLjUZanK6uzMLxXwl2B1iY7Pj9V5jQ3m6ROrel0rNLkvvPz5qZPgxw+ZpF7AnTNlDbr
2jbDg6/lc3zeLLOH8xjNfe8MKI5lb+H2oiJdcklf5k7CsvoJJM2LoFBteaYGev0beg0anBC/vUJZ
1Z2iJoBsBfW5ZwFMmdfTyYBOUHtitW1tRV2ipH6C+/J4lmvgak+KLnZui1HiJJXMlKRPqD5kdN5K
z9V2XebP1TXXtsNt7YFw3fRq0B563XSWbVZ1aLQVqV0lO6l7zbwzc8fIt8jdBAKdcRKPM0Fea29j
rhgHaQNr6aKamZeLzdIcv/jJOL+Xvo82OaEu15NtTU/Vuk5zUWQnqgA0fe5I0WZ3RWMk7S42qMAv
aDyLm0blMx1Jo9qYcyI4VaqPX2tVrWyVBHOqHImKF9MarS0Bag6g6KXBq+EM5ZWl54TBzhg4P2bV
dbcO2qbPjWlNfWQ7hf/sdYb7QF9Eu8mTKsN7CT7iDztQxWucWrkVogDYn6vcouOZIfoZoj6dLZHy
S3UB/CA9bbTJBzfno9l6Us26egq6ZHzpOlTbz+xUojnrBpPhUCr0WB2UTVAqxvntdDLSZ+RiHWP0
GQBNPXd0zbEbjLWqCbXSrV8h203Gfe52/IzASX1zw+YRn0vqyA+qS9HuGt1Y7mOkx/PtP7ocdXQt
jYc3Go1TEQUGirSR1ZhIP/yjEI2V624zvGmqSs6RnPlRWyZL3Gny9h8t8q1p2zn0A93UuyuhTcfb
bmymACFYvz7SjjxQDkSxlxmHraMSBxZuHZUd9KgCa2g9Aeb2TV9m7dTqg+zSCKb5VCrDDt3W1M6Z
9Nph2y/2TnqOthk6r320Y9mdGjTRTssyhQQqYhPYZjvtKCaTrUCv9aojhkHP6roLU2u9bZ0Y8xY/
YbHRjVruusKJt1op/Gf0L7QjjbcD+sv6ozCYWGd11E8r3/lgdrIEA11Crt/3JbcoHfB64GJuveVZ
4aAp4ZOL/g3DqeQpoT/+VPZSvDgWgrq0iecOVeTcPSX09B9uG4y3ErDs5xCvrbDWLHOuHL//lEad
82sppR//3g742eP6Tzfg57uvon2gkpiDIud40A3IB5U52LHV78LjIRvRl8gEt9jqnAkg0Y/MPaAw
1LpunixwP2nAQuhB0KAIqvtiqNp3H2TLHRRHZF1j4Qz3TeUtVwokN0DCfNIwMBoYwA/YXT63tkoo
iGSrc8fFtQ54HaT3tliwoA8Ru51RvgNIdk5TcURl1OyzJ5h5SC5kVhsoeDkNI/4MtXdkTt3lDeAp
jkJclO5FWmTtk6QKFwhpyKyPAjk2t5rZUtPZnt89dfXY1RHma84QVXVG6PDSIM3v3NEbzcjttC4J
ncFtrn0Yh+7WH4fyhVx/QQYgrxuG+MxKbhUk3Xd9iDFirzsm9aFRuOalR/aw5yjXTQgXWnyOGeoD
zpA6N8toMvmPl2W6yn0bxTHPnNVVOafyW+yV6kXKLL5CmDoroxwV0G6jPMcoT7zFH1DJcym3aJ64
cje2vtraxJ+MnlDtXHpO1/eog2jqMe3xOycMInICLSL4zBJUcay2GJ79BmqDa8743klhZu9yscY8
GgoOktcb1U3Zj8tEgEM04sg05aDxy5aC8rk6jjCjw6uIkcrXBpiCvVWrfqjeEcwQ3yoAEK8N5MkH
q4fbSQkOrcNRfnrTlT7VZ195+o5+ynCTmfFyX1KfA8T2jMsxw23rSHPuJzD41+1uMmr4iYsDkMtg
5BCcROKsxW4R2+++qpNm2/DzH2MTyOBunF3jpvO62j0BoD2/tuhT3NGsME8XfSDHawynPx1V3F+0
c9JRYS+2ya3L5P5EswP/RvQMC+BPtt0ZnQD3dZIF/JsScjK9SDHstSANThzhMnTLm5JcjcimNVHG
qNAgEIBFBqg4366NqBP66iiCDSLrfPRss+m1KtExQDA8da+hekDnwA8C8eMuIVFN1bTkoaL4FdE8
ODVeVFgIX4PrNp9QYVbsLm+Qey/V+3KzWBChgI/h6esLcSPTpKw2EqdHXBoLkowwHrPieibnmSPF
jzlbdBsvFYoPhbOIZHBI/8BRdy2VWUEZSug4HZl4PzVj1h/ZSD/5aV8+1k+IK3Pe1RgW+auDCYLl
CL1VQWx80/VG/yj00ThB0B59fq9vz8qkE6d+nJbXdo6IfdrY2pMoAnUyu5U8N9LCPMkHbzVq6ZaS
sGVrKLz3425RmNnrEL0uF12627ytoF3nvtHsxqEmXyOWURPBY+TwQdGITUgLAOeuVJeKzdRnZFQt
cx6nE+qcqNBumQ3Ym7F1zNO/h+bf7krgm9yUP6n3LuCqw1HU4i2qroQVfxQ5Wj/buE+S265jUrDL
m3b63pLJvWhwTl4sSBbYWY5oCm1qozTuKT80qG+BPVzFFTX1JvanXN9Bb9BFpGZD3OnCQ6G+0br2
Jrb99C5n+15qdVX80ErN+FClrm4R/dHP17uh29HkMo/MGP6HvTNZjlvJ0vSrtNUeaZiHXgKIgUFG
cJJEShuYBgrz7AAcePr+oMrsEoNsRStrW7m5abqm6+GAw/34f/4BMswrIJo1jJIf3gNJtQ6QNMyH
1/tEj4Xwkply+Gri0vIFgD45cM4itbNACp+mdnZPowaJIMj0IccjF8Nzct1qWdxoo4AtGWvS/oCX
0Ug0Cn4uLXKwXN6VmeZ+tvjbHzRhRa6PAVRvb6t5MD8OqZd/tGGKHgYQNIp60xw+1gYgie/MiGOs
uB72Fvqpl14Z5m3qNsOWkB89QLOUxHt0FIPYqHahfhcUejK0Yq01PoBtlMSENc10Rx1LBkHWDd4H
yBRSO7pw+TtoyRh7fx+Y5ospS+OnMo0xiQKDhYVz4chpr4NjS8yh5r7xc08fJ2x6SxuFgpbeWX1q
FZtFl8ldkzjGkXBc7XnwSnGdiL56aFpvPlmgRIBNxKa8rD7KIbkBORuY5CRSqRuPqVord93cmNe5
A+nULxHhPU1TTuRUBfBwk1bYkeOFEDcvKT6nP4COqs/DbGi2j1mnq/lz01PJj1y7r6eizl6MpXMx
ejJqqW2WxGmIJPBstdt2pGw5u2ouCZQ3ZOvOH7ggTKgHZdPhNWsWVnRj5dZwO+bRBE/QksaHpYws
EBEnFfptBB9hvBe4GetYueKd6G5j7gB9jHu7cKrdkNErjsmnNbiORIXlvehlN61Ky5pvOTV79Xki
nACJk2MXN1jDKzuwenuiQS8rezPbbXmrLTNqX7Jm50Bi+H/vaCMZJ4nM7hpHqppPyE9FwKbUBLzx
3rP6wCyirg5cOelZwNVXy1E+RuNpQeuw3hlGbonsL7LdVVrtFjt2Is3dDTANTJ8n5n6ePKuOgggq
QxZKxa1Vv56rtiAlqxxv2eLsa0cBMT7oaVWZh6Su9OKpND2CeLUhKcptk2nKEWU6xkp+2rbYVlQy
62/xfGmwqq7TAWjZq9Nvve6CR6bTMCPsKabkBLbjfdftKbmRxHPuF6OPjS0ED/fYeLFodzmBbPkO
ZXa2bIvYc/YD4Sh3tjsCTY6miGrkMm0fXeFj5BEOMidKH7RulI2bWeDavZF1Bz1iiJtsCszIwY1k
tGw4qRO3wm+gUvkHuGirf0oHQpaLGWyCSAez3upgLB9ZWovcZ/lq094YcXEtxhkdQ1LWVG0KtOXt
1E9N57P+aWl0S47zieCsvuksy82vm4lbpC0c/ZEeB/IlgyDsbdK3WNRUTX1C9SDs0DZi94OL5gb4
Sov1BzuHJuOLPh2BBnJxHxNy8+hqiXPQ+vWmNtRNm/mpsDE66F2LXKOYbKcEtMNNTiq3QoAqjJuO
5AAaFMeacVDVyRHbkS0i5HcOh1gsUwWzWur37GCrFjg1x2c9T6A0u4JfIwvaNesXtdwkTdxIUJmc
yHhp1OVpoYcU7yJ7LFWArqk4FePiPCaJ0I9pJnPj0Snr5hoYbFE3yQx+B9Iu0ykci7J58uQy4YZB
HXDdwgfH8Sqqyh+pOozTBhN4VwZCb3Phi4K4A02m9E5gLh0KeApp4NSFmu4jLDi+xtXknDJd2Ju8
oTUcCn1o2GLNOp0QEi556eex10xsB4V4gXgirrrMg/9ltPXXRDblp0gTnLtj0vcu0BLC3FCXi0co
ObzbD7GCyVZAZYPaVMjk+yDtcivjfCLRBSL0cbDjoggKr6Lzl2Ry17ul8mJTVqWb0utSLGg0N/ui
luOvnAvsuvpKibkeNyTp3OMV2UY04qLyftSK4Rm7K7FJCiN+mNMBTn5ni/jTvMj6WLWAMaHsIoKg
3RZ0bKPmyoyvzeC0Lw6raggJxtCyoLISzXtiT0+N09Rmpbojm1hw66evX96ZSidBpgRN023kWkN8
HMbEVoIClTSbZ67rdZAr5Gpsk2qadMBepSn2Bmwfi+PWRhoDrYkkvLyR+udJS6SgIdZ6BLVW6exk
SBr66KTkVYFXN2FvD63AEJaCTkz3fVmxMPOiNx5VmAzTFhOtFj8VTSvGgzGw97dx5HyljZDe1D0Q
rp9G+C5taH0a2NhZwgYiKBq1vSGhWe6SOuJbFu6ckNzqGsK+wjqgKe91hyjuF2h3AAg9G+GwJQvE
qa44Ppb0G91+SOow4LKPllGaObt7NU77Ns6lHub5ZH4ZBkemtxCdiw+NTpRfWLZdkYTk62Q/7aw3
vVNHsA+p6RqNqy03OdgME1H1J1SquvncZHn+qYW2mG2J/rXSIBnapAhEWWMt2DeKDX8sWuJ9IVYZ
CPXYZH8EemhxDZFM6Ih1oqafSqdT8quYihqTID4ckjIQcYNzun00hSn2WbupNdyPqtpLKo/B3hp8
FWCamTWS2YL/C4Y8bjQodAs6i3aUWTeWn6dDRUi90T5q6bw89Oo8ANTGTqttAMGi/KBEKpyI0pVD
7RdyylccMVWkX4qp+O44gl4acSz6nZen1mdSKtHm0mFQm+tp1mnt1CA6s++MUYktq2p5D/DJ6Yu5
/dI84pFUPxhs0twTKnSF9jSXj6kT0RloKwN3uIZELYTMfZofeEXqTa0WqnVdzhM96lgfK2M7rDVz
4OrJYj+NThQDV9TcYs1iKfaJmMShSZdU34xWkiZPTYTZ7W6sOaF9dvOmeWq4On/MVtZe4LR8zpso
W6Y8RLbQ3IEfdz9yizuUP+UWnTuaqsnzMLop8RWlncLaSDLtqDV6cjDmXru3auzF2B9N82ecpwJp
f64Uh0wp0++qmuStv7KyeAVUur5a0Q+HVwPbw0fJxcZhGM0CLp1ysuaNQIOmYiK49VLsdMhDdrKZ
ZmXcfrFxQwC8T0sQYmWsgYUQh+r+WHmILti744/OILPPjVpoH9titD8JDHnENRJ4+0huQlTsrEmZ
MVhwGjvdWPRoRGB6eYuoZ9TFCTuE1ghj0Swnjy78p8JqafKg7xShynJoNkaiJdY2hdWibKk0RpKE
8If0LT2XpF5VC9pBnEiyjx6CiV1Kn0bZeK4EjvOS+MYAqfnE2qCpzausj40yk6Pp2aXFDIwi+eDW
0/AYq8l8tMjiU/3JUTK5mfvOvF+qaf4k5+opi+kOeS7JXb6o3IkcMHVonHCavOlBkZP10K0p0fTv
uJD5WTfWR1GKrPIjs+Mx0wngj2k2p2j042SX9jYM37qJ5peeSDV7W06F6T5m1dKlmyLOxxDpb36q
isG4HtU8WTY6Lgu8ayCt7WI08Y/KmCnOft2b/oeF/h/wdX67Qr7ROtyl4vvXtKv+11W/MtH717IH
/uq/qOi6iUG6jk09tvgw0f9L96DgRvYPfKiRLq0RkPYv/+r/y0U3/oEiwsYgCQI7zoOrPdW/yOi6
hYM11wuQn9XECT+pv1A98Mt+IyhZOJORJUuotk2Fj5jdOoMkCQpo6YhUy8mStbIpwbrULoa7RcUS
EmJ7yZDpTEy7jgccvdprg4NqpIedUWQ7s5Sp5iX6Scnq2Yed/FO3uqNXgIBP+hdVK2qyLkW2U6K7
snxGQI+6t9UviYfO5Pv8DGPN3MaPAiNPEI9zZ9t6KYme7uv61HAMtIu++FEFMKqVMrlu+68c99HO
SBPgPhPThK6zfsb99FghTA65RFunyunvhxrpO7XAB6ggKZ7Vpvagm9FeZCqNLIRRYdsZ3WYUJEaK
eEyvls+63SzUGlN9wVWRCIjz1wjOj7/96r688lLP+Z9UYjRLZasfS4roJBg6aOy+8d3Cyz7tt+ba
hdubxcHkXMbPRuyL/j6lQrvzmquM3q65t5TAfqnJt6JjtOubr73LNXhDzUOHg/m2UP36Y32c65ss
3boYqgri19AUYsEaWpv4ym5DwwliZJqeD1OFut6utvoPK8fUZGtDaTqxpzXVPnnSvmDLzMU1JUtj
PppEirZXdRHMt171ySaez6i/V9rBtveDc4Vbq1WF0R43Z6ch3jj0RuLBdhpqdndndNsyCYchWJwQ
Vqe0tlybIRaUZpAQKJSGzcNw18Vb2/WL++aj89n4THd7Bn8gg9JXe2Tq27J/yl3fy8Iasxvsg27G
rb37FsNmwbnF157qe+XJc33VC1R7K8ttpLDJf5diM+pUDMfFCAR2uH4bBeBS5XUTRl9adW95lIr+
TNFS7iCEWZqvH7Ojc2WFzmPrBnjlRi89TqWgg9Kvr+NvvDXrsWdW2X52ghZexgcaYrtoZ+6SXYaz
8TF9WiDwzvsFMljte7fTp2109G6G6+g0O771ob4W2+JGPnuabx6rKhBxOOLl+Y0EAzeYD93Wuooe
KMJk5ucEDDZHQHgpd8bdqHAO+h4sCT+/9T4XO+Vm+Vx+q46utSubkHxlPLMCfTf9zPDlvS9upsC7
8a6SjRr2aOqC5st85W7lJ8wxA0zYN8zxKuebomjf5JgIln5dBs3P7Kcn/exnBSlEvRrdwDrQq9nW
13QH+PiWu+xo1iEP9HO148Jy1YqwyYJhqwX5j/yqfp6znffg3iw77zhupivvZTwVJ+8elF6Zg+K0
fOWz7TYxKAfdaW6xd9qmuq/u8ZnyhlCa2D8EGQcwdhrUD//MmPqfQ/A/OH/+eAh+bYav/2sVZO2G
tHr5+uoQXP/qP7V/lvcP7JUAISGnr+K//5Jjmeo/cGynfsZezOL/8G/+dQTyb8gGW7V/nISORxHE
2fWvM1DT/mGz0yHFgvOLKQNtwL84BM9Yuki6HOAj8kb4DyJAPPfSx0ZMVSTk3ZsezwXgffybflbA
YhdA5tcY7Koco0/DlZDuH8lCnLevMdgyWmql6Bv3RoFl8JGG+RKancARDID/KVY086kWin5laKX6
RPfBvhDp/HaWHl6ImNWoaBbA+c8gYKX2uh6L/vhYqYvYablbhqWcHn5bAHf/2TD4XaH13iD2muy2
OuPgUnFGZk9URxTU/8kRrDwKFNST2Al2l8qI18fdLw3eGjaDaz4dav65/orfaOnKMse0Q9LkqBKg
SehlVW4WdyFDHlJb+PcTgmq3mt+t+j/1rC8CCZplDQXmmM3Z8N2rXQXK9eoR/vfDeNiZwHLA88D7
ZfD624xE4lqzNzAj0DNQlAlMqrByccE85Fy+zRL0KLpWzQpRPfACzigBKRIvRRuxioq9mjPAqMlC
M9Q1X1x/mXpJsim90A3NQ5ceXVJj+gApsStt7+/XIngdEkzdAF82zgPmiBs2I2WCM5j0znBIXLzV
Ee79U4n9Xf7v+KV+ZzG+Lm5/LRMknmRlYeqGGuu8qUOTu4wkiZrHNld/TA6cXs9u7i1o8f6sS/vv
VwqeU6wTtioqNOdspQw88y71bM7qwRw4yoEvyx6g+s8L5Z2lT6aRijaPpc+XfFZAR1062uDw2dFY
ZLSTsMPDtpxfJjW6FJH+5lNeZRWwlKF0QrZgqNcfWZl3GvGqWXkUVR4BErB49pAftQs7xpuXhGCJ
5hRy09XSB0HY62Ei4Za56zTsGHATQjsu8x923AjfHkr3HhR//NvXtJp04mjFC9JYe+fjzZrRT12f
pMdo4Y6TrPQ6NGjl5s+v6e3Dww2WdhsdeYfnuJ5dv+9QLS3/1s0IXMZXRLuCqzIGdZMbF0Z5+z2v
prOsN+4zHJL4ILweBj9/kDwnKo+NDVkReFQNM72VP4i09raJiPXbeRnvaT/3P3Erqm8jwKigXuCU
/e10LaLk8U5QkUCye52tFboGMxT1KjmaiTlvkkH5ESlEP//1IOzDOrRf3B6Y8NlKIXiwHtqUD8yL
xLCJqi4NZ4eLx39vlLOpwK6L+sKYk6PQcy9IdFOi63e7C6O8XfU4E/JxUXdwdUMi9PrFzeRAOWNS
l0dkd+1eQWG2tQkyuCLUeA5zCC//mSH2/9wK32wbHGEcL3xfv66Iv1S5v50vau1OLoASAeAlNDzD
SMbIB7ETnwAu4aD+7SPkKGMbRPUEhIFfyevJKVi4omhq6qNNfPW1EBGsvLEobv+NUQi84ENed45z
6MLIZzkKEqiPNJuw1ymRBvZzfkkF//bBMZfVY5Hile/5vGhzkyprFM2qj/AU3CYYdWUoafn06I5m
IdL46s+TWrfv/6JhcGRBPtBAZPDywbkH76PXjw5lOurVJW+OpI5oLgxPpBcFooloW7qLe4ohLP2Y
lcE+ykaByP3nwd8uSgoQ6mwVKzfU7+eDI6k0a0M67bHG3KcKcwLlY7+ouuxzQl/nS1LA8Qz+POSb
x0u1g3aQLYy4NYY9+6Z1WNl9G5f9MZYWYC9NsrvFywgFiDTrwnp5b6hVBU3VY7NTntcchhOnVjXU
gtpHm14w2VGPrTSmnRyVfyb2/f9/bdiW4AoKrmfwGRBe/fotTjMmAlpVjMdlJW6bvTPtygHabkyn
6vnPD/DNO6PiWJ3guD6hWoIi+HoobB86U7G64di5JdwhXtRhkq0SLK4i9iZi+wuV2ztPcbX4JGWW
AsQG0nw9Xlxjr0gywHBUdCbUQxYMq66agBSkc+G+9OZbWKe2ejtRFHA5PBd3svw6qebDcKQK0r5O
cM4DJSZ3VsLlOIF74+xUeygPnDK2LmyX6yxefYbr0BSEuNUAilLOvZ4lntA5jA9toKVVqdsWo5Ev
lZEsF7xKV3D1T6OcvTu7Tdt48PThaJTqZ+z25UY3U29fKnX0ISPULliibPrb+vHXzKivEUVZrM6z
g8eoaN/oEWNObu6EZqo8Y9jcbYhiji/UBO+uFBfzRK72mP6c65ptHXdrQzjD0WvKJaiNlEgqqzQC
kqQvlR/vDsUeDYgOWg7d+fXrqiAqjbNrD8dlGms0Lqr6rEbqckh785K/7BmCzQ7NgwMpWIMLAbON
X4zM307SXrcJGUz1Eb5RG6XoKtzstCh2fkCXHx/VQerVXjaOBRs39SLo1XGpv8DDrm7bLtfuu8S6
mOLzzmp1+f4NHNaIH+foeD39RpWtymE4HucJ9dgSTebBHNPowtH03ijY4kBc5h4M1nx2tV/SBVWW
YJRlLCJfaUlZyyk/N3+9n3GfBxwB1uEwWh2kfi+c4QaJYdat6agjvQhSjsGd2mXtFWl57fPQ99lf
72c0ADCNVWlL4Obmrkvrt9c5zV7SK0JdjlOGbBb9SBc4WKAEi0a0899OjUVD4gWXAu4E/OP1UEj2
qnohyeSYqR3bFiIJXYOMA44RKu3kINXOMG25cMC+3URNei0UE1gNQQL8lbf92/xip4xaBGre0Rwk
PnaZBsdtp5Cp2V3BqVrb7qOoxrvCM/L6WAC4OBd+wNtNbqUerqgTdQ2RXesB9tsPGBK66whPlaPt
du5hchrtdi6VfodWfzV66RVphmjXkKL9+Wm/Xa6UUlxdMZtgH3fs9Xf9Ni7hvhEoVR0dF1bZpoKM
jTA1Si6cUW9HWU8HkAyiXsHWzncDhBCztGs3gqQklu1s6snGoTV+YeUAE/JrXx0VZNliZaVq60fh
was+m02jmEQjefptO/LA7qUj8bzp3cly72MPW5ntCpJCeWmR893EXqebh7Krapr0WePRuMjaBnvL
Uiv7abNEi2oLREwF9DgSfpohO/WDASBimJOqXFHQdEZodRk0aFwKZBZawxh9UuxKAaaZsQTd5xA2
9LAblZoXqcUdXeu2aftwoLsn4fVOLhGoHvzIL122lHPQROXyVFR6mt/l+BJ3gZ42vX1dEXqDNAPL
xaaG1zF4aGIbLC233YgB5dc0HyexNUbaanfJIJBq5pnV/7T6jqALvC2V5KaqXeJL9MobxP1QxE0b
IqEvBUozqKN7Q5Rqjk3M0D/H5eI4YYnqPb5xXUT9tD8w6vSxZ6FHkRQQ8W5SsjpuVFUWnwThJ8Ym
A6FKP9izlXKmUDV/lVAh9VOS9016m/SFRNdWLe6XHljpSdEBsHaLR9LMtsfnIN4tuPkPT0Xe5sqN
zGTmXEFriZUawVsUaffZBHWG7ggG47eLOSrTVmWr+mqYM/r5pKxcGh9VX7dhJEnJ3bdOA7mzLdKa
0PaMfJc1WsIUV6OZIfet4Ay420hX5KMySq0I4Rplz50oG1RPSGjrTW9yVNF7MswyjL0o/dpAUl9F
6BYGTAIk90oRcZ6FGrTn3m9kiTqyzKP+WzTp9oOYJMAg5eSY3qiC8NZN05i0YUThLgEZvgjzU8Gt
YRcl6JTDhZQO86hUozVt88WBbOV7PXXiJgGocG5LQ7EFYcjF4HzjPERbq+TOECN+gcfhbpDzGGlQ
K179zV7c/pvd1Y0eKCIvhq3ZT3F+n3epLqHjl6r+RQLHJS/Yj076XoHwUe+KSC36jRwTsjqS2E4g
QGDRb21Jny3Uq0gHud72+FdqgevlDsIWwLp82RBu2coDXePevsqFYSmGbxXuQPfIG4nMqkRrqCGB
k0oR9guk56DPRS6u7cJBMTNCvRu+4GPV9ltvmgyMbXIDaoaBRnA69LBe+t6fDUtW16410W1rFYvl
no19mV53PW7ZR4wxhPZjimDKNJvMzZLmOMjCIpKjRzTAeYEU60pgB5zuIJ03yleoi3XlN45XjERH
qXWxQ/Pk4XwRF/Y9XYTETYIUwFf17aiNrSubxnu8dYqm7nbLEInmKs35yyQWuym0504M9PPElKgH
TkoTQieOtXRMcemJNtOAKseGrmj7zkRz47bvOpH7tnSr5ksm2wTIjrZDV31CFW5HPxZ4ifHzzC1p
6nxomLIJUTbhxHrVLLltgNq70ui/NkVriYecr32+IdhFtXa5U4J7i8YAN8CBDHu0LkSw2/8YdNmz
LKqsVtmztmpV9XZyWCxjxptx+hlHyjeZgLPlWiF0XwwNIg9de0k067PonNvYS4rQbqxHeK+stwiJ
ad9Z6gaFT/mzH2S1hYE0hB44vF/h3FYqyNqQQ3XDrhf9iRilp6o3WUop8c5Npt8KbMdovS459m2U
KH4Kpn4YhmZXIhpHzADKrGIG5htR3JyiVpu23mKafkYCGKICElR1bUanL5P2HgkBDc9loVONCDNt
0IYPUIr27lBXpygFrlNm66eMuwm+pX3MungI8MVSHsq2Nq8K3bs1qqjajESo7BfN+DYn4xTmjnJj
WKLfuFXVbC2QrB2mT3ForCE0syErH+Lk+GwbYu+4WbN1IWZ+GKb6xoOivJEzgcjpkmV7CtoRnwX9
bjFJAB9Epe3mMSeyKXLWP64wVli6ndvP/W1RITdr7DjZmHaFcFYrvxilpdFpn+9b1O2BMlr9Vqaw
ZgE64udoQrVbyfm5X6X+sa5OBAyr+sFOimrXtdl2cUv4qHT2pyja4x0ALRpP+1Yii+tKSCZ7bTBg
uHY2PiXwDA0x1Y+NiFslRHUw1HdTmXnLXhS5WdxjwGJ5gdKmmnJgn/SGg00wTbrvYuIZAhv/QCyX
cKiqkDBXi7xD3+xY5CyuJllBpqbV9AILuB5/5umsjw9YAcfihEPPAvoOUmLsmk5J9JdSV8sZyXZj
LcuHucKGYYHUGPfjodVUt/uOI7ja3ak10jjs6iM92/TNUHiHcsah3/egbT4orHNnV0yLMe+0bCjL
vZZpXNlGYCMLu+kirn+WbYluMUg4azM3LGfP8hDaTtK4iWLH/I6HR+p9jdik4W33ajts7CqL0UxV
LrQ3GH9YBe4zSDKgjXxRVoMO0dIxK4gcROSYA9nPY6EM0w2nlwNZMCFKK1T0OD/VvfS6DUAVJqlO
P3qfcM9xOXCVvv7h4e2lwyxEiXHtlf2CHL22S1g0cnKtDbBEae5h1nsqRqpL4wVeUjq8Nl1NuC3h
Lf6zEhHWUlNpYUo3UJEWm6nI0i9rtlaHetdqKzS9Q3JIEEbDP2wNaB767MLbb6dCvZODMDzSdQaE
VzhpKOYHExOX720JfzbAgMVIb1rMwzgGXQ7qEGX8oBKyU0GCdiucCEKeC8Xb7Eqz4RoQNz9gCUVa
WJfD0vgynumLIak37btKlku399I51apAKlC9SRZLvHnXRXgo3HQyUaE21J1myBvC6mNAcYTedljq
naZcuZIwqkDtDAPh9kh4l7+IthCmXxbS60MAMC2W/tBmHGCQDq37tpNZHMTagAjFA/LhZMa5+DYp
KdvCurV682HAh6C769oiwxk9xaowzIwJOgzbel+fvAYKPtZQk8elH2Vcu0+1SYt2k1NP+sHpklHB
ELmRJGS1agOJxbLvEjKsoYLpU++h8keOtSko8r9Q5a9WFnySXOh1IyMQNIHYbMp4RH2fJoW+7Dgs
rCwQQ56P0jfg7gq0mZFV7eAoCTuoxyRCIo8tYxGMI/kFxITm8Hk5mTF0MGRPna64WZdssSbD/7Rw
xgKWe49eUb2mNTbNvqeA9G07dq6f2AdkKWZZXYrxChYdfddIjAlGudYSSScboqSbXIkCU9YrUzq1
WDUWXkfKQ2W0ZBeQr8W5AIN7xOOw13q2CY6WhsSVqmh+WGuheTXC/CU7O02y1RUCz4Mp1PlMp11b
a8Z81CBp1ttmqYxlF9G9HXZ6OWL8YlaZKIMyK3HQ7yacD648sjY/pQ7BAVCdauexWtQUl8W6beud
O0TejzTV9MzvOx0n2EUQP+t3zRJ/BTZpq/1MTV9tiyzXe9+IRdb5f741vbmtAbgh1vTYVHF7A/p6
fc8Ar09dLR2TU5XY8QntGxzyWatuOciiTakLPFTMATXRn0d9g9/8GhVWHsUfTcfz1ilFfd7V85Cc
MGyqrjqrSjdZKp2wrZVLE3yDl65DwagEYABZBFd8PUEAdE1rxJKcEBvhBKOo+XHGYBra2BLpQafX
6QVy3psbIgMCmhgkv6DwhV3yekAn1sDicPI7oUZznmNIDZ8RC9YXYJN3R6FTa8MyJQbAPbvtqq0c
Gmk4mMguetvvFauxo1tvxt/mAqr33kAr/EsaEPdAWiOvpzPa5tjB+05PrUUEkF6QCWvMWbf7+wXB
tRpBJjglpohnD61BAIqXVJ+e4KzEew8aApVmVh1XR9wLOMF7C4LlQL732oamD/F6QkU3U6xPU4qL
VPcgCo9tolrZjubwmfbu878xL9ad/evbAn99PVhGfngH0yM9VX1h3qrxhM1EL7vAmPVLQP27Lwo8
C6vk9XWdUz2qoirIAcbUgIIw5pDtxqj/pOAgNn7485zeHQjwlU4H2wZQ/es5FWaKhk+Y6SlCq8NV
Q3HsTwZR4uLfWOIrVwAGE3AycTRn43AqYKKYZaeyzocnZ8Y7MKyXpqj+FtLBoYE+GI7ywHW04s4A
q6WtIn0h3OvkJNYQxommb2fHTR7/9qnRWHWwscYsZ31LZ6P0Ipk5Tdv85HZS3hTtqN6QA1lcIPy8
3Vjx7wYtwgodr0z7XIJfYGIqVW90jgOSsyCCKBNQBLUIEgr9r1/P66HOECq1L0a3mWeHjvagHVuM
BW9pTl2K8X5nsa3tO8iEQKnAtmcfEDY9JdmJk3dsMsW5agcUQ2RfXIrXefvYoBfQA2UNsNoInHq9
1BDbmaZWdPGpGYkInesS+/OevBDpF62XffrblWAYFgefBydldXE4WwnO6Oj5UHrxSSlitbut4AiW
R1q85vbP46w/+hWEyA73+zhnk1rspfQSpUxOQh9dhDjKRutfCJ+E/x1Zy7Z3L9pOv/cYoYXQOffY
81h+rx8jShs3XQvwkzubxRDo+VQeDBge6X6y5uT7n6f3zsrAdRtnGPykDej964/5De+d9SlTciQ5
J1yPtZOjidyhSpbNzz8P83ZOwMVQyjBZxpAS+cTrYdY8JOwljfxEqCzO7+lINtBQc9cvlGUM/ntj
raDwb1PK3MJVcF/JTzgCLPdwSs2w7lUEpgXC1T8P9fbprbAySm289WGI/AoA+22oAbQviqVMT6I0
ok8AA9qW/qrzt80WTCbWLh1tKt7Tm2ZEaTeG2aVldsLko3c2GqadwwMZWtmIn+TiGn/bsVqH41VB
7bWgopxvFmqkxY41GFQR0wQiIGUfCG2wLxSvay3y+ruC6MURy8m0Mr7OU+v1Fe+3Bg7aiAwoLoPQ
SFo2JWvcd6pb3wzulN1gGKWcTLOWoB9a6UYXfsI7i9LloUKFNdaWtXe2UKw+Awea2+zk9EDmXNkW
VMZkvNZPJH+abvjntbL+195MmDyItetBgaae7fTYXDZTonTZyRwwIOYWRJNz9ao08V872NkgruOq
1/edR8f3zyO/s0pxyl5bOlS46/9efxDpmKYe7izZCQNIxCAtbpfDpM8XVul7oxAQC5cN+hLpUmc7
ieXKXMUXLzulcB6fbDVLypA/TOMLn/e6sZ8/R42+4/oYaXmeL5wIqCOyJM+RnM/l0RZm85g5MSKK
iFtXA/7rXRjwvWVCAcW3R1QB1Mezk6Z05mmJJyU9NT2E29lVSELqFe8gkJs9/vlNrW/izdzYhO31
FEX1dVbAI7DM2syMSHyOe+S8phvDHT0i3VQ/ET08hhl+0//O7NYXRlVlr2zS14tjAo0nqSzNEDNr
5hYFV3VwFKn4neH0F3bL974AupkooW12XZRkr4fqUgFvQ7KPDakoHu2kLa4J7i4Pk8C2eiSAzPK7
qPEOBBFeisZ79x2iI1gnChzinDWRJbC4aXlRdpKa3X8xPJGhGOgX0dBcQDh34VN4d4mSN6laLE9M
ps42liQp8VVgjJM7uFpACk0TJkuebypsL69tdTE//xvL5rfxzpZN2XQAW+Bep3KaTbrxxUs8KKi6
ZZYdaFyVNxr2DRdYOO89UbSWMAnxj1r9ql6/TKMqkslTVmQziubrKEtc7BaSoVp9CVX9wt75S4l3
/mH8PtrZ0gF2oruFk/pJ6/rGDGXVDj7Nv+guGzBgqLIqoacIEDwLd3D83jGqJ2QjlyqL86iS9Vh0
aSdTJ5ElaiFDfT1pL0oWb0odTuJpAvGsCqf60eYJeJJwMGqltxiPRVDhBWHTwqqn+87SozuMj+N9
2RjZlezUZZNgjNpc2OLf2zh0Uko4xtYQFe9sj3LdfrKj7P9wdmY7chtZt36iADgPtzlWlVQsS7Jk
yzeEB5nzPPPpzxfVwH+UJJFEGn3hNtStyAju2LGHtddSYm+CjwVV0XhoLjkq3nA/V1ATweZo/8Vj
X+5UaTaNwCCC4v8rkVELwwOa4PtdRyO8M+n1FLn+bY59BX5LS+z4jq3XhXyMKEvC60EI3p48zN61
77T4Dn2kOdT7eXyykAq93L9IWx6K4hZt2/fQZIkXaIsmyZtuir0C4IynhFbzJQ17VJqNIUOqsXU/
6L7RPqmVHzwKs5SWZYJJhIiNkpe7OEmjThSoVNXYS9zEhCp4RhFd6/UXMCd78pfyr1reJQAlKCqb
cuRoBaJGODsiDE88iJ9+ZC6m2jbV/KOpdO07tb/pGiL6+L1wiuwHPc9mByO4eYd0wh9GxwBym+9D
xj/FzKkSVPyJn3g1OcFViKxllAVmwPCoQcH0JSmj9jc7gz/mUA3qP2Nmfp/y3riUTqd/qRVB9zc0
h/n74x+eKRQTjAg4LdSZb80rmaaa0jEhklLoFE9rVZ0vfjm3f2rD1FOqS/M/6Co0n4WqWTsHsmVz
jPIovL0WaJVldIaQVO8WCnA4u/AH6MljRJoORUyf7FRnCtpYQjdp/KoK8rynNHPdbudqbfkOaE7R
l2LUDvT5wvSE7ockA03saXOivlVAK74yXxS/qqMITg1qAlc37PVpJ+7YeiPB8DO7QoIt7/TtibtV
PFJ9K2MvzQ34sszCKGTzKhRvPZXyZz1Xxc7l3nJWEANQb+O0iT4Wr3IwhWNCRyv2al2tkKHIGEU/
paMw/YMdpeletLN1rIhfk7RJEDyRx+0G+9lXMid1ebLC2mGdofqrSQLJkw1ZyWWA0OLfkEzr231D
3jxWpiUpldIXsN6JYH+6XUzLdFbEkKTX9SP91BnyRFrm9FyvckCyu8CY03y9v+TWuUrYtqwCE7Iu
z3VE1m6KmQD1ulHP3+wwGKcTXGo909m+kXz6D4uZTKbJlgfdyoXZRIEDO2LektybdfrN7EAHXoox
Sv+q0SkNz/cXW6NW8cospliUs1zweIv3fnRzyLocTrMpyGMELPL04ofgTEd2PloqZGKpoX6KlCY/
2XC6ndDXoP0TwDN+EGO414SRe1s6bkB5vBCgpig2LCxKlqk6O8oSeq8d/M9Z23pJEVKcJN5xPD0Z
q7euSyB10um7fjQdmgA7YcZ6ckoeiBRekmUIPvXiDlWMD1Wm4CfUku7cVRsFksrenE4xtNNvpYNk
xnEOoRlUW+OjiGz1oIRqx2DCMOzlgVt+E4Q0fSBSMgq18ib8ZOkohoWI+NaJB0Occ6FwBROaMQfV
hw6a+UsHt/nfUBmmr2VRWHt2Ib/78kvIqWCwEgj1rOLApu6mIBVJ6uWIvhTIOQrj99aJu99Fa8b1
EfWc5qr3HdId81C25THNq9EE/Msk9Y5T2/IyZFNUMZgGwVAXNhEPGZKLc5d4ajcB74tq+ktH+OFp
Qc8TFf9LmwT+v0KkyrwT+22tbNOggw0Eca1VY6FlX9CaxdAI8D+B0aLMlfDcidb4nHZAE6BgGgpI
MNppr2S+5W+YKJYtT3hgUJ29/fDG6BaTgQqBl5oFRJtjBbOfklefey2yd/KOrT0yw4mJEZix1UXa
Iaw5jIBy0G4A3H7xxzY/UtSynsH9ig9NFn6L817ZOdft7f3/NReRbmM6wALLPIHLr4+g2Qo+gyXI
P/hFmT3fd29bbwVVS3rWNj08hm9vD7IA4lcpoA08H4GW8TBoyTRfq7zroMvScjQAh07UO9HO5poM
I7oUcAB0Lx0I9G6MKE1l4g057fiD0c6QHXLDmZ5KdPdc9Pbes7/lJwgoZXCFEK25rNFC8N1Via4l
3hiBW4OozIDiMferJ01LrA8DihiQsvBKnoRb7zXfNu2HiIqyioy2dfnnP/mosAe9hWRN4omgfkFg
1LNQczuiBvVJRH5zmrK9OsdmogxfxP+tuHDQCCmlKky6UFpp4GcNQq9TU1Y+FMCIedpN259mO/+e
aaN71dp+vkZht6dVupWqwQ1EC5DRCgCPi/tJzRYwbIlZaVluXiMXOmlEvfqdGsvmZ5WDae+oBKqO
t0ebzqE+V1mTeGFuJxeT2v6hQSMW+qU+/AgJXHjp28kpYToBe3v/3mze0J+WXnxVFHlIoHyVZgbd
YXFwrTT8WjlgHg+KLUHE91fbPE7JOiAvDQCCxRdFQaSvjSZNvUnMvo0cSk9kVVbDuFfd2NoWQDmJ
lAelsOLZ11DANdVIJmZOqRaH2DLHFvCvmlFQqKG33oklNpcjGqcnZFgUpxfep0TiMEKOFku16Dig
8ppWvwGCbf4Vlt+lO8/k1iGS28nWtOzUrJRcxzgU+SxwdV1anhrw+se5GMMdm9zckoN3w+ppnyyH
5JkMaIrAjVKvpaehHI0QbOwVpd72y9DA8f8fMihCQSbhmWGC2GMRnIqGLrnb1anXFXrypTXa6Xut
u+Hv0LIYzrGhhPAfqkwkbHBDqAz+kKsugg0/V3OYLebUM21hE+Nn5bV3W7CIKdD0YxFOxi+V30xP
9y/Axqm6zLmSzFCAR1F7cdOhyE4dPSfYMmZdUqHaekrzEHya1AfTdvKLrQjXBVogk3HE7RmvvfUr
eGzfqlHspDyRM7fRW81LZKTpczXl09UKag1NQD/7GIM8Q0SphgNTMKn6e6o2+Y41bTyVLm0bLAka
aY085PaXWI0vEDQ3Uy/ujbF87mofRKGfKWBFa8SLfm2RsP7j/lFvvFfwDcnyPFNdmNXiTtY5Awv9
DKkvcpTNX2oRMLNSR8o5U3r9jZEv/wIA3u53PMHG5aRsKedVuZsKA2y3G21Cqbw7KnzgHMmVE1Jy
LRhJWECT8/3tbdWe8HAavo2AlSrfIrZiCBFBg7zOvLGejOSs1i4NOEsr0q9zW5AuA+mPn+K+Osa9
GZ8JG7JTWAVMWMO68uqn0Plb+Sh+uf+rtr6z7JoheErWDsT0dvtz7foVGXTmASxUz23VR+lBqEV1
ZZBGeWYYtfx+f8GtIAEaRFn8M0ikV8OYmj+0fTbjp4iA/CPKhO5xLrWJSQdlkFMVyhECdPjW3A5U
LIIn+a+KSPKdbW/ZGq6S0JN+DI/A4l2jvwQ8yOVaU1adf42q+U9HpNOTMHr7SwleH6Js5kDv71xa
0iJvgzRLduuRDWaEfnHUY5Ia6MR3qedk+vS5CxRr/oAUbl0fXWoKJwiKfktoSU0gfboA3TskD+Zv
93/C1tcmHKSUzVwhTf2FDy0HBkvMkVudTHFgn6wxNxHWIj38Ydd5335w584sdl6KjViJL03tiylK
0vYlh1Vd66GVGFbqNSLtv2oxerB+qjvPKE5+tKe+PCGmIJ5CRgIv9ze79Y2pCTHrRxEF4p1F/jSO
5qSj4ZZ5ttYXZ4a4xFWBA/dZTZWK8RMRf5c6fjuGtVB3ob7nAEMjWaPXbvLmL6cLBdT3aSvMzNPj
qPiNgm8EaNwevtVzMVwVPUC1MJrOwPdR8DP84GTB6nSkrVM+IwcZospWGFfkK+KdQG7T+6BvTnGf
sJsyzsL7+IWI8NtK5uUOYwSI47gnoHlDdHTABRyFyuyXrzMp1EdTcDK0hkYozH9MgfrHooIRUVXC
eOdt3bJGUhOyacIIyGgWP2mKp3JAKzPzaDXbwwFNU9XidDo5iBgpNS9NP+XqzkFs3ULZepAZNf9c
1izUFtZoy9UyT0ylejFhKn12gc08M8ZfXUYT3IDrCNQnstGHdrIcpj0D2TJLkyeVBj0hxSotS6Mh
zHM6z55lQDhxGjp6dYde1xklANMOXeIUmq8Y17FiyhMeG4rfFgOYBxxLfYSmu3qJm3r6NxwBTh3G
2in+8dugZHBJG9J/7t+g9dvIrZNZjuw4ajQdbx8HyIFqA6XGyOtKJNqOTEyoX/W0Nuadm7oOspj2
lT1NvCOFzmUXIolHeFVkf62tqNxN/KvJQ1h2xYua2owsPrwrpgUBCkqzY7GF2VVz5zKyYAHoTQ0r
OFUoxM5XI4ggw358IfS/cT6qDCCX2A3knRGEjOiMOwn4Td0vkOijJr6zytq/8qLAzotFM3ZKd/L2
IwlNb9gtJQaa4EUEBMwpnRNQkqiDt1YPv2XI1jBF1wBYOVSKm/R/3t/l+kKxvkUFRwJwNUgNbteH
M9gEHoYqEmgraFqZXprPudYryBSLuqQeyfjx341Av+SD27ZNcx5EAWPq/R+xvlTyWX3HmKoSBix/
5E+1jiqkKxGJIfHsaErReIAqmEZ8VCTcGHUC9VQhRDhWqfb9/rprF8ajBgBBAqm5I8vwCX6aoCBc
IbWrR82H8Tacg/OIJsN0NTOWPyF+VD6OCmVR0K4GeReffYl+yKGELLWRL17DRf8PJcH5aPdmj1CJ
Xn0kOY9+r9ze3fnMGzsFAE+TjmaLJKZahA5CBFbZdRQ+kfVGhTgaHN0/JmnO6KU+uhHjUKni7HzV
Db8gY1KiRSi1wYkuTAvCyHkuGLXyGFkdIdDPSXKvrkvuh7acNuzkH1s7pLEhEZU4PGMpp1VRESh8
JyPBtAadceGcGafZGcVXp2kHj4p7u6eMuLE/upDwHBom7hWA163VFsAprNL1U0/VWsV6nlulGs4t
LZjyG5wP9cPPLYJAJnhxyDoouS67/LMRd+ak6bmnp3NxUuBZ8HoU7I8B5ayrQafi68N3g8K8Qk4B
XI4a9SLenUYnyR0nZRo2ttKnudX1Q+Zq048cFUq0Vphn3XOFG14A7ATQfInw0oixb89TIAEUR3OX
ewxXaOJUjv6bD3nHIbOQQzL7zv3gppCL71jpxitJiQAHTFWC8G+Jy6FeEQKgnXMPB6R9FQzN/VVV
4fR8/zQ3V4F5CxJQ0PQrZiW1DgzUnZTcK8aiOCO00x8dMeyFiRt3gLNjfIfzk5C8hUXC3JpXRjUi
DzSSE1+MCMzRYYjMWLvMmhNql0ab1GTnBVsvCgaWqUBoekhOmEe5/Wx6GKBJ2bi5FyK2+dkOZ+OL
DvHAjzn0zS9p0Vnm6dGzZEqJrA+gqIS6L0eV4lxy0Sp64XWWJc5dyYi437dip5eytS2oW6m806mD
N3BhjXlgGHFoOayS2UwnaimT4Bmk5XYD23oza/rlP+xKQjmAgciAY/HtUE22WwemAM8Sg/4atgxk
6sW08wysrxh/vyFfH/Iq4OfK7bdqhaDTVieVN6R5/JL7c3r2g77nnc00ILdNNP7uB46v7pjI2lPK
ZSmfQIbLdMyy31r64DVH3S09SFT6NzOI1Rfa45ACWEhsiMfNA6gRXFE6iBjAIYuDRIa+9TVkhrza
6v/uyqy7TsHjXDewSGJ58qZBH7iyjorx8Mnth9qLOwRp0Cwxq9+nhurf+b5VbFghobUL3SjY0zUj
2+TnRpBS1PI0jZEy5IWDF9XR/tXSMvdGUe7BvdfL4YGp42tAbQGULR3IVBgQbyTz4IVF8B2FO/so
lOaTZcIf36bT3iDgOvZ99/fvMRi14SXnW9ZWuQK/xeiphbDArPlKefSVuE3OPN/ux7zPQhc2ryqr
zkPuDnut+PVlwFkyQkV/j4eVqs7tZXBy4P15Uk3ccMifc6f+rVXnbwi7uMfKHN7yUqkuD35NHjXg
jhLrQoGBxOx2xc7UGbmoXPEa1jaj76NxFhrUFmHu8L7N6qMRw/tqNtcOpAPnu/BgqtIwh1aq4jVK
NeWJBK1lDC1q5ycefKs8+PiHnRVX95yiMwHfeyKo0XBanGg0dkqRVmSc0LnN1gmBE9EihqzZ/9RK
OJo7d2P1prIa77ZMmtgcsfTtadKIRVZPyAmafkLYaezEJ6Ob9kCHW3uSPPkQn3MhjGXXeRzqQMcL
RN6AAN0pQV3o5GSOeBFpPjwaJLAhOf7GfZek+MsnJw3NOIcnOfaqYixfQPOk50kdtJ02uvwIN4VM
VoFqU+ZzBD6rMVW8vd+b8DF5HeWVXwtAo3C5RnFtHRBQ9/O/hjxKlBSxkUANPnS6PxYHO6k1d4/d
butgiWNpeHF8UPVJ7/BT0hcKxUdHDVw9ZUe/OHdaVTQnqB7M/hXBve4/GAsQTeJZ/ChlRflrflrN
bXqzs82ebD4HbK2huRud2iJv253XZ2tXvAgSREckRlvidp2hnrIJrA2gmtSO5wPtXuefyNFQnfNh
r/lPi4EfoQBHarfEUPutrzLVwWIAQXuqBm4cnGEMqD/PWYaS16PO632iC/VJ6H/x1ovYYYBtp7UG
QYcyq1zmrcy6jSCI0OO/GRyP3jQrix++D6zIQ0QXi9qEugyJshJCEypXmUcvQU7pDHYuLmjjwdD1
+NZog8K8znPOjP3Ck/Rx7odmTVWxTtu+gklGzRBpQTF9Otl9GaGuU8kKxP1FV88PVoL1A2AlhWSb
C/u3ZvLHqMoCL0CozosUoVwEDFjwstTZ01w239Gy1Xfiv9X7TouOZFw6GGrIqyZWTAMjRvc4RFV6
jM5tXRrfC7caPuPT45Pw4WXc2eT6OqC2JZU+aIeCT14KApRO4Y7jQPsgGalKnNzCbv4WSjD9WosJ
7pb7J7reHZ0K+iPMWRBtks3d3r2qUIzQAtXmZaNAfFzTaqU8DeWE/p3T2iGEUWZW7SljrD8j5ALg
VSQImwxoSW8Ru0ZqWVmLOM5s+i+wK0PglU5G+1kjsDu08RhAVdZF6o4X39grSErwg4RNdLuWrLJW
Doxttun8Jfb8o9XD6N80z7tvjpFXgDhpPX+5f7aLD0lvlTQINkSJnmVSe3kXZ1CEjUCe9hU/5B9V
2fdyYCQ6ha29x1Atb9tPD5RcClvRaPkAF7WZTLn9jAqgI6V0rOk1R0vwSx0VFlXIOdqJVbZWoXmB
9gy/mBLV4vq1M/xKOWrpr4rRUGPAZ59jQ093TNKQXnGxGXnVqKyC6WCIcvHumP4w1kVoortFYJgc
dTWutHPu1lAgRhVWfHL7xh6PdmVP/watVhYHICLWx4CECkVW+Ay/q0Fhfy6UthrPTZ7pGgxpqQ+V
UtSkHD8kTgJJMEhCDk0GjPR5UKDmejEKhBlfmx7bPRYoeKcXurbGcNUmvQgvSupn1ltXD1V/0ozQ
/THkZKQ0j/IQVrDJsIPgY2zZTfialE6Tn91yqodjoNQKJ2WQ8DwpwFWm59ytsq9JEtqoudWlPj4W
LktDkBB4ImWqQpDbLz7RrKkl5EaO8lp1eUPbsXTPapbCUebGFWxklfbYII1cj0IzsBjaGOTHy0qG
miXCENmgvupDZRxVvTTPEhR46GY93rOLtVmgqkCIQJIqFQcXNk41v7cmf1ZflaRt0ZgGLTA3wd67
Jg9oYXwOYGs6dJggpKyLAzRsWN2SetRfkfwQMBPWI6rTdqOeAzURR23q/m1j1SouU8/o2X1/sXG9
OEgZlNiAflbtcl0MfRaN6fhamXl2ykUefEIs2d6xkIXz5YtRCgSrRLGLBgLlu1tXwUVQLLQ61VcY
qn61IsinRkc5VHn4I4CO5TD5e9nAeluGxs2jrSaBB7Q9bxcUeTdYdS7U1xi6vacmzr9ORrk3Sra5
yDsRBoUFDGSxK7douja20BYMWqDvXaCGF/zFfLr/hdYenXqyRtWTqoxL92kRz7Vp2eqCfvMr4AG/
uPTl3JgHQMnUlGFx3Z3C2/hUFJ4YJoe1F0DrclO23Vb+5PfG6xi66vcOxr9nnXHyF7r8wWvFSPtl
BNaw80pu7BEcKcsy8gE4aUlzJUy1mSC4M15JJMU/hlP7X+chYjAKvZHqMcwVtggYmttmSJUbujuL
Fos5TGpUx47xCrkWnODCTE5GGTKVBXXeyaeRtXPDFhHA/9aTTSvJQUAtQVrRTxlNkllD4FPEeI39
BDFG38yO9tjAvVj03QFKxvHTfXtZf0AZq75rZSB6QLPudr2oiBi4g2PilSjV7o/+pJftsy2cvH5W
3cauPjTMtwByT7PE3Iki137M1NH1YRbAAFFPMeN26VYh+Bpm1XyNoPI8+qPi/wWAGJAR+KLrWAfT
Z4MpwOOo9nvkWxuHLNGYQFrJmpmu1G9XjukCBxO6zJB5VwMKiX4LEePkH0BpOogaj9bDH5VKA57a
pHgvX4eFEcF3XaGBTM0mtIMcTcssuSJEHh71KE16tBan/t/7X3Xta1gPrnCSR4CnBOm3G5zcOTTS
qBWvnL5xaFuULEen2ivZL6GRGCvLMHokN0avYMXvM85GYieWeDUFWq5GMp+avvxzMJV/zVYPDk7U
folCpznZyvQ2qOaTE4/jjhEt6h7/+wmMfHBJ2S1+73an4K0BShLZeJ1hdSHoKd8aviQFYTqUi67T
wqPKPD6SoG4S+j86VYVt0VYgIdzxu+t7RN5F84JsiISTzvPt75gNrUIHPgk8t/Ldw1R3pUpvGwVY
q2RwtYyZ+DPCET3O+x96vX2pEEhaRHWPdGVJS9/b7khzMYu8wpqsJ0D1zXQ2yqxUDk2oWROskIr1
p65NpnkoZ739mquV8eP+T1jbGuV/ipG6bN7wWC+usW3Xih0NQLpCyJlem0SNEZuthh2LXl9Z6i+y
XI5EEQa3xCXFo+0nKThbLxcaOuHx8EK/BcnZXrzQe9/L4jf2hEuk+kg8YJBLLC4szqqt4qDNPCRo
8u+Jnhtnx42Hp/sn956N3EZyUqWIw4NcjlnvZa06hIPbmDVReFHszJZ2qDg9qRxMMfHadWr0o8gN
ZT6hzF5C2ykgEx9eApgkhpOTw/JolUpvH60MtaEv8GKL8GBOA+Vg1QW3e4wbdO5Pk+oG+jMux453
hh62zogSLc8vtXZZb7+1+Czu7CLv3MyL1c460jEXR7uAGvf+Ga3felBBUnqQSR2AuqsK34i0y+T6
uWcLzUAI07FOg59axxL88OX+UqsNUU4H8gT+lZiT3G4RoHX+bJW57Rdeq7rRcehDcXRgWN3pQK4c
BatwWTAqkiCaZguHVfhxl6vpUHJjs+iCtjWxRD1Z4uD7qNQcQJH3l87Swh1b29icJIIgYGLOmW0u
LFrXh9SCAqTyWqudj43oGFc11PH88BGSYJEQIyhLQXFZTUxRJU8m1AO8wVf7Y9u0AXlnGZ3ur7Ky
CdjdpJulfcaDiuDIreVBi25GVTSwF7hzn+bJil9TYpsTRZm9Tt16KZiF3oNNBlyZF1sc2zijodK7
c+nNQ2Ndm86w0YO2mPcT4cMvCBEQMxvMNVBYk7Cx211RikmQSo8rr1NH7Te+TQJ9CFp9Z5jOx+hQ
DZ0PX8ysPRrgymURvkIA8R1+t9ih0sa5FpZ15cWaziRaO8Xwn/vzdz8Js4ubpeLBMR/GIVmQTj+x
NMkWEcTtPqO2kqWIvPIUJy2fHODN1zBJ2nOX2A/2yt6X4jAlYJI2KwW926VGU+2MtFZZKlLLJyWG
47KJjO6cUBz6EMOB+um+Ya4vGWQkREOU7kjx0E25Xc+wy9gVvl55YHqtc5GZ+SVTxYPIzP/tihIh
VwCsPDWU21VMaLmjtHcrD+5O5RQ4anZIB2u+mNpU7gSumxuiDklvCd1XpsBul7LVxBra2am82VT9
P4EnDb807TTv+Pi1S+TYflpl8ZnoEyE6AGeRx3wFquWW3Y5HPdZqBCUAg/4jzOHvzurjr//hY0Hn
Ln0Vn2yZ2VV2bqpMRNfeHDjByyCpynWUIB4/QcydOhuJJOQES91j02h9EdZW7XVw4nKVY3RIwmh6
2CMSkkg8sOTsYl5v8Rb7sNhXtYOhN36cHA14Vz2nCsYXG17/X+4f24ZHRHqbrpMc2OWJWNh4D6sC
E19z5QW9G3xJ61l5ntTwQzBF/c6TtbkSRQUwpBKwuqzlRtTtzLy1K2gvle7kNJBDqmHsHKeI0v/9
TW3YuRSTwu8CMZGY51s7J4xp9T6La68dA3HMSi2/aIH++T8sQilSlhNoWS5D2EyxOoQ889pTZWrf
ZvNwaCd17zKtAuV3SyD2lSMWVCEX/rzuIagvux6D46Y+VyUE+dWE9gfBWvUcZPmeXPPWV9IkukSG
sVIP8vbo7IiylttN7Cryx5g4cOrEJRdR+9b1ZtHt2MTWhwJuB4RLsm9QsbtdTWdG08+muWZuWi+v
UaCg1msimnP/S23v6f9WWQKqfJeZLshJa6+JovpEnT8/VjGiLkUY/Li/0tZ+aCEQxBCY6TTOb/fD
8F47U5msvVpE/XM8zMYxaEb//B9WIUXkI2F+K5xwoOUFDH5u7ZVwwp1qdfpbzZBj+A+LSJYZ2iFE
7MtIPaqrQQRD0ni+FhqnYGiHaziZjwfpBM+8fHwcYHUrwCyUfY7bOUXjgTJw/lD13nSfDRQutet/
2A2To3I4jLd8mdWi4dRas581UKyiwntwk1GxDnWeV3uco5sWABb1fRiLboi0xZ8Kfq1rtkxBRRxb
Nk0nUgP7gLLXwwktPps5Sjm+yiArb97tKmlnjlFvwMmGSJR+9ssG1SUb/MLDh0aOxrSV5HAC/K8t
VukBFJu1BfNb2qvHOI7ESS+7xz0cwQggDClLJ/+5WCXoYwvtTROoPRoOv2hRpPzN+Jj+KZjb5HnE
Cf15f1cynrrJ0qkrsR8afdS7KKsvHlcn7wt7dEAwz3apdE9R1g3J5wyppezNH6aies1H37cukY28
9RM94jZ4OESndEgpGFIwUhDwxrfHOmQc+Wj0pZfUDTXaMAjUH2WKHOORkSrxO8w83Z4HXL8iZD2s
KJl/sZllQGG4MSJTk8E1I4LpjnkujOwCxGC+6iYqIgdby7K9evB6TUkYJZHOlG6IlBY3QemYsIzB
lnnBpAzhyVXSyvotnfU++CqMWuh/lkkc7BQx5N95+21v15S/6afbFzRDP1L0bb22U7SPKlr2J5OC
4h9TQgx634zWF126E1w9LXcVtrvFV3ScuTEE5IgeY07iNNZAj9MqKHceyK1DxFQhQadYBif+YkNR
r7a90lSdN+nJt8xougPaUx+7WXvu4mIvuN06PSkTS5ObuV14MG9PryjUOaGm23kotDUvMHH9BRx4
ujozqt73D2+1kvReWDTAffpaPDG3Kwmd0l/Zjq3nFKU4xdBsMsWjN4donuqdpVbfCb/FiwzE2CCc
WQ0sZFNVRBYCyZ6fQ5eVxG53itty74JtbIgoENQ0CCgJOV445KYaezVCEQzKkKjSDkEb/TMmfoZa
uIl298OHR3ncArHAXabTubAJA6npanC0HnyQVTDeXTLgiXaQq5bHCsnHva2t/OU7DF3DT8k8mNrw
7bcibjLrJjMGT3MGnoEOfF5+RGbCqp+Q8TLpG08NAlT06vpvFSlftxOIrI+WQFTSWPIOUexaAS4n
ZC/4xIpnpWl07im1HBvV767DbO4RFawyV0rEGCbTbdxtGq+LYBvc0RxWQ6YDjUWdExG3guzEiS9o
Ghueltb2X6nuR4+2P+mY4Zt5kyRnMqnz7fk6wVjRyq1tr3MYKLjSAgrMK2TmKvq3vZj2KIvW94Gq
K7zF2A7tMpqgt8uNQ9cnQVs4TAT3yrENVeugaLvecf3RpFoIXXgGy7h7y7RF6BCDuXo8e2nIPPap
dlqs024bJ0cyEcatnUsur9eN34dRlcYV3Thw+HLC9XZTpRpLZYNJ99DwNk5hAebJmpz6opmjghxz
pR2bLqKhTBH4qam0vbdgZTew9b0TT9MNxMsseWGsEBBH1tmzBztaHVycoWaJRm/a9AN9rtpEkZP4
4jSHCLVc7juD1e1kaVAjgFOoPZNG6bc7N9QQYUq/UKH3dsryEvd6qF7cMgy1Mze1H088u6ZzNMMx
nc+laIwHWWokZMpgJpaCCF8a9oFFwlhZRFGF2htePCPbZiau84sadvNrODTqF0RM97osq08N7gxQ
DrkC/6EVuvC0bZe50TxbJoNFon7ShJ9Yz2ZhpvQpeSPPSR6heDdUNtgIo9WQDDPIlPXz/VNfXSL5
I6QatxxxsgmNb09dAJPIpjQxKTDAWINLSl/m3NR2egurSwRuHt5l8hVqrBqIydtVsqacnd6BVWwI
1eJlmOzkVFL3P3Xmrn775lKy3wreHCfrLi4QnRKSFtXxPdNtjenSIr6SHQM0++aj0UGkenj0/KR+
FWheXrH34e3bndl6ZWdj39re6JbBwQrgKK6iqNxJ+lbBk2SFI9kD9EkVZcUpXWouzabEsb2eOt2b
7dTa3zZIludyQNTbzXJlZ7p1fYgYBdkywEsOkg93u6u0F/rcdo7rhZOTMLsBh8CRjm76yYKv7FGP
x+tE0V226wEok9ferlVrZoo+ZuN7DKDn0JOLqT6Jsi7PSmOY6GyijQtWUjiZdlZFaKWwxhvzzvlu
7JfmEy1PyZcumze3vyEuTYd+CkZTQJb+VKhdd4qywjn3djftlOLfB65vPDxaEBTjAXhQp6Qrv1jL
0lM5ojAkb7WvVu0hpEFaXmM+vP6WKFVXn60Ih3tChxCxkZpIob0odV0b17KfJvGER0yNk2UGDeML
gxTWjPUwnr5CjJLXFxFHg3/Q8tZKPtSzXvcAN13z37qpzOJQIJwwocCaZn1/sKoS9uYwcfXuWz1F
BqvAJF6f4i7t2tOUxgXMRhO3yTgkQc0sIqNRuf9rYhj+8KQkhRMcahyKOAyq1VwnCtT+ET4eQ78m
Rju+qRno/U++a/n+c9yBl/uoDqKqX9WgqutT45aQUIx5ZOjPuWYWMfKcRpuBoEuN7DeGwqb5Uhu1
Px6neB6zXzubidZrHShBcI61tplPikledHBSa/wTUpQ8Pio6F+IcZRnMemXMtOvZyYLROQzOrFef
kkbr0UeuLVM8Qcfr90fu2RBcOFfFOM8JPDefupzWXXNQp2lwL0pkN/VvYZfAd31IycZ0eDeqqjXe
ajFU3zu+V/817msn+2PUui77RUQ1deCgDBL/17FCWgw1dn8M/RdHj/LuF3/UlOmzqxfNBCglUoPn
eajV8lDC61ReQTiZxL9EntYnkLNO8XTfS639B7VdankAt2lMEsvc2jfg0waJvSx5I9zU/xiqav4W
6qgT6KWTXYRS5juR4PotJ3ulwYVYIb0ZyDNv18tHdYbBqC/fiiE1P6i82P3Jhxf8N4rP4ctAp/YV
7FX/oxnVcSdx3lpaVhR5qiQGdZmQJWmQIQ5qVG85E2n9U5mnEEsylD8j3DHpdnGdGNxvXwZ1nN3r
TOF7B9W7jqBofpESovvNT2Di4nbrvm40Uy/k+2Ol2gmJouLXWoFV95x3Ar0co8ldk5p33P9+/xOv
XRile44bqixMV18Ow8HrENUIGMVvooqH8aiiw3TUYIUNjg7Czzv+cm1PdD/gYoV/nm4ibejbTVZF
YigdL+vbkLQ4gr7Q0n9TJn2/cUMBO9Wpapbnh/cHdJRKIdm8Axfs4pnQQw15tkpP3kQyF9pFQyw9
PefM+vYfZyWdnaf7y63jIlIx+B4ly5kEFS9ewKigkOQosB5kcFOf035SL3726DA7ISdYBKA8Muzl
v7iLe5mPQzAzxuh7iW601xIA5+eim/snBUK7cwJOo3s4XGFBPpikApHdCmm9P5WVNCM2YiRffI95
OO3qxohTIPX0oMKi3BZzkiBJeFHfObVuV8kok+WWFcVvLlf9TZ9D62iLwH74Ezm0R3m1yTZpuSz1
Ins7Imoq9PItRCLi3CAqeSi1oNmxu7UhwLnB3C4FTmyBfHOxF7PJyrRLhzeqi92nMjP6cxxqe63z
jVXkJiiGAPoDeCX//KfvkgbaTOnAGt4MLZ9eYIr2DxnVmYdPDPE8mTST3byju25X8RMq+ZaZjm/v
IM8qE9GPsSznPWYNeSS3EQ6FB+4qcSM2Btn37TI5wDHmgvrxLa7zD6Ev7GPSBjHCM4zW3L+lSwI1
WfWmaUBaTv4CRnhZ0iktc8QtxtObawrAsi3JjHPttWF2fimboFbORB5m9cuYWK16GJhSGf4MMkHl
rBrmPDjEZiecM0L3w0dzCIT5z4wETbZjQRvHIceLiPaYsuVHLlyJsNNAJd6Z3gh9ZA0yVZ5Gte3e
HJs45v55bJgRxOw4SQnjki2I25MPdKXvZmbd3pi/sOuDHxj/j7Lzao5bS7b0X+k47+iBNzdu9wOA
qqIRiSIlyr0gZHjgvcevnw+cnrkqVEVh+HZOSNTm3tgmc+VaK418J+hD3eyvD3RpToQ45HMY7XAh
r/AlxU/qIdHi2euTrr9DOpg5E4Cia86GtLF8F+ZkkTYuCnbMaKDMnM7JrxMhUNsk88RJlG7aYA6d
IEmTjZU7f7Z5srmv8IgH+iTXOh3FiERlFoIx87qq727kWC0/o17UdgJAoG3h++imXTdt1E8uTQ3S
9WIujqnPWa66eKcHo9UyaIlcvYzyzJEBRbcOyYWPBfUCCAt7ER7OdWgQ1H0XC3Gee1EJfmBRuThA
PsqdQVSSozrN5fcOuXxmIxMbDn493I2iOnxX4yC9S+loeE+5vN4FBbw2Xc22PCDO1gB0crEhXkgi
yO/erAj/uPkwIZ7kyegkr89yUAHNbGxRMOTb6/v1fJQFM4cLCp0HkHJ9MCjDISkLaFkbTrB05yiR
diZM+42ten4dwZFb4r5FgbRQT1e7KCbJLRK57R5TOZt021IJBV8xQuiaD8GsVeJD3pHD3lCDnhDh
zYZZHlLBnM27KsgD2fG7OG539CyfR3vUhx68ZJ6yLfuzs+2weA8RaLPLQRmhe55udV2iKtjVdfco
C3JFx3sFYh3WN7YgJ/LG1jtf9kVYAKYG2x9weA2eQhsg40JT/UjppHZ6IywOSpxY7ns/7nJkGWEZ
ZLF8OZ1Qn/WFacxVj2fClLtZTE6D+7P83tBpUfsuRByoxeCD6za+opo0Eux58XEWdOmu6JPMFbtJ
2NhCZ5H12yjoPwAG6eO4Ji9XqNhgxteMQtZgd7H2s1Pmm6KiRYvuB1utTc+3AqgVG4GCxFKVW+Ny
2hCTbaaKBLht+ZGtJAhAtKYKgLZT5cv1r3RxrKU4vnRwogHI6mwUfoNoE1PIRyGP8eGuQ9UpBN4N
SwfhvT7U+bZjWkvzGby94K2ug3c6y6UdVgXS49AGuiOJge9Gc7VVFj57MvhUkH2RDOPTwSW+emzn
JB1aeWbx6L5WuEOXTwAynfCxVRDr1EpR7iU92pJ9XZwaUK24ZF3n6eWom2EDVig9ztPU7JUcEDBM
ui1M7uIoRBKoRiA0886fniipa4MmLFTpMVT0zOmavLpXumCrBcTlUeDMYOO9yDRWALjejtNYQeCk
A1SrOX4cV7eC0Gxpqi6OgrKbWwjJxBmdMtFCjCwnk31XGzjdx9zLVStscT8ubgYUW4vYhfR0zT7M
piTXe+CIR/otzY6cRZ4u+p/SQvkUF+VDn/vva2pJbMfm+5/x1rh9KMYanWT4QnHZfs8DmoJ0VlC6
Wt5t0b/PyhTLSCRZFLmBjs6a2DSYDHfqJEiPykDbyl42b6IgvzFCTDmUan6p5uK73/lPdEZ4p5vD
2xxZTbSv5OKUMZcv+0do0KS11sYR+wNvcP8gd/0EqdjKb1JApffGs0xy4VPBpiGVAPE+HSpp2Rbz
zCYJO0t2aClt2oWlAD8O7VbOcmk/cuHC/OYZISJZ3YMiCHNDfVamAaZF/z4rE+50dNOH61fgpdtW
B3tbeG/gfWsuUjSqnTbVlfxY+4a5o2HNqw8fwjWDZKuqvm49xmeCAgSSTSEXDglVitO1Q73RlH5X
zI+5koS4fI6QjaZSdtLCyA8DjR+8bg7Hh66X+n0ptf4egLO8ydtgAPc0tvyGzpcXVjhxJNYYWI8i
yzr9bbJcmTR1VufHUQsmJ08tLKnnXHl3YEPSCelqIelQsF23y6HYUweYccqPOcvqBm3/XRurLUOC
86lwLbIfMcChYnDmFUmNNwG2VabHQCiFvRT0dAwzW3Vjp5xFHNiIQL6gvr1IzHmcTxfM98NOCq3Q
eIwq/cNkag894k07xOSKevPWZjmbkkZ5BfNmNJGQgOBgnA5mjZhu9nGjPWI8pbpDptIgJlO2jCkv
jYKQcuEUUs7hG52OAtO3j62x1x61WqtsXe6tvZp0W4roi6OAgKJUhX8ApeN0FNOsYd8gDHhE2B4h
ExYUesEH/sfrB/nCKIsbxfJIYgRAhex0lBKehTojC30MlGJ2aZku7fpWGN3ro5xdF9TgEL9gZrsQ
tM9C6HGy2mYUYhMfqab9WKWUiSIlaX/hhNJtHJ1LQ+GzhCSTz7NwMk8nZEbYHtf8Io9Z1+d2Mcv9
wVCpKkZWXL+37MysYDAtvUKJich+T4cCg0xxdcooLQpJ6NKptLMnERfvJpu3eGAXPhOtgRYdKAV1
tt1qqKgo2kxoqGIGIq1RO1/qHiSznd776i8TQi4EIE2iQ2n2dEJ1CLYXKRETstRvEQ2Ub5XOwmjA
HN+LFC5WDVCRaLZGrImlwelAeYtzSxRkgacIUrczS/lXgXXbRkaF8o5/5gQpJBMA9SZ3A7s7l1yJ
ObGUrHfm41DXU+GWshkcKzq6jU5HcUyF1ywXhsdjWqVuOCVD8DmaitF8MuimKN8FwPbDlzQSk3w3
5RUWZDrhY+lQVZQfyzrp/S/SMJSzHSotFc9CEnrNluNeV25LTTBrGzt9tCl2qzcjrYVx5s0PtAhN
Gjezpim1C1MMBFemm8zoJDoR8d5v00a3JTke1F0hjoOyzyyErXtLaobsENBHcLzrelOvDpbhZ/sI
ay9jsqlVjPLzlBXz8BV2GxVVvRrNuyAJ1eoGq1IrvB2spPg75Qy+EsAq0n4eYjP4YOWhGu0XG/au
tUd1FiN3KCGwPI8jcfuTn6hheJgGqQajEaKp/iAPpkZTABBYCst5k0yIzIvoe5F1bHgCVEtE5E+f
BDsq8oy+9jA+nbFU5cQusNTNP/CUj/W+UuP5WUwb41siDWnBb5uWoTvOgvrdVAEPduaUz/JHvVe0
FtaxmcoOWi9BtvGDqLAANvxSl3c6lIXyd5N1yRPUEEnC+IPQa5+3Gk1ls5peU14s4Tl2N9XlMBzG
hsZE+yRGCH7jkx1i+YBJWf80RFL/TZi6FnIMb6GWOlYo+Oor8GMgOvo8ptPftDQzZCemYUfr5GNW
Nk6qx77xPBNiWfuqV8veybN+7g+alGvxTasbIwL8rJgG4YEnEQGjWqvBsWCJop+WMfjJTgQ1C/eV
mShfQy1XFQc1X1rurCHJjCcxmVL03b0fPgeDYKVOqTelgNGSWFVub8SDyMboetkdxjCk6yZqbfU+
SfpEussGf4pIFCcrPrbIkqcbtc6T2eZjCNTdG6MynQxJ/+RQ3Y/Dv+cpaE3HCurslx80+bMe0J/L
1oi1GqcMhvi5m5RR/JTOnfIwiWNKj2B2mmThDaaLsTPlmlC4NB4t5tu2FbMWc39LDp+0WU1jtw1V
IfIkNRXiQ0xuGRyghejhbhYKU95NYdtBw1g+w5eqlBp5D0Aga44Yx0O5H4u4FA+QQjrZkRIjrGwq
3NZ4oOoaT3YYpfN3DPX0fmmMwXmy1cpXUzfCWeZ7L9HXx20gQZQ2Mv1Rdk2lkjS3pHm6tqvbRtRf
JanKRCdUajmBkGHJx0oRI/0oiUVTJDYSrOZrwrmVHF1LAhm6WCq1+6JRxV/XX8bzi53rBWoYtVzk
cmf4ZFcFEeCqROl8yJ/pixq+CPhTPr9zEF5xQHQJgMmgxLTmwFDQ7aI+mXOvF6nd1g1+5IYsDM71
Uc5eXh1EafGOR5sMOXQNWEiDOAypUNReAIS1b60yutEiQf5ctxjfXh/qbNWWYIVGD7CWCJPJH0/f
D/pzaKHcNLWnla1+E/ZD5ii9pLjXRzkLXZdRlnoWwm5ekHXVLG9RftEquvYq8qA7KOw1EkOyHLjm
e+zBf18f7XxOsJTAMFk54nEivtM5VYLli+kQd55VDBMOZHphi4FY7d45CsVGiqcIM0lHFyLo6Sh4
F/iUOPrWS6ze1NxsGMR7bbTGdzb9RgaFnBvknY0HNwQY+HQcuVHGqUSshgkleswyCfvMhmUZv1Ab
UXcjlKJ9oHd5sPHJlmTw9MWnXoeFEJzHpYnPWjKSRuHotwPZRmX0/q1h/Iylgf5hQYOKN8mp6Iet
bst1h2fEe9d1afpBYYxEFfuidUQTiBg/zaWuP+alNB7UpWEa7kkfrw9yPjsiTZLtt7RDg+p4uqi1
MivZ4jv2qJi+sNcFVbmPKSu6Wmmq+zSR79MI+xmrGZR3x2vEuKS7uFoS9BC7nQ6sdBWvpdJaj0PF
+gXQxu4b2qFtxNNn5w1PN0AFspClAdxZnz/yqqoadMF6rDs/frISI95Lail8aUPK7hgdzC/Xl/O8
nrIgnXi/IrVd7E7WlFwUlEYXcG15k5Dlgy0JOW2mqjJAWe7HktzZiamY4a5Jsi77LVnT4qmaCD4c
umQomg95mhTjPq1Qij8kRqp1Nr3P/a0q3vm1yi8JjM7LuHCr1qJMqeQfDn1r8Lh9RaKWOnZjQmE7
7MatDqsXhiLBo7pE9M89tC67BgFfNxzFzsu0qXdxokte8MlU7stC6DZqkxeHAmGGpkjFEG3/6Y4S
wmqyhlDtvDoKRsPhUgDS0YKgI1YU60rfb3zq5b45uRgAUZbi3NJOheRDXX6fP8C+qUxbUZ6MwWv5
igjY5FCgidScanhAmjRAc5qOH7vNtdqQ7ULpxerFVOluC52xjA1MsqUouKF3OBWTQQqjLSzmLFPh
14OlzZ3JNlwas57+euYgtC1E/N4zBClylCEmbqWM9iGSLXTMWoUecxS2KgwXXhwASWQ/aMwB1uTl
l/pjTUIFW4+JwqvHZdphooNT6tFnTTbW/vxTL+8aO2rRLZ5n5FOK02aSzaMnd5SEHUUoZo+GpVbk
dtOsBhsX8YXR/o/MxVj4xWdw4ZRFswR2NnsoIqebKOpgrfq090P88/P6njr/Zos0Eph1yZaxoVrd
xlZBC9hs8kePl1t4wp0x0G7BzGU3z0wl2+P/Uk1Omgx1uBFoXRiYYjsoMlfXm4Pt6XdLjQCmCdRU
D/ihdIHUBTuUhMHtRKvwpKpKb4Ylnr8+27PLmV4oS9AFWL68dMby539sFmPGILvog8nL08l6jvo5
uM8FzcKgL+o/NFmC7/r1AS98SMBJEnSuCDqirv1SJbVryAxzBmTxHwIjxsQEf+4X39/kG54fBB43
cEo+JFi/ta5T6rkvKbORTV4jmuG9HCf4DmbRVj+BSyvI64lAGP/Sc6itUJVAIjubPNUPp8+GFjVu
IGnpQexi3+1wq96gil6Y1WIWiSCCIiKMqdUXa6yaNphRLnoJNNSP3GuZHRhR9fn6Z7o4ymLptNia
L8y8030BQDTl/lSJXtplWO4pUbm3WnnLrv3CKAt5HpSSciHX5DoAydI0zPGd9rShVW+TwZoegHG2
PB0ujcIlDJYHckgutlqxIW8aKtO15DUGRIkkbUdUpGPmXl+xt1Zhp28RMwDYxe2VO5+64emSDUYU
CKbhi15PuVBx/VKBI1eAueAYWIziT2E0oa+3MHyfpjqsrD00/yYIAIxKwbqZalFOHNm3xs+TMU7z
D3nIU2OXi0anOfTPHEyvlnMxdUQdJuFd4tf1L8OP9PauqKLefCENLUV8xCKKlIoWhvF+CnvhnT3U
ycwoXCy9jCHNsZxr0kSLE1va55XkqVlkPJLWYK+flNFCPpSkL9cXdFmv1XouwkZO79Kr+iw6HeuM
+yMWJS8tRDTakgb51EZHpxzBiOtmV6exrG/EqudbheeQUwUQtjRpWxdIzRarsnHMaawiJPJBNiMo
TLPabGyVs4B/AbKRTLOMizRXXm37RJb6PMGQwbP0ov+Zak2/Z+Mqz/kMpDWNtf5Fpfn1rTSJ6gbP
/fz2JYGDL0qOjecEL//pHu18BbZQyB7FMKP8kNaT9LlLYL4ME/jl9c93YSkZihIw8ARSpzWBkbem
FZqCoXwlHR4UtspdJHfG7fVRzh9NggFACdSjXCB4fp1OyGgxqKZXuuKB+dZurg3aPhtz82GU6+Bj
Eunpb4sG6/vrg55PDfttHNSgqqLyhOF7Oii2ymld5LLiUYCxHLoHRp9NK9TeHUsvJCi+Ev7vVNDX
LcSmMlangt5KHl0Pow+0ruWom4P+oFfGFsX3fFuAuEAz5ZIknua/TyeUjYZVCtQ/PUsMf9az1d6K
XTnth7DZKuVduCVxnoMXTWkKa0IuzNOhQl2h7XWlaB4s8ESg6S9ivniXxJg83UoqDRHdSB1KlEZ0
HZLu9HCeG7fSq8ITrcqsd3I0ltOXKBotbEl7dSlujaoY3wRGHx2rKQkmd6qF6jdNkYPoyYAiEtzI
2GlkOz0XoxA5kklHZKnLIsuGrlL5SJ3SZtqKcpYFO727OOBo7vCDYw+AM53OEjP23B/MQvHqJvq7
aCvFMdTutvQR+8hR82Pqw9spqWn6JWxErxe25qLYIdcmGlm4YKcD62kzDwDesqdYhf5hVgXhR6rV
0sYBeKPgreZHkZ1HAP8VxlkjdT3uK/Vs1pqH/Ml0gP61x9TUOzeI2/ZJMprGE7HsPUxaVzjjNJRH
egxEbqG3W43Uznfu0teXN514kkqktNwPf8Sv5G9dhOWA6Rn0mLABKgWnHqsC4H5Odu899YvKbzmM
PICLs9bpUK1eBJlPGc1TBTPaKXSyoCBCVeT6KBcmBJsY3goI28IuWTLePyY0BWJrhnqmkX6ErTOn
uWgXWSRSaNKtjYTj/BkylgI+MesCHJ6VojFyS6yubDRPCgzBnYKufdGlpHeC2gT0kMwQ9d8oTbE7
Kmm5ofU636eMDT7Oxc1uBZE9naaV1YR8WN16pVDELj1Kg4M5TNPGJ7u4mDQvQGQLGo4x9ekoJuIp
WlD0mjeUUPri1vC9To+rfVVY8cZtfX7imZCxcMCXvgyQxk6HqmphpOeoqHkTbEx8Qnkjnq0oa76E
bFs3UZTsd1rH3VcfKDCwg0C3ttxKL0126WBLn0sqDmfvhRqpYV+WAktK4+6PoxD2D/gqBl/YTFuQ
3oXzz5OLMR8sE0jYZ41JilrFlsKXdQ/znt64qasuCezSp8mMLRlxbDiFFQ6fiyaqM4LXMe0PotVE
1YNeS+bsVnCx8sP1c3Np/QmYecVI3olTVxtKTSYDt89a99SgmYDYU34TefpUNtVOLXTNbnzpZ2MF
e6lI323qC00ejSSMEQkEClL+6aef6W8yLO1oPEJn0+kj0YeMHtSHqG67jVle+saLxwpvKMuPAOB0
qIaaCShqaHh9Pso2dCbdE1odP5LEV5+vL+g5Q4tpYVLDhiICAehZjdUONC2vgsFgP7W94HZzP7zG
aYUjYyZk89MgNdNkG3OXetOQRKOLotZP9m3Rds9NnOnjQUnkcAskuXBvsLcJvAAQQA/XFKo+D9qm
KkLTG8RafSxgcT+MEMk+XZ/7hVHIcTBrxPt06dS0+qJ6FJTIRzrLM4ZuhG6SN8X3XtOn99/1i4QB
vRNZNh9rxTjSi9DoZiEzeVGyBMbRND0PmjTspVBXN2a0BBynDzaQEpkp3L7FpHsNChqxOhtdL5pe
arb9S6+F/j3MOiq3Riraoup3n9+9gpjWwARGOUKhU13dvLlQVDJwlunphp/aZZui4jXbrY7hF44D
hU/O+2Kpybu8WsCub5TAMhPLS7K82/lm1zlSYWSY74r1RshzYUu8CdPgAy02Ymt/VRSXHTyt1PL0
VOrdXqXU5NOLaONJvjQKUDHyROwuuVdXt1ggCrWA8JGNl+iVo0WR5Sii2r07yyUf4xgRxvA0Eomf
3iKjFObEH0lwnMtOO+TF0Nmi4m/pWi7MBR4Vu4D9tnSRW4VmOt7BWGpg/1QOSup0kZHcJtyQG3DY
W0+Wk53NOX0z9KViTHC27iBqxoNkZPScPaqZ2c3uxKU1v0hJk6e2rlEev12oLpWr+rn2q8+kWT8O
WiaOTlzIefmEYbk8PtNUEtoFEVadOsTmdKdeHCWE2Na45b5FIv4qdkWPV8ultZPFfyddLtykPljV
g2kOBVQO0cipqESalr3UeJYcW66WiIa0eivaVjfguIWRwpT+LOhoWT8UBu4JthQE6XPeJd30acjx
w09sWY9V1WEGSnNf1j5sICUQIswU6Hdp2Ymsxb+GhP6bz1GstcVNLReytlMxMRruR+yrDFuUwIi/
DbUYzdhTSZN+L6iRZHiRlRbVbUTTBB8ByoCJVC5PFqXFuZknm84XfWkLuJEmtRvAFFR/Si19d17f
eSkYkIrfoHXuvHMrrZ4IAGOQyfQ63n9XV7LAbTMc46+PcnbVLaMg6UEbt8Qn60isEQRJRgxlembR
xUed1kR21gfqfaqM484f0ubr9fHO9vlirw/maoCroPRZ3+KWWlkFfyp5cRcV+0rGnTasVe3ds1qU
hsSYwA6A2vrqNGnINUQ8JmSvDozaLYy43KNFE+61chRuNbna0hafryIp5KJhhhctgcGtsp0sFoVO
rxvFo9eSeqTXnRXaISztz4GvCIEtdjQ8vr6OywxODzIwBzPDHGCh4K6xqamx2jJReiK4OssMVzPK
6hWCs5Ac5KzV5EMgy0V+ozUURm6uj/zm7LcaGkEOXFYYzeiM1mVLeIRL/znL8rJm7KbHcrTSX4mR
J19rY0iCvZHI3XdaC1HDS5MxGDFztDBS6Sy/ey3brBFurZQ2Ubaip4LlsidNGIMKdeeXUDcb+UC+
WM9uFKGrdYZqbMtvipEFeMZ18aQ5ZVJ30a4A7KndLtKK9qNFIP23L/fGF2SlSm9HE2aEtggH8Uff
ULTdeNrensnV9KErUetCqbFI71d7SxKkqdORynu4fZR2RaXNi61BU+14srSfSj99zs3enbDQ/1UX
ffNNrfVy6xpff/wFvyOkA+6B4k1gd/ok1SFULvwLLE+Ik+gwtLVUUzGWg8SZ2iTZQEHPEl+qJwqw
3eIEDz6zZkf7g0LqWTeWZwWQGAdyJhvd6nd9pNSRC9Uhz+WnwOQRuL7Nzi4KEkME1jBY4HggAVuO
3B+pfa/USFBApzyZDb1vG1LSLEAu8t5RQENgPgCHktvrZytZG5moJVF8HKKi+zoIRWpjXCx/vj7K
WeRlMgpqCQmiBTNZo7taNdPCK8njY9NzQI1MEj+gnkz2IFxb6dXZTUTezkAgBSAGoGnrm8gamgxH
NXCX1KJxhD5+G5PAcHw0+G3Xhxu30PnE0Lcu2BbvlIy1wmq0IMzHIijL4FgPfen0DPmhTEvlUcq6
d7cfBP2AmQ0+zqQAleTT/ZCNI4Z4tKs4xmNBjaeqs32fDuq7dx2zwC8RbAIwkqTxdBQBrI5Ip+Il
rP3UIe4Ib4s4sA7v3Q9UMyjjLUQHyrvqCnesQqMwkiFMWLZECdyysMrv5oyQ146bPBTd66OdPRXU
THhpmZGBHTAFjdM5aX406NnA6y5qwWxrGSZqViX8qsv+Xoj74gCXdMti8cK+4CWEb467y/ICr4bs
uJH0OWmTIwT38tbXWipfUyuknK7W779dn9/5TYGdIcUTnvtFg/jGgP/jpgiNMVDFoMQfqmiCBwsf
6k+xmhW7949C7VXmlV8cntar2MsTiFRqZkdcYXHRalpr11vT1re6NJel+opFJccKSPr0W4VBLOVY
FmRHuTP9PcoU/UdAE/nv750LvlEqBKnFcxwkeDWK3tD/Qhn87Kj7Y0LvEPqlJS1elNdHOX84GEXj
oyATw7lyfWJnQ5zlosnzY5Eq8yFDz7WzpmTeY97U3qoCfWkrrMLv2yrTtwgw51ueRO+teQQZySLl
OF1Gf5BKmNNhdiwkox+e5TrT40dUMfJ4rGnHlX+a5LL7qZe+Fr/b0/2t+QKeKZgWgm6td2NTpo0U
D01xTEN9MJ2itGg6R0Pd9x8xiufUhAiN+IKYtJxOMY0m35jNoDj6/ZzjLkCzSC3D58xKdePdl+Ji
tsD7xcuFRes61lTirIB73hbHvJy7PeCIfizittjAhM9h0sXTAXEUhjZELzBsTmcUNbHSCUJaHPs4
GW70RE32oSH4B3KxaCcPpe5mGbxZ4HHTGekxtevNQX3MufM2rufzNxS9PkedsvZSwFjvHs52Ckxp
FMeSrjqHocp1OxvCfKcIte9KCWW06wfl/NAzHmp9UEOQ9zMco6gmrdKCuDz6RRQj0qom+gfnW4Hr
pVmR1PJgL2YgZ3XYXE5Vrq+uPKLrCZxZsWInt3zUpLJf7rJZbG6uz+rCGUQgCPGZNAV64zonInWZ
66k2yiNHRXF4npRdRHV7b6XwG81ZxAGhaoMf1we9sJTEBwvkuSieAPFO9xD3to+h4mJH5MuW42N8
qTkyEay58ckuLCbIFgg2+i26Ma3JwBK85lGbxOpYtLn4d6TnxXOW6Pnnhm5+O7mM3s1KRSSGUIu3
lA6ImNCt4hJTrgdubLM8ws5V7hb77L08qlRpFPXr9RU8Kw0wEvcKcCTXFxHrCous6wrKZ8DMgGGU
XROkVe+Q7aCxquQEC5MozcQXfUKzbfVhe1vHZbHxG1zYOIDJSNVgoXGDWsuf//GeN51c9fMcN0fu
uELZcV/X8k6Rhi67swqprG5xNRCe80LUio1s4E25fJLbLdQZCqQ8HksIuHZLD8MohhPUace0omeG
wQOllRim4ntQBnd4fVbRrVVCjPoQYmZe/10a42wcxCGLm4+5MSOes5NCn/W/Jb0pqnthVKzp0I5y
1SzKJDG/vf6p1psQ7QJbgW+08CuWFO10oboBpnU/S+mxN/LG7efkLhD8Y64GX6gdvzdTWgaDgANW
tGSDZ56qslR0kjHH+TEsGon2rmlPw1XxvekLo2DTzCW1UJnIlVZTatJSbrO8rY90KtQdTROsA1vt
RbPKwoEp0W68OevNvgwHY488nsyCGt2ywn9stVKFtGmaU3OMSsE4tCpvTGr10g5dWO8M5pgemmkw
d3WtB448VeHGLbK+rRgeVR5BEuER7/ja7yZty6Yl8GqPikCfGSWVgr2gI7C7vk3OR+Ecv5k8cCty
Ja/uDr3B6leZg+6IQY35UCF5y27GrBq2IuS3ssifp0dG5S6BiGCHAF6ur+MEvUmF3Oq64Qg8RMcc
WYlH89BYs3iHt+yc71Nzjr+pmlBJT2GN18TsolzCKhZmQItNkil2TQWCIaPuTcsg+hT3ijgfUOfF
o2P2A+4yU4/RDEJRK47tLtHN+RD4mf4zMcTsU+SDTdhZHca0VTYD6+uE7yuqBlF4UfRGj98ZFDFZ
YAPy3sWuaAEpTreOkiBYHKt8PBaW8F3u1fAQFrG+ccLP1BnLKCa3IO4BDMUxX41SBbKZReUEMttL
0q4etVa1K0hvkzsLOYZP1jiCiglja+HMG4xBfkwVTv8h1gKz2dPUOsaLpYZaZ4/Y2gguhSZleGdq
tPRZYCdzbCnsgqKssr2yMgdAv7k89pZJsJ1JxqOQdRTu3/bx//o1/lfwWpAFwLPPm3//N///qygn
RA9hu/rff3vla/6xrV9f24cf5X8vP/r//urpD/77IQJea4q/2/XfOvkh/v3/jO/+aH+c/M8ub6N2
eupe6+n5tenS9m0AftPlb/7//uE/Xt/+lU9T+fqvv34VHVcX/1qA9vev//zR7e9//QWn5I8jvfz7
//nDxx8ZP/fwo27CH2n6j9sm/ZH/bs5+9PVH0/KvGNI/4ddBaeDsLc25uTyH17c/0cV/LqwVLnCE
dUSaPOp5geaQH1L/Sedq6qrcgVyFb1qBpuiWP1L/uXxRQjgs+3iFoWH+9X+X4ORj/c/H+0eOC3MR
5W3zr79WjxXpJsJ9oA6iQcbi2jvdyYOUpdkgRtlzPYq1I1WSPYvmx37QFZve2OZGCL/caX9cRW+j
AX8tjvvaQp1fnRs9DoYxFcrsmR51yT57kufAG5QYVUv7UChhZBOKRzd/fJT/zPjPGV4Yk5ox3CCW
GAxp3Zsji/1Q7rIxee4nwxsjq7gZ2/FQNtFO7AvjEMnJfWRtOWRcWNY3SAwoiajwbFl7vbe6QkrT
Z3nW5pu+NW/b0frSCiY6OH3LJ5KG2+t1xb6H0JoYe1lX9DKnXxEGVm7Gqag/W57W7xFPKpFrJr/F
0ZbGwG7i3xHskTz/2gUfpZgaz6PZegp1CDpb+44YuDIsLemHNdsL3T/8bQa/zeJlrHABP4r9bdv/
rai3ZrzDHr0N92n8SW08PbxPYc1pu6h3jNCps4PZfJvpLpwHpT3Wjvypq2+b0FU/xE9FuJuU31Px
Se0/hjmWa95sfKO5w1weTPPga8+KgQPCk6g+m1psN1JAUCuDaT+1onDAv6IzbqLDKN8IAf1UKPsp
z6Z/qxyMOwXQLMxsnBKsz/MPPXQzrXXG9C76pn5JfsqlkwjHWfuVCtlDpJcO1PWqOA4QQtXs1RS/
TeZHzfxRATZMfWdTSZWrn3BD3KagR7382vvf4d3Ss94Oun2j3PZFjmlgivnTV39+8nMXXwRxoMDa
9cyY6376asSpLSlfhOi+Hu90fbbTubQt6V4sEZrazTHHmtqHF+oUQeAE1p69gHdVndyrvmsM3zrB
0dUD1gtRcUud5fpBWJdIgHogOeI7gRfmW3lx9TbSPr0OssHSn4coqxxd91VMuSffhaIdshF8dW82
kfIhHypgQaH6VLTqFvf+7FwsaSfXAMV0ijRnQc9ktFRCJl19bs0f7dSGTjs0tL0uB8uWCQU3ArlL
owFzLv64lCzI4U+PhSZgSFmA3z6nnfXih2VoG3pXOnkffxjrsN0Y7eyiAdB9M8QDWEXlu24d4Q9G
L3TKmH4aMfK2iUJctTVejNK/bYfsXreil6nOt+KdNwbCyZXKqACS5EaE6NSjV6/85Ae0HkiM5FM9
ad9a4ybMEFJYrS/akZlUOyluZrsO9RGp6HBDeZ29XIafoqx/0ofctJvOVG6zNil2ZFakDvHz9U33
hsqc/H7UBuiqhWU6DyEtoJZV+yOWj2QNXpAcWB/z8sHoDnxtQ3Fa80aTXUtxKDiq4s2U3Ej78VYc
dqWPiYQdljvhNWETWtRo7Z7K1sf2JhaceJ891PfSXXWr3RlEoHZHmbpyrAe9Y44Of7GubX5OGtwK
sYWDTl1JbVzG9qIdE6CJtvBb+NDcFTdaaeuPzc/gY3gn39ff07tgHx78XbWTIRUItmzYUuz6z9q3
66vxdhGfrwaFdCqFkHDWD2BQkl5PVWJ9NF+GyVF+BZUTI+rkCNQ2tpD+38Z98ZK2tnxM71mI8X8z
913LkePall/EGzSgewVdMr2RUuaFIZUkkqABHei+/i7qzES0Uj2Vcd6mo6KrW1JV0gAb2ywDtq/s
VhAmsSkMXJor1LGl2qkv1W7YsE/+jvswK9rfW1Xf6tF/u86bYh9+E8Mw94l9YWG1JRNFyzQJG59v
+EpalQijXwqe7XO2n/3o1D8rh3I7rYVn0giK7mqA/lW0S0J7hbJAPWuhtphw+Slf2cLjuSvVbp64
UFaZsy0jjjU+dolbanSo6dhRvXVwgvUWzbxkoObK3EThcFRO4xkQ986kVYEfdEedpolbiyA3qDYf
yLiZdb+NdjY/TmDU85euO5e1ozWUPOf7iHKfrOA2cqp2/ACSEr80OxZI/t/f7/fU9fa5YfQLsCEo
ZwuE9edqzwBmLyDMb13Sq7xWDko4H9i23Rd7m+or6YlcW1qcRI3VSrOMxiPVOzq3DmS6JLhzds7w
WoxeXjoWd9oxbIZj00An1ykVSGM4+HN5EwjLM1N/1oOkhguAaw1OKtyJBRaEJCsq4ItLPCVx2i3b
6JlbvuLcgQ6elKzrCpvOz1/ri7QWofXEXo0nZdfv4YNxxMGjQRH3hJKugHMIgsdFyFQnF7sPE93F
fqj5SiOuxGG0Ats21+49SM/LHS0Syu7gqr89zH8/RWQtwPvB+vlW23xiyHEKnGaXaBft0qtYa2Hy
GDmVm2/rxJFHTwKgnPtJ6wA2irFPsTNC4eebcpMGtWufeDh6qk98WBGrT1NH8909WxEUeXiT/7xG
NKLhjYa+OCZCNhi2N3G3IhwKnlE9nXIrSIuAK2tmU9iVGdiPca4i/m+yKqKt7RVxGMfrKg1z82T0
J1aGsr0G2KmtXoj9aHXrFhIC8U6fHFlzp2jFUqf+U1l+3FN087uv6ZBELlgm2qnsaCNTVaHkI6up
/QZY2pdqeII/xtOz1RyU0cP3tcbJJ8oSSDg6lvB00xkGSED5DXdT9TJzt63daVhztgejpMndKA3y
xAeHvDNL5DaJAz8yamugrK17+RFjcVjR7OdsV9VBwpYgi+wvZSady31HUkeYtquWj4YGqWMXG7MH
nsTy6y4wZY+dodgj3tGZ0oxLJjZM9Xl26qXAmN4n5IpGCYAXQChGSWtT8zJQvcEMpTnBLeJiCEeT
r0EmyJyooBJiJMzosUTLJAOSBExYOHDorgFPSLhr0cbcFuPZTI692MGZ3O+ta2o+gItJC4andU9T
5ja5ACjQAOwQWx2Tb5RQN1s9KtQWwpmJfIZ/DwS1RhZGxqR5daS2AL+Zd06OX5/27Q4H3RJUg4CE
3SYXcsGIwVPI78SW9dE2SN20LGNUhiwPjkv1DrjktsGB7jlKVYDPFv4P3NFv9WW6VDZa9ILjCzOK
mgqlBvSnLP9gsLzk+WtYNMlOaoZl32vbGMpP6LG6ZI4bmDSZ64Zr92R5/+WClrE8ClWkVgvbG5X5
P9MIaWAklSEAcYbB2VMzJLqPxJEmprGNNYH5dRwFnYZDVSqgziFB0dE86QYvUI3IJ3MCjefvgf42
10OGh7QGMi7IujC9+WXZp1pjDL2T+QzR+IBAKTAhQwe5MAiizYrkzgWP6DKC+U+v5Uer5Z+17BJU
fgQdfVFERPqALjhQMbcT4jHVOhOIQPks0qr15KyVnV6JWyiZYeX9t3e4tNGQpYARgAdv3ixvKc5J
EkM+7dxBM5jyyOtGE+pbc5KgsnzVNGa4mULunJ9Izn/dIeROMNDEjAFxH32rn+95bNRKa6pKPWcZ
mIJOwcKEfNi55mQcFtYQMV4Je2/GbxA1o1pvUzYjKMh7S97pdkYr/qLXD6Q7R9W1lI/juCnHy1Rd
p/a97rBKxkuSb4fuPTU2pNsiW87KDRj11rQq6900r9CpVIgHWzEUcXCyJYXzDBRfV/QOC816lakc
wQ8VnnWY0debVw2jY3UyU+z6Yyl2urEq5Be5RgAn0r6eV2TaZdIXR80Bd2ynVVMKcRwTRy95NuKz
sM8mv9YmKqGViQuxDlLsq9qfnF/1yePjvo3dwVjhjOvNUy6Htr5pClcpv2yTIR/YAmJtmbjpwpVA
1U972sO2YKKz5NnSk8Ue1XmvJmdU2KbhRrinFE9RWqvkE86rev+mcOjWntL6IUd5Cw42U4JkqOAV
FTI8KwkHbeOa0jbthFsV6LZbkavpO4ijij8Jl+Bb9qYoeKb6KxRNIdNGKyPIFSdpoah3KicUOysY
MXE9rDB6IyHqZ8N86MVDgh9NM8NptAssz0frKmxf0TxVW6FHkUYonJdY3VaexjbDPT7qr1Mbadky
NAfHHd1hhLmfy6tOyyGGpDI5J2mco2CHxndVWR0t4aZDJ11qnFSp7g3qf2XT6MFCABvATARSfOxt
rpDM8ULBkLXzbHyUPZrhM5R5PbmOqcU3Wf3VSnuMbMiIwzQ+ad06hqRXGSjRjtTXrvARUNrxRbL8
3NwV4w5SP6kKOUP9ZKEU0E+T8gpzZ0JohX4CksZmPeRejNaOsZ6AbSPM1Rie7LSuud/bLkxLzG1J
C+0RWd18jCLHsE92Lzw5oYPm6rHfa74KhLXktNYaAqy0ktelvB7bz7j0ie51ucc/IiOQ8ezktX3q
s91+1mgzHBL2zCed6nlD6xTcJQHy5qkyOTWbq6mt495Jm0Ou+eZIy/QOHwC0nl+hA0g3IPpAfoc+
MUb3P9+t1UIeaSo19Zxqa2g9I1vot3kI3Rgvd4avHjKYu7mnzTMxwZ11ogkENoBDDdpHJ3lej7ym
kC7UnNHcVck2J+/L/8QQ7E+LawSUY+/mJZ0rV9UgiOBAXVG6THs+r5m5S8rdgaPXljmyKJE1k5Dg
bNamz7GHVoP2LCw8Ao7ftnwMC6XygYe181c7fZvYzkbPBzNx2LOllwSIinElvVdHpd2Bz6jEm7h3
S+MaTY+96B0rhtbg9BaTk1b1KJR28IOUjEOlUQ15gKwUTjEgIDSHaXqzxNbmMgqms5SCGyG2vctr
J+rOsoSeHXegm1RaKqYWbqxTDH0aI0g0WsQPrc69SLwr6eAyKaN68wAV+eWRTagHRbaScQw0OxXF
NUMNn8L606mzkRqmO12VrVB3tRaoAzXkPUnPzdsAKZHjAHbBLKgl7XKD0Lg+6NE+YoObQpiy+dAQ
25KdKsZV2kH9ctC3ZXNs9asSR6ssRjleHerOe9Mhsq2Ldz7qW2g2hBAJotZY02qElJpbmJ+ykdAa
4N92TkCRC8oGEkm1b3Z/gHk2iwhx3YcN3lIKRaAtzxDqbBAzs4lK5KGo1tEUjvBhEejrCXGMtYli
hlXlH7r2oFL4SUpjoGcBYM5NvmKLIDvOAqT5PrfoI15mUL5e1Xep8hOgqiJfll12lh6F7CofMeyn
UbzUPmY8NnfsDBOjXZYEOA/6U7cfZ5TAPuhpmBY7LA/Aq2Z+ZAZcTsGb9epsPeVu9djB2NJBAZfT
2RsxOKqoFoeyC2hnMECfCorfXtzuUuElpm+sbLf1EB+SF5Aa+Wu8sX2+z96kY53QQqH9efREOKwE
usMHgV6qEZrou5yT17iko0TlVX1JGa5uIjjLnDSsNuyJUDlyplNDXPJ0zzfxe6j6M7WBfM+C71kg
Rqigb/pEHLl8kUG/9cwaYDX6tJLpCIwDCsSEwkQVikyK7TG5VLFB0deKc+GCsrCB3Cmh0O/eJ0R5
bCVz28rZnWn0zaAWcoEgv0M2b8FeLJj+m9TTBqY1lSIxnlmSCyfWVe5mZX/PWPBXRolbh+I/2Gbw
RgWb7uZk0ro0qi02yWcGGTVa6eIqJ/IRVpEo8ue3Tp6PA7PvxEywh29jJnqVaFouLjV48pgh/IyZ
GPVLKmOTci4w7p0d2XQLeYVGVDojEvh16aL/PWoAd61Kdc+kIME6na85Yiy68FVofSqp+47wU3VL
y0LAK1s5xwx8eenFrGtn7PepjpixmZJPYRzn4VMpns12I+fvvTgCz8vZtey/Zsu3NHSxHKWBNxCt
JYpJQ8ZcqMYg51TQhadm7WMNsMQvJweWvCAec2RSbJ02YWm64+CqwslTBztmAIdhopg8JPnaQlvZ
1x2yUjdoaKyQiJxaD8Wkg36hi9ZVoPiTU3u933rx3jpFr/wresy+qmfu6S7fYI6Cn8PUyK89w+tf
sqfiXXmpN0qovk4nCb/rxwH63TKG5BijwGbNxa8yXs2Kn83nXlpNZaiZ23E4lYGlrarivc/+TAWU
PTZy70v9TmaHbgiltqRQbqNpter1C6u3Mn8u3LLeYoPPqp/WayXb2GjixGGerkrNt7NgHCkObDi5
ARKBf/dn+aF+gaps8TKhzc2h1UAxzJMIQiDNR2q+pO9/LxBQ6P5ePKa1DNqXDsjvamTqoJBh5WI+
J4qr1avRWDG2JcRXRj+yPSSV+DoxXDUNMYKjcuVgYZNXG1byxOurh9J8F3yPXrw17zok1hDKVYI+
pVXiJbOvw1IW5RuDsazTnvMX6bkqHL5vHSTX6BCAGHfpIm9QXFZ46iG6TM8wSM4mn3Oqn8hzf1W+
knN5LbAaTvG2WuGC1vUu8TP8BfZrPrgjyBlbcOl908M1huW1etOvfQDt/5JKupNdEO6/9IaaWHCQ
+DDcVHFFRVNc4Co5mKu8ovIbAD7myggr2FkoDyBP+9U6eS25kxOae23YfaETiINToe2LvstwaTtt
p3u2I3lFkAWG2/rx1qA4TBzZBw43o9IbQ4MGG4o5Gui6VL5E2+hBHtDvQNdH/lDDOGDo8cA3mNF6
B0vxvbbqV8ZHi2jtcV99V5/YBrw8/QSEFHmoB4odN2O45bHZzTJvmNY6eqiKN5crGTOr/qMyT1Mf
TtolqeZAH7d24rPWwffA2VsOhZKaZ/mlfMp2xosY4MxE413xWNcUv8zKwy/gLw1pZXAfosRKR1vD
STIHAhYDPm5Y2YtG98bqd3yQ0a17bqc1wDsm4vt7vzIDq3C6GV17b0iCVHP7U9Y5yuPwoX/2O7XD
FIM2+JssWmBGmcEDGdtm1RhOHjsRXDWyoNUDtdtn+U62fJO4+GGeOSWhyWcCJgxMEJgzMteaXFn4
kb6ObLdhGwiN6/A11UJF8S2+ToZThhZrvDLEF0mRT100jIj7VVoHLdlBol9rDwNKE+Z1nYsvCpPC
wIxztxsQ6uiM5QKzjdzFEHHA1ALjO0wi79T+v1sg8BhZJj0AiRKkuLcAPKI3BXCUxXwuhAk9zwE7
PErHnGY95h0Axq677Kw0W0MVx5J7ll6oroR/HFBp0OLVsjtd2l8dKVwOjg2YMyxERQy8fh4djdaM
IN0myll5tkt78mS9woSVY6wxWnfOKYz6foUa4IWRGdiLqQFaAzfdCDmPNEiIV/N5dItVvRb7cTtc
VY/5tjccsTXSms6KUyRrMT5UmQNkooIW8aN6JA8To9YRXXLWH0H7Z+iYS6hHUAn7kM9pS0dNAyuh
1p/5cZKpo78VEGzWqdE5uUlzKPNbfou1fVRNr+gOeesMvWcWywElmDdyt0FZBq/2I/taNvphehH9
SmMPMdlPvQfJW/k4HauN+tKs4rDYdt68joM0sM9ZIHndZjoSNwvQW33Czx0Q3q/l27Ct9qo/IC5p
e6LRmu1NLMnIbZmnz1BfXk9p0GW7uYO5564guA6XHEfmoONL6iUcRhrGX55knhQcOYpDTLwbZzhK
j0ts3MlHXH78Ci3++FE+Yr4mP2tfEmJkvkGf2Ixp9DLPLuYwKIgQY4yjdjZcw+WOQnV/3iK/9QnF
eeuq/vwFlJhsU+mxfAduGerzuN7sccC+s2j9iQe9hJrVvDaek3PLafrAH1AKSevqlNfYoH25nJr2
h30cJIco0H2n+Hr73iNoYZSUocCg4ot75a4+pM9om6ytvVjbK+PMPmOcz8O62eYP+p9pre6ydyD6
EXbNI5rC+F0a1+xR0zBWdolACU07ZaNry1adjW3en9poY7X7wXYlP+PrvF9NI/SpTqI7pmQXEz9t
fGG4kuZWip9aCDoID24uBXYb2JoridWcBpDzBygOXQxSOcYrGtZGi8DtFq2jM6wWmj3ZJV2QBRI1
vKk7VmKnqqtJ+Op0Vskuax34A7e473IriV3eQQcDMDp9Z6dXAFujlpp3+rr/smcxqQAIaaGFAbN8
gwCwBKReo7GbzzNIkgcJ/uwb0MlHqACMxKs7ffqvYwQUp8GbB6MFsxJs3p8xgnFjYsMgZWdoNBtO
l1qImE295nL2MVnSPX+pb6uxHzUEmjvIOSCjBPjmIh318+NsVmmwLrCyM2ujyoWB5LuuwoFeg2w9
AIx/ZAUBc0KVlHQcnBcgLpKxdPKyxJEKdS6nK0B+wWll2JMUAKMHhx5bdL4dt3/+njrdvgY8eXSD
lu66vFBW1ZsmZz0KmXWsSM/VbHOMdgSWqWF0LoodZx5UEf79474x/f98LsvnAT+OmeQCgwAH8edz
ySq7mKs2T89WOg+bvJ62I4ssP2uTFoze+U9toKKamJZ6kzVj0JJYpo/WcOlwkjebvkHNiPtpqMRI
tIImgkBbrzK38AC6c8Z9Uy5/XCl4d2DVA/MGkj1qk5sn0xZSDfq+Nl/UV4HPU2je0/xBOpBAv0SB
tS48fsK8NLnEa/6pPSHUYyiavuaZIxXo19Im9Q12JNwHCxbtmhwACLEv0HBJfSn1s8xFSqJHrorW
j5Li/L8Isif9yj4XbBMrmzJydFhNgT+cO6yhkNzWdN+GHs7s6VYP7ngIfX3RIInwMfq0B+TXbl3s
ShXN25MUnQek+8xLaw89ASQi0wb/qUk0fefedKoLDLkoNAoQJdDJ6DW0SJwU6RJyOZxHTx2iHzBW
pgO2ScLcBkkgiNXDnUf8DXq5fcTAiWOs8832JzcxIDMUE+3XXL7MVbMFcjBzNXPUnTzBQVlJo0qx
a9/6EudnlSG7KuQDUaIvBpuWEEOR49+X5m3PzoBSMNTiF0MfsPfAE/y5MlEKJwa2bHlRoZSHKU5+
IGTogyj9A41zZK2PU89XbBjvyYbd9oG/PxcsOwQnqKuDJ/vzc0sNxhxGm5aX3pb8TgGoqxrZTFMD
7uNqqqKZZdyzU/+16XGri2oNCiZMOL6xpT8mWETpWkWriwvjrPcaczNpRoQiD9k8KzL/78/1Xz5s
2UgQP4AMAXRlbgIv+P16Wuk6niurn9OkRIKtWZ9cEY9Tnt7LTG+TM/z1aCIA2oB0cDlWbjJBDf4k
aG7HwyWaM7Tcyha5toqRzd9v6fuw+LlwwTpHHx2joYUacAvtZgB2t0pt9BcoY6KZxWc6PiSMDgaV
Z2x/JH2OhaI3XVn5UYeAsexB+00HoLV8FGnIyw1LzpJ9qMZNpXssCritO3ru57qnFoC8e2J0YfSs
NQ9V6+bQV2yDUXJtsmozt0t9Pdp0CqT+w9LexMSbiNfMKzvybB0jalf5QjmJqTV0f5E5wmgrfSge
lKs5QurW01Kn2iP3wvfza9ZTmdM68ZTagXyC2juigx2sO+d7sGq6FByAPTMhW7kU8fAusiQHQosN
9N40LzYDtumKlRwF2RD0uzK4Z1F224XCq1zwctB+Q3iwgNT7uS+ILBXwr5HFRc5m+NP2B8z46Gyr
o9N3zbPQ+QEk6XsRaYk4P18sNHYwZ8YyWhbrrSBvaSaQCYaJ9QUkX4YycHRh/Zx4gLYD29W3xAUH
Bi2hflyVUhd7Na/ujZd/3/bCydcA0QZlgJjfx9I/QGpyPMPBSh/LSy6Ra54WqdOQJHJYXdZex1TV
ZfwL/iT5nTv/vUsRgoHHXExIAL6+dSJpBfQz075qLhNUStadFUjA4umJ7hRKLAV/3z6/0J/oKSIH
WHwGFtVt4Mx+vlqpk0U0NBwfNliXGobyUBdiGAl8JcORSyWkc2Ae7Mw2Rkh5xe8kgv/y6UCeLqxf
oABRulo3TVSO8z4pYdR1kUrZxsxidiGDttOEXrtQiNpN26FmDEPA+IrJ3PPfb/33Y4ZCBuzfoVcB
QgRC7887V0laxb1VNpe2aDd1+81psREvhEFHu70bp36tZnwa2mIgOi+o/ttGtj3IDSB+ensBtKJb
oZE1dOEozTEVqnHVFjU5aDZNGDBn1p3l9AsLCgg47hKvGI1coFI09eeNJrgbU6owASsgGK9mjfyQ
AA9diovopE3ZQKajVzGSHjtTojYOBAcIUcsjaWjYMSCYVS773Sz75kCMS4s5+99fw6/0HJcH8qKG
0x6DfQiu3hz2rMolgHFj+TzVMPaKx+kr6evWN3jVUjXDdB/JgAnoOkaZdjYiMncoouvkqUtVDLtI
QfzOEtwrDKR7lXYGi1R4TQHEW8XuXOqvFQO4KrhD4CxjYyJTv7nSHiLWxlga1cWugN+eW0xM7KpW
wFzN/sAe5J7d768DdMFkQ+8EC1QBTfrWocduRauUsckvUE3XACkHbiWPRH5nD+q/4iwYYIDQoG+D
QQCQuDfBfdBhzd2qeXqpAVZLaWGrL5oynttkDpM65VuDAK0WTzOGwKSuNoaO67ClXNuNwjhEcmwf
eWRDHmUGvGc09XUPr5l9BVvGTQb5MmrMz8QqMNptmHGAVR1wQ7OAoZ/6xwKQV0qidztOpBCXgW4p
msJqPu7tWke3GzYKDnS8gTaQkah0RFpLWcTPdlG6TOvwAuaZBJUptyeB7mjUWf1pNr0cXOIzYAUT
VMSOZg3LyS69k57+y5K1wHjEYliQUDicbhDkbQoXCNHm7DJ3BXPgwaw5vVxz18wV7sgzWn4Z64kj
t1EHToEF1K7GCwxdZftT7uQdSNyeNpL+CUqnztygFdCoduNDA47cyY6+WaU/DlG83EVdZlHVXDxT
bvZ+rZaxsK0yveiDlAba0GsHpeOSByU0FSIfWFEi4gAUVKiKOHqnGgaMcoPtn4hacitNyVyp7QEI
hF7bnM1pOEM1pjChCZEREUBfut0SKd50kaKu/h4Xfh2+WIugBNjL+Qt2wK0qoSbKRkr0oV+gXXag
YXVsMWSjsQwMu2UPnOYWnM3++89EpIRyDRTygSa9yf8HVQdU1+qbs8q6P3PefhZJ/pRHWVhYEU5D
DMAk+Z4du3IrpbBYwkEaBCsJyQ4k0W+PBgjoNqoB64ZzmbpauTPIxbQhUjxeyxLOVYLGyrNe7EBI
6up1YQC8A5BmSvFUUKzGUN2qvTSF7i6IPVPhyCBnpFbraijZ2gkAg2im8QxMhvpudsABvxsQf+La
pkHnDyQgtT/0EIrKyYqV8Ek8q+O+B8ynylbRdOxy15y8MkPRiYro2ua101ePhfI+1F6LOZ7QQxhY
2skX8L95ghahEURorRfk0eAr66k03KF81rTNAMbNolTntEfd8sSEkRiQP5iXGp4hnG966PglVWeI
zdKidssxzMwdMQ5m8xihkWc8kZx4VnYAY5I2Z+hS99yvYqhhoyW7nyp3sqj0gvCLyVeqh5Hpmwve
FH+Vl5VgWWAMB0RkoFR3Dtbfx4GNShRMbrgfqUjWbgJnLk+wsTSgsdhqGiAUI7qcUbqPga/lQ5/d
WZr/kaX7uZXxcdgJNo4Fe/nPn8d4qheFnNZkOAviD+qJGzSaD22LlydDT7P19BwdA/3ZtN7sagdj
VqDzLkn3nIh1q71o5FMhn+OAXld1jKvPXNolEfTQPJI9zQKqZBi6bSIZw5hHxXqcJgHZsKe4V51O
2BSibX6KeZnEnC7CaAPoih7gkSELI3Eekh2Hgp31LGxgpaoPtW2gV4FGBt5QK1JHAZm3qyus5yc7
Wk9JQ3XQegZDhxUnGuxoqYxtF/aJ5GkD1H6dAUg6Mgj0UAZ059BhzuAC2gMngaGazUFsYFCwnNCc
lGEbi0GgKGIqaZ+K/pFKFS2Vo/08oqpqQACTgOgv0TaIn2teBD0ufUJju8F3VXCZhgh2msYV8Bgq
p9BVbnGsZJh09y/6KzgEA5ryDWXXHqil3FGtU1OdWfZBMEXOVBuNgdBKcmrHD3Z8SpsXbpxlQGcS
GNpS29jUNkpeMIuAeCvYOcLFEDu0eSCqF+CogGce3VwDjAIrVgQwxLMAUEdLug4tlc5XjsPPiRJq
2w4aLhioiUf1S7mMiYtRuEKA8sq2KigLxDFxwYknqpN0wniwf9c2Y+GgUZ8GvHRI48FnEi0peFa1
aNwAxqa6HJA+nJaym1nvg3qVbI/HHoZCReL2cGTKvFhzwJ03RGCyFbSsbRTJ0ToFnnF4tVv0JkPV
DOvJZ40/LLS8qQEyZMu+vzxOBxDk8YTx9fFJTiYM5l4Efxkx0AUcd0hc8zp8zBANTz1hBWAZYlLb
qA92toaAVwkH4+45tkI4pZr924yVaYHFYiHvWIbWIvEyxDGsE4xH7YALT7Nca9wAGI9QiF9lv22k
SwaIVBaiOBthJZMDQbAthMeqvQHESNm+Z8tgeaRZG5bKieDipeqjV059fonGC8PUsYXq6LixmtDA
0c6zxzLZldFeUwI1DpJiTeIgYttMrFm+rsVS52vzCjDJcj4o5cZQ3JL4hX6ehicw+rT+UeR+EQp+
mKxgJH6VPjQZOIJnRRwFEADRE2RR6TyGuu3Z1haI9kJfqeXKxqwUeKi1gcnkPeb/t5TTTSCBWyFk
KACHA/P/FhHXlxwWWN3Un2dMAlOATHPWUbPsJn9S5Atj+RDOtTEcSFcT2hYx5O/U1I0gPxMkMtop
tVDRIM7GRbUV0Lk6Qx5s9lrnmEYBQEMRYZZChd0/WKx86KJlkKtyLzdlwCAWRFgJ1FZXJGNQjzFa
MX0l+32LYyq35czRkye70xRamUUN2CzkTJCMGHXnpLkB4OfMg6wHRuvv5/7vOhSZEaiHS0EIkXUI
t/yMrVKlt0xJpPyiRvJwNJLerbXSVUnU07lXcBj3YLVY8fso2pbKcnxP/FxZ8rAf7wQXsBAFFxLk
UoYvSfo/Wg26gNb8rOv5BVUc2cZwlZC1ya868pW2wBB2nRBg+aBL3Ezj4MAf+QPscQyfKiz0vz+L
Xz3Q5UrgsKFiDrQYuN/ktsOcJ3bO+uIy5/JLrM84uyeUXhw5b2Coe4h73LOK/06rft28ATVtYPl1
1IE3lXhZaPD2UAl6oC1skC1eDk6XmX+0yraOBYnBoBBqaDRlAWBsG3kRaQ7wSH7QcBiua2sCtM8o
HmOo7oBBODVIgcre6ZqM2uqnOeLQAg16vPOUvuFdP68ZdAO4vcDoASMU+TaxTucozaa0zoCHw/ro
lTIJ+lFWnSESvasMaedVeT9TNUbdZAC2Cx26+NgBaxFj7ijKvPdJbCvBJMsiUAWhet1yJ4Oirx9H
reHrJbcDy1zIMAUDKqPt2qBVKmM1ccCvIH3zZyrNdjspRTBM6n8pbIcXsWg2IkjAAgF8jlthxXaq
xoiTObuoYFfQwWofJhjR/H2dfasg3T7Bf37IzVuPYj1T1SwCoqaVMfGAnZ2fKk0FQA3+RSxQ/0z4
WBtGjp5sbqSe0drPtTiUY175zIQKOoRpHQWywaMFotDQA/uF8ZMjA9PgzlBJRBKLk2EEiamAMhRA
/NaqIjH4CZVk+raLt6v5f7+lf9nFS1ddRTsLngmAkd/s4iqFV7iezNLZ6IBwgg7b7NVyjy6BFQ9h
UqFoMZAXiHirj0ufN44b8GstA0itwbqzQG/VkZZ3iBGGAdTkMsv4pYvW2SSCYSmXzqLOA73T+gBe
qaknzSTkugq2ggobpBnwPJJBdUuZtIOddkgSQJjwYh1JmF5g5MLMe4jGf70wOAMARIjtrkGt4meo
K6uhZHnTSOfanmani4ezNtch8oPcRWwDC7jsXnoRuWOEd1gk0kZGQ8ExJ8ClejiRwI4zufBifP77
u/uXIIRyHlEPbw+y+xB1/3lZjYD6yhRX8SWPrHI/o541NBFEuTVs5jIKjchu3CqzYmcko+wQ/JRj
tJWx0XXFY9Jm5FsN41IiQz09brsCuYLxVdrJ5NdTKcMpiP9nsf1XAiv/T9mUH1Irf5Vh+f9QYAWz
sH+8u18CKw88+8zfxD91Vb7/xH90VSR0kv8HukbYgDAYU3W0Pf+vsAq+pf4PJLChCYqmCAYay9L7
P8oqkvW/7J1Xd9zImYb/io/voUUOt52bzRxapG5wRAXkHArAr9+nKM0Mu8llr/Zuz7E9ljVjmYVQ
+OoLb/hEY9Sg6Jfiv0iQqISj39IqiveJMQANAc5mZJVVBuV/IK3y0k/7J+6hjU87lrOVvjfa/gw4
zcONpgMlHie7VO907caornAU91dxfjPqu0LfiWBrqLdlcA5lYeZDu7Uvy2zZxKvpzPRm9WcvmU/Q
ELyzLl8X5VnAPNIfZsFPkGXAS+7JyYsFYbGPr53hEgpYly4C8yoL5wPanbbkQHpiHYzLwTivkBmC
gWNPCITFHPIzpUPo4yGsn9RonpXzag2hoe3de8UuFy3sJS0+s/LrKPqiaE92fjWoyLficHqV6lc5
/B4VmKlrX2jJPjApPpENGc3NCIAouOuHGXzEWXXVVGdYz52ow4/C7u8nSv+EV06b9I1TnlD1tnDD
TL1rIuvR6oNogciss8Mh9Ysz4Indegw0lJX4jPKSdeEYWEXHgnH+q114/esNvmbhHSHx5GXISRGD
BNAKNHWORWfzvHFLozGnuyTU91qnubdWoEY7mi1WFD/imfbVLs0HDBoUysl6ravSQNpIxzvcRBak
mQ8fX89hA43LIXdje0kDY3k95lFOWxSuHoyGK+5qvVZXXRl5q2YyH1tjXGexfSZV3LeAZX7Lzvwn
Lv2bJ/LqDbwTl3IpgPlLQ0oKRb38+b+jkvGJjjFaQ+QFkDSlNtgvuSeiEvGFbB38FbGHLi0v8q+o
pFmf5J8mkHFiAnyRKm5/RSXd/IRQnNQUwWX9V8T6g7D0ZvfKjrbFziUMIq2OWeJhWHLQVbewCbce
Brfwzs22aLZenCmLPIaTaKVDv9ETNb83I5xdZ0WCYJKZ68MW0fd6TpKDwH+Luj6+zvW0fPUY3/mw
5EZ9HTBh5ZFgGzDrSWhQOTpKFLOhVIMgUtoHXw1r+vy09iq70q4Z+ierWjFP2X/LAPxmPXl44JSN
zsBxLRb2YE2mMegfggbrnVTAqUIzUjsVLmQyeLwM6AhEM6WdPPzdwwce+mWi+XnYP5QOAOxc8Qpo
BaGrIJPhiVsMXxDXiN32PNNtY9E6TT9Xqrq7/vjZymd3cBHI7WA4BToDBC2ZPifi67ozSmKz8T23
oNcsxk3TjsHTWMErcnGc+ayYJf2MwvdRQCpUGD5ASD9e/qjw5uEy1qLK5HSVhzLl3+H6imk1k1bI
XncLvdMvgNl2+uBeG2qrXRaW08P2iPWdUTXDZTyYj10CW+Dja3jzulFhI+GTutfweYDhHF5C3ibK
1KRBu6913QeJTnOjrR37xCryRg4fNKvw/ZKP47D4RhhiGGJRaeHQ7ivbqLd6lIDdD7EoqmPslj6+
oTfnoUsjAy68zlcMJByo5eEdTWUvNEw3xr1hpdN2mkANKAWodjVxvbNex0J5VpQhAO1WebQFDD8l
ahPSjcDXs3lkpPYJqtRhS0G+ZDBAHCWOqoIg0a2jloJJKyfOulrsbUP50oEIYJyUb+LBukH2bRZG
5alh+9uHjXct4BGqV2Ij7KnDB6C7mP7YZTruiwFbbGyJvEWAUCWiYJFzYge/WYp+Ef6LJhBTcGO/
IOqvGjdtZY2NlRb9HjdxaDYYoSwmtHah4jX6iWHe8YHOAcELJbNlPdLYYzhKXlZxGfqi23dKnq0G
x1PO/M6u535tWbfFaKtLzakdvI6yU6z/926ScpikRgK6gAAdPs+47cLSTOphn9FQ3GhtpyCvUaQr
0xpPmVS8Cfay/4YHEPouGEOj9HK41IBLReRN+rD3Tf/caZJHrNzS2eBEKA82xvPHX8qbjclinJ00
Q9Hlsnmoh4s5pe6kfY9DXDKUUFbJqfJ5EjvNphyz8nyKlGzX5aCT/3hVzaKNx/SY85ty4HDVepoS
mjehup+SzH9OBAIaGL2ujUhXNkrXGAzdFOPnx2vKx3YQfkgu6OSAocX7g6bV0RfBVZh971Xqvg/g
W3vCp47gB2z+eJUXMWATmwwwTC+M91cfQ94LBNBaf9rbTegtQ6tpZ64xnPKoPiKFEk/oG0gVXgI3
VRxZy+ED9BGa7kurt/dx6V5kMI/KAKJdW6JBDZ+5XmoGkmfWzIs3Ybof0C6P1RF5xxFOMqnDsP/4
pt/5OGSWQM9HipCQvx1eTWWEJTr4mb13weY2gJ+nYljoKOh+vMy7dy0xjvhlS8/XY3DqmDhobzER
26O1AU5CoDi4iy7cO2EuDRAQM31bfUP8LPgOu8A/hYx97yZfL370peDMkGJs29j73Lswu3PHuQzC
E3Set0voOtU3G9RCzgX8++Fz7LEdVlMlbj8bg5qu0wnPmCxx+lmcWskf71NOYT58ckoQ6vzucClF
ZKYZJp23r4QtlomO8gBI//JEvJZti6OPjmIemxO5M8jezaNzD7vYOqLl7+1dty8ScOJF+yPAH86f
+zFjTEhpdQxx2cqTbdm24U+EkAdeoJHAyC8q03xSuwxLPs23w2QB/CD/nlk5apV5q4HH982wohvl
JlG7Dq3U8eF0JiniTkY77syy6q+BsoFVd6EQALEzYaF2SqFugqhimzSmFAM0EHP76RZRdirGvY03
3DqCkqAK5SThpdp4FQksLanofAtnnzdpsSxxl2ZW0ZzSMn6bPjIMJ25THwCukyjNwxeZI7le627j
7UefuJn4Gjoafls4+pnuRWJrjG4p2xCW3y07AVk69hOpftik2R9Bw2RIYpCG/A/dQ9S06ewcXsiE
/mgzREqwt4TubQfmRAtdTZKNIop8mYQMIj+OBm+frzQZJHPHwo6O1pvi3pyqTKvbZK/WQbJwJoSX
7Awiw8ervKkO6B97smFGP0x2a48+SX3Q/CHWm2QfclYDMTFKaxWPFfILoreu86Cvd0FOc9SoBtBE
QVCeCAnvri+LUkBA0kzWPnyqaFea6YRZ3d4zrehyyBj1KGpgb6KCPMfOcKQTw4DEhVEoj1WonRpM
HSFz5Fvl/kEA2/SpcS065sEPqXCVMLTjfQppVKA6ywlb7xwMF2igjeV9HAYIXYwMhKFQ5XO7mtJN
NWrmic31zstmVEtfkmaODnL/6DX4lVa0hs9rYLqVzHsXrT9Ij+Ofbynp4kbWjOQCti5HW1hMgVdV
DluqqFpajukwnJVqfEpD7N17IeR6HNyeJHkcvtJUZNgZuUmyt1t4PEKEJdxEpzkReo+6+S9vjnRO
c+E4gczhQzlcpvN7rKt6Nd5H5ZCCI9Xi5EerJHBCUydiqluIKrxIMy97wG1L/SYtvOcUusPSyFHb
dIb+p6N2YBUH4QBrUaZ8/Kklir42B2NC/KStx2UaJYgc+TCE/V4D4PLHnx43AAZc3oGs0A9vQB8C
phV+F++ziflN5/CBY6MDjkPRgEKMujlX/OI5w86v7MdTOLi3FSS7HY6IVDHDNRLk/+HqRQYtDPNG
ZBjS2lp2UYaild07Z55v9suk1OL1aAzOZkJD/SIufH1d9P54O/hqtAoSP/w/7H8UmuTMiJ69efws
bJo9nsjyeO+lqrNtVLxIRWieslmXT/QwReaeSQle1qGrdpQi954z1G0/RfvJFcncTwbUD70g20ZZ
RhFdWMP64zf8zkOWmss8Yr46iJDH2TLzsZotWjd7T/RPpYOoQBHq1kxo9ridBsN+1Nr+sTeR++oL
EW+1ToUcr/bNzqiLZHniYo5zFTl5J/Eiu3QlslU2Gl83gsIoAwYy5i3Ne12rkHRpmzPqo2wZeE24
Ztc3n3lw+coOTABXZSgR+ZV6YtO/aULKq+AYRwOPhgxl7tGurxTec2I4rewUuAwvqvYzWWmwFSpw
H6HC6styuhnYqOar0UrS57Yzxntf0X/kHmL3Y3s7WrV3okfmyN3+amcQ/2ULA5FBqRJGqnH0NWiF
cHMQoP2jwxF/HnRl/Gg3DcBCHxobIkCOi+xcU4PWngEJtC4CN60e7Wo0W/SCJ+SHxtRIL6u887+E
WiuFkpzUurCd0GhmvYDKgqRQagNoDnrtPjMHoIzKGBZXrT2lIDjBxTwildwNs6kV+T2evIDCFHo7
141otBs6bCCVIgDy93pTGgPkxAqVrroIqi9BlIbfEN8y79OsiGGNTw2QuYHqDMBbOYH70S2/uu2F
kn/Js1rbj66HhK7VFeiOmIaPsif4vfCrrrYT6MIw8XbFYOcXZK4BltNGTmhF+ebZmJBxL7TQ+A6J
AHp1nGT6s9FjDjvX7QHLZS+obsxJRRKzzJmKzMpSJZGd2EsoyRnht9JzMnQ9BDm5YXUSVeR59b3S
FCD9srj0JoBBE+JzRVjGT2qe+b8qgv9MLf6NG8SrUPBmanH3NSsOpxbyz/89tdA+0T3zPE+XHZkX
h8O/pxb6JxRH8RMlPYMKQTX399DC+ITTFop2NPvgLyGR9M/QAgcLDmM5S+V4gbyF1N4fDC1eKqhX
XyZVN74RGpY8gPAByx9Dp4OqU7LMnTT0XCPQAjUkA/gi/lR+LyMfwZjWsmZKoAV4oosyLeauNvmA
THF3kCqlaiVQny5zxDAcD60fIbJp1qS2fW2y25D8Vo0mmQfJqDuLWB+Lu3hSvtR9QxaR66J4VskF
RikSSGED/UG5pUiZQlmY9dlMT/uxXHaqFX7P7NIlruc5XutxWKNrlLVpeR0ZZraqWtFXc6H3Q7cs
o6pSnkC9e1fREPCtZCQx2yTt6UYHOTox1ThMJ4Lbm3yM8xTeDccQZQvE16N8rObNRmQY2n2qRj5a
lF09zzKzX7zaU9e/3sjr2eibs5VV4NSqFLsSLG0cZbBpnbZdVUZEt9xslnlY1KvBaLqVAvFpafTZ
KcVt800zQd4KUw2pxEoAdI4W7PQsxwHMGu9ttRwpUor+aTBcxVgJ36vsWckcIUWtI4kuujow/HWu
OSKbNUYJxH0o6KiUrQ8wMzLEDkkAyBFjY1wCVjYRcqlcZwNKpnDmrSOgUARjYd6ZEVYbc700x4fO
GS2oMIYxFsuoBLWWj6JultTyoN3h5ibFYprwr58lnZjaeVg6eBbCY4qvGq1BB8k0yhFhJDTTFQ+q
zMI2S6RCfKe6tUN/+AIdGn9KpemMr1Zk1z/NLInRizdBTM5MmpnZiUP5zbuTPTbkIfApRoDtDV5B
QK9tu8Ee7tsg/+lPxS5QeEqT7m2g40Srl43ynzj8byiOBEuSdsD7bE0UdEmx/uuv4PcmLiNLVpY/
6rbIfxsJvZ4sv/uz/orZqvcJGjmUXTJLirl/jIUUUpdPRGOQYSS5wMLkEPovZyH1k7QmpY1Cd5+O
jRx1/x40a+on2v4Mk1Qax3TnIB78ddW/v/xfvk/vOwsBxznMpo4fw3GejW5G1EWdGW+7bBea8czR
fmTES5NWlYKqlDZegsLXxWLEXmx6qAL02pdgr2Jr6SL06J+REoWwpvn6zGWRbJxvCV8PUpH2bVXh
kXs5eWsU1s1040yfUbuMne9S1zIHPha13yrzRjPP/eC+97dhsMBsG3lOzfoahXducql0l055Vum7
BtNU99yMr8m2E37dKf5uiq6aYe26aIP4Ow0gvh5d1gr5GSi2qb10pEMLapvJs5NvfEQfvL0VXRU4
VtT5DD2JWjbdPNQjkKdKLzLkKPqtra16f4ewpp3fk3YlxlyvFkq80ettKL7qPY4ABSIbfjOPu9ts
vAuN+0ndKslnbfrSJ1snvPCbTdZubUKcWNf8HLGyyw1ikZZ3bmt0BNO9h05/Mm8HZvZXw7i2I6Y2
V6F3rollnKI2vxnCM0NcjP01QkeND7YUddcnyehBfg45OgMokTLzjY2DwNb0iBLsBhEd+VexmszP
4XDTJfelICONdxmiF9Zlbd5VzZ2fXsThBsm0GMMGdxnlUnUrmRYttaN9VisbFPF1JI60lV6uq/Dq
z+PIfZHx1/8DRzFCAfEAWj0y3owt0bz4MGV7yKP2x/d/3bVf2x/Nvy4iPuF/XXVtOkZ58J7r2Ls/
/ne0cKxPdGcZtLmU1rK0oVHylw2Z/ckGkYKKOcnaL5zm72Chu59orQBbwKsLeioiNH8HC4U4gkAA
N0M1yVSNqsn5o3BxmJ9AtyWSSQ80znKAcRSmh3Wp3kFA6CM7eKp6OIp9HVq3WhNfls20U6rqR5W1
6yrhIxmCtEViMFjgJr5s3aqeAcwWyzo3vr8Kw++kMrIQ/ifl/H1BMCpBLsjWq0TrvC6URQ0RdRz7
4ClLymqlBDai2PKXBKnGhZJgpZN16ueP1zzqc/MMUbfn3KBvJpuhBPXDRRtDz5VRiYz70VZ2llYv
s0zU+2AMq1lbh+myrgZznlegJ6o8ZPp2yrhM9v5e3zR0MyiRUM/oBQF4P26EZmHe8UgH93ayxpmH
pnhYQU8wMdWxlS1VAjZikXEJEH3afnznbxcm+WCEYKhSbJ5/H9543QQhGBrDuNVtBTlJB50MgV/f
zPD7O68RqwZOuqWVm6ownz5emdPv4KbZwrxgMHTSPxVDPZoAh2vD4LWoicPsJpklMxTMZhcXX7bb
bO7MgzVjhnPr0ltal+3GXdhbexshllvvEMy9VJaI4S+8ubdEw5l/Lv9cuak3+aadXdeblt96S32r
X7czzAH4g9/6+bdre4Hy4lO985bmwuF/jp/F0whzeFoPeNzQVNiWS+1yugzOvYfhBnGGeDZe69t+
psxh78z7mbOsl9+u+aHfvrX8dph3C57TPFrcWItujkzoirnTnPnQ0pghXbesF+paXRdLdd2v6lX2
M96iarEQc2/jbaxFvC42AL1QL5u+q5falu7e1XCl7LCsWjrn+oWyUdcoNiKTiuwTP03DB0j+fHdp
bZWVMfM207V5aWzlT+pm/vznZlfMUGaeOwv5x7xFtal2zSad32UzOgtzvFzWyCxtkexde/fNRsxO
GZ29YJn+2cS/3yf6UR59TWbhx4lHhGqXX1lKerNaXN1jB7VjyrYObvrnCCJpOwtd2PxLFKLwDNoE
S2R/ltoMbZbVtImWxZo/uiTNXv1YX56NgFnr+d04E5tgQT054x8s42WyoBqcpzzyXP7nYtTmYnYT
cjLOsIHIHzzsfrEnmikLsVEWwSqfy//v5lcr4390gzCPEiy5b3H8w34UFDtB+BjQVJqZoG40MtA1
XgBFVrhnQ1/F0A/ztYgQ9yrGWMqcu8+t2lbnv35BJDHssnD78nfNKJ6Y7jTrKkOJCqn2jvN77Ofa
UOLL1Be0xG2tUre+Jua1PhRnL79okKZDHXqQ0/GFMlCyaY0RGviMTFRyxJWfx+qZz4s6Iwn8/Ute
yMaXHziLf/7Zy59DDs09MRWQnYxXYexlB1gWcRS8G/Gb0+vwi/anfIhHhJRvwAydKaZybubhbdyG
5272Q2nbO823FshgXRqKdqFbE3hidyW5CYEHA6ea68i6q9+DEDM8U9w7cf61KLybyokQ4vV2XdZ+
7oBM+w2j+fw5MsUTPIBNAWvTGmuUA7tLr7DXkbanC8EEx/CuEWtaV+WAfOMUrm3cGdGTPh/aZIWt
yVKY/rIIr6ykQ160XPrICxUOcnl2v0kR0mXqsTDNdheTZRopWWKV3jJCvxO4Awn8zU5Ew6P+sNxU
jAKArr/MhqA8HT66LHY7T9ez8EZNOGramME8syqGYj9VsIk7ZtCadQ06YcXgov/DxXllvDGOQKoQ
khGGrIeLD7XTWGWr+ThY4dfoVxHkYdRC6Iar2FLl/oM23IR52t3WJtpMXNyJjXO0b2R6ZlK1YX0C
P48+ydG+sUTtNgPkw6u40X8kGVk8EiUIIgRIDAeNNYtbtEEnj46mB1B0feLRH67OdAB/RqgLtMTp
cpEkHrVoSrPDza+zUHLWEnQizeA2ztxkp3VwelVfSVfMNDCFsoqLoiy20RR1F4mFqYNGfcVMBUGB
/KtpTvkiaKcUd7HyWxmXzX3m1PEJoN/7V8rMn6kxyg3Hxve5y2gmJY+477ToCTwZkkUqbluR4ezy
JnrqEgseIfy1dEpPkQCOOj4M/+FOguGkVwmqA79T2RF6hTjQRFa7OsaON2neLVIh/GXZT9vVInJK
yDg1ol+YHJvbLJkwXotCsHoOOnJsGrpDkg1edd65UxD5sYDc9ab26I65uGmFXq/rGk3Ol7+1C+zV
LBM123yEGdWqdHuCLL00LPXKrcz4xmlL/8FsL6dMjOdxcOY5YX9HY7ymzYOvW2yO6iIcrHjeiLw/
m4C8LFBGa2+dwL9U7d5aANl/eNk/f9RSeb8U+v/NEpK6WP9z/+QWJm709XXThKbGP41t26PuAVdO
hsc58IK5/132eJ+Qw8RoiKpJAp7kGfK77HG1T0A8aZLgW6nCLjIJA797JKbkHDHMpp9toVlCJPyT
oocm+OtzSjZoJBSamaAc98tJ2OFe9o0iVLG7m0C2qWYAXVSN7HnQxXX3OJhtmWLMEZdJuyoqYFLX
KsMZ+9Z33TjeeHHtjdc1B7UB4IgJvJsthJFk/SbOaDbRx2zBM5Z+rd4khVfsATC46GNmzP6YviSR
xZFj+/aNGVq+vwJKqvClaDnm5dQXllIMzapJUF9CViAGOrysKr27taZe1WHbKuo1elrNN09tFeSN
FS8+08tBm+a0zAt1PhYRNrZMghD89s3OetQ6o2WAFDNlXaiCr3sGDjO9sISPWn8SRUzOhNmCqss7
MoeZHTlhs4ojK7lVmFIiRh73ZbpS9V6ztyqTttRc2c3Io0oVr8q1GTbrAUoWr7bRO/Xfe+8GSIiE
YvCiKQQP302l5L3OM3NigLZBXDPxq3EU6afS22WJVkeLj5c7wqDIvSBxDCQkL3+B/Ttcz484YEyt
pVEWK/EEZasPQKhDyjDFs6pnes1UMKrCXZEXY/pt8hrtvi9F8ziKhi0wRhxcJ57AYZTnijDOlWgg
oAn8BnvpwytqAmWKgyDHpLWJybYXplLoCxx1FehMsSEmhCNEiM1I6jVI6Ff5gFRz5gSnLkM/TElM
LNBlTkAjE8QgPIpjD1nbzrtJSf0RahlyJ/BtI7/Qr5I8QcE7CVuhrkxf8bHGYVSQ7IbANn6oWlot
tEHRab4npT59NchyvT1b3kXYAZJLWOWzxO3K6bsG5Ma5NVtDhHfCn0b/m9UPDdqrqt4K61RxIjOI
f2oTeS986IC6JbQVzODxGEaN3XCMWgvFkAg55C8TM/psaYcGWnwf7yfZKThcCNwszwwUN9kUONLD
l2flhs/u8PHnDJ2htfHo0UbnMi4QkZ/n2RAhwGJlGJp8vOrxR8PxzCeDVwQaR1JK8SiBy1yBwhTT
C6ytpMhumMA9NuzCR3Tfq0/UP2/uEPkGsPh8LigqqBCyD+8wAJyX6kmKaaRvp0MJ0Ru9rU075r17
RtJo6bu2AzbmnfgqDrsFvEEyVPpnCPGj4GC+adFQcblG1gR2gNrKZMO3bJLrzI8rdL49v9lrY92s
WiaBnFl/n2r/i3Akl7VpTkgsIInPsRTZpJNoFLppsaw6TRW9bDFcdK5bdrMIEsi3j1eTza2D3UP+
Dx4PmgPLct4dPVvQYXo/TU4cYCeXdJu6Lp213xnGWvFT77qBXoMOnzHhnDAMJ7aQfkQcl0+YYhZ7
NjRIKWy94xfr+0mlR5XB/mn8ocyDeeKZTX7b1PmUfE0ZYDUeCG+ue+1ak0NBnwRyyqf1SopFalKC
kGcu0LQ2PrhFUtsjHNm4p0zvDbwp1LyDyFoNii21xRK9jVH97qZiuhFFMxRrnxec3RRTXrcrW2gj
JBqUM6vxtmxVHN1131bsm8nvo+mnEVWlJTZqYyeStC4clTlG1Cv9D5CDU4ASvuhdTApHN04uTBHp
5mWUq1p1A4jFHuaBHhTYU4jUCJxdosJ8R1ZCEy4uSyItRvz/CnqcgztU9bgKpkifunmn5REWH0pB
ebj1zCAzMf2NHS99CKfUiPA4DCZtWJROiGB3bEzD9Ni5egQ7uLdySvSkDGwE65wuVNxtmaYCRdlA
NcLLGonMGGPWIjM3/IzAm1ahMhR+P0cNTo+f0zxs/XMyayxjEZH2CB2NaitucRk6sRtnW3augxFP
OViDt2inHiVThIAUhXF25+i+tUwrPRuMawTnQcz8zA07F/WmKrNUiRaFgYeEDjnOrEJn3hn+aCIB
N/YY6ARRprg/PCXzEEeqRTL+TGyrdILZUIRO+axYJfRaNI7RKYuQCA7bpacJpflBZuO0UCymMP7h
eWmanymGT04yy/GD1c+VIS9txMODKUTPT1MH8OFmG2PLbIqmK+Z67ObpZ1OfNDGrbaBBZ3pnZ95G
BCJT8dsqW6yR815RLm11DDh9FEQAmjupcppfk7uUP4GzuN5tUCsCmf+uBCr92JhOEHKmp2qPg00y
jOoFWWGko3VGubPrh7EpVkanjy4b146sM7dFHhXvGbA0w8NY1sMm8Bw/WZXQvrguLUnRCy+zGKfE
0Mnr+0jN8MkqgA8hHJwqQWdPz26ugO7FHjDt8GxL3cJM1kJrjLw9byo91Ox1mUdaWi48kYQTOPIA
pYNUcQr8CCsnsbD+y5J0K0qOlAFbjDbq3ODMDRTLqZZO7JnxPRzlrNtPCE2P3byqYzXcMvZXQnat
q2XDKtGNtERjSFWR/6CCFUb1mRrOVM+KPujtbNYjPTYVs2lIrQKPGRinjjHrRGvb0NqVTKBMNzJJ
NIa+pA1aljaucwMwT/3atUceKjy3ajKf9TrQMCuzKyzkTR8I1iIL6gSQeGKRi6oCm94vgx5jFWNV
RdVdljqokPNpdLXxws46Afc9MhRwGokuKmeDclg/nI+Fo4VrVzhacKFZbhDtnTQKku6ij7PSbZZg
W4t2nLMvzGFbRmrru89pjbrLgw/dDjXxCbAKeP8QEAGwdXfwvfCh6c0o2thmU4ruLIP1a2/7xEmM
YOUOeVvrV/WYKn49U7PWKW4K1x0aZZE2BkGCLppmpk+jEDqNKCVzcY6amAnvM6dTu52jZtgMKrXR
+heKH7a35iBM89vYAkY7dRYeHsEUT8yNiLOULsA9PE6MwyPYz60wUVyE+KoRX/oiR22ryQrc2R0g
g+Xg9CfOhrfrSa4BPT0OBsljPkovYkmb6/rRWyW+CDfAS5pN4aCn7RrE52nCHvpPjkF5f7rMxqVA
khwOHPejFN/u+1a4HkZDuNGyG4fVEPbTHE5Fcw48W8Ogz3cXim2c4lUclQMvSwMMlS7jxE3cM46a
QV1BSpHqE7VZFzbhWUKUGObjwEhaVcPqMz2EcZtCHsQjoK4tnCozka3iKkau3C5y7UTD503aSuJK
S8oD5wVGngbM4YvWAkOJXBH7P8MRd9K40/StJal6Hz/uN6kVA0DVQqWaHo9DM/BoFfCAzdSmWf0z
VBN0QNsmK9PloBn+mRCOQlveSLt81RQejhQfr3xc6jBzhH1Pg0BqO1CHHY2AbH8cysJp/Z8Vn1qP
f1eeJ+taV+NhRY0uAGdFCeYsiN5N1Kf+2G5dH7LZ48dXcbi9SXxYnXYw9H/UQWEOHl3FYNmV7xqh
THxCn4JsXQ4BCsdYO7pGfVFRHwbZzKikCuXHCx+me9JvmX6njSgazFY+6ePXi+72qOsV4kkGI9h4
5odAU9eu3mm3OSEyXBeYgs4mROCkiwuKvycy+cOqQe51FU1y/gUGnnHrsYOAogd2B/HDWY0gajap
oVdn0HjDSz8nUTrxpt9Zi8YOwxLZx4FPIx/Fq/ZhqreTEVOmrsixvXNEPCGdAtW6Lu14WH78VN8u
BZpSbic2NK3KYx5v2qk9KGEpSBIGDqPCARxGUCg0IVWjLU94+xx+Oy/xglOWfihNK74f2zi8rxHb
CgwfgmDdxLW7jevEw5QcDzi97PAvc3PVniE/YpyIC++sCpBBzkwlyoiZ8eGqgduQ/Bqmgo1C2t4U
ui62tg1NQUci7S5VXDA3Sg/g/eMHezQm52YlQRlRQ5gydKAZFRwu6+YOuQjMr3XhTImKzEkvSOxB
bqYwQDJ75amBgimyBm9hWqZpmRXzZlQdMfPUOg5O6Xe/ec+0RiArcE2YwnNdR1sq6Ho/KG2yqi7W
FDEvO2CQ+76rUC0fq6j900dOoKIExMEJpxw6QkdBIq6BloOWqEAo1T3jpiSr5kAJxNwck2zhOlnz
vbMjNz0RIg5jE4+c+6IAJSpxINEUPVrW7CsGXJXfrEUyIB5p6OJWzRuB62fXKTN6N/gvfvyWD2Py
y4pSmoNGCcU2iin64UtWE00xOnLAdSC0pV5nwVWuxM4619vyM5v6UTfj/DZrg+E8IKe7+Xjx44hI
hkHTi8+JlhzB6bgGZf6pppXtt+uxoOhMUiD/SVQ096mJGL3IG20llBLn0TgZTrzfI26EvG/IhRyz
tNxod4EHObxvZkBKEPZDv+67YFpHLvaI3pB53+qpR4YlwpV+Em0y97QyWqZ9JzZ2YtvrBJw2M01M
1/SuR03D1/Fj+/iZvNnnbCMUPHiVKBOAIT56IUVpczi09bhWqgFuudWVa6WZvvYZknwfr/Tm6bOS
SY+D+RJQIGLn4SOwoirrimYa12mEDumQ6+rZFKIenMSW8tQqYXM+jNxe7OtKfmLp924STSfZmmfx
F1D96/OhMIO8NidvXJOUkehZfQsmJA2+ejzb7x/f5ZExF28aK0PJIYXpB+cSLbPD2zQVqKSAl7Q1
UBxwwylWbDAnsK5m7LetUruZFzp6ubpbBZeDN2rrtontuavW6h20QHs1pdVnM9PLeYCoMb7SWnYB
NzT8kSsI1X58rYdvhJSbDJjBig0Mn2Ys0f7wUtssq1jIjRdWBIbsLFUGc/qiKKlCAAj85MopneY2
61W7sObeKNQTb+V4ealUCjBKAsOksNtxNpwId+hTx5qQPXP6ba6U+Y1V9V8TLezXdBDSeRMK7yxH
32T18X0fHnCcMXJh7hkRUP6Lw/Xwvq2sGRJ7CHHFMLX8e6okIluETq2i2GY4JZrNpt3vI8ZFDx+v
exhu5bqyqpKjeA/kHV3Ow3U1PSkCpx7R84pcfU3TXUegZ9DXaYjeM4CodPt/WA+8DB82FRZf+eF6
5WgMNHtopVs+U34HatyFEjPFqaf4OdQG9UR4fe/22E9Sv4bRF/Txw+UUo6xTkGbqyjYL7yrHmsKa
t8jkMLstStputm+eyBneXZF2LSKZpCkM9w9XhFjrRZq0NxGmGixUr9LXI23DJQCzeJb9N2fn1eM2
sqbhX0SALOZbSqJaUieP7WN7bghH5hyLv34f9rlYi+ptohdzMQOM4VKx0hfeMBnlBqX5+h757wIK
REJhdC7sznU7JzOUoZ0qwQc1FtH+CBlmGGDTfrDklj/qa0MhiYeoAm8VJuLL//8rpF1ECXpDBLMP
5yU6tFIqtN/LyTmkwRQo73oE/jsvbkfk8Bc9Mnqr14MB7wml4cSan4yTed+akXNv1Q2C7FTr/nl7
T97OaykEc/SIa3kI132ffLSseUxM1RdwNg9u5KaeCovtc9rWW86Yt8cc7uuiRgHtjxRs6fj+/Qk7
18yrBGyqn6L1SeO/x0k4TBDmGkn5ofaUB+6XLZe21+ZHWr2s3OL/skab9FY0qoPTqVgQx7brdYFR
fpoMMD0n4qJ8y4Du9grFNA2c48IIoF1iL+HWX7tEuH06REOMn7it9PWTVtq19OKicxLwNU2r1/ss
EmhMUgV15KckrCZcE99e0Fe+MtcpFU3mC6B4LcODDrAi5wFTGDErLe25fNoVFSq/NX8WFx/bOhhz
kr0rMVo2LHTfl5Yb4IyFZX09b3vOcmGODFpbNuLClABOIW0HTLJtjYqCNPd5L5t3n/6F/Eb0gN8O
tar1/cbH7cF84eYTJ9bXQc1GX5OFsTNzp/0vAP7/RAG+9k2XQIntS7+EjOB6ekobT72ulPgG6QTj
ApzLibyJGDFL5+OgIEOso3q+f3shX9m5SDUQsKC+pS2TvB40Bj+QmHOr8zrJaN9ZJWpu9ZzetVlt
Ht4e6vbethYaDex0gOjLWVkNpVPNVSyJC2+ei10UK/rjaMfjfTAp0T+ZyLcI0q9MjR26KCjB4Vkw
ydfj5VY5KGPCeKIM9b02d9OzEeW/0nrq7t6e2fI3/W+P7WVjLoksPWAiKtgAq5WjdzSmaS9nH0mq
7qvaF1gGq1mRbLzst8MAmKJ0RycNoCilgesJudhXTU2B3nirRoaka0KJaSdKoX95ezq3GxGMJxvw
5TZTtXXMHo1p30Ug6X2nNQuK5mb6BeB+cR/HEOwRuP9cTwUsyrcHvb3UKOYA48EyaakbreVRHFeZ
lDYxNF/NEBLHT8D1ZwrQv9QIYdshQCOKotrgJxhNbbyDt/tywQch+izodNso3l1/1tlROmR+Zog9
xqj4Ra3/cehK3CuD+DYHtbV/e56vjUZNlK4oBk/MdLUrC5IVLaQNBZuyqEnz7D48dHPe7PQss891
LO32nSMudf3FhpcSOGVBkvDr+QU48ZZ5OHeLYCUmL672uxf2ebKgXNH7Hje+5vrUMZpFrZ0zRzEQ
hu+qkVBo+eCWqouGnzKop5pA9KjkZZB5eYa5xMamWX/Ml8EIr0H7o+F7o3Zjkh+XUcdgVS+io6hc
PFLyvoYOBX9YrUpr46BfFzKWmjaT4zGw0RUgnFl3LZwYiucwGB2l7M48FWElP/RuBgRZ9vgOM177
EMxNcBKtZX7lv+qNK/S1j6sRGLJ/0BKC3XG9lG1KvDYmCmYcYTbtKOImvqSpjF5yM2/smpuhwH2w
egvgBBAIEen1UJM7BIAu9Oowtpb8NiRZFT1Xdd8mZwudkee3D8Vrg8FW4ZWl7IaY++pm04HJ6Vps
EJtVRXIJnBT+YElbtnPb6v3zosa51D9M4Hr8azUvFFqM2jKqw6xFUI7A2w8Q4YJykcgd6+Lfd09s
se9dWEeUBsgBr0dLeysAfcbZC+nj+6Rmzn/S2k32XVQYH98ean1rU8mhuABiR11KHsiyXQ+FBiLi
G4HdHfKg685Wa53IZ4zDIqKI+oye7Kpq3jKmWSnccSAoIVH44AkkFOHVWA0aOzpd8axsD3blFs+K
yTbxIqvp7uaRzjJKO9rFFn3gA7tTgx31QXnoTZyaWzxad/Tf1I9Iqjb+0E1YtkI0P6E9Fs0bt8Qr
XwYZkIVSThgAMm+1CJObdpDFgRPgp1r4xTS72a42SnkIqRbeWTle4w0+E1sA/Jth+etYBooclL3o
+y2X119hepcYoQ5YZcS5DwoW+sQ4dDWmvgM2Np/UrqHuoXWntzfBzUFaxlyQjqwLJa91OBeEkzJF
aTkeDJmlf2K9R0Ec5vGprNT2vVt7GYpWgbvsAWobq+npCYojpoxHWA+m4mU5PtHJkNUnYNbpRmS8
vIl/x1c6Q1Fe4MhCU9S4Iq6/ZDzP9Vxb6P61hmJgqtxUO1UNxvceoGUUnAZ4JhdM+rquEOmyE6K3
x4Ot18N5Emnt923q7qUb1bsoVYOHVqm3MsfXNsmLs4ZhEXKBl7qemm52vV6DMz+IWuh715xrrwY4
9CFCDcPT0tHys74v3nsHLrf6guzDQ3dhnK8inhilJE1L+unQI4e2Rzg8O3MryYMm8tp/e0O+Mj9K
jDTpoG8BP1uX/nEs6SAiUlYehdR/QTDA7CxBsWs3VXH3qTTU6RiQIv94e9RXjsELJBPsG6U++LDX
X1VEyI7rDWTS2Bz+6H2p3ffgaCj0GXKj/PX6SAsV2Oaiv2l0G3lBid3UOXCxGt7NlsLV4rbuPqeh
v3GNrSNkTgGT+t+hVgfODiIlgHI/HhwnrSDJp1g9DxVMcyuFC5fIIHpWhjDZKU05bsQ9t/f8MraJ
ZSK6gpRw1ndZkziQMvp5hNfkIoNNpHxywzB6zuxpAuCcp0MJn7RF1NiysJGwMIp9VodgelIRWbpQ
pUlO0g2qfYpOGV3pim48aTVm4G+v+ysXBY13nj8YoCTQa6hsQCLrGlQ8D1rX/dGKTH4aIElt3BPL
d17dRpSRycTI9pA3WwvzzrgWU0JiydvBTs8VWZTvNIF+7wyRftAmqW2UPZbn6WY8FD0WHQrKaOs+
N/Cuitt1YLzaEH7b0V3XeyP2uUy0/eJqi7PmhHPjCPkgq6YtkbXXTjD0doBBYDkwL1hdvj2mUn0Q
A6qrrSl70GptUI+t5UwPdokuDv5eWf/UmZ1pbLgcv/qZYVED41had+ubcdaycRpUthxKXP2e7Nq5
tJ0t9laeNfshdbYaE6/sceRAF3wO7/UiJrdsrr/e66EFXTlb2nCo6joL0K62kt9UXc1PMDOmzhuy
xvDx37V+Dck47KsmDlF+UI36dym1FDOVqMLBcwiy7jCoU1x6YLXLfehMzve3N/ntlcNmIHdEKoc2
DiXV69/ZlkNOXXwYDmIgV61mxP0OZoMk/w7SjB5shOa3y7AEFPQxKUqhKqqvHigOm25V4O0OeqoO
yHZG8ze4ItwyQRcxW0V794W6HCm6xNRv0c9c2wvgXT7jwuYMBxSrxWJ/qZrVt7ZPXLBhrFD5/uEW
kQJuCzrx4OtXl2pn0Njv1aQ/tFWcHmdi3S/IlVbfAxEmye7thbu9nRwSqUV6yzDgCa1RJID5pCPV
TB6iqG9/iwH32QyJ6C9vj7KCVHBGyTOMBe6GRCGw+pv7whib0YpneRh4rvat3UVftUZNanIdIf7U
OtbyD5peojUiRaj+Duds+sDnpSH/9g+52aeEU3C2l49LKR6sw/U+zYgG9JK4wEcNJdrnIK7uyggF
Y0nCeXh7qJtNCscVtSPyVUriC7bheihAwXppcgchdZsMp8kp+n9io7HvdK1J9smsxhu75uZKJn5a
ZKhJuWhq8KWvxyOdyrpCJsJHP7N8EnFo/aPqqf4nNOCjeJC1XdzTYTnJc9i7an7XxspWUnMTDSyj
o/3IleViu70GNBqLFmiWDsIPi6j+VtDOfEQBsv+qtl0pd+mUhPu2Vy3oGqLe2GG3C0vxj+37wrmj
2rnKp+xo7I3AksKnubKwm0yU2Ezd7E9hLg13Y2lfG4w5LmkqRQjk2K4/tYnq4MilLPyyksollUo7
7uustc2vZRiozsajc/PY8VWxVYGJTekD4dLVG1DpyDwacyX8YVKKfQzy+R/W708ucagyofPdZaO2
Jd36ymZaJFLx8CTpWESLr2c46a4CP7XTfQpP8d4QEjWD2qn2paZXH/VqbHw1TLOHAQobxtGi/P32
2bn9wMyX+sQCGATe9qJN8NezF9ETDxMtAwaT1+OdVOvpqADO9qn7tBvh2e0xXXA4HBkSU96vdUW+
MHoduoTQfZcIfXERSb5bja3cp1MdPER5+z4HF25COsTI5MB8gZBtUTi//rJRLXvi0xGOYUlDum6s
4mBErYJFYazs3/0VacoRXeKZwiO5rjHkZdW5Rd0afg0l85xSgDyRG7R3g8RP8O2hbr7ikgODnCAO
X/ClzrKgfy1YVzTkHJD5/HgE1YwqBFqDVuEUz1pbfgiSdHjv1BhvYdODmwbmwvO1Gs8WcWfPneZT
Wgg+q4s6AgB5vL2NptGDjS1yc60xGJvQIS3lfaAafz2YYudG2SaJ5ktRyI9ZPUgCPjqaGFdVXqyk
3WdyB1rW5TxvvM43R59LlAcEVjqaPcx4NXLeKw3Af6YJDLK6rwZXvVilbR65EDC9d1u570zIo2+v
5e1jjYYvhWSdJiMBD2/l9Xw7pXLtuWC+WtqEz5rAmgu/rmavWWaM8qSiHsoc8+tBM0q/V0vz3BTO
1lNycwPwG8gV6FzzC6hVLhvurw2lFmOo4BjIAueReajVYQANgO5AFgVbPbmbEIihcBkgnUBJdPHF
uR6q6hURNFA7fBG46cM4yfAyJ5Cd3v6qrywlsRxnY6lOgnha7VhlcgvHarnS6jIy/CgOMEsEbekr
amxcQis3LvAdtlrir33FlxYLMFrkH9aXjdXbc2w7rOTESiOEXGRnkBxY1EhIL2/P75UbgGP/IslK
okJydP0VnSBH/ZyKOZFVou5rRVd2OFfg8F3V8b0Siq0m8WvfEwAMcRmgUYu3+Ho8PYCQAZVS81Gx
Fk9YN1I3L9D2AEDq7vQAt+veShP/7Um++j3py5EOcDbgZ14PmgtpJTUwcn90UG+tuxQJD6G4BxWe
18ZQr3xPsnlML3jwUcxad96B9k4CnTLhm5kiS6/KCDM8cCzuN0iJxj407WajovnKF2VEhtP4h7bA
6s3PrWQe64A4YwzDaR82yQwIWNhHqHbNvZDRv5Jw6O7dH5S0gFI0rUAeqnXzKrLr2epZZe7xLNxZ
g5H4o+1EnpXk7fHtoV65xZkXlS9KMYQWa5BfpU6GSN1A9XUYj36qV+W+wDl+r1cZKV2Vz37rzAjk
BONWe+eVCwY+wPKCABchPF89jkaD6Efc56qvVbJFLHKu75Hln/8fG4aMeIkwiC/Ah1zvTbd3OktP
wTMl+Bj5Tj3NyD0O+ZOIWsjrSrdVf3vlLJA1LsUfIgsmtZpVCnw57CV3S7jsGUuCL8BsK78DBvDr
7ZV7dSTaSCAmeJOIZa5nlk+lsJBuV/1KM4bm+yjz3vowtTKa926qKxvh9u3BI2fj5eHt4eG50fea
50boqcsdXZHg+YqBkXVMNnVEEiI7qxl9s/fObtFkoHiHMQm1jLU+XEfTG82DwvD7SDXvjIw2fCTm
+l/LCaJ/3h7q9oRrS2oGFeelIbOumKJk09WlklIbDIPArD2enjT8MVnGnO9NxAjzAyVV8IT2EKfa
6e2xV5SzpUzH+wocE3g/RTsaGterSIYNpxPFVjCghl08VkYQNT+t0c4w1ghju6mPCCMkoW928Esf
rUakab6bkGAePlUOhOY7MdrmViHxlcUmZaQHt0AtVBKB6x+FQm6lTcFg4jcB1p8XxBHnIhKOD1W2
3tnkIRsR3e0t9HLB0oMjpgOXszo1WTyPFLUKlzZOmfq9HOKvgTMUJypX6iGplfYh14PAG4Oh3Lje
b6e6eJHawJxRdSMWWI0MyosbHiSnr1Cf/VgLyOm7xBmwW9bsAYf5zHCzjSv3Jai5KhNzNaCtDq6f
2tniZ3/9eSO70/Oin8BYRpUaeGZodjskr9BRz/vq+zzo0yUv4I3GZmHdqxNA4HqoEMmbp/GTYdfT
IcfEb+MQvPYdFgrgkvKRuq91RwYY2XpslQRiRhldTNH2h1Q2xSUqy/mxMp2Nsszt5UXiviSYFo44
xPKruI/FdCoNWqOvpxE+B3lbwkRuI2tR1nLDLYTEyg1kOWWAabiUcSEld0e7/PqLz1jgwuPjQUXX
qNkbToUnWduLf6YO5S6rHbq9OaewuvMs/6FE6ldEJexdPtHsM0ur3Fj/24ePX0DWwtVNh5vY8PrH
5CkgxV5rBM0ABFazzpXpDoJUVG4cqtslXUysQJ8uH3iJSa7HUVsxDFlE8Qd5wehTrtrxxcrQLctB
23lm5vx4+yp7ZVp0zylyE9CDZ19rt7apVYQRFj5+OvGNkTowH52oVJ/fHuWVjcNseBaWjHrhjV5P
qnK6sJop2PlllhifuinKcs9NxxEvyboX785OaGostRagu4vy7mqlZJ1KkuCA8lkbRd8jxTW/Q9UJ
51M89Ep7qMxuUo5xg8DDxtK9Mku6sFyHVHqWKHB1PDrN7uhKiiUjmvuLGRlN7CFKX+9aqaif3/6i
r2yTl44vuQ5T5Ixcf1FHo0wwGQMvkIzyc8TNtU90hAOIhTF5sNMtK8JXxyOOBvmAKAhN/OvxWsea
nJ4itG+lc3CXJU52tilvn5w6NfZC4rj4/5gfaTtR4MK5XTsBEdE2VtNJw8fJxTq4AphpmQb2Ll3y
MBlY3caLcnvZ0GjhcBO8wO1AJme1RfVURrpTOxSYmtlu/Kro7I9KPNXgBQKsClSntTUPaIQRekrV
9tHezlr3OEv6lGqB9Dno260r52Y/8ZOAgHPhsqsoHqxixRmoZGMCSfYLsj+avEIeigkEQWbLLVu7
m+VlqGXWCygVfNi6BhUlzRyDQTF82oLVY1j10zGap+jQJYD8BwjCG6jvm2tnaWtB3CFKwUkBCt/1
djLjIFhMeQ2/Ew1EvBbfHDRPpdZtlShvBgKUxG3A56PBRgi0ynInR2mtEKjyUYeO8ZGlNM+A66MN
ztftKMQDtFGXY4+bx5oThFSHAJPcmketVPT8gIe4EKEXTNnUOhu3282mwJKbLsxyKEAF8eZff7lZ
z4xuKjvnGEDK+UlTxLoLCommU6qO74Z/vth/Y9HNSLCB1iz7zNYQidRr5xinBj0Pten2aPro94He
XTJVCd5lasZ7z3AoCgBSpn7NFb3aFEPap6nVVM7RsOR00PV5vgS1oWyk6S9twL8DOTK9BY7/QhYD
tbZerMGyQZOWHeafyqhZHj2srGhOEHR7lKeTSoSDN/SmPT5wWvikAj5CcKTVFulnMPXomnduKlxu
9tbOvLEpsm6XpTT20RFtUbXVQJD/W/dm/ht9y+bjWM3OE+JR+rMZpEZGyJjJz6Aw+0uQWuLjOPWd
6oV4Kms7+OoC2c0kNH8mU1f1O9iq6sPkqNP3aBTIFtbUbC9dQoFtbwuZRl7eCHc+U1jiVkqNqhNe
YctA9yx4dx/CUcA2cAXMw0e1HLrhPqhsfTqUWWr9cvUWeqyIjOhT0GTj91zMEd11m4rFfdgaqPRw
JdTdXWB24WPZDmPn97mtDL5l1vG8B/uUlzD9wrz2QjwEbXwWRKg9O03V/hr7Mi+OPYUZPIACDb0n
c5rHX3oIEXAfTpxGMG16PPY72ZhpbuyaDDvQfWYkU16d+2KEDJ9Yk9mmd5qZoKXldU6IP/peuGmf
P+GfGkaHsAnN4LduTH1yIBBAjDFWYz0/dYgHO/hy5bXW7mJDaWo+noESsUd4GNd+ro9u7nqqQ69U
8XFyS6ZTWXTT9DuvarOmGoZ07EFreim/DIGtp7OHKWbjHltlgOv09iu3hCJXW5GaA5seSATmPCBz
V8EerYZZq6IhPMRhUh6Tyuj2OUCDzItCY/Z7+gVeWM4xNM6iPDSdE2yMv772CbAJyDgQXCZU5ddJ
9DDjJgZbNjkEFpLVnd1+DwZ0QyxHqX1blN2njemuxwPLyp3FI7Nwt+mKreZriiDKZlSwzqGeV4E/
uiJv/HlqBCKbBUyo/Ywf/XgyRCXMk93WTndAYUpcplnt3aM9mcI82kYSz5iE1GqA1maD3HFeG2j9
YKLipP+WbbS4nxrGpD6UvZoGHwEMQPfREcysH+UUqmdagTqueTCbkKLiFHzAwt0avnShrZUHUY+i
21t2SiZv6ulke01rdchY5aMWPOVDWbZ75CaL1BvtkMiErkLRfGsBr9gIDCgRLUTIY58qAfH8KQUL
fa/hDVR6PIL2D3WIB+PQ1ElSPLqoE+jHsVMj7U4kIv2jGUlqIhJek/J43BeJ+zzaovqnTXBWYKVy
a6ehNPeQaG08PNimMh/Gse7ijyOiU+qF3zrFP1KTdsp/wkQJ5/tuxqHpGOi1jVD7YjLq7IoUuiws
eMDLk9a243M8IWR6lIpbZrCiJ/0BJz0Z/9JntziSYwf9PqUp4hoHkyaV4iUIblFGsEzIf56lJU0j
92nc5OJr3YX1VN0hph5Vd7hCzTGal0moAe5Bh6vz4tGazbMgV1T2Q+PW4bMuE3X6iDSe9qsjzNIu
5NxaiJBL5YYcT5HlB4yp9HBnNJYzfH17J5JKrY4ejQvaQgs6E2FZCu+reK+N4pEijFOe0QPS6nZX
czpsH/IrBz5SyhLtC5Nj3/joRFifsimY/rgh18JzVQQ86mkJsNRrGwEQqaPc0t/hyhv/UJ0iegxL
nvBDPhhIwuEiUhmHmAMR6l4jEKdGKXzCzArBZVE8scfHBJVJFdHSSs5ax3qpZfk8KOFYfQCWq+S+
6eQBngTqaMYYWhR6o6KghT4Yvu62lnqdVBHv2KlRAeivhBWZPih5EscHzC+cAUVS1N+cL4Zsjfmb
pcyO+VU0WfnDaSMd/ThUotqTE4dZiDieqiOnxn0gskcsvgbndywDt+IistpEPnZWVmpn2aO+jpWY
SHw3ylzEh+j36/HOBkbW/kurzd7JrAoQKosqtzsnc2RWOfeZKcHDBHUd7+N5KGdPi5Iw8BNKY4+G
KN0WvT98k79ZVj5YXmGosj7FvV1KPwk53Q9BFlZgpNiM3S6I9eQctI3S83LmZis/INvl9p5Qp9n2
zRjCQWpSHfrQjGNxB7x4SndAr3r1JAs0uC4KIfcHxcwjJ/WcZhpbHknRSGUXNXaXfMb8XHzFaz3o
Uf5sOH1Ioih11OzzrMvVvarHitwHWZWijF86prKj0RCV1q4VvHJeASbHWXS2ZD6DMRiqYfSsqIzV
J7VAquinjSvefJdIvcSUJWp6bIIALSTZB0IW8z9TXbTpp0jV5r1SaIlzNhMn/NlkmfZP1eOFeeLz
q3JfI9P4teP8hHc6UDU6mQB1a2UfmLM46mqS2N5olTDFkUXSv2IEHpsowvbxnqdTr49xi/zc9yKG
q/TUohQiv1duq7NMmpiyxymNstiD6zB9CnvHTnZC7cY96FP6pN2QFXdhidLRXo5VyD4O4siEbYzI
k/AyVGCzz/iyBP8aStXpTzG27Cx4MqqRb7VVfmeOihSf7BnPgfsWuTDqONVQxp8Cvc0TcRyxIrZP
bsPu770GG8ym3lOPSfPDbIyF/IRgo/nb4H8qmWfMACQ9HUnPDAOWJO3aYxHyzN2FtRYF1kEaTWvs
kgRPz++4gWvGlzEIDIWw3EKq4BI5SmKcozlybL/QUv2+UewWfEYFVPIhcmtbv8yBkmv7rEuqgS4x
2pleNDsTRiVlL7Jf9LMG98LfZRKmBnpfHVS7to+9JUMUAsM4mvTDECrxvCthAbmenrZt9e+gIc11
aFtL/FQDqvM/h6qK232Uz134Qen15j+GVkNnKKxJl0c5CqPcuVUUX/p+SuVDA/FmoiDE63LIOk05
UWNQCPuGgejZ62vX7TFBQbjTVxfU+7Szxjz6Cv8oKx+SMe8/1wWi1H+IvnScUCCuVWf0ykbNmxJV
+xWqUbLFghfr3GjhUi+9VKp55Hx0i68TFoMsIp3o1J4drQ2hrelln50QzMLADGXslFCvRLY8K0rn
s1GYdX6oc7uynx1D6kSvE9X9e6UIY3UJxzWj9kogKcE/JAYJRJYwFDrKckWuH5DYKLUvbdolZ6Os
NPNjYaTGF8fsNDxnYyQdT1bV51uAphcRob9DuMWIGrAykRQI9aV/dD09twOdF4T6cB5dlNH8rFDV
h94i+6u6pnhKpJq6h87oE4wQwimIQLS23xqJQ+ZeohN6Vhz5zaB38RvgUVZ7MpfDZ6MffjnBKLbY
dTdPHj8V9JVYyMELYWeVXxm07hobI5PzaElZjd5UtUnphUlFV9Ob0jhB0j9O1EdbHafSB5hmvlc7
g4+FTvbSIqWpRxa7xId/ISGMPqKrFljquaNv9ZkmTXeogdsiYJlwWU74BrwXEgWqe4F/gIYArMQa
rYqBidGLQamxVlHSKcuOmJ3K2UttOrVYD5itpu26vlGUj1vhxTq6YNjFEUvQeIMstkYPhhLISTRV
5jklWyk+OM2MCP2OOlnzU8fg03o0m2EOEEoCgnJQ+iafjlWU85gak2LOz+6EeJznpOP8x5RyNndt
WQwdpkEmyqnHWQnaH+PYDunodeOo2ogTaHjzuXYt9vnQ90O6Ufh/+b1/73KScxSTTSrx1P9B5Yvr
hRNJih6sXnWXgmhTf0CyM0Bdc0joPhO3x8FzlaLR49GrwHAryGbrZzWO/XhPgTx6dJWZmBKh5Po/
qNRFKSLCQ+T3kNnUszq5mXI0Tast8frO5Xip9Gz4NxEogR5iqWDRJFO92Kg0vPAC/54PBUyA7zSR
bIpd2PmuqigcgK5ylMI6gyNJVNAdVVnunYFk6WJXeuI8Ak9GvHYIY+esCIo60muksOed1ttpIDy9
b1z7Qzq0c+6lbZYNn5LEchLAoiZKctPYx2JHRJ49WvxX9dhk9MA2CkFLrnQ1hYWsAErhvyV16hnX
S9JnIYqz+uScw9YZTxUB3hN1fve+qSf7d9+Myo4/UGyVhG5HpchLzRn7UyDBqJpej+rqfR2InvJy
ldmJeWwwVxjvytEenOcwk1n0KXX1zrl3NDSYt2L2ZUbXM2bFGJRpkCqraxxVQX+cKleVX9pUde+d
0UECuIObE36IaQY/w6EfKy+pdaP1NGTpxVOUogTpG+FiV5s2SNTesXjxo0ySAQdKWTdmdpxykX2d
QgEHQk8qgPfka8WfljnqaJkGlbtB61un/JTSENegL7r4ugMxXqXAYdtGvVAL5WxbvS/dOPw+mp38
zeVkPvO2hwepRf0TMpLmb2nOwUah8oVNcv0NUTUB9EP2wwWFasP1+okB+12krtPLMOu1to/ccLzP
utqi7kQole+nOEWGetIjo/5oU46tiWTM9hmNcxMfpyrN7W96aJbhQdgE7MFumPMg/+Hkffwg7cAp
/XQmhd6VU2m3kxeBfVMOGS93Iz2jx43meXQj8x4NRmPyJgM3AsgcFW4EXhFVxi/DVAwy60miJRN2
mtUdUDePwgsdMVdceilGx5NtWinfqo7UPzkZ+mjhlMYtrEaeqeEhDU8kaNXj2/f5DYyQVVt0J3Qa
OzS6+df1ZyvGGXSGqSaX0Qoxp9Jd2Z21dh4fqdCXR+oaycWl9+6pWvirmhztDKem+/72j1jvnAVo
R1EC4U8YFaCjVr/BLas4DKx+uBQNnaZTFvC4eZxxDU+RYaBKq+uJhQOW1oy6r5ilGl+MuFQz/90/
g/Y3dDUwY5Bu1ztomudRczIcgVJbNvphtGx89VCSn3amiHIN07i4O5hhqjwMU555csjKjU38Uib6
exPzJQCRqpSRaEWBqVx9icaNKC7GUX3BhSJ0jotCAS7lg4Oc59xhtOTFAfZu96SMzQ+j7hyBBL9R
Pqbd1Dezh2o1QhBZiDRDNXRK6/dNPDT7RqutFP9BVUgMDAe1T3z4tu19OavF9D1gjd3zMJbOpTAC
xH8UO6vOrRs2aOM7TV1ZPqK8yjHABOB9QnvMEyQnGCgmyhNMH2hVqhjpNM4hKuMXxbF+TqqjDPsk
Sr9EdYf33NuLe9MGW8aiHgKagPUFQLcaK0k6J8NlprwMo/JzgndleEGWY4Iz1DI+Vj1VXi9udLv0
m6LLP49BFO3nOO+/UWEcTmDuNs/eumbIRa/i48DWf2H5r4USJAXasZFJc1EwZI53XTeEHprDdbdT
TUqyO9HG8xYV9AUne73D4D3xEeAfLpfHOn7jOrHUqe76C5pyDlmemVX63VCKdrgb0w5hS6Os8yG+
tKoSKh8lnLnqqcZuYp/KrMu+zhEFt68uhZunOHLRYy7crLmQqQqbUm+j9b/QbR8n37bmLDgm9CE6
b7ZCG4vENE2sbwOGI7xZehGP5iMMk3T8gGYGjy55evdVMcpYSXy8TUW5GwauagpRxuQ8ojpTh4eN
HbHOGvj+gLlA9yyiaeRWqx1RjYFi4HxYXpA87B5lZKohIJO2yu40OqAOYlypFu4bs61nXIm66ifk
isnxtSTBE8xp2aRnFKXVfQyLOUa7yor+k1VhKe+mWVOSfSWFfhrMoN+Efi+hyGoN4XyQfLpLB4sr
8/rO7goABtFYNhfbZgc/tSUv+0McUe3WNPRvL/i8mI/q3JjBURGZGT0pg4GrWa9bKeLleObYXzY+
5TLi6hfRyV2UOjnGi0z69S8SjSqdFLQFV6deXSZrAKLZT/qzppVPfe1Ez+PoBs9kfuLUmGadeCrS
YnhCu8b0JWzAZG6EkK8cLdQFIIoAV10QgqulnaI8IErP9EtLYZz61WyNnq0V89GowRPMKm3ujRFv
HlISiQWWa4HaW8DOa4B62Q+ZFihqd9HHIWx2Y2UXi9VoHqt7FjPH0LgxRtH+oyX8oYNTUjbG/ttZ
MD1pppsbK3L7AZg+P8JiUUjU1r9mtI0gVCuruZitbcWnbKadt1dDY7B+2OEYV/sWkw/l9PY2WCK8
v3YBCIPlJScGW651qgarikEdBRn91Cl/SIIIAltSfu6RBMP1Kw+0uxgczlNSZdPd24OuZvoy6At0
YxFLWTKe662H3mgVIHpdPISOI3OvzHS39TOiMCp7ZqD79DvJwN4e87WJLg1W7g4VkuJLI/avbH+o
wwAHibh4IFHWfMrD7h3F09wL9Th5biUyyKrC6/n2oMueXX9dshM68TyZVMPE9UTRA5aFSgj/UEuU
YvGe0YxDGPb0TZrA2dL5XdW2qGtRSlkk5WigEZqtG+RtDY5BhqZ7CLVi1NEkIxBEqkOdrI13+X9I
O48lOZUoDT8REXjILZTpbtrJmw2hK92Lh8Qk7unnQ7NR0xVdoZmtpFAWaY/5zX75GIjiBSMhTETM
tQ+6WsuIy7HqxZEScnHE88V+P4ke2ew0654Gf2iucOL3S/d7PNQQBCANLCT3KlNTbqLPLT2clzNK
MqhJl4e+ZnsWeomUxjAZtMjAmP7d0v0elPmkQUixATr+y6Uz+kH4qWaKY+nL9jt1zfYoBzc7p2Xe
XikAXFg4QEV8HUEsgdW+LGRgntrHHWRKNNCcQ5OYQ4hadnUF5bJ7Otkev8WKN5ALBUIomi8/yKG3
E1s1FeN5SPIgsRtkG1MalqZRVydXy4tTIzCHs5FtPr49la+/j5FR7EKkgZ4rfKuXI5uJSFSrBtZv
rozIAedwSl11rbZ7bZRdMSAdiwqTpxHOSG44p9U1m2OPA+yVbfF672/fwi6klcE9tke8FBM8Tbpe
4lgrPQnVOtlh0sD6o7SLCfOAxdXfzx3gQfJkXkSqlLurkl/QdnbeCL7Fy0/ZiqO8OZXm6e1RLn0V
j+5vFzjE3PZgQT3WZTdUiX9E5MG9KVyLBLYza++4Nog4uW7bX6P+vVotH/4d8tlbSERQu79DdG8l
2BiM4rSOfvMwuEv7gOLJNTe9/f0LzXVTEdqKaxsBZ48RTgqydqtICE8pBIS6yyOPqGJ+9Bdcbt+e
wn2ysnlw8CWb7A2JyuZy83KXw6nTtN5Mi1OftPmnkhz+7AilrWFlmN53u1LDM69AdrR6H2+yoXHi
pwHhrn+Tqle4xBtkFFfu6Vf3Jr8IyWSdYJm15cZ++YvkWvrwcqaC3mhf3VZWX9/NMiWmMHUZCHel
f2rH4spldmnK/xx0W/g/3tkiS5pOggc6Ye3YnQajiw8x7bdwzFHSe3vKLw4F+4Hcm7zA2XfNnY7Z
1VKGsmlpkgnGNDXCFifBmxH1Qfl/GA3lHzp8m2IFYePLD1NxoTA2KAuEMjPQSZ3JUQmJqnpYH7be
Flfm8dWRZPHAnxGSERFSYdhdmmA7UFOq6gJao5Y96jU0Qx0rYgD+aXOqcu8vpRx/b18k4PkypDF4
irbJ/mPdEiePR5vS+mmxKdxn3gToLfPqQ5sQm729bq9eIlo/GxaabyP3oH70cihwXmZSIzl4tGsv
8T+NiAHSjC3Spru1S6A6IUhF6rrUrxzNI9ef1mtu1Bd2Dvg1JM0gOG88q+3k/PGxOuahiZcr7WjG
k/Mr7tzcOMyVJZ9jJ6P2/vbnXlhJTEZIsJDHQBNrH5dBYZx4/XQiiaKZ3QN5dDMfBk+mOP0pkqwA
9YpV/u1rT8SCPjv4YQ4HtYPdctZlMTSe35enBbBNaNLRPcjJVKeVKv4ze1YdBpy0Q/Rkkiufu19d
0FT/e0pgWDvOK7OvIQZFo1ZLRZVLy+gMnKj5noHwe8x8F4I3EkO9CF2wVlFepFeVMvYry+gUsonb
UOOjFLVvCXS5l3hxnKpIrzBaCVechn/2fkb3WxnWlft126d/Rve/x9qA/bQQN9zcLrrPMtEXVZ+O
UdKPZnrsxso2DkUMWARLR4Bboi3y/L2P7OrtkNeJd0/IIJLz27trf8nzI9BDtcEVI1NK1L/7EVaq
lUUh8ikada+5iYWZvBP54r/PZS/erbM2nJzKFO/fHnS/pRkJTQJSRzYX3as9kZ26gWUWEDojIClr
8dlYUdI4TIvqnS+223M3keBPH/9/Y2777o8zOzADqyc3sESrz92/sLxEqZ9EaVjDUctRfP5Rc3Wl
z2+P+no/UV1DEYm0iruCLPnlqLrWOKPZl0tU45niH2srw6Vl87g2Aj/rp/lKuHdhYqmpb1rv9qaG
tQ+VR4mPYk3zPrLa2j2P4F0/FZio3o0LRK8QVmh2LUR6vX+o4tNHoAfkEo1Zu3cGA0JBsSdbI2Pl
ptjaFvSt2n4wbvVE19ybkefgccAm60rdfE9b3GQkt94PVXvSHnKsXXSSVIpiV0aPdUgM7ROiagpL
3Ap190O31s+Yp3g3xggO55n2LtK3nZ0anxDo8spbtDYH5+vb6/z61iJy+90Co9bKNb17EcSIMGI9
pnPU5ir51nlFclc0+r9qarQPHCrvyfLi/D3PVXtlxV9fIlvIiJMMh4le3L4As+aq6lutnaJ4rueT
mVnJIUG44TPMIOO+TtP83TT65YON3N2ThkL8tcrkxQ/n8oILz1UG+/7lBkfhGFy9xzJAUBo/rJ0r
uqBvR9x1k7Fz1xAH+vJza7Xlvy7Uzc9vz/qFzQdbaOMhATy2iOFeDp7Oa6LimY8v01U7zr1dPHRi
Nr0A/uZwoBfZf0ik3v1lPYGdt6kbcoE5m3L1KxoGrRwghN4EMzHNgGZ5S+QVfnEw9UJ2gOWG+syd
WXx6+1v31cZtwwNvptjINPNE7fUKC0NPnQFtvciP9fXbImb9QFk1a0LDTQVe1HN2HJsZnm7hPGlb
5GeMpTq//SMuTjgs1a0EzbzveaOU4rirfTVFWhqPP0RufU+Rz8wDt6u093Gate+xaRKntwfdIuOX
7yQfvolXkYcItCx2N7e+ZANgUn/mwe/cs4ZiAb4jQxr/enuYS9+2qWVvMgTgvPbsQWFYiOWM5RwZ
/dxxe0FMClCd1GU4m5mXhFZfGE/LrK1/SbX7vbAUFRF9JvHDDnH3fajvznGRVexiT8pTXA3x89R2
H+u+qq/s3EuHlXHodRKpb5oSL88LKaKuaPvMkVw7/2PfLssnsyn8Gy0pzenkwSV5SsxOkHvhRHfl
wr7wEvLW04XyWMpNOefl2PGKNxmV2yUy/VQEHKApMse86e4ATRvjzdtreeFW9Dw0AakMUDYlTn85
mJWW/ppk/RIZ3WiSg0jrkNqDeUuKrc5jVv0CV2b95875RxugxM+3B7+wkQhhBcIZJLKU5XZvvksS
v46Gt0b2GC/xiZhS1XqA3grehPOiRHpfj5nSD96UrfLvnwNaICAi6C9u3oS7FVZW3ud+Ma+RibPN
l6LLFF1GKynGsw1uKfIHnwJDl6M8izCjDjEmG+trwqo7J3dv29DcjRjrbK46VCV3s69sfHrLTmOp
hT8yUi0c7ZBYztg/1Mhm1iHAWaS7wxZ6bR0mq5fot/Vq5PJA9dY1wyrP0/ZoF7hRf9frMmujIiub
gzInD1nJtxfrwuUCjo8mDlxWYFT7CaO/J6rMMudI76blq2/Hdujp7d+aD/yeEjAyG/URPUdW5+WG
HPHJdAwgYRH1BQhGxqpXR9tSAL1B8Ob1eXaUfiWFu3AGfHD+BGbAm7Zy2cshhyKReW4uaySoDSFb
343j45p7+mNtV80TiDLYX3GpRnlr+rXzDHzAdQ5vT+6F+wbdv41vRwWJKGX7iX/E3IiaCQ0hLD0C
VEVXeEF61nkQQzFQTMsd+Qzn3E5Dv/HLA3xmDCfeHv5SjMiFysUK8ZTfsK+pQRbLyjir9Qjp+emc
Im7wtbapYwXCyOYjYgOLHjj50sc3/jSqDHPHdVwCL/b0QIliuZILXFoQWs4EyRt6k6vw5Wzw5s2N
UaV6lK9VEfadsO96uaSBIc3qOLtpzUOj1e80P5NPMF2SK8/opWvJx1JuK6JvN+MuYE4nL9XzGJF9
yojez0qt3j0dnvSulLRsQ2LktDm4C5p7VzbBhZyE8unGWqWcsPWKX362r5kpjmujEbnSmuIsaOq1
VI8db21/wkZbG+zQlF4W//f24l/ae8gpc//znL+W2Jotvc5MWBVRqhU4+lip9QFB1Q5IXOqiv0Dn
vJvpElrlXF6jX285zy5goYWGoj6PObpiexVkR6eTkE/9Go0UoLIQ5pYCFl/EQJ0+ltD+8iAf0YL5
NqhqSu8TbKNCHVi5ESAxYnRX3t1Lh2Br6NG02er//l6lx64hNlajXKO07sCjFRhS4bSSgqyXE8SH
bgjwI+vO02SLW5V31SFGaT3oLcAwb6/I5V9CiYEHivuABuDLndDUC+ZqDr+kBrb0Y1FI587FrIV9
n2Q32TJbB0+DUxX4qqMOvmZLcycGCiGwnedr9/6F0/DbFIWaB7hZMAMvf0vKH+X+ZLJGFRAph9ra
EQz0Oh00a5SPJkyxs1ajlnrlEF7YlUB/uJCAfnLDOrvYoIQzVtMlX6JFaD1Y3a5ZxrCgNpMcG5dr
uAgxmX3q/XiWBwyOqPtdee8uhGGkpwhkbPTu15gFS6NCrTCViNIFhryM8RDo/Kn+6lfeNS3yi99K
YYvqB1VEEqWXU2w3c4f1XMEDhIt7tPT5HPmcSBlMXHgPJhgWFfRLXlTvJLzY9nxlt106hRvOisIL
4rdAvl8OD8vU7jXIR9FojFk42ovzaBgbINRPZHY3a017QL5OPjmVTZI8Ux0PnLaJryXIlyacsALA
kQENnAvw5c8o9aY1nH7b9LYBo6pesgNWQJCbp0y78snbF+3vHRgCmz8VBT2C/JdDWSpdFYBLPSJd
Mt+1btkfzcy4Jrp9aVn/HGU3r0OOl/naG3pUili7W2XXdgF0OuPLMJfx1xoNg1OZzuatKN1r3mn7
Q+tR88ei4TdSnJdsL/NHCJc5s78uEQBo8eB7ZfsVh7b8i75UGdQuaYo6UL1lX+ml7B9ucD4OOij0
UQnpQanvaly49+FHbKVeZEFtykMYqVDmraxdzohTSXVYcDmiTCrbD+AzQV+WBbWrK+pn+220/QaK
iJtsNbkwOJSXayuMqUelx/Cixc9H/7B1PO0DitUgNcqi94or18TrmaYXSUmaogqhIy3Ql8Oh/j3n
bex7UUKo/qmq8jas+riK3FVM7xatNY8YIxtX4rV9pLB941YZ3jRnyB72d3LiK1jjcHijAgwRTDF/
cYJhGLwPjV10jyvektfcMS98pksRmuLR1raiUfbyM1vZs3Sp9KMFZkaoq0G9S2cdCBXiOtmh0/rm
gyGm+pok4MVhwWptDoDID4rdsIVyGscuUz9KcrjhhgVuLoRNLd4p8PSHCleccIm9+dpVtL8fmN8N
MLU1dWnvIP308msbq3RhbQv2kHRVgQBMKjAfAU08Xdk9FzYrA1HcRyAbZvKeGm93Cg3CpPSjyqN8
UhdCnVpAx7eohi1f3r7mLw5FB45LAVDWK9QbanB2Jqbcj5xVpQ9955hBPrQyBNt7zcDq0lC8ZWS0
9P58BCtfTl+P2oeXt6mIpHLaB2Oz9wTK5HyZRi+/EkJeOAmUobbu7YZueBVB0tsVq5ZVIlJaMj4h
4sPxM0UMRhwflV7O4vbtWby0MzZteKx9t0ncF2dmo6nh2XZGlGfF8LUf1uJnbKbj8e1RLm17lBQx
E6d8hL/27uUwKMFUCRFd5HvNpIdLBX8k6Dzc8SQUtPhsOXF9Hq3MvwauuHCBo/NPLQi0CEW2PWDQ
i3tkDiDBRNKExBukbMM7e82mm97RjDgERGieK1df7tVSpVoYQ6e+dqHuX83t7NFr4/1AHAPu6G7z
NDV7RySuGU2qhdOz2l5zgLpenqDLAfz23VISIeRZGawoABpXDuSlmYekA02Syi1mTruTjw6I09pY
jEVe2hv3xiy7m7HmgGRa2n1YMs0Pehtt2beX+9Km2m7W7aN18qHdkwVyBpNOPzUiC0zsIaPV9082
NO23t0d5VRdnZnHv3QrDm803yf7LY6lDtk3dODOjuhb5XU2L5egO/XS24RIf6ZAjhCA0+dgmVRqU
w7I2hz4T/ue3f8WFCfa4G5hi9tj2e17+CNNBoHKthBHNUNjt5FhpFoTtrmgrAxU/ay4weqH7lJhh
M9ackSsv54Xd5aEDYrGyuJKR478cPrNGNbq9bkcKjeCHrPKNj0kzeKcUfvIQLutc/Wt5tXZAYfJa
TfnCVUU9YSvNcytutb+XQ/OeNP1StHaUZVbf3GQK+fywL0zx1epnR6bHdph08xqS/8JdvGmlQp2D
kAqSdBeSxUkrdMRN7GiGznxEKqB/jyUVDkMxGlJvL+2Fy2PTbKRsDRCXpdnNLU7SqDVIaUaaldeQ
9Dpzcg9jl0jbASQ7VngTkkw4T5Ot1dmHNkE0tJ6k+EuxYsp4VM7h/m5dEBZ6/8WVX3VERzDHSDJQ
5hwyuzz6nrSvSdtfWE9k01hJEnQ4pfvIz4em7/fIykdDJpL/GopRXbA6bX/cqJmBSsf+SoHiwtEh
B6dS6ZMkMuRuKVd/5R40awuWjr7+KHFHfuj69V02Ip4FQni6X3NRPb+9ppc+kvOCOyAFIp6F3Zi2
OSoHSzIrKntXbMU/G7QQiFYDqY0jSfE1IPfF8WjPsoM2met99J7bJdHr2FlRltvZwYvtGYWnrg5b
qyrPBDDq9u3vu3AfUNhwtnhvKwHve1kFL0GuVulGcHXNBlUXIxHztzRdfHXcdOfR2oh7Qas2lmWq
zaep1KtrEM0LFzPl+s0fkeoKHfq9bvlQeI1Mh9KN/Ba9UxkalZHKTwg3eIQYXdbq9w7k1dE8DiKv
849AMBYlYW40mF+W8VxcC39fTwp1T3szTIcOtdHZX95Us5BesTStG9WUxstj0vTqrsidMUwsu3hX
eMXwzsfD8bNv1f+H55+xN9bb1mfY9Pt2Y6sVKjCbK5rKdZxD3hL0WhLVIPmq6Y0c7yd/yMaQ0puR
BD149X/f3hCv70s2O4qvGPPRtQYJ/HL8FR1+I8MSMEK1qbGDta6m81itLmL5ulVeefhf35jbYFCD
wVKRxu3bjENu8hKifxGhIrQc/TytT0Wb4rA09R8IQOLPwsmtp9pK6/Oqxry+8hheHJ5oCwOzzRtk
j4en5SWx3+ltaDn9cg+eTAvayonfT6mxHOQSy8dU0QQ4IHGNCq/dkwFfCbcuzjbYtW0WCE32yFLR
2ZnnrR7PsVNVH7Hxet+bU3ObzfO1g35pJIdBAOvRsiRlf7mu3drkrZv6doSoz02ZuPHPJLP1kz3O
6V/2jkF3bHgHWNbULbdCyMuReG7bWoMhDNBE9PLZEOC7pxM9/2p+rlKVTOmh21590Jg6Rh2zqj7/
/RYmyCCfpHvMe7H71Mwq8tJpXScq1smKurKf3+tpq4K09corO+h15Lp16sBj0y/ZrDqtl99aoNKg
mlE4kZb0bhs2BPQZBsBW/eXtT3r9LEBcp6JDTZxX/dWbvmo2rFfZehH5cnoy/Pnd2MeYghWxjhJM
vF4rZF3aLdSvKJxRAOAu3N0CieQtbBXjxfa4zEHfW2RDqLrXN+5Yyysb5vW7zsehBbgVAXiE9oNp
rcREgtAtor3nfnYTMXWRQKuk+oUNud39MCfEMYIuHhr7yut3aVq5YEyIxr9ptrud4g9qclDLc6NO
p9cdIGvlhxLPt1CryrwIjKb45+/XEQ137ldudtQIdvPaWa3pN4nvRjZeXBCukQ9D/WQok6exqwRu
mATuV7bopdkFFsP2Iewmmd7m4I/W6tiOvjUumkvEL9vndqzHG0w73CdHqvJmzRK9D0s/Q9rv7S+9
9IbCJCEehsO8FZpfDsu9WUCVZgchUinDAUwjCWtXlPc5Bl0HA/WH5QjJdv0wK7268skXlhU/Z/q4
AoV+UHa7sc3G1KwszSCtx5oK07XUjhnuXKcJ9cQQHHx9ZRtdOC2QH7hUxebMzSTvvtXUG8rcjEdR
17kFXuffj6iBfp9Q1b9S3b30aVQfYSRvMwt78+VQ3kwSa7cLlTmapEd9LPUjcBk7XEtjhBvkXaMF
XRyPyiPh2WawZO5OCFoAsYtHMFM5jO3tPGnicXUr+c+qL/0jBr3XQN2XppJaMk4hMGZ5PMyX35d5
oxcb2uICj6zrQz8PvMY5sE10wbRr4PxXbUbCO94o3n4azhs2dXc08rqSfSkSEcVj65yg42ofKz9f
j33dosDndLhmaYj+o5y0jAcDHTyMNWLH+EJR1rqS27w+LvyUrdvHnbs9mrst5GbE2FZLHa8rtSyE
OpR+qRcH29g1G8pb11isz7bdJggQxEX94+2j+vuV+rMdtM0DJxTMHKR30A+7eUCMOjEnrRdRuZo6
NNkam4PJE/2PXs/GEsWSary1RaWOWtxoKnAab6QFJga7PCz26H+puxRRR82/do7BAW3r/cdPM5Gx
Al+/iWb/Nonew2GSVsqi6TSk6DY1t0PjFIUVUh4bBszTkdYN3CrWy8O4LN67ziHRD4YORbIANV6t
P4/aRm12NKE+Ic/vWEekuEw3RM+HvMoqG6c7uEZn38WFFTvH1clyK8R6Ov6SagNVLlgjy/qZp0u/
wUFW08LJiXNrCXMC13lAZU+4yg4r2ywNFc6xGhMVTGtl5Gs49mMWP6qqAvOZjpYN+9it59p4qDUx
CT3oEk9oN3ZuW9oSplRgkjWE2bVk7yzMeDLUg4dxJlKLZ81OkH+JZZt+MoxhlA/mlKNAGayxsJKP
VHHM7l9nSj3/JtYXGoZIgrQ0MgPRjnF/bmDydXAv10RUd7IrRxV4eeImt64ubdjvox8bz47fgk8t
JBCfMM2S2V0BuxBxfG0BglhwN4r1X5XpS6kCw15zebt0Jkwrsfhddu6Tqa3uF1+O9lOamJYTLeBr
s7Np9yW6moVZeWsAPbm6aaXQy9safuj8idIjnu21UXbx0RSLa3/ti24pbjKf0u7RUjFqgENCenbS
uj72j0NlGVVIuwd75M5NzP7dpAxz/RVTQLIetMkx5geou+WE4hzeaN2jNkOEC0Yslcpn5brp+svR
ugJ/6zzP0odBZZV2mgvo9u+8pC7Xc+F67C+z8Tfuk1FBNIiAoY3JfAtYdRUhapSz/3Vokmb+V9fN
GQ1tbuliuKN5WfU/UU2sG3mYhmlBNmSCI22HTVsITpJhrW1ZBn6K50QVeFZrKTOc6amxrlkDw+qT
qYaYHg7P4dA8iHKR8SFJSfOGAAfaRMsDgcSuf7+6Ne00rZlxgjKh+PDP1jJDICekA+Sm2UO8Dl73
gCssReJQuvjJGoesrY31BtE7Gq98BOf8MbG25nooBhjpaUhwkLVf4H211Z0xr7Z2ojyu2vKIRNlo
nz0MaScoyVaezlmIrKw/TIGxtIhMwOhdgcAdqo5DWQV1H0v3rhYe1N8VoE1zi7R5L54NiXIpMr7K
KLPHMU6S/lcSr0UWzkh29sYxdSvV9+G09gB8bNG6xVdXQy0Bs4wJnZ0ipA+Bbm1oNCn9uYNyVqM+
Ojl6Tsdawy8smJUmvB9aBUUPIKHRPHTjgsRfbBSDCDZyUPW56LVZHQcpe/kgyGspaFedLD5Tg/E1
HGbjQZ7WlmYeAmbI9ZqPqDp56yEee9u8V47bOreL75E6HcoGtsrZXOKq/R5XNAXu6sr11w9TObaI
BGtLr3BMmNYCSaSsU0B4cOXIBPFr3uqrHpqa7vZnKPM1CCfkbbQmWNdVj7mbfJXIm1xvPYWkjMrL
hxlflOW5dxZEi8GmJrGIZgTA16DCV9n+VTRmn6yBjnF4HmQYvm7g0dHT41+xXWnLD+wkZPfZSJDk
u+uKIS3eJ7iL6xuJJdG+e1SZbOrsFdXuVqy2eI47Xel3KRIOa5Rrbo8gR9qgbyWDvqFZcDCTwQMV
Wjku2Ii2lJX7PbVaLfmZqbFzQAPRqjympsrVuZBSb0+mGs3kjsXt5E+JPET3gL65BpTOtQudsyDR
0Zn+UUldrCeIXH5eBoZyxvEmmahU8az4g/GTer6eJEE3C315r8Uo5AWWn8XFTYeXn3cqqM4lT7Jv
1fhopK023uqyr+bPbBDPDa1pblXodnYvz6NrzO0N+qV6eoMQnlHe5XU3j/8sjefla9QN6AtjYFca
+e0wNFMcZUsmRy4piVbojZl0mfFj9KAo3+Z+i9boPOjx/KOWPCChD/AIn3a38QecmKyky+f1fpJ+
339eRWNv8r2tDc9Cx3ZG/w6JE5HEOl2WZTiVc5WMX02rQ7Jh8hGLx5vQiSt1FtIVEsFpF/Yi5t4J
fqkhsq55E+YImEhMYJe2/ZjZc9N/BRWnL83RVXHffp8Xto86pXNfeyQ1YJXkk2lkznJbIFg7PXpu
Si0TGnsc39DnnWsRpkPiNreVrjLtlrE998M6LVP2KU041bdomnjzjdTMDEC44zQLQrm2QIp5wEKO
TLT3yx+Oq7k429D3qPKDPRSL85mKf1F+XUo5uSY+b5yZm8oBmtDwSBa9cS5aZ1FTsFDDds8KeM/w
/rf064EIvaEW2UlHujIAkkZ2IlpAgc8Ldez6WOc+QIOgcqrGD4ypybznXBI1P7R5tVbHYvQ1Cy+7
qcRfuYIgrYUoILu9CoaZsDNQiIE0N+mCAhb/LTjbkLU1kc2oMtu9SQwqMoEqQItGotab9Fhg35h+
c9xGLHeWOyPVcpytypvugKn74pvqRy17n4zCVEcXjnVn3XSdF4tg7gc0/dAUdqXZHnTOaf3o2VP6
SelAe+/VihDceVzrLEuPQHszDzMQhcf6j6KfZPlf37U6v7Chsi2el6Rr189NntpFHkoy5DVc7Com
VpztgTW1VC/mp3UQ1nIqcd+pjH9QXB5bO+SdnOMPsW1Yp7XSEJAyun5OzzUsQvMxyRZUr8AdQEc9
wNCIs1AY24yUoCV/cSvV83FoqvKACgEUysVcUeus17Vsn7E6sxtggViShsBpdAeHGOH8h6lB9sHr
unTk5baQekGYsyceS2YVFfMS/2yznq67JgkbjkvqaTI06dd9Q/LZzx6lrP3iXPZ+h5VCXRBw6yhW
wEpOzPYEDdOpTkrGJvXPVqaC36qM+nHqYsdjtE5H1L3pYyMAojz+ynyFP7PvJ9l3HIWTz5216EAY
E2/E5LhS5QfLSmLnaUb/Jj8C+kByPygGvRFnqCn2Zu3mtep+LqouuTE0BUqzzXhG76qynj7MlhXP
z23ra+JbjMB8FsDwdd/jxie191gO2tNPlKrcD/gajBbS8XH8jKIpyzlbo2NEul6pXwV0tSIsbWl/
wF7deu6MdbUDUZuijZapKQ7LRtu5xTcRHQ3pzUOOT8LgEvm2tkNoh2fHHC7JYjRnbtvEuZFmP9sB
HIb+g6TqjyKcxTT92zV224WesazLwUfdPjk0tkw/xCMbEhFQrfqQNa38Vfj+EJ9NoZrl+1p5Vvlr
WauyDBcPp0gRpNLQ54PrgPY5phOdyu8EmEq804q2mT4PZu8MoHQxurhZkbqpQ73S8uqeOElSue4L
gpmOx7wlPo9b7x3PW4YpAc1I+yD8BU2/rpt9HfdpZaAuaiW5918MVotkTJAOnhOwKvLc5liphtPS
xAUYgNFWz2ZHy/BeGXKavtoabapANmqqj27iJ+KmaGgSEEStSXLOlZtYzqGtTJftg4aoh0Jx6t3Z
6C4SLRtcg/fjqPTsbNiJhjQkHUy3CdTo6O/Lopz/zfW6GvFrd+yPaHKK4cgTZpsBMv3j8oTCriHI
mmzChJr7DY3LA0qxlD6csm2LQ7EgWXZHO7lKD3mLmUGo+YknbxrY4OIbz2flHHNeKe1M82xGJHfV
9U47TDhVzPSmfaxFCsvv48e0K6zkS+F1Xn2cpI7XQT7ZehMiUeZ0JzRmsukBQxZFB0nWffODKokq
j5pX8MQlKMmn39p8bczbDe+XwSaYZnGTWJPVfLEQgDqj6t4B9aks3GKCqkAV/SgmN5ueySy86WAN
hZ8Dy2yN9daU0DzJDse4KOJIb/w84VhbuXfHDQKsNXA6v3PDvGjVKckXMR5cTEgkM2oO9LrNuYoP
dllOXggxLm3PK7SqIbB9jBy/NJ1ujadKt+R68NSsMFzwG5QmF1Hk+u2McbB7NMtOlodcFpAHsU1N
EEqfOk//qmTZLGHdOKhSc4QIsZKbRgzLPHxcqZoCnACNLSZgvL0xVCrQcjcps8iJZ89on/0Y0DvR
pmunuX1r1rP+2NgZe3XWy0YcLITOM3KsGBZYiN+GcO5nQH9ukBXtmoYq7hDqk2NRj8EW/UwPGWyF
+LEDEYCivdE29QFsIHhWpVJveCIbJPGbLcx1Al8kycfCcwHt8UmedijAeP3wQcRz+DrN+rogYD7f
Gm1c0p0x08m6NRI1dHfStBI3TP2lqINM78UH18ucTwU/9TvilK4ezO1YDsjUIfMOi8RYyiPH2Opw
2lkSHxFyT89DTdFkgUBarkHZy8K6tdbSfleRcFEZ6Q3RbjYCbXNujdpyA3Q+Fv8gu6bH5GLWEnGI
fTFXB21eZj9sZDM+qcIAF4QeNFCGMo9NpDMbe+FCgNEV5BQk88NiWF0aNK6GbSoSrIlFJiztr5Q4
RHZqMn+wwgRxtDbc/B/kMV+RtyX4Sz07mAVmjEGNrehyNjW8UMK1gtba97XuBrY5+P+JsU++4QSq
64Fnp+5/eieSf5jXtQqnHP0oS3TS4K/i5cHRNiiCXjojxidS5NpRCjspA1MmztdpVM5/6TxWY5ii
A7yErhir74VXQkiRGffAAYR4Q/oj8zq+XXMd6zu/AS5sWmXmAPGkhHIY7Ixw3xOJbQQW0gj/OLM2
tQF+K+4ctAhSfHQ7spMgM2c3P85F6WlA4ryyCCfInlBkJ1XIg6YNvcZl6ql39VR1IowpW9xr40xR
ZqyU0R9be0nq25UoUwusfkHJzrOXWIWN2VVZUK2qNkKMCdipU4OWc1Bqc/rEHl+6wG3VvJ5HkpAn
t8DdIKxjZx5PMPAVSi5xNtzjBg5ZdrbV+hXeLonfFLcr5YF27jCARdXjozLzpgkRmCt+kp81kHq1
bulu5u3w3Y9tlxuh0WbZGMSjgPgrlv5/ODqv5TiVLQw/EVXkcEuYGeVkybJvKNlbJoeGbhr66c83
52bXrrItTQB6rT86z7FnOtIM7GR7tny/U3lzHKHKRvRR95rwmAc8Ej3bKk9IzdN3nf+5K4mvRbmo
fiYJyZrOcuAhnSOPIsudDhuKvWdC5ymDrdiLU4rboUrpdhlluoaL+89qRkL2nZXUk4yrjPLojWKT
V59X5hSIu+hZkvaxm7xuDo8uGFCLiNByNfyYR3fXabzPHA/1ykSfV2Hj/B08e99yNTlOm1MnYvNa
aMnhbEY59ay8vaXCJLTqr8klnhEXbmdbKRst0vZA9TpnpJTViZYH8YC2Ctgz1m3ARkf34FJUSoQb
z4wOf0gcyfCnntiyqYbaKxbfUH5AjI9B6gXGc3k8G28n4M5GUKlbtIDlvpIsRnwmX3C7xkw48bWJ
CEyiVSWf8XWEc/fKr/NJhv9F1tVRSkd6k7ldJL5nfXDf2M5HV6/xdbUN/sxN6/zeu1jnyYJLK7PL
sX1UG2gLT5My/iGqY2lOixdy4tZIfK5Fgh61Oc5kvE/JU7PHNxHM7OWABxdus9HDCC2cIV31untp
6wk/ykfXHBU/Ww8FWUozpnyPeDlaoWStc8dUU8+nwzmRrrvjlDjWBgKU4/EIGUKjaAqu6nlSHUvR
bdhGK2cTaTS3bkXq3zQMuTPG9mPYrNeGo952RYpGOnGzKmyT/3xvakRa8+D7bNw6aNKwjOSYRss2
vTAAyQ4EZ3DI0Q4nPJku44B+Qa1YogggXpO1GJQg86TXj/kgD4upZ56Jho6afvefwhIJL5+I454w
4wNxOYMdlHnQUKLDyOBisxHK+k9PaxcUe7+EbyOn8pBNqp5ZsO24/me3cpIF+NPxmyBUNeUDveRs
NjU2tMxQDbq+oVSuhieOl319nGxP3EZb2Lw17RIr0uad9kFxSo8nE6PrvSUGmxc5qmsNlL2pci6q
cSj/mUjLNmv3uQ+Y7j2oRp9B/tKBJlJHSQlyl+LfDsuUa8tM2QAiUZ/Qr/XTyQd4Ok4AiGwtU9jb
6SxWw8E+bWXNkWl1MqsCLLcF08XSYg4gRruwoVCSHzb1AE9zE+qeTXFoPw9tNXEhds0nSw7/0BWu
stuXsLF8+8bljtEZPtZR/e0tGyn01C++uncEmP5NqXAZXMrGtP1NwjAw5yVj0dvsGUopLEKVUFWM
rgAGZk2WmTjWiCV9dv2Hw0Yok+4jkQyIq4mjP1NxFx75samavyLpf7thGNntLB4s2mFsj0CLDIYU
cskZj7a+zDsFSLRKBJhyZO3zp73SGzUZHs3nD5ZlRplvDA8VM8LQ2hebHpeiWeawO0+2bFt4D0RG
2dV1mGSs5FTdwKjTgTAIRdD+mCw6+IyCNtpO0QoglPVStdceGyPl37nZqUxCkc6Q1VZxNORjHBB8
mZp4bGIuAHtyrnjw/6cmZX4YlpruJTau/nCZ9OZsnkN+1ShlvT7ULXA6DTPKepNAvG4qlmFpoJy2
KSKF11gOzqupDP9RXsYBNxKcMqSiSdiBR+VO3PdoeaxCsxbtmXFX94Z6JCHOtDQFHxUiy4G2AdzX
wg0mcyoDtXwsXUIg9cGV1uZknw4DUSEwOIRZH2CG3rXqrPCjIXoarAjAJqi1tE9d2PO043E/F1HS
WF2G9+V4dYUVf9qVFbe3cWWU8+wKMTDfUORDOLFxVmqchkB4D1fYVuRucxhzE6HAem0waay5Xms0
ot3ATXlyzFaGGbe00llSs/zeIAcon4VNBVih5sB55cxNqrwc7PFz1YpydrORsnLX2CrwC+BVdp9E
e95rD1zapLMzWn+6iGqrFDFuUGJ1VjN4RFPxh9Vcu16mQl/c+C2G+KzyB/WP7976ViqhNLRjHvg3
zbTVpePUmj61FzoBUy2q5hrzBDNzol2pagvZbUlVtCMR3lkfrf3fyTMzdcBk9HP+mmN7nGTg/fGv
m0+6GvaHM9vAUMEMk2A+xizb+RHXbpnreVO/mmEKv2irmv+VTjN9VYlFgB+tpouT2sZ3d0p4QWI4
agbQsHUgP+W+C4ajGOZtnfIOQID3zFqXzkF3PPXbugw0gx3BC99tdHAz++OHT3VbR0BJTYgeUSHB
x8C242TxbBSx3ITaqozXRhFjxZQNcLjGHF8lmRpjOvmm3gvFE/rhele+E7NTLlmMtYxaNbgMcwpB
et7EHl1DDQL9vsR7s+dNNxhxOdxdvSFcGevcX6R5FisnXBGPkzJ3GL/ro2DP4utqyFtIsmGz4H7c
phsrPvbNb7OQ4IIlk6XwiFgHIxmLhQ4dGhgV0rE02PuaXS3uDJ9zPYZNZqRvHgd11XcNzL47X2qb
CLCCtYnyaBFx3vYbGTkheYn/j72uTr697n8dzvSwqI6hutm0Trp83GFHYOJWImyIJgf+aClGPykC
rBeQLw2UNommflNTCKjOtTt+Ts6+MyvpUHfZQCbjnEo1jc9GNELkwrXad7h1csehtc13ubEZ5VXf
L1RrdU38tk9CRGdhRPk7maz+VluLVPcVK9NNE9RryHjv6Pc20JKCeqQUO9ySHI8cVVKrz7Kp25vO
iCg5xSWlNFkAdWSx2sn6FrBFU0FnkwJEB+rapi4dMjrb7LW+Q3bULVkfuuWcdxw0t6zDgmyAaPEo
kKRnS2TLgcIkE8tcX2G3ZIJniwA2wVC3Ce62qxQGWmGq95VcJVEEEE/MY0xibd5Vlnxjnp7oQfU2
+u103ZF4rjxl/nlljB+4cyfzwBs39UMQWLW+bY6NXd8dguorJjbJSpcNFDrzuaQe4gkxaqYSd/o1
HzEQetzsZUxPR69oWTssauGGWJQZOdTmOFVLpD/sHUOnDS33q6xD692v7PKL8idq96qpA6w+DEui
Bn/tUuzAk327eNWkM9epgzuPmZTaPf8Y381Slf92nsBHyhbdPfmYRr0U4H9S9F0heswq27F+tbvV
jUWXsAJm6KZNW1gJdZFMhtNOT185xn02KOuqyOuohUm7OSGSaAtBtXK9YRksfGkaRr1jDsI0VDNh
OlNyDXPHL67WPPZi2ERhcA/waxcNNWIF45DieBdbrpeAXcBe6sO7DZSwnGxTKxDR7G/jc+Tpq712
lyJOSeAa/mv3ZESEVA77Z7TNujodQUIdAIDRVt5Y1TK6jxZq0f5UhaC9HNdNdD87NMGC4QzNp6OI
HGTwdacBuIA9MZ12cWwnx+8dvFyhzUk5bw73RiQOwdx57M1Pb+byO0V1LUU6mbH+pibbGCgv2fBj
q6j2cwu+lH8/0M9xadho4pMKaiC03Wm8c+LXfX22etiF8zKP8/YosY5GqTtqUECIj409eWGSLbAK
iThjmm0b9jee0SeEXqW+lI5UgjnEdX60e1SbM+A1g+w61LrLI6Jm9icaH2bunH4At71e6K9Ym5ax
2Hq9OBwSVd1TOV+L2gIKTIzWaRWGej43cqUcovaFPE2z8kV2qHju6LA4EvsS+n3wk2cqF2cMEMDV
1+vqSL1QBRYHPEMJHvTluJu7RQJRakseqQVk1aQSmg+gvmr3ltA/GSeZtsNGZG5bMz8mLMvkSIwJ
GXkT0PRPl7u1zKlBDa9fiEralEuP/4rK6W6Hdk3ezGRxO6NxA37cRnN1bPl7+3XA4TDVjOgUipo2
PufSOgsFVxY5X1/ekJAh6+29MrkdWfVtRFjOTwqZkC078cKegJwk6Ys21HJmrEdjgbDNJjW727bG
yqAWgg+cuO2WkVXQmVwp1/8cRbWTRSO8+IE8RQZ329HLPQTGVJ1hDZ3hlpLn8tpBeazVD2xlwrqg
LuHId4y/rek8O8evpFECUmwgX+GOPuFW/uSKWN10CWTfP7ZMDoDzJfR+NsbhBuPnDV5bNPUc8biP
mi0+VbqE5bIC7zVZytot9p2QamxzYWOT5FxNDOg29tOHq6LueNQAMMMHt2E9dGmZaPd46KlXHN40
Z/5HWbnD8UbaHx85CVbxUEDxTn/8xVuHEy9rr3HhEZL+tEosfL+63ZHioUTHrc7ardci3pjuL9M4
cCTOhhrH1F/88Pc+eZLUZyCu9jIRk+5dbD2P9puvY76R4xj8tVjjcOGhTMLLwWNQmhe7GYbjgvgH
4ig1zlIH5xHgyknFCKNzf8wgD6nPyCpfpmHnvx3Qt2EpJ6UpuHGh1KPPPkKBgkUp2fbneZd8obuI
XQlg2gbTW7vW1pCZzRPt3day0Zxmz4qSZ7OFm3WSIZWVBZnnw0RFIu0IqefCoV4CM9obXLPXyGwa
adS9rxv6nt6vH5K+GxMThD80+fL7o8MVVjHLwOYFbyZYtRMUaB1pvSVMnMWYYdIMw0O3z8ff8Rg4
tzaOncsSu+WHBnfCa7TtkGFer+IoFWpZtrzsquWP2uD9CsixjprRI6gLN2j6JN9CytYyisb6xy0I
j+GmspTKgIO2TNj1Cwv1wjOte+K8+SjDuMyScFn+9FotNzzRgs+Gwis2ylk3vw0mO+vR0T7L7ork
nzsm/urItf2INJ7FucINtIryq9piKjdrVnpvUDy4cr+bxnOzVP2HI3c/PNlzL4EK6v13BDCacFb1
pfqv95zuMbQXwLyOCUSlvqDg9bZv5bpnsfLC13ZZqpGSzSD5NkpCVVRiaSi0DBJKZXdwq7Ksor+C
um//xOGf+K9TdMzuqWZY2/OhrTqCEu0uTIOtCd1LFbjmDGlOlaUagfX8aXh1kZ6egDfiMbWaevvr
u2SRr0gjeNz4rSyWeG63kx4nuZ+8JnHNUzsQ8FMHxIEUMP5jYQc1AWrYxYI8ZimByKEJ7Ksda1CA
WF2fLhWNW3+gseevuD2eEJbT89lFfgLivSQjZ6eLnS5drRFFGb7oqFgqCTa6NuWhcqPldl7RAy1Z
KO1Bnt2eIyqtVURHBFdOMqU8XJeeOZLNQu5mI5Am9tkV9DCrl63U683a4OhlZ0q638wHwyPKVpsN
LFyCy8Il6bGMKQ8t5lx1OO/7pv5Htlaos5pl7pdH8JHDdhYff6cKd0Kmy7n5jmq+lCAwtXzBXxql
yOW6GvJNjY9tsEf9adumxfsURzx+63nvwJptCTAdyfr4Sc5txXZgrvhP4NjWfTckS/J5oADyHltv
3D5rs6gRoHHYrQsJQ32LMOf/1Woj6pXUBJaO8kFY3PyxdOELF6wRZ680UXkSdtQsD8LqdQjeXgff
dTzZ/yGBrdYUhN22Xw+GIuw6VK63b0dvY5WkGTj+tkzJjVPubVeM477W50BHMK8LM9h9M43drbET
KsFgskAr+K4seIx9LWTQTfMrlyD73zzsnXOypb3qrAlbsRSa2VfkmJAm+S3nWm1ocVzOGovHv3Nx
8C2BaAowttyDLdnuj2UXDr9OJMjFOZ+rc9PGHhXeXAc1I/oYrKfaCShrQiA0JmPWIwHp8pJW0aLs
k50JfjEhryosWf76yCbFTyWHz6rNyjFfTdTrSq84pWGZ0zrzz7BHRJPqxldkiQjTxummqhJxQ+IB
jnqEWiTMNj5nQWzV0ZouaPsRg+mwa26rxUnoLZvn4NuS27g+HtbGbOcbMh2RothJ2hEi+tezlKQ0
2F92mVumQj6jY0SqNH7K3krLo53VbW/M4Z6uiwHYl81VFGoA95RD1y8LOp15jckeNWAzsxEFrAPK
j0S2CZIjXzXMjRY4SjaqEMVLi7qIPfoQMBlzv9bLbTjVJrxEePxkLoOlOm76qvProuHNBKdt9+MN
0icYa7R4bfBQ7xQQz/W+/GSfKdm3LXt8rUonuOGokXaeGCVYRM14RepVb90sg6mGFGf1RHd8s4yv
BzTun3Y/kkd/9ugWJcik+SeZKMGbYWCnrFIQ+uDcZnMv0eExeiFve2rtY/u2rabbKE0UiBgHkQx3
7dTKGwHOSNoKXNd1MHWW1B5695udfUBo6LnDjykaujZfhAP11q1V76RdWNlR5sRy/9XXw37DcW/u
IgB6uE2/rvqcp9NLZWz+D+ZEY6G2nDjv4/4gNFnTTVpEpY2cLXQmHdApbB10t8b+cuu2vf7wyXQP
sqksJ3Kw9NHDg3nbdEs+aO+Tn22pABOjaJ/dSnfb3aZYl5oR2WSKC58kWTccPC89fGf5ONwpPK24
elATuORgnkYG6muoVdOymVBXGoGYdGWfSpMwi7t7M78HcTt88zxEANJVff1sx3ZdXE96k3N0xOV3
jCTwFMclRCttDBThDaJcPkpSLyBjmYvjc5CUQZ93w8izgIOcSEG3RkDETdP7nGf7wRmx+4tWlCzg
hkWMUenThkb/PjE75wtgdU9FrJ2YpkDiAW1sTZvsX7vWGX/5AwBFpn1n8G5oCZH9fTRVA6SWq+b5
yGk7r+HQ0FcWUD+yP6+8TySmMgiGFLBpHOHvuYyLYKnp3elD4UMveC07w27IrD4LtojxUSbK1jeE
PMtz6MrlXC+H97Lusd1Rpl21/VtfdviXWl4uo8PAW5wtxhFOJOxXF9mUsuOLIJvylv6YSWaB6ShY
Di1UCvdrxaaUc/5VztmQD8eyTV01koVhdIH7Qqu3Lx0mGFb/g3SaTLpE46Sy7UeV95GU/+1dV5W8
6LjvC1B+5LmK3edPGE21m0MRB3WGktCzs94uo68g2Alf2CGuKb4VmOunLqlPlM1H971PTyyfqvVt
z8c8F4Id1L54YxTBnCGhhJwqK2bQiJpUhcKQBuU/SKpZ2BGMuw9TZMyPldtpyprS2u4oFV73wqHo
9A8p5Pr+IFurPmvLjl815hI/dfteLZdQGYbZYKCoNeNGaXtMusQKZt6wEYIlUZECZFEZzaAwEcnE
flBGHyag0iqV7uYlF38u5/J57f2quTkQdIRZ5G96IKEq8lRmdU3gnhprtjkAlKNULgwpuLDmfWKf
jzCE4luoFHs0RAOJrHPKdeIKRY0fpKUdUQguliQhlLHc9/Ki3QXFE8E6LBBzzEDStXHr3bADYV1T
3O1BxrNSWxjXQf9Opm+9R1I+EYg47tw4ub0asFWwWBWlVbDbM6P4uNc/66aJrd+G/ak6T2BifcYV
Om1OCvky6hsOyGDL0agC5+1Ij6JcI1mWmU8OVXRSEZBnpnUQ6ot2FlTgYecajmxUchXX9MxxMoWD
/ZUgav1uA+n2vIRyDc5USLvR9V9yNrcHt+MbVGqrssUqY/6lqHhSI7SxX5sq1AiUsTy1qW9BrezR
Ony2JdqyB0Juq/rk6XH/2XVyaTLdtKF38lnNYGnGUaizUsvOIyChNfKG5nexnLuGfNx7H+jLOrF+
RTJ1YbOiMzMWIGYLhmdf8KxYVi70ttx5UlHBMJY8B+K44+O1LPHf1oehOtP7WPpMIE1neOBY/nIf
7nx52SCa7UUOqDmBhYLFS5PlKqu3YHXHU1CatnoyPbx/HirPV6eQMyL650Zz9IEFtqSKDQozum2T
eP3jcV8DfwwugNwcUmiV2uC1ZOINFWoVs4zX8mG1PDgzVZ2ts/qnztr0AwXqDmECHAmPE70D70gk
17AwPRYGRIHx6j0opA+atdnzXubIN1W2CJJGb0uh/R/BIpKnwRdHl0P1D7pwtmB8w/TnDXcV8o8N
aLm2ocfi0rqoRICqhPvk2kUE48hK47cfh6qkeR/aKewuhnf8iAW0I7QtRBBztjp3vsf/g9RFbDgi
rjqRVnBs40bjUA+rMEflqavU19Jn1jUBe3HkrdjLLZ8oDpSJ/gCRlJQSEI3M0ky0ZfVPmS45zhEe
oyNvE7P8RRWLFrgG2pYwG745abzXhdPU5S3htXIuNm9v3o815Fq7kpmvx1GxtsOpXuXjVS3tTG5N
82u3QH3TkHMYoWv5ux/W6B6een9BinL8hwcqwlcAyg1Ag8iVtJK6G6b7rfHRvYx68wvVBO2Hmh1Q
GM1JmNuIbo90hth5RSej/u4bykkWgzZ69sJ6K+mGJY7sCunPd6qi8Xitp+THBGP8SI9L/70mimVq
rX1524oueG7cbXuaFkd92rOXMHQkm34SvDhw/jnof7aCod7IQO2pnBf/ezDcqci2yHXrqmC4G4Sx
mbuw3eV+Yu8PYrBhEjlLhiAad7LSh9D8dRS4+7xdxfkyGD5lzPZztD1zTQ/j5VahnYnY34srblw0
KhSnbh/ns3Gi8Xvee+9GlkF4syp7fF+d1bmr/NWCRfVZiYJxrvNkgukLVvcBAaUqWKP1C9LT/+rx
Wn9Z82LGliQiq3eYLEhiQsgylOZCT+4XfjsiPdor/TSLsx3N8gkdXPh+vaHPnQujZ+28bG385jJ6
lTzHY3xfzeDfrn/4KcG78MuB6H8h5E0eoX5PSdK/jH1M2+TAWZtNiU816rHeVWQ7jLb6jUDhe1Aa
JcJ43E1IFFP+dAfFCvf7dV6nH+VCSGbWzAhx9HszW6xXJHuqTMbzNuUo5cL3+NolVQTR6mUju+ZD
UIcRGvFZLv+FoXHDU+f00YNZe3Gj13CtQH4XgRI+ntCONNsjPnWubiAD1N7xqNaTmbZJFXXbHYTX
zE6UhXEXfErXWC8Gw+fHEmMKqadqeZqssfpPoxdntCK14SscfPunYqH4bS2W/2O0BucJMnt6ttd+
uBWVpdfcrumHph3cuncosC8ScOg7SH2mZFqKh38TMkt0NtNep7E/h4VCOAT97iaPhwyuQqNNFsCs
/W+nc48j7ROnve2hi88xGmn4MrLRP8LxiL8kp/6tC1v6LxkQHEWPDjSJQMtPy2zHnCNOCCX2BxIq
x/eK/uOXORbiDqQMm/pQmfnNLaX9FeA8KRgD4G43AVyXGPeXtfhIRU3nFmpd/PeYe+XS6a2BzSDQ
lZH8jc5Z75mEWH6UtUTunya5mi72oELvFxy3PHN7yEN3XJG6J41zgluLPlBxDfeMyBN3NKr0Z6fz
+58czhHMXene2hYBn2ggjnLKsCba513H/Z09osxGN2SNsCvOsP/xfKt+2UN8OX3TWo/R2O2vpl3c
PfVW4Z42jEG/ra30fjV6ETuGi+W4YVizNqwjfvlGVsDwaye+B9EwTcHfS116/PyqbIBGxOb+BhCQ
ryHiT8QqR8g1t089P6eFH39GAU7kPzN2ldw41D8CRSauuD5GCKk54grbwKa536oJf8w8Dk2hJ+E9
IKac7yTyyDsX/UYqo9E87eSE1RnyPMfKAz0ihIxrHnU9e2QBUjg9JzOFsakHgPheVmvz0sF5Iy21
rR20uZqq34rucoW/CgWRNNb0X63WKl9DvN5pKIOEpSFo6JBw2voQKAZ9soIZIx8NjgsJyruZb+GA
m8CtIEP0/Ni801wyqdwR7rI1edgTNXCLNnTdvmyzQ4anyri1uDCOOP6LJ+3GvWUPAyMyiWWp72kQ
2k4B1+wPrxZriGAcPd+vckMGf+lEpYe/Sz2P7VME4L7cDa3juqx6cbkUbCwmAOeyuh9oIIMeVUo3
OkOBwES3uVj72bBGjaFD5pCZl6rOdjN2wcTb0p17i9GjO27YMiQKvmuHJm6ffYo1Z4I/IaZnz7SG
+HURNPC+W2GN0C6Dum/MqYlEGT3LuIzdh2pAFl0EQRXf4IYx/5Fg3QxZfQyqvtRsAdPzODAunBAE
7bt9qhdniM3jZIUimk8rG0ZbndcIlK5JY7HNG7a7BK/amxAocjdOPGniXxR0c89bE/w7rgZvPg6c
CgFa5fXsLQg5GpxyhsbP6YBuKBDHxigXpCkFzmAL9YR9308IF+mGg4Vho53s1l1ndN3wSSLbUdft
Ve7psHYeR8il+OIOqyz5JOFvxF8ebC74qTbC2eSNW1Kq8XNYzWadUZ81UqWUW4+s2tItFcVWdrzG
x0pZGHuyfYriRlc/lBVxGMeKaMlHlDCLAsdYPbujxBPbwHvo9Gq82XDXRfAgzNq3PiqBhDV21zrz
K7cknLxHi1k0CP26+9qPZJnzvpvVhjhz4/2T76JGeh/q/UthqrV/HAtPx99rZA87O8HRAvel1VoN
9i/iq1zSZQzTavcSKuksjzMkrnuDXXpyz6RkLKjj/QU+hmugmzFD7RT+PoYzNB46yNX2Ch+2Jjr3
UznKf2E4divkDKrjN5wM5fhz8pQD9UzvLqiItwtm1K2ZneZxH3C6gpXTAuNmDeaj8mz2cIdYYzHj
uPBsi+ZxPSA4zauYSKM7G7FGafB4xF5zslyv8T5r2UTWAyTnwde7rNZ6PJawWvEP3CyYCuyxnsiz
NVPSPvfIhSOkj6NXXlpjR2VK9PthboYDU97TmjRrCcEfeewUxuKX1imfVlxdrFgdO6Ine5XSzTdv
RokM3DgF7ROFGzyFTWwjoxjDOQD4oWRsWZ6segP/SCtLdFVC4L1sg+DMO0yii2NHHfJk7Meqv8Gv
rmCMowX6PA31VFWkN7E2B592Hyvny2/DEmeIlhhVCuzDcwnNiQPqmg9ULok6TxWTTzHzEl0n7+Xq
y7N3UIPp3fBAjxmtVbMAEI3u7Hm/Z9viGonWznKt7CqTZ+K1MGyJjYCskqEVc02w35cbcG2KndWa
8pLvM1Io/q4ISOZZ44wGAxi+dD5ae/LEc4BKqH0qnRguXIBMLP9UFATjLcNmtGBRqtFrowny2+rW
kYmznSEopPWF0KRc/i1iCtab0QWlLVD21iUXbXWIs4qUHu6JU7ASIPY2mS9S7ON2Z41lWeZOhAg0
S7Tv+b+xmvptQci91s8tGibrtAIDNg/8bRGkRxSDi2E5hrWuRzZxIMBKmMKq3DnkKnWJ1sntrtZu
7rQ9F/+JlmRV/WRQlGKE87Z2z74NEtEofeJMcWENliZqrDsaabeYxwBtDZDZHTHqnBnhiKidSWfX
PQvdqJY739+SGaJ1la2fi8i3DglEIg/nzdrhHGCW2MTfKCo3GsGt420PXLCyvnAehPpd7wOlargZ
+PMrJYyWYF8we91ppEHbVYp8tBk3+zj+wwMo21M1OV7AYw4r60T8XNCG50OQ8Z5X5TxHwaUMCKt9
m8T0f05hr+db+FbfM6lX2cD+RQwULJ5k1Lbt79lpK+5VpxxtnM+R7S67Txzjbiz7TPTKdsCN4i0a
lnPPR3LMH6EEpP9lY1hxD5BZ7vvnKQ7WPnx3Sw8Tc1pTnRDmTqPihjWqEn18O87V+G/jUZJkVr+1
ySmo5CZRX8/GNudy9zp9TwY5/lfDGrU9R8fE4d0QPvMS6c1hC/K6Yc90T3YPd8bqueufiWh1B4ti
ALMQnpqJmo8nlUxLN2TAoFZ7HwWd5f+KzERdJz1EajyNc0DdQjrzIdY2nnR8dzci9JPyfohCByCi
p/XOv7XiZesLjwcmT1q0jMndAeo/3SBXUJDWwh2nB+HOXXcbccTC4GgYjilFOqATLiajnVM4Asde
em+nDBFTjLdUPz2rq6YLwGRiuZfNOWbPeV82Hrh/68ib6p9jR1yXhwa13UOZwjWaFQUT9VJjuq1d
iCKoleiCdgccowg2QAWX3VGv8nb1EtCpQlO4NN+P0sFlQxBSF63ZShBq8zLGkNNj2sf7hNAYGrBP
D2tpkq+FZMC1ApG36qYmIZBQ7JO/tL52CxL5Q297igM1mhts1fP4B1MELAfvwrNe5hmo896JEVDX
+WxVLGmD3lX5iltb0ijwP47OYztSZYmiX8RaeDMtXyXvpTthSepuPCSQhuTr3643uxP1laogM+LE
OTsMUkW+ISCMqXnwWWJ90xLmbpgTrUVUkBDNneU4Ubb+idZ4lJdQ5hAnHB0rxiTJmImX1S2z6bN0
sBKEnGtNJi5MgaSDDslUbJiIfIQ5zU3D51TuytQw4qTWGePtUqRNc6RDFzGep6hrf1toYeVjDNmi
+4dTciz/Bea6dnMzS/jjuNoxsFlKtModSWuNEcFNPxyCneMXXYQGW+ninVxDW58V1tThIcaDUD61
HmGrw1qHSX82tpbUQCuYp/YcVNRSyyYhSkiuM10jl7Ex9rpv3UsuJXh6kppHm1l0+tAK6dQExmVm
9bGMXK8YdrVmQHAiu8kgPr8uVrtxVRP3+7GbvL+2b9vmCWt+NGt8qbx7lw4P16X2UUepz8kAfw4q
S/NfnOnKOJtW4aLejTjBknQX5yIRP+7S5Ks92aJI1HvUA63oN6UPvWlTgCYB5MIgB/U+1UUTweuN
UpqsxV/iZDd2hdYHkVXp+NVNKOxEIl1v+cBmoXsCFtw/3muArYabyQmrYdr1IZaze+HblFGX9dzi
6EIAwwETCuMgIHlNfuD252DVKOaMqNLRYa6oJSPPQ+vXV7MYc9GAIboL3tvzl6k+5hRM6jQk1Pg1
JWDdOF8r+gZuVsI12UeoBigNWzTJXC4blYR1+4e6vsCsC2OWViViCJvf2kAmIygOFNZn5j4q2Nb4
tam4GJz2jwWmK/te4PsCTOFwXe+G1InDX+6XkbORYBk81bxCxdYlFIBqE4xRPh6qrPLHe7KWTrVP
pRXhnzxxEz1vQ7cLzaEG0VVTk+BZXvgFi3j6RrFir28I3qreek6IDLQhbkcA10atj7e7qBwgAipl
jOG4WkKPm3st2Ead93N0LZcL8eYkesFoH6mq7mBFyqT8J3OOM1yixdKaVzLXqT0WPiQCDOpyKaCK
UyB61+AYaUYMgrQkvieC/seufW7cnWg1tYSaNC9IzD2QvAK2N/UtBhui3LW+egKmRFXdqRqUi++E
ZRogGuTcBPY1lKymu84nYnFDlhi8g5PUtl4oIglv/QdAZJqOY0T47CSzpR0kT7Jwlhe4EoztDsLO
qDE20iSLjj1VT7lj8anv2YNjcBUfm7Sgy+WrNtGxi1SMgxLzkh8QJpuXHFP8YAvSdSb32+iWz321
92opA3EIpdbZD0FUTqydm0rJ8pOi8u2rYEHtFw6w8EuE3sItJjAUVbe1ilAA91hLwTFEvvLKG8/v
HVJfPOf1hGdEIjztWCvUrreynPz5g/JzHj98Qwabtb5cVea2dR1SnxRiybSzisR4e+Z57+d0Z6mq
iNLqhAvUoYXSMn11G/IV6XF0GlXgGM3rld1RbQ8YPBXZMh/GZrbyxQ86aQyGUlP2IRMHgWPzTMZL
+fNpJuxXS9hEqxoevIQ3u0fbn1ceYTFBXnjBd++Ujys9s/2vwZXifEdsl1t+moKdiueBg7VacZe6
XvbNxzrYo51iPFAkJpe62LmdkAsWuzGlj3Z1aNdfIGXEmyjWdOjzpiYZvnAmYGXlBJtISrp+nsNR
O+MG8EXoZIwccWZze3PhxuPtCqd4nvZojMnQY2qYdRzswmhhXH0KKcXrN5YnDLjJsThEy59sLSb7
iw7gyl+mdbH/rIitJv9K1Rj/r7uMs242TELD1r9rcU+beZ+7ve6Po1vNvN+zyXSSckkVRkY7bxnA
SGwTjJ4kWlpXVu2xReSHxeATZD8NjmanVCJa638Mhfb0DRzTUT43vUij+2l08v55Yq5af44Ddq5D
adZM3LuM4OJN4IQ1S3Zo7avvCMU/P0dYprlHuEW9nWbPdbV1y5DtiR5zn/BtRfSPn11LzQryJOiv
/wKD7dtF2zSYrrZJyzqtiSuEKecQ6LC7yQt3bT+iqI2yZ3JshPbpkxu/33mCE/mU5XXsnUZkrXCf
DJxAN5LnYjxCeApw9wgXUnBasoBiZxeC5hfwHa65kgVWepCoUnrhULJjGDzixVnDU+zFGaInjBul
5HFKM8wyzLrNSnonskl10TxgcbwjOJB0Z2ZRo78Cmw6Rc1SxVs6+Y2ITSe5cHGTjjvUcJZavIUqd
6QdITNeqrSkYDVPVjw6lqDBevzi7leHV/1u1hQwyHt+a8OWGRY+sUdrg0AycvyagHBGsf4zz5Yh1
0lT30Ujchk3Ua1AeinYuopMMr2Fl2BP0Fpd5WQl2EU4f1NWSGpO+vuNbcy1dsdcJfACmGP0z8es+
PPSr00mKj24l+T+QWkvvqMF671GTlLPTngy+S0aAk1XdyXqM+0M5LioS2EcyN/6mVC+BhxH9pSWb
u7jfMtdmtyU9qFLOFw1EtPBE41hatmGInX3eYbcsQHRXhDd0fZstZdUTFQ16af9NeVU1d2PDgXUu
F+YaNz3+X4KB3FkaPEnjebu5j9MSAbEu+vqiGI/WgIlWDjP2pI0I2zBixvKw8oPZky5jOx1nuFbz
64Rr5Hq+DUESv3eW9v0vtIRUvKm4bwlw5f6SELnrmZu+E6JxwZfE+Gff9ZAF02Gs+mz4widg6Z4p
7t3q1whXiyfMjg6FHLFEXmMsF75+ciy4YoZnXrnusFi23VPaqatvxRs9yv8pVaQkddwaJ9lkw5iP
8W05tBjqpwIvx2GVtVZHC9ul2oeQLiLADBOmi9umSBDusnBZupchDEX2IJqVkaORir/VpFRv3o6V
a8p8mpKPV1D7RJy9x65GZ7q0COLNPuKzz7JtsxRZeCySdPqarwQAcp2ZxT+iA898p0qCbLwg8zFl
itCb3CP1NHv+bhNB+u+/PA0rBHm8foKa32fYUL+vIAkMFRuG2YbCPsbFiVktJzyIQUI4Xy0AU/nK
PEr2bwyKGYpuBjWX5g77gVmv/2N008FkpE38XiJjV17W2+nBK6eiSfY2GzyU51wG7APBwkqORfdu
QJB99KW9594cmEQ5kkwHFsuhmTUx46wM6QnqJpo7PMMB3oEaYau6z7NwdLaEQOX0vdh5FSe82kO1
LaoY6kFKuYO9qCoM1E+Wy6goSjcLgjzTlTFLl+kuLIM2e1vEkOHkDUXqhhuOr3Kk//AB9GzQxpaI
/Es68iunJEt3Fbm39G3tidcTr6xyjrV95dWsSpqiQZIhH8bEIVQWFV6/7gY3b9PwvvB8Ko9zE44s
dY7HwbfiEeONKqNnGquA9dIsTk3C1zpzA3NephbKtOHznckD2yxBaKqr4AAJz/Wf2q6v5FNkkb3f
JMAE79NNmXwecugk7Q35YaCt2tVDmm/iMspjeAqJSO+Nkk13aap5IBZaVGE6V8fShoZVh1MAXr/G
lmtL3LXDdakoA3G/7mjtox7j4n9DpgQfRul5F5NmTvVACk7QCk4DpcyuJwjSHx0tmApvcCQS7NvF
Rcn0n3FdCZygw3pREuxopoS2lShBPq17xr7Ipym+ffowp4rDaQ/ISWcPiLpddeK0YQyF4Of46dcg
qHo/7TT6yIZ8enj9CR8iiZH89cI35VjK5c0SM03fwFxEV2YOlLj8yrRe9VkTOA13NffUWG+rokfQ
TNiy5D+3OfYkuU36uli/JPwL6G8sgRowKWD0znm0grBXep+N+EpxA5YI3XsIQVjlOlen8+PKKArR
n1RThu/MUcAtE1tgMAdH0VYnv5KyK++urJtp306rxb4004b1Dw2igFud1bUuqygkCAL2O6XlgDEJ
w2as0uISG03vdy9MRkQBl30k1T86YRKSW0Y9V7tVH9ft8jIZDw7YgaXpXn9D12/dv+s8ZmOwUdlU
+s7BD5dGsRVIDXyi68rgYUdGN7dPrSjd7hmqSxqbc7IGoWgvJE1kfU8opz4MNN/NXwR0FCZmVTjv
JNFTCCK+p149EyvaVyHN70IojPuyWM0zukSaHN1hqP6UBSbUzbpEKkiQXd3Z6TYrx1dwcFS2foS8
FH9yDaeJNUEwxTa0lMFNEy6T+Ud57z0WYV8xxVRl5u0iRUSJ0NPoPywzGtWhdfKyOTtIToeutWVA
OnOZn7R39XJgVtbJfx6a6gBexMCRwS6Em9IQUq5fJrCC/X3JLdz8aLKcrkdXnpUa0cmfA/PGOZuk
wcaNh9i+T9pSYWxolbz2MCDNXb2ovlrvZ0EmkZTiOumtN3kzjU+orx0BUwoWLJMBwkJbjjiW/IVc
OV5rrPKHmSseHkZSzMkTF4/707Ylrm+CPsHFREk5HHE405hreGA+z+hAR7tVjU/qvST3lSP2VMzT
g86u/o5BXf9X+z2g+wRv1CtunQB3A6xT/3PuUnZptANms1OkxNhc6rQPPBDnWefv+3mu1W2FfXF8
ith5FnzgupXhR9GFyn/IU8SMG4cNpNNNhdMANEwbd/70gYQZRmegWO1FzOOC3h73WYbhBpbrMctL
aLn8sU5zrts8lzhRiyEOfrDn9ZO7nWpocGeMOEl9KIOVvFbsuZlzP1etRu3uLB3Phjlvur6XTdSZ
O9xDgCDM/5HwkKTLxxB/6LhJW5mtl6xzYvnlcFumknIRURNVpS/5f7DkxlP43IBsaXwnzOeYKeix
4AnkXXlqXLRWZMZBVlWPCJt1ybLni1uyjlgEVglmekPbZc02CtcGzxcMNhRSvLl5rz8CBNMQy1mK
fu81sxPeUEbF7k2BAU/dOESgQsyhzdCojzCKRufiZjjzkd+jxcf6ls16OvmI+NG3k40w4NiSEJmz
bBqSpiIbmgecpktPxRUkzd6LJgoG6hrDqZLi4QLsAjmmweceZ5xTlce/TFeDK7nullDs07Zf4kOL
Sh2++JAPCQ7WhFrFDnOI/KZpXswupQsnRFob+7I4dS0PyjcBhKUCf+S9P5p1uAYz4ke2hWu9b7ui
MJgb6rJ+NLnJgp3LjV7e29ZeAwim/q8io3Nf4Eckhefhed7HbWSfxxpj9W3gQOG6WTgiGWo1k39p
yS9RIlN0IJWvCTGpJ0Q6EpxgmtzgOPqkpXGbo5g/TkGTn1uOPOJICmv8A3dPNW9SDrL0dPW8hBsQ
E8LjSUgJi4Uqjgk1ATKRDzhmm+DXwJQoSIuGbPxzsLPaiSCXHmecxvDRyhEacdjiKJngAso+QhMT
VL1sIZnryZo9u3XZQlC4tPucjCaEPLutJ1dq6BWOk1FfD94/ztMWR9JIcK7rL0WFgzU8Eh4rmbyi
hq37ebFFiKzpdz/pYn0xb5d0HL4AdxIerhLVpddlhtLJeEhRMEiIEW4VuBlFqS9sWWz50nN/zsDB
R30Sg2sfSmc4rbBZ7BPgDhJU9NazfbMlvmJwNH0d2odhaIJ/YxAMf8mButExi9LiHsxms+7rSlFV
uT09Cq0yLSGe8Jn9xyTBKvkZ4V3Vh4Ji65wUFZhomTst0Im1CvjdIClcNesuls0hx7jyjBe+JrBF
cvgWbuBAYhyjtnfg7wieiXf1357nN9Wp5svpDu00RWgKYBnZI0uR4lz4x5dD7SRr9SKi5f8xLsqx
S+6y8XUH5oCRL00rLy66UsywwpS/QRvr14QT7tfxw9TeVqNMpns5uOMbf9EcfhVdM6ufqEQCQtSW
TX/yKj0N57KdmIyOgyjyPfNjmChFNhNG8CwBeKYiQ7MXECbwnZdVp558fOz25CBNgy/x2qa45dHq
f1hW3MaHdaryZ4UUGOxESHW9B9WJY3HEF6qQC6Iy3cFFx09dsO4CC8s0u27/bRsZFVsebqqiitZw
3PvsXGh+mr6FJIWwlc8toeg+8mt/5zJVxpmeYaYkZTa2Oj7BHy6AbqQ1ZSERAsGLZPesExvElknM
2O0WjUb+n1OFYjn7I5iQR9ctcntFQ7FBFf+2aBNADaNHgbmOuFg3tTszgdtkZO3qvWoqB9sZLLjo
vmDC+Be9zon+KHCmn9PsVfULc2DsHwnj5nvmg9Bh09WwzLDMueWL0bXOCZUz/YP01F4yB0wXUYyw
FITXk+SpoBevD/FsALKQ+fQALMMA7oAGsOp5206w64CzEKDGPEtI4yEg2YoMmI8VwIFmZcLOvSr8
rWbKP76RF52OOaK3pcRqQGpAJhTufQ4rpz4PWYSrOA+KNbqMGa8/c3gvfShc3Q9buTBfuaAY6paK
SsDm04OHt1Fw0eyIdkoBgMCaex9Lpt4OcL88vFJp8mJox8Rh4oH550BQvdIHBiC3OYZU95A1eZcf
yzl1z51ox/AWyZJM5dxcUS+0VuVrg+Qz7BhItv4W8mp6tAwYkfej1iP17bCn8G7sk/HBZQNyu2Xn
V//H8OAwk9Ws+I5R8dgOwYDdYTNJx+B241W9F6OISCF3TZ80LCrW2ZycqAQYjGrTuPjMGB+xwMqs
0zOnAQ7etSrnZQe/aMVgyeQ5yI5Wjut9n7BzWuYmbI/xdSIeM7RJjvEiZjCtGYGA6mZgL1cYHHq+
qObEGKSgSabX8vajM0fJdEkFsov37gknkuOeQGGJF4B4SfefUbFX3zYzkd0jVVsn2bAa538sE7ab
XHmpOEpTg7gLSBt8lpjBGZTSM7/HsDxo/SifWIQRc084p8WfpPzWLfmZI5Xm2u+KOuIoRJYnBl40
sc8rRu0c3hTAC939itBlv8GfMNT/YQDZE592865soQyK3GXvKVHctMAkMaY3Lj+ZdK9M3gQ3TTJy
ZGAN4QSvnjxlO8aZXll5BQaiocwXazEvF0X33s7ZehpmTxWfrbvmsBR9oEj6UE22n4hXYM/dKRMD
oZh9zws2fqCze7C6imnSiE3kgPeWmZHjOKCEUo/3Dev1xMokUqYNAWmurxVP/SLVZ7V47QIZaFia
XQAlLNsz9wfVOxkfZA5PyMUlgjmdNAsq71NbJcsu6axma0ypVeU9s29EN3+WcRyZIOSpANwDYMYL
PnBOsedg79MaDWd/SsBLyX7IvkYmL9keSQ4VvGqFr06ik0TD07xQF9JnUfqbWlAPn5zxtrwFNDHt
QITZlGmKWs4VHyXCSJf2zQf+jOqP38RsluYWjSzzh9E80MMv/WsLaO7frMj8kUUWLcgBn6WFm2ru
56bbjZXBSEwsyBa3If5P5JzagPnwO/w5Zx9yPKyTqrPt0TTZEh3sMLX2pfLZCsogNUvFZQRmWmIQ
8vPxmE5dRLpWIOtu6hUfLVow0NcGSZKJxkmYcsGElQKUKPDP1wcMO3SbiVnap9hprNhV0m/EYSl9
BQSlbbg7izQz6m4RtbgInnUCZsnqHDtx3Zin+tF9ysfaSfd1EKnbdVw9zN8rb/ZNi52UlPQwqnMd
EL/fFb5qcP3bCi9onnuMQDdscRG4C2Uy3y4Ez+mgVme67YuR4FyvKdheJwb05dHXNDKbxEZ19F8n
iVltGgT/P1yxxWM6k7o/khernxzjhLAPrsMidOdpmTAzMYN3NrA7mE0Zb4n+S+JrTIVnhc6daCGE
lZF06c56Y/k4ASXg57UuPmY2xpkdYQqv/Q+dXQUb3IDrPSQjWWxRjxJMpih3sLjaCN94lvghTl5J
rujgEcIW29Rq5794duSCtcKjhVM1GDei9vJnsZqU1hXRgCMpZlEba+IIlHcVvbLHKsC3ZUgk4A8v
wGsFutj8F6OsVg9t7RaKmDIMcWo+2U3ycZgmn6A7YaP6WLoxdaxyNBkEtnf1zBFW9olMy0x2YMmg
R5Ox66rjNARC3Y1Uuuo0Nqb40TWHMMqqu7wWVptgr+wKwqliejcSFqUc3oDQdsdty9qXE7RwjVpf
1uo1K6ooPnSBMepgajP+lhmF9rUpls997URiGyiHhB39QwBNB++sIT+8hh8tzv523zQ2aDZLWfMQ
hy0X/4ZO3nxmhUj6Xdv3Qb0D9KCZdQk/PfbrUJECFNVtV9j2TYKZwBnZ981/uAuL9kYAwH33fNg5
NyCLgifm/O07WJ2VaZ5fzJc01YpUOUYcfG+rNSQo82UN2nv8aelfJqpFcg5BvZkL/rphvM/iqD+r
WWAkBRKRvRG2hqSuW6LUOK9qYe/DriBWXzWM4Eqt62DPUEHtsRRaQmGjapF02PQkrqiuHEcv8KLs
b6x1Z80hpJ/Xh1pETB5yHwj3QbCVIN8CnsguTY6RZUc4sTGnRgfxGSqiPPatliQOTJlh1zYUJ/cE
Kjt3Xw3WIcktWFhBAg4nuo/H9lgRHEfmwmtH57fahrOnSdz4AIxsffPy2nfuyoFh1ZV7PhFEhA7A
C5zDyDay+mL+6vLIWqGz5L6N69x5ZjTF9Chdokle3HgM5vMyFu10qHB/O5vaybL/ljEHP9FS8UHc
XXwyWPG8FO6JSCTdb9YzEHkdmzRi6O4sSfRJwLxOuT1mDBNuA6p5N6vEywd84xYfUxzYhLnhmvR9
txM5OG1I44VUX56f0W5s8rmUb5rFX2i/npx2SjpJ9dxeHcIb2WfO+NBMLIo6ypaNhOeVdtweZe0m
oMH0iHFnHRv62XlGu9iuGO1oHFmeO90qnfb97wzl4MFIuu7bfIITO/Q0Dii3ZQgbfCPnOu5vUfiB
icG20yOuCZfD31hij7thXeunJkza35y/8WWuaXbI9fNBIlpq/QoTVE4Iju3K/DexkPYBnTMeEBEm
8ED0CVJ4IZp+VyVrKk6xxbPFsdZk3mVKsuSyzDZ4j9Kqu2dHMTAdD0vbe+n6ULjCxAdPioi5vFjK
J5gvhMrnO1yTzMyLBQcnQXTlDTuvdPrkezWsxLiwYjAtj9VMT06XiTa8EzDrSA47kBBBoXDc1JI8
xtYPAbpuEhA4b8xu+YJr2+ecC6Ve5CHtXdz8GAFjF49lV31oCLvlnhMwujPk7JvtaFoG2KZiBnHE
i0rhCcQwpKrdlBEy9nHpUZ73GXW/vQMTS/4t5ANVF5k4XvEcM4nyz0vCiOVEgqD+almUE717yGtn
hRafs+mDlfZ3PFrBeuMIpX+qkYnjpiup8bZr0FXlBfj01OF3MM2PiJzmsZvdBhNe7EOM47uj32kS
uwS3fuQSEqJrQR0hF2bsF9xk+a/2LSdjMhYq/lY1YtkWP6Me93UN63DrdE3f7Fi2Kc0OmHsX7RVS
zGtHdik6VUY0M2PjqmifkKtN8jEmqI7vrVv66ZORvDa7hk5RXkQ9OV+z47fxMaG6CC7eio68ZWyU
lls2HuRkJqpwfdaGXnILM5HIbG+wnG3GdFw0up2dsUsL0O3JBvNzaz9wHnn+Ld5bfznDL3H/Dk2V
hRc/Sn33k/yqeh5km5vLXHU6IQLheTN8V3y5j7Qlbf4qyCPkW41PfdlP4GCfF5yAA9MGNZ+zGrn9
ZQDIyy6NQEXHpp/hf1PaA1gijlBjivjCoRZHdymk3WqjU7yebA1jycKpyTBdkrSrs+Ywuyl+sIzJ
zDaEC70HMs7KTVWFTvA4GbYI3ubWxxsKCFAtWwZgKIqdyZan0hYs7aJql3prgyoCbzF5Q7EdCq8z
m07kHa7sCMwd9pSxJNlDPQABccqDv+GAWnDnYrr6ALBXu8ecmUTCV+7L58hwP+3icvBXloeIWv6J
YKEx5csQZWDR8mHvOyDP+GrmykNVWech2lU1E+bbckTT86NOhZ+JHFXwk1J4nmcWIqAAsoWm+QXv
E8xbapyBWEESwlhecpldUBk8Ovq1E7eVZEn0jhhcDlZ1oKHalix2YKJZz9NXH3olo/phiiKSw8n4
kzU9TIhpDaeKYZTE7A++d/3j5AHNAxjo8M/akc64K4yyzLfSJkf+H+hmxln5dGl0wcOGDR5UapB3
MQzoqXVoWHsNjA7qZkKz3obt/MAuFbQaZrZFso0aYwGXzuxxnLCcT4CRGvaK0GENV8YgPqgTTogc
PUxhlvAqcHtMnUQ8b9lN24+IN57/RrEeQ94PekBiTQOIJSgjtfG5kf55FkM5MNxp+GVBQMGSCroJ
TuEciW7j6lw+kvJUXNzcjSWcyNS8GhwmvyDeoTNklTaWrsEFB+YGGpdzZKPl5FEXLzguYQ1vRzBN
TzPOVWyCLciUzYhZKNiBgFRfZbOCEG0QrVitEnZxfVetCaSMRDigAJ1ID5/rzKz96ixKYEmZ7rld
rTryxMDfgXHgPI3YZXJqtXq8BFnmEqOMHL9HXVXhvyBzUTScIGgPlW2cH6z1GLyiKasf1CIYyueQ
uwTCbzu9Y7KAB5vU7BpDBvXnbSOucrFHxOEaDwEXusuCxX8Xfum+zJ0e+j2zaLzXjep8vgmtlz9o
JN1bRPAvgsDFlGbjd4Fiww6iCQwqQHsd1Lc4IpbarV9DM7Y/a+yXwEOZz7AMrwtJseVS5oh2TRwj
niOrbrwg7Z5Lg2910xq8tvxpOv61IFRPfGkx23Cgdozk3qrKObhlLNj/ba8+264pxePYCb8g0Fmh
NeByk+wvsRncXTbCru3WozN7VX08PnJrtvAIowI+Wmd7FtfHGK7fOxeiNgXksH6oLsb/x5vZldtE
x+lD5WlqBJpsRRDSd2y7UZ6PPxSw5gBeJydUd8hJuqRbdjZ3Hs1BjfiN71+869lfv2EG1AkBTYzT
BbNCYPKRLv9dW2MQ9au7vCRJE0Fvw2dFBcfnTblWIHvanrUe4aAccm2WXLLLBo2H0U8W0LrgedPN
1Wl5ZM1Mn5GpnQiz1wgh1bbmfT6Ds0vHC1dlNG9KOBbkY8sUa6sh4vJl/Mbgf4f4+qQbn5FS2+fp
b0t4FmZJTND3kIg4ffdsh2beUr4+I2/yn5hYrwtrqpkX05FKJPt1SGB7zED21r2f5u1TVXjlt1BX
0GDcMFLrxwAe8iRmni7gN/l97HXkhykcuFH4ILilbZ5RRydFtgzbpbp2IV3fUyC1fjwU+0EHM3pf
XY34KNgN9oaxlEE78Zdr9Npm01l7uEJ2Eo/BX2d1ir9s/pl8hvipf87jbv3QnINqm81t8rkszlQy
b6qqN8LA5rPtIj8l9hWqhxQ2krsdAgNqT7vcWpuKLvYlm70c7TZWoIKYXtPvBzVudTQIHIjkqJro
Uifz8JFZBK1Lzof3i4MQbgjsOLr7tSmTS4KDtTq0AzQE5v9S7XuVJw9xZB21n6OuvPW7hSM5WPK6
hM0RiQdN/fFrK16XA2GMzNmwM8nv9rAimS1qJhRI0Ax+WT8Q04KuYmHepKLFBLsommCqMofy/nhl
4mHmC5doPlVqzp+aLgCDoQMsl7sFVPGwHQZpgFBNlRu2GxP4Pg+La8ILCTPnO0N5yii/l+aez5KR
9czKxzNTL/4Csj+FOvRsb6K9mhdxM1BLDLs0C3CZX1davwQ5c7Rxw3THo1wEzE+4neA02RS0n867
DUonB5wgQGx91BijkkM6A+cnBoRcMj22E67YDRuUeHv7dQQywYC5SG+KqEp/sLbj9w6GafxnNKYD
VoIMRrLYU8Lx/F09SCjhpvPElN5faQAY0XisBvxuqNMBJn7MHL1/NKC81WeL/X8ifMxGhQUQEaYl
9snk1QlbtUBGwL+gJZteXarczySyyPMHSwMZnaCjMs1kmAZumCE2V85YpsuJUTNRq0FP9lSzCKGG
rtmUryHR2fomKoPxu5riKd2npdfCVB7j8kdwMH1Ti7Kia5BDVtJcU2bull6SUJ2QJv9kmYjXfNuV
YyKHCyVckJ7RgAX52gxHLR//FE0qvNVcRN1f1vFYGlo5+/11BdR07WKgtnV0EyJT2X+Jh1dshx5b
RETLmMYcfdGXt0GH43h7LeYg9LcLITSL/58EZzvN9XatkBtUW3pk/IPcfDOODimqPdEvtxaeeQYp
3md3PB/u0BkcQyBa9fgcEbAYY1I9Cbs9KrwWBJcL5JmzWqfprXFrfo71E1Y8VAtayCZpnfQ7y4FY
UZURL9j02K2bR1M0MxtYmrz5SVBbs5NKZPrmTKmxWA1jkjRBN6h/ow3Jh3XAIvliHEi8bIGmod+D
5UunYzaPwyuOxSnaKGUyMBV90rEbp5iW5E2ywfDVgOrGRxBksz15SwDGumCJjj1mBKnFPhp6t9vJ
RAb3jHuU5ChAcmUHG3ad8cZ4UyV/Cias7l8Hq7rPLTG38HUIeh9NsMSPhUFs/RCVYeJcB64w56FJ
OwLgkNKGdouOVbXfilGnnHd9Sb6YmsIWxG83Hlk/55ZtMrxcGKSTP1pJiH/8KU57W/VrkAFimSMm
yXk9RjdzivuSJUpVXm9kGAlWSUFxmv0HdttTBgp4/yv8zTLGBBc0TY37wxi7ZeJWwuLCFdIte+G2
+QSk228C88DRUnZ/I2bc0ylEs2XRh0LQ30ANKvoX8uyDffbq2D5b3KuoVItOecGHGFghz2plgMCv
tf+yIryXXOOZLt9AOWfLRznXerh1Pen7dyWrvjnu6H+AJxAVyG8UNj7WGXX/4+i8liTFtSj6RUSA
AAGv6U15X/1CVJvBgxAIAV9/V963iYnp6apMkI7Ze22scPtI4kzCbVz9f/dU6keGCCWEI1VWeqdi
X1KqhixXNozZ0+ExNnpZTn3d6SvXO1cNXjs7/WUaRpxRiPQIvcGSoi0zrdDv2VK20b2tSAzduYaf
+LM2ZRd84SL1oucIlCufNmpkJq6QsdANkYRlHjnEO0pr7J3oQom6cA/WmOxINV5E29oKduw8fqbb
NIh4hx/k4MxA4Rohd0wXy9wOSA/MyKyep/4doxTgiyzWqXlgG9CF+84wXv82K+9IzXcGtveAnKEu
nuGLsRwJpKk/0Ev2cjP2i33MBwvRqF2nFXUo+Nbo5Nehmq/sc3vx0Q1qnXZOqCXJJKy88XDb1PXK
/9gTzP5ZY7cYnwYC79RH50seE8YoTDxCxNg89H8tK12kRFGDEmP1hgh4qEFmTwymRalDU4LlaAN7
PsA1w+ZIXQft03Y1iHyCZ8IodPzuA+fC74oKI/2OhczdF1CGE7gvP3UvQGh09GAQnwx3NZvaI2OP
tkWAj27hjKsEaM/qMZD8DXszZJGD5lk452JyZPlGwYhGHg5/rd1p25R4WN7iSLfBG/4vH3ogIzjc
e2ggne0AsAKzIBZkF7Q5zIC3AhmEPFLuuydUEXX8xt6PDC4PSWWxU3IRT5ZmfzmFwA7urM28tzSp
osfBwSiwr0xbXMLWZezGuiIDp1I0FEvJyKNPeMdU3839zUwiDWuz58ZhjX4Zsd7g5cUpgs1gWqDx
oCgcnfOKHDLHweiCInz0h0xPP/462OWBDRIqTRK8C/9X5bGw/eadKsM9Gk/UHnQqIVe4qZFv/iIZ
Hs1lxKSB7LY60lNDKP2CIZQiN8IQsYkC7uaLYL7V37cdi/tOqXS87xMnQQzoBvkUYUZLsKZqNveY
D6BI5wmr4BGd1L3vJ/0b+qb2hx42Sn8Sfs0fEw0MMyshKpYoxdr+h8UNzTvkSsH6aJ7nPD/PXZY/
I8Bes90I7mDYGqiu0ErYHNwz6NXs5PiWinrbi/J2HIUYuba904hdWAZ985IuavAOwdrQp44zslVw
KXZdyPtyo8cwbsL4UCUtg4IwzllCtNMMviNt+mQXsE/iqSsK2+0m7mPnI2SaK7/G0XnPMNvgo+ic
YxBxVQQtn/CGHAgR39c0dhMTHb/jWtd4iwQla6KcksyXecVgPFYFm0nds0yLl2i+GwUx1JRpkMvJ
3Egao1acC3F339Wufl96rW74ttVzn0oGxc69hogePAHKr4Kj4W3Xx3jhjfvoBOXVZvTgywGZS6bq
WI5h8p3ncfQvRj1MQbAm09+qkQ3ZDoNR4iYGbF/1KBvCNsnaaVHitPMHfS1yjqWYvLugRSVFopfN
KUZ6XFqnlOElrmvSSfKzp0JgQogjcJCuBWELxwL3xU+EZmF5vTENlscEvSlk05597r5ZiqzYSkSF
5bF2+4Joz6b/Uye129FnOwrNJEGm/imjWOv2Ifr+uz5ho79jqO5a5olKWIiqOL2ROFf147T0Icsj
yCjuBwQcKHTAqWkBp6gR6928lrB5PT9R5tTIQfWHxWXeji6nF/WWVFfPOVX4tmnQ/RImF9SBUW6J
YnT1wY0wOO1SNmDPIXUkAFFQx8OAbtUUPIeL0y6fwf/DZcp+LnDZCmLe7lHXz2cqoSC/F6JTX3Sm
zXAUngyBIAwGHnsm8mGHQ0thyIGYdvBlaw9ORCbIhqzcZT40Q6KLc1MwZIR84iUMO3lpus0obTQf
U1ZLzYNHhbBew1BO4X5MI3GL9SimsjuJMA+eUjMF6jssiIkmK2QZzJFFbvSREhoGfa1m1YkjOwbC
BkeedIJCOKOlXRLivWsjKqpA9pJyO8kzqZ6DxavPgawLB6qtP6wHj+GYepLTOvxLkLyyvViW2Guu
Q5ctOyNu6GumS+tucpjTXxnUstlwOrwNTxM0fnJu8Fo81SJWxcGj4LgFl3Rl8NWjl8d4PhfOj+e7
WNtY8gTNHiGe8YvtBGyiPrF5WF9WkfXJfBQ4kQIKbOz5gq/D+izl/dVxrqiZkIY0TUqpmUmHFSwM
PRyfuioPHCfOE+JF5W27EZd1QppfJZt9LINo2rY52wSE1dqnMzWt+bUMcXUNZzRa24Sxe3KUxpc9
tCRYPpJSMqLC3S6N1NzgOAGiM820NyPrl1wEtoVOzDZkBTmwssqUeYLstZVz5XzmyA+v2tTRvJXw
cZZDzJzIUnwgGaCipBIGZLSOnyt+oOaACg8i8mhAEiEd7p454NxXEkHS9Vn3EQUea82upVaasZvV
6oZcDsPGAYJQj18E1aHn8JAQIYZt0/cUEdwv9oii5DucGWCgixL+qWvi5tHrg+6na2+0kLUHkdwn
yeLflc7A5T+uYoajVHbutVHeYn43bpGoZxfv4oGCWdHTL6Fs3zzVhNklYsddX1wGZceg8DVqirkV
7rNic4jcw5PiJ/BuT0oRC0vOXxd2cE/8GIfnAuzQ7iVJJCmVifGYiXtepnaryoB6EwxJVhDrAz9/
XeYpDXYNSohoN/MtVPsbOzXgiCe680AHtbTc9KMuX/TiTu4xMARubqBfMGRhpQY+YxIuHh3Ct42T
HtkjS3aGQ5ZG4TGdGFqzBxn89SXI9fyXYAv5r6ckuoMCmaNNEKRTHwcdTes7OnKqjdCb07/aqGy8
156TPnHgQMRCszyCEfNBtW78kSr//P9IkC/XLlyQyN91Kv4Q00y2s9vjJdkDJufkbFTeOj/OgKlX
CF3Fj1VehB/4PDr3m71qG7/YlnMSFSVXoUtw8qrCrRe66/jtz5PrsDC6qR52ed7HKUIQXMsbSweA
OL7JlT4XcHijN+Q5ASgs9qGM+dcAuzfsKA0wsPRwSiWVATpuQh9cusu/AMoc4tOBWtVerBdldofJ
v75D5Tdk93xF9TduzoqMjUFFE+kO3XBvBhCeMG3VNF1HLydEbpP7TcYLzVfe/mTMheRXoIZB0Di0
FYlcjFyRqdMT8bUYvl8qPBBaAWdPQ852DErgDt8fmJgRD8svMAdJzBngptNZ63huT3WEVPcQAObU
l5wKLzy5fpje13SS61OgVvQeQ7TOGfkgucjOdMEIsTcuO8r00t+ytp+QE6zr0S1C5T4aH+Z4AxyN
vQaZOhVG5t5Qpbb8tlgfq0SEz61f6cvNH7vuu9uCAFCG/yQBV/0TC7O03YRACqEwueE7zH/eBUew
ZP/WxVk2vFWTHaY/o9MM7YjmS0fLSxfntbPXdr496EJIWgcqqbdMVCRBbywP0g/LOEd838QN/h76
Yeo/ebYwyTlRNGv3hIPLy0qSRXiHsJKpYMwrPn4yxDT1Mal9Z97mQzLCgFn0sAObUo/7gaEFt2l8
c8BuaxnI+WdJ0wEeMY/vPK7bJFrtuwO3238MwXixeSZPmnH/Ti0O/vdbz3aPoF33D8wS5XDoaCoQ
YOQ1jTtaxmr+GZfWMFjUyv4prUqXp5Akcnzb45SQk8N5i6sttOH0zCTF85De3aRVXDn5A8zLqGEC
x0CNPT4ZWlsRLrZ9JqBzqI/5xC5xa4kMubjNKIm3sCOnaFWUqkPx30WPNzcu7RJ5jMFGzl7jPLVE
kC2b0B9IVhl7MfkH1+IEh/hF4PvOhk72SuSH8C6IeyN+DZNNzUFDEHibe3j6W4DpEXEp85SzlZun
KIsOTeE5F4KTkKuIEhbPni0o1ZQaY6/flkR5YsApUTWRx1GWXrNADc5cvVuB58iDz9Ttt5uUS8o6
IhkeGAfddJnQZ3cZRuyVT2OGz4fngwrE5gYcGAOLpj0wgGG7DlT8RjoT5EZuoxG0uN+rWRM84yu7
Y6jbPWUlVuxtnw50CojbNTEIt0TgxQMwt41HZ3IvHvT2P5FqTPc+YvoWj2x7XbHtZeah+gRQeI/k
sLpq6Irrdi3xlBGK1pT2Qq5e+c8DCJQdMlBnVz/SRQbywO/n97bsHZTNY+JcS0KU5F3h+mtyKYqw
qwFkBfO/RChTfHKUTc9NUkTdhfwdbLKbiAXZc5l4841M7FomifGEfNQnxJLg8lnRXFi0ZwyiPMoc
z4yYZ1l1jvu0y7sv/Idr/ci32bYX7HPksi0F+LMzO0T8BDzm/vK3pOThzjByaFiY4nPaxoIR9o6L
htW8o1JLLHdLAhEFdVqHhI1USNoV1vt44xlsVTGgXBd9bdFdauDR4HuYhp2insQJ2IEMs3YGGVS1
Xz1Q4SuiwOjEllDO7/UY4T8ZgDacdKCrbIuK/ZY5Se5N9zJmSHdkYhvnNZ5xVXK8sex7YnwQPDsd
c4GnjE+IePQ8ZcQT4F09Rk6JPlWx8frpGiKGN8pqg6wgCuajszTFPftkERxLTpCLdWebowoBvvmQ
BKEhKIUDuPSxvYZx+4hn1j1KQmxAVHatHg5Ljpb/lXVl9kZwaqtObRU7R9uMhI+4fawvVcy88Xlm
3Vn+4JA3cO1iuRZ/dekQgAoHlAefBanff06oNS6R07tkZM4Y1qfeyZo7u2LI3cy68uEaR3jqtzGG
Z3VZDDRstmBJWB8i48xAdhbSGvg3FqiOx++5c4h0YCoxsU0jRiXMHieQd/MFig8A9hy653/ADg0y
JvZ6L3z/Ob9fHBXRvvKhECAlGGvzWddph5U6YmcoyCRmAsm+pd1zHergOHLrYMoZLTJbvdSAR3FZ
mLumZVf15GoMUMwusA6TgFp0e9uXcAZZgKyUv2B7CbG0Q7ruU2tB5YaMZKK7AHrpUz4RWbdVeV59
jk1c+oeYmPmCNPU1fFxaDwUBFqU+xKh4g26vrHKe0c+w4GCm66OEKL3kF/4jWDcwRMb+oWMoHm2Q
1KhfMOhyJk/pjWxYUsqxGJswzziyLsnnK2nxNuECIeE5sS4yQuGW6rmjKnNPNAriMxyMx3q4jO2p
QNe9Ps0uwizkZ8iwMVKv7hXBETljs1Zx8pIjC9D7VZSasfAo/mMiamnvePL+UlLbCxpRxMcuZzFU
lEm7/910zwROkqLoX3qpzHMMyijcOo5F+YMwLem+F3K+bjTsnkgiU9V/vaFAvL6lsosP0FqC9M3E
Q37xQFrW/7Au+fDmcL4KRHxEQAMgtEzmCej2Z3c6GtAT80dAM+v+TT2/L04xUieGgniXQeR77duU
hkhn1qDIsP5mPdGfO9Zl03iFhRFDksdJtF+h7+NSaIPldYABQqWV5EvyTfRfBFxHAAIEatLmD2Qq
LLzSi4/uKHciUYCpnAuCFwtkpNc0Lsr/hkgiL5NAzyDKkVvk4U+4RWviW6coiiadvc56ne7swrJ4
25HYmm7dsVlISMRj9ii4a4a3sI3TbjP0Y1sc28kJoEEkc/bASo1fXGhDll7rdeKajDAANzpdsQtY
xKucU1Ouf1Nhm4y/OGDuvtGGyMNTVAP6OJnB6Y9dgEH/SCzBrTJ0WLSf+6avTrNG3L9d6mjFz5d5
+gpIdv6NsKepyYug0npYChOku3zoYljFBun7DvhhiBNVwjlAX09iw8nV8ZIRPxCkRPF5TZX+x7iI
IwNMiEl2dMzOD5Jouse8c0E3pkFgmo9qSVfWTCGu9Vf6elCpTkTLuEUhgWwMMIg4kZhnloNcO6ku
ts7D7o5Sb+Y/FE74H2S9EVjVIKJjmsQxaC/ZIL3NcNL3Z+IDMcwtcMZSRul8YB/xWPhvYNZjNsQS
SxVImkyA2ijRCK4YMPSJ6YYav7JYRZG8+pTJy3e7zto5zyRv3g+ywYXEpDH4kIhY5LYYApK1wBes
wAOt0w2o/2Su0AMSfQkDwE00AhuiPoKjTSqIfSU8+7dBk0Z2Anmew6LTpRG3KIMAAqw7MNBjUUfT
LqaK1tBLTOXgc5jNzTHkxvtA98sjFCERIIxNhlvfhZN6L0o/nQ7gDYiFQXwPh7ub3FhvyJKFQcqF
a+5Ir7yxrBDm0pssswOfyS/XHWsEo3eJXfTnZIlwooZBi7ZngoXxII6EeYedi9ZooQ34NrpjmazQ
EXOso0py0fCTUrVJaWcSIpWH8QWaFVkU9KQOjjVXqIserNR3Ls3wDaw4RvbouW3/wGuar9elmoJf
pVPRtZPKMax3Vbm4PwM5RGqbrip6H2zV0pVj4yeIlJM032KdbhYW/LQDe3CN8p3mOCM3ofSdnkAR
N3mYK3eM74fackFDzPDec9snD0yqq4I7L6+Zk7fW3rWiIwsKZMp00CtUtPvKFsXj7Nk42/adJlrP
KU2bX7h4qseGtpXkRy9K4vuZMSsubX/0/ysBbxy9aKmQ6icDnSJCSXmBgDlzWIg0f+Iyc+2GRbb0
9nYtkF/mHZw5gRKGx6nvnS+c/OJPXPekaWJS7o+k/9T/lHC63+1IVhoiJPg2Pp1sWbZQZjPvKSSu
ErhQIBxUmLD1aIbFwpRiO3gjEvTUG1jrpv5IUGvH9PZuIrtNbHmpAUCNakXJt4l4eJddti6h2aoA
YM/Os0516Bjk+dtGFX7wzBa9MvvZrQifirJJp/t1Be2NUNVp1D1FAyF/2CyT7JUHpiXokOklXZSf
jh+y6ijF3JIUKdzeCYJRb+Kl2LcxevQd4ANM4gMG33+BmOL3irKWMGYQZr9hSqIWEbNdzL2yneg/
fTZ++0jXJmRk6LA4gdk+fhLhAZtJImN8dFWOYJ1oZhQ7ULU+G6Kfki2uC6ARBad9yKZqGi9hE8/u
riJh+daPhtPTEjDsPg3o68azHYr4BZoBc4OAqUXCj24IGC74zIlXgqSzIZCCLr9NUiITMYPm8Snu
wwgpj8BweSYaHB0y/DFBsh+JkR8+PYTzG3lxCpLLan0/hzbLnv0pQk7N3O4LoQ+CnzDEUbln8pSz
ZM/qoB0+wy5N1jPdmpmginYJKPU4Xd0T5ivqRUP4n3sDJoX1C8kby+NiItqUHK/ZGXtb1hwUAZnd
A6uu+Ap5N+Shk/h1oC10cKZXcmrqawOVzTum+v889jmOgZJ203UZicTaJ2sa6GMRQPT4hUBfPNqZ
onDnEYFhtkID7aL6WuBsbBGA5ISTzFZFtd6ocQyqIxbBCQ9k6HiCyyvw6mPf++vzJPyI6W9lh+cG
dBsT4zHEvvURuuQA/DTQKeQ1gSsLRyyJMuOppzgPkFPv+NvaxeG6rjxGF8w8fZahXIgW/FFck3S8
ghjgwS4mZvse4ppXaAq2O1hguc8UlkG3H9e5vaqhdqdd6AXY1ruVguSLtijPjmwNJkbhlRguiQ8w
b0ex4Sf7epTDe7sY2gOVuxbg0FKEpy5i5rwXWsi/+IMNh6Ph+tiothWf5STi65AU5VfcEWqxIZLF
EI+nZf/TaZeOuu+IVyD5FsXMJmRBRofjjeHThIeccLyoG+L9qIe2w+/YVWcfkY05LV03B0fGMyQF
UUKyuJ0rRNZHEhq675XITufLdRei1R2AeDX9TDqdCCudnxL8vQgsnL7qfhwHhe42gXhADSs7pIRk
7jmMPnLd+L8g2K7VeSRA4H6ArTJvRLqM/wG0KOVuDXycsqvEzH0id8LKPdOzrrlMdr25FmAvoWYl
9C1hvYeHHa1bOPyJvCz8nasel3fsjPWKs46053xqsUlgUK3zc956zjPGdo0fLUZycUceQ+peqc9T
VNCL6G147MjMys5k8tY72JLINbZAj9LmlCSwSK7WXyDQgCJAyBYw0N7S0TT5lc3t8pwWPKQnnJwL
d7PMCfjUIVcokj4QOgcqe+Rxa2T78BVHHCmdTWZyf4/zCAcBQlVrdwD4SF4CqkbnUgzMzyGg+yYv
9tFY39TCIIqW+dZCYC2BUKLXr2QyNjw7bj0Uf6qqwp3oNFoQtgJ+Hy3fhvoRXfCGPwdi78CGtdLe
rsTL4e+JhSJuT3YBDW1DO7fCgMAZSFIU/+MdnirU+rAhxj3VfvLPICMdTzdRwMgOjnZhE9L2M8fR
dfaZ+S0jzUfJGiZ9JR4OiyV8xgTPJi8JQpjrUg/K/0cVspaHiQvqX0f2zbcaycw+J3EPyMqyoFkR
Ngi2JjyBbXLBWaEvpBBk6UX1g/c6JrLhtWRb4R1qrFT2QlbE/B8hzO4fmDVtfXth6niP70ayBB1j
te60C5EbLaEzPEBqs867mHBBpUvBlIF5Y+XTKGcFki2mY5V5a2DLuPdpxiz7r6qIBzguSBL5TCFY
BV88gPgutgOS6/SU8+WL31qOrndeCtR8zLfU7NSnKPLdCt+qCP6jie7R7s98RZd0lgTH7hwvGNFH
Bkzh/jphSQEe8+4RjpAO2j0Dv8JL7CDlTU/ewkN5STG64uYQiEc5kQT0+TR0AxUR3ErUx1amjHLN
TsyAYqGmgDhhE+c7IdeY8bmE3DR35L0Cx+xcufPydZ8lwNb3EDekfPG8nr0zTpepOLgTP/ED6mjE
WXYI9Vk6jvTPaxTWzOQCiUtrAtLl08s4YX/I+qh+4DlNSTSbmNIDPK5gz0RjI/cFYKyAj5Rl8nxx
c0R4zIjDOHpvsDfAiKt15LMg7syXWyjx06OdSd4GjImA8FkQXhI7GMJ1ZRm9cM47JJotllErWIL2
blIBuZv92iDTB16TnAaWVMTYe6N/NSCD5yMlJs22cuKY6SKWlmYXxnMQHpAYRPWnX7L6OOeWkvwt
yVGdb8yY5fKeaAlE0NCkZYG6oGxk/spINqR5rxgUyOPYQ+1mtNvcmBRJCJoVVHrE7ma3Zg49K5J5
QkxfEVgFzcMKoqo4MElLf7cdfFLsisjRDs1IJOa28SwLKVokYvvmSM1fzjrNX3lkpXNSoYqCe2Zq
2PiQUlY7DZ/kb2tUgJxRln7wbgfPczYNtm6LtlAyaFrRKlSbZXKxy5fGzHbfEHSTkGMVqPYUdGsS
78FzEtAClkthCp/IQrpkporfSKtVDwzUWJgkN5H+DoL6UBMGhNKae0f531FJavuGInoBEpqGCBhJ
/KL3A75P6E7spuEvSgrOmaGlPjuKhTHGJkXmgOC2JtTo2CQBWfM4PmGfijG0Tyiy4/o9Yph3yxE2
4sqvtficl4hIdlWagNz0faC9Sa2W+jvBub6AHFDF5LzIoUX8UhioK9h+UXF8QPCVsAWx8qDDt4gG
5F6bciiuKcHOSHOdIK+ui7JB+71K3wQ//FA6/VGh6CPvpx3YqJ6wp2fJofMH/2GM6WrwgOeZs50q
KBcXbqEVHCWFIX+nJ1vnpQRexdBmVf06vtrO7So04QYEwcUALJMHEzIYu7CvMMtPLqrp64Y2hT1j
14lpZJq6O7gNecAgx2uy/IytOnJAAqsIbeiYTe7V0a6MtzMRhOpO1hMWkoTBHGPlIshaSwQaJypc
C1B0+dardPxw28WgZSqLBtSkgfC1Qe4bXUuRZgSJg7hBDE+EOJ0yEimIr7eeppvWqDzOcVMGezJw
eKXkAPUFlGInp1emzzGwoSXhxIdn4tjtnKFkQwGbBNxt3ZilfzJRT8mz0tzHd9W8Sj4fyZ9NHktp
luGNRDxdPktUOzfNjvFSagnScrAzs+I8t4CwYPOB6sNsXy6FBHGFS/kQzYmgiYBarBD7FWl67GQO
sn/jzXxON/HgOppwxzm48shE0xh80/7Oz670Ww8ybYE7gbGZvLislxxaeydALh9V4pUI7pXELltD
8tjjZWx42DlsN0Rrqe5oZN9H70FS0GuyolwP+LLxPvRAgEbE4Oxv2ElZdvtFJKJ3Dl004liJJW+Z
jgyhiKC3fg1TJP7m8OVQG3GAAiZNGCIhvnDdz5xxrD6E6AjJJ3dV+GsuKqKrKVCIh6f3JG0yVcTx
ADvhEn1CG0Sel++1/mO/yJBcNXDOVJHdEHG6bfp0nWJ86BoAhKiSwt0viJ1u0ScydI8rxNY31s9s
V1qU1tVRMuhAHJb9PxcZih9eEaOFewlmkZTw6CURzbqhvmFtOBJTOuo5+IU2BXwJezRMh0vMtB70
ah/W16TR4cFndEG4S1/LeUdBKThvSaRDby7LmVWcMci/OJUUpHY8E4ykubTTLZiN7F8xuj2xi93U
f5Px6/81BVl8WZ0Wv+mM4FygTPybLZqEBw/T+BlPEz57UshL5zenMwL/dOAh3FM6kv9ZO16E0KwG
R3jXdQGAusA3fXsqZrSySOMglz/kNOG/GiZY5S7SUfnmquBxNnNSP+pyFndRZKp5u+jQJylmieA6
Jovj+qdezgHsD5aETMrhQBQcESg4X+neR3lg47oWENYNxU9dLyX1aTNQdYH9W22LH7OhqwRbhCwQ
pn1bPUdKTMW9EWv1x1u7wNs3DYYHw2/m0Axt6erX39WCsvDYrL6at2hWyd/ODJ3ixWMgOGzbyCvV
xqlkhxCibdxPPVX2s/f6qD80sfWSvS49x792WZJ+8UxM/RGwaZh9TrVPex45A2PzKFrkfbPQaexi
VIBkRc8qI+ypT8XCvZuKtyS2RNSpZFynD42fjfjcJHTvOnJOmh3kEvJBGYf5867zgvyjXVz8WH4F
NwMDElvHZDcnN6eYOw9Dc4/jpKPObVu0PIu3uFd3CUmsVlhRoWXEmXHRwJUNFeGbixXQfZkwZhVX
YtJU+4th+ggoWucYqBaexDmtX+iHsy94fIzcMGgx6TJRmgXbMHMdzIlZgwa42Q0EDyC96yRgua3O
O2e8W9vIqO1CN1S8TmGvOcTmKEx2CcIznIUTwz84ZzhVZsTHuk/rgEPduBjpBsfwM96UJ1hVGLvC
huIBn7whO7bdgB1W1aQqAFEH1qRYbvRZyUStVLh6emUZWbaFNMh/rRN7iMYVK77yrh58r3OPObEm
dr3Hhpyzpu0d/Pf6Saii9w70Y6r7WFp3Jb/L99WYHKoiHTCWyxzT8iAxPb80KjB8sKDmoFAgPTbY
L1lxJ8tFr4gbDzOhOc19H7dS3pXFyPl49bKgI18F/TaxI7uOcy4AhKBCc2RZb8xvtlNz+JWyNy0/
dN6gcCYIBXjC1huItt2VWq3tncsIH41Zw1wXblicjvCj+gi7/MRgvT56LX/8Na9xQcFcY4GBfFeZ
0LmUhun1cXWbvHjqaxScG8YAPf9RY20O1S4jQAAl/KTvRm+u5+8y6wQxbM4SENzg1u02UcFwJZEm
WF9dwHP+RU01tCjHW6YIi6RGgldQmBIiSkIFk4dWLhTBQQ+X6WhZKvyhK7I4BqrIQ3pGaYm+iku6
BQuUwRGivwInetEsWs02Nb5Y6ZphbO88kJ+gEaRr293YoSzeJYLYhRe3XJTSm14SoXuvFy4uRGAj
BKd7lhLSvJTCH9p7BAfL8BFaemImnlWW7UJnxkvoI88FZiK78U8KtTh7GPJ0vGs9o98Qf7vNye+F
xQmERcRljNARarP41Id1K5gQdV7rsh8q+vGunA1g5NqmMwqUfrohwjrIUd9tiWYWc1AV/654v+we
0qisiWehEN2MOWQxBKpuAhKdLyaIjn6foPUuYPPK05KsA0s4asV6i46LSFTYzXiUkiIhdJF7kKKN
rYxV93MnaN7bHro0gbszisKKAJbkXI2Bib88hrmfHXpglDBIc+7zuizWB2ea3OYXzBFdPBGBwEnA
3t+uiMR1nUSvhu6t3wFfsD/d4FDIdyGVyQmVfPqFYlidwZehxUct5/LS02TdTU2PtnG8FWqEOzKH
emMN0UdXCLu4DVwkmd7W9rM3nwxqA7HvG2+UTzkPLzaxGuTHg2MIedjNXHu/Y43IHupoaHJ8kYwc
N9qLZbnzWlUnF57o/ikE+XcLbLDqm31JrXehpEMALTIsl5nv293akHHzXY/aAC0HMNrxqpXKVnMK
zeo1f9cwXpwLf0PUvBZePz+R/zq7d45ww08qw6CpyXCeS/ib4BpQnGxVOcTe59wE81Id+S6qjPU0
psKQeSNBp79U7puUIJuo/ChYsBK2VvHyYea7EdVfWWMmOUvxpB3f0zLLNJ57obFWwsarvUNIhVbf
s5RO01+8vKsPHZc1P4qGPs/cHX3nzcg/NpbQZFxPOmrgAoiy/BkrCJ63s5K+qAyFuMFPqjASOxHX
jPtMnQ4oK01RBP2r5R/rcxVyCnOGMo8O3rp1nC95UsJk6LlbyLspOw3PjBRGCBN5eHvUqlL+0JwF
w2eD3fTCE2bR1k8xfi3SN2gPiVUPwP5mUIl/484Kg1MUlwTV56Du1WfNPkWRO8W3jrt/8ZCf9TAH
DwLt+GdIZvwDAgcCA4FfDfZA3pgYkV6kamZAEjUjg6s4+IAZKQluqyfHf0e5H3RHixzJO1c3JBDl
FHlGLzLE5WPsONWnGhp6vi9DT+EGRTJ3tbnKEmKV8F7sfQ8/IKWLk55dNeM8Gtay+s1Lrn9ZfO/g
ZaXrf7FVIp1uAZOYHHMpiG5mt6a+2ij1CLKdhuxj7RvzBHeKeXaHBwLRG/HS+D66YGp/U5Ul9l/l
+NwvKiQcc5cZXcwXLCfNS5uY+L8cHoklmF3YGIlsDCqrzMe22iIYn9ePaA7EeSAlzd86Pp3fdmRO
q1jscBUdWbOmCIRbAzalaMPgtYv1UuHBAlGlvfpWMSmv8Vln3HLVUaKXM0NEwkbP8TghtmnU1DSH
Ypyl3hHYjhQ9BdFOrjDyY1J/Z8UyOU+yDuGMLphowqtE4kht5mkiS4w4GMLKnX0VhuG9qByDEmT1
y0euF/bzUyIEcHkdhazzu1n20bZwOJ0OxKrM8TGdoxssfMZfP36m1Q0/VOs406h5XOyZQ2aHn8or
4LDFEIWwAROPMOFKGJimCr95a5Hr8J5TyAUbi30FjCymaTG8WJP8j6PzWm4c16LoF7EKzOCrSCUH
uZ3teWHZbjdzAANA8uvv0n2dqZmyJBI4Ye+1EQnsUOBvzr3GYPxvK2CHx4PxrCpuViY8IBIIx2nA
vGXPNvh2VHkiWt/Y91FBAwW0IEQCagdYWtgdwt7QWL9jqYpbr+mi6qbbsj4/WUHW3rcV8dlYAZXW
zm4pNpcEb49ZT6KxmX0u+OaymyIA0fdG5VDezmJoy6uxNuruDVES4mf1HbKocO+mMHgsZ/jgsQHU
nWFdUDFTZR/eUVBmb66N5eaoGsj9zRnSd7N8ahwDiFoXP6qPM/O0J5CBknjRkjal043tfZp0mpd7
cn8I9EQ1C8EZOH9HINiENX8nc6dn/2i3P3gv5D2BucgaXLwfz6FxSCFGSeGJB2kxClNnexMbW0+I
LPOltf3JBXs2NPYff1sK9+hzG0UIxC2vGvrDrKvaKKTpxCjM0MSQFVLBt74U6y2x0CzEd7UdenoH
nqGyaFZY7LNEVEL+xSslPf4IUqBPqHR0SOgxgt1dU4yMH3A5Gvg4YlwxURf2CNm+XQOwUh7dEj68
Bg8MledyF/Xkcx88I+QNqIn0W4cwNpO5tt3+gzpSlyTbc1Z8OVAz3uCazOSEZO1vOGhzbL3FfcOo
Ef7m3MhkX9h0BDjHyeoi7vwSoTgAuqCA42FXWbp/9Nd6PS2ihN/XkwjyhlKbQx+bHbexSgX7kVA5
TGlyE/jpLdzg7T+0KtsXZk33PzjHfBhHsuxhrofR7hAiLLpm62DFK0h32U7bTMkQ4zLB0BRRCn4Q
FG1vfPNRtJyI5piv/kGa8wemyWXwB01VKxC/UHGpe79wgu0OfKG1JngIQ1zmZKoAA7SvIK6hpUvi
3Q4hBQ6orZpv1QdmPPcQmyAehG5Z36YAriwIzeSkPPmC/6rcpWg1GRGjwOf47JHb3kN0rTAb6iF8
2vqJ2A3E+wU51jNuN94GcpELrtBXtxfWX+zxtnsKAZaJxyWfUm5vNAakqOBW65LBbZryctW8v/KW
EDAzlvUaw8UpHRa0a3VybFXBsK5S8rp+cLggCZ1SxzvN5KSwNi295S6IytE7l0RzAmmj5gdvjxGJ
uJUiYpnfvVl12dCIFXTNJNpik9+7uiF9x5u1MwFiy03/3zI4Q5i4yp62I+vcar2RzLXYyINgbv+i
Lo74Ikre7+6zCSALHnEbuOZwTQta3/zK0lNcVlcYKMgL4kVYdqk0enJL3nMqVy/ASYbpH+oSwWrx
UPVk1u5KFCw70VkqesgyyqmbIGpGBZkXJXp6uF7n0GFqorUcb7pqXl3beWlZouXsRtexjV3i1p14
I6ZTP9dU8vkBsJZ46jJYnDtx/ZUZdzZTccT0U0WMODpO1DqbDPoi04g7IWRzInyS8ApapE2dIPkg
Hygp7T/LNcTiEHHSnjTaVz4vorQ/EGqC9BsYWYGjJgsUJU86kA3I0mm9Z6tBlEWa+xYwTO2D7pIc
ua/GWZHizZ7NFnUJ3AF042Ste+G4yv2Tr3rjtsHfj0QIVfXLlDsr/sStUPdacD1HTm+iQ+7ZTKZY
07Yb+t/aI/UWJcjwRD8xYO3FXfQrG+WqW0IHDOEFSzHf8d43IWpd0b8g1yD+G5UH/ctgVSaFULjO
+X7ufP+hZHu4AdTERloMavvueN8zuqsZ0DHDet/Gy8n6z45gmu9SWAr4YckuCE84cdiMt64Gwqdo
/xBiuZFTHl1OnfY80oXp/QB6uZ0PrFQKZ8/vamOBz41k41TP7rZXzHeiMRk69i/BEa3HxPkoChiV
9pNTlXR5avAt6zh17jocfWfkW3AKNgw8ihmqkdJaxevs+aam2bLQJ/SCmVMiiiINf5et7lNioYjx
QH6mIOm1gLFRXpll5BVjslo/IWdc10vZY7riWYZr28265zIlOuGeFenMQHTmdDuCTfC/WH0wlF7o
q6ejamHQnxFSorsqKjgLsY9/4+VqD8u5ny2FeaLV431pUeC+zIyaT4O1OBOz4WyiapxqBwngbmsz
/EOoHKYbY3FhJFhjODoJYGuzm4AUXOj1o8wemLUDBTK4d8w+lN62vOpyIkSFsiGHV5eRUPkhK1Hf
Rxl0A3KZ8dNg40YgPrlezLCU4zy1lPz2kJmAyFMoe5OReTkjhjafH7dsJPKEyYO8IYqDPMa+SrNb
u7Jk9KbEPJ9qQkGqXSA1ggmiwVY0ZhG5UfSDZtg80R6BeDrmjp1sHj5BQwLpy5ReXhpbkFzV4Vj7
3Qq67gRZpfFicTUvnIImX4Ac+RFduIWg1aC2cr1Tn69gXWef+AEKoFbKA/XLbB56YpL2NQ16uM/A
c7h3o4wGtR9INvF2egZScKhKh4pLF3ZYnhc4ab8qW9DdYVKEvElQ4L9hyzDR5kEI5xuOCxErJ1ZS
xXZW2kAoLEoKdt5kj3h1uFlDdpzY57DoDRVX9KVHZRK6/Bpjr09VNY7/jeUy+eicSH2+Zn0DeeDe
Huax6O9w1CqpTwHxfONNJZzaRt3Ddfphqx5PQmMAFCHUUg0/jXEW9p0KJ2OM/B2i40Ab8wXKqdLo
EFa1auSaQF8+U1F3R/hijXjzkIhXT1A90uGyQMYinhVuP8hBIIzBNTS1SDHfOSykmS1u8BdQseEk
3ikGbeVz0IRoEkLStSXr/JyKuKR2x71UZWNwwUlBMBAbgCu5ZSNtaI07Z2TLUFV6vLpZmoqQu6Ji
oKg2B7LGmLbWWRW8rMyCambnRNtNZN+g3eX4Z19eryxs071Xy5Y2iqfSS8uDkxN7CbVlhj/8VDXC
jq5YFmtcniKE+4gvlN83064i1HLNDjQYtaeSbe2i/3yrrvJE2dY2vvZEuVVJjU75ghFteS6stDQ7
XLAMeha6eBmPoIzvWwaST81AoczGcjQ3rnTRbvrY+Z8yKyvoZgxR7QdiNMtziJR6Pfaga71Pi269
JLQFTVAZa6vM4P1tRQ2octTj9rl5BnluzMtdQ9YVjkG04blB9N9WNPP8s1WLu5xXm+SeZylBVYOC
MHCKANZUdcomFbXpOu2atEfqIsICSpuXMye+zCHKk1sJW45lYZMinUy48HzvQFy3Jcm4IKm8u3AK
ph56z8xnNYnHXiDsBDs6e0ePSZv0TzCrYIQmNHHd7OwcdpHw3JG4FfWPdBGocWRyOCPRJ4ELrFpF
oCNqRYqB3Lqz1OKs93Ob+f1fJoILI5zUFgG+9s4p7GMLGQkBX43XHe88POhNTnuU+VX21dkycvbe
ki/ZrQOFZSbv0l7ydPtYuLP+5gjlFmqpUdSPVlRhVUh6xCMLFe9Y25eyiK62Kjrgt6HBwvfEStL1
Pnp3suB7OJ62i7tObIO/XxZIL3uUxNX869FIeCn71hxsxqC5gf0LK12/QebYpdBtC/o8eUGsEAjE
TkU54MOrVz1cMHrqas9hWLcPsKM8ZIaA77K7wkfV8Wew6bK/02UECbW3R29J2Suj+Myx0bOpCX58
agrnqgpO6w+X6w37x8wo6yYSkJg/Vlx7qOObsRcFy7eOhZEx7Pf6xMHPHe2p9MHi8H8E1/YVLfMW
ZC8ezgc2i+xZivDYsXXW36Mn7QHTbt5bB9MNgX2UaqJw3oAF5kCKQpI3khGxWEQklkwNeDa3oc6K
HYtkFVbgedjdIRCPMiLXis1j64LgRWfn0R58AdJLBWb97kgTDo/aC9iTwunFtPxZlRTPaDKdPEu0
1/UrKXLjWn2OHlvgxACANbFb8fQjrx2A5B0NA6kJUQRXQfowBKkebhA8u5JcXEXarr1ZRXTAkwBc
lcNBa/fYl0EhH3PQ+/TimEaDQ4Ds031chd9np3SbqE1S38mcpBJ+g7VMi9y2XuzWVPLgEEy5cuQi
ML+f2KmANwlD0Y/Htc89KoWxBIV3tJvCp3IZQFBaITHiCy0aTovNKQAMohRCsB9R5kDJBdZwAI6n
2urUQIDwOtwZnImkqunQ5r0lUqgUu5XFef9ZTdMUvAQKFS05TENAXJEJScOMu9Lk7ojPnMaWNTID
sahPwhLfCf+QpcV3O69VG2PFG81uyVLhfVYyH8r8ljcndPFMV4j2MRC0HKw/PG0NjfZGAs19JoYU
olnAZn0nSxXA1Rs8YhxYii3An2AZ4Tugb+75LAPX98fCBMS9Y2tRid+gRXVP61HVjup2JNgG7oL9
GNUsImYc6QJJPTTH0Du5fTa7yA9XFgs3TcC89WQ8WVydkMLlbCdBhCgsjDXo8yYm/7GPzOO/mmpO
/0X7wPCPZCNHzoSkKAgqHvSWkYvPGOtpIhuD3sozPPWerYIATLWLbJl59SSCP9KFrkMOdTqkw63A
GRL0F6bZUP/WGC9oAZSnxQRcF5cQjpApL9C7OyMPHeg1pfa4gZ0G5mIrQiFjOPq4p1fCEAyadllu
+lC1ZVh/MviO9K3cym06mnYgrKLJosIcaFdDkpIAYeaHXthE8lmjB8SIsQX2V2OvK3FLV+zomXH/
pBEH56g7h7FxgIYZKSf8wDDA9s0cLOea3gqNKF9PkzSo2CD0oVZgYFbWxRP6WcWc39cVUUeKtgFM
4kRh0LbU/IlloonSiPkF3VreEleHntrZje5Kui4DG389hWz+RMJKSyCoKPPoJEhZ/uaAZ8jYlIF3
17kTqbaILd5VLZx5L6AoGsziI54uDwsJMyU/RUWAB4G5aL/k+kxmVPo7di75yr2fyvEX0Yjvf9Ha
2D2WXXRxcYC4hSReb1PmEU0dOTjz4sJc6MqxCQ/M9YAiV2q04o6sNdZ9rrY0yzwOozHpcfoZ7Cfk
KX9X0nS3KEZKMHvVRhdlU7VTENX+gvUjc7C4SRil2MhVVdyO49BFt6AYdIfHuUbdlhFl7+xZTVGq
hVlGhklYFjxSodWVaDq7xd84D01EAIsl8w9r6ort1AByHHmq7Ta95fVHPDVpOf3kbB1fRC0WVr74
0NDP2x31cOsh/2A2RZ3AUJyGbScr2fm7BRMdqIk14Om3YKCStxRx4dugA/w/q0shsqe6CRCg0KDk
N8TNhPoBAXlZnMfIn8RtuNSrvycqIn8dtSclmmB6wHuA5uqtlEguv4I2YyrX+kC2EvQvbnboK9v6
L5N+/TvhM2/5Nezxdba2FaMVIYBNbNB/fYOQwfhPMC8rhD69BnLqQKgnjMqNc96Icvups6DvADyB
HEfl128FEYKZcVjzleaWg138ThplGHjSKNoeCdLKHzo4UOsxbRpfxWx4r2k2nQi7fUi8M6kzQ9ie
0B7nXmL3XaSYgSJ9fJwcdk2HaSCn6mGbmOw/s60iloPvJ+9iRsOwI9G4EN7ud0V5QloN6R4DV/Hi
qTlTN2XggsAgagc0eiAtcVkzjQOYdNHmSQtPd4cmWG1JyFLkkaY3G7S+XlCMz6pdKsbRHDyHEpFz
e5RFlz1Ij2X2SbvMt0jeqSPsqZq0yL01qgCIlJenYueGjJwf8rYxAbTx2cPkME6SEUxWWnFgF1gR
BGPV8MxUZTmHlo2AaTahR2PQZph8iIFWF9C8JO5YQYjz1EYuRE4tFhmSKKLAOrZDSjBGhTagYt7s
oWvCXMjmmWxR608nF+CE8G1Kd4c4LUOdiePpejJjbjuogBf3K80wtCVhavlPKI3g1s+tyR5VI8q/
nlWKu5bBOKO3/8O6rMhHvl9t2/UIxIOPOLFZJzDsU8nwDCJve+eDq0AnNo2CrSWG74gYJLBm1RVe
ON3CHAiRnY0bN0tQNebHtql6Q8IMoG2EXXHWpBFcJ0u4AJEEao94LmtrpkQEvVpv0bhn/R0iNawR
S5l/UuKtATleffYy4/nwb4yfE3qFw6F6b62p/y7Jj/9bQtu0b65hzi/WgPQyZq/Y3ig+UpHkWMoZ
0NhEbrx09hi9ZZycT/5S9TWKL45bgRZ/EC8NVN3+TCCPPrDp41uWaUgWodv7Jg4RoY9UMmt4WOA/
p98MqlwEHNDK6qPwS9c5CSWLn02I7a9knUTo4ryVxwjALe48qxbyRF23spiM+PSEVIsMyyovS0Rb
K0yYNMg9SPfK/PFuAijosQ/nSWFS0vkQPL2KKRkhTNuNmXUIhwvB/T3iqik78wu6cJttNNBJK/yK
1UYf0cMtVpXC6YZka99OeBmL3ewu+Ku4ZdvLOhRGY1MwNnQix24Td4Oyc7dtg3qbZTV/4HcEqxNZ
sqr2YUbRGM+Tfe0Ji6z/TzH+gX1SMFb7bC09/h02gQE/mgx5SMhDykDe1k4b6G8ceAxk184KvjOz
8lLOjqfYr6DIPDIIAFobAOU7sExMoYgRRcNDvKVINHdBm2Y/NgKeCnbdNronWRD8veuA8HCWopB3
Ds7cy/Z+VtJvDyNNnRu7ofKHZ69JWYMHI8nq7pDPRH6Q7Hp9gYfpxWSQWfYsUa94QSQU5CVRsBOo
BhOGXrclv+K4DYheYjN5mCiyPHc+A5bB/t1IONjy0uKoBnTj5g0pvkiWMEBbGtSPm1r2Wc5RTbpL
NVAPB1Pqt7eIyogMBULR/ZTWxiy6oKJ/lp1XfeAuy75T2Hhm367c3Gg5IvrSSYe43QtveEh7isM4
yzUQ9W4ask8KDCxJoJwCFnNdqhgFZazwdiFTtRSdzTYnfugSjUVuVd3ElYfzv/PQotG7epb3hPSH
dWNQkMu8kNYt/zR24P4FIqDhnnuD+1XnqElOi2/oh90OqQ8CkTHcFzlwqwcXK0nF7V2I6mILzHsX
Uwz+lYwKEwFjlcRxntS+3M5A2Bewhc0CRlE0Ue8mxWLjgelNNXqJM6oZXCbqwumkdLcAO4OwYR/t
CH0gf1VDltEEniTJsRqLHY4POT+agV5nJwfsqzfd6Jendu7s6XZVuYIXPtD/7zY6H3+fW3MZHjjH
1zOthIdAWLs6sC7Gw5oRnkRKt7PHdOrqd4aiuXhoerYI/7Da4N3ez2EPgPSgEVgX2X2doZHwj4Xe
6nHalyE+U2oNf1qvPARne0/5q9CcLFE6k5Mw++6r1WkUrMVcDhH1WYGTQRMSPAIJD9zJjoFmc0y6
juc2Xyqvg9t5wk2A2wQNQUMcFJLjpFq9Wd2jwFvHw2zWDiUhWhiLKb1tEbkl4IDnAy52ZnZPLHcx
SPigc9WuWilAQTaEzvAeVAg1jphy++6yYhS1cFGm4J9jiFxt/ocMsMJh5L0xrUFus6IlZmPKhyr4
o8hCkFlQx5XlbebWcD4Wp41zGoEXAYIZlmTURWeEIxMNpBfqa+RAEHF24ICr480Xy2u+RYOH+Xds
hgN6IrvZ20gRn/wMz1kSNhDFb1xp1a8lWQHOfdoHVK0MIdCZMtIfvFfGcfNvxLtLkSx9TTjgEnA7
YwUKBGtAImxjHpjrLRB2qjkGva/DU28zU2adBdHmxFbHyf4S9IUKEnqhFxy6Pkf3HeL3zU9k6ay0
ML43iPbWz+dp/ss97xT3MCL4vkr8e1emTuc9O9dC/QkJRJY+A526rhJXEOkEn6080YcSA3l+MBvk
L666TDonz89QW1K+zu/hmq/FMcuQLO/UuOAxowtHwU7/Lhim5Db9SkCtCKgmqGUTl5JiN26RJtlP
Po08S4WGUPXyIZf4VbkIIEpVG6BnqiEgkLAcpPRl7AX9+ofix+HolECi7mE9+r8jvI71TjuuHF+0
LYh/YxiuUA6FVnhuKphJj6ag5v3oMVAEJzdjIIR2qjU40fNN79bMt+b3PPdld9MZlLQxI9VeMCZS
Q/Tgdsso9kwoBVcEQZXdP8dmF3hAt+aDPM3bnNmnC9bzGbm7rs86N8zKmMFEaJ4yNJ3eo4vy9HPG
HubeD+QXTwc7pc4AqeDwzqwVP9dBk+F+hUcMi1ExXr+cLO1hQG3yw+ZddfH1Rr9nJ05tNgUsCNGj
Wmmfv/SNXL8oL1b9qCKinONeO3hLA3BnOIis3pPNDul5299ndMrlLbkNYXnpO7Y+SQTPkF011o+W
gQ7Kchf/Jq5AUPyOC2yVybcEy4QQq1cRoQGY18a7DsnLNDzCY9goP9j7o130jYCXsqKparhhotT6
UwR2OAwvtBiGENLMzhpWT9Y2EUmhvHQK3nv8KgtMixkLO/9GutH7JKN1/FtGdM4nfFGzf2I6Zxfv
3Ha29YdRuUmfvKxU44lqhoxBs4QuFnLX5jZp/NFr/yyIsvP9ddljn4SPBW5Pxu7wQhvNHpslkyCN
JPVwn6eNT41KtTMSOAv4whpQG3kHhtKGQtsh1kje9Bn+m33gF2PzA58AzMWSh8WHgp9zHqzeYiwS
2I5DrEeqX+urpo7POU7LGfY1pHQvM8FPSvL6GA9MpMkhqizuzzDSziXAcJgSy86zmlwvr+A6bg3e
IwfSEJNusFFs/jooNeiDYHG2oz2cNi3mK7xK4a8SETpPdjVr1cMYkJBJh1ZuN2mIs4k51wJCUmkp
FLxAQzLPiMoji6sJZUqz5tGQMJQj45SNiI9ME/01EGeel/el51rEHTlkryIH/8JI3lj3Fn4HTEsj
L1OMCo+CHqWap69BvMUbIuvpH/ECSJAsdPeskfvC5z8BlsEU3Sqgl1MD/sWDjRvZR0KcsjjG9pf4
6YwrEs03emTqEPleBVXZJQqN/QdifjZ6RbAY0maxHH4ipHGIDSJR5Rz4BA/sNdPwt2m7LnZGp1kv
Aw/oPXhDBpl11cn5HcJo/bVtznilq5nUivNwdh+hBpkn46TTJ8mV7T9n9KrvdA3TG8cxMzzHHjX+
buEOx/GGnujLcXPkVsOqhn5P6FRk7aOmLj+iuYWGZyN6/iywrD1bCOJzNM1oThKDe/HS5MRm7aKh
Q3QFz234GSuKFJbrTvWIq9Z9i4Tr/KuK4v+ZTfMcxptsBiTZc6AEEEy7IiAQyTEru6y1Ex4zzsQF
vWmVsDpubiVyTCBIhB2rHbJF8MoGcmnLgaewMq6eIsMIpyTbizLlTCMbhW1RIwP8Qo5XctZu5Yp3
QuUo1nZyFDQFNHxWjbnP6/4NXj8GMZmawy/lVVfsHdOGBXVLC8CzbJ3wdkJpKDBVeay/ZdfzWRUR
NwWdRRjVN4FbT3iMoC7OREahVpUCYQoixTLVRw6C5tdo5X1bhrP2ygZvrJu5D9RPyF4vQrjXtOS/
Rgzg95kFBGs/b566TK4tn7lvsuBEHh9JDitiWbgYLd/TbuZMpYGzinA4D9PVfWV0Vj8PaiSa0uGu
Jte3Y1O7t9mz/PPG2XoxyIBPm+qdB/DKV9AOhKaRRVmVozLhWo9NVDrNsUgz/GhrXsvbod6i1xYg
xhzPIB2QNHYdXpHCgdqA9AOnb8Qa8I+FUkadTSOdJ62n/FGlNvcgqsEVasKaLRf2HC2MDvTj7i6H
U3aLv2/7FpqiPM5dEq93wUIjzlrVxlzr6WV5M2IFmUk/yrKTRfWAJNttvZhVanP2UTjpeB786ZFd
mnops7W7L1tCsnYIZZiW+WM4PtYAIJnNZOHyz65KBCOsv4KjW011d5gEKeUHyyKHPkZsToylVMv2
H04q9SwHnaEcEVeb8KTttjlQM5Frznvf6VhYlFL71i82E5tCQrpCQSd2DPaqP2Ul8m8cUCGDIdP5
RYKdsXyK6G3DmFeu+ZpdK/yJykmXCU8CSVk9XdlTBPiHP8PGvLNnaaBuo6s3Id6yxmK8tvXV6xCt
iFMay/h3WW+3ziGialK7cCw5PLOB6RHhQZypuwhO2cewLCE+5IDfn4oh5dHgMkMVxNkApn3uC/sP
iYicU7C57K+MnTUPVcdyaFyn+sOfnfoDhkv7OU0uakpbrN4dC4byJW0DsNBT2/vNWTdlc6wXwH/J
wjL7E+0NjVFKVIu7MxvKJ+qGkpI3dDognA4S8/wE8IGN+IjTVZ+9lg5apqi8IT2t7LUGXkZITX1P
KUC8Dcoqm3n9SWtN5c91Hf6Q6D6YWGf+8NHQcD67gUX0Mq4PiQdIsRfAIrTsLexX/9V5rh+MxK9H
ae34FGy68bar+orRF3S5+tUSyLt2uEgFQsgsi0zCwGcs9wLlD+rNkeHvbpyjK4md7QoDnS603yTv
L1v0oK2gkBv63V02ZPMUMx/SPctw1v971BKgn0k3rt594r/EbqsM4ebVMEoIczonJEKNKZ1XBkHM
OzQclRcZbtktaph+SUDhl9lnOebuvwJ9U7BDuDUyTa8nnBdN3n3RctS3ojDXHABjAyqm48gkGStr
+w4C2F4fmNAOgECQad3ny+I0Z7tcgJrA72i4AB0F5LPc1r47tUN5VVuCowABpQaR7S0ozPoWaiXL
Q29A1sm8wvYvWjXW74wC++hf/3TQrZnBL0eu6U+wNjaSdzx6GC+0f9W5VgN4wqjs1XO1NOF3NIyG
W5QzEMsqWJD9KhwPwBLzzztv9iBu0pdB7ZHw02oW66wzEptMV4KyHadZSEGAJbcDiWAEBGknJHYY
JSw91YY2O55ZpwFaMpTudGV50+0gKkwje1Da4L1NI0TemzM6xBLVIrtpOYgYFRMc88/SXHqxBeqF
9UYADwj3S7t6aJtKcuacCmzoTtAdWjEU3f51AjEIfYyF+R2rYJu+V2g6O2Gb9r0mJLcEtd+lb+jz
8XimmWF/NbGq5OfBXG6TT3jNzlzk1Wzd0rk5ffM51E2b31JCeA88AQoxeF/m3/iRu1c4lUyd+9TL
mpsM3AbzeEswGihYHY2HQcvuOSUuh+K5yvx7D3MTLJ4lMJ9ZNnFPs9rwhiS3nSzc64A8+51wmh45
D4PqxLDZkrStGCPR54/Dgxs4GqO+b6lv3nXCMYIg7f4tmH3IlUVZgT7Vm8svGWGndmf6yEMrcqBQ
GPKmx4jsIeaNZdee0a33miFUSPzYteRkyhEuznsNcZ41CNthkGZZFKJTHiu0gTM2YRILWLNyCakc
Za3rLjyc/IrtZQG5/ZNBKiLuZlOFivOpyt5GpKML72s7XWTXLBYLC97RnVPNOFVqd5jIOIjSX55r
hjewhlsG6aV45kBsnrOtHdrEn8b1PxubxSPLhcmPGaUrYN8QsS5sFK8yBQLr3sNwNWdiaj0Rb2Mk
rkSqFHyGnekqA02ybB82sub7ZsHpmYgZlAbfmWDgFvq6R5NP0rSJVZRDeeQboMFfFxt6l2B/Sq1S
WX6X1JHl3ts8gqS1FI28JfobWxK/odMl7uCyHyQXixpsIl1SxJYZHLJjKUqw/dhbZPZDZQXDHkE2
XzmnT/hWewXT2hwhD1MO1bun0bp+tL6x1XvgSDq2ZtHlSGht3T3STGGLoqaVSQtgv7yOdbDAKipZ
PEK1Ryc2YxA4DThsiGwptH4l0bB9ptfW30teVliIRoJyLKYLfdwyrWx2OXniIs62xj5C6yLma3Qy
t6dAaqs35OnD2wh7r+ROvLoWCosZC+VVnkNkKOkjXF2E/zhLZJjgMylxCdeT+crhYr1vPUvWXeAy
v92TFVcEJyUxkR0zStWHUc50WyjBS3Repi7eXA+nAjBOUulv8tFqn9AQ5uhycjDXMPbb5TPvKbHi
vO1RZkNrtM8cWPTwI4KTOrFQBZgTtoHswniHDZbLsAMuY8FtE69V45cxvsIgwoVfZBz9LLTBpGed
+W5qtjsHXFDj3iY8gI2gQljDcHMYrIRlvc6fmCxnVFl9ZyULrkdxmRaa3CRqazRlq2QZe56IF33B
uzueQAYKVoEb0kboVixS2VM75bwv5y0FvsAj4SaweNzP2ZogRw7ET07nXGJnP1wfF5+vl7doz8oa
6gY9J7xKNIIDqVxWGKiDhcWZnoks8BWaIJHjS6eoqmrpQYeQHvEGCJIIfWWLOgogiFFnjtI2itw1
zHF5giVZPYWklWUHZQfLf2OxXJkvg4M5mPWqh1ABVQfBXdPcfTFZ9QAXOFhOdhbS4tcSpA2cGJsA
vZ1qEVomXlVB4xGiQAMywNQGVFd09tfUg5mO8eM7DxvEIdQwviE9SqPPIoV18jixZXQFy455Zbaz
vZTFeGiboH6X65r7ux7OFjoLyoT6NI19RIQ0rr30SFoX3QezQmClAx3Nv3Iu8Ts6E8qtc2OFI7xC
KhgmjZ7x0lPGdARz+0L4NcSh+n5btWfhb8t0+xKEBKAkWCTS6FJyKP835yZnS9QpaSeqTQ0dK2G+
38wCoI3My9gzR2Jv5z5Ch+mHBG9l+aeoBtfE9PQ9id0kTPFeYBshcFtS2ySub+Ufm9eg8M4KN/tT
69ad9uQ7eUcdClKVFr+a7ynzluLo0EkWO4/bR/D2z/B0RmYWPyCeyi+bvNJr0pDVDi+Q2uVjI2a2
iGbDf3L0Z1SgaJQHejq2BwUEbxhUjHUcVX5hMW1/MZLbXVyLFH8GAXr2tre8ILdwb+HkwOFTWIxR
aE9g7VHT5URe6oRbcqCAge31oSsJqg9RRvDlBZsc8MG4NqLLLL9GUwezPqWz7yF6JMSuPUgK3V+C
xUSZuBQEkEwrqV6ycGrexzbg7Ab5af2wOleKyo61AwKsJQ/OU1t2nwPga4kYMUUHNOcdMzji4+nc
yO946WV33YaJKVI3ZEd1gC7J/gx2ximcOVn8jIDwjMEVs8DmKo/YuIVPU2WLY113OHxlALKKKm5c
rK+SQXNJBm0auqzxA3DOTAWHX8KStJ0w8DR/KhSdvzCJp23n+m5pI2XT4YulHPmfUU76FZS6NNtO
cKz/m/TKwxINy/SZp6kuEsl0bW/k5KJu9nP3w7Xa7bGyS8RytjtWpAi3dnZuN4cQehMEPO9AWzRT
vEbn9WFBsHhxyl7CS2CpanrA7mQ3z3+pqxiN8uL1Zf2I+iUP0JzKTjtMGTiCEztfZw4K4fg6eo7w
lrWHKddBuHPs1VSsdwYRpszAUjHqGSMrwJlHDxnBkHS9q91PaP8tP0fFzpi59VgI95xB459ZxnSr
QkTEtJi9OX83g6zYthr2uwXP4DUsY3KL40Qo4MInWgVvg7KzqPK42dC2nq8wDpdYdwUkZKoi93+c
nclu5Ei2bX+lUONLXBppDfnw7ht4L5erDzWhCRGKhn3f8+vf8hylFAkF6tYgUMgMJN2dpNmxc/Ze
e7p1SETFG6FYperbwDEO4xhYAZqUtURnffjkaPyX3rpvywlHZ50o8P6QsIBVPiSkPoPCHyvTXxJQ
58sd0dOJ2mtiC4vveFQdUu5dp2pHSItVqbeAGkAhEi4Hf5XSPhQ9aPkoExpXLr3MqbuKvN60xcHz
SVbSl/jvGSkwX/FifpDJreDqbNv03MzcAhycgKVEpNOtbNr29vlgwOEdj95EDeZby20GjT/fI+Fm
MAeok4Uwlx2bOrsQI4eElEBrPYmiJFsC1RKJqhinzsSvERx7Qrz4AhaH6N91FGFBB6HgsMTg5ome
E4IV+1XSoDOleogLgSdWK5ejN0XcRpJJeq2QyhPG2SD9YDhSc4Rh0P7aFHH2S0vZPKG7bdp1AjqA
oiknjmXdxYF6ZmRNTk9fOkKwVJNqvolLDDEbO/Qydz0Muvl1lgBD+h9lcoabNApfPdJ0wswR/JBW
ExeSk9Y0//I0xmmSrvOJGQ8yfaobLArpFl+VfUAd6Ci6C1VzVWGinFfL3PhvJhvnHTx3mu4EZ3Sa
cWJHg8xIF4Hb2Hfx1wnJ/WtIHF68nQq3oKXEOYxcMSZd6sDnYLLuWdJeDhigKN/BAFN4VVPNmx0u
qpf8aXlXMsfkQlNQGUQ9S4eDcNJUpGuOLUGzhWtEAnypyA6Jh8J/oWGOHAVra66PmgE96sg2Rcvo
d7l1b2tJ64WVof4VOQXBo/miVH/pJY3zQF2HBiv0KX5Xi00+6HaUaFhWSoFPkrbtJhcknOAPqQrm
JGvMjKiJYscjpN2VlqmP3fkR2STYYKy9PU5LDLGoRiYDXwUihaeI/QKiuXiPmsMq41FUEg4JeYOD
sQsZJ4khdUpc+siydJj6nNGH69DPqSoM3SwPpJxxvkWwDV2gIB6kjxpPH9qm6I5J0IZ6Ew/OOKw9
FdBnAKfC34aewyJVlMEbyqD22UfgSSGKaeKnErX7AwzYwGOiZ57syulAwk/QaVdxB6J0g1VNPvs2
Td1dobPmDgEYrSO+W3ro0czfAVKa3lThVleOnrGMxIxmgi2BNNLfophz2RWJrUIC2eD43UgHI/Fa
oVQWpDDoJluTnUHDDGmZb6+UlDAIvCGYGX8myY8iKxhmF21hXYNuyiC8Gbs5FmkBRdlor97nMTGN
F74el0u7a9IXE7UEzPg9uMAN/ALEhKiV0SOJTkuzCtABP6PgEPj2QG69RXE6o+gzC0dntCTtSs1h
HK/o+XK+CQNGMCt+Dnb3lnbno46c8auzdOVtoLhRtA4LegyFBZ2eoDAXKO482t+SXBU/ObrF96k4
N0/j3J0HUOoez5skWQ473URDhmMcpgAKVAT+JhyTb3YJmlWk8YAHwQLMgI9piZ/9WRi9iVAF+ruK
kXO1YtOHpgE6WWG6E0xpwJiPEeAHYrRw8mKHI5/NjN854M3kINdTd8l95LidiCA+n6xotK16liKQ
lRCBvDMjwXxVvjzbjJccugznqwJ5Wyn7G45RU7nBH6D6A03Hpl73WqhbsDzTN/yIDTtxkn73c6h5
HOqW6SXDK3zPWLN7Ac7dPEyQyKsVPRVwOcLVfGNQj/wQ/4WTDc071fy2hkJaHWrbRIAyGh824K6v
mO8cY3T6hFBpfAHO9t//+u//93+/T/8n/FneltkclsW/ij6/LeOia//n3+rf/2JgcP6nFz/+59/G
VbYtlfTRRxp6mb6t+fffv93HRchfFv8VBRFuyTaTW+JE35qoLi96pgeUS+G0+4+vBBXQtm0l8TFo
4b2/0qjYYRTJS1vLi2W/JtxigctijySn9QxOVv+Lq0n8awpgk+vYzvur8TzgIPQMcjabwnGLkQq+
++z4/dFlnPDr84vJ335EoZgeeEb7CO6Mbd5fLIV5z4icTC8UZQ3mIzI7Wags9+Xzy/x+rxT5qo4t
ERVI4wn7/WUqhFMQnnwJUgyr2BXUDR09j6jr9WGWXhA8fH45Id5/LdvwnbSnsDu7f9208+f527OR
JlCCHMvrLgfWm/YL5aq4QWALomKKY05CaUA+1nGa5HDTkAFd3LkQSjASGieJnhQp2MfPP5D/8fOo
s61A2T5TJdvhaPb+80iYeDygU3oiGLXipY2DJSXQIxWtu9GmY4SwqkJTPjkxaT8blA2wwdDE5O7N
55/DOf/Qf3tpbKOMUD66O8fwxnji/EH/9sO0qvGXSenklARy4kBKQm07vhCv4hBaMZiU2T+BXp08
xC1ydBZtStcNeOjuNEuqgsvRazqS2XUmokCsiYMB50EPE+0biTlubqO8jMPpsJgwKE+mAokOTYBX
+qxmm5sfn3+bvx6bd9+G7ovtSQXQQQqFsOb9tyEOAgE8jsaTVaJSvU9bTE22G/gRdKPK9UDeB0Zc
MxPA2z/1sWdhG1zy/KJFE+vuP/8w+rwKfPwwuPeUkIhUFJ/o/YexBz/ESd/KSzzJcqI4mNEtrgmD
hZKD/Y9F+UtSmSgC20hExDleK83YJwgzP6tD65Q9ak1kXlCtlk6HL7gkaCu3DFTULnajxN0Mqksv
IQFP3r2zTM36nGbBLG4UGWCCLijqr+jDy3ury2u4s7nfNSfG8kyTyWfGtU4ZnLoPU0xYFeCbCaOY
YEZ3A0JksvYEEs4hcSBRc/SiwK+3OLbOPZpBuIjccLfol5zzA17SzJuuRmKEy32XDjWRDkJU06MT
WvFTNwSYaro0a79jULDNqWxlJNZJW3rfPcwi+pgzt/yRBzPNLZa/ViOFMG6+L31DEoE2VnWZlWrx
brrcYaZCRn19QLWSOQg0GVIBfIFw6J0qbVrrYUb6a+80pnX/0gpxvWKUOHdIK2jFfEE5zH/YcJzf
3mLtwOo6l6YObyRqgvd3OAd6pJksRSenqbrkYuwIyRH0sSs8/j7UlAtqiyA+9ktXJwRU2GeDPLIM
M+1g1sDswRQTnHya7M629Dr03eSiFcHPYUnb4SpGBD0/2jglm7fJRXmzW9QYVBeURimt71gUe+6z
3a0WpRvsWVObMo4l6K9bZgwoAfKrqJWM4wj6NAQGpjDBSNv7/CH//RnnzMY6rV22QYcV4P0v0Itp
rsPO9y/NmI8/K3apPVEOzsuCUeiWwbCwkZRxOmHoAPjz82u7Lv/x9y+YC52Xl52tWHAnPlzcN3PI
YA/9JCxb5hAgRkbVrtF/FG8mIn73URo7Mz9C26dkRvcXP7adM+g35Y0xkjMJo3utLUd8m0md75AN
CTOj3MPxJY4iSefkkbLIA2qG7XroCcFRlfXEk4XPmfN6Hl4HdYTlyK9Dj1Ptgtd/Bw0lRTQrIp/w
08WlRVzzZjIcIL702nKGs6GsCcv0LOeu3yYxlURyfP6z/PWbf/hZtBCSiF/pe0J8/FkWhZdCV7a6
nPoqL2O60hCCSYCr4W7nC+5Nlzn/nvFLke7xUucv0uIFL3E/U8Aj0QRc7/+sm0jHMD6JrmbuZyXW
V5ygTMmTPOalN6S4OojRa5sOAax5u7+fGuxS1ha8t2IjpYdElS7yjD1DeYms97LxyTeBpeDrVwU4
WDyIesIE7CEebDfn8St3EHSOG0IcjeVFQ3+mfvB9Xbi3wFic4dRpLWiURNNSrUcRo++XPd9vRDRC
IC9W4qXYNwUajQcJe5qkEzOYuyYf0+7aN2lyXxAKDBxggqQFgoYDSvBMjkUSssrONcG+eOBk8gJY
iVK65c2xGFTJ5dLtiikZVixteKQIoG0BcPozCe2cEZpfcYzNYkPwsRU+fX4ff9+ateRGcR+N56jf
N7MClbOjqD9OdUmV+cMfRueV07BHBrvvhAwvkkWAXq8DWitMq7H9y8lCXrqyK0y2q0UXCSNERWmx
GnkRwyP+GDHvl7BUE9TD0tHPY+AjwrGqMb4mVqg0hx7th/un9/S3GkO72ihXSUoeYZR3fo//VmPE
ma26qe/FJX7EmHTStPG+obcNs+9L6xTZd0GKJBRLfJHbADN5vJ1Blo7bwfAmb85OkLA5d+1b5woS
eCpuGmPbRP00nfvIVKTk4BzgOrVeS0TW5iGks9qclD3WiG/cJRpeAHWb6HsdDQ15tThyfCwNcN/o
GSTsvV64TA8+2Kh43ZYJrHM4L/Hm83v5D8sknwlTqjaO8Bjgv/8FFlF5yBb9+VJbeH6OSvv9rYtr
rL9i8XDsSwbEIrgB+RxjaO/sBSDI5x/gXPh8WBOMMFSbVN28LB/PECikJjKLB3HZa5vwtbNx4KqR
fTesiQW3o+2coPi47Fizmj+clX6/MuWPx3nCwb/tKv2h8nZHqOVN2ySnLs+fh4A8c+gU8/wIx4kQ
N+bO08aax+b28+8r/uGyUnBmsj3BodD2PuwNnbIblwBE7xLt4NDAIfJCF6djRmzPeUcqyhfM2Fj4
RndksOQg+VYs7Rb5mrndOV67wZDTjpf1nKCtgKokVzYkt+GuqAqC3HhuwQXC8i+68D//vWAuc4iV
0Ix8Nrj3j4otGCFCBSOWckISs3fL3iamfEHqfV/SGWB7U8OT4MAu/nDh8zP4/hGRnEdYcM7wUs3x
5P2F81Eq1+mX6FSU5xQwm9rxIG1GfXtDMAVN+0k8f36TPhwCbUMPQnrcHO07/Ol+LJBtXU5Wl8Qn
jLn99IXQHOk82n2oPABg3aQwq35+wd9fQ2mM0eyNvI10TT8sROE0oKLFl3yC5FfSoCbMEek1tTPh
i5AZYshQgUC22rXRGw3GpL37/Pr/8BMT0iHxoBOf7LjOh3qRwxYOVdX6lzVZ0EdszowB2Jrsu144
AK/IBBv+8I3F+Td8f1eVjTRNKCVJd/X9D19ZkpNR5aA8OPgKhudQc7LhLoYU3V5adtnUL6ik4hb+
ZRMzdmY+2a1VQR7qLXAaE5IzSy+YwevQDtlDPpAWs3LsmZSVP3zOf9jslOthCDQ2BAHHVh8aAjbx
CRWKq3N6L0JIIHWEVi7fh7Hrr61ZGwa2Oe5CGqku4pIsqm7Il/NjJOBdIDCUVV0RnpVcEEF159Cy
0HhUrWt6eTpeN2jA24M1uerNCoTVxJuem1CgCM2H8PrzW/z7uqMkRhDt2DYrnuN8WO4K5AILM8Lo
VE5CHJMwAS002HFkHWJmG6hpsDOiC/YI/sAk+Pm15T/cbMUeywGYH5Fm94ebnbsqSdMpMTgRxup2
oR32QkQbMOxVrcmdX5lqJPyAnFjb28m2CwLNaz7KmD/Je8UPw1lqSEgSeZgxeTWUQX2Rf1tkljeP
CbCg5QnmXT9vWwzm5de6hrmisE+EBK+OaBGxuYVx4259b05BrNCnTTelId5u246kQ5xqARTpe1Nb
RFPd0N7EcooFZUjQuBANWVo+uktdmNOE6k99GdDzXRSNqOSO7q/voHxz+Q5LOjdEGvpzgWO36qlt
0MijgE4n6xWDZjhlO1kR0Vb84cf9hxsLyd5jT7Ft4+IWeL88pqk9n4/h4cljrcrPuTycbbxosUnq
buW4X1qSJNFrgVz+/K7+w4W18nmYfAXdh9v6/sKNP3KYCgtIZwqiMYeQuEa1FJV8BIvWqwFvBeuY
0fTnl/2H05Xi+KAMWlw8NvQv3l/XRDl1+BAslx4GJQNTKmHgtJsNyw9YQm/4aU9Icpkmobs7BtJb
rpquKIhTbKHzYMyX1ZHBUuJdMjLx4AOJwJx7ayLYLX4Sx+sFvfWImooZHbi+s1UbsPDcXlF6C+8Q
0AGYLyMfG9YlAoWh+wZIoiyvLYMZ+n6pZfptmGoaFaTWhnqtAotB2xbEQzzqDcLsoBg2ix714fNf
5a8t4v16aoA5Ucmyg9C2dD48Bp2DnoEEP/9S8caICzejcb9xCb6b7+uiLJ54VSgJSJ3yv3CyKZk9
m8GbNnWWLKBaiDeLin1RJNaPCZFp94eGxD98Ot59l6ae9ug50Vt8f8/aobFUBK3xhCRmIfENA94Y
XUiM34hIl9Qzeygl7dUY9Tp4dM6MSnRwwJxwx00C7Bs9f9vdGBnE8hvwuAZmy+e/3+8PM01YShsb
QgS78MfqpjO0WCc3r04DIUVH20tAHjcNR53wQnY8KPtQ5+Sfy7HHpfqHc8jvu+/5QKwlhyYBwsn9
sDSDnFggMYTlSZBj9CuVCGtHzMGHJvV6Urx1RajZ59/297az9g19VSpvT3vU/s77++EYWKxJ4OQn
bAcJxTc0dH3wg9HbN3FxBzBm+QWtpVhVRHp80c2I768e/fKOUG63uvj8w/zerPJpNWMv43fXVFsf
nlyTmArtJlBhxOD2CMLEabpN41j5cxh6CLLqLlqgh4kqC+djDNv8WwIJ3Or/8DH+6ii/e4O483Tx
qM19VPG/dZzTcPIqRMzAjZcBJhUESDRpG0pTDx/krCYhb5Vd6Zve7UhraCsIgXf9Ug+wPeN8thYL
L+rkwaTu7Db2HmqYcxLNBbBq67GFtB/csRha0UXLoIRJK677M9WxqfWfKnX92wPFXsC426P55CKF
+7hCZrMf5SREticUTWnyCkIsKu51NHgu2g/fOUozx+UvNbNsH8HY+GozVFk8PjVIfvGnWFC02brA
D64JSIM5IgxdtDVLu/kaCJMXD3Y2Fvc2yUBETGZL8Ir5FPZgXbLBoQ7JvcfY9ETc1DhuUWi4MjAg
ujOYjauyqmOJAi+RcjyqMo2hvUbBRMiNTf6t1W0I63JzNEJB7u2W0VHhq47hwW6kBQFmm5aiHA5j
EHG0XpwWQpQiqiu/DlXm+uAGffkajAn5xR1YufbeyiZ9rs1ApmI1KZFQeST4HTqFNXwf46CzLwBw
YtUVozzDuG1cXmBqGLFcaGuoydyZRA3dLnMo7bCgGcbLnb8s33SqFa1LCKgVE8egaQDIYCHC/YcC
2MusZ40uL9pYkdu06g8v729LlaHo5q5SOjNZxND1/t1VnqNVExbhydKQu98iRTLDOWrIPcZjb238
HvJI6CpCxj9/T/+aHr5/QeDgSGaZnuEoxlr1/sJdRHz44OnwxAwVuXeJXu3Q6tGpf8GbidtjXIvK
HIjhdEpUlMPwpsZCf10y+FlIqafUn7+GimOUT5NnOCu1xrgsevrGVu8eQ/LTYswn2Zy9Rexk0eUf
Pv15Sfvw6bknGO6QB5F4+bGQd6Z0ceEJJCdEuUu0B68B9XJW8tq4TXBieIPnDX06AWVBNgIVoIET
rWUiyCJMU7NpkQ/Yf2h+/L4MM6Rl8ZO2YMEx4uO8FngfMoIsz08889287ngrQFFD4jWnFjygRQAx
IoZzvIa7a8O6eQPG7H+dYd7n1Ovl2D99/iP9thQbCkmPJY0pIMdQ78NOREtZtx2Q0ZONfJm3Osq2
CwI8VJ2LaV8GleNDaqujI7R9AO8f3H9+eXH+77+/R8bjMKQ5C9sUCX/NNf7WkJtsPVAYWP6JhNch
/zmfp2J3PJQj+RCuV0AJMU2F5m9OI01AnFPkOHPJDCsUFq5CjSU5cExvS+gsDekgzmOeYKq6iOB9
pB1aEx2LdP35Z/59rfWEpgONJ9+hGP54C0vXRG6XcMNsr7AewSSqI/vFSD3c6G4vPbe7+vyC5+3w
3W/kKR8BPUhI32W+4X9oTsxe6uCowSUEMLs49mlpHrysmxtMHmX/kKOAw7bRW9ZNgRHlD1PZ3w9y
Hgox3h9XUGP67JTvl4A570IIEr574qH1ivTCakX11Em7TBCLe6Fndp1xI8VMsZpjUgFwmSYKO86M
EfXSJAKFSssDAHufeR9YgNr336LOw9pVZWPa3Ekbwti+xK2FEr7oCweTqWfdjfUwMS/A3+lGUEP8
fknhsYHieLBtS3rfseumPxEnQuJNHdzYaCPdOVoT1JV9iclYmYiAjQnwDaTpk00ZeZ1/CTS3dILd
OLTkDmBrZdK5JmauRr7OKmcJUnPsAlxDXzanMYnqcES2BuOuJyS4Ke4mV5CA8Pmt/biy03Lif+dj
DVWgQz34/tfFA5p6BE83x0Cl6mD5IvpRMgA4xM5sbVGylzdIPp//42vidUeeQvuXxdF86G/QEShB
jVvjEbmlfYinalgHiL7WyFrGg6DOWOFrHf7wHH18z3nFXYc1RlBu0Xh2PvQDqqQiUs6r+0PBlPuL
MoE5G+iRO69amynHH37Wj6/oX1djSTm/n7aDrOP9z2o63Hmms/sDaQjMP02BY6uvW4PxDjIhd514
We8/PE+cr3lueCBdMK4N3vH9NUNnGGti54dDn/nq2Yf8sWwqL0yLazkl3XWMIS/7gqN7Cf5wYUYw
/Kf/vkBwF2lfuoLJI9B07u37S/eAg4ggLpZjg9fzGrexNQIVKxwU8n7kOejsCveoeB+StayrbLpN
SGf41fYucpOCrC7z2HBS+lI4dftTE8n6iGIyzA5W4gCnp6oq4pNvCFT5WgIynXYBU+zglLsh7ZfB
CdITyIc8fIpqGf08Y0b8rcH28uR2AP92JF42h3mBMbziZlhEApAgclW3bhDNSNgxlN1QePSnwrOg
lUCWRFW5aVusEl/m2BfpbqrrSuGaQmvk7DkMS9i+IZon9GE4sQPN0Js4iXpurxGK9PW66WaM5VRM
7i20gKF8xJ8S0uyaCcHsyN9plX2QblH+jGyYs4J8pddiEprGFLfwEckADmhriadf3Sgq6z5XTVpT
sbi1s8XigaVKSublVg2ec9tnBoxcoEKzWzBK77BZewHpyAzWOffCRqDDj6/gS8k8IrlpRGePB7dX
zTW4dLvc1gbj+mFUSxftPTTxwTppJvOX2zDNr7DwBhdSgVrBd6fr/m7W9QQPh8hjYAu4NNNduJxR
vrWh/bGNQ+EKosny8XGEXlzcSKTC0AmLJaS14Q36cpaAuteq79UFKr6lQ4+AeQf/8TRcAhiOh1UJ
1vMVHATVD/YAUtAT4Zf9JqSK+ko5Le1VMmK1WikTTW+9RTmyirUcf3qjsDEUpkgwqecc594nKTe8
xtedzVdV0xFXRRhXbgBUTdiZIFO5ZPLlYGKYmhDGjflBvWo/aO/GaEnPVbaZW8aDsSE2hhhPFx2P
6+8wd3pyL4Cg4rQl+q85TF6b7qxmGFDw8qQRfWyzje4I5W3yA8mYyFSmDCnmiryg7scwh/V3265U
sh2sUGS30gRVeuLAJgXBpKoWV36ALntd9+BIl14t1YU/6PikDLi3uxiovSDA28u+mynqUYrDc42C
fTJULc8arasHL2Q5/dnXU1hdVp3f2euud/PXeJm88FehMXbdqTHHu6xmDaKJbEcTbPKFMhuYRw17
WOG5fMb9jpdlpG9CPOrkzre9y7B7K10EDhfYYcOcPLcF03jOO1BtiEdp200QTKAU0LMM8gLx2AKy
Q/S2uOfFtdwHwi9mszIgL5D1IIP4HmkcrJtwOGtRGB5hOSVorOseofw5z1AWi+m2HbFmtWVmiy8x
PKYQM7Nn6Q20NUe/JAR8tQKLfqj9oxMuEhQkPxIFtYStbNIlv1uWWD/mGVPQTR/Z6tEeuyl9dIbM
zh4LaSYyP0NUSRcl5pd5N4RW1lhrT5YjIvNADsmwwfvjF9+Y6Lbf/E4vrwiD7R8gF2m3D1Hv169d
m+JctZvW2/vx4KMtcgMUBTjVSVeaXaoGnB+ND816GfiLkFDD5kiulowZ1Lb2fYYQmXA33EGn0c4F
NfeEw3HTNnlQXBIZ6y6I58Nm4y2kaa1B6nF6ZSVGuAq8frmp7WbJv1otuO9VKlGerhI11N2a94Fk
xYU4MUiMNXaVtT0hI26dLoqOvpXjk8QvPX6jU1Mh67V8jqtoMfxL4h6mZruUo1G7AEs2fTOBNQMt
wxK8tATfgxByFuQJguj0F8BmVb0e4pFoDb/ipQ185T27ceh/TfpByivjcPRicKb6o9WQdMioidT6
IYQKeRC2LOH8ZzTIjhVs1HTfUBIBMqmQ7U7rROIZHERXJfciwkF7LNnDowtHB/0FVou+vKtiQEVI
gosc3ZgJvfjqnMo2H3uElkdrAQqyAYFX6K0CKfbkEycabXpiuJDft2K0WJFL92uEkTHcw0Nu8z3T
qsRsvJk0j3U0ofK70aK1QObMBL7YQMxw+T74Odvbs4wBld1WPUSAY+M12I1ob1X5Tc26Yx1K+Bc/
gxbBsLNm3R7ktgMXPG3csWMCgFIKpx4yqtp78UPHf64tK0bxOOc5Cm4cmRSCPG00OsI8wGctQm9k
ZCLJozv3K8rVmPTStW9AeAbldZvoYbxEkLQM+LCZT6JdRzXcdl9hFlXxxQjV4JR5fpqemP5Ox9yO
Mvt+8CfJ7F0ScxrXjtVvZiCvJH7aQ30BeaA+465p1l1Uw9Al67FwCb07M4oeJrgAj5IJqTw05Wyi
5wCK73gbto39lQWkfMNUZF0tcexmR8j6TvNCkxZjaZQtLEZWYOVi41X0rL9oNxD1scf/vK8ZKMdb
GzWkAP+JdIYfri7pJQX2hUVoyrBBPVMODXA2FN2MgGMOhysYMku1R9mz4EDKJpkSgefMobleOjxD
P3t8Hj8jTNTlDiqY7A720nU/5jbMwMFVFVMxXvLkHDJNokS56eTC/5dJjCyEU2fzhq0DvLb2MvnT
R/UarP15isTOzVE5biYdKvG9irQoTsD4ahImyGfLsueg5jm9kIsjol+0lBy5IlmzeJ4yVXiHMF6a
cO2BCjwI7qF34SI8f8IBu2DAzGdbzJeFaKNLgzddwYhuLPcwY7iAKhfDbbmkCTN+i008dJtEWbZ1
GdU6w+Pfmyxc+2EszYmDhL2PYUWBIkUVaD/axO/sZ4tT2iqzS9L+KB7L4i1knQiRuNaSkTqZFQEG
ss4lF4H9VOzOt1OvpxZNDCPgztqXclJmVaROnV+zQoXMycKw3EYEwwz4GuclJTcpasljqYRlV/sQ
WtKT5SZl8IOjI6TsvHDZ8OE/YmsL0QJunLhwoj3eujnZUSMO1TaMO57dAYzWfFUAJfHxJ4dNvxVh
FsLl6zr1PPkjcYd0DvEQIQI1yXYs/eytnuuYvOyztn7fxZnZeTIaKGO8MqBCA9q5n1zLR4g5m/aN
lJ6YsCLiFPtfpgSbdVF2pD8cGE2G3RFclJegB1mEQ15sviRXhBFk6gLdYLzJAuCFW2uZ3IZmCMF7
dPFMqzh6VmdHiG6ImxEm1Yj8esvErxzeMmrdaJxuUrST5OaRAdNv4jMt/RoZBrjT/OzyfJgHq9jn
Z8LVtveV8vdW15qi2JRlOOOUqVtvUZhz/XQmpmIIhbkNMINUV7TOzXifQaB8qqDeFYfJbzqqrUo5
9WZ0q/kFshzdbrAdWe6sB8bN1cFqMT5vMHApa8sIBcZbrVySrws1DRypUZVBqy46UowwO1jjdwyz
nEQZdrlyy8Odmb0HKehi6Z2i5dDm5vo1TQkn2gZ1MqasVAwNN5NjWhzVaLYvw87C9lqPbnsVu7rV
16bq48CnPwdx/7LkACi32ip90ELUZRx2rUQsuyWTZGzYo+cXhHs1VTOsB1IlknVJcZyfIKGWCc8s
dqoL06v+XHFjt7ir4dkrikdZg96uvbhmZWaOMgOXatovU1OodCNKrwi3Mbp/tQU31t/oBXbud4Bs
RMmleTJe1Da+WTR79uRfhUG2jO3aZSdwbisg73cLJrD0ZA3N2WPStj6t0VUcl7ZNGJCIXjWDp+YC
hAD4Zrbx0rlHbU8+OAJyak+fpQvtMsqoCJgNjVt0D5j/9AXUwMjdsaP2OQZNWFYbDGAFYOBwzA46
QHh7FdmDenMYNmKI73wT7S1k0ofYBSGG6y5NQanSR7WBsY0Ee6BgjDF04hnMdyTMMhmesH9+4dJg
sjpsKSX900aP8KvhX+5gsUz2muRZN72Zs3ax9qoV+T7qqqhmMjEN/vXZ5dleyCgqxFO+ZHg9s7mI
0mMUNHP0OKU9zIXWVtVBhxmBvSKdOOCJqugg7KQKMLUqS5v8jdI4qK9xEaK1ZCWrwciTdWDAohQY
bN88i4JklXWemohy9zOy+USoSEvOo3a+oB5xusMCBut2qdFJAByywJ+Qb9cFK3aqjmhijozOto1r
SAwpKqKrwg/hxfIrZ95FZDecNIAR6y/43Kk+y3KsQ2jE5AGtwk6rk+i7CTg8gd4xi1UZAg3wluiL
HNpg51Plh0jxRr8hMM8ZkiNC//gLGkwzb7NZzLJDfCsNdJoKfMUWRG42rYemb7JDO9T8c6oM4zEz
xZ9KsdMEHUkENSns5MOlHQTvWCuI4TOY7MDBFLit+47KWc0FM8oViOIO7zH7hlhHKWtESbNEZemJ
pBjTXllwHq48Z8qdQ9h6nuRN1gt1LoLTjuY3rmfuG3RwHJNN8KK9foKYihx1s2ScCld0SU29rkb8
Vccwom+0TadheCXhAf394DpTu6UCCfj1aYjpp6gNKzLU9TikR7Z0b2u501JsBEORnw0rSBqs2Ea6
5nuXlslXuMFyesqzsr+u7EDTPR1j97uLF3C+Mi29ov0oivA1cpdhPmKt9TBfWmXa3QGH6Y65bAQo
xDF3x0PaOQ7DOc+nRz5HdXzMSxNCV51BrST7YfEjtQkVYW/s1jFp6EiOpeV9sVH9NceR89c3+Gri
VxUTLoWgGQvs3u25t9Dr55yMRGz1EBxca9BMI+O6hkC6tBMMOdRiycppqzMRPJ+YWtLit3cM8bLl
WBj4QjsDG3MC+DsoIs2yunyc87oHe5PSlZ+3eZ2yktpqkc8mSTL8JAPCja2IrRFLP93jdW+jcXsu
U77ELo8cSz84zmi1j7XV1fgeMWgQE7uoSKI+AGqxkjGWgLVD5OPyGhCYiz2+BacLeCfK1cWA/ouT
r7LPshcc4xMLZgIaIfGWLD2itZ9SQYMAKsUaQR/RQymDq3aV4A8MVnARnEiu6hyM2PVYhGKkSNRL
t+WgYwN3g7g5XvUQiO5CWL7JXqOrUXvD7nQcdVYBQsvymZcWaW69XwQtsB0IFru6Snl5vjXE0qkN
jufEg4eJ0oYYrxoA7DYAkTtd+7ruzBMbrTCPYSwo91chMKFvIlBtcltP/iROHpj2ZI0CtiZemPw5
fzfOc25v0XT7b6ys7GNFCeEHV/Y5gcAmIVf+f8rObLltHYuiX8QqEpxfNVqSHY+xk7ywch2H8wSC
49f3YvolklxSpau77kN3GyIJgsA5e6+9kE0NXwD/dB1vhiTU3xra5PpStrBDOJJh01hYpGh8OEQn
6pzjHE2FJAcQb1NcacWcFc2o19EZQjcxK4IJZDwumg1+5weBbbQ3pWrkyu3tctp4uNp5W5XlXtPs
nFUkUUHiyvB9VMeUUMX83//V55B8d2N28fEuJyhlNaROAoEPK2LQuP9J4F9XaoJ/NEBHJUHGw1LJ
gDqvLkT64/Ha3O/Jr5ycG2kw091tW48hSGWriHOeX2JYwLGJH5nunXis9jLVKuc2yxBpPNS5RABT
A0/9QUdGxCuZaxoBtsrETgVEiYAZ4ST2d48z2U8TRjMcnAzeyM7pywTOcmKkaxYyn4gxrxCP/cgy
tUgLMZS3hfSd/ob83zz66lNqsqNNAR6QyhqlQSt4j0M29z8j6WOsQQFYKmhsJFKp7J2TuDsSSs+2
uVzlfLJgW2FtyYiHiIM5gyVv38Ggifigg2vOCFEL3PANknbW7pqS/JW64Hi+U0ywemkSp0dvgYq/
uO3pCK9BTtrDUtZmB7q9JzsNCBsHOaQARSSsfUHEOiUkl0X7xU38tPy4XJA/7e94zp/KMQRZxJgm
Td7jZ2WbeR0PFhjPAufCym6n8b0aw2gLMTK/q6g0josKjfpNij74ytBnLwFDUy92+QGUjlH7Hg89
UZNvYjtzdoRP+HtFZB9Ugzx+BtDbvV++ys+GYkYKXjkHk45+ojgVptSt1A8dao+Z/8oSRhudhiK6
vbZwvl4e6/xt4922abGaOhV5TlTHl5X7AdlcVAh3VWFVm76N4XF6UAG0vu23zohj/fJ4Z20cRpof
H31yVI80Ho7HQzwkIVEb9q5gAwIqr06aAzhJJO2NLldyDBJYoxqtiMvDnl/m3MGhQOPMCib9jyrk
r0WlLSQNq2Cwdi78uG+dAfHPmdphM5iwfVBbGleWTONsQK5SZxWbe58IEbyTNROfHPaJWocqJDsw
hJVQlHCNyYUyMxbtkxfH011iS7bHKHwOo90Sbh+45Y0+s5HACafbtA+jQw/L6TZpDUhrPij/f74r
BppTn1PO/EB062Tp0wwLjU2SRbuxDI3pRUSJsSBPXf/oBwJFv2Rk/V1pN51PbUMgFGbDg8AZ8ODJ
1OaDjIwAdOoupVD1heQ1Q2504es/tFjF5fryQz9fLebBkOMzt3X+eTq3y1KhjxvnSF3k8Wjm0KMS
R0xxKkiR2YTQxYrG0xH0aHl15dZ+cqGWgRLFtwRiEE5xx/PcjnsvyBN4xqUaAow+Qt+HRmXeUW+5
tlzMf+rkA8YAtmczww1P/BEO/DW3s8CeEAFJ5wZ5Ss8WoiQxjBK7n1x5dp+Mg4GeVfCPDsG1Ty7J
AGiZ4GqiOBRWmvXW6V1v73NaHe21Pt35IiH47NF21SEC8WUWxzcvjsHIslvybtpYD+4xF/VP4FNA
zuZFNbEPhLu89MnhuqL0P39mKHUNtgICbfo87vGwiKwi264mnwwh33A27ogdftOZQXPXabgeni7P
zs9GswhrFLNEmFt6MjtxM4BtSALtBkVvou5GHYybsrDwfRnz9se/jsX0MB3b8RgQP5N5fGUcmmEF
A83G7ao37/2QBxB25QSM1h31h38dizWWW6j76CfZE5yMhepEgznbR3svsPFcdoONAxmDK/GGlUdw
+OXRztZZbBICYSgbU58AQfPkmc3uCwdfdbCrMt+6yaCJP+jA8VdT63sUV/Lm9p/Hw2hjGQYWcWG6
pzovQ7ArndqJ71dtv8bz0V6XRrPnLe+X0u677eXh5p9//G47uIksrMqzKI0bevzgUhW2iKR1m/VS
m1YID62FNvdDzZbzUKBr6B9yRaoAsRxbAlvyzeXhz0RY/99wIaYjeZL1RZys1zlAL1dT1CJgikff
I6/ODiGgm+96buXfvY5ipF36gph6isa39LPIQwKcsCdbTr/yU87XBA4FtBoQ56LscU6PBf4UWw7N
e3PXZRZZntCPCGeI1FMQFIFNwnaYPWitAOB3+Q6cv6UMi46A8iJ7B+Aaxw9gLuzP09hifnXxlkgG
e+chdl+EdPauLD+fXeFcUZmNd/gGTv2GCaXGplO5tRth0f5uoNi+BQmy3AVBgPQogZpMd0UOgGJ1
+RLRepzNMgTef418cpF5aYiybxCvsfr39PHpQu2gdyE2MXKkzXMKIEnRMPyl/aUs80r/j1Zps6vZ
Basd9LEhwHAbU/cdwB1xIjJHql1LMWFUwLcsJgh8RZJTVbCVfKInWv70Ktv6Hiau2a9MfdRfeHnJ
C6N4RoCQZ4e9sYtDu2wfdJPG0nrqgrx+E+gpx9s+B9z/0IEfztZu5Ff2jQXqSK5Gi9jrb0g24m5p
edzG/SRKN9uYXauXqw6OZ/fKQV6Yz7xOBpXqHDM+/dCR5nBB5ujX0ioKsRXwjJJ1SSvrtYDfEa5E
HlMGAoo+R0Mo80tHzEH1YBEpu9OSgapUHDsZCTKdVT9nLL4/Cdpzn5UVzDgy09duehmavwX4hP90
uyMADqc9tTDN0uIEqQby+YUyK6Z1q1uK0mab1ms03HG7D9smeiDSQThfPCfnuyuNfLx3Yz180lG6
fS/4WHC25PbB95I+xClbRXTx0G6RkOh5+VfDIDxyQWCI9Q3PA8GShWFM9TocA2VuvbYYDi0QWcw9
VibWvVbbxopEMupv/P/aA+5FD9dBTtKL2ZVZdYjd0Z8z8VKzu3M7v64X9CKVcwfGmvIGezkteKhA
Mzl3UdJzWyfM1s9tLenQ510a3ckeGxACi6p/h9pL9bKwupYjZai9J3Dl4oUHSPZ7mCEbyBa9lLX+
SHwCtiw7y7PsAUGLpf0HdXPaN3no+f/15BcnmyGi1bPqOlpjy76uBn+vVY1+iwyzJ3hgHCG8hWoY
qCIQcFffFy5AigVJkJm1MZDw7JXUjXJLRJJB4HoVe/ayq7saq0vUhcR24ngalrEXxvp7ZaDAvNNd
jMjr2jIt53dDWlS0tEFkt/dlrsjuDum6/ca/gUrWzVHHuQ12Gkq0qjHs+8BGijIXOst0A6ktXbH/
DtpXWJ+UxZaWMq1bxeGlaRf41eoew/c4aB85acSPlifV9LN17XIE6x+0+X+VqSfqO3HK2s8KuUCz
rG1pAAKsghEAXdIo4oIWdVyJAuigbEsF2iXSw+c6AlC8SjWagAd3LAgZX6SOTqqC48J5IskJpQx8
tDTVnnkbO/mUibLbQ+rScXtGjXTfqWpqZKFM5HRtaBWoEYJ/o0dvRJMTKAWFXEULJrP9rvd8Nshq
6lEJlpTUFvTNxbNyuslEj9I2D4lsDXfvEGBObycesw/ie2pr5XVVra2B09Udv63J1BsC6V7tQ5zo
N26qIg5LpO16h3CuiN8Uk+FPS3rEPe0jjHLjIcMS3/xyYySWvzrNqqoHOMER/Bgc25DKPQUafmnl
rdwVONHrbTF2wMxxTmDb1YjQQeaoyMm+xbdnZfdpP9CJbUxz/IUFxx9WWYxlAzH7SCWOgiK4e+6s
aB4gDQAUNmLbeJOyLx4Ifna8TSg9SrKjAIi/bCGK8mI0U/tcOPrwiJAedhcxk00b3jUzxIXqCQBP
RM8yEh9M/8g7pKHu3nlhCVTG6eg27hLIwl8LnB8wO5ETHOBA9iBuCccjw6hkqmxw/2V7adUVDAQO
Yodcy0wU04Sl5cum0WS6zoIWGCuJrvqrn9NQXvVgWdA3QjCh1OzG+c4zpWmuFBQmIgSnCTdZRaCn
taVb41m3JKA6P4p88O45AAwd9q0WvOVISkiydjvuw3+yJ4KEBjbI5OWANgvXCEJ37J/OEBB0g8WQ
+EZbopYhmjLuAcIjR1vUUZ98aHhOf/fkpv43gPd7caRJg2Te30KBM/zhF4FhrD5U5McDUMzoaXJK
7Ked37NwwL73XzXifbOdiPQEMF1iT7uEaVotjKAM3gbqsxnUijb+MaSufgf0D0qjNlUAZEXqhcto
Gts5mEMbdr7flN8IgdbhzI+icskT0NQrQh7zt9REg9Cf0lO9DqAeExExuPEvGAkFqRilW/oQUfEr
cfqj9xcRm23RK6yQo2wHSRrpSslOg4ba6jykqVHpPZRKD/ClKcZHAdwCAjbtwuzej9LhVZlh9pjE
QTxtaDnV5T1B15r1COWQOKIFFZOg2SFICn+rcdYpSTOt00eyb+3DqHoX6LA2Fj+qQA3f9ai2041O
hVFssLbI2wh9i7sAN219IejSMQDyOTWnLCntcEsN2rl1C0Mjk5EQ4ZesCbUPChVGvRsmt6fqWDc8
FQv7LBtvskOXrYqIJzQhVmSbmiwv8Nx0aAnXIHWlujE7bu6CGJT+jiqkZfHBsfI7mhDOVzg5dB1p
tfp7FF+hjYbCSvKdDOq+2ZnsNUkoU0mrr2GcaxByEmLXl1nS1Ldm3AH4T52YPK24zOhN2Q20OTKF
ld3f2QAi7nv22fUq0YtGX+kNFNGFbyJXI/jZHzbwcB0TGD8agEQGBp84LIk0Y/qcUJM2NpsntFpu
N3dps2RNHF770Xp59V2B57PWuZjUDdt3mow+bl5nQWpt+pjHQdXS6NGzbmFoaYtTxudhbeO+a5/o
gMP4oWhh3I8llm3QP2yqfej+0z30cdJg7aRD92tQtCKEuWELwxenKPGOQE8hIyY1lMsy5BvvrhUT
XztMvbpTmid/aqHeozPVe1Jqc86TECcxEz/rUOdgDMsC1ZPd1KRd93n3kWjEte2QhxnFjQDiGx74
X5j+stIacrwbEbX33gw4PXhR0/+aOyaA6J3aVq9GSa7TelZftEtcGqZx4yDdk1h9RwTrsWUgcIhJ
Pn+yAVwStWFQFFwhZfXAMAaEGO/Ixq6+jG3lVPtIQvRdKMd0zY+BHmy8JYE6SFdIELq1X0KuXJU4
lj86vidqQx4oJsk+HELrzgZbjFI+dMNvvtX05A85NYHfzOfORzeBN2EhqFNEu6HMx2Sr6R4NStlC
mz20xliA/kPbQ5pgCraRRqEdbDO3MV/jqJ7KtYJ5AqqlpVG6IcdyfMY1NtTbeGAbuRakP3LoZJ9G
/V1DcnKT+376pNEgMzchbgNvWSHlfUiQyY443g3jrvJN0uUao0YCR/6IBbSTSLWPyC8QA2ILnoPm
6HqhjYKbX/N9xey3SitUnUt0rCBFfT5PVNqVUUQIHw0yfcqgNbY6ohx9BYpbRisKRfP1jBOspKFy
jPwuwE4WbOsqADIWl0Gc7NIgFLyIvTH0hEXUOL+KMXZoF6IPLp8cyzZ6+PQURulF1MELrHPkRgIV
aIt/zS9/QWxJn4zBZitou3xt9r3ASdb2c5c9TQMaCxn5CdD5KLMs2J222brxiQumeTywEtnFxJYu
q/GK0sAK0lpu3JZJv3LiodPnSZ2gTcnCcF1YXqQ/xwPRIw/+ZCAv8XoS/BY6OZxkbtpReiCKYPBW
w9Sk904pSnnIc6HotbJwoBYqFe9vU02DerFV6zcrjyQaspCRTZHqA8XvRa+MoEf+WCheAAGLc9NL
rQTmbzbIbTiItmCUh7JSwz3dTSvdCcQBPtrROI9YwKNqE6qOjERYsDqAorlLxi7bFVhh4ZgGzVvp
ScIremJ6wpXRZUm5mWnL4FjrVnuEKU84hhfxlxcEFspgiQzE0UiEMzLtQVWWwdaAlatakQvJsITg
5eUdLpaGbUqeaU8EBfYvnvSz+GDTfU/xf9DB0qRi/fbYnJJzq6mivBWTEOnOsjodrYhf8uRKox/b
LzTEXJ98J1X1d1aTs52hrJFoD+ys2XrZYV24z2AqtO94bszgx9TX8ovC+6rI/65174oNzTmvMCLx
wOhqY7igtuKdnEN7G3AX+DFzZ1I4S26JPx9A/LObRq8ZjaipReRlEKoiCYM6QJfbLaoeVm9qaxJW
KSL6dOmwQfiagrWP1iHrqbuglBP/otzHLXEQdN3qMmrlSoSx82L5dLxv6Yob77Q6io2AXR7duXbK
nVQjdlUqxWyIlp6ByPGpmpO0D2Lo8+FW9rgc16OVdRs9b9IEJnxZ3Ht9xwq10BAxDD/SqrLsRTl5
1m+a24G1I77G+wrePxhvy3qw3xwSq4HWsp4TdYOkbes7gQbVG3lfxlHIq+IDL0yt2MRLDxcOuY9g
EsoM8rAanMLb1i0Tcx8jz5x2Y4TGdIN7dzqM2A6LDZzXyFhHiKe/jr7XRl8rjQCcFecz6tFWm6IP
mEYVXCn+nZfjeIJUxQyAC5T5Tx1fpulWXShcahhT12yrnujnlTZo+h79RhVz3E6Gbn25fHFe5Z+H
hO0g5p4ZNaLjCk3jYwlMCZPa0UMRKzJwwm1v03qNYivaC2MkfVVCqTAnK79Swf2kYONTUOU/uo6V
2D0pjjXGgPtxoJflK+VtCIJIfqImIFsy8rVdC0Nu9uESyfjv14ulDncbhbD5Nh9frylyAtE4ZOOV
jjztZ5b5JlGSwk+XvXB74m36gOiGFuDiJhon/5oh/7PbPfdB+ZdB/+a0OTlqZN66AMd3xMAQNAF6
4OANY/9Q98otCKGQwXsYl81Nwac+316+9PM6FT16HzUCbStaVmIu1v3V6SgG6i2cgpxd2nIcWSS1
MGigZZiJIDf2BWBlrwWaLNhWOXHn3NGlz/65HghxVcwOprlthl7g+CcQ6ABBO/LsHeQ7sckBKe7K
SN6mLhr3yxd7Xnt1YdHgZoTw5OE4dU86zo1LXoGYdGfXUvjpNmZBG4s31+N0nZMZXN92eRaTMgLz
xd3AKU/qR5ixKtogKPdu+27OX73yk84WaOyN4LngNLOPpRh78gCcPAOWHiZI06ra3gpCLh1UYlq4
dTJ/OkBKlck+okD+4Ga1yg6tjg/xYBWONR7ySeQr1AEca1IjJmE+b4JrD+eTF9I2mZqeTgdidmIe
PxzyMcAAq9DahV2zn7pMPQujFgTkahbL9Pi76TRxZUp+suDBiqA+L5gV6G9O1gDQRINuF6mzGwis
X4yKjyLSmHFZydx9CYLsyvp6PinwzM0vPp0qVE36qYENEFhFSyCwd0Da4xsRT8mDNvUeudTSGV+F
xO/h8tE4iLgFIdgFLoeztqusvR5r08fl6fDJUsBcYEuJJsiwzshcnNeErwrX3sHL7G5k1YpNMgBd
wwyc1ZTYSvmjacV/GH8C998XQe62o2MIZSqy7h8/aYOgVnp4vBvYoThwUVfYsIeXG592CWdIYpe/
udymA/mS3ZVGxGePgAUQ2jZFeoOAjnlK/LUKmVbthbk7oubVIMaLooZu1ZENUGFi1NolBUuI/j11
T0DrCiHAIm0GhD2K7ewXDI/ZcGXbdDbrmel8gYAMoWEy9dMWBeycOoBE6+8cconvakFteIlRxgbe
Nxq3Ggq0pfSc+Obywz+b+POolMtn4YDDOniyFFDczJu87bwdXAn3AVLrQHRcBT3fsvDkL/LU8q6M
OP/Fo14YSiJebItxYTKetfoG4qADbxD2LnFHAYoaN81NPOrBghxevbwy2NncBrg4w97gm9F7O+vz
0VRqgJuZ0V7zC+upb8zpNs1jnBg9XiVabaH7PqpSbhFxv1y+seeXaeNP9VAEwNuZs1mOp1dIvwDa
Y5nscdbsPTcPPqCK+BvT6OPqysfsfOYwFHXRGcfLUzpt1fpewy/w2mSfVR1FbpJ4ED7G9coIXfEx
WeW6q6kMXhn0kzs7C3FQxsyOaig7x9c3NVZDUydN93ZuzGlITii+SDetD1EYZhNU79hoKUyNSXQT
6kni/OvKQaeY6aOzc/FNtMvzz/vr7bV1XGG9Z8Ex6mc/W+HN7EAab9TsMqO+SRSGwoWygzkby+me
Lz/b82sH9fTnAwXryff+4Lv+GpwvJbnU6Mh2QShhgojKILzP54AfNmG/17W23EFGIA0cLZ/++/LY
Z3RNFiwUlb7NHso0WCdO3liTs+ZY5chh9LEYv2ZhKoutbpCQApAbAVhDBnV1S24RTfsmQqL+CmGG
pnPVdqRNKgcu8Yr4+K4gmRViXvbTwKwkDuB8Qn2b5tK8cdp0+Hb5R5+vMuyurZnbBRmZXdDJy1AV
vUZB1ar43AW3DpWfb2MVqY2w5a9u8K1rML7zd4/hbO6PY7HG0Jo8nhxGN9CerZ0KiwNSS4tq9W8l
pnSjMDslVzZT5y8fY9GeYyrCUKS3fDyWDq0nIXKu2oVW3DylrYLwomvEZQPVJd9g3Xud/hLHY3fl
c3H+/eKOIs9g4TbRgyDCOx64RQPLTrIj9s/Pu2FPqVqslVkAL+ez+b2OqAVIZJ/FgmBngPNJqTUf
suyo4qMWDK/oKc7uOC8BghvokLRS0PuebNkqnDAT75y5M0pnfGvoQ99bZmj6u9wnx+sKTOzsloMr
9UAr6IaDW9o/3TxBVejtokRNQcVQjMs+VdK4iZl43k7DImTAWZApRuIa0M4VxOTZRPZYZVF0+ojM
+ILZJze9ViUJVxQrdpMzZGIheHfuzIKGXym6e6dyr4BQzm8rwyFZwKsFUxN98/EzDiG0DhQqux1h
NP2qUmPyIFlMt0OPW+fyK3p+U2FnoooFIISOlFX1eCjbkjmUz6LbiVhPtrlFUnSSIgnJQ+rHgErE
l9zArvbvgyLFxZDJ/fTY7x8PihQEaIVtdTty2XtvFRGHhOsq02mf0Q22sptwquuPpM6HbHd55LMl
HNgRqyf2YM4XFmy245ErSmCul/oTrrIpeLOmUDxSAxf4s4JOb/ZjjDEFG0euiWXsB7HYXB7+/G7/
keKwO4APwsQ8ufCW7AWNnaW1g4nnExNEWM8is7JyrzAbrdMm/8AOq64sVeezCfGYy3qBRhjV7um5
Kh5SLUEMZ+/KuEr3mWETUQV/jBw7jTNXcHP5Es9eFYjXSD7R+AA74gM9P4G/PpK9H9FlMVx5qOrq
T1p8RVswDCOasuSqfFAu5w7/85AGm1lEVsIyeL4np7i4gHrjZb06oLLC2grjioYmZkV6QH40hPsq
rNWVq5zfwKPdrE/VD6zirA5FgX16lEYcXwRMpPZAHlVoYF5zVburFF3Yj8vXdsaXZKFDMDUjkQTX
R6vy+H5K9BROkujDIalRWu9irXHIZaMeHv8Km8F59uxmGP3lNPRxuoRg4n3Xmb/5HU2q5IHWdx+/
l5g3nQXoZ7e/shs8f9juvPZTzaLAwYl2nnp/PWytcTtiU1v9UOUc2BcCD8ZCIM549Nqxv8mb8eHy
3Th7fUGQckpiReT2UzU8GQ9Unaebg09HPCMlft8QOPZF1fZvwL/RFtu40T4mtQnBq+uT7eWhz94i
H3Y2ekhqd5jeYUweX6oR9TauCtc8gBns4BrkeLTUnT0AZrmF8BRdubPnE2y+VPSzFCforrknVzop
M/UqTJ0H0yul9aq5xL4T/KIwPV6+rvNbSkECexNuXwsU+enL4xU2zW5nTn1hRxOPawX7hSQDvU3f
cnv0hp3GwU0+5q6Wd+8Y3Mrvl8efPzB/v0kAMi2LlfhPNZQMtnmK/TWFdL5rRENZwb7RRb0JgtFY
Ub0rQaUAPhub2l11WHO32OSgxnQqXl8e/nQGz8NDGgPUDeuMDcx8e/4aPgmypi9NH7SHmRbbsuAQ
kRo51jrPi946GflXxju93YxnU+amQ8LbMhdij8fr4lCXfPmjwxBq+XczFRZAQVusEwEyYkk8PVm1
Ipi2ltZl4T9+6/+MPRef+dxbOikyx2OnQ601gWBsUArJIiavbU8bja60W03fVJ8Xr0Mkh7d/vsEc
U7Fn/fnc+vbJJ4+1LfHGTMaHOGCVW8To4p6svsZ6pQaYkgkajfDK9+DPIftkTpFlByMUVT37DPtk
TqHwpPATTskBeme0bqoo2PV1qh5MN1YrZyBLGWhbtWxBFhP7pxA9uq3jX7nbnzzpudSMmBoiI5/9
kx+RoI2qGzqeBzMKzTefXu+9Vg75wessRI52kAx70i37le3jn7l8z/8cg09vAOcutK/s7RCknqwe
DSowYwLedwAyVWY3KSoCQjpDGqIwpcLqq8zQBNK/lfBfp2qadtVIouIyDTXEF6rvcKhJMW7aEYUe
qm9s9jlc58ry3AMdsOQnod7/6hqYi9Lg2liEoOSxzz+ZJ9KYUt5xXR6MTGTdfUK3D0+3l9HgRlxY
baULNukptzS48pfv1vzKHd8sTqfYZ2zakvgvTk1Njpk0XpKW2cEs9WIj6wK/tKYhiFy4caK2TVln
3T6xpHMtG+HsLMc2aT6nehzl5s2ZO38E/lp8VIrKJhSMzGmeSi9AoEzD+1eR2Uo5RUee5Ob/hUOK
mkHgnVs4UjjolLzml9GF+ZVDx6e/hs0b1VE6gMzZkwnbuINNIIVGvpnHsXlh5NO0V11HdpndVtXX
mrKZOoypZLOBDOJH4kaQiyg7oCkzkCRcfihnbw/dU/6NsQLtNi2Uk3MJAboZAHoV3sYEx72KbCIr
ltS3BWbrDCVMWg03QrmoDEqSxC8PffZJwLZCZgSiahcQJNTs46eCI7RuLaoHezct82+ilcGG3Bhk
EJbZHVAiXnPmnF0qEx8IK1tlPLp8ik/uuwGAcSI5N9335BMuo7637+26NO4mfiNTYEZm9eoNz3B0
7YmfzXxGnq0QBnU8Fijz5GM0YNVtpOVn+2ago7xOR08mj6bdjgNyRI6fk1Hq7pK9rk8KbjQU0aob
ATFs3ALDwqhLxDLO2I7+WqYEBb8l2qBP2xQTtbXh651Ryw9Q2lxb3j/71XTW5lQfatfG6VtTTYEr
C23K9uRkjw4AgV44T8jpPH1extzmnbwEMn09oMzVla7eZ0Oz/+MloXZO7eXkpFFNYxqUKsw4UuT6
F55NHi9NAtm+akA+kiWK6N/k910LvTt/M3lOlFxnUTLFP/t02DxAQS69MQeqpI/mwuzTcksqevIE
4bKAt0DNa+tIN46RFwnvS0pqCOp0wu3fHcm37/Lr8emvIUtFsHmhzHZWibQFXUBvcrK9arSIOszs
R+razHyxNNpsC5pWYuZZ+NOrnvbkYSHsbZIlesEpuTcjS12pQX32+sDTtUyXUE0Dn/vx6+pUfdvp
uZ7vFXF4sdN069kWucjLAJVvGyK8cQWuTDKjkcZfvhXzZ/Toy0G7ku4V2ykENBw+Tz6zGY0hXQKI
2WuRXd84kVGOwOTd/6ymDL/++1D0E6i9U35C3HhylVk9qS5OMXn0sD9emjp8TUbZ3pmBE1zZPHx2
UVTZKbHxKZi/Tsf3E2BfDZs+rPahpovNRMgZPLcIt2VezRD1y5d1hqanik/3wmNDzCEH2+DJaDWo
PV8wn/catoadaWaavSqyJn4kmLksX8jsK7+Tua15z23nqK/E4paQLag2biHBF1a/qJQRftNAl1sH
K8OVjTY+wbIbk5330Tud+7U1o9TYJEZj6s+Xf/wnM48laG6H0D/l9Gse3ym/aQDfmUa1R2ZsQsZx
837YUXYIv/SaNCBYdmb+PJIbWKHAzr3+ysT/5EFxOqSPz3fKo9N08onEQDARKpFWe1XnyX0b5c5D
MzX9d0PvzZt/vVIGwjHnAWieH8jJJ0orZWc1Y9HtQ3pCq1TRotYKVCTSFNmdpjnRna6mr60Ir526
T4/Bc3ICCw37Mw5onFtOdkh10eluALBrj20ovs1bl57THHF15VaereuoNJCVzr0DACni9BCqvNiJ
kQC2+8nNjPWg0EsXoZy2WPQIPZCyuRnC+u3yPT07+GLJIzpbZ9tHUQE5zvHscRo3dSvHBkoh9Bjt
oMrqdQkV7UUfkOmAFCndh7KSNgTHIGQvnMpM/br8Ez65bPYcXC/2UvozpxbrBsRVhKrf34Uuhijo
W/hbDDFNh4S4znRZ0gBZZC2o38vDnj9Uh80OgcFcNB/S04KkXqSJ3bPB3Zfol6OF0Wnpo6kAvF4e
5vxDRTgq7UIKn9To0EKefK21uILZh3RzH/lU0L5iYkEuOUE2LF/l5Bugs2NiL+NFD9JuFzam1m78
qChePGSKpbqpWlQhT5d/0/lD92hh2MTFsHmjhnjyk2Q1+pjstG6ftc4Aa8Su0Y5a6bBjkSnMBfaU
9CNIgn5NVa3amYrKwOUfcH7v+QGIsNjYYolyT4nRWgsOr7Wzfk86pfnLHDUTBH5mTf/8QnnevDXg
+2HSqdHnn/HXySZzejk2ldvtu9m0kJnZK6owby3qobr1FLXBmat2dWMyL7hH32MqWOyUkFIAKGBd
Pnml4kqh8XfEsB+ZtA+0GqtqycPQSRWvZxyURlXyJXaVCREIESb7RWOWatMYGVeBbYZiMXAqib/Y
sRbti84KCPfFk4h5hegcdnpp07ir3BgCfQmODCySRIMJGhiVqMUurEHb5boyedbxUpXLIVfGQc0m
AORTg9cR9jYF2X1OklT1nHqjjyQYlty0dDvVvoTErvKn2FlXz/D8JCizPo6tFwuIZ3vP++TdAIFP
jR+G5Cj8MXVQ4peDZvag/OKud27JTcE0IQdHOovOqPE8xU6k52tAWIpJppXqTQVh9Yqxwa/2tV2a
P6mhNCO8qaImWxXBnFGsnLnZt6xq2qYUpNtsWw0Evb2xBdU+CgCS/s3c94dUxW0h1NpT+lvT5cPv
qBz8WzyYvUfR3VAeeFN38red3nKICW2ju/WHWMzRR4H8aiVj+kKwSjKgiw18aMBdY3dQXWU6bEtk
mS9o/VFrRJCNLdw1Q0sVh7p39DaJIRDbpLWS4SNNUPqvh0HvMrBSeDx2JGIh4mzsHryudE3tDqpm
95wAa6u/x73fPQRIdYOVtOxKLDp3Cqf7imQcvEhCuv2DqKJUw1pkxs8Bx610GTqkV67xYdXeDvso
vfY6yenINTFxTovCjnP5m5sE9a+uiqhYtok3mxty1/sRZFlbXtmZnWkAKI7Az4dewHaDesXp6gF8
YnDYapIPbvb6KzaXMMKPUXk+GcGN+U1AKhqXWoI/5s7M3EEES8jz8wSrWv0+s/0Qanig2gGxBM2N
Ta64+l0STSZmVlK1dViOvllN19bheW968lrya2kHsW/lRH8qA0i9OOxGnRgVt4WV6yAd7NCXJSX8
2rb9GsTu8MTRs6RqL/MvDS38G8i8xl4RWvvDzrVp/Ndt+5+YZr70fH8sFuKTxQkLegGSypFAYRHl
JIFFaWXUenvlh8Z45Vt3Xovk0lkBKbsyHHySk60TEjjAuW7R7Hm9eVB8fjBulFbjv6OS7R5yA+Kr
9Cg7u1mZP0VDHW2CzLHNK3PnbLOILkBHmWSy8MPIOAUg+Zwb2y5oaHE2o7MFvtzdEUgZrzOzNK4M
NV/R0eOey52UFKjccIZgZ3+89gtqRuw4ejgCUtSPWVqAG+7CkZUhK6PaWHZVVH27/FU728jAwqVm
w03mVE656OSzmlWFi+5G1HvLiOxHHGPlLtcT7U6U+fShaSHU2rRKr83r+a8eXShJ0fQb2YKzxwB3
cvJok64QhY9j7wAMH3oz/FXnx4T2CAydk6h3tIV4JO3YbuTSsKzxvx7DbLQaJ6XFM1Zcv/LNPbvv
9KfY5FARweXDHT45D0wZGaph6NqHJpzM3eRjXlWZpa0M0Wqg+2jDXr7p83M8uXzECTSO/2iKz9IK
p85xpSUj6yA7217zPejfk0xIYzPRYS7Xutckj2EUVwncgxRb2uXRzx459q+5iQJNkY/fGaLHGpv/
cXZevY0bbRv+RQTYyykpWbZlb7MtZ3NC7G4S9t6G/PXfNfudWJQgYl8gB0YCZDTDKU+5Cw5WCNof
Q4tDPND/Bg7WTkfsINE9pWxcfDG9StkSsriyyC5i9TqaUOT8fP3zzW01wnDHwdWPiFJ7QaG5SXvK
CRR/5XFUqqcU+YZvtyd6ETKCClYBLWhEsdgPrXOTOQbco3ihdnSSWT8hvQA7BNXgQzc7xi9a6h6Q
F9hsaCqa+sGkWVZvgF+ufGfPwdTEotjG/W2uDlc0dRm9OUM7tklU/VWIwXjB4kNBEKZS7rNCqA+5
HTXPoDj7ZuMjX9xahI58X1pHlEYB4KyvkqEvqL542jGb+7nzgWssr3rrocEZUaXcQKVczpM4VXrL
yeFAdMkd9yFmNcekC5dJ1dDDD6N3q4JGG0A4M9BlD8XynRq3GdRFhLpZ5JXRFmT18qGQYfKH4Vdz
RR1nqgZegiNXhSx2K9U+a9QeP3ki7F3JrYpvTl3+2yCI+wLQQJ8ehC7SjY99bcUlDwfUAf/QCzhf
hLkAiFIKVlwMoRM0KOvCaNQV9V4K+SQbn/fKitNooPqN+AM58NqrMSrsQrUbCO4xrFcDwoGLeHhV
RA/0Iu0EbWez/xUq2ZI852E1bOHJLo8yMHCqdtBMSFUuqThpPFdgIuyjsoQYMkSolM67eUhQ6aid
ZBfXurVRPr46IopybFnKRmRH54vrWmhVVpROj0ZZ1PscMCZaDWqpfa291t5Db9Dvb98dV74m6T0V
Jl5kWmvrr2kOWqhiTOwcGy33jsYyGcW+ULJQxaugbzYGu/I1gXXTcgRZL4vDq/NjK6oF8tbRj5lt
e5+FkdkvCMAuj/q4NH6mlug79FaWQEMNnY3U72KehFaAYzAp41aGYCR/2oejO41ozLbFUh3TKjK7
OzUTKnUigDu97xhLqe5vL+vFd6TwzY7lSEqEN1ya8+HQdxwIbdSGmUrJTS1MHsAtZkdcvOKHHKnv
P11ZB08V+AG0HchFwZ2ej2e3qRNBkm2PFvTOu7rhZMIf6TEmNpy9VmXae6bEyZuWj8bX2zO9XFiU
haRUlmxSAhlYxRTeqFijpc/tsU97/atqL8bnTCmyIEVhekt07+JFZ5au7NbLTJPS86rvFhfc7F5i
tke6b+6DFfXZY8trHljNWPoLjPfG19NmqwJ95VuiMSgxNlJZjQ97vrYQSYuijARQ6AL/pADBF+W1
RcXgZUTZeI8rwrBx6V1e9A47B/i6nKdUyJVr/mGzLnHi2oqi9UclNPNvyDGH7S9bRUOHZM4uqfKh
fGCmp9Cyiu9dEabtA49VGHu+6yYVjZ0//cIGRV0qUWQpBnXkVTKE3QNHK3bnY4vgEjwrCVOI5l+E
bVv37WU9zgGHKKldPOQyG1pt46ovhrhFB+sYUUMoHvQFhH46qmFz0KeSwm4pKJLvhBE5+2axlfZV
XQhn0G+vzHn2wXPU6dvtycsRz0JYfhHSBRoQZqCvNP/PP0UNA9iMccs41qKPXDgUWpcjokKKdFws
zKCCGBRaEkRxmfSHkszbfb39Ay73PO0Pbi1whOgfUV8//wFz4c4RvTNxNBHHPgnXGMqADkxu3y9N
opt3CYi36W+rd43NYoK8pD7MnUcPDLlkBNLtl8281cbnwuot8oXo8+BZzXLMHT6Bc8yGDnyBr2CU
1JRBMVVR9kMMCErto2ip0m+YZGTei5a27uDtasuCoi+n5mgbN/p6s/BJEK0jajexQ+c3roWdhRzC
HMPpc4RCkdlBbVBIHP0k7jvn3q2U6TNoLpiUVOZFZGv7JaS+m/tL4zTVg9LH/QASfyqWreO72jKs
FluGAIkbg6DhQuctXEpPwZoMfywKebM/UcHu7uN8wDWmtZ3pOM7W/Gxp2Knd1eMMa/L2hrlcFy4p
FYo9WbxM473VK9vRXNVYF/2pcY36UPAZbB4DeL2/xtKJDjpcoPzOm/MsK/xcm8oaokCqzjuvD0Wg
GfUmbVNeEB/3EQviSEqKfB4ob9irfVTmmRLGSopxJj4w99CIm9mPsfjYeh5WeRALj1AkjRIXjKBj
8sqfH5W892bEpGrnyckVTIXMwcEOdLQylI3yEoDZfizKyg7KZOkLf17sMAka0TnFn92X//8zZOuC
isNvWNv5z8Djd2mMSnGfMgsxCb9Q+NE+wlfdiFIQ2ncbw11uN2ZNkxSiheOxuKtH0csR3QuF7T4N
po7UTTZr1YOphPi1VXEWNHkido6i2ajiYIK98VJdGxvjdtqbFHNoOcv//uGhSoamqMWYu9gxU9V+
KCld0YYKJ/0hztpIuYd3FHl+nMzli4R2beFiVnejXGlgBhAUJVCSRoK8wD4Mb2L2N84kpE9KV1iP
ZjSWO24s625RtC5o51m57+JkKxy4Mme4dLCjaXPyNFirgEfjwrcytfeeSMfTZpcD8kW1aqjnnW0m
6THqJnwIMBj8arSTpm8c7mszJtsFfQX+jdt5teA4E0IqpNj0xDGt96jg5PdzGhrP8DbeuzIe91TQ
3buNC+XiXEEYknwEgghyX5DN58sM0i0SC7o/z2oWGWiKpWbn/jTUUHutLLPIybRHr/ATbRzt11LN
5ugv0dY0KOnDJF8KN7desErL82/LMiLtmVvRbDn+LJwyeod2FrY1YOJFGwJPraW+qNSTvD2DywnA
pGCDgAEBP8Urfj4BES85svGx/TxgwwuDpNY6B607zDbVwEmNon7tC0PtadmEglYQWO0eA5puMBBC
vP1L1ptHJpFU3uiUcyPaQH7Of0nlCSx7qII/z/jjYCfpKQsMPMRaEAdCwms61I0zdfdIiKvF33pS
ezit3P4FlrwFP97G1MNgmNNbJA9SiehWXxPqWIlfYaM+eThsRLtBTerofknBrvnp0DjKLoyW7Jji
ABw9UNXU3lC64xLxZ6OLrNNUTTC2g8yj3/WpxW/ahQleVs4SdGqDjYQPu0PgbYsDQfkZxxFb4IHD
QK91FMf2PteAlWI7oMbG1yKcFusgxCj+smptEA9OOKgqyobtMB4iq6jGfWTGmB73uhp97giA4zvY
w2hg9rmHwLtrLHnX+mU46mpD+6pwkQEdSpnQQSnEHm1g8TzkHV9r8rG+9mm3ZdlOsToHR6nRsDCR
Macp177maiQe2ghVl8+a0entHvdSw9yhlj8439NpWV7VGFgXwjTQnu9vf4/1idYxFuAW+51gUKtc
l92xsXJiPNvjpwhHR+3O0sfmc9QYyqcOf5+dVSAIi1PwZs1wldQAOZaFdxlt4y3FdbbaBci3TUVn
1d6Ti95mUClZ99CVFXMsZ2F/zXDy+cP+AiMSDpHXy+uJMGDtb156qaFkeuo9DaXl7kI0574OyLft
iMfqbmOTX8RADAZMF8QLk3M5b3L6H16GTNA86to6fgYUtmgICCVAvWJarYa/0PibqViplbtr0rmX
tk0O9o9OP6vZLrHi+ChPcb5x8i8XnF8EDIgmq1yD9clH7pfmcDRFz6XbWj/nSMvfSGBpRHcS04nc
21bxXSYG5+ecAbn28GCmpWatRdaJhUQCIil6riyjP+oMe0fDL3m0J2FtvEoXQ9HCQbBFCp1TKKOf
f77aQzyGZCG2/tQC+Ps06In4BIktwdoLqdPbx+VyKMq5srUp5ceJr/TzoVrcydFC0FDzm+tqP3up
lgaG13rP3GOzsjHYxW0t5QGodZL+qBDK17tI1RE1KeluHCM89PZQhIHBa9X0CJF+OTRjbR00ZRLB
MFpbZe31i0WiST1Oo08FipXqrQypP+zfEc/gAVCTfcy9BKnUvmu8/diHaGGgZ9xnvlKjBzEp+uC3
Ziy+e+XsfLm90L97rmf7h1oLjWQgIAYgpIs4p4kyu8kmrSVVgRQedIuBk/MUG+GuLkLjy1yhqeo3
s1bHJFgoOwdw3wvljoWkTO53SW4rr9pg1+1zoY8acX8+TNgbmZVu+W5q0T/3y972Tj25dOkbgE1O
YeQZo7MRo66zDzJXgCZQ0KgbAWtZl1TF1A510+bDsxojlrLLO8PLn6JmLuYft1fs4oQzEBQwFBWo
/Em06fk3A3UxUJ+NumdKJP3j0OGp3WaJ9hiCPfpvQE50/8fj8YZLJDoXqgSKrcYbO63V7Lh7Hsal
CnIzLH7wIOsz9n7Fl6Ku7I2X6uLogSIELSVxSVBmLvWKFBx9iUn7Z3dp5scusdGrFXa2/CD9G15v
z+3iVZRj8SqC6uMK4wI/nxtgGC91O7d/VptWf9ZSodzhohAeEWjX77rBEv/psZg3dsrFoFKXA7Sp
BeMLP6zf4IoPh05K7U44IKrPkbMsAXKR2DeBPD1oQw3GDpyPE4xZlW14N1zsTzkqwSnlTJr/1NnO
p4qas47fZq8+19oCqlCxkvk7SMP44faKXnw97kpCP8lbgPBO7eR8mJpGmWkolvbs/JYr1kuzOHLz
2V91pJ//dGcyFq19KaDDrMjIz8cyVcLoBGPAZ5GY5SNnAOEg6UxnJb+FXe2yPv355GThEKcIW6Lv
V899rSYUw9JRf0ZF0FOp62toLaC5GyOiFk1b+2Stp8/iUQwmjIZP7EBJW9dnZ7dsMme2sk9LGCEI
nbbUiHfCSwd6vlIgcmkaw8Oq3mpPVW1nf4ECQtwSyrqNYKAHi16h5KgGeiT6bwZwpTooEMf8jGxp
PvkU2xzl75FyL5qAYVXnvzpRsBXn1snHv4lPcbS/y4caf8QxH4oT8u/ut1YYhMJoYMEBwAozqd8B
xirLFjv9N1337FGgyytLgZKOyWqvo5iwjQWghkh7Rh5R7TxSpdbFmswmZ5vRRo9dhConz/xMwS2C
9BFF5pfUqLGATU1SHBqVaAo9tkjD6g9Zghx2oKWWI/yiyDrk/jtq2IHboGV5qqaiiMt9Syt9eiry
UWB8OkcNiq2+lejV8K1CI1t8J+DXkl3Y9ULZuO1+k2o+TJW2H4LT1NEkj4SC3vpcpqGnTWoEraku
yrj3I+qZO6czBnRzO7zC/LgZHBw2EeSMdnU5tw2S56mO8HZeKa+uaNJ/GqhovwoEOnneqBqYgZ7H
w6Gj3bbRkl1TwPmt1Lu4mAku6TVhKHN+4DBztLqliecXSiZNib0mAB/fS5BN9h1issmHVVohlRrm
FEYqnHWVYEKp6j9zVIq/qNt185FwqjqBvtK3muarZ/H3b5ORuERdIgWy1sRpMjocxuCJl352uiOK
id43vbMS1W/KuniwWNGthsXVEQlaSPo5nFBoz1ejNL1uLJVBvORJCLkjG+LwCdguSq8FfuSJXwsj
Fxuh4vUxiUhhhXH1eesQOMMgcHSEeElQ2/7GrTH/Rco5vWtzlu6o0pr/3b7xVqHp71WlL8D3hpct
gS7nc3TI73q+o3gxFwvd/LKr6E3k8xsa5kqz8wwF88zQ67407SbF6drQ3H4yPJUtsXXcYQu8KrK2
m1/KOuvuBxc+hrfY1q+qVru7bLDMB3WM3De4F/3b7Umv3rDfkwYoC7tFl2BtbRUV24WG6GTHyDAP
s6/mRFwHwBaXeiXSjQ2sx5WxoFOhSMszBmpq3fiJ6sabC3NeXrJB6/7ShNsfpVXOgKeDam7Zpl3Z
PQyGcJNU4YCGtp4YYW9G+2l+yWp3AKbkdq32UBTDgHaVOsTPbdZ4W4WHq2PCmaBmzEUOROp8B009
mCEx9kwwsn5htzjVgduZnnJXZa2J+U7f1f3u9vdbBVjy+4HhwIGLYiIRubUKdRAylrEJStvcmlII
P00Dr0XrrR0K5y2c3OgedWLr1+1Br33Ij4OuQkmNjino1Za1Tfr2pdarz2WXGad8nn/eHuhiQeml
g79FkIc8X/55vqBWky9uDlT11WoTC3vteEIwO6RS1twlPOO8kiDIt8RUfmOrPj5TmMJRCpZXPw0f
7jo5/Q9Ba9fgmJY7Tv2G2BQUo34ZSFWFB4LVp0NbfKmaLNcfIj3V75tY65Q7ondNfSh1ffAOEQ9y
87ho7w552nsUL84Xsym7O12rl6dm0oOmt4LcGZHjxhAnHoJC2LN6mBsDGPSiWAp8wghB72Cg4RS/
4Fwq7oGQN21AXlLaflSn+KcA0jO+GBF9yvsqCtvTmOBe4fPoTH+lHgnlP1MsouVHmYr6n2qc3Seh
o8IaTFMadyib6252f/tL/b4oPi6a5PIAS4TQI9sHFxeJk3WsKlORTuE4wbWdZr2jQO54j80Iau4O
GvgEobUhgBKpoh7dGgPoYKDLGD/SJbeTR8+t8JtQx6T/UeBMs3VS1gUsqlYSLypVcGUry11TjM16
dLCDtSHiw7dG6TdKUaHU+1mEB61FjdKva0sZdqmxjD8F6tUnJbcmB+8eC0vydi6N7A8fOGDlCBZS
uSa0Rzxt/YPUuo47xw37Nw1AoYlfaeXeaWGpNHgVL0u2K7p22rgufhdzPn4mOSYdNEmCBz5IZH++
tyPhTc1UVePbVGrD5CeYKg9IfJh5GdTTAq/B0bLxH4/cwg0atyNx86ZJYMIxmsO90JYKfRCnwMRo
Yy3WV4r8XeSldHjRNCNpW10pokZa0Ain+s3px+I5WobwnhprtMgndxN+sb5WGEwSVznZlGLQoF0d
cADBdhdi2PBmWrHxMwwH95cZGVO063o0oXD4c6di43ys72mG/J1FUVeAQsATcb7undHD/HSa4U0p
jCVovbI50VFQ76AzTr9ars/qmONUM20o160DC6kuQ79cdvQhkdDPPB+2wH/XrkZTeTXwTuwOem87
n43B7b5r8EBMHOpNvI7C0gHEtaTV1kf9zcU92228PiSQpF4wNTlx64UOsU/w5tF5xa+JdM0Sbi6+
Lyndqp1F475/o3JUHt1isthyVfhGrKtY9zM0VFI5s89+FJGReIfJ5B04zFbcvbhzig9Mpndat1/M
EbQIxCaz3EGF0FM/Em1po5QwuO29GTZCmXyzR+daHGJUOlEcC+sOyx0t06ZhJ2pqvRgpqN6bO0sh
tiUsWzQt6RrsFXOM8ZOt2Ako3A3NsJ+iUA8PdZ4o/bMQsQcUolC9f0VRuPW/UzrP5svcQS78amGl
wLgjNCXV9dUqi9pnO1Q995/bN+7FJmb/wi4gjYIeRe682lGJOjiNu0TeK94WOF04GNq8tqIsjjVN
LnvvtZS2Nw7pxSamO0vZm+1ENYdWxyoLQAa0wg4D43tRJg1KoGlsfu7nMh/2Bcmp9AoyhApaRavC
u9uTvToyZ5XSHL3aC5sDbEYWrNLG8o13eeKk1KoPSnf4TMtD/VSmM+X+PNzUtFmPCuBEqjRzfkAd
ygfu/PSEcapWhqiUtyGzW9PHhq/+gedgW+3D2RQ/hDWHL83sucrGLb2+DH+PS3GfkE7C5Nalurgd
KYeKMjopVli/qWgl7cC9uF+TMd4y/F0D48A2Mkepd8aTQFq+Lj/Mk+bWjaYob63AVbnv+vrHGMJg
UxIdJLbWJMa+cAvPCrqcAsoDuYH90FtOt0UtWN9U8nfAIyQPAQTFi7h6ADIT1F/qifBtHkFk0T3N
l7/yrij3VT3hUmN2aH4GZTQs+lOR8BBtbO0r68BVCRiSXBLYO7ne+bcWS9U0oybS08A1I2mEpCVW
vNwNKT4psznudZqfSO/21n8kw+Uh1OZpY5NfLoH8CVyUOpuNTsHqJwxGQ0XaK7KTmVn1biqm6VOR
o4/ttwYPYTYq4eTrdtbtMOHYogdfBAY8haS+LDySAFyWa3HqpCgczDL67NREuXpQu0l9qvIhvItF
3n6pEw8LtSKv7gS3UjBaSIINWuPs1TzDtVJDHe/2eb88ASwDaT8xONkicq/nXyOLZ1iO85idILFN
R7BfDvQpS7uLw6J9uz3UtVWXPTaLpA28yxp80jlJloRakp/EUpd3YywBoI45+QrCpgc0X5fvoDjm
PZaum9bel/cLGhoSDIkOkbxSV1f40NBuggmenaSyxx2ukbBY46HZNzgiPi6d17yHiuZt7DL5P/34
JvOhUTaBu+U44A95PM6XVogiH5QOfR8H0Vyym6qlt1RibBKAcWvcYNRlgjH2eZL4vJ35q2YKbUtp
78r3lYUA2Q1DSYFq/fmPUDQ8pNqkKk59jIdkXjTZZ2eOsl2/KNHGVrqyyNSU6W7KFicg59V8C72O
RIJb1wm9nPowALKJggzNe2BkWRl/s+OFuMgVeblxiV9bZ94qUGuAKqV09vkUM8C0JLZWcarCcPy7
CIW310z8caYsrR+wBdaPNYWs7xFWOs+IiW995mvThpINQBAWO+2s1Qqz+pHS9HZ+MsFsCJglrUv6
yr96WAR1hF1MWrtr1D61N27Sa/MGHyD7dpoUUVxf5GMD6dKIyxOsQHrKWuvZe6ed6kPV2N0zKAP3
uxbnVeRbcejtVK18vX2e13GR3N8kE7K+RN/8QtmJHC7NOEDlyZk1RQ0mVNiiXdmJf0PsnfJ9teB9
u7HFruxmInqAUEAG6R6u69pQDN0aN5Pq5OnRz6islTrAVnH50iAzvKVLdH0syiHykua+Wm2rzpsc
EU9OdVJQaXlbCD4QfPL6KrDMaJvcv74r6DlxBXNNUBAhX1wFQKAbkW9IjPS9VvR5oMzdIoicTH28
7y08O/yK7sqXKNKUT2IkajkQKluPdMOAJbIz03wjm7l8pOXvQa8GkAWgL1ph52dKt+J5bPs4eZ/D
yCge6moawwMAcqo0nlknSxCT8Yg9vNOEt0n0ab1rI8EvT6jMufvbG+1ioyN7jmAbyHpWhnbxCiUK
uTp0R9AglDkgns5F5TzFUx2GhyEVWCj1oLe6Q9nWrRUMtp6C5XSU/+k3UJmmI0joABrvfEGMOR9T
LS+S97azlt3EmYDGneQ/smz8MamL85YYBe6pZRgvAa2eeOMtubhkWAIIirInSWMSSbPz4aupnioL
l8T3Egjenuu+SZHSC9vd2Pfed21Qmifs15KNm/UyVmFYR6qoUfjExWP9hFXNmC1d2ion/PuyXTXT
dAoSdAQOue4lb4UpHCySaahHsdo/mch73vdzJr6huj99ntiYG3XtaxsBNUHZNuAXXXhCCFKPtlyc
6N0Qozb6cWloOzFXi4oBUar6RjE7T1GYtfcVhPsd99GysRMvQhjWQ/ZJZMsKCM9ajUuzpNq0vWAn
bCfRa9lnuLniwfGUO2b+ZiNJhslX0uS/xJJNp9uH4OK2ZWhPqo2YaObCyV4dgkWfl3yy2AGa6Kp7
DFs6voTs9zfJ/GiNtXu4Pd6VHUfDjf4Z9VmqRWsIlrGAidVsJXknmpteBjXvqSTqamAnlrqDB25+
iSN2w+1Br0wSuBKkc1nclDKN59s8czPcsCc9ffcGx/4MI45rpdFsbNG7z+2i/KEqJ0fZoj0qle9Z
WypUcg0+1J9nshQbNdEMbb8IWLKKmIROfQH54xiPTjtSC2RCoBbenuTFw8KoCGvJUwytjyrp+ahK
PSG+LtzsvQS9i9ltjIHKsKgHLQRiuBEjXPuKgKAIekGiaNb6AJtDx5Va1MppdJLcFxTOX2ptxkZ8
SZ37Dn4BCbYaf709wSunRJKgYP0TdZJUrL7iEtuKoY6FclIGOL3widPs3ZhKZxfl6KBQJzTGoCwr
/eiktrNxQi+Kz3xTTgdEcrQ1JV9zFYXiYwC03bLDU1RNWenrCNK2fp+3ehzUnRb+bZNu7OIc23bf
Izbug7oqXAquyIz7WZ9PG8fo4mPLWiA7moD4d5q1+jkxMelc90Z8wkhcfbBny0WbuBtVd5f3o72F
Hb04P3I09hXJjtzX65cyRIGoF8jXnoYoS/5dnLBDs6cZpwJvXvtnkkcQrm9/660RVw9TC2gs6wY1
PrlK4u3DsVAPTZg9DiU2LFiHz97Ln48HKpakleIBhWz5ez4cWbVIa+xpzPiUNPWPCMmju7F3stcu
jfDarcvkrz8fTvYZLeRzKeSvJdlpUKcphcX0pPZd8s3EleSxcKL2Tgnp4AcEum76cHvEyw1DqorM
BQ+cbKMYq8OT2NFEwa1OT7Y6LH7jjZruA67GL60u1K2vd3E9ULYmSWU5pagJL/z5arqYN2lUV9OT
m3LXKSmmYShDOX29E20xLzvXCY0HDVJafnd7lpfbhoFlT1WKxlCHWc1Sm/XM6mwrOcUC6n8w1x6S
C4qZZNp+BDz0NmnaUm+s7MW1JCcL3c7Ct5A/1mh1FRjJ4oZDdur7vkKYB/k030Kn6pOjCPc1BAX0
T2i0hRaYeZyNG/fAZURNxY3uMehxKbAP+uF8qaseuSslM7ITwU34N4Kn2HAXsREdlCK0fmITmuAh
0QgdGe8YgkA3d2KP70uz8TuubC8yNQuYoHTwvtDbCMN4KIB3pidaUMu4b1Mri/Yomc604xRnI0O8
iNfknIlXZQQJJnKNQ0BkG0hbrWQn3gMgs14pup8GK5H59qw3gWlAAvWROK7/LssopCOAjM3pjzca
eTkROxp50phktcOLJF7cbKG+hQT9oH+tlzo+ZBFdoAAIcHSnLnmu/WmUKmurvEHAAThY/HX+pTX6
FyiXWdlpaYa22zUQZarAduvqRUGd795tUUeKZqcfUPoyop7nIIw3QFVXjheddR18C1NHOmD16uQi
A6xYKPkJWWtX8WvNyZ+rUq1ee8yTzTsbXfyNAy2DlrNiF5P+f+k9FVA5Kcr5pLO2InZrw/xUmGna
7dNy1Of7ZjCL/+F7QqOnRSBhhtR7zscBXGJVnSuKU2t2A9SnRfM7dGqeVCXL7hfd2FLTkh9rNS/6
uCRBcPaJ99c3JAaCo9XqbnEqdbcUPlzl4kErXSXIW8P5NJmD8s423sKdXR8V0WwHr2loEPJgfXjl
BrSzXKGFxamztRbLMzPtPmFfnk4Ma6UBsXn6mT7qVvPnMt9DO4yjSoYL04tkc1VSajQBxzNMi5ON
k2D0IwvNOj9gmjwYwaQY0QvRcmvuVCKX4SfadxM66ji1tUGojcMDBvT9sleaKd3K+65cWkhRAcCR
/WRyzNXPwj1dQ+mY5dCMJo73tdAdH+CCOx5xR29FcPvKuDIaSlPwcfnsrlQuP1/8ygRZMtTs3Cru
huZrlDeO41NCdrJ/rFA3k41n6dpw1Dco5OEPwKqvhqPB11ZqC4DR7vsxu1MM0sggVK3uP8Wx7O+3
53blmAJdAqwFbEpC4VcbC7EjS1jDWFErtQsP4IOWYf6dCMPaiAuvzspAvpcnRoU4vbqBlFSvUm6/
6jTXWf1d8xTHT4yOnn+ljRuvzJV3HcU4eJ5QJfAwW8ujYa6M8KXdlifbXYYxMLVmPC5Jod3nS059
giP0iul4epcvxvBnomQ8bCTkZFV0Myj/Ap883yolvgWw7ebypDaFrfqm3XIAstA5AN1OXoY+XTb2
5pWLgQsdspLsVwKblRf/h4tBzIBxET+sTo4a6d+8yM53HZkmlmJ59hyHdRPt6f8Bnb29ba68Jwiz
0IcGTkj2unb20vqmT2ajqbkF5yawqyHZ10ZW7Yy5w7cBk9/DH47H98SegIcLywAsElbFjnyOOspK
uXYyaXQfK73qgOpAmXb8XKh20CW9ttWfvdiwDMntIlmMFFfAwZ2vLAL7mEXajX6KMJG+i/O5+5zF
fUHzQnT1VuHhMhpk59AEA4Vq/Kb1rjZObvSVAypOP6Xa3L2gKjB9cSeM4+6KAkAV7n81kuujpqV3
mGbkT5rdOA9gH7Ycri62k+wDcxdQ5SNEoodyPmmDNm/B82ecRrLTe1TGxbul4ATC1Vo+uJ11UGc3
bTc20wXiWx4bGY7BENOQWV2rzJX5VNGCMnUUQYb8PY1HvP/czvkyzJ2eAS0RzU9VGMIXyG6/l3Wb
7kTk2M+uGlpBCBGh92ew/P/+6Zbj7SNYo38ka15rCEKVIQOnDpZxUmAM/xzhgIU7G1lVfU9AFxX3
bdICZbk95uWeY0zaGEgAgJUjOj1f/p6CRFoJ2zjVpev8SKuq+NRMGfZMZrxFuLq4+Flzqpa03UF6
gmVfbTh9TBf5gpon2AhmH/RRVOa7dlK2JM2v7SiKsxBMaLNynlbjRO6gms0M2VrN8/oJGIX5N9IG
rd9FWvePZcVZ7g9Q0zeegIv7idnhGgqyCwAJIcLqWbOVWVQZv+jUD2qGL4I1ZiFxdTuOvtk5f4nB
W8qNXXzt29HAtwkLufsvUEFt39CqiVrjVCa1+aREjtkc8km0QVON7pal5OXXoyvExAgTuJy4N843
StWDTiiy1Di1iaErn5wWFN2+bzvV/nV7R168pWSGgGH4grSjgG+uPh96QMB/Fss6JZAaQzBdsubg
Ian2LeYuuyvdWLd3k7HEB4GUSb6/Pfrl5mF07kW80wmFSKDOp0llFKHhwbZOdaKJQ6fUWFlNTXNf
lUu7izoAQr5nz83d7VEvN8/ZqGtvpjyDupTrCqOq8/gSL175UCHSBQ9Gt/5Lm3k53B7v2hqzR6W8
JhVgSoPns2x7LZ00u7JpLC75HleHeE+5NPEbG/6lNikNor14L3deMvwPM2WuFEAgc+MVurru0zGq
FzEs9ilSLShLuakmQVwuXbuvvKH7Fs9wvDeOybXFld076pHEt4g3nE92FI6H21Zun5DsNu8h+IV7
cyihPQCQtEH7QtT9eXt5r20iGqnAj4niwbSvzooyA7jMltw69bXtvo8Qtoo7cAmDHqSR3lt7ragq
ABcdpsHJxmSvD82wZE5wTNcVJsGMGgv5lBPsB7heZdh+QUuGDmnbat2DEvPNIzgRW+bz8lic5agQ
SmRJiewBcuSFaFM2Q+pL+7h4H5tIvbdUgfi+2lf/urQNez/PC4uUdXJ2toZbUeHZf7qff7M+KPRw
/SLJscYhDGOv2kIo9fuQoDE/m13/riXagHY5pms1Bt1vWjsbR6do442RL9abkelRUTEjVpQQjPPN
ZVTC6jCZa97TKC0Do9PMfTON1cFAW/7BXOroMSnyduPRvrLa4MZ+a9XyoIILPR+0qWs30UGMv+Ma
M723VdQ8YXfXHpKRxreHQ/zeNuJ634q5+WZOvbJxhi9DRxACsgNKtRYEHVDN8/HrMrK8MjPad3sZ
4ND3juL9a4MxXj6rxryYB4dgqfAj21I6QpekLO9R48vsh2wOlY37Wt5U5xuPrjQeCLLrYOB2sVqK
WmQmHyDr3mGooZaAMDNWMHPyI9Uma6OodvmpiVGR4JDtX+rj63bkkldT03dh967jErpbpNpHZnvt
LomV9qEf6k/EPvWG7MWaMQpuinbvb9CvLAPQBzhf6qhNPVooZvuep3HtBRGh9Ms8OYO2Lw2ve8rN
xlz8Wm+9zF8ytB+B+XSyoBcnJgpCQkm7ILNzui9ctZB4FiWPEvQDFOeLEVtKeJd14/RY9l2rApQa
LM2vqzjMAhUHAUTFp3ToAxfElhPEVba8IBiTfr19V17cznKCCCNJK254eBfiQnUH/NWJ+nczL7BC
GwZxJwRds2Vpu73q1n9eBZcDSvaB5GFQ/pef+UP+CkDLa0Nr7N+tQTff6442K0+Achc5qvJIZRSN
5XFo0r2WLmURxFIx0Efh5tvtaV/ZTMwYzJRse9AQWL3A49iFlVDr4R1wWPyZX/p9yJPogMJTsVcR
P70Pe30LHXfx6ruQdoCvcEujNQo173zmIkoJloU5vOdIDSVBxYUOWsZqDX+YVfNxcv6PtDPZkRtn
2vUVCdA8bJVTzVnV5XKVvRHstluzqHm6+vOw/o1TmUjB30Eb7kUDzSRFBoMR75C7B0NPUVqn9PRx
fb6fmN7FQZX6qgj1SxQgz73F4HrZUE3ts3fq8NHbkKr5jTvWHRLIRUhVs6yaaS/CEVeNNo+Gh1Hz
6u8ozkT/KXXZ97ddo3WwFXtF/Bqwbj8mQZDtO0sIdJO70DfK50jsVUX3bhLYlIe4A76+crWeR10J
N2PteMEQ6JcUnnRSsU/I4uzdSqfkWwv17qHNygj/NZH2OyXTsq3W0UIZnSzyq9nQb68v4YWTApuH
7hGFCcDxS1ET9AVxPVNF/l66RvRcDWr0FCladZvrredDtXZWKkufudjikwHR411OZRD16WUu3GUp
qouuVrwDF6gfGt1Jb5Ay6RFRRYrMV9AiOXpeGH2pdCfv/AALCmVTuFb0kkIWfsp0p3md5nrs/CEx
IXnPTvWVnsS8hU/gbTPLbrcgQJUXusNp54sm6/Bbsebgpjb0/NWAl7dxphlxk9zglotxKnlI04j3
1PVl/Ywwy2lK4QrCuuzLLd+lo+IZNVrU+bvnNMJGNGByhm1p16LwW6sZvoMK8269LjVbn46kEe7q
dk7LW2nuaOynBG/0Td6X8c9mLpUPb47Meg8dENHCsaTyISFBU+xnHLM7gEkVaDkdKbVSzwplpTK3
tC+RlwXqAlJZgHcvdj+Ly6Ly2q4W2ZCS/MR1vTP1xNg4JTZuG53a8c3keGLaQtm3nmjaJJHf0ZW5
zY0w+BJaYnppBnP4gZAbNod24GXpNslne6+rSrapovy/68u+CEaIQCB4T/ZAYw5M21kwQiqEUmyJ
8tCURtWrmdiV6qeKqt1UGAuj0FCpYX0TOFIjtkbJZ95fH36RN8jh4exCDYPlIpmfi+Iw7Ek37IIy
eERnR2DCpXfBsKGenz8j1kcEvD7a+WSB+EsKnhwSddPFnVNpjrQhEfpjCYMeIEQW7RwzyveeksQ3
oCvFrZdlzrYGYb+StCxzNSYKFJqrBpIoQ6Ocdxp3bSpaYRfN+qPdhsk9fsTxLToK9qZNQJyiwjDk
27Js9ce2Uo0be3JbH+n75i+rt/wKmSnyjwnaSbLjTn9FEamJ2UE9fAjwFjg2XZa8BNw8uyAV0wYq
bamtrPjifpUsS9onEiuJ8BRnYvF9e084vZja+BGOxfy7qpNvA7Wb23Rsg02eteYGDtzaI+hsTyFN
hqKQ5N6RFXv6YpJx6yph1ATJ4yCU+D7sRvun19nf4VOsWQkvrgJmxyaSE8OfQy6tvKr+yGEmIzDV
elDTxzkVCSxNjbL71iiGyUbeI+y+TyjF/2W16XNMSSYg1YazQn/udMyu7Js6DIL0MUva4nYOOwX3
k0HMeFTBRrt+Xi6tJFMDtoRgElXhxUr2ETIFUWKnj2MwCt8NNe2HoQzFT6OI+3T392PRVqUgiRgE
C7uYl6A8nIemlnI2SzRXasvYBq7a3SaakqzA7i59NpOcj9tGR1Br+dnMqIc/EOQZQaeU275TH+MB
lLWVYHexS0KtXUOQnx8DyrpEHMaklwoX9fSjGUYSOjT308e4yJKvVpy4X10gQ1Qm1aTl9It58MOp
RNHv+qKehx12KEcQtyBNyl8vq3gTtdcMQ26+oNdHPworNXd91hQghhO33ZfT5ACD87R4kyfm/L2o
nPGrjvfvyrddpGyfe1YqKZkyj6E8Kz/IH+ekyyyrn+aYBe/U8Vll5a2o+pWGY6/e1q6o/VRvZ2OL
BUm4QQVzTev27HvzrqE2IEmFIJt0b5Hzzs7oKW42TEezzUR/j3ym2e5AJCSV5U+GmoVE/N4K3O3K
4p99dcTfKT5J+CqVWlCep9Nu27gy6zKuj04aV67tF5WSvhpGhc3KpiKdFj1eShFWFS28iX80aVF1
LwIrzza2ktvaBkJW8guPPdH6PTxlz/IR2nOGOye3sunBCSRmBoBw93Pld8ug/EcmRuGIoIn0AxRF
Dj6cktPfPTglCrl91T2hAhOC9ZZgfjvqMW4HZ41Vd4NlnNMowX3kacprnArvkHh62W6GSq1UHq0i
+tIGbbiyi5Z6BxqpAkRUEMj0AkHpLosMs9V6gVD6/qmPceP2xyLLok3WKvYxLOO23eGOUb8h3xQ1
k++OOB5S9zOb7djUbrLR4rIcX1JLkb8w1r3kCPNQ0VYi5tlOl6QUQGyUHB3+vYRrxJSLBQSf9Emd
xtLdRNTo9/SSkqe8wUJ3K5KhMfce7HeMrN2gbg52ZIk1dcmzfQerjiuQHjgEdLlSp9/PtaiQJFnd
Ptk5GuVdpMc/raRSm53rFdqXiWfStjCd+f36tjmfuiz8yYyX5xEvXPmr/jjkrdXVvAvt9knUTbcf
q6AH5JqMcJbRL3difSOsPNkqU+m+lLbTr8T0C6NT96OgDVSc5GZJOQPEMIzQyrun0FPRJG0HtdtT
Oxv0Q4xiTfijF1H7jLRrGW6GPhs9nD0QTX25vgRngQZqH9Uvh1NPOu0u8dwitCm2a177pCt2sHeV
qPLZxtMvF7jxptKV+ttfj8dTQ0pS2RIeZC7iau10c2YbZnKkiqGG/jjVEHYpCZbPGsTR3zaA4/Rw
fchly5ZDSMvQJpOj/kYaeXajuIlASLsrQB2Bw/AnEUyh4pNUAlfxiy7ASJiqJ2i3saShvMtHxe72
pL5w4+nG6dZXSw/1/sFIO8BSfmVWkTquBAprGb8gogEKppnKM1JyZU534iSGyOOlFR/1Zsrzp7GZ
aGAVdRd8TQNqsfvrK3K+8+jesMpcLOw/nq+nozF8Yo1DVR49p5iQK1OGiL+tdwrR9WvVut/gK+Fl
H/X23VTFqrqSYX+2Ek6iNYk8IC14nVLkjbLO6fh1kteQ4YboKBAIOqb9aBgbG1/W+Hm0gyp4jEZz
6r5GVMGKrdPBhHyK+tTMfPRzwm9NTTH4htKD+5WAVoebbg68EHconmP7TM15gTTTZGnb3i2hLZZj
Uuq+5Qh9PLipLp6Ze0EWOoNhRuNJGOZTwT5/RFcwecm9WtH8Lo6Ll9ZFMO1QWUNXb50xnsdtU6VF
sQuEkeXUuYwGw8CsRL8GlRDlNRGxnrxEodP+9Ho7iL5gYZXPfhh67JxZs2biSJXqXzLFCcD6gDG4
s+dxSmhkOUH2O+y6prxPtak03opYbaeNZwDS21qRGQbbZkac+i5vzWzYp6l8+ChYwZf7CX3C8S4Z
nNq8r2D9fBuNpow31ujMdGwwQTVu+wQz+iNbSGj7sZ+N3B+ER5XJUcLG+Scb1DJaK/Jf2F08VyXC
h7KsvPhOvy6XSVFHRRIfLXRS7qZajF90zMseAjdFYosWS/VbSWk1Id+oxTnbLPtL6C4HXtoxgDDi
+foJtDz9BWqqdpxushjUGbt/aiWLvqDs0W5rR80CJAoK6EeKaj6ZcRnsoWSoK2nU+QpwigHhfcoc
yZ7w6fhZ7cwoW+vBU2BFcb1PhDfTiHYHK9ugqURhy/fq2TY/ErerHjvo/tnWa9w5XbnZPyHKp+eM
Bxcxlt9B6NOWiEgKZdMsPD0+xsU8Oz6WjLH66tZG8zAMfeNiKJ7nD9zLzkeB8+UdtJbsA1u50P1n
5vK36RyUZfIFKKewv1lZi39YkjWIT63FA5Zj8TN5rEl9W7JOyY07Xa6mqmbeF8iva5jK3E16EtRQ
NLmafCXqidTg5sS/1yPgkmnDFpHKGWhQ0YwC8bwcM86xZPG8vjj2zawNO0Udii+x2xR0k/sclfos
svBU9lOtiZO3OfKMfKMXyvA4aEmF7SB40tT6dv03LQvdsvgmPRwlF1v2F5ZVU2subF0Zcu25FnXm
PZXA3dvniQaI/hCqSTNsIcd4tp+hsxi9TGAhlUcnLSfaaKroI1+vkyj7gt2aGDZq26PPrVdKm+7Q
mCnSrzgawK5u82nwvoxlN4U7gRLzU61N6vjP1M35uC8DI1RXkpxljVROCiQGsAzuNf5aXvhG1aVu
V5jGc9KZ8606hfO/bicK49XRg/BgtJWXvMdVxblEty327rzcarJbs+3ad8OuRLaN8HB7sM3MNN/r
LKoenIFyxQEvrk550ArkH988K46nf3Kn15VNXTj5exbo8ar0hXxynexSGj/woD45xbzDl5lSZA9F
4qCKcFQbp9ExYqCDu7VVIcJ/+gF9CD+fFS+6yWNr2DT01cwXMM/goezRhpJyfaucBZjPRzknGqkj
pCGWlYc4SvquyPvxWMAn1m4UqBhPM5I7dwHaPJu0yPJvVWDEOEQ4/fhlHtx4JV85Sxv5AYxN3Zha
7Hl1oA8SgXyxNx7NDgs6vwXL8Cu3kd/bDFooXtU2WtUkO19/ir1UyEBKSbDjMl02Io9cEQOYo5rH
xk916O8mCXaUDhN+wlvc86ElBtVGcwLx3PC6faReskb9WRbKKY3zK7A1+ORSA51apE7jqFdGy0vk
mOpzooOsrsx2qxSjfqfMXhZueqXQxlu1R3lXWFNf3BuI08YQoKocUGBKRNbeR2U2kke6GL25VYYm
rraalyWDP9CPHnxr0tbMLc+jHb9aQr2o5dKCIrScRlitCfAWp8tybBoQzdtM739yaeTzTnT6/BS0
878OPzLd0qdydkqjjOMGa/YXRdhU8K9v3fOdI5XsAEjx4qO+sORXmrEZdmUqF7A0nX2UuL9M0epf
VHxbn9KsKb2Vy+WsgE5jmDIuUkhA73lnLV6Wc+yoo96605EYjiV81MzP9BPNAziI8DXqZsufR4/z
4XS1tdK5lPfWacRAiIADSh5Aze5MHJg6fU3turePc9O3X/sgbWKklEPN2QWxpjwbTfZfDHbp618v
MNAheGmACSVXd5F+YVY4emVjOUfXzXOabXGU7nvHnr/lbZM8dlX83/Xxzp4udIVJ40FXA/ql/rK8
vZ2+bgYlso7zbBH+Kn380rW1lAss1kyYzsPe6VDyW//xXp/ttFZckVhHu8hpQ7tRjYOHaiECGVXR
sA88Jz6kXp7tAOAmx8SwmpXNe55R0f7m/FCsx2yDh+xicUORpTlag+pxRAQnvTXzsmxu6qCeU7/z
qvrGLWIz2tmJm/9btKgekCggiX6btZX5RAda+2nMffJS4S7UbTCajPcFIkZrLZPzfScR9jTGCM0S
379YJqXXypHMUz+WytBuXXXstqpdD1+GYBq7R12Zs0MQNrpYQZycn2wgJAi6YJH1fwyc069je8ZY
J6TlRxxeVeilTrlpItN5EbAfbqguhLfXN95SN5DBmBz1w08QK4pvi4/hIeJhlmXvHCfiqnZIySUM
dF8zGyyKGmbOXdSqCHQhVT3eImNpT/s2bDyFGzlukacyKvqoSYwr/CGli33k6TQOD8aM7tHOnEz1
NxJ57nRw2qK96TR1Cjahg6irX7mjI/JNoKvJVuhG5u1mXtDWoWs1HJX0OO01ikemm/p6Xky6nwfO
jGgkIM30xeos8xCgaB59FKoyvFIFrIvvk9boX01jVogMNG9cVMPL4TZq+ym4q8FifuRDVbzEXdMF
DwNvY+HXGCOHk18MrfX7+qqeH2fYhsg+URMky0HR7vQrWk0jOlFrzrGlSRZtg9wCeVUg7ECrs+uC
NQHmT0LSaZBkPAyxMFulIgTO5HS8NjQUpW9U6wgYAzcNQ5ikfKnm6n4NMvPgVE4zH7QpRnmVN38v
dgZQtfi2THA4j2JHb78PIicFScScF75s+G47LLA0P/awH9vXTor8uNPkJGvXF+rSLyejlfkt2lw0
ZxYrlZc1mkFD2h6DMHT4obkebfW5MY+otdbWlxB6HcLzo6L/l6ddukvpWbnPWtUWlW8XkaHt4gnt
sLqkQrBR1E70qa8Cfeh+KJ4QmwbKXvbKikPpWLkSz8OoxKGhd4OWGFLmyysYdn1nV1gYHDkSM56q
IvLVwjHuGiFKv/YUb1uM1XevV9M9d8hf91d5irK5IAJhIkiPY3FqsbNxi3To2uPEzfmieUH0XUyO
swP2aB7mqau/1k3f/61ZI7FCCtYBPKQgDzdnsc3QZVPm3nHEsRkHEWzxJw22DnCYm3Jsgu0o0Vu3
hMf8Jg8FjlXXt8qFyCgJSDJllibRy8GFKazYtbL6mBeZfqNWo4g3KpK+yNZOykcRqumP6wNeuAEw
cOGSQvwTCubyrYKEorDzKemPojKafjuCGEPWvMvDLQI4wybqQZcG9Lffrg97nmvxGsHDhbceWmrU
fxZnOa3m2Y264ejyOso++AHITTsObm7bIWzK5ldNscV6LGarEK/ILLcrsevi+OABYS4T8EGnn47f
1UpBGUR0R1fRmxT0BxaznTHF1mECuZex4+xJ9ZWpceODUCx1rd1zadklLkWSL2lAm4v5G3i4lxnK
yEfsKLQKAkISu3vT7YMXo9B7HxF6hZL3qMT/Xl/3C/tLJpmUDiSnA/Ox03nT3fJ61CqY91wNt/qA
DoMfqUL9qQcx0XQAkrOyoy8EP5OjBC2evjfX8BKNX9ipUbF7h+PoOvF4V4xG8R8xPjO2qYP45H2H
WdavVPYND/jbB/8OtdMr6OGMfbDRld42741BT5WDUtQKdmIhbu0UxRw7900YeuGhNd3krc772N5d
X6tP77DTC4dfLqs/lL95wC4lRBHo0YWYivmYaPHwAiWQ31w2GeCs2gjKhzFME9SBqElvZtPNo51i
k+Bu575v6/smimJBB1QD7QUIU0m3FYaVlT95NII3sVuV3k1Z5qLxqcmWxn2hCT39KDs46xuRjc5/
6txq77M1SnQ3xWfvYIhBpP4wh/jjXp/o+aZAkw23KGkUwaZcNrfGzNFKA+OEI1s1uam5lN5CXp+P
eaLHW05Fv5KOnfc6uQQ5fGA/kRgj8VyE2FbDbthT6/6ouUjfz35XjIlFmyUvfkXk4sqBKGimODm5
s/k96uLhniMUeTsrLKJkqxcWlpVWXBnvugAN+aLZs/3zb5dEotzINaQNIrWTxVNFydFXGxvA5roX
aWBXcbkEtOfFdz3P432aqPikXR/xPCIwIsVoesAcT5Ly05OJWq43D8owH1uzTnwUqvW7cFS+BG5J
fBJqp/5bEIgO1weV/9PTHU6dxABGQXlCB72xSEwGuoSBHQzqsZ/yyIe43X4Hsv2RJ5P+dn2k8z12
OtKirgDTMnfrtlWPsFynbVGkpp+OdfThZurNMDr1l+vDnScuAIAlsZZ3LY/6ZW6auiYqanWpHst8
avZOPwTOntKTlf1sGod0GMHvkU6WYTbYPc0Icm3iMR29NcuZC+sL2ZKdTkFBakcuZt3FuedMUWAd
HW2qkWFRKh3sX6juGnylVk7VhRWWiTiRHTge7peL0G4iASqKQfA66bP5AIxiMn3TyjBbrRtoEW2V
a/vri3xpRO5PnOFl8+YsWYmC2sQEd9SOWqUU/yROGh280RyzTZh34XaGhb+SrFxYTlmZIkGihCAx
YoszEqLSDkRLPxb9jOidmVu9+6xmpjf54NgCc+WZKr/O4nTAuJGqtoBeHVRkTofDyEr3+trTjiIm
wOSK4SUHSqy1vlL5Pk9GJIKQjgZpJ3/cxS5RonIGKJTqx6EV3UZrTJo/WEXsc3x/Nzyq1FvQpckW
V0lqx3/9CTkhvKeQ6pYgrsWm6UPDGCsqs8c0q9K7qI+DWyMAbYJreLctcn0VKipD+3JNIQhAZCWH
wXJq8Qnjitoi3mw6BrqFuRmjZDwIr+keiiyMHrQg8TYeFrQvLWDpRyWovE1cd9Mu0+v8LzXjqAlw
pVPqo7XDMxYBqNOvyxu7Kgwoikdu5Ox1rrX0F+bo2Y1J2B38QsvNeaspuqusnNNLm5jiNOQ5WXYz
l+e0G0rMAapKO9LpNQ7e4MLPU2QEwq/CWbnGLo5loUZNUZEy7fLJTP3JTAX//Wihcfm9SpT6FTc3
QNC9Zq0xPy6OJbETPHXBoy0h7kJB5lkfmVdp5OOvPoAPveFJ25s/RMdjfuXMXLguQYlCh5Z1HVoV
i7OpJaY317amHpPW9m5MBCN2ZoItjteo8zca/GiK1XP8dv20XJoiqBAwQHILA6053TKiNLuuq2ft
GBs2aUeYqne5XmX5BngBXdP/YTDZxIAHJkUSFlGhbdxyQh9FP0KKSsp7FdmKneFiGhbGGMmsLOeF
UE5hhpos1DOwVUslJfzmugEhaUK5bSXeNsX6VeWd7enfK0TFt12PVcDfJzzU2mXYI/2Qn/B0Meco
j0yhZMYRFdtqGzvCKHz8MbBiS+jkarXh7NnSa6pVFz4h0DEKSfCD6SwsASWTU3dDN5vEn7jUv3Ft
Z9oPySK54ZIzzZfrn/DCquIYymUM3wG3oqVmtsvjwJsnm/JqXGe3Q9H/LpvB2rYZBXL2Z/q3Mk4y
pjEgrDPpQ6PTwDldU8ctyjGmpHW0jVLt/u0hng03lCCt7sCeDqh+ozGib1srDOcVLa4LB5LjRi4A
shKupL04G3FmJZ1tJsZRcZTyGcRWnh4cY4LuBVAt/c4DaSg2cz78L3mPjeA7ZFFqJjKwns7ZDtMW
bdHZOM6KnW7rBp7QTovn4HEO3eqodplYo8Ze2kMkdbxcVITJqSWejhhKH0WjMfQjVWPlOTacwNki
h5Ck+9Se83RlYS+05BiDcyIRGqAz1MUER61UqRWq+fNc8xh0Iy+3t07eUjUolPmOBC3e9xpsxqHN
2zvFcML4KSqV8I5yivbP9Q19DpBzaY8BOZIFQVmFXAQl18jQwdSS7DkObb616FsDo6lijP8R9Tze
c6u0t00ylY/dZA/BxrHGfmuXY/0LrCQl6yRDIw4CfXK8/rvOM6hPWwe0PwBzocW0+Fka4lydY7X1
cwD/I/XjoCStAKD1AOqHcrA+KK8peCrsqTCVXolj5zB0Ul/ucQQXyUrJ9hc5FMi1NIobs2XTl781
ZQJ1H1nWQ1VEziHS0vyfoi76XavHpm93YX2HvHG/EmjOD5+LTCiQf7Jj/l4K3FAZh/9fuOMzCU3S
bcYY3NtIdeSl1ezE8109N/ymQjF25Y46D3AudQNKw5AtiW9L+FJRtuiFe+XwPAVG/3t2vfYWHlCj
vAHZ5wpGQt4J//qmAlUqkSKkbuABl7V0c8rrMG8j95iH2iGqU133mzYRO8vI3X/yuQp+XN9a54dd
PiOhD0Ns5g5QF3EtmpGnDzrVOfJ6Fb/7vrcoj9rB+4CD8uv1oc5PF4VIQD3kTyoPOcLLaWAx85DL
tkjrJ6vL59vOHIvbrhJOuvOGPLgzs2A49lGn7qIWYvymGkL9zTLaSPi5pcUfkTGJf5EWFe3KDpen
5yRnh2UB3pTIw3c+tw/S66Bq4d3WT3mnV79HTx3hN9HKEDfX53+2mxBLorFDZGU3c5EYp9Nvvbgw
taCbnmByuMPBLCJOjNnyRLeasPgdzra9//8bcRE3gsRuzakcpycUKsNmo7hmdhOEbfMQA4c5xLF+
uD7ecjNxPgkSqKhxNUvVw0Uox7BCgcgU549lYaa3XMvGozCCoxZJQvT1oZYh8XMo1yF1JHektLfY
S1mVT0VY5vlj7AS0uMxcDMD6MvEBcBbRDre1f2hCFNMm1UJj5cwsw5EcG+6YVPnjXXte9misUR86
N8PYjJZUnFU21L/cRa2h08odptLG76LN3W/XZ7zcPp+jyvDHJtVseICn2yctsDsqlSh7nNpZvdeF
+65hBgnOZn4Y8jJdOawX58jdL6n19GqWITdNFPTrrTZ/tNUBHlxIswhVEBCBwa7UwnrTlKF5h4qX
saamtRj4k4ALYhT6CpHCBCp3Os0e+y4U1Ovy3c405WMSef+ErHuzMQIUWKKgSW9KK8hXDsrykvu/
UcExYH77OelFtj7SpkBT1hLvcGqy27EylJveiLt7qfHzoBrF/DWl0XNTsV53Y8iTKJ5EsvKBL8yc
xWbi0sKJl98i72rHnE4FwgXvdQPhm0sZ/ebBzb4hYzk+GcYEgsEwg79LLeTEqf3whzNE+3mpNa6Z
GUGb3th7L+x6N9CmgLgsptso0t8i0JC3FmbifpFP/UrUXWxnBmZA7lUTihuV2WU09ISldlojhncW
d7htGyO8DWgk7MZS/ZGXbnN7/fQs4sXncLzGsEbVWVqaRKfbSg+Tpo2KsX/3hok3gw1krZrccSuc
yNiGBmTaptXzl8Hr3JWJLhNcOTSaJzRZ4EZy1SzxemoCDR+gxfReBl5/B8A03zqKKVksmfamBjSX
S8A0aCBUlu0nijttm2jQbygurAnLL+Lz//0SMlxknKj8wRo4XYRonCviZDu+Q6XQf7c0p28so07e
AR5bK7PW5YL+cat+jiWf96QXXPbYFpyOlfaxYmdWM717/egBZ4jnGYWCHtHmTTo7buRnZQbB3wUo
5PmxVc4/u17TMNjqURG8jYQXvdWa7eWbLkiqo1EivEfPdjSUuzQf8u+WheSzn+haYfp80hZqUBdY
b9c3zaX1opQHTo9DIgVPTufgulNlIjY1vrOmuKpOpaYg4wsz54CiZf39+mAyxJwumCxSgvomx6ak
vsyOrLDPqD112nuOC/JGN5R+q7WymK9SUryP6kg7FBXy2i2Ay3CDvdr4fP0HnJ9I0ns0xT5nK7n9
p7PNEKK2UcLX34dw0HeJbouHPJ9UfyhV+784Fv3Ka+s83jEeiRCV2UsKvXpQV3MExPRdad1gZztp
DtbDFjvEkr29Epbh1gUcsv0fJomICuqVkoDtLK4XTKGxOAAa/k7Noj4EhZZJOED7ZM1tuSv4tCvn
4HwL0a8AVU+3Roo0LDs1+Poo2YzkxXs4ZelHMzdt4xthp71MY49U0PXJXdpCpNj0ZCTlhPrz6RdE
U8Soi7Qx3p2i1qKbsvPa0h8Q66l9YnBQ7kQLniQ0h6TaYYPkPOex4vxl4Ysavyz0wxdGm5+8bFmU
pXtTor5n2O+1Xmmxb+L4cpjAhW6sUKhQGpscmSdrVebpLMAzLHA7mZBJYS1H7u4/IJG5YkErsSrz
vZiDzre1Po4IK56+TRLFencQkbwHrT4d3Dxp/i6xZ8afaSDVdl6LtOTkZ/ljaE60AvB8tt5xrki+
Y3mb3HlT4LyYpV5QZcQm8fpnPjuocjwkQNG55VXK5XI6njuNLpAhz3o3E7MghDpjmfh0dOMnF6rk
ocYGfmWGZ0eVEUkQoBAhCQF9Ru7yP2aILF2pBZxVENvK8FaUIjkaPbblilZX2ywqehAKhb0mxnJh
VB4SFB6gTtE7NhdnNc3nIcN8WnmfYufNi8JgIzSt2+aBrU+bqjV+52rbpCsB4uzAEoIBiKOvjEMV
zz75o/6YKjL/GWbGuvLuZn3+o2xt7iSjKt96QFNv17/j+ZaVQ0GlIOejsLcEYLipCmsvHpT3wI7V
+3KIyoMxRuZHTSfudTBNVLTafvbJF4M1QfwLWwjuKZ0xKSfL4IstJPqy08Y4Cj8MNHyhjOiJ8qPz
lLz6rQ8zcGXogEF9uD7dC2Py9qc8TUtOkiUWn3OC1+zqOk1xMynFf24xdXfj6FQvE8wbi+zHXTM+
uzigiX6AFJQF/7X4lCbSAYNX6tHHGIX0/3sd0ayxbL+hBF34ippZK6fkwtZBBhk0Hw4DODYsn79Z
Wxv5HBre+1TGPLc7YNjaRulwp/VzCsRr1alLw1GUQ3xZ8ul5u5zuVMiVTThRnX1vCiPdWRVPOfrE
gXqj10NW/f2xoDLKM0EaUGH6u9gwZWqXpHNx+FFSvAl2UGKV1zoT8CNwuP711xuFziGFdr4ZAFzL
PJ0YCrldTRE2+sh0kbYbCmJxf9ckhaNv67lIUozLgKis3J0XNgs8SVJjKa4DfnsxwcQrMrxeHeW9
ZnRYr1GDgxhEOLXeZNkUZfsyBzK4kh3IT3SS8wEwljAcUEm42px9wtKLmyj38ugD7GkbbcBjK8W+
9jrlMCdjVT4irfcI11asyJKd7xxdSsNwFTMo+J/FSdRy0MGNkccfbq1jn4P6vbUR9ciFok1/v3EY
ixDDhUWbkK96+jGBMKXY6FXxB+Am/dYqWmOvF6Dv8UcQK3v0/BPKoaC4y9sRRyT53/8I3XXr0igt
6/gjqYf8me06fWvg8d9petM86hLyf32fXlzGP8ZbHEB1KF0UKdzoo0yGoaK710+tH+oQuG/cpLBX
osv5XmF29KDQNef8cTUtZqdoBGiD2ZVeb06bLnQRd8vNrPCj1BVPYCym+4Km8pe/niTvZvluhUNB
eW/x/bQqjAAS2/EHxNT4Rss674MCl9ipkQJe738YS74JKLdTE7AWZ7C0W90ekLz46JjWm1ca4yYL
HKME056ZK0fvwscDFsi0ZIhB2mYxr4r9kNfDHH1MuWE+YI+oPGbtoG+GqVl7c1waSnJBSIi5iM64
Mh4eCKjEKdHHHI1Q4aumMRvf6oYm3BBAnWhlFS8cA2ZlctOSHdKpXIRPwHtlh+958lGDDX62B/E2
4OUnRR61L/HQdf9c/2hyoU5jGEnaH8PJ2f9x6iZbRPRbE3gcw6yMPtX/fJ/rw+B9dxu7OnphiWNR
M5SWK1l/2u766GuTXZx5BQS/7jVh8mHTw+flCro44Mp/VoYaRL9mrrXDLo1H5JTnD9AJhOvT2RZB
4A5mNycfHroN96mXKK+h6/R46E7WjxoZgrWazcUBpUEJkFJe50uUFpRAUXCDxB/95AWvKn2wR2GH
5QZZhux2tvtupR976XPSZQNEzZlAznFxLjyzM6q+tcjSKEPSVuviXqXdicrdruj0Yr7xukp17od4
nJMNkpBrIvmX5gvJSEryS9DuEsLdK04bBhVhzi3N4dFFEPK1npzqPcf46herodxc30CXDieuKLyX
YSRATFhsoCxTYgPFufgjK+seHYiOV7lhxsmtjYbiGh7t4mC4Hn5qNBF4FkdzdL0eWQE1+hBK0HT0
3PrqVhflVD6NmbHWNT4vPNIclyYY5BeyebC0mcHVRhs6fDs/clFCK0e9GHmqcYwtH07f3PpjWGXf
4UZWdHQH2lBOPsR+p2vpw0hd7/b6Ol+4voAvUAdlrYHgLKdeFEXW91nJwQEzbh2N0BvB+uBpvoeN
5wW+1ndRfEMRCM2B6yOf+2GxDuCODV4Akim35CoGLTzprGvTj6TQg2RbBe30ZtpoK9hN6oEiJe7z
tzZRlGxiUb4XkMzEdmwt72mau/6x1UuxcvvID70ImrAiKI98Jke06U/DiFH+P87OazdupGvXV0SA
OZySnRQsK9hu2SfEjMfDHItksXj1/0Pvgz2iGmr4G8CCIWBcZLHCCm+ovAbv6/y1rpxKRRN6MwYi
uG5y/PjdL+wmYIDAKgDigdPZ1p6TGe8TJ13KV9NuZ1JJHauQZQHkH/qosvwaO+E9fTzihfPjd/va
W6VJ12b92zczC653HEKq1zKp4jul3GxGw2IxqzA2l3+yLtCeRWyIMCt8789652sMTbMedxQSWwB6
7/IGN62LeUF32Zrq106s4jGGC6k8KbX6SaXu1bP5wldEaY2CabCWW+hWvX3XSZ9ENU4Bs5tXo9w3
XcDi7aAcDdeW8Fp73awXNJMpTRAVAQ/Y5usjtIG+7Jbqtc9iEy7f5IYKMZxfJDLJ7WDX2Qno/RDh
fmk70dpbQZZhyQ8IMKqvH3/fd60ykPQAadf+JxENedLmBpTGrI96Dnu/Ri0V6ZQpNo6T62WUiH1a
2WW6TOEk0ao/9MWcnCBA2F/UdDW5366z9THQXoC2BzCDBHg9av8TdlRDm2iGqI1z3GvF0Rr17Hur
w1JpJoKrOfaMFJHYxv+p1wEuDn8+B8RXZMMrDRsim/l28NadlIkqo3mudF8CwBlb34iY6/gQNFM/
RVa5DCcdZ+j4pivz5mUYkWYOs8rKrwkVvuuzMA+Ac2yOEvCN0Bw2SQgkWB1hqEI/N1lCRGJXRUVO
3jVV92zLukvYd9ro3iWaa1ZfekuW8na0DGU8NYXQvKOQy4I4YKCh7jQkfR9H6OmOf2v25FJURKFs
lpG1AM2IjPm3aFLlpig6oBpD+vHxrG7PqvVNSNvWbBiEBDfW20lFa9aUncqNM8R2dez7BXDdYGR+
eSvt3O9CpHky/9qNvL2Wfg/K3lg1x4DbbPX2sngakzSvjDO7LkifHdXP837ieoZDWwYNhh9Q13Q7
7Oaa0P3jF95GA4y94ifpRtLlYBVvlnBTehmlDdM8Y0ZvJCdfavO/HXpS1W5W1TWhkkv7luwRvR8E
/qg3bJMr+PaSwoq0zrlYmscU1YudHrdjjTB1J/krCGPm+dmYFMT9fpbLHbB09w/bzesr0w4h6Vp1
mAho335jrMnmjuKSdS5itQS3uqF1u3Y273A07Y397AQiD4XlNfddgALIx9N9YX3xoVdG99oeINR7
OzYYFOmVy2yfxyo3PjliRvYX2x7tiwoy14piz72mTnNxRBI+JB3J+t4V6uG4dgSslg2qwOkDbEzy
9IiZd2y/SrXk3yned8Hp45e8cCzSVkerkL4aDgHGZhP1hUajLovt8yRloo4iAf5DrjAYdhhblnY/
IM6CItxsx6+lXK71ui+NjlAsSFWgsrBYNjUKd9WhsOktn4NKTunBL+Ei3xizN6Fd30zxL3SMvGqX
9oPXQEqdx+7KJ17//f9ek+vyWtVPMQwCKgmq9O0ntuImr4SZGudxLMv5i9db5aNtNnZkA+VLDvE8
Zj+0YarGh8FL5YsIls4/fPwBLhwojLxab3E3USzdrLIy9Zs27QOuhr4fjpnRQYMXnfcAqsxI96rX
6IRZ7QIt8H8Yl6wUdwNatyA53r76WEmkq63SOjdqiZ99FOnDZHKQqTenONslw9z9lche9H9+aNOZ
WTFYq4giAppvh21LOVHCsK2zUm2u1SEUguJkGBoIFo3GvflYmFo87D9+10v7avVnAooNYepdqxzd
o2zofd06L2Cinsy8rPf4QImjkfHC0hTXZCIvLWveEqF7OvSsrs2yykWa+P3I3Pax7n0dhzpIH2qz
N4ewsKthoqfpSHkzIrYSyW5qrpyZl94WmVA4b1DZVwzs2ynmm2t6Ow32OUd4sw6DUk2gjms5T3vP
1EykdFDR+V8Oy9WpZy3arlUrczNoL8bJzGvrrNGD68PJULMOTjEb82iAwvUZ9Zmr8P5L9yFLhfQB
XwG4jZvUQUf6Dywaa8nEVrKPejnr7cEQc19GRqIGcWWnXpxXqFEre3E9Kzd3USfR8Zud3j53TrK8
mKU2sme1/IeAoj/uS89Jr9UaLh1PpOGU3EkXWEubdYT0ezYarnDPteHEd2Y7NtWumZtPXd+/am1e
Hg0DUjD1alQSqzhur7zwhaMJuKTx+2ykdLU1zKE7jc2U17hnoebZPWpTDD1+0Wx5RsBj6U+u1uvF
zq4ydU0t7MJUwxmgTgg6FAzE1uLLrXtuqtJzz1JrrP2iDdauQksxOAVm5f7Lc7jaH+aC3ASMSFMF
ay8y363ZtFP5rJ7OcM++q9lZmBppv0eTbznNety9LsOfmpj9Ho/4UecvqxrAJivKW5E3dqV758bV
8+NUGVhVajPlzjRwFlRGZ1scaK78DzEzxeuVq8GVRyN5s6IMn9r/0PreuZOWnu07xyqQV+iCf6Gr
jWbYutK6sogurGHwgit0hvzeBVD39mBQ1qKzijLvPGoyGceonPP07xZye7rTpzHWDlathHYM7KXB
b7v3TJKOWrVXbrsLRwXnHiRZaklUKrclndmfQcpmtnselGlNJ10MeMlXBLYPAG9d/8pol5Yv1Bts
xKkgUfravHMq0VVC8Mo7L2X+uAwSPc5uTvvQyePncVTGNRHwS2+HAAjyl1QyqOFvDsLeFPNcIuh/
9jlx89Az+uGu6iaZRXYyXOtiXToVOOghUSK9zBZdH+Y/iTT1QTUmlLrPotCWrylKE0MI7C2bjkm+
zCfwoWLfJrG8VtjeFk/WHYO1+Ip4o2EebEtTljmXMKpixJaL3o5DhHxhkNT+dI2kfunjgSRGlm2V
n3e3MSmGo4G0K9s5F8gV2zfxIAuFJn4SxE9aVuY3Km+HK3vkXeX197sh4742B8k5rM2CcVu7kYXm
O+cp6WK5cxScDvLXAnUfN9X8NlLNkrk7qytLdD5z9R2xNsMMpz4duvsW9Qh1JYa4EMEQj5Nksm0v
CO8kBXoB1pA4Z4zOjZfK6Kc7La71EZGOYPH2o77k1b5KEOUPYdPk19CglxY0Ggx0nAGNkw9tjimR
aUYh+sY+G9a4Ioyx7/FCJ65bZ5dbSRVcCUovDQfOdsWdAlbi52ZJ56lgW47WuWx8ezhZVjd3x7bG
vOmTjS6fefo4HL00uYAjQLyhbUhTfTNc3nSOV1qjc5Zek9Th1MynqV/0v+uq8r46wah/7mItf/K6
YPn345EvrW2gLXBKcCjy7a3k4OA36P9pvXfWRhRGnEVQi/KC/AeQ6gzwUCWuWCG9Pyuo0XAOojRH
8RqQ32ZiG1hfFZJd59KKiy91kk/FnaGWqYiWMRF/x7EnRuJx1Av++ARemWdktgGRGrfPZoq7xlJ8
7dI5V4Hd7vLCzReUlIDbPZuSpPIE8KZxr4QQ71cRiTu3DOcTZbV3FAivHZXb1qAiBCSpY5N1mRsW
he8cPTMfrkk/vz8NAW3qaFXydljobFGTXZUgOFfUSE2bbX9wTPpu/DSma8qRl16K+go3N8xyRtrs
RGuuVs/K0j1DT3YdxGZWWec+GJZ9O5ZmeWVnXCg6sd/X0hknPS39bXziS38YJwecmdtoQ33XKK6b
KG4g7UezPiUHp9EM8zboSqe58T1qkWGuquFbnA/j+U+3CmkxgHT09ldNyC0fuzNFaddJkr3Wjl58
TsSQ5fsChaJm549jE9lqGeIru+X9ubBm4uvnRHoIdOhmt2SIueE1KJNXM3aMLyp1MM4iwHC/9AOO
o1QU80ci8OaFKqC1+/htL3xmDj6uPXo+q+jrZr9YnXDL0na18wwC8M7WOnVbFZ72MgBROH481Psz
CLcG0sTfZwLs7HUW/hM/lIUol3ouktfGkD2i+jLBWSBWO/wtXiiSO18+Hu7CEYTqMIcQ+nUBXsWb
xJQkQ68mVWjnErEkKNfGOKt9xQfP9jbU3TkJewU8JvHma+fBhS1KY5wgCfI5DPAtwliMidI82GWv
mN4p91BMErVDNEuuqRZdmlBSJAqlLnh8iHRvJ3SykHTsUid7NbBdPtqZMYcLfgjH0l+ocWSORn32
4zm9OOIqOQPvGUHvbSi2qosF+WxlrwPsG3nIQFnVR1SmkbEFguv1N+Rq3dPHY176jivhCCQFSlSU
pd++ZVXE2PnZKn01B8u7l4s+R5UW6xEitsGTO2JsJ+zqmsn1pW2xYt5W2bO17L7ZkRr6pLnZ+clr
Cp1rRnWwaW7MzKqeBFiZK1fWxbHIGOjbASgEn/n2BXNI1RqFDtCnpewesWJoo1hWItg1o9TrK5vw
0tpkT3BHsjxBn24yhtozkHkN0uwVN67qL90oGpTjyqyrdx9/tUsvhTU5mJpVhoEa59uXEimWwlZR
Becy86ZD0TReHFkD2qU3jlqE9+XPRyMzQdmWHivWh5u38osBef7B8M+BOzsvEmH3f+tWOUtk1EQe
V17t0hSCFDbWpItS37Zi0JrL5A9ogpz9XK8OqsCs9lDGkMr3H7/UpVthbfisNl0sj21wulIf8P8o
4zNFeac6BbjLfeJU9T8txuxjS5L59QQ2o+yzvxLIyP2V4dcv9LZETu4OIJNFQrHi3RbQdd5yWjrt
XCyBXyHLLKZ9a3bNXSMmCJZz0B3sQc+O+AwXYl/Vov768ftf2vhUZOggg0/jXF6X2H/uCyNJixY/
AO2cjniHYn6kPhV2kt/XzlLuHJT5jqKHz//xoJcCEepua18CGtfq5PF2VLs28P2N+bpUEvviU9P0
cSiwkbWOpaD6GcZ1XCV+mE+Lad7RzqmwLImFjTjxIn5deZZ12W4/AVXHFeBIQkpA+/ZZEqpVUxs0
8RlZfk6hnuk+Qf5s42gqjeFWn4LkmBjFgMGvco4aKMUqmi1l7GOaOioqvQ65Rae+Bl9/h5NZrxuo
27ReLZiZiGi+fS66RKWZLdI9N15W6y/aDOCLDlI/TnunTLzvLmYyZaSPgxNTEBbpjGMzGLIwR+nl
i2XijxglYvGuSWxe2DBwqIiL6DKwb7a8WKRzgthykviMAEWOK5eqxiBSdkFBHCAx9AycD/PvutDa
4dZEdqa8+fh7XbgdsY7xVpQokQeH7NtpmRdV+ALT91c1C+dTlgXjzu39OrJzolhkDtQ1wNKFLUrR
nbqI7aNdjorP2wE9YQy6SZ3yPILsqf6263Z6xcskPnWq04NPuRry6hlKg+M+Grkpg6hbkmsH/YVd
ytlAtWRFkCIUuFmjNd2tKV4W7ZzlS5zuujrQCVk78JX/SHQrW7w13C4OqWz07f7j+b44NOAKWCJU
cMHkv339SQgpJgGvQVmNkKfSokGMK5e19E9uls2/5GLnBAt5b19rH146JTia///Q6x3x37MJJXNz
Gohl83ma9v6Y5FGrx86hSWMtOHlO4f3bwVt4EHbdH/V6SPP94vbalQlY53ZzPtChRlaf8ir1i225
sYwr8M+FpZ2x84QX3CrbehItulEIvJTXTOEu7S7GIclFWQDPy82HdjJH7/pEpq/YRPX6s27WphbO
BgS2HVozyZ0tBr/4BT1WHuu2FtckIy5tLkIxOiIu0GiEst7OuLc4LQpGXfIa90N+CNoq/7zUdUdB
DAc29HRq98o1f2lyQV4ytytgBp7J2wGXDuZTs7TJqweb9iStIN5ZSji7zsUM6+OFfHko0EmrCwAK
PpuDQ3NKpKQWJ3k1Zll86801cDeD2Q2NYfKuMbouDQYZkEYAWSWw2c13xAKGiz1vV+UWU9p7ZIlT
dZCaSJa95+TLVcWEzS5dFdNXwBFZLdWYtfP7dh6VjlRL7OTuU80kY7HULIEoHkwcwf0+nB3RyaPU
kim5qYxp6vqoNtU47YIxLv/WYBmYe2920iKMZWKz1VAjFEu36+tkKaPJbhN35+Z5BwTJxy3CNI4f
f5ltgZanB5xA9A0klT4ygdDm6ScsjBC1c59E4FaP0CaCfK8osqG6nKefqCVVP7QRcY8lzn331OIH
9ly1rXxtMYT/w6La+iw8AlIiPpgyfIQ2+d4I+61uajt9rhOOfui5iRul5Wz8kH3qvaS01/fIXZdX
qlubjceoa8WQ/0i+gHpvG7w1JaxplNP05Ms6/ice0+pLrPnL8rdWd6LZlZMt1RXa0YVZZ0w4ftRm
18TW2myIuqo7yx51/UmtVgI37Zyq+o5aeU0gWsel6cu9VRUuGJkE6eg9W6Vsv2tmIZedCmTS77Ed
16f4Smy4uW7XmaAaRokKxhDnwnYm2sWOy3kS85NeLNj5lsqNWBw36GODpZxbu76NZ3twwjjDQveU
qti9BqL4nWD/98SnQUkajM3E6ggAPmtzChbekA2YORpPdWckWWi2yH0f+1ZbtFdLxjo9p1rW+6xf
sYUiVSL9Ghe6rG5rswj04tZKiwYPR/Tdq12ygnPsa4fmZrc7K+eITIwJWuEP79zS8WGLvUIf3KdE
dsaS37qjC+sirLq0VaFM9Uq7t3s1zTdL6gdpHRrjAvcx7zn2n4BIBtOh753Cx+B0ruw+krVV1i9m
bSXiLpboQC1NLOW/vWUtNGs7zU6wDlNky4cqT2Qc9kSe6MirOjbxXzbsfnipqGQO3UHCtfSxn2w1
f9iZQEJPRqUQl50NFVSf46Bui4MWJDm2NK0/qSe/613ZhtqQDvt+kqnc52XiaLfkBk4fjeMivzjT
kFn7ckIXywS6rPIB/SSy/Ke2MBOlwlLLpftYi1k5u1p13hK5KUC6kzln+lFbCl175qnKV7pRvh9i
A5aVkVNKjNiwm1fV7djND4tm2tVjDLVDNFeW83aXrd/qNyR0VZEBA7WNl1ut0WvDHown2cnpvg7i
ag5Tpeqozlujimo7L81dURaZPCSc4TtzBnYJFN87OJkeqC8fH7Xb+IJkhlUDHm0t9nDUbJOKRuJz
1djd87DEn6WY0xMM6yaSpbBnNn3xr2/X8QkU8TWS48WBqaYT2LDFIXW+PeI1abdmUbf98xzY6UnP
c3xTatHu+XX1mPv4TdCW4pe9W1Snj9/5XRy5QkrI7dnNSOusm/rt2GmL4Is+q/S5lV4a7ESHjFw4
t6orIpSp0MId4tL6kk2GFy16mz1LJCfPZZBfYyu9nwMonjwMiS9wfG7st8+hmTpORI02Po/A3fZ2
TI8R3Qd1TwWV+NXusr9y3V19uF3t25Up+E2ceXumrZ8bEQqmYgXEbeZfz8pZ9IEon6UdeBh3T3Q7
58NcK90o99K16jZs/JIbdwnA+YQpNcflZZ6dERc9FVh5usu0OZf3UptM97T0joyfVqrX/C+AoFTl
v1SlB/KTmuLOPMq8kulxSEykZuj3xuU91o5YOIOPMFWIRCNy6NSuDPOpL+r+jiI10JtSsBf2w5Tp
nyp0T1RU6fqsRYa+NHVoZkbS7kwvnvpP8ZLaqF9yL06HIAEjlIdxV4ziC+FR8+haavmBckgWP6FD
3LnHeQaYvp9GjPAOnY1h5RFXRNj8y+AORZi6o+79XAYLblqyGG18y+yVbNGhl/y/Vpq7j7GfVPd1
LiECqyrAvasB6IXS48KEDbf9AG1j15oTdiLeBP89AvToAkewKQ280F/OxWMd+0N1J2cntyI6pH6R
hI0DVL+O0hr43L2Yq7k4eP3sP+tEGE3ooXd+Lup8zveGoIP33XEr54fdZJq/d+UoHjFzrd0jdLAq
j1xCkypK5ST7w2Dq8uRXeIJ+k7bqT0U256sWmtVrq7tqTQjXSrV6gRmrIiwysaI3owAQWf4PRPUB
NGrRmEF9TFDb6X74VNXdx94siuXRy4Vm3FgQDBE6U4GX7AVxiRURS1lLd+pkrX/KASfm3WGRS2/v
+mrkklk8xcaam9YavveuIZt78vvyzkBYzP0l0Wx9rGUlv6HUP/sh+qJTvUvqpg12ZtXKPYUvs9wt
ZRKcipnChBXpVZAKXDlT/LH1cvFv0y6L1dGRfvOjCeCkhdJf8jNAxTLYKQy+KBCUVg2taknMXh1d
SV752lgiD47t0rbwfTRotfu+8QUyUL6TxlGvJNKWe8fug/JGWXOp3/hGPf2N/HKCHaHnwBLj6Jr8
r0K6i3U/IkKPayDw5S7EHn3yqhNMAzOPyOmnO8OrPPtlUIaFlZICiZ0B6wpchSMFKIi/hEmw8RDP
FBVuNCdYaB1rWt4evVEbqp1hyKK6q4tscL4gcZlg24y2gAinOTV/LlRD2FyyDfQ7aVa+U0SC1mga
xikeN/u5sdtj5Unb+KJ1i7YkBzdLsWAOmnowD2toQVxTefrXWWv9dKcZbhuvkkpOc8h9Yc7VQ0XH
rNX2Tqp6jEfyQjxNdoMiq7mMChONgibBFWzEu7oXcK01E+An7SQK6JtTkq6+oXc2yW+lYmlBgAD4
z9k0OYhBTtkTYTn4/0X3xDEnS/wytmlZ4iYBFFTFdYXpbOVcOT3fn9sODCbSVHoUF7q0la8La0kt
54nVthgYcfvzSGnYZQeFeBe79jGNFcp42OzYTboTWZGlf36HObSHKVLbFtExpPq3d4crqiVHkCB7
rmedCKJHGvezoD2P118Xv1iTbiMepiAeDYv3hNSG2GtDpl1J1LZZLToaqEvDryKv5QrbZrVA9OcS
wmD1XDqVUSRRnbVFcrv0vYq/OkbveldS9k1WROwEEAqNP1YBXVtz6xlZVjp+AeXSPtNFTp8aw0t/
DTGkV3p1JX63iA/9ebTGQiGgptTDOe9vGRFTOyxkRXXzjHFHXZ9wUC3m/eg1dgiWvvF2xpj6/oPq
5Lc6gbw3JRm+7inp0yfac/bjx7f2+3XHFlg10lHAgTu6fZgWFaOgRYXtWfZN+UMMbXfPnsDLNl8w
ZZ+XhbpbwoaVszZeiRPfZxjUGQFZr34bVJ/fzbzHBVrOXfNsjSJ/mEZLR/3QGf+aKXWEqqQfWOVD
/vzx+14YlIYubXJgdiSBwSZGmZuhq4WbDc9xmZg7AV9sn7epfq/0Jv3aAGW/bVFGuPKm7yaZ+5Zc
c1XgMIDS2JvKSeGpUjqUFZ8xaBwPVVVmX/zcb34GnsBjruEqN+4WacSf6wGzriuZ3IXBqfADaIGB
a3G4bM46TbhN7vpT/lJ5ebngtu50Jw0ZtqPRTvrJCzIsmzxKHfoOJ7zuyu7aZNosKHYVpU169Hxl
oJRvj5QiHzAGm9vyxXZwKRUasj+KWONen8suqvupONVaYX228D681bLcePnTr70WtFfxVuT439vV
lLT4emDH2pNvxHN+KJ0pVfdZjjftjl6n2hnugGNl0zbBtQT//bFCaVNni6PgBypjK7hS4iDTNxAk
nqexSx7bbMXOa9g1FuGctYeRhPaa39JvvZq34TeEVPIPmGUss3dAH4mPy1iJBvPtbEmMsAZ4TVnJ
9dPplBBcGUehnPKwWC0I4aFDa50rPE6D4cx9o7X3rd+tIdmQNN0t1Wgrf6BYRFwWw+J94cnNLOT6
qoA2a42ygn8UuvR1ERZqzprIiFG8E+GYoSnzp/qwrCHwRFTt+Ihs3C3yF6VMr0NSz3zOi6x8tlDs
Oem+tcR7s7OdU15M8f209H/K5GJUUB/8gLsPomeb0KFn18V6YtvPIPli/05NVnUfI6a5NyH9FifZ
a+PPjxfru5sPHRQ0YA26tFTFuYDf7pVU4zAa50Q9j7NWfRGd1jx7mZEf05KI/uOh3p2CBLEGqwX8
O8AWIqC3QyVJikmLDJKXNm37cyPN7zLz3buaxL4KxxjLThd2wpVi4PuDaP16a48HfVSA85sUuZfG
IJKhi58zpF/vyBP9SDe6htAydh7czvPuuppQM2QpTVdKn++nlpGxAkEtkFLYO1L8Ys7NXJRj+tJQ
lTnFKimz0Jj65HPcG7155YJHfZDpe7MTV44/SiEQ07ldKQe8nd6GxUzelnnPRFRd/4RMyioWJBZ0
TPfwH2zxS/dkPH3BDxSf2SkxKgqOhP15iMT9POlIAQcG0gTDYNQH12y1f/yuK7KDyLLqUfpBFR+s
UZk9VI48qyi9gU2/xZRZWGVIE2TwQzEiZ3VLtSvudoPn0OmJbLPqb6TEI/KRDMAYf0K0DcqHwvE7
ncyusI3585APfhkOmtXaJ9RqUMMAU9N9Qwir+oqYW1pGfrY6LC7xRJchGfXup0GsXOwaN++TSOXC
mkKXY+FB9KMfA9sUeh4Zad3/8gVK96EaRTt8cgahfc8dGykTo5jFt7RvtFe/HsXPcjGsfJ/MYnmk
Ix/bUTIBokOPeXSebaR0fkrqby9p1eNyW0wqcKNhnpsyhFOLBmSpkvSTpC8dh1IvVX47VHnzPMbG
ONzUtVgcTIvVGCHClfm3iWqmOhyHatEjmqKy2usu6t4nTykd4fRs7r51s6EFR3Cu7b8y9wt2RRn3
AliWLtMX8AWt9qs3p655VBCyd0TKzXxwgrzR72IKLPdJbpVaSEl3+Jc/NiZQiyd/Bu4krb09jBl8
EVOfvmpSdea56dv6FrMP076NncHy95mMx3ynUmP8bnGJNPscKTSI7rITKN5QjLXCNlcZuQC/d3cm
Ju4jopAgdNwHVSZLHuq6MoNHnwxtPvh6o/p7m3pJ9tURedXtYjLMORKIpZeneSYIDVNkHb3IwbL1
1AMzNiJqjU0Tjs2Y20cnq6rxUwePyIncBb/nb57TFfGtnwNZnfYLfptLEZHjBe2PyjSnKXS6pP42
eioudiqZxuOE3Ib1MsNCt0PLLHvECoixYcrwnFaINRlJsWbGy7zLmsZ/XQWN3Z9092f8XWQ9fO0S
GyjpYOZefkcXFcEONRjKvq9wxGhu6jTO/oLWoLmHBkOhVSfdGqdmN7Uy/5mQwZ0Ta+x+VGVd9UgB
ItEpA5g6Dzkk+k9Dv3j1HuB+7L1S+G7aHUU75YWLiXDgzmP9Iy2qApWdp3h0/uHwH8TT6Mj5YdSK
LN+1aUW7YORwG8PKHeiHZY1lvJbI8euPxbC4yDl6mes++zHl/vtyqKhy9VOgn4hCOUWoQxSyG0Nk
Nzu1FwXI4892b83zIRjSxPvaQN8NhtD07FSGPKrCf9utaB5FUNZq6zBPsmzCWLjjdGozFhv7BlWA
vecJnkhki+V8yiHhvva1HH8uVmf8Uxos7kjyaed7XHXEjxqn3Oy+jqe8uZlV3e4cnH7cEGGc2bsp
BKolNzBatYnrv85enbEW1T9x7w82ZYjRdCNzzM2fnT3M8alAhxYyfUVKsZOt8rKdkdIRvJlpkDoU
VGRlP6VB17oRtg9y+BkLNRW309DBystHHIxOdacGYjTHRemhKxBZCs2hdb7NrEcnan1ui1OhtJnG
YtMXIqzSqTjkbYa9nN4mWLRAXoWaOcxespKU/Ni+0dIxXy1kYuSjF/DcKvTzyoypGpaZsRuw/nvw
ltlT+S7HrDM7EB+5FCftsn0FQpnJcHRi2Yyh7nXW8n3h31d7oIXpoSaAcL4OVjyOn6aYEl5UGT5g
gblyxya0E9P9JmPAO6Txff9pZFZHes9qnIs7q02N5QA0CB0aWzPy6jA7TrvPhUkDobDraoj8npz8
OXDHjoM5yIFwR3NXyHZnNAXWWXWjgj3/gNkd3QY7j0Jl8hfuWvVX5HHEeMIwfLAfkL/x5lPSgWwK
9axBs6v2HPFXO1mm86BbAPuIpfrSjBDTs9JbNehaho3ugG3rrpvbxjxq2JD7TynGN/82Egms0EMk
/pfW28l0N46B0+07zN6uiSW+r6qTJK+ycASWvxP1TcgAcxEVm8KJX5ym7jsKme7As+NujqqwpiXN
QTaZ+xVWu/fFpsiahqYlm89akdrX/MTel4zWR0EfndiM6pm+7Wp4Tjtg+zvFL1hEyoNV2fWDj+lt
lOl1Kaix19kBaXINjoIefy/NuIwyo7d+oKhvPLf+YgZXoowLDwQ0ihYiGnNrX3eLqlMW1UiUybIv
Rp849zoVue9jGaR2lIFPSqM8ERkmTi4ZB/Lh6jYBX5bv0IiJz47Z6n8PU1se/zSq/K1DTTdqFccB
V/Y27LEtnqZEoPSZRnxyL1Inb3e67dePs6PE8xRrRRcmYGGvzMS7VIsTEljdqi5BGYdc7+2wSy8q
UyTSepYpxu3hkqYHznT/AR2a6sF1mz/NKdcDeaUFwvSC6PCOT2HlqrZMYT1rvit+zAoajg71Mpr9
ijrv6NTi1HV6+ad1GtrnqxojxTlAuOSVb1+yaQEK5lNavjgj+UCYBJ19sBBl+Swyfwjg0rVaONDY
ChHU8K9pV73P4qHaABJcUc2cZlsyb1axxp1q8p9HRP1orti0UmYzyKLeclKxGws7O4mFgmXUGqwv
KWPzWtXswiMAi1tlsCmQgsrb1m1oIczTWNQvw1xooYLRR03KqC0vTNBgojsN+zbRpfdaB1owRWXh
TFdk8t4vM6h0KI5jR4uyFnHv2y9ADUefis4TL+QZ1pF+nhxCVxj2LVDW+lmY/TXY7G8MwNs0ghFX
DCt73IIBsfnmXtsObe5O3YufpOl8I2Tt36TIxeg7BFa9oQydVrj/JkWQfaa9oGm3iUUsYtR6T9t9
1ByE9dEJcqIy4x5FLtiufhle39N5k3E7RE4wCP2YZ7289xTGvn+cY4K7XZNnRDlA+2+ToMT1BI7w
aQ/30LVaovUx2M+l4Yeaq0/a3nbTacdx0V8Dj75fKSsBByXh/4dk3FJpg17XmLihfbEMkZHYBP3/
cXaevZHbXtv/RALUy1tNd9u1t433jWBvEnWJKlT79M9PvoHn79EMPPAiQAIkyHJIkYeH51ylzHct
5j2VPw1tRL7ZzqqfcTf2xz6VVe/3Uxp+loMKvxVJI6BZcHG4LZa/oqL1leFdXH6bGk17rRg3Xomo
d1YyKpWVPkzq4ePge7Y9ZxklHSwjd5QHBWhRaavUJlG8IdC/adKM76teHdd9bFo3NP+qGyNxuytl
xbNl9uAY4elFRVGll7IspKaB51VYDmR0fdR6AFmtuC9tk/W/zWiy7ohVx9FqjH0pVfWQxiWK2J+b
LyQncMt0mv9veGNxHL0RilUms/pRqVBpvkkDHCm/OqJwmz2UzYlilbAi+0oMWNZNGJRlRksIFDsF
3eUNV8A/zNE0d7+C0pz+aVtezbuGf6vvdJUraGOjMCu3Rp9X9ZVbZ1k8IfzSm6BTMdu3U1NcxD9V
wnEyFToUAFi8VwQO7XtRTpqJa4fXYyQ/JcpzZruKuWrsZoyubK4zhAmMHU4wmiRsZ52MbN4N72Cy
YPXqWrGs8LEsquFl0BV7MxZTLlZGk6XPQMVb+P+h8uiVauIPZip/CImQvUsCfq12dZYUzuwhJABm
3xRiIuqOp79FqQKzAeWQPWroVty4QsNOOdSTPRqi062BVZXtS8/DO2AkM9gF7pT+hJwbGPuPN+CF
30H2yRvUnW9F0J6LT5LEUJuBW9qPY6cWh3oc8wezHhzegYCT/tSpq7045tB8MwpX+ZcCZbjBt/TH
xz/ifFvYM5Ofg2iiHsCT+HQtvNSNwyTrrEfZ0VZd2YVMyjWvBPVHreIEt45MWciVCbrf9uG4SX3z
8fjnB4KaLAKMrg3aR0WC6nR8ieodsuXq8NgiYvaYakO+nRzA+npQlLvM6JUDS3TtZpkX9v29iGSc
C0EIwhyqZuR786K824yBYhmdyEP52LST9Hw7KDxMTzJLOVDZSXYfz3AZV+dhWNtZWwotbI7A6WAx
SIUap3nt0VUzGfozzcyP8ib4Lwavvw2RiLxyby4D69uAwEjAikHPO/OIaPKh6RMLMJc5Td5+6Kbi
3o4wwHwA6tEd2MfpT7rn1oYarsMJm9CfuvJRL02ZqE6ehaAKeCrjdMpmOWplrVbqI8yYMIASVXfj
QyhDbRsUsaYdMnqT2ZWW/NlGZpnRR2X1YKLAV1qMGYNpyRsIWI9WKGM4ge3U7CmtSHOlup1j3FFF
yo9UBIN8ZZZB9M/HH/nCms93CSGd3B4Vs8XoJQ/23AmE8dhNvGxmefz6l4AesoWPlrd7bq9kV0RU
qYYod1ZBMX6WAMBH5/jStoGKSU94KTJNs0Goo6LrjxMds3ZtxkIxD6nmKn7tBWF8ZYu9QbVPThA1
a00lcMF3n1sci8yyiQqdGpLnPRaJRxusqjrLntZtafZ39EDbciebNMhRJIrQ7RlinG/BEqWD8gqA
xTCoWHedsZcFCLMw9uJ0K70uywy/MyMAU6vKFE1+2zajKpyNVVrRlu4iChOoPPJIE450faE3SKPl
4zQ2/mSDZc1WJGvgcLsmoiQeC9HZq2ZwY2s9WPObA+uy9kvcDUl7pTVwhsRl6elP8ma15oQGQuzp
bm9QPynpJtmP2ThQcurKx8QwB9Nvg9yEuYmD2yqKM+dWxqLcNEOLj6ewixfpRuPRC7VuN7upXvtR
c1RZfKAZoUyGQeuQZs3iR0WmDofeSKdHDfmFehcrYe3dSUXPpbbK3AK1HZSVqTJ2KP9sRKvnyi4k
isVPiSaKz7rysEIABABUskyktUsVKfB2EV7I5fSo60WUrR24Met4HDAIdDRhbdy5OpakwTVG+9nd
wrAokiN9S9LDM2gR5jMROhIpP+3RKWPVOih2jX9EVkZUratKdMpdAxRr21Rte6VRdXa/GEAiuM/J
t0CH0/s73RFDbekRWEL1EQBc+h/MrwkBQ0XvACx56jW3jDeExeJT493OgDyvQZAu6ThcdoU3TZ36
GLRT/RwCTpAraGBWQaEvi9ZAIKbkFuB+v4Y+6eibKuxpWMCHrQ8a6OI7t3bG7iua7fax01MDl0Nl
sh2kvmt1XdttMm56QTfimwSaHa3aqI6ddek61T6eMLP2y1QU3trs48zej3U3o961sY39MTKwKbmS
tF+I8tSq5sYYEi1IeyzirJYYWK10g/EoEi/c0Nm1V7ZRqa5fG4bYU2LG2wLNWec/Bavc/ccx/g1+
ulxoQAhvizynkPN+e5c2mGD10qYJ9EfNA1JD1dRLg2rVwLGvDyMQaeNb0yX9bnCEgf69YhX3Hm+4
DMU/S73Foc8dN6HV9tYmUhQrv0+arv+SpoV7TbDjwvXLJTMXO+jR0jRaBGcttKZAFCQAqOCrP/Ui
SJJVikEobHklK9a1W8ffPl6aOZq8XxkolkDe2Oi0uXnSLUFAAXQztmiOwgK2mK7PZZw167iP8+PH
4ywP1ts40MgR+psfxcuCRoDMa+7Q6PnVyFTfZFjX+V1Orcenh0Yi9/nBcKHB5Jl0keLZYhlLSuta
aSner5aW4yqnoXVLwGm2nSzjH38zFHsLkgvhcQmxcTK1qouKoUYrDXeukvYrqymVH9I2uisKI5eW
cG7bz+hFUoYlxjov1cpLOqixQVAZu9iU7roGx3M3JkGy/fysZlM0utV8MKoZp+dFlyi6eb2Ei18b
T64aKunawdou8tUgFFesMJexft4ZsxctKRCvOnVpXFA0vB7BKCm/NNrGYtVBCDPojkbIQyiolR1Q
bdWHG7AM4MY/nuUy9fu/kR0IAwR9Zrp42bpBkdEySsKj5cX9q6d14kvmqK85gNkf09R+A8Ual34W
NE8tWJkridjyqDM49QtgqJCNmfrycaEE4ShaKHPHSWvqQwIUr17jqlekK7rXMF6SMtH/YkigYO7M
xoeDucws1LZToy5Ko2OrT+KfXEJQUBFmDny3l+oTAlLWFc+kC58WApg+3+VoQJ/Vy4U14LARMqDo
zfouaFBLLWbF69JUzH0QNUbkl4Z5+Pirnkc0SL0G60pex7BLM2vUhdy67FT31+gWyROuMLXrF8Pw
SV9wikDQ+Xn+0u9A+Zcn4ukRMdCNKBQrEsfGrrNvXqG5rd9xgVBkHI32Fk895MtpnV5TVztb08W4
i9iGb0AyaKFeYrlgKbFPKx9SX1/ucqWA3uTEqvQxdr6ypmebdR6URsBsfgD9c6nfkpHw0V4yxLEL
HFAlmWKt2xSmeNG04xcPadPPhjrGg/8PoQR+9lzQPV1crQcSjaqxAAkQWd2+crmX/ba1hfIlDuL4
mmLppTWd6dCzRjm6j94i3KX43epOn1ZHq3SrdRr15RoNsmKf1la9KwWNV1rwzuPH+/R8UM4/L+3Z
JnouoyyizwhlAaHCoTy6FgY09FRuKWQ2kW/3cC7yikZrEvX1lbf22R0yBx1gZvCv32poiyysD0q4
HLpTHjWvV511ZGntE/GGinHVjtfaZWcncR4MThafUiU8L2fYxW7d68AJjrAsrWED1d7MfDsdUvNK
IL84q/8NtHxCp7wSu7yhXV/RjPgpy1I8OsKBbtUq6mer+/Y8KTBsKGYQRHkonG5NImdSE9fEkR6N
+0gXodjGPGNRlA/1m2Rw5ZX34KVtwvLhPoEaBQzKxd4cdAuwmhEUx5YO1aFlcxwMUCC9L7LEunXK
Rnms4mua28tkfZ7k+0EX20Sz4sKrjKQ8guOY7tgZilw58dClG3esQfZUWfgaeTQju9wKXj4+F5c+
5sxpNLkW+Ws5YaMoKB33jC0NcFt+mNG/GHCKstcpwI5fHw92aYuSa9NQsGabhKWGfOBmFDeTtjxa
SlU9UuYYgT2URRGuPx7n4oIC0cULiacPmNbFrlEMR5kaWRynMSlXXg6iJ/Smf2s1eB1KR6V5TK0E
929RXBM0mf/kkwR//pT/G9ld3FPV1FHIw+TyWLNff874Gd+ecnWry1DsM9l5QBHFIBBjLbCN0jWp
fP946ud3Bz8A7BrU8xlHoc2f4P3bS2LLKmKjPJq9davrwnzQa5c3WAbFrcPh7LPpJEqglE3IxIF9
Yr01n6d3wwm8JSziTHEMSrP1hTqb8EmsL33iR/rdoUF61yeBs/30JGlH8AJgbCoWSyO11BXoxEu3
OPZ969zGqA/ttEidyeS1HvnpYE/X4PUXjgmfFX3MN3sx/LBP51lafTEUWlIcR1kH3QqYZL3rkHF3
/BS84ZXtO3+jxSZ6P9hbP+TdolYCM4E294pjIdp0gxqyXu1rWn7X/OAubFaKcVQf+Rj4Wix7GjKP
SQjiMj82hqi0FX1jedBk3fwBoBYeqzRR8s6n8U6po07rxn1KlEH1dn/xLWHyknrQcwN2cbqytcTJ
XI8aviUW8Ws3TCeg8YG7JyGZdlObFc8fj3fxS5Jd0U5lzDPersQWpek7ozhCOa/gVRHl/Cbz9D1N
gKL47BtgPh4wnrAWACnPYp9OTreqFq2rsCQQUWwao3J6UrtKPdRNpD2kgEevHMeLk+OBBfuds4Ey
3ul4mhMOKDowuTLt6rtBmiDXhOyjYq3Eg3dNr3z+NMt9itrZ7M7FUTyT4bOF7tQZtm48OGhMwwJ3
wSs76qOG7CeoYm/aBEbj/Pf574f0Jh0TaAokBYuTGNpqkdqIWxxHU3PvoVSpvkEb53fh5P3h46Eu
xFJA9IQXuqC84ZZ5uFYaSQW9Nj+2LXJYd1hMxagZDFIb78mRh+C3KhVTSa7smYur+lYBRqMKHfjF
gbDKuvfQz8mPiVDV722cu8auVYf0Vat093sVoLCmRs610vOFK5PuG+QhXubUVpYBzkE2Na+NJj+q
QRP/QLi88lupC3ft9jE9gwDVKmjeo6uX+0jJ02v1youTphSMTIeOhOSZgxJ+14GmqFjbZYDMA+gy
fudVARiWFvMiGU0ajlmdIa48mS+dFyAcLDSVK+RB5h3wLtJSI24jARp73sH5ASh/thmlGv4IQSdc
yZovzRCyPmEA4WNKbYuXpJcJo4hEWByB8GTPSqohyaP06Vc0/7uDRbFgWKGBIa7gKC59VravgRQ8
OkIA904n6CpqYEjXzo4DsPFVMIKbJAMKf2lqg2AAJPiNNMz2TwrA4tvHh+fifGnkspmosJ417Yup
BsPfmNmx6lrnHjc5oNKJVeW+gKW91utcrD1L1Fc6CheuNAILmMF5VHbzIuDWnQo1Og6ZL3keJFq7
f+rDMERMxMhAQTXC7v20kNxokRdYT1HdOa8fz/vC5U0WjbsqZa4LWLIp7TRsMPgFhT65yQ2c/ugL
QhXucCUHurB1GYebm1R6VoJYfFkd7EFdOWV6rELHRV4lG6U81FOdlojZlEW6/3hal4eDTjS7ZOMA
tcgrKb/oA6375IiJIjupxFNdv7MDMwAOmJcZwK4rYfDCzmV+/xtw8SURHbB5KtvpURJk143nAKaW
itf8EoAvV3XXlPtiiIvXtOqnrx/P9ULc58gAPoQQMSvALx6BTl3C4kMJ8miE+J5Ds5Fuui0mXf6s
gAD9kya5dWXTXDgsjAgCgOoL8mlLoefetYfWbMz0WFd19EU1IsfcxNBtXmKKEv8VSuf5WWl312Df
l07L+2EXd6nsqkLRTCWlvVq/QM50bguzTVPIUV31IoL61nXlFzhE8qYAzV5t/maZZ0w1CSh3j3Ea
m5oCZJmOZMtx6tCMG5z8Fqn28aVVzXFntk7/6SoXgZC6E1I5+HHwNjwdTgfKirpQmh1t2b7imDCS
nYTaUek06xoy8uLeRZuGGDTDyZbvT03KAFHHKDt6mXoTVCK/MWoM0vxGCeUuRpCqhEgRuDci7LW/
meX/hl4+QD3IaXHfVEgk1ej4+k7lORtPMa1fLRnglbEu7VqaqTNMGylJXkenK2p1lL7xk0J/A6vW
ZpVMetshE5p1zbZWHG+dKjo6ll2lWdNfRKPZwhowB8S/M5phgfUyZVEn4TJ1xtvBUsDn1KP1x5TN
NQ+XS4GPxy2CujMEEybA6SSDCL6bFinJ0SqU+uBWU3PoysJ5zJqhe/r4QFwcChTQzGWkhr/MwWD7
WumYROkxtvNk505V7A+pNB9ih4vkb4YCjwLAmrr6srvlTGxcWuUEnKmCQdalo7m1I1N22yiDXPcX
sRyQ0/8fbZFmtWM6qNDX0iPt/hTyskCv4V4LeigUWerNIrM5LtWN7uyE1RRXUqAz+CDltbnfStuA
UEPitdimtFwUNewYPceAXEeNB4GsdaPraJUBxrAc2myDfkcFzvqWx42tInKDu0eWokvrf37VQZmT
36JHAexssQ56haFRUiX5Me+bfktzyLnlfq83tpUq6d+MZVF4tqATzBWh031rp61wKk3JuFKgu8Y5
Km8rASEYsENbXZPjvBDwQLCB0aRSy6tzWdizYy0CwOXiLF807spOa+/eHeLsLrNwgpCd+Y/0avNn
O/Py1x8v6YUYxEuQrim6C2DAlwIzll7yNsMh7NjHdvWQj1GdrqGT44DzZ7CypoIVGl17K10ac5Y+
A6xjzk/feTXevRrwJRinuMVqHqP58R56bTTshFOULlLSaa3cx16gI7rQR05/ZbYXMhNaeyjRz4KG
c3p0OvKkG1OuZWN8DETq7tVOqxW/b6Nhn7S1eEi0FiW/j9f30oi8fQFzcJfZACVPR8xyXchGDdNj
1JXOJkxM70ujixAl7XD6mRXFcOXNfSEG8hX5mjy7IecvG7Uj9jND1rnJcYgczffUQayFMWnpZnRl
dw34dHEw6DZgVUj0uMlOJ+fGYzUAkouPkoc+6HnpNs1NAdJE/EI8wxhfP17Ls33DAaEHNSvkUg86
I5LFMbAIXQtxpu89XtCdNQvElaEhMqBmaRitLH3MaugihfPPZ0dmw3CJ0dKA3kTp/XSiYT+qit56
8hii0S5AkyWp9G3FjiYfmvlgoPo/tdux064FhrMVZqfO5SEITRaafcsCWFK4blwOeX90yrZGGr67
CWU7mf6IFNXvj+d4PtRcZgPGRzdjVneaV//dqQS4WweNFznH1GzGX+g8D09xGEQrr4Nf/BdD0fsl
4JiIHCwZSlXdA+jSEuco6XFiTq9AzdkYkTXc5gUc/Y8HOzuB87Q4COTIAGywETmdl0jApkyJmT27
bhRtQlSH/zN7e/wVNWr5g312NXs936Y8XBGSBRoNfIE5ng44CSNr6jYtnvvIyjcmxraRP+Vefpt5
YvrdG/1wKJLU+4tp8mqHZgmIAEjmYtQgaO1i8Or8ufJqe10UqqL6KGpkvkBGeE+ER83u8wsLvA9+
IV+JQL54fwhOIg5pInvOxdT7wyDd+9yR4T0CiMVWlO614H12STIEWTIyFcAZZnLL6bqiFSd6BfLi
82DLgDpTrGxa1Rp+AASV2zoK0VTM0yHhmeAF15D8Jn/2u1LtDJ+Y+yVzNZp+GHD+07HzIol0cLTJ
N6EhZlFMq1buP17NJXOFhGamrAA+mWmy1pkZYGWNirQbQ3vRhmrcorLQPlPT+62Pk3o78KR9FkOj
bFOcR34AWmvuEtk8TnD4v3/8O95A8++nSpxBa25uoDiortN/P51qUbZAQtSp+m3pGeIqvqEgQXwb
GpFsZwZ1CYyjnGwz3lj0jMatlyahgTBT0CT9lykzJ3MfSreUf9oW4M46bz33p4Mu8auTAuBKZ9TJ
0B2wAgexwDp73QPaks2/HaSdX2j8qVCUzVk+Ttgy/nNlavMZOJ2aNYtbwQudzYopvZ9ODY3LHilM
Lf499O6QPABpaH+jTGHhYuQFMY1/Rw03aYvs4T42KtPYVPagZsamwD9iugUlrmlfnViJMri7Th+t
xyIJx5Wex5PYKWOZBg/aZGrlIQkpcRyMwUmCg8j1XHtMU/6jY3eGdQUisYhu3PJ8IQ68i2YXXLpl
fjE1jRo4TjW+gBQtn4DCxdL3tNRBfsJD4bDorhQIKeMsFxFiKTGbW5ANyzZdHEMR94WSGaXy28pi
gQdIM/Ls8pV0rOwbTel18w63ekW7R1elWXt24Y0bKyi1wp+rMvm2TkL3txpFirYO8MtIfK8YO3eF
g52ItokS1cUT/Ao1xa5rCr9YEj+cO8ttDQdEjdcXu8ittOJXYwZBeFsHwpyqL7AlRdXet/mIJ5VB
G+VpSry+3KelRI8BZw5FoKUL5anb0XCpb9SkyBtUAwct/jppYX9foEjl+g5Oha92E8XjqjTr6btZ
QLNdN0rHacycrNom4zh0+zZX0mBXJp3erIYsLO/KLKuSZCuFN8ibwZ1qKm29gRb3Q4nu5J+U8lfn
O3pQVxvHUIr4BROwGOWbNHOSVZanVoipQaaYydbO+iD+ZrpcVt7Ikt0W9MKdVQXcOLkXFfoGkqKA
Sffdb63KUm6RfnJ+OyRG0caovOwLxDLZ+mMQJPbOQqYHVVJvzMwD/ARNrFu9yccNKOJebFy2dOsj
nOA9IQugC1/trcbbubqaBv5otSMueGFj1OtUGGO7dVLYLocaU5WbJEom5anhGgv25aAj6zPF0xB9
96peuJtCsyN33UgArHeFqgpw0oGde90GVr8ar8DcDs4tspmooIZ6ExQg5IMEoQv0Tn8alEPtWwct
mOo7zyRTPsDJKEza/FN6o0vTKJCB4rTe1UU9PKhWLVHSsaLYQ+x7qsND1emDx9VXV9bGNEot3ynS
c5J7NdVT+0HErZ2tTKWepj1cdFSPWzeq1lY+FeW+MwflNpb03FadmvTF71BEM1WeC/4V9rwzriq7
FF8JnPOqJWY4bMxSj8Zbo62z7MEp++mfEOtmiYlr6YjUT5BVQeE0U1EnxycDESt3xW2FhVAYBWiJ
Tr2qaJlvpIRVsVbyKArvIaWowXctcTV5qKrQ0+5NtVaKQ5CX9VCuUIUp8u9hnishOiooKb1onV0V
XxrVydpy3bRZoG9gtAsp0MmL1eRngJZIhASs1jilvsrBSVvfVNCF9m1egqI6OFUZAhntVKdbcfRk
+111Fb0It/oEzD1c9bHidH6f44V70/f2IDg1MZ644cruMjdp/axy8S2qAz2N1ro9BlTQm4p+5hiF
6o8IYP/TRP8P37sOIOAhJihr2zZX9X8D16tvTQyXjHVvpCOyHl2tGt95a479i4a4B4iTTpXJj150
1oOpGFF1Z2EFW/kgnSACuW6o1jfo4HjDKrT0tl53ng3+ptfLXH1Kqjz5V1LzRzREDZLjSAXP9gck
tSe4PYm1m3Cn1ny1duxXe8JJvkJpT2N7R1qNA+wEBQiOFYh6T3Gaxi8zNwpXOqIvCbWWBhlC/n99
m5m5GMAUTbGGIvwk/7haNOYrvIrzr3CpPRctzNId9gVNldHvmjAYfItnbn6DUEzVbNWojQ6TkRna
um7bUcE+qB3byqfMKtUN6RSP/bDvXTjzE1K6jWkX2hpX4jLaGWaim+kmsjJUhPBzrdJDh0hnA9wg
yzzrWTWc/E/QmZxrqMdNtLZrrzO/uLFo5U1W64F5ByM/6fJtok6mfRPXQfTLypKxWWdI8ERbq9bN
YuVUofV90rWkXyvT6HSub/VWV4Z+5UKzWelJWn4JzTRoj5kHOGlFO0hH8qFS59mhBKEgV2PpYsv9
r88unoSox7LTMcXuC53nWh1oiNBAVZtumz4L5JepicSmzHAQONZAkv/jYjPpJhbjiGp+U6h/WscO
dTDruF37eHdmzc4SU/FV9VIP2pZdJ9bGGEwptiNXV7cSdoWklEL/Epo1tkDCH1N0+/YZ3RDwoIHp
/CqAcYy3fet22drNLFPSxvTGr2ANQFP3U9sWd3UKrGsj7HiwD4XWs5+1vNTxSsFDs34yY5Rfd8CV
OnsTqAWw80Y4inbXdRS4tXXTW6H2ijFUFj+oCA87hW8NyNzf4YYA+2UC3RD6HneGXAW8Y8QvmfSi
jHcOoEjFWWciwmLr4zxo0bagwYfmCTBV+MnQRM+YovTHA+mN6fSShFbT7cuwzb5XyD3JL4ERcMYx
Ipg0n9vGHrZl2xrCzwvpXlNLXLw3519BJQ99CqDWWGYuraQMBC1tNbK1l8DIYowlvOqotV5a+L2d
/fvxhM+SJIaiJEqlG5EHmGqL7B16QhKFrdBfiIrFsRnb8NaJ4vp3K6ax2wnNSaPtxyMu3ipMjk4f
mHkDMhov+CWsO02iLiWljV69zIwsX3FE/6B1uXbXKi6nWlRYp5fC4OZvNXHl876VJk/SXBdjJvph
dHHxkkFE9jTNberQtegNJS9h1CpPSWYm7T3xHD9ZzchyFyc7iqi7wuos7wsarxOaSGpbdZs6nEiU
UiPJftsIsleHoOrEdxMQbkeJtfW6/4I+cku0zLVMxj97JVLVbRwR0A+xVzf/VIVtZ8QyNy9vJ7CF
3Z78qzCuQEzPPqZLC4qqO/1h9Dh42Z/OrksGu0FPznqZYIzW8w2rhV9TPapvkeOv2UiVLK85E57t
VcaE2DcXnagkIBdyOmYtC3dEgd15mW8S6af0MeMbqVDI8EsvlPLKFzwbbpaOAU4+Z9gufmuLkkVh
9fTw0PJ/bVsxVKsU//nnXI1wJx+y7Mp77w0a8n638CEQiQC4rgN4Iv9azC3spwKt1Fh9GRJvHLZC
aIX8OihNP91aPGH6jVVrk3qns1MwFdEz9zcojE5f0YRxstWoZPGQ+UmeWNm3qDJ4pe9QPpzqB10U
UtujdGh7T1NFih77iULGV/jCMCLxbzwK2OG+2kFAGHz4q2r8Q3CThZsgnZr8wXOzPF/poBPTjS51
7VmNrF7zbbOqgEcKumU8bwSWR2UeTdF3sxZW/RWFi1LO1LxBlmvw1Wq4go6pKO6qxq0mOaCGlUER
jgNdkuUGurJx9NRKulVrd5qz1enHT8lqMBuH0vebYlayyTurG8q1LNuCZlmQiK55MieusF8wnvPi
1Ylqq/lk1YpYRcOFuME/AROdmdzFUiRxX/fjs1DGcBNPhYKMfewi/Wa8ln2mXOlnLa8EG5YbT+MZ
xIhExBl8qa2jQeujVn1WSt4KW3tMw+2opPpXNcNfcafCPVzrLlq7fhoZVeij1Zyam49j5vJg8xuw
uyJE09yZ22qLjYgemRJmXqE/hzZaHA4ylt+LvkQqrVRNUo4uvwYpOiu5vI04B5FZxGBWaDg91qnQ
pFUljf7soH63iluX9wS0U8TaggARZHvCYrLUUHZvfyoYstyiWBOu3CrTrtwWF2bOys8CShx2eECL
1npuRTnBJDOegzaODyrKChuzq0dk7CL1Vrayv1ZrWhZCmLhLdWcmdbHcZ9r18DVlb/W2+TwmXvMP
Ck32A4pkiX0LY8ZR/VhCIF63bTplu5KHCk/cWqk3Ev2+aY0Pge5uwVRcMztY1E3pj/Cj4FpCVaBS
eyYrHKKTJyX8k2fgPtFKLwoY22UlEUrriv53Xg6Ts51qI1B/fbzvlg3Ot4HpVMKoIeZyXy+2AWoO
QNgIyc9R5AY/wZLU+bo2G7GvUBXwNlEZjdM6DZII67+y/kWXNNl4IlC1T95s8wJA7SMKz4RaBIhP
t6OJwnmCVKf1LJvO/ZrUOgoOXmRjtioqh6TTLVO5+3juF9Ycw11q/rirGkhgzXnMu6J/IxRVmQbV
fkaS8r+kN8tb1SyRR82hVa0p1LU/M4q/n8MHzeuN9hNiziZ6ePNETwftNEoSai7t527o1b2pRjrV
HgT8nyhtmz6+HVdFri6EN9CJ86KiVML48wF8N02PHDvrRGE9F3Uz1ZtiRIDHtntkSVJHCx7AYbXp
ykisrl/BxClXam2MV9roy4xwnjTOGZSuEQqYLeJPf4I0qlbNGiaNN2e2awF53JCjYwnEI2utonru
57FRrMfBKq6c9rf1PLnhGRoYFrRfIKoeNgbLoSmwpUHoPsdDkPb3ScGOeIoy0wL1kVq63MyiuvVD
owXGarSla2w6XvD9Kum16KG0Bj065Emv7DvsY6b/au5YGfs4rqEk2TSONvwZzL5F0hfTUe1pgkHh
oqQ8hY9qj+Dl+uMNex4qYfrMyidzOoYPxCJUVnUpFafMWEbBFZ5Ysk38CPFTUBFemj5oIIeuJGPn
e4cRsQSgg4TqAd2x09WzQ7ypWqrTz10Pr2gylfY4KO24baM8v/EyXds3hjruBFfbLuMivRIUlrkg
mFO6nujrkaRxXt7usHdbVy2B2PM2tp89XC13ulu26zDyBvzRhunKNXThPmQwjiS2HxCqINqfTjWi
mjoGg7Cf7b5GeFxacji0KHBDfK1ss113rsyoYknt3sE1x9u3HLeNTkcLeB2iI+GngxM/h2sKz3gk
YBCBOf05aRuYXTZq9nM16t1jZAfVJhJjtnUioSGNi6Wdk5m1//EGu7Debws+04AQNVxCCQdI8ajz
tvYzKaKDVq3avyaOA/ijgaLzuZYrgWj+uI5DCNStc0o3JWKjqZPUftZKPfnZj2j94kWaHJqyLK58
2/PwM4+Fm9Z84/MuXJ4bD/iVwpdHew0L91khy+9wgFqNaXmIrVDB70vmW90K4yv79/LAyPeDJoa6
ZixCb2RQEzJR7XlW+sZDoqcr9o6XO36BOq4PF3fT9fVLYGn5lXj7di5Pox4sVQblQienhIdwunus
TsYgS6rstzlYjvgOjtjTfMMNNZq+Us3QCaLPsx1zxGC3VW5W2JZhYaytE9qM+a0ZaS0bvseWcNd0
SL0bSttdU4hbrA24O3Idasa8YmfUmre4E/I6RMyCctwjSgM0O2QxNj8iXcnG9eB02K2n5BjPmEZG
ISzKxvz58U5fBLa30dkU/AYaSHPGfbpAI/MhaOn6o5w9b5tBs/44gdWtlAL/JKWiUIBSqrdtMuSe
G8W+hkGc1//d93kbfu6SOwA6kA9bIi2ZpYlW0GQ8hlTmN11J0dy1cv2Hh/0jUCvXbKcrD4zF0X4b
kb8Bi3kL6EsdPDzIJFg2fEcCgA3QBRwTTfsyQevSjKtrSc4is/q/wXAZRHDvjYi+uHRH2rZ6Q8rx
2I5AVR8Gp1X+QxocT0veI8P9qKbR97yFu/DxR700R9hZM0ELmYqzSgVLCuuMvfaoeEr6ysMXudS2
N5wbE0u0azjdS3OcAQDgCChnQ5w+3UE6yuN9iwbIo2j0sPaT/8fZeezGjbRr+IoIMIdtR7UkS1ay
ZW8ISx6zmItkMV79eah/42YL3fABJiwmVBcrfeENg6Y9uF2o36NJEcm10JFGL5t2uHS058tquXXA
jXGRQTEGxbV4p0wR07ArQ/tBRhMdm9HGrZlmkCfXTmwNdIDy5neDpwB6x1q8LfC53nptYP44/6mX
ecPHEpOxwE+3SCFPOqFa2Sg1aJ790FnUe3XAazsXb09s16JCuzGUcK/dZJTv45y4N01Jv6yNL2Gw
lo/2/CsI68gdudu5Jz5+5V8BggtHrqxAhLAITVsdjBH86R7F9CjYIh+EbVNXC/frBKuzQOMMuYBV
QFw2Xygiu0KAvBofzn+XTw42UBs6IDbJFMjm+db76wfZNTWWtE7thypP42u9jsVO4dyC3EOQ3qoQ
5ZDz451ueVIJnWcNx6oPearj8USCelvqtOHXqUJnatVAjfmu055aFbUfXqoEnl6aszMWE6NAQUSy
LM0FYSo0acr0wRiob92rOpmsPUKI3cZyNZFvaYh13qYQVfXDdScQ7DrVo/hCjHJ67ijbz8EDGnzo
OC6XXFmjo5XOWD6UbZO/8XtaYvXeqtdpmfvTnta4iTxDP16IhE8Wlnua3U7rHxgMj9bi2Bk8Sl3U
N9ZjOtRDsQsajJ2z/uAYSjY7icnShWmejsfmAWE0oydnvcPFeCXWzQBFzfChTAcBkqIsxSuNtUHg
iBE1apvaw3ShDvbpkC4rDIuPG3SZmhaYPWPD4QcPjaNkeygDJ95XmRcUG+kUQ7/XQb6kFz7riUA+
x5fCF6BmLlF6PktVJuFmbpCVefSYGWYEwWrSi/oVMw5/eh6awU42dWMEpIu0z754CFuO2zGIME3O
ddwPD8CRQRZ0vSu0CwfrZK/DgjcxLJ3jtjlnXXz/QIyOJKwPHnJPtS9p3eev+HpQJNObuLHvuyrV
f1W9aLOHosuLLVHdpeDxk+WAe4e2AuIVQE2WAVJn5BXSJmP0iOJSf21GsfkjpC+HU3EdpevUyKJL
4hwnIRlzptQz20ra2GU4i2xvCLGApuIRPND/mLSbkobJIZO+z2keAir//iTtjYhzka5RIsOB9R/v
MhJ0inJsPmDnLi2647ssMzqVDpiqPAqYz8muT71s3+ArKfZOBxfk/GCncwXeNc8TiRDgdMsIubNU
XIR9lcJL19RB8rQ8T05l/USg8RWkOjZ0QVmi3ZgHSJKfH/r07ZzXFEQriTXv94mYpVXSrvaw1HtM
sF/4ho+lvTfGUkcyRKt/uMIpsS2K47UKtTrCmDf+M1CivXDYPzl4s8ElJRmqUXMwMb8sf71Uhdtp
Jaa/3oPVDCRDNCaUeoqHSHPu/WxEFhqDXqKXGPnkejXgLBle2WheDSuj6pNiPZpw+BCNmaYLOdOy
g4e6J5e6z1aciUF8oMU2gMgbSEE/5kEl+hh9TSIkRlZ1H007N8/IDXE+HsM9EBW9vQGeEldrpXXN
Vrh1FF35UptwdUnod6znWiU+Q0CIvytZlfImcly0FO1otB/ShOR013rB8AezrO4rNSl7euwrbsB1
6OqV3GaVZT1eWPj5px/FbkwNag7yfVyvRE2LA5Yk6WR4quOAIQJeb+PI8tYuPoAHxS2DOnIc4TRt
2Ah2Q8u4yUZz3E9end56enepD37yjPJT+CFzPXDmtC3Pesur47nhED6MqeXkV/ieR98i16i9baP3
UbfKfb+IsIuuk6fzH+GTgXnTgJNT451Tkfna+2vfudTRypAb6CGgt6bvNTOLXmNcqTrga8awRk61
ewbPCivr/LgnkRLNYAbk/abzj7bJfOH/NS73gJXg/x49KkXCvdJHo1rjGVgZK8cYkgvIxNPAlNEC
6vXI9pLjgZ0/Hs2XtSqgDUWPbZZF/4nQa9K96hJL3fdaHzjbEVOKYl0krqZuc9WI8gkXCU1uLCOt
rE2jV9qFY/XZpcM1N79mtNZs+sfHv0iLImVXnSsewTB6NBsn964tdQTHDQt3u1TFIIizdDjkuR0q
POs6gHyOUPvzq+BaDLM4Ah9i6HR6ZjzC0iKkrcTQNSoKHigoFvJgx9rkr3AApwyOniqyD3lcdoCP
YkRD1k7nOa/gNPC5knaWtFdDqRXhSwgqjx6VnY3/DRTgxN4PKu/ebEUOpFGIfEZ1dRWM9aF4GrHv
dta+PTrqDi+YkcqenUdfpkhk/3ktcQeepIV1WwdY+u0i+v/xk6/HraB12vjQzh1MWzbSTwE+cZ5D
YJ5GnW2dNorrnZAaeMmwArS2d0ql7dvMxwXYCUmXkGnVw2CD30EZvyeGQIWFDtqwSpPRStZNx77H
y75p/B07Fi2xwB9T46YN+kSnOjMWX6sx6cZbsJ9WT/tVE9W1Tiva+mU5mT1eN8o2x+0QDC4+7eAS
cCOMq+neLnnCJBJ3wSpOk0sKmsYnj+Yc/M/HlyeaLv3xHkKUM3PMyg0flF2Mv3s3dr/FuBaKjfA1
191Y2OXZ0Lvzvl0No0q5RRo/b99MnrNo1SZBnu3SRtUdmLhK3dmY80WrbsZLW0kRxSuJ+us+Dcvm
EirkgwCw2HVUImgvcuuRMS4rgHGBIJYRBdqDoOHfbaK2sBrYM+EI2wsNZ3EDMCur7iPV6P4e+qlf
b23wHvm2yUGSrSTWeGRXdW91kMKGVre3bPL2CnhZEq2m3jLeJlr49c5CpvKX0Sfpk5frib3F5k0f
NobC+WZbTmZ+70joF1stdQG+dk2eALDrBrNiv3epzd+MgZCr4qOtpOjGaqus/JKW9mlcOTvtzqpd
4B5mkt/xIrrKs0t3tIrHVECXuLdqMf1I7LqL72r8nIGH5s3bhUN/cubnDhuSKyjLoJOxJEuIwVKy
TIMcTk1j6quwMokfcq+rV1EzPvSAxy/c9adTxATDJbCbZckQ0VzsU/AwkBrDRj7mbu9f8eKARh0B
of2Gl14be70B6XV1fo6nzxrYGPQLZnD9rFu8uPCzSMuDyWjlI2jXxlnZufejySCfrVv4E8BXc2y1
ag2vgPPDnqYpxBOkiPwFf/ST9haNYQ18n1c89iieeHcxTpflOgmG6reDO/DTgHzJFOBS2Vno6zha
5wIdNNu6/fcPzrkiWZq92Wc52uM91XldjFSYD3zdpIEKLt/Zcv+IH4BnJf2TUl6IXj9ZYIvKKVwj
5GawCF/sYTVEPVikon4s80Ds8zL8GRS4meHl1+xjUYjH81/5k8eTqaH/PXNhQa8uKTAF/g79OFrV
Y5jCJQIML3xj5SujCFcZ7dJdzfsutsQUhnmDUSDiiUBFs/jRGHr1j+gY4mOE7igygR2EyHlCSdZR
nMcFuqsfozDs9xEyh7dWalgTFhvlPSA/dN7Pz/4jFzq+PT22NZc+pxgw4XL2TQJzk3J48ejGdlNu
QqE7b9SjhuBqkh9477pFuXVsIobW8zKPV6So5b0O4KgAdGr1Crhs5WNJqheahUKE4e3LAB1NFHrs
lIy2smy5aaJCL9Z6O4F/brlGxDr0WwtbVfSodqLWAZf2PvaeGy0pG+drMHj2hQT0kzPM/qWgBhEZ
HM4yJwzsRLMGV2WPVd1mz2gwuLss13IGtPprKaf0wOtyOP9xP8nD5vYm0t2kvPTDllmvTp1cl7B+
H+KcstMvEpCefKfEdRLouBql/VogHlCi/DsW+p1Xq+C6d/EYuh6nCkvZddgpeV1SjL9UWvzklyEJ
TCI2B43wspf1oBwKVFGHk/doYy33yEarN545WD+rvjb3rtYk302RqJ0IWtoXUeTK68owNHMdagGC
gZEwxn8+9bSLzGBuYcAoJm0/vmXGQMVeQ/fuMYoNsLI1WqXbvIrDYWtMvnkrYYtPF7bE6UUz15VR
vKaTQbNySTESsexTtDC8x6xLgKG1JcQIPsL4Eid6aqwDVQ8v5zfEaZ7CiBTUOeIz5W6pcNtj1O5n
ihFT4Hg/RKzsdTZNsbuqq6Lbnh+LWsPyaQYNjTPY/DJzoYKDO/6koZNWDkjkgPfDm9pfwlZN52K6
mmXJG/WYZmh20SS6DqlNFZu7oUAIZWBt28h+4c7Jglc8hbRGX3HWK6DkMRyThwI+XHbllG6m/8dN
0LgYHySdvynT3o9+KdC5OCCGU+wg+wFu/WoQRXQ96PAQbnVfEW/hqTvgY5v39nOkrMi+m93o0pUE
jqf4EEbSWr+oVDlGeT2YwDWQp6SOB4bd9rXxGot284sZIZLdrtGf1LFgtp3WJLccA/NFI/HniaLE
8Ey22007cO9GvnZyK9yVlguq1dHrFlIX0pPfvc7qIOIoLb2q3cTZgVASagNjYig2PTdFhiJCBNkh
Qr1WjOs+sAv9pa0spaMk2aXhGm2w6cHXKpRUMvh+b8KGiLHxnVK/z1WvPxmDY4zuCqZPFx6SpJTh
rSsi3yScN5yH3A+bAvpUZnx3irQZV1VphF+TcujtTT7RP0f8WJmwPaBQfys4huVNGTl2jCbHVL1N
Qta/6pY62r7VjeZmpjQiVYxQGNCftBzjZyRjo3urbxF6yPPqIbajalzTUAofUWlzvnmOTIFDddTr
NmWVNTewpcpkHUN8f3Rxcf4WRn33nHpp+N6lAYweyvBFfkDGNHqVKKf+R43SCLdY+VXRU1HS71zn
KckAekQJYhIJvlTZXWF1YX+X6H355s3qCGtkLqgDV1YgsIDOMKBfidYco/1I4VBu4qDR1b5Ki+Zt
GmXt3whDJNXK0XwzXrlDHIgd6WJkf/GnUAUPSG3hCk1Nyb3xUfF5oe5ZJrvGDgowUEQW69r1K+Tq
gHnH6xFO/wOcGKW2YCYjhSyhKyVp2nwBeIHWIPcBq+qnA0zqVyvNPr1jUmIDkN5vt1MfiusQ22Rz
Zfd62z+NaKR0m2lqxmFbh2n1nwwxRSMQ1XuoOKHXZi8tbUQTz+wSH2S7awzvOfTr8K23SXSfWirc
3Y2vp1q19mQbij10ojijNDN29SasynFaS5nriKcGk6PY5rTdftWKvsgaLq2ebxONWI/jFckRrr4y
hk1L373cJYMwSMgCiRNrTC1OXyd6hemia3bGa1dgfP3DkJVt3kc4p7ZPFp//lVpO2b3ZwgvwGcKK
2iwPcFD621lIovwZ9W7ZPoDmnqiw9bXst1oEK+e9baKk/wOv0HbvGozQpl1u58W4kq6vrks9Bgcx
ZdNsI6BjWeekTXAv7bB2btKo1oebNus0coVaZMO6H3uypk2IcfzdRGEhv+ZfzLYKr/XBXWOxRZ0y
I4qbjUeJYq4wDTDib7mTivVEm0wdAPv3RMHQjSaQ85gIr5won7zNOAGAeMRMCT6YrqWNDyVNb4BF
11V/D2NuMg6xrml7t0ucYC8KWSYbFbkWhvbtGHe7IlBpfoN20YjlcOQ30cGdgnF67mwZ1HfMNyxf
kiQZyCaz2lb3RmW6X22lImNr5yr/T2mBIS48lSehDK82WOIZ3WCA/ltW2SwKJzLV+/FRj0znIcSB
Ll1xuWAJ1IWqv4apbMT7ELLRJWTDyfNFxwrmh05TB8gfidDxg8ILg0UEqeejmxXa77SMnhXFi3hj
GiG80/PP18njjCwPVFwa/iR5DuXB5VjtEDmZ5T8WRVfuSjnlb4Kkq1qFo+M8mqoeLzSFTvMAyh70
q+aZgU8HU3k8IjJuBIWVKZ6gKfhbxDr0O6TWit+tcI07o26Ga7if1t6YnG5cN34bVquhs1/PT3uZ
89HtnvXv53SPPxx/rtL8VcmMaXfmovTyJ3O0SnNlSdphBn4pb1qZJbsaKHPCoXLq4Yuqe2y86ry9
1Jtabq/5J9ALRhFkNpxCMvH4J7iJjyuGH5VPLWS5aBNYKkAYpIrSezin6la0df2VXlX+3/mZzzP7
OxFhWCiONKhmjQfiwEW0IiBEjnVtyicfc9jwHj4FDRKWqvk+WSLaywh+3iYvyBW+WH6bfz8/+nJr
z6Oz9JS+yA5goM2x1F/fnfc/7CQuTU8UMHAOz4vSe0gzszu4TYeb/fnBTvc2zAciTjozKHcQvRwP
lpdGkkCQyJ4M2VbhTk/M4T8ta5kvFFQkpgT9lwu1hNOiNRqClGRxzJ6JPnADjsc0NNk2NvcwBOfZ
TcUJi00CQvdL1VREX8jlyru+QDxoMzZZ8ybLsFjRWhgFwR+F9X+NvLnBZptc8lzCfb7E8Y9JQpvq
rFkMj34PJXVEn2gN9FTZK3RXvYdAadEFZM1yeWeANFclO2yGUtABPx6wiHVvylprfHRkBpm2Es5V
bqX9t1GV4SXbo+XqAjacSUdAH+n+edgfHY/lTWliuehEPpm9QryVqhmGPbY5+FsaauabDQNbXNhQ
J301ZuTN9QuLqxkhj4/i7l/bd4zxHhE19PJcs3D+XOX66Fir3C1g4lOdyqMrXL9641upD8TqxPNT
sAE5A+UmMumB1qAHx/XQpB7SzJDfulU0JH6yCzkCt44VujywVqQ1a5H7wxdy/y7YoSpbyXVp9X33
G4LL8H2EAvIja2FhP50/LqcXkgeKjjIYtEoytQ//wL8mFzj8L02/UM9tLuWf2YPrtiY/eE7VMK61
oXFv4qlPvp0f9OO6P76PSJvALcwwMM7p8ibO28iXk1+Uz7ke1HKd12EerVsvjmg1tp5zgKM8bHBM
yqNdPtaOd+0bskOPRqutPbarnVwZbjvKPenscBWMRDlX5qip4UL5am4rLn4mk+cYEd1ixrv0bYod
kDFp1ZhPOEJI7DKp4qi9lalLrkXLEzSr/nEtQ21FEAs9l/mf/7UIhiojRFUs86mrmmRE9dT77QA9
i9dGp9PuOP/xP5sUR3WeDzhNWvnHg7l5Ku0G6O2TVmjxhlZbIQ4QxKrxwq342aT+Hmfx5rS+kWS9
jmU3uUDlr8sAQMKq6Jox3ND/AVF2flqfDQflDWYyWcRp91sOtSfR0bCeMLopCNlkfOM4cfauC6SH
L4x1+gkpyc/CPtx585CLNyZOCgUV2CTTgBrxo9dk6K466q0v/zol+g1Qrqgg0VRmYscrVVW6WSd0
k5+joTJKQhU1canTdVvH8Hzezg92EiJQpSQkAdsBkp8HdHGzunbUGn6Vxs8WhKF6I/IieCPxw5bW
b+3xFrhY/IyLj/wzITXSX3izTm6heXCwQrRXZ+rxsusLbMCaUuoRz2RNcbEK0ByxNkXsB6skjLJw
r2RaHIzQnQ7/Pmk0BSmIg4pDeXjxcMd+4cSNVyfPQtUhxcOgsrcFclTPUzLJ5zKd0/q+1d14ZTuV
+6+hCqdvLqOAxUNLAFuExfp60Po1TCCy5zyhjGv1KeIJQ6H9sptKHlrRXKrJnRyReTxCazYtKF+s
p473EyDPUOTgC5/x1/S1a9EbudwNbZgBo0mL8ZK42MkpgdI3Y7CgJ8509mWB1nRrzyQw6J6RWVFQ
xNPc/h1MqF+cX8MTi1Ha8jPsbg57dCzflsK/ti0y3tl8fEb1Lml+5mBqvc1U+VGySequ/eJmVNKu
zNYNQnQe6LXmqAVUVQWZPRivMy9GzC1z+2a6CmNHuRvlyNHfpl3Y9IKsF9rXdeVWWf2MFpy8KnW4
4yuA2W2+TrsJxkttopBtrlRBRq/2ZprFlGhk4b6UbZ38EnEDUeL8lE8WcnaZwMiSeHOGSyy/bE2c
7qlQtM+Tq3ngMgbv1Rh9sa/ctr6QD58OxT6hnDrLP8CgX6If+smMesRD6mc3EOpZiDQwUXhpHtsB
9Ozu/LROI60Pl2KIOzZilNALFk8GwNsYIL5ZP7eT74h9ODTZldfD0VvbYazqP4GukmZGukzOXlit
fAL6P1E3nwaKHUbYIFCzKqYJ5w298bSHUc8rEz2SZgA+0EW23KLBM72jJUWPpHFb849DtHZFFWCU
O02ljQ3ZXDTVfYVJd34B2XJyv8504YCQlRyUJGgZuXLE6xSJ4fbZ8JquWxu1jDA1lu3XwazL76Pp
ya1t5cM+oep8YbucBM3z6iGqy0mkQk7nenHug7yKwmpsn6Wglrc2Mknj3B5yu13XsV41+1xE0yUX
7pMrfT6NtDURGueA0no4HrStCCo9aapnozLaYa/RawWdIhMstwnX+rsiiY1d1mAmen4TfTYuWQ/1
/1m2kVzheNwaaySkreru2bSaZFqxqvq1sKaDj+/sj44NHhM7mpcqKifHBLVfAlpkzkHiEsEtdm4n
hjpRTqg9Fy01zVURgOVYBZ2W5buw9zK5PT/Jk4yTbio0sxnfzONhYi5/PEtQR+DbilG8jIDWb+KK
Jrkh+uSWSt8XnAj2SO0Z903SNHcU6pyrlinfITxxSWn0pK4DvpoJ8zMCoqC513X8O4ohz9nuafLS
RM20tbPYzFcoUtkIeIU1qB05ieZ2lJUMV4mETbDCE4Trs3Ob4MInOVl3fgkGIeDUqC+h0rd4ylWM
kJhWDcmLxXud4iYdZvs+nsTekFP9ih6ptSV8v3Q9nvT6SAu5rmbK2FzY4i/HH6BR9dTFg5e9pAj6
3FflkCY4cuXWoUaKLlmFeNXEKyG6Sq5sVbn72pfeFx8AlVi3sqpgFQvavv+2O8AmzsEM5w7dS1wt
l82puFQloH46jkKqn2GYpTunS8TayjJzk0b4zdOMstd2M8lVFQ2Y0w9RsE9k427O/5DFqeB30HIH
hD1HATOuZJFqqFhvWubu/zBpi1wbqhu+UhHRflFn1v4Rl/kxFmuBxdScrCHcerwQWI3I3EWj40eK
Rt1NaFj1IRROAphN175NhoLjMdSXeJ+Lm/VjUJDfSBlTHdDZAMeDJlPkZZPbxT9r00LeDoHWH23o
obYeIuu+kXU7/D7/RT8bENPsuXY4CxPZiwERyelFZOvJz65xxu9YOTTboDZBg6bG+Noq/e38cMtE
fZ4gnFbeYwrTJHPLVwsDRhoonhf9rGJfuk8lbSi5NhS9pJtM6PFKk4hnaZn5u4FscVNbuUBJ0FMG
MGM/3HLMUzT1+7jN6ACqpHuV+B1e+CSLg//xE6nz0NgmGJor98drMAbDaMVh4//gwpGb0oGanwwq
Qy8p7d/tfK7jigQK8vkv88nW9n0Y5cA1+JPK6vGoWpNVkzW6jGpN8SEvU/N2CgbnVdeSJrlwnheh
AzNkb8EfAoIKNpZwZzEWgu4ZT1jyU/fiZF01ZbfPa/CSBQIPN67Q28cRANU6wkb9QkR2OkuiPuBZ
gIWo3eKhdDyyVIIgmNL9z2kqPWuFgnWx7ptC0KXN7UuFtk82G6NRmSBOchxKIYs4RSsSrx37Jv1Z
ctGb60JVg1xLu8irr1riFQpP9Vz2GzXYerjWyq6N/tArHmh81UMIPCvU/+gAarybUXbVuBVZ4CcU
shr26T8uPgVWXDaortIEnytnx58lDqAoqFCJt3iElrwmzs826CiM4dYP1SVt3ZPVt0jKKdEhcqIj
P7sMiqc0r50+CQSm3WF627lptvfzHA1VPs+qKzXrpXbjW6vp6gvI55O7ZhYSYu+hYMCjSrpxPEtR
DGgpwXr5lfA+/ELEabrpOjk8yIyOY+IiF3v+q34+Hp0CCgCg/JeMJoSSrNIeUvMXgXxxZWaB9r0b
imxbtC3hTWTo2YXc5rMB0bgIQI3QKaAXdjxBj55zDAjG/jXq0v81dYP7tYBSRfIQFxurs4sLz+Ey
WCDshzVAYZ7u29zkW8oETIYu6tYxtXc/r1t3U/aVQhMDZuqhDoO4uAFSmnVvGYm6ox3ol6ryEW8M
6CWFNVbRLramrqqvcmMYmwtrjWIDk/2r1skjTdRKsk6GQh2YROH4Y2A3kNRqyLt3dGOF5m7MoBHE
bzQsYm/dD4XvhLc+6j77SPMzANM1CSNMvgb5Dy1xRHAnIzPf2LVfeBtY4Xl/pyQq/6sCLmxzVRde
XxwGLQKbkOHqqV+joWI4V1MT2/FVPRp6t+sha2ivKmyRxkfKysq2PuZw7xaxglihriCNVd8ZMfjb
LG/I4AitijHZutKqQSIUkDdfUPjUxlcyVe+H5SCd8sWwY/sH4LMke5/sLmq3SVBkJH/5mL0JBWxi
JQvP/67JQDT7IKIRxxjDKL5WZo2YjZIW/+na0UHLhxsw6jAXy8h14kcvSdrHkKrRcAWyPn+y0boe
8b0g8N6MiYdQpJYO8mY0lfk8BY0yfo75FNSrkjJIct91yXDjehGo+gnNyWzrpr2bvzT2oOsHf2jQ
QV9NpLD9pnGt5DbA99C/tiPfaldepNVqiwBAOuPgZaDIbEZR/QfgWkdvojJqFN8ms3xMMKW0kXGN
0+zWH6EVsHxB+OJ4bVPsGqOc0TNuauMh30MCjKHSN/twjLTbMM+HYB33XknWX41C77etXVGB27oh
tVdxRV1M+BSOEuN10hLdfk9Fl/S7OEcHbBdUmvXHjsOpzAEs+gGSam6PXPalPO/kWpwFj2YvEEQT
EYL8yEz+rpkHkR7nUh/fuSLUXmR9u4ttFe1m3ZVVjc7hRqviagOqM73Q7zoZmY7JbMpBKwr4F8/A
8UkpXaut8xF/FbfX83pntjhMbWb85wNqh+VLjX7zFFEhyspgr0SEffaF52dOJo+OKoEHkFKKXfCh
cDZc3FtjPsROnhfRHzUObvRg+cp/1XpjIhDL63uMR5PkZqpgMSeizecq1KV2/knIhT8B6jIwgujD
zcjl4y8AHsQokLZI3wjvjX3s53a0kcVYWKtO8+60YpI+cquBvCSov7ywaY6gdUXATcj9cVEtxvUr
Nchad99GDQnbahqrgzR9uc9s2p0BFdpLkdcccfz9pakIk+BhY4Q2Jxn3krjdZtHkh+B135Cb8CZU
pmHYaLNFzQWB9GWchUwQlQr4hB6mzvDKFisKSEZOvLLBG7U4as1D0z07ZZT/Z8rW+cdqEAUKotU5
niR6gY6yLB2Yox2OsdmHb3pZTldJM6lruID6mvAJwequLi8868sawf8GRLiaggWHhQLYctXiLIuD
MkDW1BEPXhd096GPHWWn9+ow6rEXrUKJqkxeS/tgVfIXihfa1fnYYlkw+d+PoNdIHMXOJbA5/hF1
Z0iakVnwlletCQjMhT0VE+G9CNWN1/3o2xAhk/S9H6LwP1NM/X3mFHq+cnLd353/Lcv742MBMD6F
sfvB1VzcH1nR6sOkuuBNBn7rHoKuK+pVR8kTSd8eDODGMqoJgcoyeTDaMXo4P/rplmb5/xp9sdWc
oQTTORnhWwVBdgNXa4zWlvAvLvvpWWUcCnHckHMNwlskLYAOhz5QDR88M9MnO6iNnTspZ8/T2N+4
cTBdqK9+Nt6MLYH8j7IGbbPjBS47OGpBMPpvQ+9Yz2Y++JtgHPt1pwX2T9jul+qbnx1ZYDxExhxa
VJEXyUpXuQNA2yh4y6La+WoOdfSjEP5wmOwk+0dazsfmBfaAn5o/d4qXzKO0JiKszZixROcN+7J1
M0jmsT+B89SCYl9kjvXyz9uEEBwYNZVBWoLLuj8dot6HLxC+aaHRRlTLmeBOT3nKLzxmn5wGBpoX
DS1LisWL20GCNh5tOYVvjS7LdVmEARq9Utu6cRtemTCr1lUZ1s9JUjf781P8ZAWpnPoYuVK9pCq/
eMVM1U+xXdXBmwEVMthP+gS8Gs+aaQuQI58uRA3LN5NTb86FwtkSzwYWvxjNjU2FSECkvWW2BpgV
ya4xWzWmK95DqWVEEbTIIisIX89P8pNjwSUPFIjK2FyOmz/CX2HSIGwXDTKHzxvWEZbDZXdFqjgc
tAEnHCdtL3H0PxvP/DBNmonaiFQcjwfAsc4MfdTeZgXdaw3Hpk1X4rC11fw4ubX5CpcEWT9bRug1
NP7JU6lQLQ4iwoRJEOJj/RZVk4g2YIcpDpguVPtCJJfUDz65PRmLTImjP7PtF89I5vQCBHwXvhW0
bkykRm0EyI1h0i88mp/tFuIO8v2Z7k2CcvwZg66uaHN54ZuXR+1hMvtxmyJxdV21enjrVVN2qMcp
vDq/Vz4bFFQk+TcbRafadDzoUIaANJo2etfIFNZ2VvfbLCzcKyGM6qqVrf1FmnFy4RSeDgqLgmIm
3VviWYB0x4P2YafHoe5G720swLbnTtWhIYhh2c4fouq2MOtArvADtTfnJ3u6kjOPnwiIutaHRdTx
uFSs6yESHmciVVa9qlgIQhJKRn/Oj3O6PblAgdpSwwvYOcvmm9smbt6UrXgfei+4tcZ8XCEe5j7a
dI23/z4UvTas/GBxzq2Q4ymBcU8TvRUxQ/X57aiZ4BpyiLeA4rN/vlbAO87FKIs3l8bm4phHVSMa
gAbMKrCKL7nWaIdhNDgKnbj1RVPuzs/sk02CSzNUL+5Q7jJncewgQ3pgcfF2avTG2cTeoF4DzcoO
eZDEKLhb5oreb3fhDM7b/Tj4hwdLFeKjdUFDZX65/ro6ab7XhV3AQtf1vt9bZhJuLDu3VjHMvDsq
zAoPusH8hgzwsA1S3b3wMH62cQgt5lIYcHBeqePhw7gavcrS4neqc92BZzJZ2/RQHz0aTofzn/f0
0ibEoJLtzF13btBFrOaUfudMbpW/NwMo8K2OlED61VcfFAuMkxHbM11fXJjfZ4NSC+OgkUwS2izW
NIcig8lJWb4bfY1YeIRkEHUh6xbxAXGFgtVw4Xb7ZDzqBCTODtIoZO6LSRaBO9UIZJfvVu05cJVM
SJeyb9QGfoT9J6FMfOHFP11AGpI0a+ZCHzfNkpAGxApyfjsAQRvNaeeD8XvpYstZN0Y3mRc+5idj
kdMhuIQ0DiDkJaCSMKIUfS/Tdy2kU/A8pjXpfxiEuXYoMZR5Pr9fTkab8zhiQmSWwLOzQ4+3pg90
XfZWrN6H0tN/qmxsVwYBKo+vZnX/j7FmmChpxHy1LbGRgPIlOpcxUgd66aAj62bhljcRC6BGiy+1
IE7umRnEPT/rICaQPVj2kjobP8sqNIf3YGiaWyuM3XUle+d+6JJDFyTb2CzSC2fv5B0yAbpAIKS7
wzFAtPf4W5YSuk0WJea7nuqEL8orKn1rUit8+Nc1o5xPE2mmvDtzJnE8TpB2TUeeZr4rehQ4L5pu
dC0GSLDrTA8uRYHz/+zo6mS9ZsY3SAjUhzl0x4MZjYMrUhtkvzOntZDHL5wX6v3JehoyD4uAuIBS
GAbbKDWL3+eneVJtoEFGdE2tgeeWw76UMLAG18rBY9d/KJm6v2J0/W7IrMbHKsGPKquj/yPtPHbk
Rpp2fUUE6M2WVdXVTn4kUdoQ0qhF75P26v8nNQcHXWyiCPU3C2EwGiAqk2kiI14z/qrVXvknNbXp
3jRT94tezOPOXP/p/j0fP+c2cBA6NhTS8RxbQ8aTUpnCCmrZE+CBVjstdhq2vpX0UUNdbO4xuk5U
LVA8YzE/K2YRI5s+G9ptMVptRs240H+IDLbnXa5qlbpzl77QuJVcafJwqVmGkhO3x+XHMRJ0QAV6
JE/Y1hsfBzM0fijmKAIq3m1xyDUMzyaqR6cGcM9DkyJ1hSKUoiERE1UymTCHLy349q/49PTTaefz
yaPjcuZQeuLaBdfGSn2BTtZaOLyDtuhPaiu8Nwmdp0CzFGD0euca70Zc5MDVCGih/ki5vvDpToD4
HyDO3Qozxl4xNiEg7HzP9dUhZ4yHMJkAbT+QFfLvn2UCzkCeOGS29rTM+fRkAcb9beVUVU2+2kc9
y+y9WZB30eUsIJtAjVrmiwh5r2lCE9IURaxNzlNatWrsR2MprEPkFMJv4i56h9BLqT468az6Ut0H
gjBX9ccQLiz8d634Vc60LW9iXRTp8fr3eTkTlH7lY50HEM3adUHUzSs8h3st/JX11g/UWFA8msth
fAydsr4t0vbperj1eUyl1wXXSY6gW9JoYbVUQ6/vMObRo6eISwCJw4yGiILEU1t34m40ygGFWjfe
mf314fUnqME/VHyB6q0xTRiqxbiQEbRa0OQQRmyeaXl5SBpV2nu4n9p5sjrtDtWGv9TKlIVtzmjM
jSl04xq0LrqMS9xYVq9ET1B5x2+1cKtjnCbGgwna8ji58e1fzi6gXClZiZgNLy8KZ5fLmkxJTRII
lk9snK7wEYwo/52Mfu6wbwa+Rl3LwHwOgvVOXPnVLlY3cSVTii8rDapf4JA19F4MiJVPbc7WwQCq
OkZeG1oH1ebe+9sVSzBamyoaWHxOOq+Xg6wBIQ9u2WdPQCsSiOC4HioACah+4NCinFAVauu/TMbI
Lanj8/6CZYjcyDo9MpwipVE+FE9WFJW3bei6D/hFhndLgsnB9U+4MZWEMqlgAbGm7inX8rOTSWLx
oavWxRMY6ORUeJpyM8U6BAgno0CwM64Xm1+OC5iffGECrly33KhCppqitOUT+vbxIYHidNvTjDrP
86C8L6plr9iyGQ+uJsgXaiCkLpeDU1EP0FItqZ6S1IpwC66rRtyp+mQ9RG1ZKX5dm8b36/P5Yu/L
IbIb5HFDi22t9p3F9OSVzCmebHjHH8IUPcO2SpFO6DMAN2qni8fGtLKbhLRwL2na+JasFQMkoUxb
AMJcDne2eDBEmAE+xT3UWB8MS3XboRmZ0Oku7PfXB7oxtwQDa8E5Ti6/pjaVpZEUudFVT0uZGafK
tPsTF990HkIDC0+M4Hb2/GY8HtO0XmDuUeq5HFyhwwCui6l6AhNvI0eXZxD82+I9F1d523HN77QD
Xk6mhMVS1wW4Jlulq8lspsKJxkLLnhZnVD82Ud8cKTDP7xFH2gXjymz28jyTljQ8nGHMAspfp/Ba
jQMAyVL+FLlNDfh30XNceV37K7SA9IM7L7iKoRMAcmow3tk44N10w9LstBBfTjA/grSe2wP0K1nw
5QRTlZzVdK7YnM6Snq0MvYnKLI1fzlRnt51X/S1aR0rAkhFR1wIBLLnyl/FCox9qoSzlUzebP9AQ
F7eRwcVVowuQ8FS6ub5cX35Osg06sZQlJbJ7fTP2+tBnRqj0T0Zmhm8TdcHUPPWSO9MYnv4+kqTP
UuPltfSit514szYLpR2ewlGvHxfdi0/jECU3Rdy05+uhVgUmYF02rSOYvjA4kLv8I7737PCelw4z
Z6XQf0dlZZ5rrcNQQXPHg1YoCFdDWrkrXIQb4jFJP6suqL/r4ddwpP/iS3AZJ56kJchJfxYfSZZw
FLHQfmOOY5on4Tb6F2GK/lzC+Th2c60+qlH4DQ6fewuqHhCOvSw3ptMt71RR7B1/q6NX/hqpq8qP
If+nB756M9K6xVRDE/pvXUEMHeNbTHrsMkQ4PDTccxea6JkUXaj5adbuMbHkYn22g/+LDXmZLrU8
LtawWnsynFKPSuN3PNFwivpq+aKnjrJTEFo/C/8LIwdIPoIW+7o5gmYF7LZSM34LMD932Hcbftl5
yDvobRvfQCvW/TJV3Dssw5c3aae8Naasv0scGMLVWH8CP91GO+nRujHOb2JPsbk4KdHdJ+u9XATu
1E+eUpjGb1uvfnRVEd7GeKDccEd+653UbX0ts+Pl6IVD8rGZE4yEkh4g1kJSc305rrb4fz+EGwK2
NZVISp6XP6RuSgfpqtz8DcwxOXVeat8lcT/cKIOpnK6HWhcJZCx6KjxVKFD8KSlfxupHL5H0kTjy
FcPFZ5mM7mEYRfQdb/bubumW5GhhvXAsBq85ouBMQRvUz8/rv2L1uJE/AnE4HuLon0K9XL8ztMit
RgvETuSbaefd9wjI1+3oDj6EmeZT2pr4UHZFvyeDt7EKka9mhkkySDesdad8DtNKyUyspf3JSN5i
Oxzmb3rMkjCrVubfXQ6Z3lKS6MdklFB2pFH9nTUpI/zsomsOyaDW92NHs20nu9w4jvg93NrSkUG2
vPXLj+JlVoykfZtjWsePfxNNfXxnzYrr95kzHeIynO4nLLAhdKEvN+iTgw9bZz7MS6mfDNrVX65/
npfrET1/abPDfkVmf83sELo32EKtUoQjLBOgjGeG7/goGJKa1Z4syIvzh+wWtASdDWrFvHPXa7+s
RgWVpCGiN4QbOOhyPOmHuojqne3+Ys0RCLYra07HPOiF+4gzNtPcDuoU+WpYLNnJCztTP+bQieoP
Jaez7YP+E9F9r+MnvXP8bcRGNJVCP8wUqZ0t//7ZdUOFtzHyyUBAyebMuyu7sHhjmE1xiOO6/M7D
bAo61233kPp/TrCLw507RdYD6eYgawpo8DJu2NjonyD6BcworrX5ZqHQqj/EeR29TwrDmvzcdYQK
fB485nFWGtW718IwCbDyWqpDk0Z26TdlNQtfz8aCh/Kkkc6lPk7Gifm+KhS8BfBGRmEDMLFdnVqs
spMfVor48Ae7rePy3koVBKPwcQGQCW1u5umgTWULJyhEWiNBwgr5o58IoJZBXMRmBoDTaY3+FC6t
a1RH6tQLplstltfB9TX+4s4l04FJIkEQTA1s88upGSxs082u0CM/xhCruxvRxmoPSDwZ3qPVtG5y
h/PX+BClRY1LCQ2bvUtfzv3Ft4GuA4bRlV1EVIHWxG8b0zKoSKMR+wJ03OwD0hXU3OEdqCgGlP1P
eOnWzun/YtDExC4VFW2yPIA7q4oAqHZs4QeFmKZV/aqGNnpXDlDNY3307vVpMs8WTIQbe0Lp+/p0
b4yWFwKsRNpXUEfWHUWecpnlZTqttLlNbh0RNdltpOtL9FEkRmc+VmTsxc674MWuo5+PIieFeKaZ
g2y1+rXI7NOeomYKWtg0feFktoB9KqXcixG/JaVWvDctYJtw56j5g+u7+La8vsBrSp86UC8YWF4u
rtkZKq8wYGH6Qh1EeT/x9O3aQ92jOPhV4FwLGtrsNXHrTpmZiIPjAjV6nOyk7HEsGUkFbnj949jc
Zm72ru8XJfa1VgcyXyhFXx9dT5jnWOrI+0PdLRLbnRRR6mNMGTm/4iy3+6NJKq/eOQYP6/hg0V8M
HzzBttJ9pXSggmZCkbxFWIzJWzujIHTMra6tjzmAzGjngltfKEC3AAKw6vgDwPIaN5yR66u80fSv
o9cfLelZhgDQ/On6Elt/7nWQ1aRn/SgQT471r8YnzJ8V5MT95J23s6bW63gdZHVs4FGV0xGI9K88
M31DO0TKfZvcuXvs0p2xrMlntoPBKEohcizRrfNR/TTf7Y1k/QRbjWSNTUX00ap1PN6+YpsbP2rC
V+aj/W/0j/isf7z+YdanzjrSKrtpMER11JZI2rvs3q5962S9ie/ddqcguDdnq3Reh5dQwRHUv4Zv
EKE6qp/GO22ndLQXQiYzz+7xZDQxWAkT/SsH9cE8hn58Um6uT9YfzajnZ8d6tuReeh5DDxOUMRhG
86N525xvEhgSfv95gFPwK1H8JPDuoqNyJxCw3Kverp1veQZe7NN1vlAkSpOJkfGl0bk1b7sQzfX3
aieQIbfuNfzhcuut5Z4i404zFF+xGsBDd4r6sHQ3/ObjiAO1/U+e+h12mdenZecEMeSXeTYrKkSD
NJ9YQ7Hzsxg/dOW3vt05PzY3BNcFtXKSX8o7lyF0JENHZDRYP5n/T3Gvffe+R8foprq9PpLNNfQs
zGo3VHOK4GhGmOp3dlv9OwfK3Xz+30KsdoJi13gA0Fr92p+ik1ymiGfuXHF7o1jtBGFgjrrkMsR9
/Rjd63fNXba3E+SEv9gJz2ZqtRPa2Kyd1iSG9q70/OER/NiMqNjPuvV745D9Un/+b9O2yhe6yFMV
UbD6q9/Lg/LFuC/Pex9/3YH+b4c9G9NqHTuZhgJUypjC7/Wjfq6+2++R7p7uh/ZGfIk/m8g2BPGb
/21cq4tRZNXUxgkxZ3TNvtrNUakP3j/25/8tyupmREA3x3CN2RtP0+1/i864ux5i8/Klck++THmS
bXq5Q9FiWAAUZvpXp71H7NY1P1nj4hvjt/8tzGptq5h85OlCmDo+edY5zRByPyTmziZ9UX7iwQ81
imch/FIqP2tkn3DgyLe5unzzOjcufS2Z+g8hUMwBSjsk+puqxH3yxnGz5BY1urw8oowqfmNyY5J2
lKP34+9GDXiEXgEIEkyHpVnoavXP49QaqQi1b26Wj36mTuW7lgyZdK0xfN6D004mJWfx+e6WYBUX
7QwKzjQosc27/JgLAru2m3nx98gqPNMP0yRHJz109tLC9c1B9o/eKzRXsL1/RCEu4/RTmEapqaOA
0uluEx/c2krVe4ciQKgdaKx1zelvJxKMETmuVPzkAbJ+WeZAa5OozevvRlNYB/ZdqR5cRVS+Yy3C
Rwam3jPZXB/G1BS4smQlGwtnNHxXC1ZQ1QInZiQ/Ol1JHpY4S94h9x++sbzFfbdUS/WYQy7YKVq+
+H6ykKHBWqB4iuT/umdX4FszYZwW/QgRwzo1PP/PUZr+pT4gtCX5iAPAT+uDgsDaR0KpXQdPHa38
0SKIXh/maag+eQjdmGfgMMXOjfNySFI0VBJNJFySl/nlUkGfBJpGoRc/arvs8Xdy9Q9lY+1N3DrP
kJMlIW+aC8+fEa2uACX0sszMbPtzElfDTa2gWzM4iXabRsUXaqD2rbIgiuYrijYcln4Yd17iLyrA
Mj4tLFjY1BUkZvJylJaaZ42CYPznJuZagJY7ue0PZ1IBuZdV3Nu+5rZJAi58gXH8T9uXJa4bdhRl
ylOW87/tTPrqUMcyk+0PzkdSiSRsbXU7dZmOvHg0hl+jEmwTeCbqm4dKWabUHzxl+F5nSr/3Ht2M
CZ8FjBFz8OJ9rne4wVRzpny1mqL1R0fPjlldu+/neMTALpyrnbN+9cnlGMEeguSh4kPENZLTbHWk
WBDp+ep0qN8QernX2qa665f6tpsH7x960s6NkSkjpt7VNFjH60fS6gz8Ex/ePZKKsuXxAgFZ63gA
uE4XBQIgw23Xz+IB5zPNb8wm3AM3r157/8WSXH84VPBS1vYXVms4ohC98rXXq7Z8C2nb+WXrIsJG
fDZYb42LpxdSg42DQ0RXm3tqOBvf1qV3KY9EsBMoSFwu7zCaiinPNb5trY3nvHUMdGvjyvHrSfT3
GiP+W/1N+XUZLXgtcApgJ1bHBuR/U8uTMA90KzW+5+64vF/ixfxRZt4exnPrQ0rrF0qG0DlfZEDw
5vvO8No0gDKihAdVHfLSj0Q/1v6k5s3OEb/1Kbk86dEi0MpRtTqpTH1CTqZN4yBfegPjpBpK6Hsb
WPL4uV0SxzssMDiLf0NN686cyZ754fqy3fqUsvMlGR2kfet2Td2FWDMjbhBgzjBTqLWW+Lc5F+Y/
jtFZw01hT/FeyXxzgiVaWJYqZWPwcvWYKFaqWqakgVna83SwJ8vJDzXTvLwL00nbwdxsRaMjIdVH
KRa+gHyGgpwL+9osQKgvLErpDLI474qCS+gn2svmjurHdjgJsuHUl9Cpy8GFuhdWWpSkgSGKbPkw
N0sbPiSYNv9yRTyfrn+8vWDy75+92PO+qOMR5HNQgVQo/ZETsDyKDuJ141TxnrTvVjSSSfAYICah
cK2WqpXSYBiUIgkQGw/FxynNU5fbs7SMDzraD9ZOOWJrZyD7TfuYG5TkdVUrKERTKXM70ykB9g9V
Gj19Xy9trfILI7LTczS6XmX4ejF0v9S8G8Urdga0fEn9o4NA8/BycusRhfEIG/eg61rnR+fMzhnc
ZAYtpzM+JKVKvfjvvyaJHtnlHyThC405UFKJDmo6GLVWpSeeKYXt6yicjdhqN4iJvCKc5D3QNuOY
Wz9GBoiGop6mPLBjGKp+12rSI051ioNwx3YHMLVK++SNRb0e1DxcNY7VNfxiDkVXijzFfL4f3eZB
nZPFeBjHbo83vXGcsUTRlCLp42JcDwpqeiTJjUUQFpOd32iJaaWTn4ztfGM1ygLx3cnNbGcbbgal
7UmmDjUARsLlSqG/5DRDL7KAh1Dp+ulkxnio9dPYHZHKM+wbbQFRePjrz8eRTebO0Q2Jc93biiAF
8WxUs0Cx2riSvtBpb5JR4pUMvACVjj0S0MZ+lE8ukMMGspv22iVZExHq4XjuBEtRlR+xKlGtw5Qs
dn+wGo6hNx6Abe0M6Ic9MolldnfW62Z86GPkdjTXwBZezvIy2XBLwjoPKhCpzY1Vi/mEGF5hvMGI
K2sO8aQbSe9Hdai6h1Yphr9s2f9ZwxJTDCiN+abHcvkDPCVMRRK2ZdBEjfWYaGX52QY2hvakKn5c
/7hb2wWYklR05Y30AryhmIIDqV/KoAwj7IGKWTjRqXNIQa7H2TjSAUVwvPFypyqxlnKsWlun3u6U
AZI71s8eeTPf7vryWKXl+Irzhu0hvx4JOmt2VVkqcmFDavaKYDDyiAjOFJR4oTs+Sjz5zSvGJblW
8hHIF1vFinq8bvvSzIMmszLtLsvG7ixKttJZa+Pyn+vB5L33rMry37qgE8nNKKF2a2E5jIhir7Lq
IsgGwKdUBSzfVaP8XTaW1OhxVXhqTWO6ux5088tRGEC/nbwYSdLLxdg62VL1uV0ELcLCj7nI+1+z
1Q7z0RKKpR6vB9s64HjDgf7kDOf+X938xWRO0O5Z+Wle5s65LQ3qxInWDhhDLno0nLxS7fcerVsj
hJshX3XwB3hHXo7Qy8tYSahGBq7aVok/efjRVsbsPtSRY+1k4ZuxgGVDTwejB6X6MtYMU0APl7AI
PGscy4PtVumpsih+KNhwv+L1BDMcOD1Dk3oxq4PMTcO5riHdBEWn2P1jkhvDdz3O2wbHTdQWR1j4
p7//fs8jrqYyMZ3EtbGNDIy+s4obY2jywk/jtj1pRRu79zwX97SNtpYM9GYVUUHbZaCrGU0bMXQj
bIgAG0OAZrE3vQ2VRKPgUJX2HQyU8tMrxsiDgvwCsNN/CnTPcmELWF2teUUVxE5cnF1SG9+oasX3
ZrN45MrYA5RtLpln8VZHzIhJWW4CrQ16JyrDw7i0LfoepV1igVi7OwWlrfuAoiOoNckg5WJYrc+O
Dxd1bRU4aIIVx9aeEEpFx605/P0kcm+DEgLUTptO3sHPJrGeeq+PKCoELWIjX5sxft+ifoojnOs9
itnbaZpsjQoWJ+ah7G/+WG2ERUDK0PAICwxsPPVTLsr4RwOdcy9V2lqLvOZlMRw7DUSaLkc1WkoD
QillVK6VFTcD5hN+VWpKBdYKrvHRdrq9l9leyNUHKyNU0hKOrCB12uhDUTXhp3Tp+lttmD6WTWu8
4vwiJfmTXePEtQYakF96S6+bZdBKMvDRSR3jxg6LtvlktTrOUNdXyeZ3kywW6puYaq+rm7FSNmj0
jSx9FPvep0pPJTNramvnittK+Fjw4KbpKnCSrHeYdOrsZqsM+nq2Q4wiY7U/57XdnGsy/EdhDTTP
2zCu1Ddowhk7qdHWF3wefbU4ARPJdMUlNVoM9UOEKmF3UxRa5YEL9Sb16NXxnt7z1rzKCQWuj03f
CxGfssWZtUi1Mpj6Ih3PuqKNzQ0qBnuN/u04vJBAbgHQWwsyNKJATZIkPqDor9T/eok21u89yiTK
a+YQEDLa6aC0CHW58Ujx5gpyPRuvQb7xHBftPWohN3leOm/jCqOyV9xzKGbJVBYhK5oMl/FahJ4U
Ms8qMKGeN34+htVxjvLltm1Ebx9iNDeO17fCVu6H4JLsMiILxr+tIooS7c48q4OlS92TMo3zba4A
4syQMT4Ds6y+enWo7ATd3BjPgq6mtUS8p246pQoUZWzv3WrpDiVQ498LiPAzD/DuQ92n+d2kc92+
YrjACyW6Gz7p+pxBnLSOYtxmA6Q828lXYB+icuFmfkpicVQ5xvuDO5p719LmgpXyjJIWLO1CLmcZ
qW3w+17EgeNS0j8rQLbd09JhkPqK4T2Ls/qa3oLmDMwAkpaxOdnNkPyLAYiGh7ppN+EpQZX7TRYJ
sdOl3cokbNIken2knzTHLkeXmHNfq4t8PyyFgkUHlu7qTWNMtfGYqKk17xyrm+GkFQocfZmhrSaT
V0NHU9zLApiGuvJz6LI+e6P2Vm0PftiKNP12fVK3Ph4kJF6XOGaovJYuhyfMiYswFmXg5i0FLU3L
SQibFsGU8/VAWyc2lxGlJqoU2Get5tHWGquaUh59TobrpoDYvdxWNjvxpnbrLjpBOO5vXxESCjAq
w2ij6GsU/6LPhor/eRHAmS/id55VG8XvodJEdx+JAbJVbiXGnnL2mmLx58HJ16MRjUI4HbZ1bu3O
jYOwpfI1bZfI+tEtsV7dkE0V2pNmDtWCSyBeDOd+wMngXT7mGtoYWisMnIgac4xR+a0mpz23yCwl
jzMJ3+frs7K1wuDxS4Y7sGAexZdfvBM2hMguZIXV0fIJ66dl8Oc0n++iwvM+XY+19dE5h6RiqzQC
fUF6mhRMnhG74/E9DhRnc6N0P7guht3QYgqdXt/iUOx/xTlI14bGJluIKs3qC/DmFmViKHnQV0Da
jyocg/GTLkwU4VTq5AcvS7+77lLYO6Pd2ktwXOFJ8zKGQ7hKiVATFeQ+HBVD2+feF4Q4hYKPnzq1
006krXmFsAZhhg1F92R1SpRTK5S0ngtIEz1UJdyd599akqsPIgvL7ygU7AHqtoZG15x1g/MBkpCr
oTk51rliTthKSiGmD7FY2vzcVm65J+28tTplJwh5Z0if1L8vVyc3trVkJc9vkeWg9AcNePqtq6Kb
ctPFM1bUf79ApfIkBwR5OWZ7l+GKekiqwc6roBTTdE5gBD24ix2hDysSxzmk8TSFOwfh5lSi6SU7
0RTQ1qD8NoNkoupKGWgpttenpQrpVZh9Xj29YmjAR2QaSW1ozTDNilqqY/PkthWBrx4c7CY/JJCY
xoMuptg+4mS46y4tX07rahuFb8D/lC2RL1x9viLDQXBGnCOYnEwcLVSweh+93e7oLO6cHQZoUI+T
GobohWT1e2qD9c/ro95K+XBlgOckPaiAc11+UMuZuFOo5wdqgiuPHwpVq6ELQ+9r0lpXfLWzm/SI
I5X95XrgrS2JHDmQNor+tBblzDx7nKdzyuVMySFwwSKdeCLopm8PwrOPtGo75N3TadlJTTbHiiwW
BAtgOy90WtW6NgbM6IoA+4Qxvck84Xj3yEn37Q8lXeL2ELcirOjI5X32mtQaDiFkPVQT6Oesztgm
r61Rq3ilLEbffIustHAePJAFoEfcvPyGYEmHIjgK+n9J7v9zvUr1Ail/zvGwrnaq9tzZs9JR509x
yD1VMc4nD67NwffRW+YUfMX177pGKf6/gPhEUFuVcvPyKzz7sHUHHdbNUqr97ah9sab4zhxhyPkI
IEWPsdNm39t0iO9T1Wm/6FkZPcIALj5p/bynRPTyc8Nc4qX9X18eCt/lDwEeCb1f1csATmpzkxuK
8+Ci8hP7TSslpuqQNoLfoV72/voMvFzZxP1TueO6MVlvl3EHsBHJ4LhxYDhDfYaaE6YnNq6FeljS
L/JT13vCaBuTLmPykoEYhkavtcoWHUcIFTfgJAhlq0pVtPmpxtEruS8at1NOcO0mcVZGO+YxoBTu
ITacnL6aUmZHD3TNDmxg++fg04nOgywNr8H3CfWA0irodjspaauutJX4tzR6y8c4wT45SZK/mfHv
SH3W0Bwk9sh/zCMUmHiadLtkos2fwwkLZoINILEwl19ExfNw0BovpfohMhhQeHDf6pSNx8+zO4jW
pyaPVbY/pO6cHkTl1NmhLDOleavYbtIf43aw6r2L++W1ZqhkeKwQkvuXWqe1voi2aqc4WCbXbniU
1VpxQxct3QMbbQaSVFZIi6Qka6XaVm9tq0mbOGgMr7lFDxQfEKeykvp8fdnvxFkzkCrU6UNEm4kT
KyL3xypLxpvcgaR8uB5oa39RVAKSSKWVx5H8+2cHjNuqapa5UxJ0mdm4PjU3VT2bi+KMN41t5eXb
LFebvxSi51RjKZOlsrF5IEFIvAzaYOaulJGeBFGFw/nDkhrTT0/Lo7fIz0z5GYEyHGCMcRnO5dzA
v7k+5M0VzIhxMgUtxrW5WsF6gpCY0TRJIIa++uIY8fg4xCKybqYIDIafd7Fhvo1Q31lOKXVjE87s
MMLFdUNXe8KPWzTH67/oZd7JfACWQ0maKj5qKpfzIfBVC0MsKoN0tMovgNJbejBiWE52wea+Hmtr
ZSFpQTWBchebZjX3qEhrnYbgeCBGEU5vFmvSyzs6FJO3VxHajoQwvtTBkg3Cy1FxboeZiDtGFZn2
fKxBe4rfuVDqvf7O1vTxliSBBn7AW281pDTXu8ZRMuA4ev5WneLqmzKIf+dlxuDh7ycPAjtsVrkR
KHNdDikPFTqBvZUF/IwxPxmx18e+Q4ei2zn0t65bcjm+kI0mAVKWl4FUY1B1oAxpIJCHvR3c3J3P
BWnsUYyteW8hovgA4qH/S+XhPxvzedjVbVvYZYkaBqdBEsdIV3rVmCc/Wh37bb924jp5m7lokPv6
qDb9eVBE9E6MdmjvnElbgwfRjuAfEAdpy3U5+JR2stXXcRo48cidGkWReVdiwPePpelt5y89fqeP
qtGhxXP9824tJB4rtF/Zg7ylV5836ce4sho9DRJNDA/AH8lpdGecbRi8EP1fE02202QxRObul8P0
4tm20nFKA3x78lMzT94nL6lniolT8un6wF6+jFCTAP8MD5ui/gvQSDWUiIfVWRpMdhyCgNanGlEB
EuT0EHWRpR86xwA2izIyttJR2zsHVYtN9+P1X7E1vRgmUoaXqnHURi4H3GpQqTE3iwM3tCLwAVOi
1R+qAsMnKQFoODsvFHlqXj4HpYQGSGQyA9AQ6+egboexGHPu6pqS09NgqV/GXlfepImwPwODTnfC
bY7uWbjVqo0ac9YWeH/MsZG1p6kBovuhXhaAHjx4k71bbGuT0Jok/6epjYzaeqt2wtVbrYoCuzer
/LHQ1bDLKN+pIjm3qad8d8IGRmistHb9ioWLegt4J44n6Zd4+R25Buep6kbw7JY9fhyGKm58T6nz
o1uq7ivyf1Cekm8m4fsvSjLzCIC1JVbcaOPBjTSUYeteRUIgRXLVmZy/bqcD8gB9/Af9iFDt6uBV
EGIu7UyJgsXE2+mIbX3kHZWlj3YO+K3VwtuCwj7FCgr8qzjOKKiLK30adKJJkHdpC1mIUbKiOQgk
6/SdYW3tBY5TNj+YWRo0q0/mFUMR9qgoBROdsNmfFhMV1bkyTq47pl+Wydg9xDcHCOcCugNXsrOu
RxoZlQPkVtKgLKLhJh9i+ENKVonflGlCcfz7k4UQTBnO36wUOfxnWWwdxlHlAMoPYh0p4ZM9q9WM
7ISSC7+aSrGTBWxNJkrdoDplnZdq9mW01raVvkrMOKisajyWkivj2FF2Qnkm+b3wAH+6Prq9eKuT
RYO8Mqc9rxunasp30Nh+W22YQY7qx5M2Dnta5NvhpBYydTu0lFd5Wz9pyqIYCpOZOfYvAHJvrNnW
kkPZ2zOGWdbwioOTN4AE/lFGgiBzOZ2NjeOARsMhGOxSmw+10sz/dJkIvTN59x6JVeaC60uBBYk2
CMg4alerb6dXXjeO1BSCXJNy51Tlbmtg6tLN1lN8F2HKO7NQPX9pdOXH339G9DeoMnKMgblabflq
9HK1HZQsmIXxLVcmlHzsqMseEATX34hIzb9ej7d1Q1CNRDeVXgtJ5Cotxu+xs9ADh97g2M0TP0uU
R/yCS9yRK+OWLM+79cJWX07Xw25tfF4XGuhUyKVgSi4/Z+cUNMOdHoBlP+l300ip6NDaSvKuTGul
eMXGB6bKKiVJBnu7mlPhVEkXqXEOYG7ogqit2ZCWM/Sn1jH7vzQl/pMdA1hANVEWpMgTL0eWq0kp
UiunoRRBNeiEV3xwlZyWTmfFr7neaeEB9YArQstjdWAXU1QsQ6tlwaT0zXILD3n5YSPp9D6pdcsX
c+Ysvj5E+p4u0uaiMaFU6HBnga2uJnRxE8sdsTIKukqdYeSV3sFTmugD7XwT7fylc3y7mOPz9TWz
deSwWP5/1FUyM02Ok/Ls4lGaNu03s3Ldtyyw5QytdtRvC16xzs4q3Ryny41IIYDtuL4QNXxMYxuj
1qAseVz5i+a1v8pYJN+GJfP8OdbGm3LUUJm5PtCN44dGD3U8SJfSmkNunmcX1VCW1C6bJAvsZvpY
hEp9HNwMO+VlGLTiNA1D/DXTKqv3Zyxf91ws5c5bnX0EJxGGK4f21rp4Neszgp5llwW53sR3Da8A
AZHfyfda3xtzK5sgBjMrB7o2kLERENQJwyAVuzgpShyeRnBLjU/NXHwZPZAMZWbt6QZsnDsgFjSp
l88Th2TncmrdHvmlsITxxJtgqvw4F+H8RknqFOuAStR7sg6bkynxPdhm0g1dHwZTlVnoV9Ys2TYq
j56WWl9jsFN7zKqNnYEtCBxZiq3kD/bqcsSRoMMTrsmDsJoo8WpV2jo3AnElJzVnBPqRqglvrq/R
zc8nuxyS5YhC26qZpESKYbUJ9BEEd/TkIxiesfUVIs2naKzN6rvbROrgK/DrX1H2AKFLIUdSDin2
r1IPd8gWV0usPDAcHCsm0USfwOc3p75estsiTjSpwpD8vD7erS/5POjqyAM8C2B+gEAa1rMrOTox
YjpZEg23r4hj8g6XDJWXaSPQ32WcDQMQileJ4V2WNfrwwY7T7viaOBCcMIsj11hLO7he68DBdXOw
grOhYlejovNWAQP1dhbK5sTBTgVugjI77JvLHQf90xZNXxZBgjLROSutKTpZXu9Yh+sD2lqQ1Kjp
qMIJpXW9OjTz3ArD2YvLwM6d6HNRebF2wpTIy30t7Rz9nqu60062Q/V057je2n3PI692H2fYgOoo
kUF1qO80B2KzLx3sVMwnCvdnJ9LlFWPlfsCHBJMCCeO5nFNFTdKFMxo+RT8tfqgm8RvRTsUHNZ4j
zLcrnFN7Zch2om6dndS8MDqjVivlXS6jJo251GNXlkGIuDW6o2DOfloiqnlxuOm/17/m1pw+j2Vc
xvKiEQDGQEuzAPVFLAXdvZM1uPUnrdPNb005hnu+1Xsh5UJ+dutmU1ORRiUsoMQQ/8fZefXGjaRr
+BcRYA63ZCcFy5JtqdtzUxjPjJlz5q8/D32Ac9QU0YS9C+zF7EDVxUpfeMObIzUIYNZlbpwG2bde
OtRlv/zBHAkqNHhDCnCLeUe/GzCAs6EWIUeQAqp+xLLEaD7ZkQO6bUpsI91NVmRu0cXXTgnAVlix
5FHU2BY7B+nIElAH0ak0BX9LfT56sA+ho9qxYX/L4rwP70QokGO8PdXVrfN/w+rLbLGRqzTorDq5
dJRsFQ8FD+G4okReE8LfoIeH28Ot3Tn/P0sme/1lhZPEQCzILopwQhS4EpoZ7gmWpY0VXJsWz98v
bAM0hKUBTNBE3TiFYI4KECOHuBmNOyJD/77r0/Db7SmtLdws+0OthI4UfefrKfEcFn4cyOkF1MaA
pb1e32eaCq85sf2jaZenLgrbjemtnQhQ5NBG+A/ZsHo9ppnWiW8EPLTAZWLLQwOouMvIfR56rMez
QwMRYSPLXwqfzNkTURIeHjDgUZNZGiOMsZk3pgQGc4Du/reVDMeq6+6kDoOAsVZTzx8LEyNqZxxm
wTu7aA5Gj2P1H9x0gHMoP8/hKTzg64lPTlMZqYaogeTT/HNlPWkffAAstgcysKg3Dsfq0lLTQEMH
0Dkf+3o05Hct1R/pZAhTa+4mxEMNdzAn9Qt+M7JXJKV9HpAK2Lhh184IODmePRhkTHNx3ekxLO1R
pp1oGIHstc3Y1bs6VIJhd3vjrp0RAhkiYMo3s6TN9eySos1KX4P2q0sqkiaDKNrDEE+l4jppKX6b
xzJDDsFj/GqQgtK7HqzL+zYLnDG6mA3iHkiHS/dIhZmvAIvb/e15rR0OSK/kaSQSs+HM9VCNNpoZ
FTBWjdAc7ziH/xmCcnyu+xignmN05caKre0TKOk4o5HWcjoWu7JMczm1sgCaeFNpsRvkQ/8DqJGB
BDmSAM1Ooj9bHRv4pFtB6doachxw3ySVAQWwKBLZtSh5gakzhMDUGm8MC1zjKIj1O5bA2oiAfxk7
LDPQWREYwRaHzsUv9c137yIvosjGuEkuRjgL8up68I3acXPIrVI7SlEm7bgEWt2j0th/1dvW7FDw
Mu3nukQZwJn40549wlh0Y+FPb4BKzLvbS7+GDUAkeQYoQC3l8V68L2Nt50kr+IXjZPePvTCtUypV
039xVIU/lViJP0uAxV86Z3ZvChARbr2CvE89BE6/8VvWjjHp8/8SvT/K9jZ9jwmfDtAmyTGZdfNA
9kMv7+U62HhTV/fAu4EWeyCM1KGOi5xUNpXrv6ZiSoqdCvJKuWvzOog2Ttf815Z7gAb6DIrnyQPT
e3265NpImshGdSWBRZF7k1pLCAZX4ES8dkAFaq7ofSqHKHyS0dPwbq/vytEmugb7SukH+M5yA2aD
JPcYC9jnXIfSFOKF3h86LVImt1Wr/ruVmupWbWtlvrR40XwBnoDr0dK5ji5S61RNYZ8lEGxImvaJ
UXiN0ANkQXtfS9wBbozy1tdKb8AhqUXyenvOc+C3+OB4G3C2NRvDNWyFrz+4U+RBWJmpc477pP/e
DYPhRmZmR3djXQ3nvOx1fCDwIXHlLJjKQxMNeAxuPIRrv4Ece6ZCwPmCTX39GyrAZBkqedbZ10s/
2MOd8R8zy6aTEYV589kxhyH8Z6oGJfbmnpLy2awn/sntD7Fyy7L0yB7CFELPaAmqwr8r8OMS9qrS
UHDZ4f4dJLlXF2H5VwjzrjgUjm/U+yEywi1e5NrNNyscMHeeSvocizdFqyhZVaEqzg4GqPmROlwU
e7LRjc+ZziPdSWMau0rHCnp2M0ztnTS0ioHMXtiit4qMlnTE+ULS8OxwYuvII2IflUT+gyb2bFI8
v7GAtwGnL9Ypbv2xxt/07Kdmch8bvpm7Ok37n7iJFxvCL2vLwQjQ4+abFhm667HiRJJ8OU3FWetY
gh1eFwZHouyVB6nL/DJyy7oPdGTbFSfcGHptOwIRnxcCKgoKitdDTz7+2XwD52yVXWLu2kYk95Bh
yOv1TE6qz3Vl5D8Tgoy/gEslX4ZEUqLT7c24di0Qo+nItDjUQ5eNqARTYVMuhXPG4NM4x5k0HjD9
CKRXEasJrPQgOYqsq/4eRR9v0WfXbkHCmpkOTImfnXc9fQyH2ipRFXGm+YsSDcpCZeZFIP3Sgz/F
4TGlEJ79yXx1Ll0ufaTatMVqT3oc1l0hxDkWQxXeF52iY6iUq46HxEK8V+yAjd5MGSBubQq677e/
9soTpxLuwwSaBWLwjb+eMdZemRIoHbyoVFJRWnfCBLE/FEm16NTpTbVF8l7LdhiKlhQXPkdpqTko
9GhqRq13zpI/Oc8aAke6a9RZ+cmv5CbfqXWSNsjb+lrr+YM6VTtfklp517W8Isfbc/8FdFk8AIAa
yDBpjs8X3+IB6Dt2cylJggJ1rdSuXNrWXVA4Vn0pE7W5x+5v/Bo14+RlY1ieSntQo5MtZSgkpKUh
WKYsl/eSLeQNKOJasEWchSqSTGYIZ2mxKrjKN1JXaIgF+k745ldT9ylmnWQci1Uz2nV1lz7lE4I3
Oy1Lan03oZb3nARdoh3DZF662x9q5VjMYR925jyXFKEWUbiYrXH7sZDOiaBRQSpqRPp/UxJObkYt
DC6XpdPRvD3mSpA3D8drBAD0o5RZOOhV3I7COnfpNHaeKQmr3/sFL/HGC7w2ufnoyXQu6c0sM37Q
tSgJW4VzTsI0tdxsVORHu5VFfERNbXrFZU7Wvt6e28qho889WytRyaTqvXjzhGgo8YuAwANTC0A0
wBgOmRNU6h0eGWP8+0cc5N6vcjT6evqSliaZSViklc1oZmz/9LVq6p99R60yrwRl/Ad1BExPiWMx
T5qBBIutS2VBUMWdnHMgq8lfZRaHyE4V5Y9C+OEGVGh15cgNWTxKsx9bQDC5xzrMxDkJIig2oep/
HzUiVgKqStmN2dDph99fOBr3qCsQtdJDWCRBQ5VnFHG4vBIr7s9qlwWaK4dpdUoI37aq+/OXWt5O
cGTZH7/4Ykv07uT7g+a33E5pbNTOLlYyPz62CDXrxyru9GfMY8pmV5jY9CoRai2f1KiQt2a8dl/z
IM4IArqHYE8XnSdzUNowp/h9broSQS0F+3YUJFQYsPuhmjBiNTCeKN20ooZ3itGvOQvd77BoBGS4
BY9fOzf0VNCNAiEFenoRndj4Wg/zpjvDXq2wajHr7ltctGm2y3QxtBsp0epoCLcBfJXpSi8hFFJD
utsbvX2mWCV5sj6O9i7p28iVnRDO/u/vLLRj6OxRWeVFXkxNlOyEWvjO2W5M3csgzoCdSkvty2SN
jrIx2NrBeT+Ydv3od3qomE0m7DM2zD+CwhoNV4RjeaSrOYunbmvkrHxKuj8U4GdOHHjFOeZ7V95I
Mwt7JSo8Zwgo8q4Qo3iLxuE17/xuoxq2tl/pcVN5o8tAO3/ZsYnDFF31oSKrrFT1mDaV/GnqQ99y
DXySj5nUdPvEcBKErIFw+24xxrKnBlHxz+31XInhkdGmMGdh7EepbDFjxFdUE7kH50wJVKhekliB
48VcnGJn+6givIxBWJavAyyxdnd76JXVZWiCdMQMkX9Y5tVNLTDXDgYqqAge77XIVF57XEU9ozfS
J6XI+pfb460sLicEITwAt9BGlpD8PCjQKxGOdMbqiTxlsv0XjAKUlzJVna1jshIVEJrPuRG3MMu7
OCZOXKJHq+rijM+t2bjCEWN5kMO5fHx7UisfEQwD8NOZ8Aw/bDGQGlqN0WOufdZtvJA9VWnj1q1S
Q6pPBrW6+hVd00ndyL7mTbG48ek6gLElB8GIconUsJxU+FUz+XTHTC37GmS+vVfUobPujL6etJ0y
dmrwqQj8MDmlQ5n8d3vOa2EnNyutFiAwVHmXdesJz+SqHIR/sSpL6Q4qG8lx+6rzHc+OhfOiGL6K
3bcFZlvO2tKNh5lU2ldJh+sXQNrfv6aoaAB4oDAB2OsDXAaojJpZQI5DadReRmWw9nSYkc020Yb3
ImNSvt3+AL+Sj+UCUO2dee4zIngpTRP4VgFD12IBbKm07mIQtZeUf7s8jb0SUAkaTDRVni3b18Su
VUe1uRh9L7V/i6i188cqzA3LlXJsru/lrm/zg912qewiRwsyrO19SUCNrUfoKT0ioM05bafwPBv+
Jp/6spNepbqIn+JgpE4MczSHympFoql+3J7m2jajmY3bJDckWLrFk+7HVC97HSn03CyEFcOqL53h
c6qM2behy6yXVLHSuyExrcfOT7X97cHXbouZtjuDPWeI0OLtKWsL31on8i+Ro9RvYlb0V60sq90Y
mM/GWCsRFHguqJgoXcATXaphYYs7qKUxinNWaaTPKt7JlSc6tS1cP+0/YfdX56RUtlLvO7+Xe7cl
+Is2dvHahClw0RT4JRxlLGJG30plhEcacRZKke/N2vZ9l5ux38sIh/9BRgvRE+4p8Rr9p2VfLYtG
Qwk6lXQeTuljO+j6s1o45tEeZ3dBIWVf0W0DTyeb0ecgNbQ3MzHKQ11JE/4CDbFziAOBs3GXrryF
0NyAbAJVIbRZAl9bFDeqtrPFuVBT2z6YWp3JpzzuQ9ntkHVUXNmScm+kQbrx6VcH5hqnokkeicHA
ddjRDKaey4nlnDupmw5Tidq+6Qht56tS8qwGY7CvMyX89/YGXztd6M/SJSHegS0x74d3sQ7d3FwH
2c+m6xxjF5eZTD+kdKrHFHzozpYiO3+eBJHyToXmUJ5uj772bmFjCcCCOIucaDF6pdb0N6PGOU+i
yyU3kdredAsDSEdi9kHvBRACiz84ZgStnGk6urxa8296N+O6r+HIFq04W3mF+Vs7aY3H423KD3Vv
KC+O2YR/GWZg1IdMMq3AzdX2N9105h46eiGOZtBOwGZhiYTKNWWu2ZvOOTSy6dQRJDT7tLX+baOg
yzfiq9VnEpQqZeAZxMlreT3fsMgUJVK5P0tY9o/5aATnvoj9ExGmbZ2NDMG7TxX4Ubca9WxXW7l1
dOT4i6YOVrpxtNbK5zyN//9bFnEKXj6ZaObdFsdTcqcJXXmdEDB51MxOecjytAxdOzLakxrUZbcb
0yix2I2W+BuaYEvnpVB26QAaZmp6HD1577awtWsbElz7LylVqgHLwz/6TqLiGy3OSGfG32SRG7Vr
lj1Rd6ok9NOsLJfaDVLPyhGcGcw45aCMAJN68cbozZR2lhr6FwcrXcxERzvVsSvsuWCaUVxGzT74
Qdo1h4roTt44gSuXjol5O2EqSsyExYsTiIO4ksZmhakKgkC11/uK9iTDkt7JPjKuXolF3bijtp2F
G8dw5UszMPBGsiwZdOocO787hqZvUaJOE+giYatBS9WdAzshBxNQGo079aBoL7992VyNuJhqjfUh
VcDUvyCJWGQHxScqR9hJN5W9okENdwulcV5vjznPYhGiUcqCGwYelg+8vNMrxaobVfB50cZvXrVS
EdZxkscq+YOvifyahmgrmheo419/zVBrMytHsu/Cx3buwcdVP9oSUeD9pEmZurMnR/wBEMhE7x/b
BOh16HMtznKXpYmtpeQcjojEDoJ/NZ1kOTP2RaCaXig51V+q5tdfMydyDoQuqC5bepBu0UPnVfvw
hd/9jMXMJVqFSazwM3DGgIpTjQORsG1AjE3UKLy7vZxrm5aW2swsBmNBqnX9mdtOHlrbDMNLV9rR
y4z+dEeRJp+6rJgfyHwLwrISEs6+CjSeeaegcc1Xx7tDgqpdNPodEgetFmu116A4Kx36qqmSR9Mf
J2yArdH8IacTZHJlCoKHQW6DrQx97QvTrJ11BsAHE6dd/wibRCCuI9BPpjSjWgjV8289mO6LXsva
1q5aOzDvB1vMuOkMDcgsmhKBnjj/hNAB5COKqe2xGo0iJbFrBaB5We+Nx8LJlbvGjsaYTCeqosiN
RJzRDkIS6m9byifVU/R23OqBr34Oqu+/pENs9OCvP4cW61qGqXB4GWV9mO5j5LX1Y6o1YerRldoU
alndclBbZOIV1CWWWkV5WBqAah2GQ1tRPSQqtPrDkFpl6yVg7IJHTEV+3N7lS3/NOT4BdY7+FWkl
GPclW1cEAUZlEyuMaRmgRjesDPNLEY+j6iZN2OenTu4k5w696PoxSx0Th27HiomVWoyj7uSonSYP
E1xwgBLcin/tVu+VjWr62ioAdULdR6fSiyLs9SrgfNWm9Fsi2I1mG3kxNAovT0Vxkqp21DfiltXB
ZmgVeegMAlwM5gealdZw3y6KTfjyGcWCpjlMSZc2x6kMsp+3P//aEQBQM8vNAnPgormeWtkZoxUM
fnRJyyxAkagmcv+S2uO0aZ45X9HLu3PuRoDiIvoG03A9EoQQY1DTFB2MUrJCCn6q8ndm9roDsmMu
qwI2bFB6A69+bMJouBNaVOyBkudebxjlKQ+07nB77msF0Vnhc1Ykogb7wT+41mtfMzMzvOh6pHR3
YzS26aFFuLjyZDN4KEmbxXOvxb5nmo1inciDHQzdgzIPdrd/ytrBe/9LFu9b0hQttjlydLH/isKq
u4eEWT4pIggFOBu93mLsre0xE9g3zS9AptS7r9difkvIV5LoomZpObqyCKLdlHXavwaoBu/3p8bb
PVN1CRdIv67HInp2JsyrIHVn2Hi6NZF+BEADRK0r0zfRPQCK8vH2mPPvX+61mWJFBYccF/7H9ZiD
0iC0i0rEJaWgkn1yxBA3R/Bj3ZPhkJMcwrL3RxpG6ah5UMCyTUrk2rGa8WqIn8GaA9J//QM0GFhG
CffyohqNvi9VW7LvHCrs9en2RFcXEoczm7Yi8oVLFSAJxwchc4IvWi51b30xfumyxOEtgrx/uT3U
6mnhaaBaBEOBIGixkHJjEfWgtntR69b/bg96YntFlRw0s852mNgM5a4OFP1+oLP5VrRjcce/4zgb
SzsHAMulpTxGL4hQd8baXn9Zms90MEG5XybbbjXoj0HEpJVBqT21NVPPBPdperauSv3+9gdY21Tv
R16sqeEEoq2jyr+AcjRVLx6ymOYeCAD1WSS+dJSmdLyPtVYEnpzI9hZtee2KQEEAD5oZkkIufz1x
BfQq9dcmAKGtNAfHGtpPE1rLL10juobWVF+qGxNe+9Q2vU3EnWmzfmDWlUS2SAZSZM6bSfsqat3+
WidTeS9EOHQH3061cO+3ibTFY17daZQqoGVybXB+513/LhJ1JOrMBYHP2bEyufncjCmgNcxGkeJU
Y+euU7Mg2HGt+8HRR+fuH78L++EQxGO35Wi0+tFnkS2cQGadlvkTvfslY9EHFEp1PsGo97mXpqYO
9qnBLsPqlHZHr2nLXGX1o9PRnKs10JuXHkoUHiGPyQnKfbGffxkmW3h2WAw/1ZTGtjtRzdnJyPn9
wSVt62h80DumkrFEegyURJuoCYJLNIXThT5SKz/3TqlNXwSos2qn10q15QC2dnfRrUKIhpYV9MZF
CVIf9UrzjQ5Jtdipv1dRjQqfPdl8Wi21W/f24V39rLPtD7xvGoBLC99cTbOwgicKjzmoVTctrOmF
+FH1vXzQuMRALUyxS5dC3XI7WquJkbQSwUPKB/mxpDwWhp+Lrsp5bOlrDG6mKXG/H+Wp3XdJ1epH
QylsWLk90lj3OQg/T2mU/Alsj1HsdKFLL7e/xNqWnvHh1CP5WbRhr7c0sRdM0snhHilF9NLFgf2I
xoJjHBrYlD/idso3Ho61dabhyqMxo6cpRl4PKKREFXmkUXwxClv1RiUMmhO9YSmF0k3mvoEQW7mm
eXaROaJCoZkfJORKWytIkDlAWlDW9n0LQEu4teWPNsd3qsento3V+mQlIlTcUIrHLamjteuLpNBE
8oErjG+82NhOn0W5mutEH6UkdrFmdZI3RiDWGxE7P52+kvbapJgPhu6P3oThQu4Ctes2dvzKZ+eR
RsKcehAA5uWRtnRfajTqrWd49aG9t9RR93covKvlAe8T6w+AE7P6/0zVIo+jVnO9ynqglqk8JqA0
/D5/NOFpHLqoaB4gM6q7RpHGjemtVCvQYaAfTPNo1hRdjNdCoczaorPPQeDIT3XfKpY7dk2fHmOl
c2WIk89yOyqaR1ujE5+VqVG38of1nzBXSnggZpTk9ZS11kABMgZPAURyNtqyk+JYJnrkn1Sr6dtv
wFqF5Mad47wEEiTAY1SGeXX67eMMQBXFRMJMCptL+rvVdUZoTeBy82SoThWojvtGC1DAE7A51U6d
NjKVlYt0DgJnK67ZvP6DU1yqBFpaM17Nlf6jrvoYbSjDkvNhl0iFEbv4Kqb9wzCpU/h7NxfN7ln9
E3AZUwXCYi+WvEycfMz6WH8dO1N6IvwOx4duBB9f4VXQHbAhz8utLsJiuozJww+HbIZ38VgtiZZA
t+zANlP7tVDI/CnVCRdwn3UvIdh/Jyaz/KRDRLq7vaa/8q93Qe48KqqhZGGYNRKBLXEqhRQJq8IP
7K2RpIhx6YlZ2dFomw73p8m3rIcK/0Flx9mnjo5UJhZU0BLl4WulTVHxny7hGC68SVg6mHht6LMB
gl1Sm/V9qta8K5mlNF3qjX7YZ6dRryN92IgoFodjngJlHcBh1PJQ9VlmJuoALCKOcvFaqN1k7iuy
2GQfVrVmnMAJ0GbQZg/uY5h2cnYwMY/3j+qEnsXGNbF4DX79DBJBvia75+M1AU5bSDqO5q96aWXT
Fx5ZRwO3UZvaXUBvv9xNVV/m+1xG+XOfl4UhNjbt4hrmB8ChIYKmXI7qHQoD15eEHBW6Ecpq/jbF
46xkX0bDcODpRYgDcSw/PdzeOh+GA4pMdYWu/tzk/JBt236F4rNmxW/JBLDK7WqQkS7WC07jxlPb
fLs92oevS9NKniX9eG2xBFp6VUJtrKAEt9IrjNLxJWlBphdYZhxp+fXEcma7G5No2OkIH2ys6/KR
5c6Dc0er9Nd/ZzT49XcdMtkQlZ5Ub1pQSU8VViCPehc5T/nYGh6T1h+0OFVfFEhTT7oS/FSVJj3e
nv2Hu4GnfabNUzqbsV3LF9Yx0lhH46R5C8ahi1zUDLu9aBMtQrTGyO710v8eguHZ3x51+c3nyxe/
HQM5XkqRFDeuJ44YEHUMux/ezNyyH0USAlSsC9XBK0GLKtnNZXVIj6Pe9Md8TOot7v7H4WdCGnIr
v8TFP3o24cGgVnZrvPWo5z7Xfpu/9Gmvdy8jiJ2fPS+fuQPzVzdPRBmIwNye/IdlR14d0V4KHQpo
YtZ+8QaIzh/M0AzHtz4oJMULItW+z2K7je+1Lhk6N2+S8Smr1eJrVNbmfdaN4Q8tF8Nv0mGYt4G+
zsyBnYkayjKolQyld8a2lN/KGs0gFwh9UR17tUmqu8bx/QS1/XSL/LSI3BmTyosMiIyWMYWt5VXS
DqlcSbpavIERQtVX75zPU+n8Y6extOsEZ+/2t15ub4ZDhoLUDJ7VLM202GixQRGtrovqjZzQ8rD3
7j9NdTgdJMfxVbcs1N6Ng7T+9/aoi8oZk6SwQ14CTEQHaLeML/zY0AorK403uoytthsHIzob+qht
Pexr45BhE7kxGGdpcS+nbW+HVehoXJSdFN5j9ZZYHlu7+s16/jwhStkz4oRWBwG5en1eaxoXWpK0
ypsfD0C5FJHve5vmRkAp63evhnkosES0XbUZorc4HE4bAfauIYYamZY/alNlPbS9LtzYYIvKsRzt
Gry9fySd85smtL8mSRyMcbCJUOKHq1CpHQsfMFV+QxrYOmRJZcn3JWGT7dKZMb9pbdr8dXuffDwM
oGRmeQS2KNwsbf7/31Vm+jiT47qT/TcLQ40DnGtqYkrm7O0RLpBlldNGD+jDeAC05mSDVZw5Wksp
Cj+Tu3TM2umN3C45OnVdQ7fsypOfyua+yNvL7el92J4z/5cgkIaYZYEkmK/hd9OTnW4CBptNb1kc
hE9oWmp7qwIy8wejEFWDByG552K5HkX4Vhy0bTO9OcrQ0FZPdLcGH70RztK65e+8j2fBmcy0SZpa
hIKkPYuNaXTZ1IIBDF+FVEnNg6hGVOxMLS/jH4NZhjU40BjiuuFqbYdNhKtFIQJKE7YPaehGEv6+
/44iqseT2VP6xQ4oCVKM0rOhqL1EAjL4wxpia4xdZ5gacdGcCMNGTwrMvnJcRB1bKXLTwTQnT5t6
kX6utbzFXCsbMBc7VkXQOt9MZPtlxethTxjxTpQN4treYFlF+oAHfGpkwLe1PsyPNYmPGngRNVEz
defCGQbEU1sGtQuCJ7E7T63Sbso9LdGLzji1iQXgaTfmaqmYAIyQCsbGW2tDw+16lGcfnajHzhh5
dq3qd3EaDWW8NyhdxA9AI4MclQU1z79mpRWE0Z0dYwuWeb0pizBFUWoY/QAsCYlmgLRARcXBVdUi
MTxB57xzTawgTFpWvVGWdzV9wOg8RSpcHTcQBRA9sC9FYLYkD2DYTqlsjNNnUPJNdVTCzI5/ytAR
lcLTfSC4n4Uxtuo5r+oqOlSDEob/iBD1932YVKpyipxisvhLA2t43/N4iMOE4Un0Mx+aGAfCIOl7
zyinznyDA1WVroZhYHoYwnySn21fD5pH1cfgrnRrrWhj38VOC6iaHjWKHbqWHrfJU6OIJPHdoY3H
6JTEmNadfF9rui96hXvJ93Dgqt87g5MYz3HVNs53WU78YIAElCrl5MkI4GkVmyTL/TsFCMV/SVEW
oO5KdQj3ItF642BgB2QcHZo18m5U66H+WvS49xxHwtzgiKhuON4FJqHerkABGcJhFvi4RdmSr3u9
gC3/0MIj04+yUzi9V5UazE1ddEV1H/Hg2l9jW2rty4g4WTV5UYft1n6QktzH6aoNjGNYymng+dw/
3YEQbIpRR6rVwUsmu8L2jr8d7joc2vzYg2oD3N3Vg7y3UC42Ed2r2OyxHO670iylwnWE04zPUiBJ
072QhN987iGLolep1rpx7IVtNa8TzMj0ofSTocd3Ke6nv/1I0dO9T0syzYgm8cyNXcR+avlbQDZp
utRj0NfY61bRYKHeoLV9ME26ep+kqtONyNPNDo0Z169pJmeunoyQ3lza8vQytUTU1Td+gt3fDWTd
ySkqOwf3KV0b0i95I03FfyWZb3zX8neN59HGhVH2QtsYFbdXeyt0UfOvcrcvJ33MvSK2jBFV+ESp
6u9jVORZip1OpoUWtGArL54KPbCa0U1CakB/lfykFJiAPobC2EEODZ0ffZmJ4W8dhQNBDVbzm/GQ
ZlwEn6JYpP5drXQh7aS8oDo+eN2YOdN/smQpOaXDzI8mA4xCXZq2O4OssQTp/Cr7N9ONPGxOsRrx
JWBKkwf9OymtHe6zwPKdH7fv8GXGN6vOWBa0BNACRMRLlQBKLwVoiSg5F4oWnx2ERf4dIEy9qHop
DRvh98pYCgET3WGI4LTgFo+uhn5tPzZWdG6TyDrlBR39nV3iI+gG+Bxt+bQuUw1mRtkFtg4wCMZc
Glmp+iiZA1fBWelzZ/AcUTtf+sBonnvoqMcZa/aduCtWdwV2f+fbX/XDcw/oZlaTJIOe+8hL8BWb
IwpDLZG+KUmd2a4mp7rmJVU1fIIzygUuZ8VvcjYhVczASJjNM95n5kddP8ZjpY19WUnpd2WMW3tn
q03ZHjTU5qaLOvqteCqNqPrdbBLuIgroEEWB4aBxvUyjs4gWnFPF1fco6B3Ha0VRBf/FA7aXD3HV
cZOrcWR1GcdpaupjoBqD8v32l172R8hmqHIRE8wanrM/5GJThbpBUYYA8TwGvfhWmBGli4PTlAFO
GkgcCPOQ+EnseGjPq//k1egPqasFBRhmT530QXnpLCENW2S5j1sdvaH/FTRmExC4X69GnYaKn0O8
fwv7uNPCY2BksshwRiYyeebOGobk0IyUFw4dDBfKK2DaM/XNz6w098q6w9bYqwWNPDZumdn+ibZU
Zvpgnuc7Rit6ecv068MvRncKGDGlaFS8sJBdVEQcKR/h3mTqZaiV3MT6pYzVU184REJESMFWsvEh
FSc2VYkcCYhnPuGHhnRYcubD0ZAvaTTp2hPu3+qwE7ZWF4dwKFNYFb3Pdj6qqtRECji6rPCf/cLo
tUNlIGZ4vL2PPtwWGAITLIMRnUEt/KTrBRtKWfUbUKiXuhbWXkniwW3svDsakULLFnmIg5gMBGKl
ONvAES7vCnJjuGG/iLdE7Xz865Enq0Qy2MbFA/Yl8WaDMI59nMtiwu1SSfveAYlKN/hwK2MSS3N0
WG1axcvmadrAekuJfy/WZMV3MHTDO7N2pC/01qI7s1WT59tfd/567yP4Of8HcsEdxa1P2WPxdTNJ
wZoxGeqL0uTY6aVml76BQhTVDikAtXLryUDcSkuFvgFY/7iryYOANVPL5OPyEFx/3H5K6/lmGpD/
6uTovsSmJPsUhNkUgY+Ppi23xpVdzRy5B2ehJ5h+y6YOrTsp7bu+ukg458rfwqgmeAdTkuUP8ujr
0T0VAhn432AQa6Rp02D40Thd6Nl5GG8VKT6uMs/eXD6gAEMZedl9SOPUDuKux8UBlNFuNExxV2tP
KPvgxyOG0+0l/vilSTHg41I6Boz5QZpvEGpgi3p0LvZYla950SvPUWG2CeEVYsC3x/pVpbzeTxAf
CGDh40CO4bheL6swM5xG20q6pE3mk1xZhmTVoVcntZMaxFtJOr5gYGelj0bcypJXlq2TvBWl4euP
qH/46M4hemPnEF0jLdeVQ0EuIj/SzQ2S+9Qo1PHSOkTyr7B9+6+3f/yHD0XlkZhLm9UHHJqPi9/e
+Gk5AUxRznSgrOCe/VB+t8kGgwdFjU1pI0f/OJoyd54oNc8iONQfrr+UllZybeIpc8bpBb3w0BFu
YErGviwKe+NSmc/S1aIAxABoDtIV9Q2Ky4s0fTRGXa6EaZybMlHmNMzfheVUn9KknHaTXyPrAqn6
jvc22vuTnm+UWNZm+ku5jnIStf0lN6U14H/EIfqWoNzj8DS1Thbz9jcBKbiP1cZGffPD4YIUxa1G
1AWTlj79osTSalIzE6akf4A5NZ7eTf/D3bUsJ5Jk2V/BatPdZgPFU8BYd5kJhB4poVSBMqu7NpgD
kREOQUQQD15jYzab+Yhe96oWs5vl7PJP5kvm3AhCiTuRhCT3ztQUi7IiJV13v+5+/T7PrXVnkWm+
AwuC3nLuzHISE+TxcGoQGK9QpJhy+mVMtTkftbftdbk6XlXPHlqtlfnORzrx49pd/AJTKK9DytFo
1MEKlf4xHgesAulR8oJ1OEdq1WbSDMsAD9sBQsi/aLptflVtetzrbd3WOs8LKDutkFxzRookwn5V
0mYlDdZehf46mu/Kk3Z75DygH6hzG82aeZ0PM1ZGyF+4CvTUwxwRL4Rpt7hTb7nlSTEarT42Vo1N
L2wH9gVStGZ2p1pcGi+77vDul9HaAk53IDPBJJBuRbSbtTeeN5pPUHZS7izblt1brbYLdCtd5jVI
Pl4aYnbYNFx3uIzh/haXBg8UeOvb6NW6OfOvyt5ufQW7r+9Bc+xvN84LU0QIqAUIg4jbwc5CGE8O
qEN7nS23Z7vteLMGslUAkN1Ls27a3TP3LA/KS77bSNDAfoOT5NWnIkxxZZvZvD4HczeToBm5V1Zr
sbvhRQD6Wej6/fH0fh0xkSCLoBehdAbpRkikE4caedWzbW3XiCbbsG3/tRUF71pmk3vInQuta988
y3nKZM2I8j9g3COCgEp8pApKx6NRRpTdb/PNBBXyzb8ixbkB59mmjKJq9MTbOL0IPqtZh5D3X9gP
DK2WgFiPdmD4W+iAVVnvrK+9MhBHncWk7eKV60BzG3V2MNS66AmCquWXcpVw2BDMx4mBel2Wbp1/
tlzVt35jC3ly1r423fnqUxO9+X4BPGvjQ2S6efIrxsY4fIzQug1BRqgk4C+i93I1G3xbll0ZjYrj
ZQvNZsdnge3sborNGR9VukCBB9BEt7nbzr1qb+cH9vrG2/CN13WQYmPdbEeN0Qol1ByHseNF6Dp9
Ea6Anxh2ZgCInoW3UNEr1U6lzMvFqOM4tdGiggr3+qzZtWc2R1en8sqn4p/60vJWjy/jJKoGqBN4
FfoDHH4Q7eL5LAeVxQJowean7aiyHbhwXV7b7e2yt6mezf/WqGzz+g/LV+8MoDLI00E6BmBmkPko
OfnLkVccVZd+7deRu5t1kdCy6QCddn41R8Qrz2qWXwDkhcOAbyFSQrIKuALi2lyOO4Ce8s1xdVRf
nRleuY2aio4J90XRvohM+GmAFghgl8vqDJn47e6Ko4Bq0+FLPNVWtx2uNo7dXRT5rDa7QOn9sn63
a9f9CIgP85add6SPPA/U9IUQaGBZoB61LnMGSFbAhRt59iSqt8O1UV260ejC2a7mawvaj19Hnp4V
lOfGyizWws4mrIfmz2Y5BPBheQ611bxCtXNzkaeXSAKF0GmgWyJ3Bq0LgfIm1zoCPa84GqE8dOAW
i5uLam3VvtzaoX2DRsdRdx7wJtwwVrt3+lDKdk8yKp1LaEKIusrIFwsTPdmBeBAOqs2Wc9mara1r
22kv37mAOun6jfXqFgrE6rIOqd1FuWztvYsGG1enJyFJbpoDsqygeFLxEyYhPRJRa+e7o3p7OfDW
cw+NwFujCpI2o23rqukHrfvQ5FZedUoGs+E4bUGKIlUbiRWSElj0gOgdRJXlYL0dze98v+Zczlq7
5rDYKM4vPX9ZvnCROnpxep2ZgwKtCyE3oLpCFxRvSZEjKyhcrP3BYjZ3biwEKa7KlSVH5yEH2d7k
6C+6s7zyBUkMxMxFLBpOYuQgowZaEjvLRsuD2yUMBmjn5ncbiHp3W7vV7qK+XBRzLMmsw0SPEgk3
CnrLWET2rOgjvFH1B5ZbPHNuRsXQCS9RNWcCu9kJwkUnqK78UW/bWkZFRKKq/qxTbwEQvlPxK+by
ZWYFEC4g9uCxQAsBeKvaMgDCrjYzNwiEuAMAlNVu0DPJvg4BOgB/8iavJ4ok/pKhSA3AiHCJNemA
H0Zt11aIPseOO+AA0OoX25VVL3KtPDVbMtPiUQD6DjELJsNFLe1kWOEQO0vPGWzcrdUHYs1ktyhu
hmHZtC7MdsPv1aJleIVmyMtrJBLmxN3lY0TchFO+jm7VAIWE709c4qxoNmcrs84HxV179jPe52K3
7e5Qscah152+JhncxDMMhQNucchBGfUbMSeA6DYW7qC4QtW+GWzC91W7PWenR8ngJuWAwBMBvGso
HdKe2Yv5qBzwojeYV1qIJltlv4vO6mcXtbbV7K2iOnppbFF6XUUujN21mqtG7/T4stBDGT0qbSlT
GzYh9BxJAiGHbGEvZutwsKjsRg/lkYfAdLmG9kgX21rV+3VU83IxVEm+HKhWOEC4mMhIgTWBVjO4
qOIeIofDm1vLajRYrYvFW2ttognTelcMpkjyccwLG9HSe2BnRBMUt61vFo5ZnERtazGpoM302MYy
eKJc/jjZ/KtpuA/J2MFPf8b3iesB0M60QunrT+89wxmGvmGEfeb9mf706VfFP/ypzye+G7ifQvm3
hD8C/f34FyxkwpeeE/Jw+3Nk+NuBEUR2ePqnyUyxECIELHknfHSPSDzrl+KFfJVQwYjn9bj1jL/8
MHEjBxjCA8PkrvPD/kc307/8QLB9Px4RihdzioDNsOZoCsrFaqOEtFTyKCJgEH9+KNiuY+5/jnLF
EpAdKkhZJT0A9z0e8ICZX+PB0awy+HT6d06tIOEOsYBsBSUWNMolxJzQTBjvQfzBC33AgXoJHmfK
F27F60em+1vjAHWHUuLAWa0ElAe8ULD64w9O1QEHcESAwIAUYoDFxJ+3dwb2xzIRMU838wX3oII1
QueHtEO9EH2wxgMWwPos1Skai6vw1rafQBSUtr/eLFF1Mhk94qLrJZSFI4sAcFEpTzDQW7r7ddW1
19qlBmxTxJ33+47bfbDvSF8tQcWB5xTu2viTDPiGeECZv0rbf1YtoSKBcMb22yze/mL7rITkSgoG
wDKmT/LmvCEWQMlQ5EGjXYL9D/O6QWYnPlC8Do5BpV7C4vEGILc/+bw1IUBgMEqnoEFCHt4ainem
u3zAgVYJQH3I1yS4k7clAyjHSWnldZxvUrqRzytserWE1Caq5durBRT9fVtLRxxcde01HGyqH4FP
MP7Iz14JgQd8Ut3nzT1+hN6mtPuNSokS/gGZgfA+fcRDUCmX4LyERZaqf2+OA2QjqnGgWgICIIqT
ETiIP5L8b5YQwkOuBTiUfN4cC+ISAyUe1CADYO6jfmAv/3HXD6Qf8hzBhDO4r+ABeWMyQFn7x9uH
NHwqSdzfckkGlEtwgyUh8be1dESEFI9+pYSwBFxK8H3sP+K2l2ulGCIybt/6xhZPKaFKZ75Rg8lD
NWvp4kWdpwi1EMUgMI33auEb1Psok0iJB3WId5h0yF/O1HqKeB6RmkQpZ29V9iGwrcqDMxxyOMXB
h2SRognUKuF+tIG8k6q+Cc+fpf4/45eeXGVdi9vT2JPGjeDAHZf7C6kT6ZjAgaMM/ulW5QfhV8m1
lhD/4mr7SfC0xabuwQ/JZXnwVfjd4OiX94uPp7Uf6/CfhKUKE0t/kv7jNTd85k+sbfyD7X5V92wB
/12XOWzKDl2CZA9+meSR7/DpupyiegXPq2MzZ5qSIkcbqf6qhPsGmi66KZ3Yg0kp3qpkhwx+2MID
+OQbBUy70OfLyMADnpKOHYVlDSN9cHhoTAvDkIVGIFAnV4TqOrog4DO7cL4wfD4RtrWK8C8k/ldH
wGSetbVd5vPx2GACa3Dx4QCglJ8c+lkH+MkjdHwBU4d64pd7+c/300ncvNX27/D+nn8yLebwIBQ3
RMNVO98Z/pjxmUgYGtNXt/iZJ+jcXxgOFw4nngRVqh3mmDabGoGV0op3XQMj+lvmLJgvkNUxYSuS
N02DBEAemGPww7lSqb0qc7tsMXan4p5RMb0q3aHPC3fMoShrQor2jBRTVcIQFY5IVMPBvUZYq3BL
/xmeD9I50oxRLJd+zYy3PUuw3jhT1zECkckoVdBCWaaq4Vq8Y54oGmIrWnXjbrc+4L9lcYbOzeps
uHf90ML++YZwMoAAr0576EbZtDUcjFu2Y3PrmCUa7vUdc/Huf7l6ccqS6hb22YS5R1eE+vEoU8bd
c23pLDc0sLjP7ClfiQoZMN80zJjZDL0xxQNH1WSqrLg3PGanZGIZRLjEqlQfmM8mhl24CUh5F48G
Zcyo00eTZenVq1BliDJhGH/c8zgEaEosfv4p2qpKe4jia+ZBbKSkYsrkO1Kl/GgxLltJcZcCZcJs
xo85jewuDXNmfC3KfaT8ayAb+XNSC+XTgVw7deIfdmMjgx0Urlbl9EduhA5bpITio6FD1L0PQt9d
FW7CyI+8wo+FXuj6bhjtb+bhcBRw07CQ/YC3kcMCi/sYMv1fnjUosJQ16BBDz2fA0MqSN6ja0qH7
9Pl0ahuFHgvCQ6YBnfgkdUiRZylte64NLT53IdfAtaf/TWTo4aCIfqIdhgb3Cp4rtmXYIJ/b//sf
fw/m9O3K38KTgxlcs7G7YOmuCfIQPgD0BNTgxnjkC9cv3hlBKEhFin7AGZ4u+vXK8NCAUTBPj3vw
4wVnwNoLsaqfI2fKBA8QqsWBUahh0At3PnXBwEc2hxnJF8KrjfANAJ81bN4ti4AFNk95FL/d8Jyi
6l2DIvPAijYvTizOikEQZYyhYe+HsLQzKGuQQXfMCy1JrUlYk/sIfD/HEvzewCdOfa1d8kJ/xTOM
hEwH782Ro1f0CrsTONdyfucteI7PP8kuxhiOTnxQ90t+pjQ9d0L4qUPJc4l+kkfX7oV0JQ0cZYqK
FHuR73qC6ANcNbWPUFl+YqBm+W7j4IMS7fMICgWTbCfyCSsyIjF8M+aMZlrtI2Hzsm17TzdBtJ1Q
IE+I+6gYIAgJFFtTuoUKzx+QhY1+gNIoJOrrVJKADHpUTgEAXh4l+pJP/VxdAWeGSQcRHVNR1kI9
PalEF28z1ZOIy3nFQB2GXlaTjBgDEINxmdAZHhg96B8KgBcdw/WNwPWg/SxEJiIXDnVB6I4AOF2o
PUiPProer1hbn5mWb4xTLtHridRyAG/iOKBJIepkAPujY6CnOEfh3ggtwz8yiKm0DMFvAB4Rogaq
LahkNmfvvt8rlSi8z3mlDjbl6BU6nP8/LSTZYZaPeFzKzFhBOnX/nvm4dLeeH+GuJltEVHVoc1dw
zuGm+dw7pFyhXIevnoVnTvjGF+1sVEprIBr4zBAdR5QEoWGuy5RKvGGUUatK9J3rTyUWEPK7KlnA
1DIuWIMoRVcne2eMmSNGjPEEqtN9v5B4cKbBTvgZz56fzi3esOOHNPryxD3zxA5ZNOWFc5+NxacA
RZvpWAomISq9WEqGpoxqxfTr66nu4/E050JvweGOkDyI1FpQ9cT9Aju5gAClYPTheVSn/DcDTrOU
TMwUSuRWne+9W8Ch+0NQkJ2TqHpVp37lgmxhGI2n8PbBhhCuIjDJdYjlx8gZZ3mVYGejnLWtgUfn
46jQjwLhRO6pa+DRvw16w97gY+/i3wt0eAwfDJPPPxQsYFkCbwgIS9DqAO+cK20O3+8elPEQqVLf
Jv2CbENV7UO0k9+EDWybSLQRzoAGcXFOUS6BaO7GJgkyp1KyAJ4bwHEvkCWcelVZ0YHTXpRAub6a
Z0wWXm9nytPZkWDTEQfoWmx6SPPYYI9e/OYNDC8a2zC33E8F2AmFLsUohUFOmQXPfFgvjIU7wduE
YfLH03ACke9h+K6ozORLl/x9RSNjhDFEJVxD9O8p7S12STlPPDrcBh2vbZd5RuGj4U8NgbIG/fli
xsdIIRBO/JmGd6Rnbj3hfdURe+4tI4ZwFEei4VUEl6YgUwhaSVWm9HyO2n2BbLOigWxocdcTxbWO
uMEjrv0VMqREyoTkqMqIK4RyBOFKUKnKRJEwKPD22Af4cjF4fBCQE6o+1+7n/w6NwvQPNyuXiwF4
YFiqk781nK3AigzH8Mt5ccfHslYQA3CrbhzCbS56qqTLjs02HcE8zFfiQl3DG95HNNJkwUSyM3U8
I322dUMx8giAyJQvrzcGKa66FmQwMAu0kJWIarjFfTykEykVXofl1GeIKodc9JShiFMHG4iy7NGv
6Hjm+u6O5C9y9tNpxpeDShtVL909h4qfkomp6ngyYqrie4GWTukwrz/BiRgudngQsCglF8/6OBjz
csE2+Pxb5MgIMlTqrsrkASwTsQoF8NzqZIfGdmIZti25dMoaZryPex3FQIFzomPejmGKcfAqwaKp
snlIBS6scGcg0TilRocDyKbp19cfvSGSTuT4og6P9TCSnMAItajP9tEVrTTAu6oTHX7+h1t4dBef
f4uLiB78z//lTLgYJwb+mPpAcG9xKZQIQFwNdJmzkwU0CvvUCX8wjy64jvqBDrIGkehfuGSBoBah
1Yb6nFEgxyWdvqoj2bgHPwwyQQSVoKrjgf31yAap6kjS+5Uvxmy8FiWGjiBEIkOP7zchHaqKug5S
GB+hzAmhLjhL1Smfj7digQ019kGBAvU5AAIeBHW+PfX9/LBJmsrv0ROL6JuoUOnYa9Tk4MVMDw29
lRp0hzgXR5wrYXApH3nDNnkkpiJr8Jp03ACMjR+0a8PfGUDflmqrCNRCw+SZFJ4/ztGKXuyd7US2
iYJVYQdrGqZ7YVBJoBDP0xF4u/ENOeSmw4bpBaGc4oSUReU96+4MyjRNCdHt0GHDXPKj0nHCKFE9
YZfMd42smODJvKRnOugvkasxEV5IgpVSnfIVHyNnT4rU6yiXuQJaqRMY23SKtHVtDQrwleEjcCyS
1cEHwAmI3NVhdHZ9F3qYcHzxdqcseb0hdB2hXsgXmICWMOp0b1CZBS06JUR7BliR9Ovr53sTMluc
LcGCqZ7dd4YvHTBAhGggi9QBuP/EpAc0IlCnfMfQtUE8DTpMlDseWpGsmqD1mfqEh7a7YnN5yhp4
fMch10MD2OmGGNqt6DCr7qKNgWryyDdTFsQnWUcxVt+1p+CJQJfg4lXPct91mOxq1XBF4G4Oxcnq
MNe+kq6KVlHqjECG+pqJskLH0wxMb1mw6UjReUDBdyT50dCgQ50NA7i6JGMD8E/qdOlGI51COBOo
VdBAOJaaPndEL4kOq2PoSbm6yIbWMOEVs8fMFx67uFmW6lUero2p+HjE4K/qZHkIvBT5GMfgWqq0
P8wpHVpQLlEvoM7jDwkU0S3Km6euaDbqgOD4SOkqOHddoOOnkyVJH7eWUuUJJDIeKMP0xQOtw6oZ
AvZGuoI6kg9QDmpQjlBfyuZtVHTkNCelQ0BeMAAiIs4ewJw69LlbNElYCdwGoG8drTTSvX29Avr5
P+neZJlmgNUGeDbQlAFMgdxTdM/OHe77udYShC1V19rh/Imlp/IzhbF6T/mc+XlYHcPmO0miqO9j
10X1fmEgle9pcZnbhSGzVwzeuHSaJEqom5WqJLlCLpOByJXw6B4XHEYvdj0BLWhKFV/pFGMtVweE
3D0Y7DMzEmZcOQnu9kwvxgMSg8SqZ/SQSef/tft9eGC/nMGsfz0AZcw8uc/6+X7DY25SYahAaX9h
cAG+HIv/d5CM2VWwjfyjk8Xzb5Pd/YT/p7obh0v4p0m/cz8ai5cn74znS1RsGseVjN3kHeaPEbRO
icZKT/rla7foOSOYEbdFOaUDhIZmC8EqyikN1i1lRaKUDwJFIK2jaKfLtjDAshQGHV6ErnQ6dKSA
XbgLRHxFRE4dxn5KNzvnWQeCFaBcZYRYHbY5nt0pAFYjMTlCR5LSNYr7eHrdkkdXg8n/DudY2j+0
cU6Hef2t7jOfcgHkzLWGBm8C2UgBJfyE6TRjbuhIhH9A/CB0SdUTLIKqjvKwBIv3lodhEEvTe2PF
RQmiA+4oGeUumojGElpopsx6/Z4+wtHCp2waT//RHQNgICUavwU6vNWPyHxJ+NPFuXSDLGFY1RFB
TRj1kSO8BYhkstOoyiWRCkdwazryhjuUfhpYhY/cN3mmkEfdW8rP12/Sh+HJEXLV3vwHuwOvsZS0
jkbN6jPvwqoAwmJKKD5SOnJSh0zUiqrUwviLHv06JHCA54WFHsBH4A0Sc4qrOmLFyemEChNan3+z
jYXgaUJPSk0L6DOMILoNCdNeh6MzRh5PXoHCH5Mw8p/SWdPW1gAukeu5P1Sbv60NloWC8W2NgKy1
P8uSzAMXP7A0E6Ac1XWdMEu/E/p/JiqQjoAD/JGfXHu+f5UOzzM6BVUBFY/G7nAfUmvA/JKmrB3+
NnZtAmL0O9x33yTBLpaBnQREfKYHqQN4XimKrsO93fHZTkzl1JGuTVhtghNURzFV17VduRRQByBo
bwKLSXR/6uh8cQnzbmJRHadUFKgjXHzJ7PlXXfu5nvx8DesqAjS/4GepnMR+euYhHqJOCY5Q4WhU
dGSJEbwynESCklKhjuuqWtaD4UcpldjIyxeq+dz94EfyZNHlNx3m9Zr3RwTuduiuImwccLTyKH+/
ZyALde53+CgkTWOANMIWrrA5OvToDlIDZaeoDvWcxK2baSbq6BnQdcm2/uOtgYCZY/4py8rWYfPG
4VsCeYEhQII4axwdiUxd1011MsGl0tDg9bjkM55eYZJBOvDoL5GsQZBMacOkOIDOJ/5xo4yTvYee
Kff3byGykbZHjTh0hNf29OOyF9pscqY8BXsKd/gqbIqOhwFuViGzQwfK17WBxJz9CY3X0J9cwNVh
p/8mLAL1JumheP2LcQvA5DEcCCml+InTUUfXtXxgUCFCkWGoVHTUCdwb60KX2RlZGTpSVe65VPCs
I1HlI3MQEhfVCR2eoHsUlotUddxZYvCvBsL3UmJ0q5YeltcfuwceTuDBy3xcANaqYQDmIWRIS8iA
z9ADB27LZeAariMeqQAw3dltQnSkTiRevWvDRujpXwrnAVzPAcrOE3863VgE/wB1340cS9BTgKGr
vimP7hy6qXBS0cBSB12UBaRkSIJVdTQeeoyQKSlNVsPJ/AXby5P4wmUUoieEMHEdEdEjJbOqA72i
S11gKDaVXtrDeTfgSm02AdqLTqSA6qs3dOQu77Moh3FDR/SNdFy/8D5CUwvoi5lqXJMaCZSB3NeC
F4yaw75lwycDCFvV8Dk040g2n05wO/zt1LOt27ubhcL9bVeZGONx74B0kekETmH6XRkuYmTC3dTR
pWkQBTK4gI6eHo+f/wfV+lvj8EoCYz39+rV3OusEfBvvbxZcerotp/o8RF9yBRURtLPWrvv0Z+G0
/w5XmQES/8ZWmbPZezk5sWF+/fR/AAAA//8=</cx:binary>
              </cx:geoCache>
            </cx:geography>
          </cx:layoutPr>
          <cx:valueColors>
            <cx:maxColor>
              <a:schemeClr val="tx1"/>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0</xdr:colOff>
      <xdr:row>37</xdr:row>
      <xdr:rowOff>161925</xdr:rowOff>
    </xdr:to>
    <xdr:sp macro="" textlink="">
      <xdr:nvSpPr>
        <xdr:cNvPr id="2" name="Rectangle 1">
          <a:extLst>
            <a:ext uri="{FF2B5EF4-FFF2-40B4-BE49-F238E27FC236}">
              <a16:creationId xmlns:a16="http://schemas.microsoft.com/office/drawing/2014/main" id="{203CC21E-61B3-5A40-D2E0-BD56319F10D4}"/>
            </a:ext>
          </a:extLst>
        </xdr:cNvPr>
        <xdr:cNvSpPr/>
      </xdr:nvSpPr>
      <xdr:spPr>
        <a:xfrm>
          <a:off x="0" y="0"/>
          <a:ext cx="12192000" cy="685800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highlight>
              <a:srgbClr val="000000"/>
            </a:highlight>
          </a:endParaRPr>
        </a:p>
      </xdr:txBody>
    </xdr:sp>
    <xdr:clientData/>
  </xdr:twoCellAnchor>
  <xdr:twoCellAnchor>
    <xdr:from>
      <xdr:col>0</xdr:col>
      <xdr:colOff>239842</xdr:colOff>
      <xdr:row>7</xdr:row>
      <xdr:rowOff>112270</xdr:rowOff>
    </xdr:from>
    <xdr:to>
      <xdr:col>5</xdr:col>
      <xdr:colOff>144905</xdr:colOff>
      <xdr:row>15</xdr:row>
      <xdr:rowOff>118516</xdr:rowOff>
    </xdr:to>
    <xdr:sp macro="" textlink="">
      <xdr:nvSpPr>
        <xdr:cNvPr id="3" name="Rectangle: Rounded Corners 2">
          <a:extLst>
            <a:ext uri="{FF2B5EF4-FFF2-40B4-BE49-F238E27FC236}">
              <a16:creationId xmlns:a16="http://schemas.microsoft.com/office/drawing/2014/main" id="{D8C34BB3-B513-A0E0-0B9A-1CF1AB63AE39}"/>
            </a:ext>
          </a:extLst>
        </xdr:cNvPr>
        <xdr:cNvSpPr/>
      </xdr:nvSpPr>
      <xdr:spPr>
        <a:xfrm>
          <a:off x="239842" y="1379095"/>
          <a:ext cx="2953063" cy="145404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5</xdr:col>
      <xdr:colOff>384747</xdr:colOff>
      <xdr:row>7</xdr:row>
      <xdr:rowOff>112270</xdr:rowOff>
    </xdr:from>
    <xdr:to>
      <xdr:col>10</xdr:col>
      <xdr:colOff>214858</xdr:colOff>
      <xdr:row>15</xdr:row>
      <xdr:rowOff>118516</xdr:rowOff>
    </xdr:to>
    <xdr:sp macro="" textlink="">
      <xdr:nvSpPr>
        <xdr:cNvPr id="4" name="Rectangle: Rounded Corners 3">
          <a:extLst>
            <a:ext uri="{FF2B5EF4-FFF2-40B4-BE49-F238E27FC236}">
              <a16:creationId xmlns:a16="http://schemas.microsoft.com/office/drawing/2014/main" id="{D28A94CF-18FC-5C56-4AD7-1CD150342874}"/>
            </a:ext>
          </a:extLst>
        </xdr:cNvPr>
        <xdr:cNvSpPr/>
      </xdr:nvSpPr>
      <xdr:spPr>
        <a:xfrm>
          <a:off x="3432747" y="1379095"/>
          <a:ext cx="2878111" cy="145404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10</xdr:col>
      <xdr:colOff>477831</xdr:colOff>
      <xdr:row>7</xdr:row>
      <xdr:rowOff>153090</xdr:rowOff>
    </xdr:from>
    <xdr:to>
      <xdr:col>14</xdr:col>
      <xdr:colOff>68036</xdr:colOff>
      <xdr:row>20</xdr:row>
      <xdr:rowOff>38033</xdr:rowOff>
    </xdr:to>
    <xdr:sp macro="" textlink="">
      <xdr:nvSpPr>
        <xdr:cNvPr id="5" name="Rectangle: Rounded Corners 4">
          <a:extLst>
            <a:ext uri="{FF2B5EF4-FFF2-40B4-BE49-F238E27FC236}">
              <a16:creationId xmlns:a16="http://schemas.microsoft.com/office/drawing/2014/main" id="{EF257379-8D92-AF09-7C2F-F5AB475BA925}"/>
            </a:ext>
          </a:extLst>
        </xdr:cNvPr>
        <xdr:cNvSpPr/>
      </xdr:nvSpPr>
      <xdr:spPr>
        <a:xfrm>
          <a:off x="6601045" y="1391340"/>
          <a:ext cx="2039491" cy="21845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207916</xdr:colOff>
      <xdr:row>7</xdr:row>
      <xdr:rowOff>112268</xdr:rowOff>
    </xdr:from>
    <xdr:to>
      <xdr:col>19</xdr:col>
      <xdr:colOff>328467</xdr:colOff>
      <xdr:row>20</xdr:row>
      <xdr:rowOff>0</xdr:rowOff>
    </xdr:to>
    <xdr:sp macro="" textlink="">
      <xdr:nvSpPr>
        <xdr:cNvPr id="6" name="Rectangle: Rounded Corners 5">
          <a:extLst>
            <a:ext uri="{FF2B5EF4-FFF2-40B4-BE49-F238E27FC236}">
              <a16:creationId xmlns:a16="http://schemas.microsoft.com/office/drawing/2014/main" id="{85298FD6-66F0-F470-559D-F6EDA87E0D39}"/>
            </a:ext>
          </a:extLst>
        </xdr:cNvPr>
        <xdr:cNvSpPr/>
      </xdr:nvSpPr>
      <xdr:spPr>
        <a:xfrm>
          <a:off x="8780416" y="1350518"/>
          <a:ext cx="3182158" cy="218733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239842</xdr:colOff>
      <xdr:row>17</xdr:row>
      <xdr:rowOff>56369</xdr:rowOff>
    </xdr:from>
    <xdr:to>
      <xdr:col>2</xdr:col>
      <xdr:colOff>129915</xdr:colOff>
      <xdr:row>25</xdr:row>
      <xdr:rowOff>62615</xdr:rowOff>
    </xdr:to>
    <xdr:sp macro="" textlink="">
      <xdr:nvSpPr>
        <xdr:cNvPr id="7" name="Rectangle: Rounded Corners 6">
          <a:extLst>
            <a:ext uri="{FF2B5EF4-FFF2-40B4-BE49-F238E27FC236}">
              <a16:creationId xmlns:a16="http://schemas.microsoft.com/office/drawing/2014/main" id="{AF87F238-3252-1EC8-3CD8-78BFE0D98646}"/>
            </a:ext>
          </a:extLst>
        </xdr:cNvPr>
        <xdr:cNvSpPr/>
      </xdr:nvSpPr>
      <xdr:spPr>
        <a:xfrm>
          <a:off x="239842" y="3132944"/>
          <a:ext cx="1109273" cy="145404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337282</xdr:colOff>
      <xdr:row>17</xdr:row>
      <xdr:rowOff>78855</xdr:rowOff>
    </xdr:from>
    <xdr:to>
      <xdr:col>10</xdr:col>
      <xdr:colOff>214855</xdr:colOff>
      <xdr:row>25</xdr:row>
      <xdr:rowOff>62615</xdr:rowOff>
    </xdr:to>
    <xdr:sp macro="" textlink="">
      <xdr:nvSpPr>
        <xdr:cNvPr id="8" name="Rectangle: Rounded Corners 7">
          <a:extLst>
            <a:ext uri="{FF2B5EF4-FFF2-40B4-BE49-F238E27FC236}">
              <a16:creationId xmlns:a16="http://schemas.microsoft.com/office/drawing/2014/main" id="{ED8AC7C5-51DD-C751-FA06-0C8A574C0003}"/>
            </a:ext>
          </a:extLst>
        </xdr:cNvPr>
        <xdr:cNvSpPr/>
      </xdr:nvSpPr>
      <xdr:spPr>
        <a:xfrm>
          <a:off x="1556482" y="3155430"/>
          <a:ext cx="4754373" cy="14315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379723</xdr:colOff>
      <xdr:row>27</xdr:row>
      <xdr:rowOff>37481</xdr:rowOff>
    </xdr:from>
    <xdr:to>
      <xdr:col>10</xdr:col>
      <xdr:colOff>350926</xdr:colOff>
      <xdr:row>35</xdr:row>
      <xdr:rowOff>176732</xdr:rowOff>
    </xdr:to>
    <xdr:sp macro="" textlink="">
      <xdr:nvSpPr>
        <xdr:cNvPr id="9" name="Rectangle: Rounded Corners 8">
          <a:extLst>
            <a:ext uri="{FF2B5EF4-FFF2-40B4-BE49-F238E27FC236}">
              <a16:creationId xmlns:a16="http://schemas.microsoft.com/office/drawing/2014/main" id="{49566C67-2CD6-9DC0-12C0-A8FBF7F114F2}"/>
            </a:ext>
          </a:extLst>
        </xdr:cNvPr>
        <xdr:cNvSpPr/>
      </xdr:nvSpPr>
      <xdr:spPr>
        <a:xfrm>
          <a:off x="379723" y="4813588"/>
          <a:ext cx="6094417" cy="155439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10</xdr:col>
      <xdr:colOff>454695</xdr:colOff>
      <xdr:row>21</xdr:row>
      <xdr:rowOff>16396</xdr:rowOff>
    </xdr:from>
    <xdr:to>
      <xdr:col>14</xdr:col>
      <xdr:colOff>159895</xdr:colOff>
      <xdr:row>35</xdr:row>
      <xdr:rowOff>136004</xdr:rowOff>
    </xdr:to>
    <xdr:sp macro="" textlink="">
      <xdr:nvSpPr>
        <xdr:cNvPr id="10" name="Rectangle: Rounded Corners 9">
          <a:extLst>
            <a:ext uri="{FF2B5EF4-FFF2-40B4-BE49-F238E27FC236}">
              <a16:creationId xmlns:a16="http://schemas.microsoft.com/office/drawing/2014/main" id="{1F7AFFC3-BF64-B0A5-9402-D1B86885F1A2}"/>
            </a:ext>
          </a:extLst>
        </xdr:cNvPr>
        <xdr:cNvSpPr/>
      </xdr:nvSpPr>
      <xdr:spPr>
        <a:xfrm>
          <a:off x="6550695" y="3816871"/>
          <a:ext cx="2143600" cy="265325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351021</xdr:colOff>
      <xdr:row>21</xdr:row>
      <xdr:rowOff>43610</xdr:rowOff>
    </xdr:from>
    <xdr:to>
      <xdr:col>19</xdr:col>
      <xdr:colOff>315328</xdr:colOff>
      <xdr:row>35</xdr:row>
      <xdr:rowOff>163218</xdr:rowOff>
    </xdr:to>
    <xdr:sp macro="" textlink="">
      <xdr:nvSpPr>
        <xdr:cNvPr id="11" name="Rectangle: Rounded Corners 10">
          <a:extLst>
            <a:ext uri="{FF2B5EF4-FFF2-40B4-BE49-F238E27FC236}">
              <a16:creationId xmlns:a16="http://schemas.microsoft.com/office/drawing/2014/main" id="{2757369E-75E0-1B5A-F6EB-3FC6D6E34009}"/>
            </a:ext>
          </a:extLst>
        </xdr:cNvPr>
        <xdr:cNvSpPr/>
      </xdr:nvSpPr>
      <xdr:spPr>
        <a:xfrm>
          <a:off x="8923521" y="3758360"/>
          <a:ext cx="3025914" cy="259610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17484</xdr:colOff>
      <xdr:row>17</xdr:row>
      <xdr:rowOff>75107</xdr:rowOff>
    </xdr:from>
    <xdr:to>
      <xdr:col>9</xdr:col>
      <xdr:colOff>137406</xdr:colOff>
      <xdr:row>19</xdr:row>
      <xdr:rowOff>82489</xdr:rowOff>
    </xdr:to>
    <xdr:sp macro="" textlink="">
      <xdr:nvSpPr>
        <xdr:cNvPr id="12" name="TextBox 13">
          <a:extLst>
            <a:ext uri="{FF2B5EF4-FFF2-40B4-BE49-F238E27FC236}">
              <a16:creationId xmlns:a16="http://schemas.microsoft.com/office/drawing/2014/main" id="{82D04DDF-20A4-503A-DD78-ED7DBBDE00BF}"/>
            </a:ext>
          </a:extLst>
        </xdr:cNvPr>
        <xdr:cNvSpPr txBox="1"/>
      </xdr:nvSpPr>
      <xdr:spPr>
        <a:xfrm>
          <a:off x="1846284" y="3151682"/>
          <a:ext cx="3777522"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C000"/>
              </a:solidFill>
            </a:rPr>
            <a:t>Monthly (target and Actual</a:t>
          </a:r>
          <a:r>
            <a:rPr lang="en-US">
              <a:solidFill>
                <a:srgbClr val="FFC000"/>
              </a:solidFill>
              <a:highlight>
                <a:srgbClr val="808080"/>
              </a:highlight>
            </a:rPr>
            <a:t>)</a:t>
          </a:r>
        </a:p>
      </xdr:txBody>
    </xdr:sp>
    <xdr:clientData/>
  </xdr:twoCellAnchor>
  <xdr:twoCellAnchor>
    <xdr:from>
      <xdr:col>0</xdr:col>
      <xdr:colOff>432220</xdr:colOff>
      <xdr:row>1</xdr:row>
      <xdr:rowOff>64768</xdr:rowOff>
    </xdr:from>
    <xdr:to>
      <xdr:col>18</xdr:col>
      <xdr:colOff>312298</xdr:colOff>
      <xdr:row>4</xdr:row>
      <xdr:rowOff>45063</xdr:rowOff>
    </xdr:to>
    <xdr:sp macro="" textlink="">
      <xdr:nvSpPr>
        <xdr:cNvPr id="13" name="TextBox 14">
          <a:extLst>
            <a:ext uri="{FF2B5EF4-FFF2-40B4-BE49-F238E27FC236}">
              <a16:creationId xmlns:a16="http://schemas.microsoft.com/office/drawing/2014/main" id="{D46B1B74-D473-5CF9-F33D-07C1D905148F}"/>
            </a:ext>
          </a:extLst>
        </xdr:cNvPr>
        <xdr:cNvSpPr txBox="1"/>
      </xdr:nvSpPr>
      <xdr:spPr>
        <a:xfrm>
          <a:off x="432220" y="245743"/>
          <a:ext cx="10852878" cy="52322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800" b="1">
              <a:solidFill>
                <a:schemeClr val="bg1"/>
              </a:solidFill>
              <a:highlight>
                <a:srgbClr val="000000"/>
              </a:highlight>
            </a:rPr>
            <a:t>Sales Distribution Dashboard</a:t>
          </a:r>
        </a:p>
      </xdr:txBody>
    </xdr:sp>
    <xdr:clientData/>
  </xdr:twoCellAnchor>
  <xdr:twoCellAnchor>
    <xdr:from>
      <xdr:col>5</xdr:col>
      <xdr:colOff>464687</xdr:colOff>
      <xdr:row>7</xdr:row>
      <xdr:rowOff>143888</xdr:rowOff>
    </xdr:from>
    <xdr:to>
      <xdr:col>9</xdr:col>
      <xdr:colOff>137406</xdr:colOff>
      <xdr:row>9</xdr:row>
      <xdr:rowOff>151270</xdr:rowOff>
    </xdr:to>
    <xdr:sp macro="" textlink="">
      <xdr:nvSpPr>
        <xdr:cNvPr id="14" name="TextBox 15">
          <a:extLst>
            <a:ext uri="{FF2B5EF4-FFF2-40B4-BE49-F238E27FC236}">
              <a16:creationId xmlns:a16="http://schemas.microsoft.com/office/drawing/2014/main" id="{48454C09-931B-05BB-8672-F2F0042B4489}"/>
            </a:ext>
          </a:extLst>
        </xdr:cNvPr>
        <xdr:cNvSpPr txBox="1"/>
      </xdr:nvSpPr>
      <xdr:spPr>
        <a:xfrm>
          <a:off x="3512687" y="1410713"/>
          <a:ext cx="2111119"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C000"/>
              </a:solidFill>
            </a:rPr>
            <a:t>TOTAL SALES</a:t>
          </a:r>
        </a:p>
      </xdr:txBody>
    </xdr:sp>
    <xdr:clientData/>
  </xdr:twoCellAnchor>
  <xdr:twoCellAnchor>
    <xdr:from>
      <xdr:col>10</xdr:col>
      <xdr:colOff>462643</xdr:colOff>
      <xdr:row>8</xdr:row>
      <xdr:rowOff>5779</xdr:rowOff>
    </xdr:from>
    <xdr:to>
      <xdr:col>14</xdr:col>
      <xdr:colOff>40821</xdr:colOff>
      <xdr:row>10</xdr:row>
      <xdr:rowOff>22260</xdr:rowOff>
    </xdr:to>
    <xdr:sp macro="" textlink="">
      <xdr:nvSpPr>
        <xdr:cNvPr id="15" name="TextBox 16">
          <a:extLst>
            <a:ext uri="{FF2B5EF4-FFF2-40B4-BE49-F238E27FC236}">
              <a16:creationId xmlns:a16="http://schemas.microsoft.com/office/drawing/2014/main" id="{D4A95B98-4162-AAA5-2D68-326186472555}"/>
            </a:ext>
          </a:extLst>
        </xdr:cNvPr>
        <xdr:cNvSpPr txBox="1"/>
      </xdr:nvSpPr>
      <xdr:spPr>
        <a:xfrm>
          <a:off x="6585857" y="1420922"/>
          <a:ext cx="2027464" cy="37026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C000"/>
              </a:solidFill>
            </a:rPr>
            <a:t>TOP 3 CUSTOMERS</a:t>
          </a:r>
        </a:p>
      </xdr:txBody>
    </xdr:sp>
    <xdr:clientData/>
  </xdr:twoCellAnchor>
  <xdr:twoCellAnchor>
    <xdr:from>
      <xdr:col>14</xdr:col>
      <xdr:colOff>479031</xdr:colOff>
      <xdr:row>7</xdr:row>
      <xdr:rowOff>121540</xdr:rowOff>
    </xdr:from>
    <xdr:to>
      <xdr:col>19</xdr:col>
      <xdr:colOff>7433</xdr:colOff>
      <xdr:row>9</xdr:row>
      <xdr:rowOff>138021</xdr:rowOff>
    </xdr:to>
    <xdr:sp macro="" textlink="">
      <xdr:nvSpPr>
        <xdr:cNvPr id="16" name="TextBox 17">
          <a:extLst>
            <a:ext uri="{FF2B5EF4-FFF2-40B4-BE49-F238E27FC236}">
              <a16:creationId xmlns:a16="http://schemas.microsoft.com/office/drawing/2014/main" id="{DD8D8B45-F9FA-09D6-9744-C165054689E5}"/>
            </a:ext>
          </a:extLst>
        </xdr:cNvPr>
        <xdr:cNvSpPr txBox="1"/>
      </xdr:nvSpPr>
      <xdr:spPr>
        <a:xfrm>
          <a:off x="9051531" y="1359790"/>
          <a:ext cx="2590009" cy="37026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C000"/>
              </a:solidFill>
            </a:rPr>
            <a:t>CITY</a:t>
          </a:r>
        </a:p>
      </xdr:txBody>
    </xdr:sp>
    <xdr:clientData/>
  </xdr:twoCellAnchor>
  <xdr:twoCellAnchor>
    <xdr:from>
      <xdr:col>10</xdr:col>
      <xdr:colOff>454696</xdr:colOff>
      <xdr:row>21</xdr:row>
      <xdr:rowOff>95670</xdr:rowOff>
    </xdr:from>
    <xdr:to>
      <xdr:col>14</xdr:col>
      <xdr:colOff>161798</xdr:colOff>
      <xdr:row>23</xdr:row>
      <xdr:rowOff>115961</xdr:rowOff>
    </xdr:to>
    <xdr:sp macro="" textlink="">
      <xdr:nvSpPr>
        <xdr:cNvPr id="17" name="TextBox 18">
          <a:extLst>
            <a:ext uri="{FF2B5EF4-FFF2-40B4-BE49-F238E27FC236}">
              <a16:creationId xmlns:a16="http://schemas.microsoft.com/office/drawing/2014/main" id="{C0478CA3-B91C-E587-722C-CA64BBA95215}"/>
            </a:ext>
          </a:extLst>
        </xdr:cNvPr>
        <xdr:cNvSpPr txBox="1"/>
      </xdr:nvSpPr>
      <xdr:spPr>
        <a:xfrm>
          <a:off x="6577910" y="3810420"/>
          <a:ext cx="2156388" cy="3740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C000"/>
              </a:solidFill>
            </a:rPr>
            <a:t>TOP</a:t>
          </a:r>
          <a:r>
            <a:rPr lang="en-US" b="1"/>
            <a:t>  </a:t>
          </a:r>
          <a:r>
            <a:rPr lang="en-US" b="1">
              <a:solidFill>
                <a:srgbClr val="FFC000"/>
              </a:solidFill>
            </a:rPr>
            <a:t>PRODUCTS</a:t>
          </a:r>
        </a:p>
      </xdr:txBody>
    </xdr:sp>
    <xdr:clientData/>
  </xdr:twoCellAnchor>
  <xdr:twoCellAnchor>
    <xdr:from>
      <xdr:col>0</xdr:col>
      <xdr:colOff>534646</xdr:colOff>
      <xdr:row>27</xdr:row>
      <xdr:rowOff>19206</xdr:rowOff>
    </xdr:from>
    <xdr:to>
      <xdr:col>9</xdr:col>
      <xdr:colOff>529649</xdr:colOff>
      <xdr:row>29</xdr:row>
      <xdr:rowOff>26588</xdr:rowOff>
    </xdr:to>
    <xdr:sp macro="" textlink="">
      <xdr:nvSpPr>
        <xdr:cNvPr id="18" name="TextBox 20">
          <a:extLst>
            <a:ext uri="{FF2B5EF4-FFF2-40B4-BE49-F238E27FC236}">
              <a16:creationId xmlns:a16="http://schemas.microsoft.com/office/drawing/2014/main" id="{A95F810F-E0C3-4701-72F0-BBF68B974D37}"/>
            </a:ext>
          </a:extLst>
        </xdr:cNvPr>
        <xdr:cNvSpPr txBox="1"/>
      </xdr:nvSpPr>
      <xdr:spPr>
        <a:xfrm>
          <a:off x="534646" y="4905531"/>
          <a:ext cx="5481403"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C000"/>
              </a:solidFill>
            </a:rPr>
            <a:t>WEEKLY</a:t>
          </a:r>
        </a:p>
      </xdr:txBody>
    </xdr:sp>
    <xdr:clientData/>
  </xdr:twoCellAnchor>
  <xdr:twoCellAnchor>
    <xdr:from>
      <xdr:col>0</xdr:col>
      <xdr:colOff>232345</xdr:colOff>
      <xdr:row>2</xdr:row>
      <xdr:rowOff>25922</xdr:rowOff>
    </xdr:from>
    <xdr:to>
      <xdr:col>19</xdr:col>
      <xdr:colOff>332279</xdr:colOff>
      <xdr:row>6</xdr:row>
      <xdr:rowOff>102960</xdr:rowOff>
    </xdr:to>
    <xdr:sp macro="" textlink="">
      <xdr:nvSpPr>
        <xdr:cNvPr id="19" name="Freeform: Shape 18">
          <a:extLst>
            <a:ext uri="{FF2B5EF4-FFF2-40B4-BE49-F238E27FC236}">
              <a16:creationId xmlns:a16="http://schemas.microsoft.com/office/drawing/2014/main" id="{092CCCE0-D1DD-D023-F987-B772E2213DA9}"/>
            </a:ext>
          </a:extLst>
        </xdr:cNvPr>
        <xdr:cNvSpPr/>
      </xdr:nvSpPr>
      <xdr:spPr>
        <a:xfrm>
          <a:off x="232345" y="387872"/>
          <a:ext cx="11682334" cy="800938"/>
        </a:xfrm>
        <a:custGeom>
          <a:avLst/>
          <a:gdLst>
            <a:gd name="connsiteX0" fmla="*/ 7847354 w 11682334"/>
            <a:gd name="connsiteY0" fmla="*/ 0 h 800938"/>
            <a:gd name="connsiteX1" fmla="*/ 11682334 w 11682334"/>
            <a:gd name="connsiteY1" fmla="*/ 0 h 800938"/>
            <a:gd name="connsiteX2" fmla="*/ 11682334 w 11682334"/>
            <a:gd name="connsiteY2" fmla="*/ 603352 h 800938"/>
            <a:gd name="connsiteX3" fmla="*/ 7897294 w 11682334"/>
            <a:gd name="connsiteY3" fmla="*/ 603352 h 800938"/>
            <a:gd name="connsiteX4" fmla="*/ 7847897 w 11682334"/>
            <a:gd name="connsiteY4" fmla="*/ 800938 h 800938"/>
            <a:gd name="connsiteX5" fmla="*/ 6982919 w 11682334"/>
            <a:gd name="connsiteY5" fmla="*/ 800938 h 800938"/>
            <a:gd name="connsiteX6" fmla="*/ 6985472 w 11682334"/>
            <a:gd name="connsiteY6" fmla="*/ 790727 h 800938"/>
            <a:gd name="connsiteX7" fmla="*/ 0 w 11682334"/>
            <a:gd name="connsiteY7" fmla="*/ 790727 h 800938"/>
            <a:gd name="connsiteX8" fmla="*/ 0 w 11682334"/>
            <a:gd name="connsiteY8" fmla="*/ 562968 h 800938"/>
            <a:gd name="connsiteX9" fmla="*/ 7042412 w 11682334"/>
            <a:gd name="connsiteY9" fmla="*/ 562968 h 800938"/>
            <a:gd name="connsiteX10" fmla="*/ 7182241 w 11682334"/>
            <a:gd name="connsiteY10" fmla="*/ 3650 h 800938"/>
            <a:gd name="connsiteX11" fmla="*/ 7847354 w 11682334"/>
            <a:gd name="connsiteY11" fmla="*/ 3650 h 8009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11682334" h="800938">
              <a:moveTo>
                <a:pt x="7847354" y="0"/>
              </a:moveTo>
              <a:lnTo>
                <a:pt x="11682334" y="0"/>
              </a:lnTo>
              <a:lnTo>
                <a:pt x="11682334" y="603352"/>
              </a:lnTo>
              <a:lnTo>
                <a:pt x="7897294" y="603352"/>
              </a:lnTo>
              <a:lnTo>
                <a:pt x="7847897" y="800938"/>
              </a:lnTo>
              <a:lnTo>
                <a:pt x="6982919" y="800938"/>
              </a:lnTo>
              <a:lnTo>
                <a:pt x="6985472" y="790727"/>
              </a:lnTo>
              <a:lnTo>
                <a:pt x="0" y="790727"/>
              </a:lnTo>
              <a:lnTo>
                <a:pt x="0" y="562968"/>
              </a:lnTo>
              <a:lnTo>
                <a:pt x="7042412" y="562968"/>
              </a:lnTo>
              <a:lnTo>
                <a:pt x="7182241" y="3650"/>
              </a:lnTo>
              <a:lnTo>
                <a:pt x="7847354" y="3650"/>
              </a:lnTo>
              <a:close/>
            </a:path>
          </a:pathLst>
        </a:cu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oneCellAnchor>
    <xdr:from>
      <xdr:col>5</xdr:col>
      <xdr:colOff>561702</xdr:colOff>
      <xdr:row>10</xdr:row>
      <xdr:rowOff>157300</xdr:rowOff>
    </xdr:from>
    <xdr:ext cx="2107202" cy="486046"/>
    <xdr:sp macro="" textlink="Analysis!A4">
      <xdr:nvSpPr>
        <xdr:cNvPr id="20" name="TextBox 19">
          <a:extLst>
            <a:ext uri="{FF2B5EF4-FFF2-40B4-BE49-F238E27FC236}">
              <a16:creationId xmlns:a16="http://schemas.microsoft.com/office/drawing/2014/main" id="{541C4A4D-4A53-71BB-9BBC-21D91829DF12}"/>
            </a:ext>
          </a:extLst>
        </xdr:cNvPr>
        <xdr:cNvSpPr txBox="1"/>
      </xdr:nvSpPr>
      <xdr:spPr>
        <a:xfrm>
          <a:off x="3623309" y="1926229"/>
          <a:ext cx="2107202" cy="4860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8D27354-1168-496A-8144-B56883A1CBA6}" type="TxLink">
            <a:rPr lang="en-US" sz="2000" b="0" i="0" u="none" strike="noStrike" kern="1200">
              <a:solidFill>
                <a:schemeClr val="bg1"/>
              </a:solidFill>
              <a:latin typeface="Arial Black" panose="020B0A04020102020204" pitchFamily="34" charset="0"/>
            </a:rPr>
            <a:pPr/>
            <a:t>642,425</a:t>
          </a:fld>
          <a:endParaRPr lang="en-US" sz="2000" kern="1200">
            <a:solidFill>
              <a:schemeClr val="bg1"/>
            </a:solidFill>
            <a:latin typeface="Arial Black" panose="020B0A04020102020204" pitchFamily="34" charset="0"/>
          </a:endParaRPr>
        </a:p>
      </xdr:txBody>
    </xdr:sp>
    <xdr:clientData/>
  </xdr:oneCellAnchor>
  <xdr:twoCellAnchor>
    <xdr:from>
      <xdr:col>2</xdr:col>
      <xdr:colOff>349528</xdr:colOff>
      <xdr:row>19</xdr:row>
      <xdr:rowOff>54429</xdr:rowOff>
    </xdr:from>
    <xdr:to>
      <xdr:col>10</xdr:col>
      <xdr:colOff>196487</xdr:colOff>
      <xdr:row>25</xdr:row>
      <xdr:rowOff>60416</xdr:rowOff>
    </xdr:to>
    <xdr:graphicFrame macro="">
      <xdr:nvGraphicFramePr>
        <xdr:cNvPr id="21" name="Chart 20">
          <a:extLst>
            <a:ext uri="{FF2B5EF4-FFF2-40B4-BE49-F238E27FC236}">
              <a16:creationId xmlns:a16="http://schemas.microsoft.com/office/drawing/2014/main" id="{87C39F72-996A-4D83-8053-190A9E750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517071</xdr:colOff>
      <xdr:row>28</xdr:row>
      <xdr:rowOff>136070</xdr:rowOff>
    </xdr:from>
    <xdr:to>
      <xdr:col>10</xdr:col>
      <xdr:colOff>215810</xdr:colOff>
      <xdr:row>36</xdr:row>
      <xdr:rowOff>11898</xdr:rowOff>
    </xdr:to>
    <xdr:graphicFrame macro="">
      <xdr:nvGraphicFramePr>
        <xdr:cNvPr id="23" name="Chart 22">
          <a:extLst>
            <a:ext uri="{FF2B5EF4-FFF2-40B4-BE49-F238E27FC236}">
              <a16:creationId xmlns:a16="http://schemas.microsoft.com/office/drawing/2014/main" id="{FE72CF73-730A-48D1-AFC5-EA5BB71F64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536668</xdr:colOff>
      <xdr:row>10</xdr:row>
      <xdr:rowOff>9255</xdr:rowOff>
    </xdr:from>
    <xdr:to>
      <xdr:col>11</xdr:col>
      <xdr:colOff>258536</xdr:colOff>
      <xdr:row>12</xdr:row>
      <xdr:rowOff>85453</xdr:rowOff>
    </xdr:to>
    <xdr:sp macro="" textlink="">
      <xdr:nvSpPr>
        <xdr:cNvPr id="24" name="Oval 23">
          <a:extLst>
            <a:ext uri="{FF2B5EF4-FFF2-40B4-BE49-F238E27FC236}">
              <a16:creationId xmlns:a16="http://schemas.microsoft.com/office/drawing/2014/main" id="{6BEB9EE5-DF1D-4B30-4046-6B15C2C426FE}"/>
            </a:ext>
          </a:extLst>
        </xdr:cNvPr>
        <xdr:cNvSpPr/>
      </xdr:nvSpPr>
      <xdr:spPr>
        <a:xfrm>
          <a:off x="6659882" y="1778184"/>
          <a:ext cx="334190" cy="429983"/>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kern="1200">
              <a:solidFill>
                <a:sysClr val="windowText" lastClr="000000"/>
              </a:solidFill>
            </a:rPr>
            <a:t>1</a:t>
          </a:r>
          <a:endParaRPr lang="en-US" sz="1100" kern="1200">
            <a:solidFill>
              <a:sysClr val="windowText" lastClr="000000"/>
            </a:solidFill>
          </a:endParaRPr>
        </a:p>
      </xdr:txBody>
    </xdr:sp>
    <xdr:clientData/>
  </xdr:twoCellAnchor>
  <xdr:twoCellAnchor>
    <xdr:from>
      <xdr:col>10</xdr:col>
      <xdr:colOff>530679</xdr:colOff>
      <xdr:row>12</xdr:row>
      <xdr:rowOff>144238</xdr:rowOff>
    </xdr:from>
    <xdr:to>
      <xdr:col>11</xdr:col>
      <xdr:colOff>244928</xdr:colOff>
      <xdr:row>15</xdr:row>
      <xdr:rowOff>60689</xdr:rowOff>
    </xdr:to>
    <xdr:sp macro="" textlink="">
      <xdr:nvSpPr>
        <xdr:cNvPr id="26" name="Oval 25">
          <a:extLst>
            <a:ext uri="{FF2B5EF4-FFF2-40B4-BE49-F238E27FC236}">
              <a16:creationId xmlns:a16="http://schemas.microsoft.com/office/drawing/2014/main" id="{4DBE107D-F481-4C02-9D54-27661005B944}"/>
            </a:ext>
          </a:extLst>
        </xdr:cNvPr>
        <xdr:cNvSpPr/>
      </xdr:nvSpPr>
      <xdr:spPr>
        <a:xfrm>
          <a:off x="6653893" y="2266952"/>
          <a:ext cx="326571" cy="44713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kern="1200">
              <a:solidFill>
                <a:sysClr val="windowText" lastClr="000000"/>
              </a:solidFill>
            </a:rPr>
            <a:t>2</a:t>
          </a:r>
          <a:endParaRPr lang="en-US" sz="1800" b="1" kern="1200">
            <a:solidFill>
              <a:sysClr val="windowText" lastClr="000000"/>
            </a:solidFill>
          </a:endParaRPr>
        </a:p>
      </xdr:txBody>
    </xdr:sp>
    <xdr:clientData/>
  </xdr:twoCellAnchor>
  <xdr:twoCellAnchor>
    <xdr:from>
      <xdr:col>10</xdr:col>
      <xdr:colOff>536395</xdr:colOff>
      <xdr:row>16</xdr:row>
      <xdr:rowOff>2178</xdr:rowOff>
    </xdr:from>
    <xdr:to>
      <xdr:col>11</xdr:col>
      <xdr:colOff>244929</xdr:colOff>
      <xdr:row>18</xdr:row>
      <xdr:rowOff>112668</xdr:rowOff>
    </xdr:to>
    <xdr:sp macro="" textlink="">
      <xdr:nvSpPr>
        <xdr:cNvPr id="27" name="Oval 26">
          <a:extLst>
            <a:ext uri="{FF2B5EF4-FFF2-40B4-BE49-F238E27FC236}">
              <a16:creationId xmlns:a16="http://schemas.microsoft.com/office/drawing/2014/main" id="{79B198B9-E0C2-49E5-8848-1FBA1D13BE17}"/>
            </a:ext>
          </a:extLst>
        </xdr:cNvPr>
        <xdr:cNvSpPr/>
      </xdr:nvSpPr>
      <xdr:spPr>
        <a:xfrm>
          <a:off x="6659609" y="2832464"/>
          <a:ext cx="320856" cy="464275"/>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kern="1200">
              <a:solidFill>
                <a:sysClr val="windowText" lastClr="000000"/>
              </a:solidFill>
            </a:rPr>
            <a:t>3</a:t>
          </a:r>
          <a:endParaRPr lang="en-US" sz="1800" b="1" kern="1200">
            <a:solidFill>
              <a:sysClr val="windowText" lastClr="000000"/>
            </a:solidFill>
          </a:endParaRPr>
        </a:p>
      </xdr:txBody>
    </xdr:sp>
    <xdr:clientData/>
  </xdr:twoCellAnchor>
  <xdr:twoCellAnchor>
    <xdr:from>
      <xdr:col>10</xdr:col>
      <xdr:colOff>435429</xdr:colOff>
      <xdr:row>23</xdr:row>
      <xdr:rowOff>56605</xdr:rowOff>
    </xdr:from>
    <xdr:to>
      <xdr:col>14</xdr:col>
      <xdr:colOff>169273</xdr:colOff>
      <xdr:row>35</xdr:row>
      <xdr:rowOff>87358</xdr:rowOff>
    </xdr:to>
    <xdr:graphicFrame macro="">
      <xdr:nvGraphicFramePr>
        <xdr:cNvPr id="28" name="Chart 27">
          <a:extLst>
            <a:ext uri="{FF2B5EF4-FFF2-40B4-BE49-F238E27FC236}">
              <a16:creationId xmlns:a16="http://schemas.microsoft.com/office/drawing/2014/main" id="{B56ED4EC-5C2D-405A-9F74-703689978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567811</xdr:colOff>
      <xdr:row>8</xdr:row>
      <xdr:rowOff>55936</xdr:rowOff>
    </xdr:from>
    <xdr:to>
      <xdr:col>19</xdr:col>
      <xdr:colOff>544286</xdr:colOff>
      <xdr:row>19</xdr:row>
      <xdr:rowOff>73752</xdr:rowOff>
    </xdr:to>
    <xdr:graphicFrame macro="">
      <xdr:nvGraphicFramePr>
        <xdr:cNvPr id="30" name="Chart 29">
          <a:extLst>
            <a:ext uri="{FF2B5EF4-FFF2-40B4-BE49-F238E27FC236}">
              <a16:creationId xmlns:a16="http://schemas.microsoft.com/office/drawing/2014/main" id="{8F565EDE-8DA9-4FCD-BF32-813C015C9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91440</xdr:colOff>
      <xdr:row>21</xdr:row>
      <xdr:rowOff>91440</xdr:rowOff>
    </xdr:from>
    <xdr:to>
      <xdr:col>19</xdr:col>
      <xdr:colOff>190500</xdr:colOff>
      <xdr:row>23</xdr:row>
      <xdr:rowOff>40821</xdr:rowOff>
    </xdr:to>
    <xdr:sp macro="" textlink="">
      <xdr:nvSpPr>
        <xdr:cNvPr id="31" name="TextBox 30">
          <a:extLst>
            <a:ext uri="{FF2B5EF4-FFF2-40B4-BE49-F238E27FC236}">
              <a16:creationId xmlns:a16="http://schemas.microsoft.com/office/drawing/2014/main" id="{69433184-26AE-F9B0-0463-63407DA361DF}"/>
            </a:ext>
          </a:extLst>
        </xdr:cNvPr>
        <xdr:cNvSpPr txBox="1"/>
      </xdr:nvSpPr>
      <xdr:spPr>
        <a:xfrm>
          <a:off x="9276261" y="3806190"/>
          <a:ext cx="2548346" cy="30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solidFill>
                <a:srgbClr val="FFC000"/>
              </a:solidFill>
            </a:rPr>
            <a:t>COUNTRY</a:t>
          </a:r>
        </a:p>
      </xdr:txBody>
    </xdr:sp>
    <xdr:clientData/>
  </xdr:twoCellAnchor>
  <xdr:twoCellAnchor>
    <xdr:from>
      <xdr:col>14</xdr:col>
      <xdr:colOff>358641</xdr:colOff>
      <xdr:row>21</xdr:row>
      <xdr:rowOff>49325</xdr:rowOff>
    </xdr:from>
    <xdr:to>
      <xdr:col>19</xdr:col>
      <xdr:colOff>355691</xdr:colOff>
      <xdr:row>36</xdr:row>
      <xdr:rowOff>13607</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85123393-3EF0-4931-8271-08EC99B55D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893041" y="3889805"/>
              <a:ext cx="3045050" cy="270748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219890</xdr:colOff>
      <xdr:row>17</xdr:row>
      <xdr:rowOff>54428</xdr:rowOff>
    </xdr:from>
    <xdr:to>
      <xdr:col>2</xdr:col>
      <xdr:colOff>136070</xdr:colOff>
      <xdr:row>25</xdr:row>
      <xdr:rowOff>130085</xdr:rowOff>
    </xdr:to>
    <mc:AlternateContent xmlns:mc="http://schemas.openxmlformats.org/markup-compatibility/2006" xmlns:a14="http://schemas.microsoft.com/office/drawing/2010/main">
      <mc:Choice Requires="a14">
        <xdr:graphicFrame macro="">
          <xdr:nvGraphicFramePr>
            <xdr:cNvPr id="33" name="City">
              <a:extLst>
                <a:ext uri="{FF2B5EF4-FFF2-40B4-BE49-F238E27FC236}">
                  <a16:creationId xmlns:a16="http://schemas.microsoft.com/office/drawing/2014/main" id="{3E4312D0-7746-4F32-9814-B923E224724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17985" y="3065417"/>
              <a:ext cx="1142728" cy="14869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322761</xdr:colOff>
      <xdr:row>7</xdr:row>
      <xdr:rowOff>131989</xdr:rowOff>
    </xdr:from>
    <xdr:to>
      <xdr:col>5</xdr:col>
      <xdr:colOff>130083</xdr:colOff>
      <xdr:row>15</xdr:row>
      <xdr:rowOff>95250</xdr:rowOff>
    </xdr:to>
    <mc:AlternateContent xmlns:mc="http://schemas.openxmlformats.org/markup-compatibility/2006" xmlns:a14="http://schemas.microsoft.com/office/drawing/2010/main">
      <mc:Choice Requires="a14">
        <xdr:graphicFrame macro="">
          <xdr:nvGraphicFramePr>
            <xdr:cNvPr id="34" name="Month">
              <a:extLst>
                <a:ext uri="{FF2B5EF4-FFF2-40B4-BE49-F238E27FC236}">
                  <a16:creationId xmlns:a16="http://schemas.microsoft.com/office/drawing/2014/main" id="{AE04BFC7-EF00-4D6B-AF9F-C980C3B67DE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26571" y="1374049"/>
              <a:ext cx="2865119" cy="13745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355094</xdr:colOff>
      <xdr:row>11</xdr:row>
      <xdr:rowOff>15070</xdr:rowOff>
    </xdr:from>
    <xdr:ext cx="2107202" cy="305743"/>
    <xdr:sp macro="" textlink="Analysis!J7">
      <xdr:nvSpPr>
        <xdr:cNvPr id="35" name="TextBox 34">
          <a:extLst>
            <a:ext uri="{FF2B5EF4-FFF2-40B4-BE49-F238E27FC236}">
              <a16:creationId xmlns:a16="http://schemas.microsoft.com/office/drawing/2014/main" id="{F9DB47D6-F99B-4A2A-BEC5-4BD1F2B0B34B}"/>
            </a:ext>
          </a:extLst>
        </xdr:cNvPr>
        <xdr:cNvSpPr txBox="1"/>
      </xdr:nvSpPr>
      <xdr:spPr>
        <a:xfrm>
          <a:off x="7090630" y="1960891"/>
          <a:ext cx="2107202" cy="305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98BA848-6290-4B69-8B6E-526B323424EA}" type="TxLink">
            <a:rPr lang="en-US" sz="1400" b="1" i="0" u="none" strike="noStrike" kern="1200">
              <a:solidFill>
                <a:srgbClr val="FFC000"/>
              </a:solidFill>
              <a:latin typeface="Aptos Narrow"/>
            </a:rPr>
            <a:pPr/>
            <a:t>48,444</a:t>
          </a:fld>
          <a:endParaRPr lang="en-US" sz="2800" b="1" kern="1200">
            <a:solidFill>
              <a:srgbClr val="FFC000"/>
            </a:solidFill>
            <a:latin typeface="Arial Black" panose="020B0A04020102020204" pitchFamily="34" charset="0"/>
          </a:endParaRPr>
        </a:p>
      </xdr:txBody>
    </xdr:sp>
    <xdr:clientData/>
  </xdr:oneCellAnchor>
  <xdr:oneCellAnchor>
    <xdr:from>
      <xdr:col>11</xdr:col>
      <xdr:colOff>353189</xdr:colOff>
      <xdr:row>9</xdr:row>
      <xdr:rowOff>172140</xdr:rowOff>
    </xdr:from>
    <xdr:ext cx="2107202" cy="199063"/>
    <xdr:sp macro="" textlink="Analysis!I7">
      <xdr:nvSpPr>
        <xdr:cNvPr id="36" name="TextBox 35">
          <a:extLst>
            <a:ext uri="{FF2B5EF4-FFF2-40B4-BE49-F238E27FC236}">
              <a16:creationId xmlns:a16="http://schemas.microsoft.com/office/drawing/2014/main" id="{4DD78AE9-79D9-4B11-9409-49296A8D7D28}"/>
            </a:ext>
          </a:extLst>
        </xdr:cNvPr>
        <xdr:cNvSpPr txBox="1"/>
      </xdr:nvSpPr>
      <xdr:spPr>
        <a:xfrm>
          <a:off x="7088725" y="1764176"/>
          <a:ext cx="2107202" cy="1990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5ED2048-D5AF-44E2-8308-AE4F4A89B4BD}" type="TxLink">
            <a:rPr lang="en-US" sz="1100" b="0" i="0" u="none" strike="noStrike" kern="1200">
              <a:solidFill>
                <a:schemeClr val="bg1"/>
              </a:solidFill>
              <a:latin typeface="Aptos Narrow"/>
            </a:rPr>
            <a:pPr/>
            <a:t>Euro Shopping Channel</a:t>
          </a:fld>
          <a:endParaRPr lang="en-US" sz="2000" kern="1200">
            <a:solidFill>
              <a:schemeClr val="bg1"/>
            </a:solidFill>
            <a:latin typeface="Arial Black" panose="020B0A04020102020204" pitchFamily="34" charset="0"/>
          </a:endParaRPr>
        </a:p>
      </xdr:txBody>
    </xdr:sp>
    <xdr:clientData/>
  </xdr:oneCellAnchor>
  <xdr:oneCellAnchor>
    <xdr:from>
      <xdr:col>11</xdr:col>
      <xdr:colOff>355094</xdr:colOff>
      <xdr:row>12</xdr:row>
      <xdr:rowOff>145382</xdr:rowOff>
    </xdr:from>
    <xdr:ext cx="2107202" cy="315241"/>
    <xdr:sp macro="" textlink="Analysis!I8">
      <xdr:nvSpPr>
        <xdr:cNvPr id="37" name="TextBox 36">
          <a:extLst>
            <a:ext uri="{FF2B5EF4-FFF2-40B4-BE49-F238E27FC236}">
              <a16:creationId xmlns:a16="http://schemas.microsoft.com/office/drawing/2014/main" id="{3E149179-6FE2-48A4-A81D-455539AB2CE9}"/>
            </a:ext>
          </a:extLst>
        </xdr:cNvPr>
        <xdr:cNvSpPr txBox="1"/>
      </xdr:nvSpPr>
      <xdr:spPr>
        <a:xfrm>
          <a:off x="7090630" y="2268096"/>
          <a:ext cx="2107202" cy="3152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8605DF83-21D7-4D06-B05E-46432E397BB4}" type="TxLink">
            <a:rPr lang="en-US" sz="1100" b="0" i="0" u="none" strike="noStrike" kern="1200">
              <a:solidFill>
                <a:schemeClr val="bg1"/>
              </a:solidFill>
              <a:latin typeface="Aptos Narrow"/>
            </a:rPr>
            <a:pPr/>
            <a:t>Mini Gifts Distributors Ltd.</a:t>
          </a:fld>
          <a:endParaRPr lang="en-US" sz="2000" kern="1200">
            <a:solidFill>
              <a:schemeClr val="bg1"/>
            </a:solidFill>
            <a:latin typeface="Arial Black" panose="020B0A04020102020204" pitchFamily="34" charset="0"/>
          </a:endParaRPr>
        </a:p>
      </xdr:txBody>
    </xdr:sp>
    <xdr:clientData/>
  </xdr:oneCellAnchor>
  <xdr:oneCellAnchor>
    <xdr:from>
      <xdr:col>11</xdr:col>
      <xdr:colOff>355094</xdr:colOff>
      <xdr:row>14</xdr:row>
      <xdr:rowOff>108299</xdr:rowOff>
    </xdr:from>
    <xdr:ext cx="2107202" cy="315341"/>
    <xdr:sp macro="" textlink="Analysis!J8">
      <xdr:nvSpPr>
        <xdr:cNvPr id="38" name="TextBox 37">
          <a:extLst>
            <a:ext uri="{FF2B5EF4-FFF2-40B4-BE49-F238E27FC236}">
              <a16:creationId xmlns:a16="http://schemas.microsoft.com/office/drawing/2014/main" id="{9DF82153-442B-4406-BF23-212BDF7B3DEE}"/>
            </a:ext>
          </a:extLst>
        </xdr:cNvPr>
        <xdr:cNvSpPr txBox="1"/>
      </xdr:nvSpPr>
      <xdr:spPr>
        <a:xfrm>
          <a:off x="7090630" y="2584799"/>
          <a:ext cx="2107202" cy="315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F2115EA-AC47-4CAF-B975-45B813BA9A14}" type="TxLink">
            <a:rPr lang="en-US" sz="1400" b="1" i="0" u="none" strike="noStrike" kern="1200">
              <a:solidFill>
                <a:srgbClr val="FFC000"/>
              </a:solidFill>
              <a:latin typeface="Aptos Narrow"/>
            </a:rPr>
            <a:pPr/>
            <a:t>35,972</a:t>
          </a:fld>
          <a:endParaRPr lang="en-US" sz="2800" b="1" kern="1200">
            <a:solidFill>
              <a:srgbClr val="FFC000"/>
            </a:solidFill>
            <a:latin typeface="Arial Black" panose="020B0A04020102020204" pitchFamily="34" charset="0"/>
          </a:endParaRPr>
        </a:p>
      </xdr:txBody>
    </xdr:sp>
    <xdr:clientData/>
  </xdr:oneCellAnchor>
  <xdr:oneCellAnchor>
    <xdr:from>
      <xdr:col>11</xdr:col>
      <xdr:colOff>355094</xdr:colOff>
      <xdr:row>16</xdr:row>
      <xdr:rowOff>71316</xdr:rowOff>
    </xdr:from>
    <xdr:ext cx="2107202" cy="317346"/>
    <xdr:sp macro="" textlink="Analysis!I9">
      <xdr:nvSpPr>
        <xdr:cNvPr id="39" name="TextBox 38">
          <a:extLst>
            <a:ext uri="{FF2B5EF4-FFF2-40B4-BE49-F238E27FC236}">
              <a16:creationId xmlns:a16="http://schemas.microsoft.com/office/drawing/2014/main" id="{3A1B9222-B179-4956-83B3-46DC89202790}"/>
            </a:ext>
          </a:extLst>
        </xdr:cNvPr>
        <xdr:cNvSpPr txBox="1"/>
      </xdr:nvSpPr>
      <xdr:spPr>
        <a:xfrm>
          <a:off x="7090630" y="2901602"/>
          <a:ext cx="2107202" cy="31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6D8E780-6818-455E-9498-1C9028490DC3}" type="TxLink">
            <a:rPr lang="en-US" sz="1100" b="0" i="0" u="none" strike="noStrike" kern="1200">
              <a:solidFill>
                <a:schemeClr val="bg1"/>
              </a:solidFill>
              <a:latin typeface="Aptos Narrow"/>
            </a:rPr>
            <a:pPr/>
            <a:t>Muscle Machine Inc</a:t>
          </a:fld>
          <a:endParaRPr lang="en-US" sz="2000" kern="1200">
            <a:solidFill>
              <a:schemeClr val="bg1"/>
            </a:solidFill>
            <a:latin typeface="Arial Black" panose="020B0A04020102020204" pitchFamily="34" charset="0"/>
          </a:endParaRPr>
        </a:p>
      </xdr:txBody>
    </xdr:sp>
    <xdr:clientData/>
  </xdr:oneCellAnchor>
  <xdr:oneCellAnchor>
    <xdr:from>
      <xdr:col>11</xdr:col>
      <xdr:colOff>353189</xdr:colOff>
      <xdr:row>18</xdr:row>
      <xdr:rowOff>36341</xdr:rowOff>
    </xdr:from>
    <xdr:ext cx="2107202" cy="305742"/>
    <xdr:sp macro="" textlink="Analysis!J9">
      <xdr:nvSpPr>
        <xdr:cNvPr id="40" name="TextBox 39">
          <a:extLst>
            <a:ext uri="{FF2B5EF4-FFF2-40B4-BE49-F238E27FC236}">
              <a16:creationId xmlns:a16="http://schemas.microsoft.com/office/drawing/2014/main" id="{79CD0A45-09F6-4184-93D4-EBAFDF60628C}"/>
            </a:ext>
          </a:extLst>
        </xdr:cNvPr>
        <xdr:cNvSpPr txBox="1"/>
      </xdr:nvSpPr>
      <xdr:spPr>
        <a:xfrm>
          <a:off x="7088725" y="3220412"/>
          <a:ext cx="2107202" cy="3057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14268D8-8C46-4FB3-B79C-81B20C68B49D}" type="TxLink">
            <a:rPr lang="en-US" sz="1400" b="1" i="0" u="none" strike="noStrike" kern="1200">
              <a:solidFill>
                <a:srgbClr val="FFC000"/>
              </a:solidFill>
              <a:latin typeface="Aptos Narrow"/>
            </a:rPr>
            <a:pPr/>
            <a:t>13,302</a:t>
          </a:fld>
          <a:endParaRPr lang="en-US" sz="2800" b="1" kern="1200">
            <a:solidFill>
              <a:srgbClr val="FFC000"/>
            </a:solidFill>
            <a:latin typeface="Arial Black" panose="020B0A04020102020204" pitchFamily="34" charset="0"/>
          </a:endParaRPr>
        </a:p>
      </xdr:txBody>
    </xdr:sp>
    <xdr:clientData/>
  </xdr:oneCellAnchor>
  <xdr:twoCellAnchor>
    <xdr:from>
      <xdr:col>15</xdr:col>
      <xdr:colOff>136072</xdr:colOff>
      <xdr:row>2</xdr:row>
      <xdr:rowOff>9796</xdr:rowOff>
    </xdr:from>
    <xdr:to>
      <xdr:col>19</xdr:col>
      <xdr:colOff>557893</xdr:colOff>
      <xdr:row>4</xdr:row>
      <xdr:rowOff>122464</xdr:rowOff>
    </xdr:to>
    <xdr:sp macro="" textlink="">
      <xdr:nvSpPr>
        <xdr:cNvPr id="41" name="TextBox 40">
          <a:extLst>
            <a:ext uri="{FF2B5EF4-FFF2-40B4-BE49-F238E27FC236}">
              <a16:creationId xmlns:a16="http://schemas.microsoft.com/office/drawing/2014/main" id="{2688A537-3CAF-6632-2109-6D9BCA55FECB}"/>
            </a:ext>
          </a:extLst>
        </xdr:cNvPr>
        <xdr:cNvSpPr txBox="1"/>
      </xdr:nvSpPr>
      <xdr:spPr>
        <a:xfrm>
          <a:off x="9320893" y="363582"/>
          <a:ext cx="2871107" cy="466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kern="1200"/>
            <a:t>Sibusiso</a:t>
          </a:r>
          <a:r>
            <a:rPr lang="en-US" sz="2800" kern="1200" baseline="0"/>
            <a:t> Mbatha</a:t>
          </a:r>
          <a:endParaRPr lang="en-US" sz="2800" kern="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busiso Mbatha" refreshedDate="45609.849074999998" createdVersion="8" refreshedVersion="8" minRefreshableVersion="3" recordCount="2823" xr:uid="{CD969EEE-325B-409C-834A-E5883DE36D6F}">
  <cacheSource type="worksheet">
    <worksheetSource ref="A1:J2824" sheet="Input Data"/>
  </cacheSource>
  <cacheFields count="10">
    <cacheField name="ORDERDATE" numFmtId="164">
      <sharedItems containsSemiMixedTypes="0" containsNonDate="0" containsDate="1" containsString="0" minDate="2003-01-06T00:00:00" maxDate="2005-06-01T00:00:00"/>
    </cacheField>
    <cacheField name="QTR_ID" numFmtId="0">
      <sharedItems containsSemiMixedTypes="0" containsString="0" containsNumber="1" containsInteger="1" minValue="1" maxValue="4"/>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RICEEACH" numFmtId="0">
      <sharedItems containsSemiMixedTypes="0" containsString="0" containsNumber="1" minValue="26.88" maxValue="100"/>
    </cacheField>
    <cacheField name="PRODUCTLINE" numFmtId="0">
      <sharedItems count="7">
        <s v="Motorcycles"/>
        <s v="Classic Cars"/>
        <s v="Trucks and Buses"/>
        <s v="Vintage Cars"/>
        <s v="Planes"/>
        <s v="Ships"/>
        <s v="Trains"/>
      </sharedItems>
    </cacheField>
    <cacheField name="Actual" numFmtId="0">
      <sharedItems containsSemiMixedTypes="0" containsString="0" containsNumber="1" minValue="29.21" maxValue="400"/>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Month" numFmtId="0">
      <sharedItems count="12">
        <s v="Feb"/>
        <s v="May"/>
        <s v="Jul"/>
        <s v="Aug"/>
        <s v="Oct"/>
        <s v="Nov"/>
        <s v="Dec"/>
        <s v="Jan"/>
        <s v="Apr"/>
        <s v="Jun"/>
        <s v="Sep"/>
        <s v="Mar"/>
      </sharedItems>
    </cacheField>
    <cacheField name="Week" numFmtId="0">
      <sharedItems containsSemiMixedTypes="0" containsString="0" containsNumber="1" containsInteger="1" minValue="1" maxValue="51" count="51">
        <n v="9"/>
        <n v="19"/>
        <n v="27"/>
        <n v="35"/>
        <n v="41"/>
        <n v="44"/>
        <n v="46"/>
        <n v="47"/>
        <n v="49"/>
        <n v="3"/>
        <n v="8"/>
        <n v="15"/>
        <n v="21"/>
        <n v="30"/>
        <n v="40"/>
        <n v="42"/>
        <n v="45"/>
        <n v="48"/>
        <n v="51"/>
        <n v="6"/>
        <n v="10"/>
        <n v="20"/>
        <n v="5"/>
        <n v="13"/>
        <n v="22"/>
        <n v="38"/>
        <n v="43"/>
        <n v="11"/>
        <n v="25"/>
        <n v="34"/>
        <n v="37"/>
        <n v="50"/>
        <n v="4"/>
        <n v="23"/>
        <n v="18"/>
        <n v="14"/>
        <n v="2"/>
        <n v="7"/>
        <n v="24"/>
        <n v="33"/>
        <n v="12"/>
        <n v="36"/>
        <n v="28"/>
        <n v="32"/>
        <n v="16"/>
        <n v="1"/>
        <n v="31"/>
        <n v="39"/>
        <n v="29"/>
        <n v="17"/>
        <n v="26"/>
      </sharedItems>
    </cacheField>
  </cacheFields>
  <extLst>
    <ext xmlns:x14="http://schemas.microsoft.com/office/spreadsheetml/2009/9/main" uri="{725AE2AE-9491-48be-B2B4-4EB974FC3084}">
      <x14:pivotCacheDefinition pivotCacheId="19202681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d v="2003-02-24T00:00:00"/>
    <n v="1"/>
    <x v="0"/>
    <n v="95.7"/>
    <x v="0"/>
    <n v="95.7"/>
    <x v="0"/>
    <x v="0"/>
    <x v="0"/>
    <x v="0"/>
  </r>
  <r>
    <d v="2003-05-07T00:00:00"/>
    <n v="2"/>
    <x v="1"/>
    <n v="81.349999999999994"/>
    <x v="0"/>
    <n v="162.69999999999999"/>
    <x v="1"/>
    <x v="1"/>
    <x v="1"/>
    <x v="1"/>
  </r>
  <r>
    <d v="2003-07-01T00:00:00"/>
    <n v="3"/>
    <x v="2"/>
    <n v="94.74"/>
    <x v="0"/>
    <n v="284.21999999999997"/>
    <x v="1"/>
    <x v="2"/>
    <x v="2"/>
    <x v="2"/>
  </r>
  <r>
    <d v="2003-08-25T00:00:00"/>
    <n v="3"/>
    <x v="3"/>
    <n v="83.26"/>
    <x v="0"/>
    <n v="249.78000000000003"/>
    <x v="0"/>
    <x v="3"/>
    <x v="3"/>
    <x v="3"/>
  </r>
  <r>
    <d v="2003-10-10T00:00:00"/>
    <n v="4"/>
    <x v="4"/>
    <n v="100"/>
    <x v="0"/>
    <n v="400"/>
    <x v="0"/>
    <x v="4"/>
    <x v="4"/>
    <x v="4"/>
  </r>
  <r>
    <d v="2003-10-28T00:00:00"/>
    <n v="4"/>
    <x v="5"/>
    <n v="96.66"/>
    <x v="0"/>
    <n v="386.64"/>
    <x v="0"/>
    <x v="5"/>
    <x v="4"/>
    <x v="5"/>
  </r>
  <r>
    <d v="2003-11-11T00:00:00"/>
    <n v="4"/>
    <x v="6"/>
    <n v="86.13"/>
    <x v="0"/>
    <n v="344.52"/>
    <x v="1"/>
    <x v="6"/>
    <x v="5"/>
    <x v="6"/>
  </r>
  <r>
    <d v="2003-11-18T00:00:00"/>
    <n v="4"/>
    <x v="7"/>
    <n v="100"/>
    <x v="0"/>
    <n v="400"/>
    <x v="2"/>
    <x v="7"/>
    <x v="5"/>
    <x v="7"/>
  </r>
  <r>
    <d v="2003-12-01T00:00:00"/>
    <n v="4"/>
    <x v="8"/>
    <n v="98.57"/>
    <x v="0"/>
    <n v="394.28"/>
    <x v="0"/>
    <x v="4"/>
    <x v="6"/>
    <x v="8"/>
  </r>
  <r>
    <d v="2004-01-15T00:00:00"/>
    <n v="1"/>
    <x v="9"/>
    <n v="100"/>
    <x v="0"/>
    <n v="100"/>
    <x v="1"/>
    <x v="2"/>
    <x v="7"/>
    <x v="9"/>
  </r>
  <r>
    <d v="2004-02-20T00:00:00"/>
    <n v="1"/>
    <x v="10"/>
    <n v="100"/>
    <x v="0"/>
    <n v="100"/>
    <x v="3"/>
    <x v="8"/>
    <x v="0"/>
    <x v="10"/>
  </r>
  <r>
    <d v="2004-04-05T00:00:00"/>
    <n v="2"/>
    <x v="11"/>
    <n v="100"/>
    <x v="0"/>
    <n v="200"/>
    <x v="0"/>
    <x v="0"/>
    <x v="8"/>
    <x v="11"/>
  </r>
  <r>
    <d v="2004-05-18T00:00:00"/>
    <n v="2"/>
    <x v="12"/>
    <n v="100"/>
    <x v="0"/>
    <n v="200"/>
    <x v="0"/>
    <x v="9"/>
    <x v="1"/>
    <x v="12"/>
  </r>
  <r>
    <d v="2004-06-28T00:00:00"/>
    <n v="2"/>
    <x v="13"/>
    <n v="100"/>
    <x v="0"/>
    <n v="200"/>
    <x v="0"/>
    <x v="10"/>
    <x v="9"/>
    <x v="2"/>
  </r>
  <r>
    <d v="2004-07-23T00:00:00"/>
    <n v="3"/>
    <x v="14"/>
    <n v="92.83"/>
    <x v="0"/>
    <n v="278.49"/>
    <x v="1"/>
    <x v="11"/>
    <x v="2"/>
    <x v="13"/>
  </r>
  <r>
    <d v="2004-08-27T00:00:00"/>
    <n v="3"/>
    <x v="15"/>
    <n v="100"/>
    <x v="0"/>
    <n v="300"/>
    <x v="0"/>
    <x v="12"/>
    <x v="3"/>
    <x v="3"/>
  </r>
  <r>
    <d v="2004-09-30T00:00:00"/>
    <n v="3"/>
    <x v="16"/>
    <n v="100"/>
    <x v="0"/>
    <n v="300"/>
    <x v="4"/>
    <x v="13"/>
    <x v="10"/>
    <x v="14"/>
  </r>
  <r>
    <d v="2004-10-15T00:00:00"/>
    <n v="4"/>
    <x v="17"/>
    <n v="100"/>
    <x v="0"/>
    <n v="400"/>
    <x v="2"/>
    <x v="14"/>
    <x v="4"/>
    <x v="15"/>
  </r>
  <r>
    <d v="2004-11-02T00:00:00"/>
    <n v="4"/>
    <x v="18"/>
    <n v="94.74"/>
    <x v="0"/>
    <n v="378.96"/>
    <x v="0"/>
    <x v="15"/>
    <x v="5"/>
    <x v="16"/>
  </r>
  <r>
    <d v="2004-11-15T00:00:00"/>
    <n v="4"/>
    <x v="0"/>
    <n v="100"/>
    <x v="0"/>
    <n v="400"/>
    <x v="0"/>
    <x v="0"/>
    <x v="5"/>
    <x v="7"/>
  </r>
  <r>
    <d v="2004-11-24T00:00:00"/>
    <n v="4"/>
    <x v="19"/>
    <n v="100"/>
    <x v="0"/>
    <n v="400"/>
    <x v="5"/>
    <x v="16"/>
    <x v="5"/>
    <x v="17"/>
  </r>
  <r>
    <d v="2004-12-17T00:00:00"/>
    <n v="4"/>
    <x v="20"/>
    <n v="72.55"/>
    <x v="0"/>
    <n v="290.2"/>
    <x v="3"/>
    <x v="17"/>
    <x v="6"/>
    <x v="18"/>
  </r>
  <r>
    <d v="2005-02-03T00:00:00"/>
    <n v="1"/>
    <x v="14"/>
    <n v="34.909999999999997"/>
    <x v="0"/>
    <n v="34.909999999999997"/>
    <x v="1"/>
    <x v="11"/>
    <x v="0"/>
    <x v="19"/>
  </r>
  <r>
    <d v="2005-03-03T00:00:00"/>
    <n v="1"/>
    <x v="21"/>
    <n v="76.36"/>
    <x v="0"/>
    <n v="76.36"/>
    <x v="0"/>
    <x v="18"/>
    <x v="11"/>
    <x v="20"/>
  </r>
  <r>
    <d v="2005-04-08T00:00:00"/>
    <n v="2"/>
    <x v="22"/>
    <n v="100"/>
    <x v="0"/>
    <n v="200"/>
    <x v="6"/>
    <x v="19"/>
    <x v="8"/>
    <x v="11"/>
  </r>
  <r>
    <d v="2005-05-13T00:00:00"/>
    <n v="2"/>
    <x v="23"/>
    <n v="100"/>
    <x v="0"/>
    <n v="200"/>
    <x v="7"/>
    <x v="20"/>
    <x v="1"/>
    <x v="21"/>
  </r>
  <r>
    <d v="2003-01-29T00:00:00"/>
    <n v="1"/>
    <x v="17"/>
    <n v="100"/>
    <x v="1"/>
    <n v="100"/>
    <x v="2"/>
    <x v="14"/>
    <x v="7"/>
    <x v="22"/>
  </r>
  <r>
    <d v="2003-03-24T00:00:00"/>
    <n v="1"/>
    <x v="24"/>
    <n v="100"/>
    <x v="1"/>
    <n v="100"/>
    <x v="8"/>
    <x v="21"/>
    <x v="11"/>
    <x v="23"/>
  </r>
  <r>
    <d v="2003-05-28T00:00:00"/>
    <n v="2"/>
    <x v="25"/>
    <n v="100"/>
    <x v="1"/>
    <n v="200"/>
    <x v="7"/>
    <x v="20"/>
    <x v="1"/>
    <x v="24"/>
  </r>
  <r>
    <d v="2003-07-24T00:00:00"/>
    <n v="3"/>
    <x v="5"/>
    <n v="100"/>
    <x v="1"/>
    <n v="300"/>
    <x v="0"/>
    <x v="5"/>
    <x v="2"/>
    <x v="13"/>
  </r>
  <r>
    <d v="2003-09-19T00:00:00"/>
    <n v="3"/>
    <x v="26"/>
    <n v="100"/>
    <x v="1"/>
    <n v="300"/>
    <x v="9"/>
    <x v="22"/>
    <x v="10"/>
    <x v="25"/>
  </r>
  <r>
    <d v="2003-10-20T00:00:00"/>
    <n v="4"/>
    <x v="27"/>
    <n v="100"/>
    <x v="1"/>
    <n v="400"/>
    <x v="0"/>
    <x v="0"/>
    <x v="4"/>
    <x v="26"/>
  </r>
  <r>
    <d v="2003-11-06T00:00:00"/>
    <n v="4"/>
    <x v="28"/>
    <n v="100"/>
    <x v="1"/>
    <n v="400"/>
    <x v="3"/>
    <x v="23"/>
    <x v="5"/>
    <x v="16"/>
  </r>
  <r>
    <d v="2003-11-13T00:00:00"/>
    <n v="4"/>
    <x v="29"/>
    <n v="100"/>
    <x v="1"/>
    <n v="400"/>
    <x v="0"/>
    <x v="24"/>
    <x v="5"/>
    <x v="6"/>
  </r>
  <r>
    <d v="2003-11-25T00:00:00"/>
    <n v="4"/>
    <x v="30"/>
    <n v="100"/>
    <x v="1"/>
    <n v="400"/>
    <x v="1"/>
    <x v="25"/>
    <x v="5"/>
    <x v="17"/>
  </r>
  <r>
    <d v="2003-12-05T00:00:00"/>
    <n v="4"/>
    <x v="31"/>
    <n v="100"/>
    <x v="1"/>
    <n v="400"/>
    <x v="10"/>
    <x v="26"/>
    <x v="6"/>
    <x v="8"/>
  </r>
  <r>
    <d v="2004-01-29T00:00:00"/>
    <n v="1"/>
    <x v="32"/>
    <n v="100"/>
    <x v="1"/>
    <n v="100"/>
    <x v="0"/>
    <x v="27"/>
    <x v="7"/>
    <x v="22"/>
  </r>
  <r>
    <d v="2004-03-10T00:00:00"/>
    <n v="1"/>
    <x v="33"/>
    <n v="100"/>
    <x v="1"/>
    <n v="100"/>
    <x v="0"/>
    <x v="12"/>
    <x v="11"/>
    <x v="27"/>
  </r>
  <r>
    <d v="2004-05-04T00:00:00"/>
    <n v="2"/>
    <x v="34"/>
    <n v="100"/>
    <x v="1"/>
    <n v="200"/>
    <x v="0"/>
    <x v="28"/>
    <x v="1"/>
    <x v="1"/>
  </r>
  <r>
    <d v="2004-06-15T00:00:00"/>
    <n v="2"/>
    <x v="35"/>
    <n v="100"/>
    <x v="1"/>
    <n v="200"/>
    <x v="11"/>
    <x v="29"/>
    <x v="9"/>
    <x v="28"/>
  </r>
  <r>
    <d v="2004-07-19T00:00:00"/>
    <n v="3"/>
    <x v="20"/>
    <n v="100"/>
    <x v="1"/>
    <n v="300"/>
    <x v="3"/>
    <x v="17"/>
    <x v="2"/>
    <x v="13"/>
  </r>
  <r>
    <d v="2004-08-17T00:00:00"/>
    <n v="3"/>
    <x v="36"/>
    <n v="100"/>
    <x v="1"/>
    <n v="300"/>
    <x v="12"/>
    <x v="30"/>
    <x v="3"/>
    <x v="29"/>
  </r>
  <r>
    <d v="2004-09-08T00:00:00"/>
    <n v="3"/>
    <x v="37"/>
    <n v="100"/>
    <x v="1"/>
    <n v="300"/>
    <x v="8"/>
    <x v="31"/>
    <x v="10"/>
    <x v="30"/>
  </r>
  <r>
    <d v="2004-10-11T00:00:00"/>
    <n v="4"/>
    <x v="38"/>
    <n v="100"/>
    <x v="1"/>
    <n v="400"/>
    <x v="1"/>
    <x v="32"/>
    <x v="4"/>
    <x v="15"/>
  </r>
  <r>
    <d v="2004-10-21T00:00:00"/>
    <n v="4"/>
    <x v="39"/>
    <n v="100"/>
    <x v="1"/>
    <n v="400"/>
    <x v="0"/>
    <x v="33"/>
    <x v="4"/>
    <x v="26"/>
  </r>
  <r>
    <d v="2004-11-04T00:00:00"/>
    <n v="4"/>
    <x v="40"/>
    <n v="100"/>
    <x v="1"/>
    <n v="400"/>
    <x v="0"/>
    <x v="34"/>
    <x v="5"/>
    <x v="16"/>
  </r>
  <r>
    <d v="2004-11-18T00:00:00"/>
    <n v="4"/>
    <x v="8"/>
    <n v="100"/>
    <x v="1"/>
    <n v="400"/>
    <x v="0"/>
    <x v="4"/>
    <x v="5"/>
    <x v="7"/>
  </r>
  <r>
    <d v="2004-11-29T00:00:00"/>
    <n v="4"/>
    <x v="10"/>
    <n v="100"/>
    <x v="1"/>
    <n v="400"/>
    <x v="3"/>
    <x v="8"/>
    <x v="5"/>
    <x v="8"/>
  </r>
  <r>
    <d v="2004-12-10T00:00:00"/>
    <n v="4"/>
    <x v="39"/>
    <n v="100"/>
    <x v="1"/>
    <n v="400"/>
    <x v="0"/>
    <x v="33"/>
    <x v="6"/>
    <x v="31"/>
  </r>
  <r>
    <d v="2005-01-20T00:00:00"/>
    <n v="1"/>
    <x v="41"/>
    <n v="100"/>
    <x v="1"/>
    <n v="100"/>
    <x v="0"/>
    <x v="35"/>
    <x v="7"/>
    <x v="32"/>
  </r>
  <r>
    <d v="2005-02-17T00:00:00"/>
    <n v="1"/>
    <x v="4"/>
    <n v="100"/>
    <x v="1"/>
    <n v="100"/>
    <x v="0"/>
    <x v="4"/>
    <x v="0"/>
    <x v="10"/>
  </r>
  <r>
    <d v="2005-03-09T00:00:00"/>
    <n v="1"/>
    <x v="42"/>
    <n v="100"/>
    <x v="1"/>
    <n v="100"/>
    <x v="3"/>
    <x v="36"/>
    <x v="11"/>
    <x v="27"/>
  </r>
  <r>
    <d v="2005-05-01T00:00:00"/>
    <n v="2"/>
    <x v="43"/>
    <n v="100"/>
    <x v="1"/>
    <n v="200"/>
    <x v="10"/>
    <x v="37"/>
    <x v="1"/>
    <x v="1"/>
  </r>
  <r>
    <d v="2005-05-31T00:00:00"/>
    <n v="2"/>
    <x v="23"/>
    <n v="100"/>
    <x v="1"/>
    <n v="200"/>
    <x v="7"/>
    <x v="20"/>
    <x v="1"/>
    <x v="33"/>
  </r>
  <r>
    <d v="2003-02-24T00:00:00"/>
    <n v="1"/>
    <x v="0"/>
    <n v="99.91"/>
    <x v="0"/>
    <n v="99.91"/>
    <x v="0"/>
    <x v="0"/>
    <x v="0"/>
    <x v="0"/>
  </r>
  <r>
    <d v="2003-04-29T00:00:00"/>
    <n v="2"/>
    <x v="10"/>
    <n v="96.34"/>
    <x v="0"/>
    <n v="192.68"/>
    <x v="3"/>
    <x v="8"/>
    <x v="8"/>
    <x v="34"/>
  </r>
  <r>
    <d v="2003-07-01T00:00:00"/>
    <n v="3"/>
    <x v="2"/>
    <n v="100"/>
    <x v="0"/>
    <n v="300"/>
    <x v="1"/>
    <x v="2"/>
    <x v="2"/>
    <x v="2"/>
  </r>
  <r>
    <d v="2003-08-25T00:00:00"/>
    <n v="3"/>
    <x v="3"/>
    <n v="100"/>
    <x v="0"/>
    <n v="300"/>
    <x v="0"/>
    <x v="3"/>
    <x v="3"/>
    <x v="3"/>
  </r>
  <r>
    <d v="2003-10-10T00:00:00"/>
    <n v="4"/>
    <x v="4"/>
    <n v="100"/>
    <x v="0"/>
    <n v="400"/>
    <x v="0"/>
    <x v="4"/>
    <x v="4"/>
    <x v="4"/>
  </r>
  <r>
    <d v="2003-10-28T00:00:00"/>
    <n v="4"/>
    <x v="5"/>
    <n v="100"/>
    <x v="0"/>
    <n v="400"/>
    <x v="0"/>
    <x v="5"/>
    <x v="4"/>
    <x v="5"/>
  </r>
  <r>
    <d v="2003-11-11T00:00:00"/>
    <n v="4"/>
    <x v="6"/>
    <n v="100"/>
    <x v="0"/>
    <n v="400"/>
    <x v="1"/>
    <x v="6"/>
    <x v="5"/>
    <x v="6"/>
  </r>
  <r>
    <d v="2003-11-18T00:00:00"/>
    <n v="4"/>
    <x v="7"/>
    <n v="96.34"/>
    <x v="0"/>
    <n v="385.36"/>
    <x v="2"/>
    <x v="7"/>
    <x v="5"/>
    <x v="7"/>
  </r>
  <r>
    <d v="2003-12-01T00:00:00"/>
    <n v="4"/>
    <x v="8"/>
    <n v="100"/>
    <x v="0"/>
    <n v="400"/>
    <x v="0"/>
    <x v="4"/>
    <x v="6"/>
    <x v="8"/>
  </r>
  <r>
    <d v="2004-01-12T00:00:00"/>
    <n v="1"/>
    <x v="44"/>
    <n v="100"/>
    <x v="0"/>
    <n v="100"/>
    <x v="11"/>
    <x v="38"/>
    <x v="7"/>
    <x v="9"/>
  </r>
  <r>
    <d v="2004-02-20T00:00:00"/>
    <n v="1"/>
    <x v="10"/>
    <n v="100"/>
    <x v="0"/>
    <n v="100"/>
    <x v="3"/>
    <x v="8"/>
    <x v="0"/>
    <x v="10"/>
  </r>
  <r>
    <d v="2004-04-03T00:00:00"/>
    <n v="2"/>
    <x v="45"/>
    <n v="100"/>
    <x v="0"/>
    <n v="200"/>
    <x v="0"/>
    <x v="24"/>
    <x v="8"/>
    <x v="35"/>
  </r>
  <r>
    <d v="2004-05-18T00:00:00"/>
    <n v="2"/>
    <x v="12"/>
    <n v="100"/>
    <x v="0"/>
    <n v="200"/>
    <x v="0"/>
    <x v="9"/>
    <x v="1"/>
    <x v="12"/>
  </r>
  <r>
    <d v="2004-06-28T00:00:00"/>
    <n v="2"/>
    <x v="13"/>
    <n v="100"/>
    <x v="0"/>
    <n v="200"/>
    <x v="0"/>
    <x v="10"/>
    <x v="9"/>
    <x v="2"/>
  </r>
  <r>
    <d v="2004-07-23T00:00:00"/>
    <n v="3"/>
    <x v="14"/>
    <n v="100"/>
    <x v="0"/>
    <n v="300"/>
    <x v="1"/>
    <x v="11"/>
    <x v="2"/>
    <x v="13"/>
  </r>
  <r>
    <d v="2004-08-27T00:00:00"/>
    <n v="3"/>
    <x v="15"/>
    <n v="100"/>
    <x v="0"/>
    <n v="300"/>
    <x v="0"/>
    <x v="12"/>
    <x v="3"/>
    <x v="3"/>
  </r>
  <r>
    <d v="2004-09-27T00:00:00"/>
    <n v="3"/>
    <x v="46"/>
    <n v="96.34"/>
    <x v="0"/>
    <n v="289.02"/>
    <x v="1"/>
    <x v="11"/>
    <x v="10"/>
    <x v="14"/>
  </r>
  <r>
    <d v="2004-10-15T00:00:00"/>
    <n v="4"/>
    <x v="47"/>
    <n v="100"/>
    <x v="0"/>
    <n v="400"/>
    <x v="0"/>
    <x v="39"/>
    <x v="4"/>
    <x v="15"/>
  </r>
  <r>
    <d v="2004-11-02T00:00:00"/>
    <n v="4"/>
    <x v="18"/>
    <n v="100"/>
    <x v="0"/>
    <n v="400"/>
    <x v="0"/>
    <x v="15"/>
    <x v="5"/>
    <x v="16"/>
  </r>
  <r>
    <d v="2004-11-15T00:00:00"/>
    <n v="4"/>
    <x v="0"/>
    <n v="100"/>
    <x v="0"/>
    <n v="400"/>
    <x v="0"/>
    <x v="0"/>
    <x v="5"/>
    <x v="7"/>
  </r>
  <r>
    <d v="2004-11-23T00:00:00"/>
    <n v="4"/>
    <x v="35"/>
    <n v="68.92"/>
    <x v="0"/>
    <n v="275.68"/>
    <x v="11"/>
    <x v="29"/>
    <x v="5"/>
    <x v="17"/>
  </r>
  <r>
    <d v="2004-12-17T00:00:00"/>
    <n v="4"/>
    <x v="20"/>
    <n v="51.15"/>
    <x v="0"/>
    <n v="204.6"/>
    <x v="3"/>
    <x v="17"/>
    <x v="6"/>
    <x v="18"/>
  </r>
  <r>
    <d v="2005-02-02T00:00:00"/>
    <n v="1"/>
    <x v="28"/>
    <n v="100"/>
    <x v="0"/>
    <n v="100"/>
    <x v="3"/>
    <x v="23"/>
    <x v="0"/>
    <x v="19"/>
  </r>
  <r>
    <d v="2005-03-03T00:00:00"/>
    <n v="1"/>
    <x v="21"/>
    <n v="44.51"/>
    <x v="0"/>
    <n v="44.51"/>
    <x v="0"/>
    <x v="18"/>
    <x v="11"/>
    <x v="20"/>
  </r>
  <r>
    <d v="2005-04-07T00:00:00"/>
    <n v="2"/>
    <x v="9"/>
    <n v="100"/>
    <x v="0"/>
    <n v="200"/>
    <x v="1"/>
    <x v="2"/>
    <x v="8"/>
    <x v="11"/>
  </r>
  <r>
    <d v="2005-05-13T00:00:00"/>
    <n v="2"/>
    <x v="23"/>
    <n v="100"/>
    <x v="0"/>
    <n v="200"/>
    <x v="7"/>
    <x v="20"/>
    <x v="1"/>
    <x v="21"/>
  </r>
  <r>
    <d v="2003-02-24T00:00:00"/>
    <n v="1"/>
    <x v="0"/>
    <n v="100"/>
    <x v="0"/>
    <n v="100"/>
    <x v="0"/>
    <x v="0"/>
    <x v="0"/>
    <x v="0"/>
  </r>
  <r>
    <d v="2003-04-29T00:00:00"/>
    <n v="2"/>
    <x v="10"/>
    <n v="100"/>
    <x v="0"/>
    <n v="200"/>
    <x v="3"/>
    <x v="8"/>
    <x v="8"/>
    <x v="34"/>
  </r>
  <r>
    <d v="2003-07-01T00:00:00"/>
    <n v="3"/>
    <x v="2"/>
    <n v="100"/>
    <x v="0"/>
    <n v="300"/>
    <x v="1"/>
    <x v="2"/>
    <x v="2"/>
    <x v="2"/>
  </r>
  <r>
    <d v="2003-08-25T00:00:00"/>
    <n v="3"/>
    <x v="3"/>
    <n v="100"/>
    <x v="0"/>
    <n v="300"/>
    <x v="0"/>
    <x v="3"/>
    <x v="3"/>
    <x v="3"/>
  </r>
  <r>
    <d v="2003-10-10T00:00:00"/>
    <n v="4"/>
    <x v="4"/>
    <n v="100"/>
    <x v="0"/>
    <n v="400"/>
    <x v="0"/>
    <x v="4"/>
    <x v="4"/>
    <x v="4"/>
  </r>
  <r>
    <d v="2003-10-28T00:00:00"/>
    <n v="4"/>
    <x v="5"/>
    <n v="100"/>
    <x v="0"/>
    <n v="400"/>
    <x v="0"/>
    <x v="5"/>
    <x v="4"/>
    <x v="5"/>
  </r>
  <r>
    <d v="2003-11-11T00:00:00"/>
    <n v="4"/>
    <x v="6"/>
    <n v="100"/>
    <x v="0"/>
    <n v="400"/>
    <x v="1"/>
    <x v="6"/>
    <x v="5"/>
    <x v="6"/>
  </r>
  <r>
    <d v="2003-11-18T00:00:00"/>
    <n v="4"/>
    <x v="7"/>
    <n v="100"/>
    <x v="0"/>
    <n v="400"/>
    <x v="2"/>
    <x v="7"/>
    <x v="5"/>
    <x v="7"/>
  </r>
  <r>
    <d v="2003-12-01T00:00:00"/>
    <n v="4"/>
    <x v="8"/>
    <n v="100"/>
    <x v="0"/>
    <n v="400"/>
    <x v="0"/>
    <x v="4"/>
    <x v="6"/>
    <x v="8"/>
  </r>
  <r>
    <d v="2004-01-12T00:00:00"/>
    <n v="1"/>
    <x v="44"/>
    <n v="100"/>
    <x v="0"/>
    <n v="100"/>
    <x v="11"/>
    <x v="38"/>
    <x v="7"/>
    <x v="9"/>
  </r>
  <r>
    <d v="2004-02-20T00:00:00"/>
    <n v="1"/>
    <x v="10"/>
    <n v="100"/>
    <x v="0"/>
    <n v="100"/>
    <x v="3"/>
    <x v="8"/>
    <x v="0"/>
    <x v="10"/>
  </r>
  <r>
    <d v="2004-04-05T00:00:00"/>
    <n v="2"/>
    <x v="11"/>
    <n v="100"/>
    <x v="0"/>
    <n v="200"/>
    <x v="0"/>
    <x v="0"/>
    <x v="8"/>
    <x v="11"/>
  </r>
  <r>
    <d v="2004-05-18T00:00:00"/>
    <n v="2"/>
    <x v="12"/>
    <n v="100"/>
    <x v="0"/>
    <n v="200"/>
    <x v="0"/>
    <x v="9"/>
    <x v="1"/>
    <x v="12"/>
  </r>
  <r>
    <d v="2004-06-28T00:00:00"/>
    <n v="2"/>
    <x v="13"/>
    <n v="100"/>
    <x v="0"/>
    <n v="200"/>
    <x v="0"/>
    <x v="10"/>
    <x v="9"/>
    <x v="2"/>
  </r>
  <r>
    <d v="2004-07-23T00:00:00"/>
    <n v="3"/>
    <x v="14"/>
    <n v="100"/>
    <x v="0"/>
    <n v="300"/>
    <x v="1"/>
    <x v="11"/>
    <x v="2"/>
    <x v="13"/>
  </r>
  <r>
    <d v="2004-08-27T00:00:00"/>
    <n v="3"/>
    <x v="15"/>
    <n v="100"/>
    <x v="0"/>
    <n v="300"/>
    <x v="0"/>
    <x v="12"/>
    <x v="3"/>
    <x v="3"/>
  </r>
  <r>
    <d v="2004-09-30T00:00:00"/>
    <n v="3"/>
    <x v="16"/>
    <n v="100"/>
    <x v="0"/>
    <n v="300"/>
    <x v="4"/>
    <x v="13"/>
    <x v="10"/>
    <x v="14"/>
  </r>
  <r>
    <d v="2004-10-15T00:00:00"/>
    <n v="4"/>
    <x v="47"/>
    <n v="100"/>
    <x v="0"/>
    <n v="400"/>
    <x v="0"/>
    <x v="39"/>
    <x v="4"/>
    <x v="15"/>
  </r>
  <r>
    <d v="2004-11-02T00:00:00"/>
    <n v="4"/>
    <x v="18"/>
    <n v="100"/>
    <x v="0"/>
    <n v="400"/>
    <x v="0"/>
    <x v="15"/>
    <x v="5"/>
    <x v="16"/>
  </r>
  <r>
    <d v="2004-11-15T00:00:00"/>
    <n v="4"/>
    <x v="0"/>
    <n v="100"/>
    <x v="0"/>
    <n v="400"/>
    <x v="0"/>
    <x v="0"/>
    <x v="5"/>
    <x v="7"/>
  </r>
  <r>
    <d v="2004-11-23T00:00:00"/>
    <n v="4"/>
    <x v="35"/>
    <n v="76.67"/>
    <x v="0"/>
    <n v="306.68"/>
    <x v="11"/>
    <x v="29"/>
    <x v="5"/>
    <x v="17"/>
  </r>
  <r>
    <d v="2005-01-05T00:00:00"/>
    <n v="1"/>
    <x v="5"/>
    <n v="100"/>
    <x v="0"/>
    <n v="100"/>
    <x v="0"/>
    <x v="5"/>
    <x v="7"/>
    <x v="36"/>
  </r>
  <r>
    <d v="2005-02-02T00:00:00"/>
    <n v="1"/>
    <x v="28"/>
    <n v="100"/>
    <x v="0"/>
    <n v="100"/>
    <x v="3"/>
    <x v="23"/>
    <x v="0"/>
    <x v="19"/>
  </r>
  <r>
    <d v="2005-03-03T00:00:00"/>
    <n v="1"/>
    <x v="21"/>
    <n v="86.77"/>
    <x v="0"/>
    <n v="86.77"/>
    <x v="0"/>
    <x v="18"/>
    <x v="11"/>
    <x v="20"/>
  </r>
  <r>
    <d v="2005-04-08T00:00:00"/>
    <n v="2"/>
    <x v="22"/>
    <n v="100"/>
    <x v="0"/>
    <n v="200"/>
    <x v="6"/>
    <x v="19"/>
    <x v="8"/>
    <x v="11"/>
  </r>
  <r>
    <d v="2005-05-13T00:00:00"/>
    <n v="2"/>
    <x v="23"/>
    <n v="100"/>
    <x v="0"/>
    <n v="200"/>
    <x v="7"/>
    <x v="20"/>
    <x v="1"/>
    <x v="21"/>
  </r>
  <r>
    <d v="2003-02-11T00:00:00"/>
    <n v="1"/>
    <x v="48"/>
    <n v="100"/>
    <x v="1"/>
    <n v="100"/>
    <x v="13"/>
    <x v="40"/>
    <x v="0"/>
    <x v="37"/>
  </r>
  <r>
    <d v="2003-04-28T00:00:00"/>
    <n v="2"/>
    <x v="19"/>
    <n v="100"/>
    <x v="1"/>
    <n v="200"/>
    <x v="5"/>
    <x v="16"/>
    <x v="8"/>
    <x v="34"/>
  </r>
  <r>
    <d v="2003-06-12T00:00:00"/>
    <n v="2"/>
    <x v="49"/>
    <n v="100"/>
    <x v="1"/>
    <n v="200"/>
    <x v="6"/>
    <x v="41"/>
    <x v="9"/>
    <x v="38"/>
  </r>
  <r>
    <d v="2003-08-10T00:00:00"/>
    <n v="3"/>
    <x v="50"/>
    <n v="100"/>
    <x v="1"/>
    <n v="300"/>
    <x v="0"/>
    <x v="18"/>
    <x v="3"/>
    <x v="39"/>
  </r>
  <r>
    <d v="2003-10-06T00:00:00"/>
    <n v="4"/>
    <x v="16"/>
    <n v="100"/>
    <x v="1"/>
    <n v="400"/>
    <x v="4"/>
    <x v="13"/>
    <x v="4"/>
    <x v="4"/>
  </r>
  <r>
    <d v="2003-10-23T00:00:00"/>
    <n v="4"/>
    <x v="37"/>
    <n v="100"/>
    <x v="1"/>
    <n v="400"/>
    <x v="8"/>
    <x v="31"/>
    <x v="4"/>
    <x v="26"/>
  </r>
  <r>
    <d v="2003-11-08T00:00:00"/>
    <n v="4"/>
    <x v="51"/>
    <n v="100"/>
    <x v="1"/>
    <n v="400"/>
    <x v="1"/>
    <x v="42"/>
    <x v="5"/>
    <x v="16"/>
  </r>
  <r>
    <d v="2003-11-14T00:00:00"/>
    <n v="4"/>
    <x v="52"/>
    <n v="100"/>
    <x v="1"/>
    <n v="400"/>
    <x v="6"/>
    <x v="41"/>
    <x v="5"/>
    <x v="6"/>
  </r>
  <r>
    <d v="2003-11-26T00:00:00"/>
    <n v="4"/>
    <x v="53"/>
    <n v="100"/>
    <x v="1"/>
    <n v="400"/>
    <x v="7"/>
    <x v="43"/>
    <x v="5"/>
    <x v="17"/>
  </r>
  <r>
    <d v="2004-01-09T00:00:00"/>
    <n v="1"/>
    <x v="54"/>
    <n v="100"/>
    <x v="1"/>
    <n v="100"/>
    <x v="0"/>
    <x v="44"/>
    <x v="7"/>
    <x v="36"/>
  </r>
  <r>
    <d v="2004-02-19T00:00:00"/>
    <n v="1"/>
    <x v="55"/>
    <n v="100"/>
    <x v="1"/>
    <n v="100"/>
    <x v="0"/>
    <x v="45"/>
    <x v="0"/>
    <x v="10"/>
  </r>
  <r>
    <d v="2004-05-07T00:00:00"/>
    <n v="2"/>
    <x v="0"/>
    <n v="100"/>
    <x v="1"/>
    <n v="200"/>
    <x v="0"/>
    <x v="0"/>
    <x v="1"/>
    <x v="1"/>
  </r>
  <r>
    <d v="2004-06-17T00:00:00"/>
    <n v="2"/>
    <x v="43"/>
    <n v="100"/>
    <x v="1"/>
    <n v="200"/>
    <x v="10"/>
    <x v="37"/>
    <x v="9"/>
    <x v="28"/>
  </r>
  <r>
    <d v="2004-07-21T00:00:00"/>
    <n v="3"/>
    <x v="56"/>
    <n v="100"/>
    <x v="1"/>
    <n v="300"/>
    <x v="14"/>
    <x v="46"/>
    <x v="2"/>
    <x v="13"/>
  </r>
  <r>
    <d v="2004-08-20T00:00:00"/>
    <n v="3"/>
    <x v="57"/>
    <n v="100"/>
    <x v="1"/>
    <n v="300"/>
    <x v="10"/>
    <x v="47"/>
    <x v="3"/>
    <x v="29"/>
  </r>
  <r>
    <d v="2004-09-10T00:00:00"/>
    <n v="3"/>
    <x v="58"/>
    <n v="100"/>
    <x v="1"/>
    <n v="300"/>
    <x v="0"/>
    <x v="48"/>
    <x v="10"/>
    <x v="30"/>
  </r>
  <r>
    <d v="2004-10-14T00:00:00"/>
    <n v="4"/>
    <x v="29"/>
    <n v="100"/>
    <x v="1"/>
    <n v="400"/>
    <x v="0"/>
    <x v="24"/>
    <x v="4"/>
    <x v="15"/>
  </r>
  <r>
    <d v="2004-11-01T00:00:00"/>
    <n v="4"/>
    <x v="59"/>
    <n v="100"/>
    <x v="1"/>
    <n v="400"/>
    <x v="6"/>
    <x v="49"/>
    <x v="5"/>
    <x v="16"/>
  </r>
  <r>
    <d v="2004-11-05T00:00:00"/>
    <n v="4"/>
    <x v="17"/>
    <n v="64.930000000000007"/>
    <x v="1"/>
    <n v="259.72000000000003"/>
    <x v="2"/>
    <x v="14"/>
    <x v="5"/>
    <x v="16"/>
  </r>
  <r>
    <d v="2004-11-21T00:00:00"/>
    <n v="4"/>
    <x v="27"/>
    <n v="48.05"/>
    <x v="1"/>
    <n v="192.2"/>
    <x v="0"/>
    <x v="0"/>
    <x v="5"/>
    <x v="17"/>
  </r>
  <r>
    <d v="2004-12-02T00:00:00"/>
    <n v="4"/>
    <x v="23"/>
    <n v="75.47"/>
    <x v="1"/>
    <n v="301.88"/>
    <x v="7"/>
    <x v="20"/>
    <x v="6"/>
    <x v="8"/>
  </r>
  <r>
    <d v="2004-12-15T00:00:00"/>
    <n v="4"/>
    <x v="1"/>
    <n v="54.68"/>
    <x v="1"/>
    <n v="218.72"/>
    <x v="1"/>
    <x v="1"/>
    <x v="6"/>
    <x v="18"/>
  </r>
  <r>
    <d v="2005-01-31T00:00:00"/>
    <n v="1"/>
    <x v="60"/>
    <n v="100"/>
    <x v="1"/>
    <n v="100"/>
    <x v="4"/>
    <x v="50"/>
    <x v="7"/>
    <x v="19"/>
  </r>
  <r>
    <d v="2005-02-23T00:00:00"/>
    <n v="1"/>
    <x v="4"/>
    <n v="100"/>
    <x v="1"/>
    <n v="100"/>
    <x v="0"/>
    <x v="4"/>
    <x v="0"/>
    <x v="0"/>
  </r>
  <r>
    <d v="2005-03-17T00:00:00"/>
    <n v="1"/>
    <x v="2"/>
    <n v="100"/>
    <x v="1"/>
    <n v="100"/>
    <x v="1"/>
    <x v="2"/>
    <x v="11"/>
    <x v="40"/>
  </r>
  <r>
    <d v="2005-04-01T00:00:00"/>
    <n v="2"/>
    <x v="61"/>
    <n v="100"/>
    <x v="1"/>
    <n v="200"/>
    <x v="0"/>
    <x v="51"/>
    <x v="8"/>
    <x v="35"/>
  </r>
  <r>
    <d v="2005-05-06T00:00:00"/>
    <n v="2"/>
    <x v="58"/>
    <n v="100"/>
    <x v="1"/>
    <n v="200"/>
    <x v="0"/>
    <x v="48"/>
    <x v="1"/>
    <x v="1"/>
  </r>
  <r>
    <d v="2003-01-29T00:00:00"/>
    <n v="1"/>
    <x v="17"/>
    <n v="100"/>
    <x v="1"/>
    <n v="100"/>
    <x v="2"/>
    <x v="14"/>
    <x v="7"/>
    <x v="22"/>
  </r>
  <r>
    <d v="2003-04-01T00:00:00"/>
    <n v="2"/>
    <x v="62"/>
    <n v="100"/>
    <x v="1"/>
    <n v="200"/>
    <x v="1"/>
    <x v="2"/>
    <x v="8"/>
    <x v="35"/>
  </r>
  <r>
    <d v="2003-05-28T00:00:00"/>
    <n v="2"/>
    <x v="25"/>
    <n v="100"/>
    <x v="1"/>
    <n v="200"/>
    <x v="7"/>
    <x v="20"/>
    <x v="1"/>
    <x v="24"/>
  </r>
  <r>
    <d v="2003-07-24T00:00:00"/>
    <n v="3"/>
    <x v="5"/>
    <n v="100"/>
    <x v="1"/>
    <n v="300"/>
    <x v="0"/>
    <x v="5"/>
    <x v="2"/>
    <x v="13"/>
  </r>
  <r>
    <d v="2003-09-19T00:00:00"/>
    <n v="3"/>
    <x v="26"/>
    <n v="100"/>
    <x v="1"/>
    <n v="300"/>
    <x v="9"/>
    <x v="22"/>
    <x v="10"/>
    <x v="25"/>
  </r>
  <r>
    <d v="2003-10-21T00:00:00"/>
    <n v="4"/>
    <x v="63"/>
    <n v="100"/>
    <x v="1"/>
    <n v="400"/>
    <x v="5"/>
    <x v="52"/>
    <x v="4"/>
    <x v="26"/>
  </r>
  <r>
    <d v="2003-11-06T00:00:00"/>
    <n v="4"/>
    <x v="49"/>
    <n v="100"/>
    <x v="1"/>
    <n v="400"/>
    <x v="6"/>
    <x v="41"/>
    <x v="5"/>
    <x v="16"/>
  </r>
  <r>
    <d v="2003-11-13T00:00:00"/>
    <n v="4"/>
    <x v="29"/>
    <n v="100"/>
    <x v="1"/>
    <n v="400"/>
    <x v="0"/>
    <x v="24"/>
    <x v="5"/>
    <x v="6"/>
  </r>
  <r>
    <d v="2003-11-25T00:00:00"/>
    <n v="4"/>
    <x v="30"/>
    <n v="100"/>
    <x v="1"/>
    <n v="400"/>
    <x v="1"/>
    <x v="25"/>
    <x v="5"/>
    <x v="17"/>
  </r>
  <r>
    <d v="2003-12-09T00:00:00"/>
    <n v="4"/>
    <x v="64"/>
    <n v="100"/>
    <x v="1"/>
    <n v="400"/>
    <x v="0"/>
    <x v="48"/>
    <x v="6"/>
    <x v="31"/>
  </r>
  <r>
    <d v="2004-02-04T00:00:00"/>
    <n v="1"/>
    <x v="65"/>
    <n v="100"/>
    <x v="1"/>
    <n v="100"/>
    <x v="9"/>
    <x v="22"/>
    <x v="0"/>
    <x v="19"/>
  </r>
  <r>
    <d v="2004-03-11T00:00:00"/>
    <n v="1"/>
    <x v="39"/>
    <n v="100"/>
    <x v="1"/>
    <n v="100"/>
    <x v="0"/>
    <x v="33"/>
    <x v="11"/>
    <x v="27"/>
  </r>
  <r>
    <d v="2004-05-04T00:00:00"/>
    <n v="2"/>
    <x v="34"/>
    <n v="100"/>
    <x v="1"/>
    <n v="200"/>
    <x v="0"/>
    <x v="28"/>
    <x v="1"/>
    <x v="1"/>
  </r>
  <r>
    <d v="2004-06-15T00:00:00"/>
    <n v="2"/>
    <x v="65"/>
    <n v="100"/>
    <x v="1"/>
    <n v="200"/>
    <x v="9"/>
    <x v="22"/>
    <x v="9"/>
    <x v="28"/>
  </r>
  <r>
    <d v="2004-07-19T00:00:00"/>
    <n v="3"/>
    <x v="20"/>
    <n v="100"/>
    <x v="1"/>
    <n v="300"/>
    <x v="3"/>
    <x v="17"/>
    <x v="2"/>
    <x v="13"/>
  </r>
  <r>
    <d v="2004-08-19T00:00:00"/>
    <n v="3"/>
    <x v="18"/>
    <n v="100"/>
    <x v="1"/>
    <n v="300"/>
    <x v="0"/>
    <x v="15"/>
    <x v="3"/>
    <x v="29"/>
  </r>
  <r>
    <d v="2004-09-08T00:00:00"/>
    <n v="3"/>
    <x v="37"/>
    <n v="100"/>
    <x v="1"/>
    <n v="300"/>
    <x v="8"/>
    <x v="31"/>
    <x v="10"/>
    <x v="30"/>
  </r>
  <r>
    <d v="2004-10-13T00:00:00"/>
    <n v="4"/>
    <x v="15"/>
    <n v="100"/>
    <x v="1"/>
    <n v="400"/>
    <x v="0"/>
    <x v="12"/>
    <x v="4"/>
    <x v="15"/>
  </r>
  <r>
    <d v="2004-10-22T00:00:00"/>
    <n v="4"/>
    <x v="31"/>
    <n v="100"/>
    <x v="1"/>
    <n v="400"/>
    <x v="10"/>
    <x v="26"/>
    <x v="4"/>
    <x v="26"/>
  </r>
  <r>
    <d v="2004-11-04T00:00:00"/>
    <n v="4"/>
    <x v="40"/>
    <n v="61.99"/>
    <x v="1"/>
    <n v="247.96"/>
    <x v="0"/>
    <x v="34"/>
    <x v="5"/>
    <x v="16"/>
  </r>
  <r>
    <d v="2004-11-19T00:00:00"/>
    <n v="4"/>
    <x v="24"/>
    <n v="100"/>
    <x v="1"/>
    <n v="400"/>
    <x v="8"/>
    <x v="21"/>
    <x v="5"/>
    <x v="7"/>
  </r>
  <r>
    <d v="2004-11-29T00:00:00"/>
    <n v="4"/>
    <x v="10"/>
    <n v="100"/>
    <x v="1"/>
    <n v="400"/>
    <x v="3"/>
    <x v="8"/>
    <x v="5"/>
    <x v="8"/>
  </r>
  <r>
    <d v="2004-12-10T00:00:00"/>
    <n v="4"/>
    <x v="39"/>
    <n v="100"/>
    <x v="1"/>
    <n v="400"/>
    <x v="0"/>
    <x v="33"/>
    <x v="6"/>
    <x v="31"/>
  </r>
  <r>
    <d v="2005-01-20T00:00:00"/>
    <n v="1"/>
    <x v="42"/>
    <n v="65.63"/>
    <x v="1"/>
    <n v="65.63"/>
    <x v="3"/>
    <x v="36"/>
    <x v="7"/>
    <x v="32"/>
  </r>
  <r>
    <d v="2005-02-17T00:00:00"/>
    <n v="1"/>
    <x v="4"/>
    <n v="100"/>
    <x v="1"/>
    <n v="100"/>
    <x v="0"/>
    <x v="4"/>
    <x v="0"/>
    <x v="10"/>
  </r>
  <r>
    <d v="2005-03-09T00:00:00"/>
    <n v="1"/>
    <x v="42"/>
    <n v="46.9"/>
    <x v="1"/>
    <n v="46.9"/>
    <x v="3"/>
    <x v="36"/>
    <x v="11"/>
    <x v="27"/>
  </r>
  <r>
    <d v="2005-05-01T00:00:00"/>
    <n v="2"/>
    <x v="43"/>
    <n v="100"/>
    <x v="1"/>
    <n v="200"/>
    <x v="10"/>
    <x v="37"/>
    <x v="1"/>
    <x v="1"/>
  </r>
  <r>
    <d v="2005-05-31T00:00:00"/>
    <n v="2"/>
    <x v="14"/>
    <n v="100"/>
    <x v="1"/>
    <n v="200"/>
    <x v="1"/>
    <x v="11"/>
    <x v="1"/>
    <x v="33"/>
  </r>
  <r>
    <d v="2003-03-03T00:00:00"/>
    <n v="1"/>
    <x v="66"/>
    <n v="100"/>
    <x v="1"/>
    <n v="100"/>
    <x v="15"/>
    <x v="53"/>
    <x v="11"/>
    <x v="20"/>
  </r>
  <r>
    <d v="2003-05-08T00:00:00"/>
    <n v="2"/>
    <x v="67"/>
    <n v="100"/>
    <x v="1"/>
    <n v="200"/>
    <x v="1"/>
    <x v="54"/>
    <x v="1"/>
    <x v="1"/>
  </r>
  <r>
    <d v="2003-07-02T00:00:00"/>
    <n v="3"/>
    <x v="39"/>
    <n v="100"/>
    <x v="1"/>
    <n v="300"/>
    <x v="0"/>
    <x v="33"/>
    <x v="2"/>
    <x v="2"/>
  </r>
  <r>
    <d v="2003-09-05T00:00:00"/>
    <n v="3"/>
    <x v="41"/>
    <n v="100"/>
    <x v="1"/>
    <n v="300"/>
    <x v="0"/>
    <x v="35"/>
    <x v="10"/>
    <x v="41"/>
  </r>
  <r>
    <d v="2003-10-10T00:00:00"/>
    <n v="4"/>
    <x v="4"/>
    <n v="100"/>
    <x v="1"/>
    <n v="400"/>
    <x v="0"/>
    <x v="4"/>
    <x v="4"/>
    <x v="4"/>
  </r>
  <r>
    <d v="2003-11-04T00:00:00"/>
    <n v="4"/>
    <x v="42"/>
    <n v="100"/>
    <x v="1"/>
    <n v="400"/>
    <x v="3"/>
    <x v="36"/>
    <x v="5"/>
    <x v="16"/>
  </r>
  <r>
    <d v="2003-11-12T00:00:00"/>
    <n v="4"/>
    <x v="7"/>
    <n v="100"/>
    <x v="1"/>
    <n v="400"/>
    <x v="2"/>
    <x v="7"/>
    <x v="5"/>
    <x v="6"/>
  </r>
  <r>
    <d v="2003-11-20T00:00:00"/>
    <n v="4"/>
    <x v="68"/>
    <n v="100"/>
    <x v="1"/>
    <n v="400"/>
    <x v="16"/>
    <x v="55"/>
    <x v="5"/>
    <x v="7"/>
  </r>
  <r>
    <d v="2003-12-02T00:00:00"/>
    <n v="4"/>
    <x v="23"/>
    <n v="100"/>
    <x v="1"/>
    <n v="400"/>
    <x v="7"/>
    <x v="20"/>
    <x v="6"/>
    <x v="8"/>
  </r>
  <r>
    <d v="2004-01-15T00:00:00"/>
    <n v="1"/>
    <x v="9"/>
    <n v="100"/>
    <x v="1"/>
    <n v="100"/>
    <x v="1"/>
    <x v="2"/>
    <x v="7"/>
    <x v="9"/>
  </r>
  <r>
    <d v="2004-02-22T00:00:00"/>
    <n v="1"/>
    <x v="69"/>
    <n v="100"/>
    <x v="1"/>
    <n v="100"/>
    <x v="17"/>
    <x v="56"/>
    <x v="0"/>
    <x v="0"/>
  </r>
  <r>
    <d v="2004-04-09T00:00:00"/>
    <n v="2"/>
    <x v="48"/>
    <n v="100"/>
    <x v="1"/>
    <n v="200"/>
    <x v="13"/>
    <x v="40"/>
    <x v="8"/>
    <x v="11"/>
  </r>
  <r>
    <d v="2004-06-01T00:00:00"/>
    <n v="2"/>
    <x v="22"/>
    <n v="100"/>
    <x v="1"/>
    <n v="200"/>
    <x v="6"/>
    <x v="19"/>
    <x v="9"/>
    <x v="33"/>
  </r>
  <r>
    <d v="2004-07-06T00:00:00"/>
    <n v="3"/>
    <x v="70"/>
    <n v="100"/>
    <x v="1"/>
    <n v="300"/>
    <x v="12"/>
    <x v="57"/>
    <x v="2"/>
    <x v="42"/>
  </r>
  <r>
    <d v="2004-08-02T00:00:00"/>
    <n v="3"/>
    <x v="71"/>
    <n v="100"/>
    <x v="1"/>
    <n v="300"/>
    <x v="0"/>
    <x v="35"/>
    <x v="3"/>
    <x v="43"/>
  </r>
  <r>
    <d v="2004-08-30T00:00:00"/>
    <n v="3"/>
    <x v="69"/>
    <n v="100"/>
    <x v="1"/>
    <n v="300"/>
    <x v="17"/>
    <x v="56"/>
    <x v="3"/>
    <x v="41"/>
  </r>
  <r>
    <d v="2003-10-04T00:00:00"/>
    <n v="4"/>
    <x v="72"/>
    <n v="100"/>
    <x v="1"/>
    <n v="400"/>
    <x v="16"/>
    <x v="58"/>
    <x v="4"/>
    <x v="14"/>
  </r>
  <r>
    <d v="2004-10-16T00:00:00"/>
    <n v="4"/>
    <x v="68"/>
    <n v="100"/>
    <x v="1"/>
    <n v="400"/>
    <x v="16"/>
    <x v="55"/>
    <x v="4"/>
    <x v="15"/>
  </r>
  <r>
    <d v="2004-11-03T00:00:00"/>
    <n v="4"/>
    <x v="24"/>
    <n v="100"/>
    <x v="1"/>
    <n v="400"/>
    <x v="8"/>
    <x v="21"/>
    <x v="5"/>
    <x v="16"/>
  </r>
  <r>
    <d v="2004-11-15T00:00:00"/>
    <n v="4"/>
    <x v="0"/>
    <n v="71.47"/>
    <x v="1"/>
    <n v="285.88"/>
    <x v="0"/>
    <x v="0"/>
    <x v="5"/>
    <x v="7"/>
  </r>
  <r>
    <d v="2004-11-24T00:00:00"/>
    <n v="4"/>
    <x v="19"/>
    <n v="79.650000000000006"/>
    <x v="1"/>
    <n v="318.60000000000002"/>
    <x v="5"/>
    <x v="16"/>
    <x v="5"/>
    <x v="17"/>
  </r>
  <r>
    <d v="2005-01-06T00:00:00"/>
    <n v="1"/>
    <x v="73"/>
    <n v="85.39"/>
    <x v="1"/>
    <n v="85.39"/>
    <x v="4"/>
    <x v="59"/>
    <x v="7"/>
    <x v="36"/>
  </r>
  <r>
    <d v="2005-02-03T00:00:00"/>
    <n v="1"/>
    <x v="14"/>
    <n v="76"/>
    <x v="1"/>
    <n v="76"/>
    <x v="1"/>
    <x v="11"/>
    <x v="0"/>
    <x v="19"/>
  </r>
  <r>
    <d v="2005-03-03T00:00:00"/>
    <n v="1"/>
    <x v="37"/>
    <n v="99.04"/>
    <x v="1"/>
    <n v="99.04"/>
    <x v="8"/>
    <x v="31"/>
    <x v="11"/>
    <x v="20"/>
  </r>
  <r>
    <d v="2005-05-17T00:00:00"/>
    <n v="2"/>
    <x v="19"/>
    <n v="100"/>
    <x v="1"/>
    <n v="200"/>
    <x v="5"/>
    <x v="16"/>
    <x v="1"/>
    <x v="12"/>
  </r>
  <r>
    <d v="2003-02-11T00:00:00"/>
    <n v="1"/>
    <x v="48"/>
    <n v="100"/>
    <x v="1"/>
    <n v="100"/>
    <x v="13"/>
    <x v="40"/>
    <x v="0"/>
    <x v="37"/>
  </r>
  <r>
    <d v="2003-04-16T00:00:00"/>
    <n v="2"/>
    <x v="26"/>
    <n v="100"/>
    <x v="1"/>
    <n v="200"/>
    <x v="9"/>
    <x v="22"/>
    <x v="8"/>
    <x v="44"/>
  </r>
  <r>
    <d v="2003-06-03T00:00:00"/>
    <n v="2"/>
    <x v="74"/>
    <n v="100"/>
    <x v="1"/>
    <n v="200"/>
    <x v="0"/>
    <x v="0"/>
    <x v="9"/>
    <x v="33"/>
  </r>
  <r>
    <d v="2003-08-08T00:00:00"/>
    <n v="3"/>
    <x v="39"/>
    <n v="100"/>
    <x v="1"/>
    <n v="300"/>
    <x v="0"/>
    <x v="33"/>
    <x v="3"/>
    <x v="43"/>
  </r>
  <r>
    <d v="2003-09-28T00:00:00"/>
    <n v="3"/>
    <x v="23"/>
    <n v="100"/>
    <x v="1"/>
    <n v="300"/>
    <x v="7"/>
    <x v="20"/>
    <x v="10"/>
    <x v="14"/>
  </r>
  <r>
    <d v="2003-10-22T00:00:00"/>
    <n v="4"/>
    <x v="26"/>
    <n v="100"/>
    <x v="1"/>
    <n v="400"/>
    <x v="9"/>
    <x v="22"/>
    <x v="4"/>
    <x v="26"/>
  </r>
  <r>
    <d v="2003-11-06T00:00:00"/>
    <n v="4"/>
    <x v="70"/>
    <n v="100"/>
    <x v="1"/>
    <n v="400"/>
    <x v="12"/>
    <x v="57"/>
    <x v="5"/>
    <x v="16"/>
  </r>
  <r>
    <d v="2003-11-14T00:00:00"/>
    <n v="4"/>
    <x v="50"/>
    <n v="100"/>
    <x v="1"/>
    <n v="400"/>
    <x v="0"/>
    <x v="18"/>
    <x v="5"/>
    <x v="6"/>
  </r>
  <r>
    <d v="2003-11-26T00:00:00"/>
    <n v="4"/>
    <x v="34"/>
    <n v="100"/>
    <x v="1"/>
    <n v="400"/>
    <x v="0"/>
    <x v="28"/>
    <x v="5"/>
    <x v="17"/>
  </r>
  <r>
    <d v="2004-01-02T00:00:00"/>
    <n v="1"/>
    <x v="30"/>
    <n v="100"/>
    <x v="1"/>
    <n v="100"/>
    <x v="1"/>
    <x v="25"/>
    <x v="7"/>
    <x v="45"/>
  </r>
  <r>
    <d v="2004-02-12T00:00:00"/>
    <n v="1"/>
    <x v="75"/>
    <n v="100"/>
    <x v="1"/>
    <n v="100"/>
    <x v="18"/>
    <x v="60"/>
    <x v="0"/>
    <x v="37"/>
  </r>
  <r>
    <d v="2004-03-19T00:00:00"/>
    <n v="1"/>
    <x v="76"/>
    <n v="100"/>
    <x v="1"/>
    <n v="100"/>
    <x v="7"/>
    <x v="20"/>
    <x v="11"/>
    <x v="40"/>
  </r>
  <r>
    <d v="2004-05-05T00:00:00"/>
    <n v="2"/>
    <x v="73"/>
    <n v="100"/>
    <x v="1"/>
    <n v="200"/>
    <x v="4"/>
    <x v="59"/>
    <x v="1"/>
    <x v="1"/>
  </r>
  <r>
    <d v="2004-07-20T00:00:00"/>
    <n v="3"/>
    <x v="18"/>
    <n v="100"/>
    <x v="1"/>
    <n v="300"/>
    <x v="0"/>
    <x v="15"/>
    <x v="2"/>
    <x v="13"/>
  </r>
  <r>
    <d v="2004-08-20T00:00:00"/>
    <n v="3"/>
    <x v="39"/>
    <n v="100"/>
    <x v="1"/>
    <n v="300"/>
    <x v="0"/>
    <x v="33"/>
    <x v="3"/>
    <x v="29"/>
  </r>
  <r>
    <d v="2004-09-09T00:00:00"/>
    <n v="3"/>
    <x v="36"/>
    <n v="100"/>
    <x v="1"/>
    <n v="300"/>
    <x v="12"/>
    <x v="30"/>
    <x v="10"/>
    <x v="30"/>
  </r>
  <r>
    <d v="2004-10-14T00:00:00"/>
    <n v="4"/>
    <x v="77"/>
    <n v="100"/>
    <x v="1"/>
    <n v="400"/>
    <x v="6"/>
    <x v="61"/>
    <x v="4"/>
    <x v="15"/>
  </r>
  <r>
    <d v="2004-10-22T00:00:00"/>
    <n v="4"/>
    <x v="78"/>
    <n v="100"/>
    <x v="1"/>
    <n v="400"/>
    <x v="13"/>
    <x v="62"/>
    <x v="4"/>
    <x v="26"/>
  </r>
  <r>
    <d v="2004-11-05T00:00:00"/>
    <n v="4"/>
    <x v="17"/>
    <n v="64"/>
    <x v="1"/>
    <n v="256"/>
    <x v="2"/>
    <x v="14"/>
    <x v="5"/>
    <x v="16"/>
  </r>
  <r>
    <d v="2004-11-20T00:00:00"/>
    <n v="4"/>
    <x v="62"/>
    <n v="57.22"/>
    <x v="1"/>
    <n v="228.88"/>
    <x v="1"/>
    <x v="2"/>
    <x v="5"/>
    <x v="7"/>
  </r>
  <r>
    <d v="2004-11-01T00:00:00"/>
    <n v="4"/>
    <x v="25"/>
    <n v="52.36"/>
    <x v="1"/>
    <n v="209.44"/>
    <x v="7"/>
    <x v="20"/>
    <x v="5"/>
    <x v="16"/>
  </r>
  <r>
    <d v="2004-12-15T00:00:00"/>
    <n v="4"/>
    <x v="1"/>
    <n v="100"/>
    <x v="1"/>
    <n v="400"/>
    <x v="1"/>
    <x v="1"/>
    <x v="6"/>
    <x v="18"/>
  </r>
  <r>
    <d v="2005-01-23T00:00:00"/>
    <n v="1"/>
    <x v="39"/>
    <n v="100"/>
    <x v="1"/>
    <n v="100"/>
    <x v="0"/>
    <x v="33"/>
    <x v="7"/>
    <x v="22"/>
  </r>
  <r>
    <d v="2005-02-17T00:00:00"/>
    <n v="1"/>
    <x v="39"/>
    <n v="100"/>
    <x v="1"/>
    <n v="100"/>
    <x v="0"/>
    <x v="33"/>
    <x v="0"/>
    <x v="10"/>
  </r>
  <r>
    <d v="2005-03-17T00:00:00"/>
    <n v="1"/>
    <x v="2"/>
    <n v="69.12"/>
    <x v="1"/>
    <n v="69.12"/>
    <x v="1"/>
    <x v="2"/>
    <x v="11"/>
    <x v="40"/>
  </r>
  <r>
    <d v="2005-05-05T00:00:00"/>
    <n v="2"/>
    <x v="13"/>
    <n v="100"/>
    <x v="1"/>
    <n v="200"/>
    <x v="0"/>
    <x v="10"/>
    <x v="1"/>
    <x v="1"/>
  </r>
  <r>
    <d v="2003-01-29T00:00:00"/>
    <n v="1"/>
    <x v="17"/>
    <n v="100"/>
    <x v="2"/>
    <n v="100"/>
    <x v="2"/>
    <x v="14"/>
    <x v="7"/>
    <x v="22"/>
  </r>
  <r>
    <d v="2003-03-26T00:00:00"/>
    <n v="1"/>
    <x v="39"/>
    <n v="100"/>
    <x v="2"/>
    <n v="100"/>
    <x v="0"/>
    <x v="33"/>
    <x v="11"/>
    <x v="23"/>
  </r>
  <r>
    <d v="2003-05-28T00:00:00"/>
    <n v="2"/>
    <x v="25"/>
    <n v="100"/>
    <x v="2"/>
    <n v="200"/>
    <x v="7"/>
    <x v="20"/>
    <x v="1"/>
    <x v="24"/>
  </r>
  <r>
    <d v="2003-07-24T00:00:00"/>
    <n v="3"/>
    <x v="5"/>
    <n v="100"/>
    <x v="2"/>
    <n v="300"/>
    <x v="0"/>
    <x v="5"/>
    <x v="2"/>
    <x v="13"/>
  </r>
  <r>
    <d v="2003-09-19T00:00:00"/>
    <n v="3"/>
    <x v="26"/>
    <n v="100"/>
    <x v="2"/>
    <n v="300"/>
    <x v="9"/>
    <x v="22"/>
    <x v="10"/>
    <x v="25"/>
  </r>
  <r>
    <d v="2003-10-21T00:00:00"/>
    <n v="4"/>
    <x v="63"/>
    <n v="100"/>
    <x v="2"/>
    <n v="400"/>
    <x v="5"/>
    <x v="52"/>
    <x v="4"/>
    <x v="26"/>
  </r>
  <r>
    <d v="2003-11-06T00:00:00"/>
    <n v="4"/>
    <x v="28"/>
    <n v="100"/>
    <x v="2"/>
    <n v="400"/>
    <x v="3"/>
    <x v="23"/>
    <x v="5"/>
    <x v="16"/>
  </r>
  <r>
    <d v="2003-11-13T00:00:00"/>
    <n v="4"/>
    <x v="29"/>
    <n v="100"/>
    <x v="2"/>
    <n v="400"/>
    <x v="0"/>
    <x v="24"/>
    <x v="5"/>
    <x v="6"/>
  </r>
  <r>
    <d v="2003-11-25T00:00:00"/>
    <n v="4"/>
    <x v="30"/>
    <n v="100"/>
    <x v="2"/>
    <n v="400"/>
    <x v="1"/>
    <x v="25"/>
    <x v="5"/>
    <x v="17"/>
  </r>
  <r>
    <d v="2003-12-05T00:00:00"/>
    <n v="4"/>
    <x v="31"/>
    <n v="100"/>
    <x v="2"/>
    <n v="400"/>
    <x v="10"/>
    <x v="26"/>
    <x v="6"/>
    <x v="8"/>
  </r>
  <r>
    <d v="2004-02-02T00:00:00"/>
    <n v="1"/>
    <x v="38"/>
    <n v="100"/>
    <x v="2"/>
    <n v="100"/>
    <x v="1"/>
    <x v="32"/>
    <x v="0"/>
    <x v="19"/>
  </r>
  <r>
    <d v="2004-03-11T00:00:00"/>
    <n v="1"/>
    <x v="39"/>
    <n v="100"/>
    <x v="2"/>
    <n v="100"/>
    <x v="0"/>
    <x v="33"/>
    <x v="11"/>
    <x v="27"/>
  </r>
  <r>
    <d v="2004-05-04T00:00:00"/>
    <n v="2"/>
    <x v="34"/>
    <n v="100"/>
    <x v="2"/>
    <n v="200"/>
    <x v="0"/>
    <x v="28"/>
    <x v="1"/>
    <x v="1"/>
  </r>
  <r>
    <d v="2004-06-15T00:00:00"/>
    <n v="2"/>
    <x v="35"/>
    <n v="100"/>
    <x v="2"/>
    <n v="200"/>
    <x v="11"/>
    <x v="29"/>
    <x v="9"/>
    <x v="28"/>
  </r>
  <r>
    <d v="2004-07-19T00:00:00"/>
    <n v="3"/>
    <x v="20"/>
    <n v="100"/>
    <x v="2"/>
    <n v="300"/>
    <x v="3"/>
    <x v="17"/>
    <x v="2"/>
    <x v="13"/>
  </r>
  <r>
    <d v="2004-08-19T00:00:00"/>
    <n v="3"/>
    <x v="18"/>
    <n v="100"/>
    <x v="2"/>
    <n v="300"/>
    <x v="0"/>
    <x v="15"/>
    <x v="3"/>
    <x v="29"/>
  </r>
  <r>
    <d v="2004-09-08T00:00:00"/>
    <n v="3"/>
    <x v="37"/>
    <n v="100"/>
    <x v="2"/>
    <n v="300"/>
    <x v="8"/>
    <x v="31"/>
    <x v="10"/>
    <x v="30"/>
  </r>
  <r>
    <d v="2004-10-11T00:00:00"/>
    <n v="4"/>
    <x v="38"/>
    <n v="100"/>
    <x v="2"/>
    <n v="400"/>
    <x v="1"/>
    <x v="32"/>
    <x v="4"/>
    <x v="15"/>
  </r>
  <r>
    <d v="2004-10-22T00:00:00"/>
    <n v="4"/>
    <x v="31"/>
    <n v="100"/>
    <x v="2"/>
    <n v="400"/>
    <x v="10"/>
    <x v="26"/>
    <x v="4"/>
    <x v="26"/>
  </r>
  <r>
    <d v="2004-11-04T00:00:00"/>
    <n v="4"/>
    <x v="40"/>
    <n v="100"/>
    <x v="2"/>
    <n v="400"/>
    <x v="0"/>
    <x v="34"/>
    <x v="5"/>
    <x v="16"/>
  </r>
  <r>
    <d v="2004-11-18T00:00:00"/>
    <n v="4"/>
    <x v="8"/>
    <n v="99.21"/>
    <x v="2"/>
    <n v="396.84"/>
    <x v="0"/>
    <x v="4"/>
    <x v="5"/>
    <x v="7"/>
  </r>
  <r>
    <d v="2004-11-29T00:00:00"/>
    <n v="4"/>
    <x v="10"/>
    <n v="100"/>
    <x v="2"/>
    <n v="400"/>
    <x v="3"/>
    <x v="8"/>
    <x v="5"/>
    <x v="8"/>
  </r>
  <r>
    <d v="2004-12-10T00:00:00"/>
    <n v="4"/>
    <x v="39"/>
    <n v="100"/>
    <x v="2"/>
    <n v="400"/>
    <x v="0"/>
    <x v="33"/>
    <x v="6"/>
    <x v="31"/>
  </r>
  <r>
    <d v="2005-01-20T00:00:00"/>
    <n v="1"/>
    <x v="42"/>
    <n v="100"/>
    <x v="2"/>
    <n v="100"/>
    <x v="3"/>
    <x v="36"/>
    <x v="7"/>
    <x v="32"/>
  </r>
  <r>
    <d v="2005-02-17T00:00:00"/>
    <n v="1"/>
    <x v="4"/>
    <n v="100"/>
    <x v="2"/>
    <n v="100"/>
    <x v="0"/>
    <x v="4"/>
    <x v="0"/>
    <x v="10"/>
  </r>
  <r>
    <d v="2005-03-09T00:00:00"/>
    <n v="1"/>
    <x v="42"/>
    <n v="63.2"/>
    <x v="2"/>
    <n v="63.2"/>
    <x v="3"/>
    <x v="36"/>
    <x v="11"/>
    <x v="27"/>
  </r>
  <r>
    <d v="2005-05-01T00:00:00"/>
    <n v="2"/>
    <x v="43"/>
    <n v="100"/>
    <x v="2"/>
    <n v="200"/>
    <x v="10"/>
    <x v="37"/>
    <x v="1"/>
    <x v="1"/>
  </r>
  <r>
    <d v="2005-05-31T00:00:00"/>
    <n v="2"/>
    <x v="23"/>
    <n v="100"/>
    <x v="2"/>
    <n v="200"/>
    <x v="7"/>
    <x v="20"/>
    <x v="1"/>
    <x v="33"/>
  </r>
  <r>
    <d v="2003-02-24T00:00:00"/>
    <n v="1"/>
    <x v="0"/>
    <n v="100"/>
    <x v="0"/>
    <n v="100"/>
    <x v="0"/>
    <x v="0"/>
    <x v="0"/>
    <x v="0"/>
  </r>
  <r>
    <d v="2003-05-07T00:00:00"/>
    <n v="2"/>
    <x v="1"/>
    <n v="100"/>
    <x v="0"/>
    <n v="200"/>
    <x v="1"/>
    <x v="1"/>
    <x v="1"/>
    <x v="1"/>
  </r>
  <r>
    <d v="2003-07-01T00:00:00"/>
    <n v="3"/>
    <x v="2"/>
    <n v="100"/>
    <x v="0"/>
    <n v="300"/>
    <x v="1"/>
    <x v="2"/>
    <x v="2"/>
    <x v="2"/>
  </r>
  <r>
    <d v="2003-08-25T00:00:00"/>
    <n v="3"/>
    <x v="3"/>
    <n v="100"/>
    <x v="0"/>
    <n v="300"/>
    <x v="0"/>
    <x v="3"/>
    <x v="3"/>
    <x v="3"/>
  </r>
  <r>
    <d v="2003-10-10T00:00:00"/>
    <n v="4"/>
    <x v="4"/>
    <n v="100"/>
    <x v="0"/>
    <n v="400"/>
    <x v="0"/>
    <x v="4"/>
    <x v="4"/>
    <x v="4"/>
  </r>
  <r>
    <d v="2003-11-04T00:00:00"/>
    <n v="4"/>
    <x v="42"/>
    <n v="100"/>
    <x v="0"/>
    <n v="400"/>
    <x v="3"/>
    <x v="36"/>
    <x v="5"/>
    <x v="16"/>
  </r>
  <r>
    <d v="2003-11-11T00:00:00"/>
    <n v="4"/>
    <x v="6"/>
    <n v="100"/>
    <x v="0"/>
    <n v="400"/>
    <x v="1"/>
    <x v="6"/>
    <x v="5"/>
    <x v="6"/>
  </r>
  <r>
    <d v="2003-11-18T00:00:00"/>
    <n v="4"/>
    <x v="3"/>
    <n v="100"/>
    <x v="0"/>
    <n v="400"/>
    <x v="0"/>
    <x v="3"/>
    <x v="5"/>
    <x v="7"/>
  </r>
  <r>
    <d v="2003-12-01T00:00:00"/>
    <n v="4"/>
    <x v="8"/>
    <n v="100"/>
    <x v="0"/>
    <n v="400"/>
    <x v="0"/>
    <x v="4"/>
    <x v="6"/>
    <x v="8"/>
  </r>
  <r>
    <d v="2004-01-15T00:00:00"/>
    <n v="1"/>
    <x v="9"/>
    <n v="100"/>
    <x v="0"/>
    <n v="100"/>
    <x v="1"/>
    <x v="2"/>
    <x v="7"/>
    <x v="9"/>
  </r>
  <r>
    <d v="2004-02-21T00:00:00"/>
    <n v="1"/>
    <x v="6"/>
    <n v="100"/>
    <x v="0"/>
    <n v="100"/>
    <x v="1"/>
    <x v="6"/>
    <x v="0"/>
    <x v="10"/>
  </r>
  <r>
    <d v="2004-04-05T00:00:00"/>
    <n v="2"/>
    <x v="11"/>
    <n v="100"/>
    <x v="0"/>
    <n v="200"/>
    <x v="0"/>
    <x v="0"/>
    <x v="8"/>
    <x v="11"/>
  </r>
  <r>
    <d v="2004-05-18T00:00:00"/>
    <n v="2"/>
    <x v="12"/>
    <n v="100"/>
    <x v="0"/>
    <n v="200"/>
    <x v="0"/>
    <x v="9"/>
    <x v="1"/>
    <x v="12"/>
  </r>
  <r>
    <d v="2004-06-28T00:00:00"/>
    <n v="2"/>
    <x v="13"/>
    <n v="100"/>
    <x v="0"/>
    <n v="200"/>
    <x v="0"/>
    <x v="10"/>
    <x v="9"/>
    <x v="2"/>
  </r>
  <r>
    <d v="2004-08-02T00:00:00"/>
    <n v="3"/>
    <x v="71"/>
    <n v="100"/>
    <x v="0"/>
    <n v="300"/>
    <x v="0"/>
    <x v="35"/>
    <x v="3"/>
    <x v="43"/>
  </r>
  <r>
    <d v="2004-08-27T00:00:00"/>
    <n v="3"/>
    <x v="15"/>
    <n v="100"/>
    <x v="0"/>
    <n v="300"/>
    <x v="0"/>
    <x v="12"/>
    <x v="3"/>
    <x v="3"/>
  </r>
  <r>
    <d v="2004-09-30T00:00:00"/>
    <n v="3"/>
    <x v="16"/>
    <n v="100"/>
    <x v="0"/>
    <n v="300"/>
    <x v="4"/>
    <x v="13"/>
    <x v="10"/>
    <x v="14"/>
  </r>
  <r>
    <d v="2004-10-15T00:00:00"/>
    <n v="4"/>
    <x v="17"/>
    <n v="100"/>
    <x v="0"/>
    <n v="400"/>
    <x v="2"/>
    <x v="14"/>
    <x v="4"/>
    <x v="15"/>
  </r>
  <r>
    <d v="2004-11-03T00:00:00"/>
    <n v="4"/>
    <x v="79"/>
    <n v="100"/>
    <x v="0"/>
    <n v="400"/>
    <x v="0"/>
    <x v="0"/>
    <x v="5"/>
    <x v="16"/>
  </r>
  <r>
    <d v="2004-11-15T00:00:00"/>
    <n v="4"/>
    <x v="0"/>
    <n v="100"/>
    <x v="0"/>
    <n v="400"/>
    <x v="0"/>
    <x v="0"/>
    <x v="5"/>
    <x v="7"/>
  </r>
  <r>
    <d v="2004-11-24T00:00:00"/>
    <n v="4"/>
    <x v="19"/>
    <n v="100"/>
    <x v="0"/>
    <n v="400"/>
    <x v="5"/>
    <x v="16"/>
    <x v="5"/>
    <x v="17"/>
  </r>
  <r>
    <d v="2005-01-05T00:00:00"/>
    <n v="1"/>
    <x v="5"/>
    <n v="100"/>
    <x v="0"/>
    <n v="100"/>
    <x v="0"/>
    <x v="5"/>
    <x v="7"/>
    <x v="36"/>
  </r>
  <r>
    <d v="2005-02-03T00:00:00"/>
    <n v="1"/>
    <x v="14"/>
    <n v="78.92"/>
    <x v="0"/>
    <n v="78.92"/>
    <x v="1"/>
    <x v="11"/>
    <x v="0"/>
    <x v="19"/>
  </r>
  <r>
    <d v="2005-03-03T00:00:00"/>
    <n v="1"/>
    <x v="21"/>
    <n v="100"/>
    <x v="0"/>
    <n v="100"/>
    <x v="0"/>
    <x v="18"/>
    <x v="11"/>
    <x v="20"/>
  </r>
  <r>
    <d v="2005-04-08T00:00:00"/>
    <n v="2"/>
    <x v="22"/>
    <n v="100"/>
    <x v="0"/>
    <n v="200"/>
    <x v="6"/>
    <x v="19"/>
    <x v="8"/>
    <x v="11"/>
  </r>
  <r>
    <d v="2005-05-13T00:00:00"/>
    <n v="2"/>
    <x v="23"/>
    <n v="100"/>
    <x v="0"/>
    <n v="200"/>
    <x v="7"/>
    <x v="20"/>
    <x v="1"/>
    <x v="21"/>
  </r>
  <r>
    <d v="2003-01-31T00:00:00"/>
    <n v="1"/>
    <x v="23"/>
    <n v="100"/>
    <x v="1"/>
    <n v="100"/>
    <x v="7"/>
    <x v="20"/>
    <x v="7"/>
    <x v="22"/>
  </r>
  <r>
    <d v="2003-04-16T00:00:00"/>
    <n v="2"/>
    <x v="26"/>
    <n v="100"/>
    <x v="1"/>
    <n v="200"/>
    <x v="9"/>
    <x v="22"/>
    <x v="8"/>
    <x v="44"/>
  </r>
  <r>
    <d v="2003-06-03T00:00:00"/>
    <n v="2"/>
    <x v="74"/>
    <n v="100"/>
    <x v="1"/>
    <n v="200"/>
    <x v="0"/>
    <x v="0"/>
    <x v="9"/>
    <x v="33"/>
  </r>
  <r>
    <d v="2003-08-08T00:00:00"/>
    <n v="3"/>
    <x v="39"/>
    <n v="100"/>
    <x v="1"/>
    <n v="300"/>
    <x v="0"/>
    <x v="33"/>
    <x v="3"/>
    <x v="43"/>
  </r>
  <r>
    <d v="2003-09-28T00:00:00"/>
    <n v="3"/>
    <x v="23"/>
    <n v="100"/>
    <x v="1"/>
    <n v="300"/>
    <x v="7"/>
    <x v="20"/>
    <x v="10"/>
    <x v="14"/>
  </r>
  <r>
    <d v="2003-10-22T00:00:00"/>
    <n v="4"/>
    <x v="26"/>
    <n v="100"/>
    <x v="1"/>
    <n v="400"/>
    <x v="9"/>
    <x v="22"/>
    <x v="4"/>
    <x v="26"/>
  </r>
  <r>
    <d v="2003-11-06T00:00:00"/>
    <n v="4"/>
    <x v="70"/>
    <n v="100"/>
    <x v="1"/>
    <n v="400"/>
    <x v="12"/>
    <x v="57"/>
    <x v="5"/>
    <x v="16"/>
  </r>
  <r>
    <d v="2003-11-14T00:00:00"/>
    <n v="4"/>
    <x v="50"/>
    <n v="100"/>
    <x v="1"/>
    <n v="400"/>
    <x v="0"/>
    <x v="18"/>
    <x v="5"/>
    <x v="6"/>
  </r>
  <r>
    <d v="2003-11-26T00:00:00"/>
    <n v="4"/>
    <x v="34"/>
    <n v="100"/>
    <x v="1"/>
    <n v="400"/>
    <x v="0"/>
    <x v="28"/>
    <x v="5"/>
    <x v="17"/>
  </r>
  <r>
    <d v="2004-01-02T00:00:00"/>
    <n v="1"/>
    <x v="30"/>
    <n v="100"/>
    <x v="1"/>
    <n v="100"/>
    <x v="1"/>
    <x v="25"/>
    <x v="7"/>
    <x v="45"/>
  </r>
  <r>
    <d v="2004-02-12T00:00:00"/>
    <n v="1"/>
    <x v="75"/>
    <n v="100"/>
    <x v="1"/>
    <n v="100"/>
    <x v="18"/>
    <x v="60"/>
    <x v="0"/>
    <x v="37"/>
  </r>
  <r>
    <d v="2004-03-15T00:00:00"/>
    <n v="1"/>
    <x v="72"/>
    <n v="100"/>
    <x v="1"/>
    <n v="100"/>
    <x v="16"/>
    <x v="58"/>
    <x v="11"/>
    <x v="40"/>
  </r>
  <r>
    <d v="2004-05-05T00:00:00"/>
    <n v="2"/>
    <x v="73"/>
    <n v="100"/>
    <x v="1"/>
    <n v="200"/>
    <x v="4"/>
    <x v="59"/>
    <x v="1"/>
    <x v="1"/>
  </r>
  <r>
    <d v="2004-07-20T00:00:00"/>
    <n v="3"/>
    <x v="18"/>
    <n v="100"/>
    <x v="1"/>
    <n v="300"/>
    <x v="0"/>
    <x v="15"/>
    <x v="2"/>
    <x v="13"/>
  </r>
  <r>
    <d v="2004-08-20T00:00:00"/>
    <n v="3"/>
    <x v="39"/>
    <n v="100"/>
    <x v="1"/>
    <n v="300"/>
    <x v="0"/>
    <x v="33"/>
    <x v="3"/>
    <x v="29"/>
  </r>
  <r>
    <d v="2004-09-09T00:00:00"/>
    <n v="3"/>
    <x v="36"/>
    <n v="100"/>
    <x v="1"/>
    <n v="300"/>
    <x v="12"/>
    <x v="30"/>
    <x v="10"/>
    <x v="30"/>
  </r>
  <r>
    <d v="2004-10-14T00:00:00"/>
    <n v="4"/>
    <x v="77"/>
    <n v="100"/>
    <x v="1"/>
    <n v="400"/>
    <x v="6"/>
    <x v="61"/>
    <x v="4"/>
    <x v="15"/>
  </r>
  <r>
    <d v="2004-10-22T00:00:00"/>
    <n v="4"/>
    <x v="78"/>
    <n v="100"/>
    <x v="1"/>
    <n v="400"/>
    <x v="13"/>
    <x v="62"/>
    <x v="4"/>
    <x v="26"/>
  </r>
  <r>
    <d v="2004-11-05T00:00:00"/>
    <n v="4"/>
    <x v="11"/>
    <n v="54.33"/>
    <x v="1"/>
    <n v="217.32"/>
    <x v="0"/>
    <x v="0"/>
    <x v="5"/>
    <x v="16"/>
  </r>
  <r>
    <d v="2004-11-20T00:00:00"/>
    <n v="4"/>
    <x v="62"/>
    <n v="100"/>
    <x v="1"/>
    <n v="400"/>
    <x v="1"/>
    <x v="2"/>
    <x v="5"/>
    <x v="7"/>
  </r>
  <r>
    <d v="2004-11-01T00:00:00"/>
    <n v="4"/>
    <x v="25"/>
    <n v="100"/>
    <x v="1"/>
    <n v="400"/>
    <x v="7"/>
    <x v="20"/>
    <x v="5"/>
    <x v="16"/>
  </r>
  <r>
    <d v="2004-12-10T00:00:00"/>
    <n v="4"/>
    <x v="23"/>
    <n v="55.34"/>
    <x v="1"/>
    <n v="221.36"/>
    <x v="7"/>
    <x v="20"/>
    <x v="6"/>
    <x v="31"/>
  </r>
  <r>
    <d v="2005-01-26T00:00:00"/>
    <n v="1"/>
    <x v="35"/>
    <n v="100"/>
    <x v="1"/>
    <n v="100"/>
    <x v="11"/>
    <x v="29"/>
    <x v="7"/>
    <x v="22"/>
  </r>
  <r>
    <d v="2005-02-17T00:00:00"/>
    <n v="1"/>
    <x v="39"/>
    <n v="100"/>
    <x v="1"/>
    <n v="100"/>
    <x v="0"/>
    <x v="33"/>
    <x v="0"/>
    <x v="10"/>
  </r>
  <r>
    <d v="2005-05-05T00:00:00"/>
    <n v="2"/>
    <x v="13"/>
    <n v="100"/>
    <x v="1"/>
    <n v="200"/>
    <x v="0"/>
    <x v="10"/>
    <x v="1"/>
    <x v="1"/>
  </r>
  <r>
    <d v="2003-03-03T00:00:00"/>
    <n v="1"/>
    <x v="66"/>
    <n v="100"/>
    <x v="1"/>
    <n v="100"/>
    <x v="15"/>
    <x v="53"/>
    <x v="11"/>
    <x v="20"/>
  </r>
  <r>
    <d v="2003-05-08T00:00:00"/>
    <n v="2"/>
    <x v="67"/>
    <n v="99.82"/>
    <x v="1"/>
    <n v="199.64"/>
    <x v="1"/>
    <x v="54"/>
    <x v="1"/>
    <x v="1"/>
  </r>
  <r>
    <d v="2003-07-02T00:00:00"/>
    <n v="3"/>
    <x v="39"/>
    <n v="100"/>
    <x v="1"/>
    <n v="300"/>
    <x v="0"/>
    <x v="33"/>
    <x v="2"/>
    <x v="2"/>
  </r>
  <r>
    <d v="2003-09-05T00:00:00"/>
    <n v="3"/>
    <x v="41"/>
    <n v="100"/>
    <x v="1"/>
    <n v="300"/>
    <x v="0"/>
    <x v="35"/>
    <x v="10"/>
    <x v="41"/>
  </r>
  <r>
    <d v="2003-10-11T00:00:00"/>
    <n v="4"/>
    <x v="54"/>
    <n v="100"/>
    <x v="1"/>
    <n v="400"/>
    <x v="0"/>
    <x v="44"/>
    <x v="4"/>
    <x v="4"/>
  </r>
  <r>
    <d v="2003-11-04T00:00:00"/>
    <n v="4"/>
    <x v="63"/>
    <n v="100"/>
    <x v="1"/>
    <n v="400"/>
    <x v="5"/>
    <x v="52"/>
    <x v="5"/>
    <x v="16"/>
  </r>
  <r>
    <d v="2003-11-12T00:00:00"/>
    <n v="4"/>
    <x v="7"/>
    <n v="100"/>
    <x v="1"/>
    <n v="400"/>
    <x v="2"/>
    <x v="7"/>
    <x v="5"/>
    <x v="6"/>
  </r>
  <r>
    <d v="2003-11-20T00:00:00"/>
    <n v="4"/>
    <x v="68"/>
    <n v="100"/>
    <x v="1"/>
    <n v="400"/>
    <x v="16"/>
    <x v="55"/>
    <x v="5"/>
    <x v="7"/>
  </r>
  <r>
    <d v="2003-12-02T00:00:00"/>
    <n v="4"/>
    <x v="23"/>
    <n v="100"/>
    <x v="1"/>
    <n v="400"/>
    <x v="7"/>
    <x v="20"/>
    <x v="6"/>
    <x v="8"/>
  </r>
  <r>
    <d v="2004-01-16T00:00:00"/>
    <n v="1"/>
    <x v="23"/>
    <n v="100"/>
    <x v="1"/>
    <n v="100"/>
    <x v="7"/>
    <x v="20"/>
    <x v="7"/>
    <x v="9"/>
  </r>
  <r>
    <d v="2004-02-22T00:00:00"/>
    <n v="1"/>
    <x v="69"/>
    <n v="99.82"/>
    <x v="1"/>
    <n v="99.82"/>
    <x v="17"/>
    <x v="56"/>
    <x v="0"/>
    <x v="0"/>
  </r>
  <r>
    <d v="2004-04-09T00:00:00"/>
    <n v="2"/>
    <x v="48"/>
    <n v="100"/>
    <x v="1"/>
    <n v="200"/>
    <x v="13"/>
    <x v="40"/>
    <x v="8"/>
    <x v="11"/>
  </r>
  <r>
    <d v="2004-06-01T00:00:00"/>
    <n v="2"/>
    <x v="22"/>
    <n v="100"/>
    <x v="1"/>
    <n v="200"/>
    <x v="6"/>
    <x v="19"/>
    <x v="9"/>
    <x v="33"/>
  </r>
  <r>
    <d v="2004-07-06T00:00:00"/>
    <n v="3"/>
    <x v="70"/>
    <n v="100"/>
    <x v="1"/>
    <n v="300"/>
    <x v="12"/>
    <x v="57"/>
    <x v="2"/>
    <x v="42"/>
  </r>
  <r>
    <d v="2004-08-02T00:00:00"/>
    <n v="3"/>
    <x v="71"/>
    <n v="100"/>
    <x v="1"/>
    <n v="300"/>
    <x v="0"/>
    <x v="35"/>
    <x v="3"/>
    <x v="43"/>
  </r>
  <r>
    <d v="2004-08-30T00:00:00"/>
    <n v="3"/>
    <x v="69"/>
    <n v="100"/>
    <x v="1"/>
    <n v="300"/>
    <x v="17"/>
    <x v="56"/>
    <x v="3"/>
    <x v="41"/>
  </r>
  <r>
    <d v="2003-10-04T00:00:00"/>
    <n v="4"/>
    <x v="72"/>
    <n v="100"/>
    <x v="1"/>
    <n v="400"/>
    <x v="16"/>
    <x v="58"/>
    <x v="4"/>
    <x v="14"/>
  </r>
  <r>
    <d v="2004-10-16T00:00:00"/>
    <n v="4"/>
    <x v="68"/>
    <n v="100"/>
    <x v="1"/>
    <n v="400"/>
    <x v="16"/>
    <x v="55"/>
    <x v="4"/>
    <x v="15"/>
  </r>
  <r>
    <d v="2004-11-03T00:00:00"/>
    <n v="4"/>
    <x v="24"/>
    <n v="100"/>
    <x v="1"/>
    <n v="400"/>
    <x v="8"/>
    <x v="21"/>
    <x v="5"/>
    <x v="16"/>
  </r>
  <r>
    <d v="2004-11-15T00:00:00"/>
    <n v="4"/>
    <x v="0"/>
    <n v="83.63"/>
    <x v="1"/>
    <n v="334.52"/>
    <x v="0"/>
    <x v="0"/>
    <x v="5"/>
    <x v="7"/>
  </r>
  <r>
    <d v="2004-11-24T00:00:00"/>
    <n v="4"/>
    <x v="19"/>
    <n v="95.93"/>
    <x v="1"/>
    <n v="383.72"/>
    <x v="5"/>
    <x v="16"/>
    <x v="5"/>
    <x v="17"/>
  </r>
  <r>
    <d v="2005-01-06T00:00:00"/>
    <n v="1"/>
    <x v="73"/>
    <n v="96.73"/>
    <x v="1"/>
    <n v="96.73"/>
    <x v="4"/>
    <x v="59"/>
    <x v="7"/>
    <x v="36"/>
  </r>
  <r>
    <d v="2005-02-08T00:00:00"/>
    <n v="1"/>
    <x v="80"/>
    <n v="100"/>
    <x v="1"/>
    <n v="100"/>
    <x v="0"/>
    <x v="63"/>
    <x v="0"/>
    <x v="37"/>
  </r>
  <r>
    <d v="2005-03-03T00:00:00"/>
    <n v="1"/>
    <x v="37"/>
    <n v="72.38"/>
    <x v="1"/>
    <n v="72.38"/>
    <x v="8"/>
    <x v="31"/>
    <x v="11"/>
    <x v="20"/>
  </r>
  <r>
    <d v="2005-05-17T00:00:00"/>
    <n v="2"/>
    <x v="19"/>
    <n v="100"/>
    <x v="1"/>
    <n v="200"/>
    <x v="5"/>
    <x v="16"/>
    <x v="1"/>
    <x v="12"/>
  </r>
  <r>
    <d v="2003-02-11T00:00:00"/>
    <n v="1"/>
    <x v="48"/>
    <n v="100"/>
    <x v="1"/>
    <n v="100"/>
    <x v="13"/>
    <x v="40"/>
    <x v="0"/>
    <x v="37"/>
  </r>
  <r>
    <d v="2003-04-16T00:00:00"/>
    <n v="2"/>
    <x v="26"/>
    <n v="100"/>
    <x v="1"/>
    <n v="200"/>
    <x v="9"/>
    <x v="22"/>
    <x v="8"/>
    <x v="44"/>
  </r>
  <r>
    <d v="2003-06-03T00:00:00"/>
    <n v="2"/>
    <x v="74"/>
    <n v="100"/>
    <x v="1"/>
    <n v="200"/>
    <x v="0"/>
    <x v="0"/>
    <x v="9"/>
    <x v="33"/>
  </r>
  <r>
    <d v="2003-08-08T00:00:00"/>
    <n v="3"/>
    <x v="39"/>
    <n v="100"/>
    <x v="1"/>
    <n v="300"/>
    <x v="0"/>
    <x v="33"/>
    <x v="3"/>
    <x v="43"/>
  </r>
  <r>
    <d v="2003-09-28T00:00:00"/>
    <n v="3"/>
    <x v="23"/>
    <n v="100"/>
    <x v="1"/>
    <n v="300"/>
    <x v="7"/>
    <x v="20"/>
    <x v="10"/>
    <x v="14"/>
  </r>
  <r>
    <d v="2003-10-22T00:00:00"/>
    <n v="4"/>
    <x v="26"/>
    <n v="100"/>
    <x v="1"/>
    <n v="400"/>
    <x v="9"/>
    <x v="22"/>
    <x v="4"/>
    <x v="26"/>
  </r>
  <r>
    <d v="2003-11-06T00:00:00"/>
    <n v="4"/>
    <x v="70"/>
    <n v="100"/>
    <x v="1"/>
    <n v="400"/>
    <x v="12"/>
    <x v="57"/>
    <x v="5"/>
    <x v="16"/>
  </r>
  <r>
    <d v="2003-11-14T00:00:00"/>
    <n v="4"/>
    <x v="50"/>
    <n v="100"/>
    <x v="1"/>
    <n v="400"/>
    <x v="0"/>
    <x v="18"/>
    <x v="5"/>
    <x v="6"/>
  </r>
  <r>
    <d v="2003-11-26T00:00:00"/>
    <n v="4"/>
    <x v="34"/>
    <n v="100"/>
    <x v="1"/>
    <n v="400"/>
    <x v="0"/>
    <x v="28"/>
    <x v="5"/>
    <x v="17"/>
  </r>
  <r>
    <d v="2004-01-02T00:00:00"/>
    <n v="1"/>
    <x v="30"/>
    <n v="100"/>
    <x v="1"/>
    <n v="100"/>
    <x v="1"/>
    <x v="25"/>
    <x v="7"/>
    <x v="45"/>
  </r>
  <r>
    <d v="2004-02-12T00:00:00"/>
    <n v="1"/>
    <x v="75"/>
    <n v="100"/>
    <x v="1"/>
    <n v="100"/>
    <x v="18"/>
    <x v="60"/>
    <x v="0"/>
    <x v="37"/>
  </r>
  <r>
    <d v="2004-03-19T00:00:00"/>
    <n v="1"/>
    <x v="76"/>
    <n v="100"/>
    <x v="1"/>
    <n v="100"/>
    <x v="7"/>
    <x v="20"/>
    <x v="11"/>
    <x v="40"/>
  </r>
  <r>
    <d v="2004-05-05T00:00:00"/>
    <n v="2"/>
    <x v="73"/>
    <n v="100"/>
    <x v="1"/>
    <n v="200"/>
    <x v="4"/>
    <x v="59"/>
    <x v="1"/>
    <x v="1"/>
  </r>
  <r>
    <d v="2004-07-20T00:00:00"/>
    <n v="3"/>
    <x v="18"/>
    <n v="100"/>
    <x v="1"/>
    <n v="300"/>
    <x v="0"/>
    <x v="15"/>
    <x v="2"/>
    <x v="13"/>
  </r>
  <r>
    <d v="2004-08-20T00:00:00"/>
    <n v="3"/>
    <x v="39"/>
    <n v="100"/>
    <x v="1"/>
    <n v="300"/>
    <x v="0"/>
    <x v="33"/>
    <x v="3"/>
    <x v="29"/>
  </r>
  <r>
    <d v="2004-09-09T00:00:00"/>
    <n v="3"/>
    <x v="36"/>
    <n v="100"/>
    <x v="1"/>
    <n v="300"/>
    <x v="12"/>
    <x v="30"/>
    <x v="10"/>
    <x v="30"/>
  </r>
  <r>
    <d v="2004-10-14T00:00:00"/>
    <n v="4"/>
    <x v="77"/>
    <n v="100"/>
    <x v="1"/>
    <n v="400"/>
    <x v="6"/>
    <x v="61"/>
    <x v="4"/>
    <x v="15"/>
  </r>
  <r>
    <d v="2004-10-22T00:00:00"/>
    <n v="4"/>
    <x v="78"/>
    <n v="100"/>
    <x v="1"/>
    <n v="400"/>
    <x v="13"/>
    <x v="62"/>
    <x v="4"/>
    <x v="26"/>
  </r>
  <r>
    <d v="2004-11-05T00:00:00"/>
    <n v="4"/>
    <x v="17"/>
    <n v="100"/>
    <x v="1"/>
    <n v="400"/>
    <x v="2"/>
    <x v="14"/>
    <x v="5"/>
    <x v="16"/>
  </r>
  <r>
    <d v="2004-11-20T00:00:00"/>
    <n v="4"/>
    <x v="62"/>
    <n v="63.38"/>
    <x v="1"/>
    <n v="253.52"/>
    <x v="1"/>
    <x v="2"/>
    <x v="5"/>
    <x v="7"/>
  </r>
  <r>
    <d v="2004-12-01T00:00:00"/>
    <n v="4"/>
    <x v="74"/>
    <n v="100"/>
    <x v="1"/>
    <n v="400"/>
    <x v="0"/>
    <x v="0"/>
    <x v="6"/>
    <x v="8"/>
  </r>
  <r>
    <d v="2004-12-15T00:00:00"/>
    <n v="4"/>
    <x v="1"/>
    <n v="62.09"/>
    <x v="1"/>
    <n v="248.36"/>
    <x v="1"/>
    <x v="1"/>
    <x v="6"/>
    <x v="18"/>
  </r>
  <r>
    <d v="2005-01-26T00:00:00"/>
    <n v="1"/>
    <x v="35"/>
    <n v="100"/>
    <x v="1"/>
    <n v="100"/>
    <x v="11"/>
    <x v="29"/>
    <x v="7"/>
    <x v="22"/>
  </r>
  <r>
    <d v="2005-02-17T00:00:00"/>
    <n v="1"/>
    <x v="39"/>
    <n v="95.35"/>
    <x v="1"/>
    <n v="95.35"/>
    <x v="0"/>
    <x v="33"/>
    <x v="0"/>
    <x v="10"/>
  </r>
  <r>
    <d v="2005-03-23T00:00:00"/>
    <n v="1"/>
    <x v="39"/>
    <n v="100"/>
    <x v="1"/>
    <n v="100"/>
    <x v="0"/>
    <x v="33"/>
    <x v="11"/>
    <x v="23"/>
  </r>
  <r>
    <d v="2005-05-05T00:00:00"/>
    <n v="2"/>
    <x v="13"/>
    <n v="100"/>
    <x v="1"/>
    <n v="200"/>
    <x v="0"/>
    <x v="10"/>
    <x v="1"/>
    <x v="1"/>
  </r>
  <r>
    <d v="2003-03-03T00:00:00"/>
    <n v="1"/>
    <x v="66"/>
    <n v="89.38"/>
    <x v="1"/>
    <n v="89.38"/>
    <x v="15"/>
    <x v="53"/>
    <x v="11"/>
    <x v="20"/>
  </r>
  <r>
    <d v="2003-05-08T00:00:00"/>
    <n v="2"/>
    <x v="67"/>
    <n v="63.84"/>
    <x v="1"/>
    <n v="127.68"/>
    <x v="1"/>
    <x v="54"/>
    <x v="1"/>
    <x v="1"/>
  </r>
  <r>
    <d v="2003-07-02T00:00:00"/>
    <n v="3"/>
    <x v="39"/>
    <n v="75.010000000000005"/>
    <x v="1"/>
    <n v="225.03000000000003"/>
    <x v="0"/>
    <x v="33"/>
    <x v="2"/>
    <x v="2"/>
  </r>
  <r>
    <d v="2003-09-05T00:00:00"/>
    <n v="3"/>
    <x v="41"/>
    <n v="63.84"/>
    <x v="1"/>
    <n v="191.52"/>
    <x v="0"/>
    <x v="35"/>
    <x v="10"/>
    <x v="41"/>
  </r>
  <r>
    <d v="2003-10-10T00:00:00"/>
    <n v="4"/>
    <x v="4"/>
    <n v="73.42"/>
    <x v="1"/>
    <n v="293.68"/>
    <x v="0"/>
    <x v="4"/>
    <x v="4"/>
    <x v="4"/>
  </r>
  <r>
    <d v="2003-11-04T00:00:00"/>
    <n v="4"/>
    <x v="42"/>
    <n v="63.84"/>
    <x v="1"/>
    <n v="255.36"/>
    <x v="3"/>
    <x v="36"/>
    <x v="5"/>
    <x v="16"/>
  </r>
  <r>
    <d v="2003-11-12T00:00:00"/>
    <n v="4"/>
    <x v="7"/>
    <n v="81.400000000000006"/>
    <x v="1"/>
    <n v="325.60000000000002"/>
    <x v="2"/>
    <x v="7"/>
    <x v="5"/>
    <x v="6"/>
  </r>
  <r>
    <d v="2003-11-20T00:00:00"/>
    <n v="4"/>
    <x v="68"/>
    <n v="64.64"/>
    <x v="1"/>
    <n v="258.56"/>
    <x v="16"/>
    <x v="55"/>
    <x v="5"/>
    <x v="7"/>
  </r>
  <r>
    <d v="2003-12-02T00:00:00"/>
    <n v="4"/>
    <x v="23"/>
    <n v="82.99"/>
    <x v="1"/>
    <n v="331.96"/>
    <x v="7"/>
    <x v="20"/>
    <x v="6"/>
    <x v="8"/>
  </r>
  <r>
    <d v="2004-01-15T00:00:00"/>
    <n v="1"/>
    <x v="9"/>
    <n v="92.57"/>
    <x v="1"/>
    <n v="92.57"/>
    <x v="1"/>
    <x v="2"/>
    <x v="7"/>
    <x v="9"/>
  </r>
  <r>
    <d v="2004-02-22T00:00:00"/>
    <n v="1"/>
    <x v="69"/>
    <n v="77.41"/>
    <x v="1"/>
    <n v="77.41"/>
    <x v="17"/>
    <x v="56"/>
    <x v="0"/>
    <x v="0"/>
  </r>
  <r>
    <d v="2004-04-09T00:00:00"/>
    <n v="2"/>
    <x v="48"/>
    <n v="74.209999999999994"/>
    <x v="1"/>
    <n v="148.41999999999999"/>
    <x v="13"/>
    <x v="40"/>
    <x v="8"/>
    <x v="11"/>
  </r>
  <r>
    <d v="2004-06-01T00:00:00"/>
    <n v="2"/>
    <x v="22"/>
    <n v="90.17"/>
    <x v="1"/>
    <n v="180.34"/>
    <x v="6"/>
    <x v="19"/>
    <x v="9"/>
    <x v="33"/>
  </r>
  <r>
    <d v="2004-07-06T00:00:00"/>
    <n v="3"/>
    <x v="70"/>
    <n v="76.61"/>
    <x v="1"/>
    <n v="229.82999999999998"/>
    <x v="12"/>
    <x v="57"/>
    <x v="2"/>
    <x v="42"/>
  </r>
  <r>
    <d v="2004-08-02T00:00:00"/>
    <n v="3"/>
    <x v="71"/>
    <n v="83.79"/>
    <x v="1"/>
    <n v="251.37"/>
    <x v="0"/>
    <x v="35"/>
    <x v="3"/>
    <x v="43"/>
  </r>
  <r>
    <d v="2004-08-30T00:00:00"/>
    <n v="3"/>
    <x v="69"/>
    <n v="69.430000000000007"/>
    <x v="1"/>
    <n v="208.29000000000002"/>
    <x v="17"/>
    <x v="56"/>
    <x v="3"/>
    <x v="41"/>
  </r>
  <r>
    <d v="2003-10-04T00:00:00"/>
    <n v="4"/>
    <x v="72"/>
    <n v="76.61"/>
    <x v="1"/>
    <n v="306.44"/>
    <x v="16"/>
    <x v="58"/>
    <x v="4"/>
    <x v="14"/>
  </r>
  <r>
    <d v="2004-10-16T00:00:00"/>
    <n v="4"/>
    <x v="68"/>
    <n v="81.400000000000006"/>
    <x v="1"/>
    <n v="325.60000000000002"/>
    <x v="16"/>
    <x v="55"/>
    <x v="4"/>
    <x v="15"/>
  </r>
  <r>
    <d v="2004-11-03T00:00:00"/>
    <n v="4"/>
    <x v="24"/>
    <n v="73.42"/>
    <x v="1"/>
    <n v="293.68"/>
    <x v="8"/>
    <x v="21"/>
    <x v="5"/>
    <x v="16"/>
  </r>
  <r>
    <d v="2004-11-15T00:00:00"/>
    <n v="4"/>
    <x v="0"/>
    <n v="100"/>
    <x v="1"/>
    <n v="400"/>
    <x v="0"/>
    <x v="0"/>
    <x v="5"/>
    <x v="7"/>
  </r>
  <r>
    <d v="2004-11-24T00:00:00"/>
    <n v="4"/>
    <x v="19"/>
    <n v="93.56"/>
    <x v="1"/>
    <n v="374.24"/>
    <x v="5"/>
    <x v="16"/>
    <x v="5"/>
    <x v="17"/>
  </r>
  <r>
    <d v="2005-01-06T00:00:00"/>
    <n v="1"/>
    <x v="73"/>
    <n v="81.62"/>
    <x v="1"/>
    <n v="81.62"/>
    <x v="4"/>
    <x v="59"/>
    <x v="7"/>
    <x v="36"/>
  </r>
  <r>
    <d v="2005-02-09T00:00:00"/>
    <n v="1"/>
    <x v="16"/>
    <n v="67.83"/>
    <x v="1"/>
    <n v="67.83"/>
    <x v="4"/>
    <x v="13"/>
    <x v="0"/>
    <x v="37"/>
  </r>
  <r>
    <d v="2005-03-03T00:00:00"/>
    <n v="1"/>
    <x v="37"/>
    <n v="70.260000000000005"/>
    <x v="1"/>
    <n v="70.260000000000005"/>
    <x v="8"/>
    <x v="31"/>
    <x v="11"/>
    <x v="20"/>
  </r>
  <r>
    <d v="2005-05-17T00:00:00"/>
    <n v="2"/>
    <x v="19"/>
    <n v="90.17"/>
    <x v="1"/>
    <n v="180.34"/>
    <x v="5"/>
    <x v="16"/>
    <x v="1"/>
    <x v="12"/>
  </r>
  <r>
    <d v="2003-01-31T00:00:00"/>
    <n v="1"/>
    <x v="23"/>
    <n v="100"/>
    <x v="2"/>
    <n v="100"/>
    <x v="7"/>
    <x v="20"/>
    <x v="7"/>
    <x v="22"/>
  </r>
  <r>
    <d v="2003-04-04T00:00:00"/>
    <n v="2"/>
    <x v="27"/>
    <n v="100"/>
    <x v="2"/>
    <n v="200"/>
    <x v="0"/>
    <x v="0"/>
    <x v="8"/>
    <x v="35"/>
  </r>
  <r>
    <d v="2003-06-03T00:00:00"/>
    <n v="2"/>
    <x v="74"/>
    <n v="100"/>
    <x v="2"/>
    <n v="200"/>
    <x v="0"/>
    <x v="0"/>
    <x v="9"/>
    <x v="33"/>
  </r>
  <r>
    <d v="2003-08-01T00:00:00"/>
    <n v="3"/>
    <x v="73"/>
    <n v="100"/>
    <x v="2"/>
    <n v="300"/>
    <x v="4"/>
    <x v="59"/>
    <x v="3"/>
    <x v="46"/>
  </r>
  <r>
    <d v="2003-09-21T00:00:00"/>
    <n v="3"/>
    <x v="60"/>
    <n v="100"/>
    <x v="2"/>
    <n v="300"/>
    <x v="4"/>
    <x v="50"/>
    <x v="10"/>
    <x v="47"/>
  </r>
  <r>
    <d v="2003-10-22T00:00:00"/>
    <n v="4"/>
    <x v="26"/>
    <n v="100"/>
    <x v="2"/>
    <n v="400"/>
    <x v="9"/>
    <x v="22"/>
    <x v="4"/>
    <x v="26"/>
  </r>
  <r>
    <d v="2003-11-06T00:00:00"/>
    <n v="4"/>
    <x v="49"/>
    <n v="100"/>
    <x v="2"/>
    <n v="400"/>
    <x v="6"/>
    <x v="41"/>
    <x v="5"/>
    <x v="16"/>
  </r>
  <r>
    <d v="2003-11-14T00:00:00"/>
    <n v="4"/>
    <x v="81"/>
    <n v="100"/>
    <x v="2"/>
    <n v="400"/>
    <x v="7"/>
    <x v="64"/>
    <x v="5"/>
    <x v="6"/>
  </r>
  <r>
    <d v="2003-11-25T00:00:00"/>
    <n v="4"/>
    <x v="47"/>
    <n v="100"/>
    <x v="2"/>
    <n v="400"/>
    <x v="0"/>
    <x v="39"/>
    <x v="5"/>
    <x v="17"/>
  </r>
  <r>
    <d v="2003-12-09T00:00:00"/>
    <n v="4"/>
    <x v="64"/>
    <n v="99.54"/>
    <x v="2"/>
    <n v="398.16"/>
    <x v="0"/>
    <x v="48"/>
    <x v="6"/>
    <x v="31"/>
  </r>
  <r>
    <d v="2004-02-10T00:00:00"/>
    <n v="1"/>
    <x v="82"/>
    <n v="100"/>
    <x v="2"/>
    <n v="100"/>
    <x v="0"/>
    <x v="65"/>
    <x v="0"/>
    <x v="37"/>
  </r>
  <r>
    <d v="2004-03-11T00:00:00"/>
    <n v="1"/>
    <x v="39"/>
    <n v="100"/>
    <x v="2"/>
    <n v="100"/>
    <x v="0"/>
    <x v="33"/>
    <x v="11"/>
    <x v="27"/>
  </r>
  <r>
    <d v="2004-05-05T00:00:00"/>
    <n v="2"/>
    <x v="23"/>
    <n v="100"/>
    <x v="2"/>
    <n v="200"/>
    <x v="7"/>
    <x v="20"/>
    <x v="1"/>
    <x v="1"/>
  </r>
  <r>
    <d v="2004-06-15T00:00:00"/>
    <n v="2"/>
    <x v="65"/>
    <n v="100"/>
    <x v="2"/>
    <n v="200"/>
    <x v="9"/>
    <x v="22"/>
    <x v="9"/>
    <x v="28"/>
  </r>
  <r>
    <d v="2004-07-20T00:00:00"/>
    <n v="3"/>
    <x v="39"/>
    <n v="97.17"/>
    <x v="2"/>
    <n v="291.51"/>
    <x v="0"/>
    <x v="33"/>
    <x v="2"/>
    <x v="13"/>
  </r>
  <r>
    <d v="2004-08-19T00:00:00"/>
    <n v="3"/>
    <x v="18"/>
    <n v="100"/>
    <x v="2"/>
    <n v="300"/>
    <x v="0"/>
    <x v="15"/>
    <x v="3"/>
    <x v="29"/>
  </r>
  <r>
    <d v="2004-09-08T00:00:00"/>
    <n v="3"/>
    <x v="0"/>
    <n v="100"/>
    <x v="2"/>
    <n v="300"/>
    <x v="0"/>
    <x v="0"/>
    <x v="10"/>
    <x v="30"/>
  </r>
  <r>
    <d v="2004-10-13T00:00:00"/>
    <n v="4"/>
    <x v="15"/>
    <n v="100"/>
    <x v="2"/>
    <n v="400"/>
    <x v="0"/>
    <x v="12"/>
    <x v="4"/>
    <x v="15"/>
  </r>
  <r>
    <d v="2004-10-22T00:00:00"/>
    <n v="4"/>
    <x v="78"/>
    <n v="100"/>
    <x v="2"/>
    <n v="400"/>
    <x v="13"/>
    <x v="62"/>
    <x v="4"/>
    <x v="26"/>
  </r>
  <r>
    <d v="2004-11-05T00:00:00"/>
    <n v="4"/>
    <x v="11"/>
    <n v="58.38"/>
    <x v="2"/>
    <n v="233.52"/>
    <x v="0"/>
    <x v="0"/>
    <x v="5"/>
    <x v="16"/>
  </r>
  <r>
    <d v="2004-11-20T00:00:00"/>
    <n v="4"/>
    <x v="62"/>
    <n v="100"/>
    <x v="2"/>
    <n v="400"/>
    <x v="1"/>
    <x v="2"/>
    <x v="5"/>
    <x v="7"/>
  </r>
  <r>
    <d v="2004-12-01T00:00:00"/>
    <n v="4"/>
    <x v="74"/>
    <n v="100"/>
    <x v="2"/>
    <n v="400"/>
    <x v="0"/>
    <x v="0"/>
    <x v="6"/>
    <x v="8"/>
  </r>
  <r>
    <d v="2004-12-10T00:00:00"/>
    <n v="4"/>
    <x v="23"/>
    <n v="64.16"/>
    <x v="2"/>
    <n v="256.64"/>
    <x v="7"/>
    <x v="20"/>
    <x v="6"/>
    <x v="31"/>
  </r>
  <r>
    <d v="2005-01-23T00:00:00"/>
    <n v="1"/>
    <x v="39"/>
    <n v="35.71"/>
    <x v="2"/>
    <n v="35.71"/>
    <x v="0"/>
    <x v="33"/>
    <x v="7"/>
    <x v="22"/>
  </r>
  <r>
    <d v="2005-02-17T00:00:00"/>
    <n v="1"/>
    <x v="39"/>
    <n v="66.58"/>
    <x v="2"/>
    <n v="66.58"/>
    <x v="0"/>
    <x v="33"/>
    <x v="0"/>
    <x v="10"/>
  </r>
  <r>
    <d v="2005-05-03T00:00:00"/>
    <n v="2"/>
    <x v="23"/>
    <n v="100"/>
    <x v="2"/>
    <n v="200"/>
    <x v="7"/>
    <x v="20"/>
    <x v="1"/>
    <x v="1"/>
  </r>
  <r>
    <d v="2005-05-31T00:00:00"/>
    <n v="2"/>
    <x v="14"/>
    <n v="100"/>
    <x v="2"/>
    <n v="200"/>
    <x v="1"/>
    <x v="11"/>
    <x v="1"/>
    <x v="33"/>
  </r>
  <r>
    <d v="2003-03-03T00:00:00"/>
    <n v="1"/>
    <x v="66"/>
    <n v="100"/>
    <x v="1"/>
    <n v="100"/>
    <x v="15"/>
    <x v="53"/>
    <x v="11"/>
    <x v="20"/>
  </r>
  <r>
    <d v="2003-05-08T00:00:00"/>
    <n v="2"/>
    <x v="67"/>
    <n v="100"/>
    <x v="1"/>
    <n v="200"/>
    <x v="1"/>
    <x v="54"/>
    <x v="1"/>
    <x v="1"/>
  </r>
  <r>
    <d v="2003-07-02T00:00:00"/>
    <n v="3"/>
    <x v="39"/>
    <n v="97.89"/>
    <x v="1"/>
    <n v="293.67"/>
    <x v="0"/>
    <x v="33"/>
    <x v="2"/>
    <x v="2"/>
  </r>
  <r>
    <d v="2003-09-05T00:00:00"/>
    <n v="3"/>
    <x v="41"/>
    <n v="97.89"/>
    <x v="1"/>
    <n v="293.67"/>
    <x v="0"/>
    <x v="35"/>
    <x v="10"/>
    <x v="41"/>
  </r>
  <r>
    <d v="2003-10-11T00:00:00"/>
    <n v="4"/>
    <x v="54"/>
    <n v="100"/>
    <x v="1"/>
    <n v="400"/>
    <x v="0"/>
    <x v="44"/>
    <x v="4"/>
    <x v="4"/>
  </r>
  <r>
    <d v="2003-11-04T00:00:00"/>
    <n v="4"/>
    <x v="63"/>
    <n v="100"/>
    <x v="1"/>
    <n v="400"/>
    <x v="5"/>
    <x v="52"/>
    <x v="5"/>
    <x v="16"/>
  </r>
  <r>
    <d v="2003-11-12T00:00:00"/>
    <n v="4"/>
    <x v="7"/>
    <n v="100"/>
    <x v="1"/>
    <n v="400"/>
    <x v="2"/>
    <x v="7"/>
    <x v="5"/>
    <x v="6"/>
  </r>
  <r>
    <d v="2003-11-20T00:00:00"/>
    <n v="4"/>
    <x v="40"/>
    <n v="100"/>
    <x v="1"/>
    <n v="400"/>
    <x v="0"/>
    <x v="34"/>
    <x v="5"/>
    <x v="7"/>
  </r>
  <r>
    <d v="2003-12-02T00:00:00"/>
    <n v="4"/>
    <x v="23"/>
    <n v="100"/>
    <x v="1"/>
    <n v="400"/>
    <x v="7"/>
    <x v="20"/>
    <x v="6"/>
    <x v="8"/>
  </r>
  <r>
    <d v="2004-01-16T00:00:00"/>
    <n v="1"/>
    <x v="23"/>
    <n v="100"/>
    <x v="1"/>
    <n v="100"/>
    <x v="7"/>
    <x v="20"/>
    <x v="7"/>
    <x v="9"/>
  </r>
  <r>
    <d v="2004-02-22T00:00:00"/>
    <n v="1"/>
    <x v="69"/>
    <n v="100"/>
    <x v="1"/>
    <n v="100"/>
    <x v="17"/>
    <x v="56"/>
    <x v="0"/>
    <x v="0"/>
  </r>
  <r>
    <d v="2004-04-12T00:00:00"/>
    <n v="2"/>
    <x v="60"/>
    <n v="93.28"/>
    <x v="1"/>
    <n v="186.56"/>
    <x v="4"/>
    <x v="50"/>
    <x v="8"/>
    <x v="44"/>
  </r>
  <r>
    <d v="2004-06-01T00:00:00"/>
    <n v="2"/>
    <x v="22"/>
    <n v="100"/>
    <x v="1"/>
    <n v="200"/>
    <x v="6"/>
    <x v="19"/>
    <x v="9"/>
    <x v="33"/>
  </r>
  <r>
    <d v="2004-07-06T00:00:00"/>
    <n v="3"/>
    <x v="70"/>
    <n v="100"/>
    <x v="1"/>
    <n v="300"/>
    <x v="12"/>
    <x v="57"/>
    <x v="2"/>
    <x v="42"/>
  </r>
  <r>
    <d v="2004-08-04T00:00:00"/>
    <n v="3"/>
    <x v="26"/>
    <n v="100"/>
    <x v="1"/>
    <n v="300"/>
    <x v="9"/>
    <x v="22"/>
    <x v="3"/>
    <x v="43"/>
  </r>
  <r>
    <d v="2004-08-30T00:00:00"/>
    <n v="3"/>
    <x v="69"/>
    <n v="100"/>
    <x v="1"/>
    <n v="300"/>
    <x v="17"/>
    <x v="56"/>
    <x v="3"/>
    <x v="41"/>
  </r>
  <r>
    <d v="2003-10-04T00:00:00"/>
    <n v="4"/>
    <x v="72"/>
    <n v="100"/>
    <x v="1"/>
    <n v="400"/>
    <x v="16"/>
    <x v="58"/>
    <x v="4"/>
    <x v="14"/>
  </r>
  <r>
    <d v="2004-10-16T00:00:00"/>
    <n v="4"/>
    <x v="68"/>
    <n v="100"/>
    <x v="1"/>
    <n v="400"/>
    <x v="16"/>
    <x v="55"/>
    <x v="4"/>
    <x v="15"/>
  </r>
  <r>
    <d v="2004-11-04T00:00:00"/>
    <n v="4"/>
    <x v="21"/>
    <n v="100"/>
    <x v="1"/>
    <n v="400"/>
    <x v="0"/>
    <x v="18"/>
    <x v="5"/>
    <x v="16"/>
  </r>
  <r>
    <d v="2004-11-15T00:00:00"/>
    <n v="4"/>
    <x v="0"/>
    <n v="64.739999999999995"/>
    <x v="1"/>
    <n v="258.95999999999998"/>
    <x v="0"/>
    <x v="0"/>
    <x v="5"/>
    <x v="7"/>
  </r>
  <r>
    <d v="2004-11-24T00:00:00"/>
    <n v="4"/>
    <x v="19"/>
    <n v="75.2"/>
    <x v="1"/>
    <n v="300.8"/>
    <x v="5"/>
    <x v="16"/>
    <x v="5"/>
    <x v="17"/>
  </r>
  <r>
    <d v="2005-01-06T00:00:00"/>
    <n v="1"/>
    <x v="73"/>
    <n v="88.45"/>
    <x v="1"/>
    <n v="88.45"/>
    <x v="4"/>
    <x v="59"/>
    <x v="7"/>
    <x v="36"/>
  </r>
  <r>
    <d v="2005-02-09T00:00:00"/>
    <n v="1"/>
    <x v="16"/>
    <n v="100"/>
    <x v="1"/>
    <n v="100"/>
    <x v="4"/>
    <x v="13"/>
    <x v="0"/>
    <x v="37"/>
  </r>
  <r>
    <d v="2005-03-03T00:00:00"/>
    <n v="1"/>
    <x v="37"/>
    <n v="100"/>
    <x v="1"/>
    <n v="100"/>
    <x v="8"/>
    <x v="31"/>
    <x v="11"/>
    <x v="20"/>
  </r>
  <r>
    <d v="2005-04-14T00:00:00"/>
    <n v="2"/>
    <x v="83"/>
    <n v="93.28"/>
    <x v="1"/>
    <n v="186.56"/>
    <x v="1"/>
    <x v="66"/>
    <x v="8"/>
    <x v="44"/>
  </r>
  <r>
    <d v="2005-05-17T00:00:00"/>
    <n v="2"/>
    <x v="19"/>
    <n v="100"/>
    <x v="1"/>
    <n v="200"/>
    <x v="5"/>
    <x v="16"/>
    <x v="1"/>
    <x v="12"/>
  </r>
  <r>
    <d v="2003-01-29T00:00:00"/>
    <n v="1"/>
    <x v="17"/>
    <n v="100"/>
    <x v="2"/>
    <n v="100"/>
    <x v="2"/>
    <x v="14"/>
    <x v="7"/>
    <x v="22"/>
  </r>
  <r>
    <d v="2003-03-26T00:00:00"/>
    <n v="1"/>
    <x v="39"/>
    <n v="100"/>
    <x v="2"/>
    <n v="100"/>
    <x v="0"/>
    <x v="33"/>
    <x v="11"/>
    <x v="23"/>
  </r>
  <r>
    <d v="2003-05-28T00:00:00"/>
    <n v="2"/>
    <x v="25"/>
    <n v="100"/>
    <x v="2"/>
    <n v="200"/>
    <x v="7"/>
    <x v="20"/>
    <x v="1"/>
    <x v="24"/>
  </r>
  <r>
    <d v="2003-07-24T00:00:00"/>
    <n v="3"/>
    <x v="5"/>
    <n v="100"/>
    <x v="2"/>
    <n v="300"/>
    <x v="0"/>
    <x v="5"/>
    <x v="2"/>
    <x v="13"/>
  </r>
  <r>
    <d v="2003-09-19T00:00:00"/>
    <n v="3"/>
    <x v="26"/>
    <n v="100"/>
    <x v="2"/>
    <n v="300"/>
    <x v="9"/>
    <x v="22"/>
    <x v="10"/>
    <x v="25"/>
  </r>
  <r>
    <d v="2003-10-21T00:00:00"/>
    <n v="4"/>
    <x v="63"/>
    <n v="99.17"/>
    <x v="2"/>
    <n v="396.68"/>
    <x v="5"/>
    <x v="52"/>
    <x v="4"/>
    <x v="26"/>
  </r>
  <r>
    <d v="2003-11-06T00:00:00"/>
    <n v="4"/>
    <x v="28"/>
    <n v="93.34"/>
    <x v="2"/>
    <n v="373.36"/>
    <x v="3"/>
    <x v="23"/>
    <x v="5"/>
    <x v="16"/>
  </r>
  <r>
    <d v="2003-11-13T00:00:00"/>
    <n v="4"/>
    <x v="29"/>
    <n v="96.84"/>
    <x v="2"/>
    <n v="387.36"/>
    <x v="0"/>
    <x v="24"/>
    <x v="5"/>
    <x v="6"/>
  </r>
  <r>
    <d v="2003-11-25T00:00:00"/>
    <n v="4"/>
    <x v="30"/>
    <n v="93.34"/>
    <x v="2"/>
    <n v="373.36"/>
    <x v="1"/>
    <x v="25"/>
    <x v="5"/>
    <x v="17"/>
  </r>
  <r>
    <d v="2003-12-05T00:00:00"/>
    <n v="4"/>
    <x v="31"/>
    <n v="100"/>
    <x v="2"/>
    <n v="400"/>
    <x v="10"/>
    <x v="26"/>
    <x v="6"/>
    <x v="8"/>
  </r>
  <r>
    <d v="2004-01-29T00:00:00"/>
    <n v="1"/>
    <x v="32"/>
    <n v="100"/>
    <x v="2"/>
    <n v="100"/>
    <x v="0"/>
    <x v="27"/>
    <x v="7"/>
    <x v="22"/>
  </r>
  <r>
    <d v="2004-03-10T00:00:00"/>
    <n v="1"/>
    <x v="33"/>
    <n v="100"/>
    <x v="2"/>
    <n v="100"/>
    <x v="0"/>
    <x v="12"/>
    <x v="11"/>
    <x v="27"/>
  </r>
  <r>
    <d v="2004-05-04T00:00:00"/>
    <n v="2"/>
    <x v="34"/>
    <n v="100"/>
    <x v="2"/>
    <n v="200"/>
    <x v="0"/>
    <x v="28"/>
    <x v="1"/>
    <x v="1"/>
  </r>
  <r>
    <d v="2004-06-15T00:00:00"/>
    <n v="2"/>
    <x v="35"/>
    <n v="100"/>
    <x v="2"/>
    <n v="200"/>
    <x v="11"/>
    <x v="29"/>
    <x v="9"/>
    <x v="28"/>
  </r>
  <r>
    <d v="2004-07-19T00:00:00"/>
    <n v="3"/>
    <x v="20"/>
    <n v="96.84"/>
    <x v="2"/>
    <n v="290.52"/>
    <x v="3"/>
    <x v="17"/>
    <x v="2"/>
    <x v="13"/>
  </r>
  <r>
    <d v="2004-08-17T00:00:00"/>
    <n v="3"/>
    <x v="36"/>
    <n v="100"/>
    <x v="2"/>
    <n v="300"/>
    <x v="12"/>
    <x v="30"/>
    <x v="3"/>
    <x v="29"/>
  </r>
  <r>
    <d v="2004-09-08T00:00:00"/>
    <n v="3"/>
    <x v="37"/>
    <n v="100"/>
    <x v="2"/>
    <n v="300"/>
    <x v="8"/>
    <x v="31"/>
    <x v="10"/>
    <x v="30"/>
  </r>
  <r>
    <d v="2004-10-11T00:00:00"/>
    <n v="4"/>
    <x v="38"/>
    <n v="98"/>
    <x v="2"/>
    <n v="392"/>
    <x v="1"/>
    <x v="32"/>
    <x v="4"/>
    <x v="15"/>
  </r>
  <r>
    <d v="2004-10-21T00:00:00"/>
    <n v="4"/>
    <x v="39"/>
    <n v="100"/>
    <x v="2"/>
    <n v="400"/>
    <x v="0"/>
    <x v="33"/>
    <x v="4"/>
    <x v="26"/>
  </r>
  <r>
    <d v="2004-11-04T00:00:00"/>
    <n v="4"/>
    <x v="40"/>
    <n v="100"/>
    <x v="2"/>
    <n v="400"/>
    <x v="0"/>
    <x v="34"/>
    <x v="5"/>
    <x v="16"/>
  </r>
  <r>
    <d v="2004-11-18T00:00:00"/>
    <n v="4"/>
    <x v="8"/>
    <n v="40.25"/>
    <x v="2"/>
    <n v="161"/>
    <x v="0"/>
    <x v="4"/>
    <x v="5"/>
    <x v="7"/>
  </r>
  <r>
    <d v="2004-11-29T00:00:00"/>
    <n v="4"/>
    <x v="10"/>
    <n v="49.6"/>
    <x v="2"/>
    <n v="198.4"/>
    <x v="3"/>
    <x v="8"/>
    <x v="5"/>
    <x v="8"/>
  </r>
  <r>
    <d v="2004-12-10T00:00:00"/>
    <n v="4"/>
    <x v="39"/>
    <n v="98"/>
    <x v="2"/>
    <n v="392"/>
    <x v="0"/>
    <x v="33"/>
    <x v="6"/>
    <x v="31"/>
  </r>
  <r>
    <d v="2005-01-20T00:00:00"/>
    <n v="1"/>
    <x v="42"/>
    <n v="100"/>
    <x v="2"/>
    <n v="100"/>
    <x v="3"/>
    <x v="36"/>
    <x v="7"/>
    <x v="32"/>
  </r>
  <r>
    <d v="2005-02-17T00:00:00"/>
    <n v="1"/>
    <x v="4"/>
    <n v="98"/>
    <x v="2"/>
    <n v="98"/>
    <x v="0"/>
    <x v="4"/>
    <x v="0"/>
    <x v="10"/>
  </r>
  <r>
    <d v="2005-03-09T00:00:00"/>
    <n v="1"/>
    <x v="42"/>
    <n v="85.1"/>
    <x v="2"/>
    <n v="85.1"/>
    <x v="3"/>
    <x v="36"/>
    <x v="11"/>
    <x v="27"/>
  </r>
  <r>
    <d v="2005-05-01T00:00:00"/>
    <n v="2"/>
    <x v="43"/>
    <n v="100"/>
    <x v="2"/>
    <n v="200"/>
    <x v="10"/>
    <x v="37"/>
    <x v="1"/>
    <x v="1"/>
  </r>
  <r>
    <d v="2005-05-31T00:00:00"/>
    <n v="2"/>
    <x v="23"/>
    <n v="100"/>
    <x v="2"/>
    <n v="200"/>
    <x v="7"/>
    <x v="20"/>
    <x v="1"/>
    <x v="33"/>
  </r>
  <r>
    <d v="2003-03-10T00:00:00"/>
    <n v="1"/>
    <x v="45"/>
    <n v="100"/>
    <x v="1"/>
    <n v="100"/>
    <x v="0"/>
    <x v="24"/>
    <x v="11"/>
    <x v="27"/>
  </r>
  <r>
    <d v="2003-05-08T00:00:00"/>
    <n v="2"/>
    <x v="67"/>
    <n v="100"/>
    <x v="1"/>
    <n v="200"/>
    <x v="1"/>
    <x v="54"/>
    <x v="1"/>
    <x v="1"/>
  </r>
  <r>
    <d v="2003-07-04T00:00:00"/>
    <n v="3"/>
    <x v="51"/>
    <n v="100"/>
    <x v="1"/>
    <n v="300"/>
    <x v="1"/>
    <x v="42"/>
    <x v="2"/>
    <x v="2"/>
  </r>
  <r>
    <d v="2003-09-11T00:00:00"/>
    <n v="3"/>
    <x v="42"/>
    <n v="100"/>
    <x v="1"/>
    <n v="300"/>
    <x v="3"/>
    <x v="36"/>
    <x v="10"/>
    <x v="30"/>
  </r>
  <r>
    <d v="2003-10-17T00:00:00"/>
    <n v="4"/>
    <x v="78"/>
    <n v="100"/>
    <x v="1"/>
    <n v="400"/>
    <x v="13"/>
    <x v="62"/>
    <x v="4"/>
    <x v="15"/>
  </r>
  <r>
    <d v="2003-11-05T00:00:00"/>
    <n v="4"/>
    <x v="43"/>
    <n v="100"/>
    <x v="1"/>
    <n v="400"/>
    <x v="10"/>
    <x v="37"/>
    <x v="5"/>
    <x v="16"/>
  </r>
  <r>
    <d v="2003-11-12T00:00:00"/>
    <n v="4"/>
    <x v="7"/>
    <n v="100"/>
    <x v="1"/>
    <n v="400"/>
    <x v="2"/>
    <x v="7"/>
    <x v="5"/>
    <x v="6"/>
  </r>
  <r>
    <d v="2003-11-20T00:00:00"/>
    <n v="4"/>
    <x v="40"/>
    <n v="100"/>
    <x v="1"/>
    <n v="400"/>
    <x v="0"/>
    <x v="34"/>
    <x v="5"/>
    <x v="7"/>
  </r>
  <r>
    <d v="2003-12-02T00:00:00"/>
    <n v="4"/>
    <x v="74"/>
    <n v="100"/>
    <x v="1"/>
    <n v="400"/>
    <x v="0"/>
    <x v="0"/>
    <x v="6"/>
    <x v="8"/>
  </r>
  <r>
    <d v="2004-01-16T00:00:00"/>
    <n v="1"/>
    <x v="23"/>
    <n v="100"/>
    <x v="1"/>
    <n v="100"/>
    <x v="7"/>
    <x v="20"/>
    <x v="7"/>
    <x v="9"/>
  </r>
  <r>
    <d v="2004-02-22T00:00:00"/>
    <n v="1"/>
    <x v="69"/>
    <n v="100"/>
    <x v="1"/>
    <n v="100"/>
    <x v="17"/>
    <x v="56"/>
    <x v="0"/>
    <x v="0"/>
  </r>
  <r>
    <d v="2004-04-13T00:00:00"/>
    <n v="2"/>
    <x v="44"/>
    <n v="100"/>
    <x v="1"/>
    <n v="200"/>
    <x v="11"/>
    <x v="38"/>
    <x v="8"/>
    <x v="44"/>
  </r>
  <r>
    <d v="2004-06-01T00:00:00"/>
    <n v="2"/>
    <x v="22"/>
    <n v="100"/>
    <x v="1"/>
    <n v="200"/>
    <x v="6"/>
    <x v="19"/>
    <x v="9"/>
    <x v="33"/>
  </r>
  <r>
    <d v="2004-07-06T00:00:00"/>
    <n v="3"/>
    <x v="70"/>
    <n v="100"/>
    <x v="1"/>
    <n v="300"/>
    <x v="12"/>
    <x v="57"/>
    <x v="2"/>
    <x v="42"/>
  </r>
  <r>
    <d v="2004-08-06T00:00:00"/>
    <n v="3"/>
    <x v="84"/>
    <n v="100"/>
    <x v="1"/>
    <n v="300"/>
    <x v="0"/>
    <x v="67"/>
    <x v="3"/>
    <x v="43"/>
  </r>
  <r>
    <d v="2004-08-30T00:00:00"/>
    <n v="3"/>
    <x v="69"/>
    <n v="100"/>
    <x v="1"/>
    <n v="300"/>
    <x v="17"/>
    <x v="56"/>
    <x v="3"/>
    <x v="41"/>
  </r>
  <r>
    <d v="2003-10-05T00:00:00"/>
    <n v="4"/>
    <x v="85"/>
    <n v="100"/>
    <x v="1"/>
    <n v="400"/>
    <x v="2"/>
    <x v="68"/>
    <x v="4"/>
    <x v="4"/>
  </r>
  <r>
    <d v="2004-10-16T00:00:00"/>
    <n v="4"/>
    <x v="68"/>
    <n v="100"/>
    <x v="1"/>
    <n v="400"/>
    <x v="16"/>
    <x v="55"/>
    <x v="4"/>
    <x v="15"/>
  </r>
  <r>
    <d v="2004-11-04T00:00:00"/>
    <n v="4"/>
    <x v="21"/>
    <n v="100"/>
    <x v="1"/>
    <n v="400"/>
    <x v="0"/>
    <x v="18"/>
    <x v="5"/>
    <x v="16"/>
  </r>
  <r>
    <d v="2004-11-17T00:00:00"/>
    <n v="4"/>
    <x v="45"/>
    <n v="100"/>
    <x v="1"/>
    <n v="400"/>
    <x v="0"/>
    <x v="24"/>
    <x v="5"/>
    <x v="7"/>
  </r>
  <r>
    <d v="2004-11-24T00:00:00"/>
    <n v="4"/>
    <x v="10"/>
    <n v="100"/>
    <x v="1"/>
    <n v="400"/>
    <x v="3"/>
    <x v="8"/>
    <x v="5"/>
    <x v="17"/>
  </r>
  <r>
    <d v="2004-12-09T00:00:00"/>
    <n v="4"/>
    <x v="2"/>
    <n v="97.6"/>
    <x v="1"/>
    <n v="390.4"/>
    <x v="1"/>
    <x v="2"/>
    <x v="6"/>
    <x v="31"/>
  </r>
  <r>
    <d v="2005-01-07T00:00:00"/>
    <n v="1"/>
    <x v="50"/>
    <n v="87.06"/>
    <x v="1"/>
    <n v="87.06"/>
    <x v="0"/>
    <x v="18"/>
    <x v="7"/>
    <x v="36"/>
  </r>
  <r>
    <d v="2005-02-09T00:00:00"/>
    <n v="1"/>
    <x v="16"/>
    <n v="100"/>
    <x v="1"/>
    <n v="100"/>
    <x v="4"/>
    <x v="13"/>
    <x v="0"/>
    <x v="37"/>
  </r>
  <r>
    <d v="2005-03-04T00:00:00"/>
    <n v="1"/>
    <x v="39"/>
    <n v="93.77"/>
    <x v="1"/>
    <n v="93.77"/>
    <x v="0"/>
    <x v="33"/>
    <x v="11"/>
    <x v="20"/>
  </r>
  <r>
    <d v="2005-04-15T00:00:00"/>
    <n v="2"/>
    <x v="48"/>
    <n v="100"/>
    <x v="1"/>
    <n v="200"/>
    <x v="13"/>
    <x v="40"/>
    <x v="8"/>
    <x v="44"/>
  </r>
  <r>
    <d v="2005-05-17T00:00:00"/>
    <n v="2"/>
    <x v="19"/>
    <n v="100"/>
    <x v="1"/>
    <n v="200"/>
    <x v="5"/>
    <x v="16"/>
    <x v="1"/>
    <x v="12"/>
  </r>
  <r>
    <d v="2003-01-10T00:00:00"/>
    <n v="1"/>
    <x v="11"/>
    <n v="100"/>
    <x v="3"/>
    <n v="100"/>
    <x v="0"/>
    <x v="0"/>
    <x v="7"/>
    <x v="36"/>
  </r>
  <r>
    <d v="2003-03-25T00:00:00"/>
    <n v="1"/>
    <x v="8"/>
    <n v="99.66"/>
    <x v="3"/>
    <n v="99.66"/>
    <x v="0"/>
    <x v="4"/>
    <x v="11"/>
    <x v="23"/>
  </r>
  <r>
    <d v="2003-05-21T00:00:00"/>
    <n v="2"/>
    <x v="10"/>
    <n v="100"/>
    <x v="3"/>
    <n v="200"/>
    <x v="3"/>
    <x v="8"/>
    <x v="1"/>
    <x v="12"/>
  </r>
  <r>
    <d v="2003-07-16T00:00:00"/>
    <n v="3"/>
    <x v="20"/>
    <n v="100"/>
    <x v="3"/>
    <n v="300"/>
    <x v="3"/>
    <x v="17"/>
    <x v="2"/>
    <x v="48"/>
  </r>
  <r>
    <d v="2003-09-12T00:00:00"/>
    <n v="3"/>
    <x v="82"/>
    <n v="100"/>
    <x v="3"/>
    <n v="300"/>
    <x v="0"/>
    <x v="65"/>
    <x v="10"/>
    <x v="30"/>
  </r>
  <r>
    <d v="2003-10-18T00:00:00"/>
    <n v="4"/>
    <x v="4"/>
    <n v="91.44"/>
    <x v="3"/>
    <n v="365.76"/>
    <x v="0"/>
    <x v="4"/>
    <x v="4"/>
    <x v="15"/>
  </r>
  <r>
    <d v="2003-11-05T00:00:00"/>
    <n v="4"/>
    <x v="86"/>
    <n v="100"/>
    <x v="3"/>
    <n v="400"/>
    <x v="12"/>
    <x v="69"/>
    <x v="5"/>
    <x v="16"/>
  </r>
  <r>
    <d v="2003-11-12T00:00:00"/>
    <n v="4"/>
    <x v="39"/>
    <n v="87.33"/>
    <x v="3"/>
    <n v="349.32"/>
    <x v="0"/>
    <x v="33"/>
    <x v="5"/>
    <x v="6"/>
  </r>
  <r>
    <d v="2003-11-21T00:00:00"/>
    <n v="4"/>
    <x v="87"/>
    <n v="100"/>
    <x v="3"/>
    <n v="400"/>
    <x v="3"/>
    <x v="70"/>
    <x v="5"/>
    <x v="7"/>
  </r>
  <r>
    <d v="2003-12-03T00:00:00"/>
    <n v="4"/>
    <x v="23"/>
    <n v="100"/>
    <x v="3"/>
    <n v="400"/>
    <x v="7"/>
    <x v="20"/>
    <x v="6"/>
    <x v="8"/>
  </r>
  <r>
    <d v="2004-01-29T00:00:00"/>
    <n v="1"/>
    <x v="32"/>
    <n v="89.38"/>
    <x v="3"/>
    <n v="89.38"/>
    <x v="0"/>
    <x v="27"/>
    <x v="7"/>
    <x v="22"/>
  </r>
  <r>
    <d v="2004-03-02T00:00:00"/>
    <n v="1"/>
    <x v="30"/>
    <n v="100"/>
    <x v="3"/>
    <n v="100"/>
    <x v="1"/>
    <x v="25"/>
    <x v="11"/>
    <x v="20"/>
  </r>
  <r>
    <d v="2004-04-29T00:00:00"/>
    <n v="2"/>
    <x v="23"/>
    <n v="100"/>
    <x v="3"/>
    <n v="200"/>
    <x v="7"/>
    <x v="20"/>
    <x v="8"/>
    <x v="34"/>
  </r>
  <r>
    <d v="2004-06-08T00:00:00"/>
    <n v="2"/>
    <x v="48"/>
    <n v="95.55"/>
    <x v="3"/>
    <n v="191.1"/>
    <x v="13"/>
    <x v="40"/>
    <x v="9"/>
    <x v="38"/>
  </r>
  <r>
    <d v="2004-08-17T00:00:00"/>
    <n v="3"/>
    <x v="36"/>
    <n v="100"/>
    <x v="3"/>
    <n v="300"/>
    <x v="12"/>
    <x v="30"/>
    <x v="3"/>
    <x v="29"/>
  </r>
  <r>
    <d v="2004-09-03T00:00:00"/>
    <n v="3"/>
    <x v="7"/>
    <n v="100"/>
    <x v="3"/>
    <n v="300"/>
    <x v="2"/>
    <x v="7"/>
    <x v="10"/>
    <x v="41"/>
  </r>
  <r>
    <d v="2004-10-11T00:00:00"/>
    <n v="4"/>
    <x v="38"/>
    <n v="95.55"/>
    <x v="3"/>
    <n v="382.2"/>
    <x v="1"/>
    <x v="32"/>
    <x v="4"/>
    <x v="15"/>
  </r>
  <r>
    <d v="2004-10-21T00:00:00"/>
    <n v="4"/>
    <x v="39"/>
    <n v="89.38"/>
    <x v="3"/>
    <n v="357.52"/>
    <x v="0"/>
    <x v="33"/>
    <x v="4"/>
    <x v="26"/>
  </r>
  <r>
    <d v="2004-11-04T00:00:00"/>
    <n v="4"/>
    <x v="40"/>
    <n v="86.3"/>
    <x v="3"/>
    <n v="345.2"/>
    <x v="0"/>
    <x v="34"/>
    <x v="5"/>
    <x v="16"/>
  </r>
  <r>
    <d v="2004-11-17T00:00:00"/>
    <n v="4"/>
    <x v="77"/>
    <n v="95.13"/>
    <x v="3"/>
    <n v="380.52"/>
    <x v="6"/>
    <x v="61"/>
    <x v="5"/>
    <x v="7"/>
  </r>
  <r>
    <d v="2004-11-29T00:00:00"/>
    <n v="4"/>
    <x v="84"/>
    <n v="36.11"/>
    <x v="3"/>
    <n v="144.44"/>
    <x v="0"/>
    <x v="67"/>
    <x v="5"/>
    <x v="8"/>
  </r>
  <r>
    <d v="2004-12-09T00:00:00"/>
    <n v="4"/>
    <x v="2"/>
    <n v="50.18"/>
    <x v="3"/>
    <n v="200.72"/>
    <x v="1"/>
    <x v="2"/>
    <x v="6"/>
    <x v="31"/>
  </r>
  <r>
    <d v="2005-01-20T00:00:00"/>
    <n v="1"/>
    <x v="41"/>
    <n v="100"/>
    <x v="3"/>
    <n v="100"/>
    <x v="0"/>
    <x v="35"/>
    <x v="7"/>
    <x v="32"/>
  </r>
  <r>
    <d v="2005-02-16T00:00:00"/>
    <n v="1"/>
    <x v="23"/>
    <n v="93.16"/>
    <x v="3"/>
    <n v="93.16"/>
    <x v="7"/>
    <x v="20"/>
    <x v="0"/>
    <x v="10"/>
  </r>
  <r>
    <d v="2005-03-09T00:00:00"/>
    <n v="1"/>
    <x v="42"/>
    <n v="100"/>
    <x v="3"/>
    <n v="100"/>
    <x v="3"/>
    <x v="36"/>
    <x v="11"/>
    <x v="27"/>
  </r>
  <r>
    <d v="2005-05-30T00:00:00"/>
    <n v="2"/>
    <x v="18"/>
    <n v="95.55"/>
    <x v="3"/>
    <n v="191.1"/>
    <x v="0"/>
    <x v="15"/>
    <x v="1"/>
    <x v="33"/>
  </r>
  <r>
    <d v="2003-01-10T00:00:00"/>
    <n v="1"/>
    <x v="11"/>
    <n v="50.14"/>
    <x v="3"/>
    <n v="50.14"/>
    <x v="0"/>
    <x v="0"/>
    <x v="7"/>
    <x v="36"/>
  </r>
  <r>
    <d v="2003-03-25T00:00:00"/>
    <n v="1"/>
    <x v="8"/>
    <n v="49.06"/>
    <x v="3"/>
    <n v="49.06"/>
    <x v="0"/>
    <x v="4"/>
    <x v="11"/>
    <x v="23"/>
  </r>
  <r>
    <d v="2003-05-28T00:00:00"/>
    <n v="2"/>
    <x v="25"/>
    <n v="54.99"/>
    <x v="3"/>
    <n v="109.98"/>
    <x v="7"/>
    <x v="20"/>
    <x v="1"/>
    <x v="24"/>
  </r>
  <r>
    <d v="2003-07-16T00:00:00"/>
    <n v="3"/>
    <x v="20"/>
    <n v="43.13"/>
    <x v="3"/>
    <n v="129.39000000000001"/>
    <x v="3"/>
    <x v="17"/>
    <x v="2"/>
    <x v="48"/>
  </r>
  <r>
    <d v="2003-09-12T00:00:00"/>
    <n v="3"/>
    <x v="82"/>
    <n v="58.22"/>
    <x v="3"/>
    <n v="174.66"/>
    <x v="0"/>
    <x v="65"/>
    <x v="10"/>
    <x v="30"/>
  </r>
  <r>
    <d v="2003-10-18T00:00:00"/>
    <n v="4"/>
    <x v="4"/>
    <n v="51.21"/>
    <x v="3"/>
    <n v="204.84"/>
    <x v="0"/>
    <x v="4"/>
    <x v="4"/>
    <x v="15"/>
  </r>
  <r>
    <d v="2003-11-05T00:00:00"/>
    <n v="4"/>
    <x v="86"/>
    <n v="44.21"/>
    <x v="3"/>
    <n v="176.84"/>
    <x v="12"/>
    <x v="69"/>
    <x v="5"/>
    <x v="16"/>
  </r>
  <r>
    <d v="2003-11-12T00:00:00"/>
    <n v="4"/>
    <x v="39"/>
    <n v="54.45"/>
    <x v="3"/>
    <n v="217.8"/>
    <x v="0"/>
    <x v="33"/>
    <x v="5"/>
    <x v="6"/>
  </r>
  <r>
    <d v="2003-11-21T00:00:00"/>
    <n v="4"/>
    <x v="87"/>
    <n v="53.37"/>
    <x v="3"/>
    <n v="213.48"/>
    <x v="3"/>
    <x v="70"/>
    <x v="5"/>
    <x v="7"/>
  </r>
  <r>
    <d v="2003-12-03T00:00:00"/>
    <n v="4"/>
    <x v="23"/>
    <n v="63.61"/>
    <x v="3"/>
    <n v="254.44"/>
    <x v="7"/>
    <x v="20"/>
    <x v="6"/>
    <x v="8"/>
  </r>
  <r>
    <d v="2004-01-29T00:00:00"/>
    <n v="1"/>
    <x v="32"/>
    <n v="43.13"/>
    <x v="3"/>
    <n v="43.13"/>
    <x v="0"/>
    <x v="27"/>
    <x v="7"/>
    <x v="22"/>
  </r>
  <r>
    <d v="2004-03-02T00:00:00"/>
    <n v="1"/>
    <x v="30"/>
    <n v="48.52"/>
    <x v="3"/>
    <n v="48.52"/>
    <x v="1"/>
    <x v="25"/>
    <x v="11"/>
    <x v="20"/>
  </r>
  <r>
    <d v="2004-04-29T00:00:00"/>
    <n v="2"/>
    <x v="23"/>
    <n v="58.22"/>
    <x v="3"/>
    <n v="116.44"/>
    <x v="7"/>
    <x v="20"/>
    <x v="8"/>
    <x v="34"/>
  </r>
  <r>
    <d v="2004-06-08T00:00:00"/>
    <n v="2"/>
    <x v="48"/>
    <n v="51.75"/>
    <x v="3"/>
    <n v="103.5"/>
    <x v="13"/>
    <x v="40"/>
    <x v="9"/>
    <x v="38"/>
  </r>
  <r>
    <d v="2004-08-17T00:00:00"/>
    <n v="3"/>
    <x v="36"/>
    <n v="57.68"/>
    <x v="3"/>
    <n v="173.04"/>
    <x v="12"/>
    <x v="30"/>
    <x v="3"/>
    <x v="29"/>
  </r>
  <r>
    <d v="2004-09-03T00:00:00"/>
    <n v="3"/>
    <x v="7"/>
    <n v="56.07"/>
    <x v="3"/>
    <n v="168.21"/>
    <x v="2"/>
    <x v="7"/>
    <x v="10"/>
    <x v="41"/>
  </r>
  <r>
    <d v="2004-10-11T00:00:00"/>
    <n v="4"/>
    <x v="38"/>
    <n v="48.52"/>
    <x v="3"/>
    <n v="194.08"/>
    <x v="1"/>
    <x v="32"/>
    <x v="4"/>
    <x v="15"/>
  </r>
  <r>
    <d v="2004-10-21T00:00:00"/>
    <n v="4"/>
    <x v="39"/>
    <n v="44.21"/>
    <x v="3"/>
    <n v="176.84"/>
    <x v="0"/>
    <x v="33"/>
    <x v="4"/>
    <x v="26"/>
  </r>
  <r>
    <d v="2004-11-04T00:00:00"/>
    <n v="4"/>
    <x v="40"/>
    <n v="57.68"/>
    <x v="3"/>
    <n v="230.72"/>
    <x v="0"/>
    <x v="34"/>
    <x v="5"/>
    <x v="16"/>
  </r>
  <r>
    <d v="2004-11-17T00:00:00"/>
    <n v="4"/>
    <x v="77"/>
    <n v="89.89"/>
    <x v="3"/>
    <n v="359.56"/>
    <x v="6"/>
    <x v="61"/>
    <x v="5"/>
    <x v="7"/>
  </r>
  <r>
    <d v="2004-11-29T00:00:00"/>
    <n v="4"/>
    <x v="10"/>
    <n v="58.95"/>
    <x v="3"/>
    <n v="235.8"/>
    <x v="3"/>
    <x v="8"/>
    <x v="5"/>
    <x v="8"/>
  </r>
  <r>
    <d v="2004-12-09T00:00:00"/>
    <n v="4"/>
    <x v="2"/>
    <n v="72.41"/>
    <x v="3"/>
    <n v="289.64"/>
    <x v="1"/>
    <x v="2"/>
    <x v="6"/>
    <x v="31"/>
  </r>
  <r>
    <d v="2005-01-20T00:00:00"/>
    <n v="1"/>
    <x v="41"/>
    <n v="98.63"/>
    <x v="3"/>
    <n v="98.63"/>
    <x v="0"/>
    <x v="35"/>
    <x v="7"/>
    <x v="32"/>
  </r>
  <r>
    <d v="2005-02-17T00:00:00"/>
    <n v="1"/>
    <x v="4"/>
    <n v="52.83"/>
    <x v="3"/>
    <n v="52.83"/>
    <x v="0"/>
    <x v="4"/>
    <x v="0"/>
    <x v="10"/>
  </r>
  <r>
    <d v="2005-03-09T00:00:00"/>
    <n v="1"/>
    <x v="42"/>
    <n v="100"/>
    <x v="3"/>
    <n v="100"/>
    <x v="3"/>
    <x v="36"/>
    <x v="11"/>
    <x v="27"/>
  </r>
  <r>
    <d v="2005-05-30T00:00:00"/>
    <n v="2"/>
    <x v="18"/>
    <n v="51.75"/>
    <x v="3"/>
    <n v="103.5"/>
    <x v="0"/>
    <x v="15"/>
    <x v="1"/>
    <x v="33"/>
  </r>
  <r>
    <d v="2003-03-18T00:00:00"/>
    <n v="1"/>
    <x v="77"/>
    <n v="100"/>
    <x v="1"/>
    <n v="100"/>
    <x v="6"/>
    <x v="61"/>
    <x v="11"/>
    <x v="40"/>
  </r>
  <r>
    <d v="2003-05-20T00:00:00"/>
    <n v="2"/>
    <x v="46"/>
    <n v="100"/>
    <x v="1"/>
    <n v="200"/>
    <x v="1"/>
    <x v="11"/>
    <x v="1"/>
    <x v="12"/>
  </r>
  <r>
    <d v="2003-07-10T00:00:00"/>
    <n v="3"/>
    <x v="1"/>
    <n v="99.55"/>
    <x v="1"/>
    <n v="298.64999999999998"/>
    <x v="1"/>
    <x v="1"/>
    <x v="2"/>
    <x v="42"/>
  </r>
  <r>
    <d v="2003-09-11T00:00:00"/>
    <n v="3"/>
    <x v="42"/>
    <n v="100"/>
    <x v="1"/>
    <n v="300"/>
    <x v="3"/>
    <x v="36"/>
    <x v="10"/>
    <x v="30"/>
  </r>
  <r>
    <d v="2003-10-17T00:00:00"/>
    <n v="4"/>
    <x v="78"/>
    <n v="100"/>
    <x v="1"/>
    <n v="400"/>
    <x v="13"/>
    <x v="62"/>
    <x v="4"/>
    <x v="15"/>
  </r>
  <r>
    <d v="2003-11-05T00:00:00"/>
    <n v="4"/>
    <x v="13"/>
    <n v="100"/>
    <x v="1"/>
    <n v="400"/>
    <x v="0"/>
    <x v="10"/>
    <x v="5"/>
    <x v="16"/>
  </r>
  <r>
    <d v="2003-11-12T00:00:00"/>
    <n v="4"/>
    <x v="7"/>
    <n v="100"/>
    <x v="1"/>
    <n v="400"/>
    <x v="2"/>
    <x v="7"/>
    <x v="5"/>
    <x v="6"/>
  </r>
  <r>
    <d v="2003-11-20T00:00:00"/>
    <n v="4"/>
    <x v="40"/>
    <n v="100"/>
    <x v="1"/>
    <n v="400"/>
    <x v="0"/>
    <x v="34"/>
    <x v="5"/>
    <x v="7"/>
  </r>
  <r>
    <d v="2003-12-02T00:00:00"/>
    <n v="4"/>
    <x v="74"/>
    <n v="100"/>
    <x v="1"/>
    <n v="400"/>
    <x v="0"/>
    <x v="0"/>
    <x v="6"/>
    <x v="8"/>
  </r>
  <r>
    <d v="2004-01-16T00:00:00"/>
    <n v="1"/>
    <x v="23"/>
    <n v="100"/>
    <x v="1"/>
    <n v="100"/>
    <x v="7"/>
    <x v="20"/>
    <x v="7"/>
    <x v="9"/>
  </r>
  <r>
    <d v="2004-02-26T00:00:00"/>
    <n v="1"/>
    <x v="55"/>
    <n v="100"/>
    <x v="1"/>
    <n v="100"/>
    <x v="0"/>
    <x v="45"/>
    <x v="0"/>
    <x v="0"/>
  </r>
  <r>
    <d v="2004-04-13T00:00:00"/>
    <n v="2"/>
    <x v="83"/>
    <n v="100"/>
    <x v="1"/>
    <n v="200"/>
    <x v="1"/>
    <x v="66"/>
    <x v="8"/>
    <x v="44"/>
  </r>
  <r>
    <d v="2004-06-01T00:00:00"/>
    <n v="2"/>
    <x v="22"/>
    <n v="100"/>
    <x v="1"/>
    <n v="200"/>
    <x v="6"/>
    <x v="19"/>
    <x v="9"/>
    <x v="33"/>
  </r>
  <r>
    <d v="2004-07-06T00:00:00"/>
    <n v="3"/>
    <x v="70"/>
    <n v="100"/>
    <x v="1"/>
    <n v="300"/>
    <x v="12"/>
    <x v="57"/>
    <x v="2"/>
    <x v="42"/>
  </r>
  <r>
    <d v="2004-08-06T00:00:00"/>
    <n v="3"/>
    <x v="84"/>
    <n v="100"/>
    <x v="1"/>
    <n v="300"/>
    <x v="0"/>
    <x v="67"/>
    <x v="3"/>
    <x v="43"/>
  </r>
  <r>
    <d v="2004-09-01T00:00:00"/>
    <n v="3"/>
    <x v="65"/>
    <n v="100"/>
    <x v="1"/>
    <n v="300"/>
    <x v="9"/>
    <x v="22"/>
    <x v="10"/>
    <x v="41"/>
  </r>
  <r>
    <d v="2003-10-05T00:00:00"/>
    <n v="4"/>
    <x v="85"/>
    <n v="100"/>
    <x v="1"/>
    <n v="400"/>
    <x v="2"/>
    <x v="68"/>
    <x v="4"/>
    <x v="4"/>
  </r>
  <r>
    <d v="2004-10-16T00:00:00"/>
    <n v="4"/>
    <x v="23"/>
    <n v="100"/>
    <x v="1"/>
    <n v="400"/>
    <x v="7"/>
    <x v="20"/>
    <x v="4"/>
    <x v="15"/>
  </r>
  <r>
    <d v="2004-11-04T00:00:00"/>
    <n v="4"/>
    <x v="21"/>
    <n v="100"/>
    <x v="1"/>
    <n v="400"/>
    <x v="0"/>
    <x v="18"/>
    <x v="5"/>
    <x v="16"/>
  </r>
  <r>
    <d v="2004-11-17T00:00:00"/>
    <n v="4"/>
    <x v="45"/>
    <n v="100"/>
    <x v="1"/>
    <n v="400"/>
    <x v="0"/>
    <x v="24"/>
    <x v="5"/>
    <x v="7"/>
  </r>
  <r>
    <d v="2004-11-24T00:00:00"/>
    <n v="4"/>
    <x v="1"/>
    <n v="100"/>
    <x v="1"/>
    <n v="400"/>
    <x v="1"/>
    <x v="1"/>
    <x v="5"/>
    <x v="17"/>
  </r>
  <r>
    <d v="2005-01-12T00:00:00"/>
    <n v="1"/>
    <x v="3"/>
    <n v="56.3"/>
    <x v="1"/>
    <n v="56.3"/>
    <x v="0"/>
    <x v="3"/>
    <x v="7"/>
    <x v="9"/>
  </r>
  <r>
    <d v="2005-02-10T00:00:00"/>
    <n v="1"/>
    <x v="23"/>
    <n v="42.64"/>
    <x v="1"/>
    <n v="42.64"/>
    <x v="7"/>
    <x v="20"/>
    <x v="0"/>
    <x v="37"/>
  </r>
  <r>
    <d v="2005-04-22T00:00:00"/>
    <n v="2"/>
    <x v="61"/>
    <n v="100"/>
    <x v="1"/>
    <n v="200"/>
    <x v="0"/>
    <x v="51"/>
    <x v="8"/>
    <x v="49"/>
  </r>
  <r>
    <d v="2005-05-17T00:00:00"/>
    <n v="2"/>
    <x v="19"/>
    <n v="100"/>
    <x v="1"/>
    <n v="200"/>
    <x v="5"/>
    <x v="16"/>
    <x v="1"/>
    <x v="12"/>
  </r>
  <r>
    <d v="2003-02-17T00:00:00"/>
    <n v="1"/>
    <x v="86"/>
    <n v="100"/>
    <x v="4"/>
    <n v="100"/>
    <x v="12"/>
    <x v="69"/>
    <x v="0"/>
    <x v="10"/>
  </r>
  <r>
    <d v="2003-04-28T00:00:00"/>
    <n v="2"/>
    <x v="19"/>
    <n v="100"/>
    <x v="4"/>
    <n v="200"/>
    <x v="5"/>
    <x v="16"/>
    <x v="8"/>
    <x v="34"/>
  </r>
  <r>
    <d v="2003-06-16T00:00:00"/>
    <n v="2"/>
    <x v="88"/>
    <n v="100"/>
    <x v="4"/>
    <n v="200"/>
    <x v="0"/>
    <x v="63"/>
    <x v="9"/>
    <x v="28"/>
  </r>
  <r>
    <d v="2003-08-10T00:00:00"/>
    <n v="3"/>
    <x v="50"/>
    <n v="100"/>
    <x v="4"/>
    <n v="300"/>
    <x v="0"/>
    <x v="18"/>
    <x v="3"/>
    <x v="39"/>
  </r>
  <r>
    <d v="2003-10-06T00:00:00"/>
    <n v="4"/>
    <x v="16"/>
    <n v="100"/>
    <x v="4"/>
    <n v="400"/>
    <x v="4"/>
    <x v="13"/>
    <x v="4"/>
    <x v="4"/>
  </r>
  <r>
    <d v="2003-10-23T00:00:00"/>
    <n v="4"/>
    <x v="37"/>
    <n v="100"/>
    <x v="4"/>
    <n v="400"/>
    <x v="8"/>
    <x v="31"/>
    <x v="4"/>
    <x v="26"/>
  </r>
  <r>
    <d v="2003-11-08T00:00:00"/>
    <n v="4"/>
    <x v="51"/>
    <n v="100"/>
    <x v="4"/>
    <n v="400"/>
    <x v="1"/>
    <x v="42"/>
    <x v="5"/>
    <x v="16"/>
  </r>
  <r>
    <d v="2003-11-14T00:00:00"/>
    <n v="4"/>
    <x v="52"/>
    <n v="100"/>
    <x v="4"/>
    <n v="400"/>
    <x v="6"/>
    <x v="41"/>
    <x v="5"/>
    <x v="6"/>
  </r>
  <r>
    <d v="2003-11-27T00:00:00"/>
    <n v="4"/>
    <x v="66"/>
    <n v="100"/>
    <x v="4"/>
    <n v="400"/>
    <x v="15"/>
    <x v="53"/>
    <x v="5"/>
    <x v="17"/>
  </r>
  <r>
    <d v="2004-01-12T00:00:00"/>
    <n v="1"/>
    <x v="44"/>
    <n v="100"/>
    <x v="4"/>
    <n v="100"/>
    <x v="11"/>
    <x v="38"/>
    <x v="7"/>
    <x v="9"/>
  </r>
  <r>
    <d v="2004-02-19T00:00:00"/>
    <n v="1"/>
    <x v="55"/>
    <n v="100"/>
    <x v="4"/>
    <n v="100"/>
    <x v="0"/>
    <x v="45"/>
    <x v="0"/>
    <x v="10"/>
  </r>
  <r>
    <d v="2004-05-11T00:00:00"/>
    <n v="2"/>
    <x v="61"/>
    <n v="100"/>
    <x v="4"/>
    <n v="200"/>
    <x v="0"/>
    <x v="51"/>
    <x v="1"/>
    <x v="21"/>
  </r>
  <r>
    <d v="2004-06-24T00:00:00"/>
    <n v="2"/>
    <x v="23"/>
    <n v="100"/>
    <x v="4"/>
    <n v="200"/>
    <x v="7"/>
    <x v="20"/>
    <x v="9"/>
    <x v="50"/>
  </r>
  <r>
    <d v="2004-07-21T00:00:00"/>
    <n v="3"/>
    <x v="41"/>
    <n v="100"/>
    <x v="4"/>
    <n v="300"/>
    <x v="0"/>
    <x v="35"/>
    <x v="2"/>
    <x v="13"/>
  </r>
  <r>
    <d v="2004-08-21T00:00:00"/>
    <n v="3"/>
    <x v="85"/>
    <n v="100"/>
    <x v="4"/>
    <n v="300"/>
    <x v="2"/>
    <x v="68"/>
    <x v="3"/>
    <x v="29"/>
  </r>
  <r>
    <d v="2004-09-15T00:00:00"/>
    <n v="3"/>
    <x v="89"/>
    <n v="100"/>
    <x v="4"/>
    <n v="300"/>
    <x v="16"/>
    <x v="71"/>
    <x v="10"/>
    <x v="25"/>
  </r>
  <r>
    <d v="2004-10-14T00:00:00"/>
    <n v="4"/>
    <x v="29"/>
    <n v="100"/>
    <x v="4"/>
    <n v="400"/>
    <x v="0"/>
    <x v="24"/>
    <x v="4"/>
    <x v="15"/>
  </r>
  <r>
    <d v="2004-11-01T00:00:00"/>
    <n v="4"/>
    <x v="59"/>
    <n v="100"/>
    <x v="4"/>
    <n v="400"/>
    <x v="6"/>
    <x v="49"/>
    <x v="5"/>
    <x v="16"/>
  </r>
  <r>
    <d v="2004-11-10T00:00:00"/>
    <n v="4"/>
    <x v="48"/>
    <n v="100"/>
    <x v="4"/>
    <n v="400"/>
    <x v="13"/>
    <x v="40"/>
    <x v="5"/>
    <x v="6"/>
  </r>
  <r>
    <d v="2004-11-22T00:00:00"/>
    <n v="4"/>
    <x v="90"/>
    <n v="100"/>
    <x v="4"/>
    <n v="400"/>
    <x v="14"/>
    <x v="72"/>
    <x v="5"/>
    <x v="17"/>
  </r>
  <r>
    <d v="2004-12-03T00:00:00"/>
    <n v="4"/>
    <x v="49"/>
    <n v="99.52"/>
    <x v="4"/>
    <n v="398.08"/>
    <x v="6"/>
    <x v="41"/>
    <x v="6"/>
    <x v="8"/>
  </r>
  <r>
    <d v="2005-01-31T00:00:00"/>
    <n v="1"/>
    <x v="60"/>
    <n v="57.55"/>
    <x v="4"/>
    <n v="57.55"/>
    <x v="4"/>
    <x v="50"/>
    <x v="7"/>
    <x v="19"/>
  </r>
  <r>
    <d v="2005-03-01T00:00:00"/>
    <n v="1"/>
    <x v="23"/>
    <n v="54.57"/>
    <x v="4"/>
    <n v="54.57"/>
    <x v="7"/>
    <x v="20"/>
    <x v="11"/>
    <x v="20"/>
  </r>
  <r>
    <d v="2005-03-30T00:00:00"/>
    <n v="1"/>
    <x v="1"/>
    <n v="100"/>
    <x v="4"/>
    <n v="100"/>
    <x v="1"/>
    <x v="1"/>
    <x v="11"/>
    <x v="35"/>
  </r>
  <r>
    <d v="2005-04-01T00:00:00"/>
    <n v="2"/>
    <x v="61"/>
    <n v="100"/>
    <x v="4"/>
    <n v="200"/>
    <x v="0"/>
    <x v="51"/>
    <x v="8"/>
    <x v="35"/>
  </r>
  <r>
    <d v="2005-05-10T00:00:00"/>
    <n v="2"/>
    <x v="70"/>
    <n v="100"/>
    <x v="4"/>
    <n v="200"/>
    <x v="12"/>
    <x v="57"/>
    <x v="1"/>
    <x v="21"/>
  </r>
  <r>
    <d v="2003-01-06T00:00:00"/>
    <n v="1"/>
    <x v="40"/>
    <n v="100"/>
    <x v="3"/>
    <n v="100"/>
    <x v="0"/>
    <x v="34"/>
    <x v="7"/>
    <x v="36"/>
  </r>
  <r>
    <d v="2003-03-18T00:00:00"/>
    <n v="1"/>
    <x v="77"/>
    <n v="100"/>
    <x v="3"/>
    <n v="100"/>
    <x v="6"/>
    <x v="61"/>
    <x v="11"/>
    <x v="40"/>
  </r>
  <r>
    <d v="2003-05-21T00:00:00"/>
    <n v="2"/>
    <x v="84"/>
    <n v="100"/>
    <x v="3"/>
    <n v="200"/>
    <x v="0"/>
    <x v="67"/>
    <x v="1"/>
    <x v="12"/>
  </r>
  <r>
    <d v="2003-09-12T00:00:00"/>
    <n v="3"/>
    <x v="82"/>
    <n v="100"/>
    <x v="3"/>
    <n v="300"/>
    <x v="0"/>
    <x v="65"/>
    <x v="10"/>
    <x v="30"/>
  </r>
  <r>
    <d v="2003-10-18T00:00:00"/>
    <n v="4"/>
    <x v="4"/>
    <n v="100"/>
    <x v="3"/>
    <n v="400"/>
    <x v="0"/>
    <x v="4"/>
    <x v="4"/>
    <x v="15"/>
  </r>
  <r>
    <d v="2003-11-05T00:00:00"/>
    <n v="4"/>
    <x v="86"/>
    <n v="100"/>
    <x v="3"/>
    <n v="400"/>
    <x v="12"/>
    <x v="69"/>
    <x v="5"/>
    <x v="16"/>
  </r>
  <r>
    <d v="2003-11-12T00:00:00"/>
    <n v="4"/>
    <x v="39"/>
    <n v="100"/>
    <x v="3"/>
    <n v="400"/>
    <x v="0"/>
    <x v="33"/>
    <x v="5"/>
    <x v="6"/>
  </r>
  <r>
    <d v="2003-11-21T00:00:00"/>
    <n v="4"/>
    <x v="87"/>
    <n v="100"/>
    <x v="3"/>
    <n v="400"/>
    <x v="3"/>
    <x v="70"/>
    <x v="5"/>
    <x v="7"/>
  </r>
  <r>
    <d v="2003-12-02T00:00:00"/>
    <n v="4"/>
    <x v="74"/>
    <n v="100"/>
    <x v="3"/>
    <n v="400"/>
    <x v="0"/>
    <x v="0"/>
    <x v="6"/>
    <x v="8"/>
  </r>
  <r>
    <d v="2004-01-26T00:00:00"/>
    <n v="1"/>
    <x v="25"/>
    <n v="100"/>
    <x v="3"/>
    <n v="100"/>
    <x v="7"/>
    <x v="20"/>
    <x v="7"/>
    <x v="22"/>
  </r>
  <r>
    <d v="2004-03-02T00:00:00"/>
    <n v="1"/>
    <x v="30"/>
    <n v="100"/>
    <x v="3"/>
    <n v="100"/>
    <x v="1"/>
    <x v="25"/>
    <x v="11"/>
    <x v="20"/>
  </r>
  <r>
    <d v="2004-04-13T00:00:00"/>
    <n v="2"/>
    <x v="83"/>
    <n v="100"/>
    <x v="3"/>
    <n v="200"/>
    <x v="1"/>
    <x v="66"/>
    <x v="8"/>
    <x v="44"/>
  </r>
  <r>
    <d v="2004-08-17T00:00:00"/>
    <n v="3"/>
    <x v="36"/>
    <n v="100"/>
    <x v="3"/>
    <n v="300"/>
    <x v="12"/>
    <x v="30"/>
    <x v="3"/>
    <x v="29"/>
  </r>
  <r>
    <d v="2004-09-01T00:00:00"/>
    <n v="3"/>
    <x v="65"/>
    <n v="100"/>
    <x v="3"/>
    <n v="300"/>
    <x v="9"/>
    <x v="22"/>
    <x v="10"/>
    <x v="41"/>
  </r>
  <r>
    <d v="2003-10-06T00:00:00"/>
    <n v="4"/>
    <x v="22"/>
    <n v="100"/>
    <x v="3"/>
    <n v="400"/>
    <x v="6"/>
    <x v="19"/>
    <x v="4"/>
    <x v="4"/>
  </r>
  <r>
    <d v="2004-10-21T00:00:00"/>
    <n v="4"/>
    <x v="39"/>
    <n v="100"/>
    <x v="3"/>
    <n v="400"/>
    <x v="0"/>
    <x v="33"/>
    <x v="4"/>
    <x v="26"/>
  </r>
  <r>
    <d v="2004-11-17T00:00:00"/>
    <n v="4"/>
    <x v="45"/>
    <n v="74.040000000000006"/>
    <x v="3"/>
    <n v="296.16000000000003"/>
    <x v="0"/>
    <x v="24"/>
    <x v="5"/>
    <x v="7"/>
  </r>
  <r>
    <d v="2004-11-25T00:00:00"/>
    <n v="4"/>
    <x v="67"/>
    <n v="100"/>
    <x v="3"/>
    <n v="400"/>
    <x v="1"/>
    <x v="54"/>
    <x v="5"/>
    <x v="17"/>
  </r>
  <r>
    <d v="2005-01-12T00:00:00"/>
    <n v="1"/>
    <x v="3"/>
    <n v="100"/>
    <x v="3"/>
    <n v="100"/>
    <x v="0"/>
    <x v="3"/>
    <x v="7"/>
    <x v="9"/>
  </r>
  <r>
    <d v="2005-02-10T00:00:00"/>
    <n v="1"/>
    <x v="23"/>
    <n v="100"/>
    <x v="3"/>
    <n v="100"/>
    <x v="7"/>
    <x v="20"/>
    <x v="0"/>
    <x v="37"/>
  </r>
  <r>
    <d v="2005-04-22T00:00:00"/>
    <n v="2"/>
    <x v="61"/>
    <n v="100"/>
    <x v="3"/>
    <n v="200"/>
    <x v="0"/>
    <x v="51"/>
    <x v="8"/>
    <x v="49"/>
  </r>
  <r>
    <d v="2005-05-29T00:00:00"/>
    <n v="2"/>
    <x v="20"/>
    <n v="100"/>
    <x v="3"/>
    <n v="200"/>
    <x v="3"/>
    <x v="17"/>
    <x v="1"/>
    <x v="33"/>
  </r>
  <r>
    <d v="2003-03-03T00:00:00"/>
    <n v="1"/>
    <x v="66"/>
    <n v="82.39"/>
    <x v="1"/>
    <n v="82.39"/>
    <x v="15"/>
    <x v="53"/>
    <x v="11"/>
    <x v="20"/>
  </r>
  <r>
    <d v="2003-05-08T00:00:00"/>
    <n v="2"/>
    <x v="67"/>
    <n v="72.38"/>
    <x v="1"/>
    <n v="144.76"/>
    <x v="1"/>
    <x v="54"/>
    <x v="1"/>
    <x v="1"/>
  </r>
  <r>
    <d v="2003-07-02T00:00:00"/>
    <n v="3"/>
    <x v="39"/>
    <n v="79.31"/>
    <x v="1"/>
    <n v="237.93"/>
    <x v="0"/>
    <x v="33"/>
    <x v="2"/>
    <x v="2"/>
  </r>
  <r>
    <d v="2003-09-05T00:00:00"/>
    <n v="3"/>
    <x v="41"/>
    <n v="82.39"/>
    <x v="1"/>
    <n v="247.17000000000002"/>
    <x v="0"/>
    <x v="35"/>
    <x v="10"/>
    <x v="41"/>
  </r>
  <r>
    <d v="2003-10-11T00:00:00"/>
    <n v="4"/>
    <x v="54"/>
    <n v="88.55"/>
    <x v="1"/>
    <n v="354.2"/>
    <x v="0"/>
    <x v="44"/>
    <x v="4"/>
    <x v="4"/>
  </r>
  <r>
    <d v="2003-11-04T00:00:00"/>
    <n v="4"/>
    <x v="63"/>
    <n v="63.14"/>
    <x v="1"/>
    <n v="252.56"/>
    <x v="5"/>
    <x v="52"/>
    <x v="5"/>
    <x v="16"/>
  </r>
  <r>
    <d v="2003-11-12T00:00:00"/>
    <n v="4"/>
    <x v="7"/>
    <n v="73.92"/>
    <x v="1"/>
    <n v="295.68"/>
    <x v="2"/>
    <x v="7"/>
    <x v="5"/>
    <x v="6"/>
  </r>
  <r>
    <d v="2003-11-20T00:00:00"/>
    <n v="4"/>
    <x v="40"/>
    <n v="90.86"/>
    <x v="1"/>
    <n v="363.44"/>
    <x v="0"/>
    <x v="34"/>
    <x v="5"/>
    <x v="7"/>
  </r>
  <r>
    <d v="2003-12-02T00:00:00"/>
    <n v="4"/>
    <x v="23"/>
    <n v="85.47"/>
    <x v="1"/>
    <n v="341.88"/>
    <x v="7"/>
    <x v="20"/>
    <x v="6"/>
    <x v="8"/>
  </r>
  <r>
    <d v="2004-01-16T00:00:00"/>
    <n v="1"/>
    <x v="23"/>
    <n v="66.989999999999995"/>
    <x v="1"/>
    <n v="66.989999999999995"/>
    <x v="7"/>
    <x v="20"/>
    <x v="7"/>
    <x v="9"/>
  </r>
  <r>
    <d v="2004-02-22T00:00:00"/>
    <n v="1"/>
    <x v="69"/>
    <n v="64.680000000000007"/>
    <x v="1"/>
    <n v="64.680000000000007"/>
    <x v="17"/>
    <x v="56"/>
    <x v="0"/>
    <x v="0"/>
  </r>
  <r>
    <d v="2004-04-12T00:00:00"/>
    <n v="2"/>
    <x v="60"/>
    <n v="73.92"/>
    <x v="1"/>
    <n v="147.84"/>
    <x v="4"/>
    <x v="50"/>
    <x v="8"/>
    <x v="44"/>
  </r>
  <r>
    <d v="2004-06-01T00:00:00"/>
    <n v="2"/>
    <x v="22"/>
    <n v="83.93"/>
    <x v="1"/>
    <n v="167.86"/>
    <x v="6"/>
    <x v="19"/>
    <x v="9"/>
    <x v="33"/>
  </r>
  <r>
    <d v="2004-07-06T00:00:00"/>
    <n v="3"/>
    <x v="70"/>
    <n v="74.69"/>
    <x v="1"/>
    <n v="224.07"/>
    <x v="12"/>
    <x v="57"/>
    <x v="2"/>
    <x v="42"/>
  </r>
  <r>
    <d v="2004-08-06T00:00:00"/>
    <n v="3"/>
    <x v="84"/>
    <n v="90.86"/>
    <x v="1"/>
    <n v="272.58"/>
    <x v="0"/>
    <x v="67"/>
    <x v="3"/>
    <x v="43"/>
  </r>
  <r>
    <d v="2004-08-30T00:00:00"/>
    <n v="3"/>
    <x v="69"/>
    <n v="82.39"/>
    <x v="1"/>
    <n v="247.17000000000002"/>
    <x v="17"/>
    <x v="56"/>
    <x v="3"/>
    <x v="41"/>
  </r>
  <r>
    <d v="2003-10-04T00:00:00"/>
    <n v="4"/>
    <x v="72"/>
    <n v="92.4"/>
    <x v="1"/>
    <n v="369.6"/>
    <x v="16"/>
    <x v="58"/>
    <x v="4"/>
    <x v="14"/>
  </r>
  <r>
    <d v="2004-10-16T00:00:00"/>
    <n v="4"/>
    <x v="68"/>
    <n v="91.63"/>
    <x v="1"/>
    <n v="366.52"/>
    <x v="16"/>
    <x v="55"/>
    <x v="4"/>
    <x v="15"/>
  </r>
  <r>
    <d v="2004-11-04T00:00:00"/>
    <n v="4"/>
    <x v="21"/>
    <n v="78.540000000000006"/>
    <x v="1"/>
    <n v="314.16000000000003"/>
    <x v="0"/>
    <x v="18"/>
    <x v="5"/>
    <x v="16"/>
  </r>
  <r>
    <d v="2004-11-15T00:00:00"/>
    <n v="4"/>
    <x v="0"/>
    <n v="100"/>
    <x v="1"/>
    <n v="400"/>
    <x v="0"/>
    <x v="0"/>
    <x v="5"/>
    <x v="7"/>
  </r>
  <r>
    <d v="2004-11-24T00:00:00"/>
    <n v="4"/>
    <x v="10"/>
    <n v="65.45"/>
    <x v="1"/>
    <n v="261.8"/>
    <x v="3"/>
    <x v="8"/>
    <x v="5"/>
    <x v="17"/>
  </r>
  <r>
    <d v="2005-01-06T00:00:00"/>
    <n v="1"/>
    <x v="73"/>
    <n v="100"/>
    <x v="1"/>
    <n v="100"/>
    <x v="4"/>
    <x v="59"/>
    <x v="7"/>
    <x v="36"/>
  </r>
  <r>
    <d v="2005-02-09T00:00:00"/>
    <n v="1"/>
    <x v="16"/>
    <n v="67.760000000000005"/>
    <x v="1"/>
    <n v="67.760000000000005"/>
    <x v="4"/>
    <x v="13"/>
    <x v="0"/>
    <x v="37"/>
  </r>
  <r>
    <d v="2005-03-03T00:00:00"/>
    <n v="1"/>
    <x v="37"/>
    <n v="79.22"/>
    <x v="1"/>
    <n v="79.22"/>
    <x v="8"/>
    <x v="31"/>
    <x v="11"/>
    <x v="20"/>
  </r>
  <r>
    <d v="2005-04-14T00:00:00"/>
    <n v="2"/>
    <x v="83"/>
    <n v="73.92"/>
    <x v="1"/>
    <n v="147.84"/>
    <x v="1"/>
    <x v="66"/>
    <x v="8"/>
    <x v="44"/>
  </r>
  <r>
    <d v="2005-05-17T00:00:00"/>
    <n v="2"/>
    <x v="19"/>
    <n v="83.93"/>
    <x v="1"/>
    <n v="167.86"/>
    <x v="5"/>
    <x v="16"/>
    <x v="1"/>
    <x v="12"/>
  </r>
  <r>
    <d v="2003-03-10T00:00:00"/>
    <n v="1"/>
    <x v="45"/>
    <n v="100"/>
    <x v="1"/>
    <n v="100"/>
    <x v="0"/>
    <x v="24"/>
    <x v="11"/>
    <x v="27"/>
  </r>
  <r>
    <d v="2003-05-08T00:00:00"/>
    <n v="2"/>
    <x v="67"/>
    <n v="100"/>
    <x v="1"/>
    <n v="200"/>
    <x v="1"/>
    <x v="54"/>
    <x v="1"/>
    <x v="1"/>
  </r>
  <r>
    <d v="2003-07-04T00:00:00"/>
    <n v="3"/>
    <x v="51"/>
    <n v="100"/>
    <x v="1"/>
    <n v="300"/>
    <x v="1"/>
    <x v="42"/>
    <x v="2"/>
    <x v="2"/>
  </r>
  <r>
    <d v="2003-09-11T00:00:00"/>
    <n v="3"/>
    <x v="42"/>
    <n v="100"/>
    <x v="1"/>
    <n v="300"/>
    <x v="3"/>
    <x v="36"/>
    <x v="10"/>
    <x v="30"/>
  </r>
  <r>
    <d v="2003-10-17T00:00:00"/>
    <n v="4"/>
    <x v="78"/>
    <n v="100"/>
    <x v="1"/>
    <n v="400"/>
    <x v="13"/>
    <x v="62"/>
    <x v="4"/>
    <x v="15"/>
  </r>
  <r>
    <d v="2003-11-05T00:00:00"/>
    <n v="4"/>
    <x v="43"/>
    <n v="100"/>
    <x v="1"/>
    <n v="400"/>
    <x v="10"/>
    <x v="37"/>
    <x v="5"/>
    <x v="16"/>
  </r>
  <r>
    <d v="2003-11-12T00:00:00"/>
    <n v="4"/>
    <x v="7"/>
    <n v="100"/>
    <x v="1"/>
    <n v="400"/>
    <x v="2"/>
    <x v="7"/>
    <x v="5"/>
    <x v="6"/>
  </r>
  <r>
    <d v="2003-11-20T00:00:00"/>
    <n v="4"/>
    <x v="40"/>
    <n v="100"/>
    <x v="1"/>
    <n v="400"/>
    <x v="0"/>
    <x v="34"/>
    <x v="5"/>
    <x v="7"/>
  </r>
  <r>
    <d v="2003-12-02T00:00:00"/>
    <n v="4"/>
    <x v="74"/>
    <n v="100"/>
    <x v="1"/>
    <n v="400"/>
    <x v="0"/>
    <x v="0"/>
    <x v="6"/>
    <x v="8"/>
  </r>
  <r>
    <d v="2004-01-16T00:00:00"/>
    <n v="1"/>
    <x v="23"/>
    <n v="100"/>
    <x v="1"/>
    <n v="100"/>
    <x v="7"/>
    <x v="20"/>
    <x v="7"/>
    <x v="9"/>
  </r>
  <r>
    <d v="2004-02-26T00:00:00"/>
    <n v="1"/>
    <x v="55"/>
    <n v="100"/>
    <x v="1"/>
    <n v="100"/>
    <x v="0"/>
    <x v="45"/>
    <x v="0"/>
    <x v="0"/>
  </r>
  <r>
    <d v="2004-04-13T00:00:00"/>
    <n v="2"/>
    <x v="44"/>
    <n v="100"/>
    <x v="1"/>
    <n v="200"/>
    <x v="11"/>
    <x v="38"/>
    <x v="8"/>
    <x v="44"/>
  </r>
  <r>
    <d v="2004-06-01T00:00:00"/>
    <n v="2"/>
    <x v="22"/>
    <n v="100"/>
    <x v="1"/>
    <n v="200"/>
    <x v="6"/>
    <x v="19"/>
    <x v="9"/>
    <x v="33"/>
  </r>
  <r>
    <d v="2004-07-06T00:00:00"/>
    <n v="3"/>
    <x v="70"/>
    <n v="100"/>
    <x v="1"/>
    <n v="300"/>
    <x v="12"/>
    <x v="57"/>
    <x v="2"/>
    <x v="42"/>
  </r>
  <r>
    <d v="2004-08-06T00:00:00"/>
    <n v="3"/>
    <x v="84"/>
    <n v="100"/>
    <x v="1"/>
    <n v="300"/>
    <x v="0"/>
    <x v="67"/>
    <x v="3"/>
    <x v="43"/>
  </r>
  <r>
    <d v="2004-08-30T00:00:00"/>
    <n v="3"/>
    <x v="69"/>
    <n v="100"/>
    <x v="1"/>
    <n v="300"/>
    <x v="17"/>
    <x v="56"/>
    <x v="3"/>
    <x v="41"/>
  </r>
  <r>
    <d v="2003-10-05T00:00:00"/>
    <n v="4"/>
    <x v="85"/>
    <n v="100"/>
    <x v="1"/>
    <n v="400"/>
    <x v="2"/>
    <x v="68"/>
    <x v="4"/>
    <x v="4"/>
  </r>
  <r>
    <d v="2004-10-16T00:00:00"/>
    <n v="4"/>
    <x v="68"/>
    <n v="100"/>
    <x v="1"/>
    <n v="400"/>
    <x v="16"/>
    <x v="55"/>
    <x v="4"/>
    <x v="15"/>
  </r>
  <r>
    <d v="2004-11-04T00:00:00"/>
    <n v="4"/>
    <x v="21"/>
    <n v="100"/>
    <x v="1"/>
    <n v="400"/>
    <x v="0"/>
    <x v="18"/>
    <x v="5"/>
    <x v="16"/>
  </r>
  <r>
    <d v="2004-11-17T00:00:00"/>
    <n v="4"/>
    <x v="45"/>
    <n v="32.47"/>
    <x v="1"/>
    <n v="129.88"/>
    <x v="0"/>
    <x v="24"/>
    <x v="5"/>
    <x v="7"/>
  </r>
  <r>
    <d v="2004-11-24T00:00:00"/>
    <n v="4"/>
    <x v="10"/>
    <n v="100"/>
    <x v="1"/>
    <n v="400"/>
    <x v="3"/>
    <x v="8"/>
    <x v="5"/>
    <x v="17"/>
  </r>
  <r>
    <d v="2004-12-09T00:00:00"/>
    <n v="4"/>
    <x v="2"/>
    <n v="64.69"/>
    <x v="1"/>
    <n v="258.76"/>
    <x v="1"/>
    <x v="2"/>
    <x v="6"/>
    <x v="31"/>
  </r>
  <r>
    <d v="2005-01-10T00:00:00"/>
    <n v="1"/>
    <x v="90"/>
    <n v="100"/>
    <x v="1"/>
    <n v="100"/>
    <x v="14"/>
    <x v="72"/>
    <x v="7"/>
    <x v="9"/>
  </r>
  <r>
    <d v="2005-02-09T00:00:00"/>
    <n v="1"/>
    <x v="16"/>
    <n v="100"/>
    <x v="1"/>
    <n v="100"/>
    <x v="4"/>
    <x v="13"/>
    <x v="0"/>
    <x v="37"/>
  </r>
  <r>
    <d v="2005-03-04T00:00:00"/>
    <n v="1"/>
    <x v="39"/>
    <n v="43.05"/>
    <x v="1"/>
    <n v="43.05"/>
    <x v="0"/>
    <x v="33"/>
    <x v="11"/>
    <x v="20"/>
  </r>
  <r>
    <d v="2005-04-15T00:00:00"/>
    <n v="2"/>
    <x v="48"/>
    <n v="100"/>
    <x v="1"/>
    <n v="200"/>
    <x v="13"/>
    <x v="40"/>
    <x v="8"/>
    <x v="44"/>
  </r>
  <r>
    <d v="2005-05-17T00:00:00"/>
    <n v="2"/>
    <x v="19"/>
    <n v="100"/>
    <x v="1"/>
    <n v="200"/>
    <x v="5"/>
    <x v="16"/>
    <x v="1"/>
    <x v="12"/>
  </r>
  <r>
    <d v="2003-01-31T00:00:00"/>
    <n v="1"/>
    <x v="23"/>
    <n v="100"/>
    <x v="1"/>
    <n v="100"/>
    <x v="7"/>
    <x v="20"/>
    <x v="7"/>
    <x v="22"/>
  </r>
  <r>
    <d v="2003-04-04T00:00:00"/>
    <n v="2"/>
    <x v="27"/>
    <n v="100"/>
    <x v="1"/>
    <n v="200"/>
    <x v="0"/>
    <x v="0"/>
    <x v="8"/>
    <x v="35"/>
  </r>
  <r>
    <d v="2003-06-03T00:00:00"/>
    <n v="2"/>
    <x v="74"/>
    <n v="100"/>
    <x v="1"/>
    <n v="200"/>
    <x v="0"/>
    <x v="0"/>
    <x v="9"/>
    <x v="33"/>
  </r>
  <r>
    <d v="2003-08-01T00:00:00"/>
    <n v="3"/>
    <x v="73"/>
    <n v="100"/>
    <x v="1"/>
    <n v="300"/>
    <x v="4"/>
    <x v="59"/>
    <x v="3"/>
    <x v="46"/>
  </r>
  <r>
    <d v="2003-09-21T00:00:00"/>
    <n v="3"/>
    <x v="60"/>
    <n v="100"/>
    <x v="1"/>
    <n v="300"/>
    <x v="4"/>
    <x v="50"/>
    <x v="10"/>
    <x v="47"/>
  </r>
  <r>
    <d v="2003-10-22T00:00:00"/>
    <n v="4"/>
    <x v="26"/>
    <n v="100"/>
    <x v="1"/>
    <n v="400"/>
    <x v="9"/>
    <x v="22"/>
    <x v="4"/>
    <x v="26"/>
  </r>
  <r>
    <d v="2003-11-06T00:00:00"/>
    <n v="4"/>
    <x v="70"/>
    <n v="100"/>
    <x v="1"/>
    <n v="400"/>
    <x v="12"/>
    <x v="57"/>
    <x v="5"/>
    <x v="16"/>
  </r>
  <r>
    <d v="2003-11-14T00:00:00"/>
    <n v="4"/>
    <x v="81"/>
    <n v="100"/>
    <x v="1"/>
    <n v="400"/>
    <x v="7"/>
    <x v="64"/>
    <x v="5"/>
    <x v="6"/>
  </r>
  <r>
    <d v="2003-11-25T00:00:00"/>
    <n v="4"/>
    <x v="47"/>
    <n v="100"/>
    <x v="1"/>
    <n v="400"/>
    <x v="0"/>
    <x v="39"/>
    <x v="5"/>
    <x v="17"/>
  </r>
  <r>
    <d v="2003-12-09T00:00:00"/>
    <n v="4"/>
    <x v="64"/>
    <n v="100"/>
    <x v="1"/>
    <n v="400"/>
    <x v="0"/>
    <x v="48"/>
    <x v="6"/>
    <x v="31"/>
  </r>
  <r>
    <d v="2004-02-10T00:00:00"/>
    <n v="1"/>
    <x v="82"/>
    <n v="100"/>
    <x v="1"/>
    <n v="100"/>
    <x v="0"/>
    <x v="65"/>
    <x v="0"/>
    <x v="37"/>
  </r>
  <r>
    <d v="2004-03-15T00:00:00"/>
    <n v="1"/>
    <x v="72"/>
    <n v="100"/>
    <x v="1"/>
    <n v="100"/>
    <x v="16"/>
    <x v="58"/>
    <x v="11"/>
    <x v="40"/>
  </r>
  <r>
    <d v="2004-05-05T00:00:00"/>
    <n v="2"/>
    <x v="23"/>
    <n v="100"/>
    <x v="1"/>
    <n v="200"/>
    <x v="7"/>
    <x v="20"/>
    <x v="1"/>
    <x v="1"/>
  </r>
  <r>
    <d v="2004-06-15T00:00:00"/>
    <n v="2"/>
    <x v="65"/>
    <n v="100"/>
    <x v="1"/>
    <n v="200"/>
    <x v="9"/>
    <x v="22"/>
    <x v="9"/>
    <x v="28"/>
  </r>
  <r>
    <d v="2004-07-20T00:00:00"/>
    <n v="3"/>
    <x v="39"/>
    <n v="100"/>
    <x v="1"/>
    <n v="300"/>
    <x v="0"/>
    <x v="33"/>
    <x v="2"/>
    <x v="13"/>
  </r>
  <r>
    <d v="2004-08-20T00:00:00"/>
    <n v="3"/>
    <x v="39"/>
    <n v="100"/>
    <x v="1"/>
    <n v="300"/>
    <x v="0"/>
    <x v="33"/>
    <x v="3"/>
    <x v="29"/>
  </r>
  <r>
    <d v="2004-09-08T00:00:00"/>
    <n v="3"/>
    <x v="0"/>
    <n v="100"/>
    <x v="1"/>
    <n v="300"/>
    <x v="0"/>
    <x v="0"/>
    <x v="10"/>
    <x v="30"/>
  </r>
  <r>
    <d v="2004-10-13T00:00:00"/>
    <n v="4"/>
    <x v="15"/>
    <n v="100"/>
    <x v="1"/>
    <n v="400"/>
    <x v="0"/>
    <x v="12"/>
    <x v="4"/>
    <x v="15"/>
  </r>
  <r>
    <d v="2004-10-22T00:00:00"/>
    <n v="4"/>
    <x v="78"/>
    <n v="100"/>
    <x v="1"/>
    <n v="400"/>
    <x v="13"/>
    <x v="62"/>
    <x v="4"/>
    <x v="26"/>
  </r>
  <r>
    <d v="2004-11-05T00:00:00"/>
    <n v="4"/>
    <x v="11"/>
    <n v="100"/>
    <x v="1"/>
    <n v="400"/>
    <x v="0"/>
    <x v="0"/>
    <x v="5"/>
    <x v="16"/>
  </r>
  <r>
    <d v="2004-11-20T00:00:00"/>
    <n v="4"/>
    <x v="62"/>
    <n v="100"/>
    <x v="1"/>
    <n v="400"/>
    <x v="1"/>
    <x v="2"/>
    <x v="5"/>
    <x v="7"/>
  </r>
  <r>
    <d v="2004-12-01T00:00:00"/>
    <n v="4"/>
    <x v="74"/>
    <n v="100"/>
    <x v="1"/>
    <n v="400"/>
    <x v="0"/>
    <x v="0"/>
    <x v="6"/>
    <x v="8"/>
  </r>
  <r>
    <d v="2004-12-10T00:00:00"/>
    <n v="4"/>
    <x v="23"/>
    <n v="100"/>
    <x v="1"/>
    <n v="400"/>
    <x v="7"/>
    <x v="20"/>
    <x v="6"/>
    <x v="31"/>
  </r>
  <r>
    <d v="2005-01-23T00:00:00"/>
    <n v="1"/>
    <x v="39"/>
    <n v="100"/>
    <x v="1"/>
    <n v="100"/>
    <x v="0"/>
    <x v="33"/>
    <x v="7"/>
    <x v="22"/>
  </r>
  <r>
    <d v="2005-02-17T00:00:00"/>
    <n v="1"/>
    <x v="39"/>
    <n v="88"/>
    <x v="1"/>
    <n v="88"/>
    <x v="0"/>
    <x v="33"/>
    <x v="0"/>
    <x v="10"/>
  </r>
  <r>
    <d v="2005-05-03T00:00:00"/>
    <n v="2"/>
    <x v="23"/>
    <n v="100"/>
    <x v="1"/>
    <n v="200"/>
    <x v="7"/>
    <x v="20"/>
    <x v="1"/>
    <x v="1"/>
  </r>
  <r>
    <d v="2005-05-31T00:00:00"/>
    <n v="2"/>
    <x v="14"/>
    <n v="100"/>
    <x v="1"/>
    <n v="200"/>
    <x v="1"/>
    <x v="11"/>
    <x v="1"/>
    <x v="33"/>
  </r>
  <r>
    <d v="2003-01-06T00:00:00"/>
    <n v="1"/>
    <x v="40"/>
    <n v="67.8"/>
    <x v="3"/>
    <n v="67.8"/>
    <x v="0"/>
    <x v="34"/>
    <x v="7"/>
    <x v="36"/>
  </r>
  <r>
    <d v="2003-03-18T00:00:00"/>
    <n v="1"/>
    <x v="77"/>
    <n v="50.25"/>
    <x v="3"/>
    <n v="50.25"/>
    <x v="6"/>
    <x v="61"/>
    <x v="11"/>
    <x v="40"/>
  </r>
  <r>
    <d v="2003-05-21T00:00:00"/>
    <n v="2"/>
    <x v="84"/>
    <n v="53.88"/>
    <x v="3"/>
    <n v="107.76"/>
    <x v="0"/>
    <x v="67"/>
    <x v="1"/>
    <x v="12"/>
  </r>
  <r>
    <d v="2003-09-12T00:00:00"/>
    <n v="3"/>
    <x v="82"/>
    <n v="62.36"/>
    <x v="3"/>
    <n v="187.07999999999998"/>
    <x v="0"/>
    <x v="65"/>
    <x v="10"/>
    <x v="30"/>
  </r>
  <r>
    <d v="2003-10-18T00:00:00"/>
    <n v="4"/>
    <x v="4"/>
    <n v="69.62"/>
    <x v="3"/>
    <n v="278.48"/>
    <x v="0"/>
    <x v="4"/>
    <x v="4"/>
    <x v="15"/>
  </r>
  <r>
    <d v="2003-11-05T00:00:00"/>
    <n v="4"/>
    <x v="86"/>
    <n v="57.51"/>
    <x v="3"/>
    <n v="230.04"/>
    <x v="12"/>
    <x v="69"/>
    <x v="5"/>
    <x v="16"/>
  </r>
  <r>
    <d v="2003-11-12T00:00:00"/>
    <n v="4"/>
    <x v="39"/>
    <n v="61.15"/>
    <x v="3"/>
    <n v="244.6"/>
    <x v="0"/>
    <x v="33"/>
    <x v="5"/>
    <x v="6"/>
  </r>
  <r>
    <d v="2003-11-21T00:00:00"/>
    <n v="4"/>
    <x v="87"/>
    <n v="59.33"/>
    <x v="3"/>
    <n v="237.32"/>
    <x v="3"/>
    <x v="70"/>
    <x v="5"/>
    <x v="7"/>
  </r>
  <r>
    <d v="2003-12-02T00:00:00"/>
    <n v="4"/>
    <x v="74"/>
    <n v="71.44"/>
    <x v="3"/>
    <n v="285.76"/>
    <x v="0"/>
    <x v="0"/>
    <x v="6"/>
    <x v="8"/>
  </r>
  <r>
    <d v="2004-01-26T00:00:00"/>
    <n v="1"/>
    <x v="25"/>
    <n v="62.96"/>
    <x v="3"/>
    <n v="62.96"/>
    <x v="7"/>
    <x v="20"/>
    <x v="7"/>
    <x v="22"/>
  </r>
  <r>
    <d v="2004-03-02T00:00:00"/>
    <n v="1"/>
    <x v="30"/>
    <n v="50.85"/>
    <x v="3"/>
    <n v="50.85"/>
    <x v="1"/>
    <x v="25"/>
    <x v="11"/>
    <x v="20"/>
  </r>
  <r>
    <d v="2004-04-13T00:00:00"/>
    <n v="2"/>
    <x v="83"/>
    <n v="72.650000000000006"/>
    <x v="3"/>
    <n v="145.30000000000001"/>
    <x v="1"/>
    <x v="66"/>
    <x v="8"/>
    <x v="44"/>
  </r>
  <r>
    <d v="2004-08-17T00:00:00"/>
    <n v="3"/>
    <x v="36"/>
    <n v="62.96"/>
    <x v="3"/>
    <n v="188.88"/>
    <x v="12"/>
    <x v="30"/>
    <x v="3"/>
    <x v="29"/>
  </r>
  <r>
    <d v="2004-09-01T00:00:00"/>
    <n v="3"/>
    <x v="65"/>
    <n v="61.75"/>
    <x v="3"/>
    <n v="185.25"/>
    <x v="9"/>
    <x v="22"/>
    <x v="10"/>
    <x v="41"/>
  </r>
  <r>
    <d v="2004-10-06T00:00:00"/>
    <n v="4"/>
    <x v="81"/>
    <n v="49.04"/>
    <x v="3"/>
    <n v="196.16"/>
    <x v="7"/>
    <x v="64"/>
    <x v="4"/>
    <x v="4"/>
  </r>
  <r>
    <d v="2004-10-21T00:00:00"/>
    <n v="4"/>
    <x v="39"/>
    <n v="61.15"/>
    <x v="3"/>
    <n v="244.6"/>
    <x v="0"/>
    <x v="33"/>
    <x v="4"/>
    <x v="26"/>
  </r>
  <r>
    <d v="2004-11-17T00:00:00"/>
    <n v="4"/>
    <x v="77"/>
    <n v="84.25"/>
    <x v="3"/>
    <n v="337"/>
    <x v="6"/>
    <x v="61"/>
    <x v="5"/>
    <x v="7"/>
  </r>
  <r>
    <d v="2004-11-25T00:00:00"/>
    <n v="4"/>
    <x v="67"/>
    <n v="56.91"/>
    <x v="3"/>
    <n v="227.64"/>
    <x v="1"/>
    <x v="54"/>
    <x v="5"/>
    <x v="17"/>
  </r>
  <r>
    <d v="2005-01-12T00:00:00"/>
    <n v="1"/>
    <x v="3"/>
    <n v="100"/>
    <x v="3"/>
    <n v="100"/>
    <x v="0"/>
    <x v="3"/>
    <x v="7"/>
    <x v="9"/>
  </r>
  <r>
    <d v="2005-02-10T00:00:00"/>
    <n v="1"/>
    <x v="23"/>
    <n v="49.3"/>
    <x v="3"/>
    <n v="49.3"/>
    <x v="7"/>
    <x v="20"/>
    <x v="0"/>
    <x v="37"/>
  </r>
  <r>
    <d v="2005-04-22T00:00:00"/>
    <n v="2"/>
    <x v="61"/>
    <n v="72.650000000000006"/>
    <x v="3"/>
    <n v="145.30000000000001"/>
    <x v="0"/>
    <x v="51"/>
    <x v="8"/>
    <x v="49"/>
  </r>
  <r>
    <d v="2005-05-29T00:00:00"/>
    <n v="2"/>
    <x v="20"/>
    <n v="63.57"/>
    <x v="3"/>
    <n v="127.14"/>
    <x v="3"/>
    <x v="17"/>
    <x v="1"/>
    <x v="33"/>
  </r>
  <r>
    <d v="2003-01-31T00:00:00"/>
    <n v="1"/>
    <x v="23"/>
    <n v="100"/>
    <x v="2"/>
    <n v="100"/>
    <x v="7"/>
    <x v="20"/>
    <x v="7"/>
    <x v="22"/>
  </r>
  <r>
    <d v="2003-04-01T00:00:00"/>
    <n v="2"/>
    <x v="62"/>
    <n v="100"/>
    <x v="2"/>
    <n v="200"/>
    <x v="1"/>
    <x v="2"/>
    <x v="8"/>
    <x v="35"/>
  </r>
  <r>
    <d v="2003-06-03T00:00:00"/>
    <n v="2"/>
    <x v="74"/>
    <n v="100"/>
    <x v="2"/>
    <n v="200"/>
    <x v="0"/>
    <x v="0"/>
    <x v="9"/>
    <x v="33"/>
  </r>
  <r>
    <d v="2003-08-01T00:00:00"/>
    <n v="3"/>
    <x v="73"/>
    <n v="100"/>
    <x v="2"/>
    <n v="300"/>
    <x v="4"/>
    <x v="59"/>
    <x v="3"/>
    <x v="46"/>
  </r>
  <r>
    <d v="2003-09-21T00:00:00"/>
    <n v="3"/>
    <x v="60"/>
    <n v="100"/>
    <x v="2"/>
    <n v="300"/>
    <x v="4"/>
    <x v="50"/>
    <x v="10"/>
    <x v="47"/>
  </r>
  <r>
    <d v="2003-10-22T00:00:00"/>
    <n v="4"/>
    <x v="26"/>
    <n v="100"/>
    <x v="2"/>
    <n v="400"/>
    <x v="9"/>
    <x v="22"/>
    <x v="4"/>
    <x v="26"/>
  </r>
  <r>
    <d v="2003-11-06T00:00:00"/>
    <n v="4"/>
    <x v="49"/>
    <n v="100"/>
    <x v="2"/>
    <n v="400"/>
    <x v="6"/>
    <x v="41"/>
    <x v="5"/>
    <x v="16"/>
  </r>
  <r>
    <d v="2003-11-14T00:00:00"/>
    <n v="4"/>
    <x v="81"/>
    <n v="100"/>
    <x v="2"/>
    <n v="400"/>
    <x v="7"/>
    <x v="64"/>
    <x v="5"/>
    <x v="6"/>
  </r>
  <r>
    <d v="2003-11-25T00:00:00"/>
    <n v="4"/>
    <x v="47"/>
    <n v="100"/>
    <x v="2"/>
    <n v="400"/>
    <x v="0"/>
    <x v="39"/>
    <x v="5"/>
    <x v="17"/>
  </r>
  <r>
    <d v="2003-12-09T00:00:00"/>
    <n v="4"/>
    <x v="64"/>
    <n v="100"/>
    <x v="2"/>
    <n v="400"/>
    <x v="0"/>
    <x v="48"/>
    <x v="6"/>
    <x v="31"/>
  </r>
  <r>
    <d v="2004-03-11T00:00:00"/>
    <n v="1"/>
    <x v="39"/>
    <n v="100"/>
    <x v="2"/>
    <n v="100"/>
    <x v="0"/>
    <x v="33"/>
    <x v="11"/>
    <x v="27"/>
  </r>
  <r>
    <d v="2004-05-05T00:00:00"/>
    <n v="2"/>
    <x v="23"/>
    <n v="98.18"/>
    <x v="2"/>
    <n v="196.36"/>
    <x v="7"/>
    <x v="20"/>
    <x v="1"/>
    <x v="1"/>
  </r>
  <r>
    <d v="2004-06-15T00:00:00"/>
    <n v="2"/>
    <x v="65"/>
    <n v="99.41"/>
    <x v="2"/>
    <n v="198.82"/>
    <x v="9"/>
    <x v="22"/>
    <x v="9"/>
    <x v="28"/>
  </r>
  <r>
    <d v="2004-07-20T00:00:00"/>
    <n v="3"/>
    <x v="39"/>
    <n v="100"/>
    <x v="2"/>
    <n v="300"/>
    <x v="0"/>
    <x v="33"/>
    <x v="2"/>
    <x v="13"/>
  </r>
  <r>
    <d v="2004-08-19T00:00:00"/>
    <n v="3"/>
    <x v="18"/>
    <n v="100"/>
    <x v="2"/>
    <n v="300"/>
    <x v="0"/>
    <x v="15"/>
    <x v="3"/>
    <x v="29"/>
  </r>
  <r>
    <d v="2004-09-08T00:00:00"/>
    <n v="3"/>
    <x v="0"/>
    <n v="100"/>
    <x v="2"/>
    <n v="300"/>
    <x v="0"/>
    <x v="0"/>
    <x v="10"/>
    <x v="30"/>
  </r>
  <r>
    <d v="2004-10-13T00:00:00"/>
    <n v="4"/>
    <x v="15"/>
    <n v="100"/>
    <x v="2"/>
    <n v="400"/>
    <x v="0"/>
    <x v="12"/>
    <x v="4"/>
    <x v="15"/>
  </r>
  <r>
    <d v="2004-10-22T00:00:00"/>
    <n v="4"/>
    <x v="31"/>
    <n v="100"/>
    <x v="2"/>
    <n v="400"/>
    <x v="10"/>
    <x v="26"/>
    <x v="4"/>
    <x v="26"/>
  </r>
  <r>
    <d v="2004-11-05T00:00:00"/>
    <n v="4"/>
    <x v="11"/>
    <n v="37.479999999999997"/>
    <x v="2"/>
    <n v="149.91999999999999"/>
    <x v="0"/>
    <x v="0"/>
    <x v="5"/>
    <x v="16"/>
  </r>
  <r>
    <d v="2004-11-19T00:00:00"/>
    <n v="4"/>
    <x v="24"/>
    <n v="100"/>
    <x v="2"/>
    <n v="400"/>
    <x v="8"/>
    <x v="21"/>
    <x v="5"/>
    <x v="7"/>
  </r>
  <r>
    <d v="2004-12-01T00:00:00"/>
    <n v="4"/>
    <x v="74"/>
    <n v="100"/>
    <x v="2"/>
    <n v="400"/>
    <x v="0"/>
    <x v="0"/>
    <x v="6"/>
    <x v="8"/>
  </r>
  <r>
    <d v="2004-12-10T00:00:00"/>
    <n v="4"/>
    <x v="23"/>
    <n v="36.42"/>
    <x v="2"/>
    <n v="145.68"/>
    <x v="7"/>
    <x v="20"/>
    <x v="6"/>
    <x v="31"/>
  </r>
  <r>
    <d v="2005-01-20T00:00:00"/>
    <n v="1"/>
    <x v="42"/>
    <n v="100"/>
    <x v="2"/>
    <n v="100"/>
    <x v="3"/>
    <x v="36"/>
    <x v="7"/>
    <x v="32"/>
  </r>
  <r>
    <d v="2005-02-22T00:00:00"/>
    <n v="1"/>
    <x v="23"/>
    <n v="100"/>
    <x v="2"/>
    <n v="100"/>
    <x v="7"/>
    <x v="20"/>
    <x v="0"/>
    <x v="0"/>
  </r>
  <r>
    <d v="2005-05-03T00:00:00"/>
    <n v="2"/>
    <x v="23"/>
    <n v="98.18"/>
    <x v="2"/>
    <n v="196.36"/>
    <x v="7"/>
    <x v="20"/>
    <x v="1"/>
    <x v="1"/>
  </r>
  <r>
    <d v="2005-05-31T00:00:00"/>
    <n v="2"/>
    <x v="14"/>
    <n v="99.41"/>
    <x v="2"/>
    <n v="198.82"/>
    <x v="1"/>
    <x v="11"/>
    <x v="1"/>
    <x v="33"/>
  </r>
  <r>
    <d v="2003-01-09T00:00:00"/>
    <n v="1"/>
    <x v="72"/>
    <n v="100"/>
    <x v="3"/>
    <n v="100"/>
    <x v="16"/>
    <x v="58"/>
    <x v="7"/>
    <x v="36"/>
  </r>
  <r>
    <d v="2003-03-18T00:00:00"/>
    <n v="1"/>
    <x v="77"/>
    <n v="100"/>
    <x v="3"/>
    <n v="100"/>
    <x v="6"/>
    <x v="61"/>
    <x v="11"/>
    <x v="40"/>
  </r>
  <r>
    <d v="2003-05-21T00:00:00"/>
    <n v="2"/>
    <x v="84"/>
    <n v="100"/>
    <x v="3"/>
    <n v="200"/>
    <x v="0"/>
    <x v="67"/>
    <x v="1"/>
    <x v="12"/>
  </r>
  <r>
    <d v="2003-09-12T00:00:00"/>
    <n v="3"/>
    <x v="82"/>
    <n v="100"/>
    <x v="3"/>
    <n v="300"/>
    <x v="0"/>
    <x v="65"/>
    <x v="10"/>
    <x v="30"/>
  </r>
  <r>
    <d v="2003-10-18T00:00:00"/>
    <n v="4"/>
    <x v="4"/>
    <n v="100"/>
    <x v="3"/>
    <n v="400"/>
    <x v="0"/>
    <x v="4"/>
    <x v="4"/>
    <x v="15"/>
  </r>
  <r>
    <d v="2003-11-05T00:00:00"/>
    <n v="4"/>
    <x v="86"/>
    <n v="100"/>
    <x v="3"/>
    <n v="400"/>
    <x v="12"/>
    <x v="69"/>
    <x v="5"/>
    <x v="16"/>
  </r>
  <r>
    <d v="2003-11-12T00:00:00"/>
    <n v="4"/>
    <x v="39"/>
    <n v="100"/>
    <x v="3"/>
    <n v="400"/>
    <x v="0"/>
    <x v="33"/>
    <x v="5"/>
    <x v="6"/>
  </r>
  <r>
    <d v="2003-11-21T00:00:00"/>
    <n v="4"/>
    <x v="87"/>
    <n v="100"/>
    <x v="3"/>
    <n v="400"/>
    <x v="3"/>
    <x v="70"/>
    <x v="5"/>
    <x v="7"/>
  </r>
  <r>
    <d v="2003-12-02T00:00:00"/>
    <n v="4"/>
    <x v="74"/>
    <n v="100"/>
    <x v="3"/>
    <n v="400"/>
    <x v="0"/>
    <x v="0"/>
    <x v="6"/>
    <x v="8"/>
  </r>
  <r>
    <d v="2004-01-26T00:00:00"/>
    <n v="1"/>
    <x v="25"/>
    <n v="100"/>
    <x v="3"/>
    <n v="100"/>
    <x v="7"/>
    <x v="20"/>
    <x v="7"/>
    <x v="22"/>
  </r>
  <r>
    <d v="2004-03-02T00:00:00"/>
    <n v="1"/>
    <x v="30"/>
    <n v="100"/>
    <x v="3"/>
    <n v="100"/>
    <x v="1"/>
    <x v="25"/>
    <x v="11"/>
    <x v="20"/>
  </r>
  <r>
    <d v="2004-04-26T00:00:00"/>
    <n v="2"/>
    <x v="64"/>
    <n v="100"/>
    <x v="3"/>
    <n v="200"/>
    <x v="0"/>
    <x v="48"/>
    <x v="8"/>
    <x v="34"/>
  </r>
  <r>
    <d v="2004-08-17T00:00:00"/>
    <n v="3"/>
    <x v="36"/>
    <n v="100"/>
    <x v="3"/>
    <n v="300"/>
    <x v="12"/>
    <x v="30"/>
    <x v="3"/>
    <x v="29"/>
  </r>
  <r>
    <d v="2004-09-01T00:00:00"/>
    <n v="3"/>
    <x v="65"/>
    <n v="100"/>
    <x v="3"/>
    <n v="300"/>
    <x v="9"/>
    <x v="22"/>
    <x v="10"/>
    <x v="41"/>
  </r>
  <r>
    <d v="2004-10-11T00:00:00"/>
    <n v="4"/>
    <x v="38"/>
    <n v="100"/>
    <x v="3"/>
    <n v="400"/>
    <x v="1"/>
    <x v="32"/>
    <x v="4"/>
    <x v="15"/>
  </r>
  <r>
    <d v="2004-10-21T00:00:00"/>
    <n v="4"/>
    <x v="39"/>
    <n v="100"/>
    <x v="3"/>
    <n v="400"/>
    <x v="0"/>
    <x v="33"/>
    <x v="4"/>
    <x v="26"/>
  </r>
  <r>
    <d v="2004-11-04T00:00:00"/>
    <n v="4"/>
    <x v="40"/>
    <n v="100"/>
    <x v="3"/>
    <n v="400"/>
    <x v="0"/>
    <x v="34"/>
    <x v="5"/>
    <x v="16"/>
  </r>
  <r>
    <d v="2004-11-17T00:00:00"/>
    <n v="4"/>
    <x v="77"/>
    <n v="64.69"/>
    <x v="3"/>
    <n v="258.76"/>
    <x v="6"/>
    <x v="61"/>
    <x v="5"/>
    <x v="7"/>
  </r>
  <r>
    <d v="2004-11-25T00:00:00"/>
    <n v="4"/>
    <x v="67"/>
    <n v="100"/>
    <x v="3"/>
    <n v="400"/>
    <x v="1"/>
    <x v="54"/>
    <x v="5"/>
    <x v="17"/>
  </r>
  <r>
    <d v="2004-12-09T00:00:00"/>
    <n v="4"/>
    <x v="2"/>
    <n v="100"/>
    <x v="3"/>
    <n v="400"/>
    <x v="1"/>
    <x v="2"/>
    <x v="6"/>
    <x v="31"/>
  </r>
  <r>
    <d v="2005-01-12T00:00:00"/>
    <n v="1"/>
    <x v="3"/>
    <n v="100"/>
    <x v="3"/>
    <n v="100"/>
    <x v="0"/>
    <x v="3"/>
    <x v="7"/>
    <x v="9"/>
  </r>
  <r>
    <d v="2005-02-16T00:00:00"/>
    <n v="1"/>
    <x v="23"/>
    <n v="100"/>
    <x v="3"/>
    <n v="100"/>
    <x v="7"/>
    <x v="20"/>
    <x v="0"/>
    <x v="10"/>
  </r>
  <r>
    <d v="2005-03-04T00:00:00"/>
    <n v="1"/>
    <x v="39"/>
    <n v="98.99"/>
    <x v="3"/>
    <n v="98.99"/>
    <x v="0"/>
    <x v="33"/>
    <x v="11"/>
    <x v="20"/>
  </r>
  <r>
    <d v="2005-04-23T00:00:00"/>
    <n v="2"/>
    <x v="65"/>
    <n v="100"/>
    <x v="3"/>
    <n v="200"/>
    <x v="9"/>
    <x v="22"/>
    <x v="8"/>
    <x v="49"/>
  </r>
  <r>
    <d v="2005-05-29T00:00:00"/>
    <n v="2"/>
    <x v="20"/>
    <n v="100"/>
    <x v="3"/>
    <n v="200"/>
    <x v="3"/>
    <x v="17"/>
    <x v="1"/>
    <x v="33"/>
  </r>
  <r>
    <d v="2003-01-29T00:00:00"/>
    <n v="1"/>
    <x v="17"/>
    <n v="54.09"/>
    <x v="2"/>
    <n v="54.09"/>
    <x v="2"/>
    <x v="14"/>
    <x v="7"/>
    <x v="22"/>
  </r>
  <r>
    <d v="2003-04-01T00:00:00"/>
    <n v="2"/>
    <x v="62"/>
    <n v="68.67"/>
    <x v="2"/>
    <n v="137.34"/>
    <x v="1"/>
    <x v="2"/>
    <x v="8"/>
    <x v="35"/>
  </r>
  <r>
    <d v="2003-05-28T00:00:00"/>
    <n v="2"/>
    <x v="25"/>
    <n v="65.02"/>
    <x v="2"/>
    <n v="130.04"/>
    <x v="7"/>
    <x v="20"/>
    <x v="1"/>
    <x v="24"/>
  </r>
  <r>
    <d v="2003-07-24T00:00:00"/>
    <n v="3"/>
    <x v="5"/>
    <n v="61.99"/>
    <x v="2"/>
    <n v="185.97"/>
    <x v="0"/>
    <x v="5"/>
    <x v="2"/>
    <x v="13"/>
  </r>
  <r>
    <d v="2003-09-21T00:00:00"/>
    <n v="3"/>
    <x v="60"/>
    <n v="69.28"/>
    <x v="2"/>
    <n v="207.84"/>
    <x v="4"/>
    <x v="50"/>
    <x v="10"/>
    <x v="47"/>
  </r>
  <r>
    <d v="2003-10-22T00:00:00"/>
    <n v="4"/>
    <x v="26"/>
    <n v="71.099999999999994"/>
    <x v="2"/>
    <n v="284.39999999999998"/>
    <x v="9"/>
    <x v="22"/>
    <x v="4"/>
    <x v="26"/>
  </r>
  <r>
    <d v="2003-11-06T00:00:00"/>
    <n v="4"/>
    <x v="49"/>
    <n v="69.28"/>
    <x v="2"/>
    <n v="277.12"/>
    <x v="6"/>
    <x v="41"/>
    <x v="5"/>
    <x v="16"/>
  </r>
  <r>
    <d v="2003-11-14T00:00:00"/>
    <n v="4"/>
    <x v="81"/>
    <n v="60.16"/>
    <x v="2"/>
    <n v="240.64"/>
    <x v="7"/>
    <x v="64"/>
    <x v="5"/>
    <x v="6"/>
  </r>
  <r>
    <d v="2003-11-25T00:00:00"/>
    <n v="4"/>
    <x v="30"/>
    <n v="70.489999999999995"/>
    <x v="2"/>
    <n v="281.95999999999998"/>
    <x v="1"/>
    <x v="25"/>
    <x v="5"/>
    <x v="17"/>
  </r>
  <r>
    <d v="2003-12-09T00:00:00"/>
    <n v="4"/>
    <x v="64"/>
    <n v="69.89"/>
    <x v="2"/>
    <n v="279.56"/>
    <x v="0"/>
    <x v="48"/>
    <x v="6"/>
    <x v="31"/>
  </r>
  <r>
    <d v="2004-02-04T00:00:00"/>
    <n v="1"/>
    <x v="65"/>
    <n v="61.38"/>
    <x v="2"/>
    <n v="61.38"/>
    <x v="9"/>
    <x v="22"/>
    <x v="0"/>
    <x v="19"/>
  </r>
  <r>
    <d v="2004-03-11T00:00:00"/>
    <n v="1"/>
    <x v="39"/>
    <n v="59.55"/>
    <x v="2"/>
    <n v="59.55"/>
    <x v="0"/>
    <x v="33"/>
    <x v="11"/>
    <x v="27"/>
  </r>
  <r>
    <d v="2004-05-05T00:00:00"/>
    <n v="2"/>
    <x v="23"/>
    <n v="61.99"/>
    <x v="2"/>
    <n v="123.98"/>
    <x v="7"/>
    <x v="20"/>
    <x v="1"/>
    <x v="1"/>
  </r>
  <r>
    <d v="2004-06-15T00:00:00"/>
    <n v="2"/>
    <x v="65"/>
    <n v="49.22"/>
    <x v="2"/>
    <n v="98.44"/>
    <x v="9"/>
    <x v="22"/>
    <x v="9"/>
    <x v="28"/>
  </r>
  <r>
    <d v="2004-07-20T00:00:00"/>
    <n v="3"/>
    <x v="39"/>
    <n v="69.28"/>
    <x v="2"/>
    <n v="207.84"/>
    <x v="0"/>
    <x v="33"/>
    <x v="2"/>
    <x v="13"/>
  </r>
  <r>
    <d v="2004-08-19T00:00:00"/>
    <n v="3"/>
    <x v="18"/>
    <n v="57.73"/>
    <x v="2"/>
    <n v="173.19"/>
    <x v="0"/>
    <x v="15"/>
    <x v="3"/>
    <x v="29"/>
  </r>
  <r>
    <d v="2004-09-08T00:00:00"/>
    <n v="3"/>
    <x v="37"/>
    <n v="57.73"/>
    <x v="2"/>
    <n v="173.19"/>
    <x v="8"/>
    <x v="31"/>
    <x v="10"/>
    <x v="30"/>
  </r>
  <r>
    <d v="2004-10-13T00:00:00"/>
    <n v="4"/>
    <x v="15"/>
    <n v="53.48"/>
    <x v="2"/>
    <n v="213.92"/>
    <x v="0"/>
    <x v="12"/>
    <x v="4"/>
    <x v="15"/>
  </r>
  <r>
    <d v="2004-10-22T00:00:00"/>
    <n v="4"/>
    <x v="31"/>
    <n v="52.87"/>
    <x v="2"/>
    <n v="211.48"/>
    <x v="10"/>
    <x v="26"/>
    <x v="4"/>
    <x v="26"/>
  </r>
  <r>
    <d v="2004-11-04T00:00:00"/>
    <n v="4"/>
    <x v="40"/>
    <n v="61.21"/>
    <x v="2"/>
    <n v="244.84"/>
    <x v="0"/>
    <x v="34"/>
    <x v="5"/>
    <x v="16"/>
  </r>
  <r>
    <d v="2004-11-19T00:00:00"/>
    <n v="4"/>
    <x v="24"/>
    <n v="61.38"/>
    <x v="2"/>
    <n v="245.52"/>
    <x v="8"/>
    <x v="21"/>
    <x v="5"/>
    <x v="7"/>
  </r>
  <r>
    <d v="2004-11-29T00:00:00"/>
    <n v="4"/>
    <x v="10"/>
    <n v="100"/>
    <x v="2"/>
    <n v="400"/>
    <x v="3"/>
    <x v="8"/>
    <x v="5"/>
    <x v="8"/>
  </r>
  <r>
    <d v="2004-12-10T00:00:00"/>
    <n v="4"/>
    <x v="39"/>
    <n v="61.99"/>
    <x v="2"/>
    <n v="247.96"/>
    <x v="0"/>
    <x v="33"/>
    <x v="6"/>
    <x v="31"/>
  </r>
  <r>
    <d v="2005-01-20T00:00:00"/>
    <n v="1"/>
    <x v="42"/>
    <n v="96.86"/>
    <x v="2"/>
    <n v="96.86"/>
    <x v="3"/>
    <x v="36"/>
    <x v="7"/>
    <x v="32"/>
  </r>
  <r>
    <d v="2005-02-17T00:00:00"/>
    <n v="1"/>
    <x v="4"/>
    <n v="48.62"/>
    <x v="2"/>
    <n v="48.62"/>
    <x v="0"/>
    <x v="4"/>
    <x v="0"/>
    <x v="10"/>
  </r>
  <r>
    <d v="2005-03-09T00:00:00"/>
    <n v="1"/>
    <x v="42"/>
    <n v="38.5"/>
    <x v="2"/>
    <n v="38.5"/>
    <x v="3"/>
    <x v="36"/>
    <x v="11"/>
    <x v="27"/>
  </r>
  <r>
    <d v="2005-05-03T00:00:00"/>
    <n v="2"/>
    <x v="23"/>
    <n v="61.99"/>
    <x v="2"/>
    <n v="123.98"/>
    <x v="7"/>
    <x v="20"/>
    <x v="1"/>
    <x v="1"/>
  </r>
  <r>
    <d v="2005-05-31T00:00:00"/>
    <n v="2"/>
    <x v="14"/>
    <n v="49.22"/>
    <x v="2"/>
    <n v="98.44"/>
    <x v="1"/>
    <x v="11"/>
    <x v="1"/>
    <x v="33"/>
  </r>
  <r>
    <d v="2003-02-17T00:00:00"/>
    <n v="1"/>
    <x v="86"/>
    <n v="90.39"/>
    <x v="4"/>
    <n v="90.39"/>
    <x v="12"/>
    <x v="69"/>
    <x v="0"/>
    <x v="10"/>
  </r>
  <r>
    <d v="2003-04-29T00:00:00"/>
    <n v="2"/>
    <x v="10"/>
    <n v="71.81"/>
    <x v="4"/>
    <n v="143.62"/>
    <x v="3"/>
    <x v="8"/>
    <x v="8"/>
    <x v="34"/>
  </r>
  <r>
    <d v="2003-06-27T00:00:00"/>
    <n v="2"/>
    <x v="23"/>
    <n v="69.27"/>
    <x v="4"/>
    <n v="138.54"/>
    <x v="7"/>
    <x v="20"/>
    <x v="9"/>
    <x v="50"/>
  </r>
  <r>
    <d v="2003-08-25T00:00:00"/>
    <n v="3"/>
    <x v="3"/>
    <n v="85.32"/>
    <x v="4"/>
    <n v="255.95999999999998"/>
    <x v="0"/>
    <x v="3"/>
    <x v="3"/>
    <x v="3"/>
  </r>
  <r>
    <d v="2003-10-28T00:00:00"/>
    <n v="4"/>
    <x v="5"/>
    <n v="70.959999999999994"/>
    <x v="4"/>
    <n v="283.83999999999997"/>
    <x v="0"/>
    <x v="5"/>
    <x v="4"/>
    <x v="5"/>
  </r>
  <r>
    <d v="2004-01-12T00:00:00"/>
    <n v="1"/>
    <x v="44"/>
    <n v="76.88"/>
    <x v="4"/>
    <n v="76.88"/>
    <x v="11"/>
    <x v="38"/>
    <x v="7"/>
    <x v="9"/>
  </r>
  <r>
    <d v="2004-02-20T00:00:00"/>
    <n v="1"/>
    <x v="10"/>
    <n v="100"/>
    <x v="4"/>
    <n v="100"/>
    <x v="3"/>
    <x v="8"/>
    <x v="0"/>
    <x v="10"/>
  </r>
  <r>
    <d v="2004-04-02T00:00:00"/>
    <n v="2"/>
    <x v="57"/>
    <n v="76.03"/>
    <x v="4"/>
    <n v="152.06"/>
    <x v="10"/>
    <x v="47"/>
    <x v="8"/>
    <x v="35"/>
  </r>
  <r>
    <d v="2004-05-11T00:00:00"/>
    <n v="2"/>
    <x v="61"/>
    <n v="98.84"/>
    <x v="4"/>
    <n v="197.68"/>
    <x v="0"/>
    <x v="51"/>
    <x v="1"/>
    <x v="21"/>
  </r>
  <r>
    <d v="2004-06-28T00:00:00"/>
    <n v="2"/>
    <x v="13"/>
    <n v="86.17"/>
    <x v="4"/>
    <n v="172.34"/>
    <x v="0"/>
    <x v="10"/>
    <x v="9"/>
    <x v="2"/>
  </r>
  <r>
    <d v="2004-07-23T00:00:00"/>
    <n v="3"/>
    <x v="14"/>
    <n v="90.39"/>
    <x v="4"/>
    <n v="271.17"/>
    <x v="1"/>
    <x v="11"/>
    <x v="2"/>
    <x v="13"/>
  </r>
  <r>
    <d v="2004-08-21T00:00:00"/>
    <n v="3"/>
    <x v="85"/>
    <n v="71.81"/>
    <x v="4"/>
    <n v="215.43"/>
    <x v="2"/>
    <x v="68"/>
    <x v="3"/>
    <x v="29"/>
  </r>
  <r>
    <d v="2004-09-16T00:00:00"/>
    <n v="3"/>
    <x v="75"/>
    <n v="82.79"/>
    <x v="4"/>
    <n v="248.37"/>
    <x v="18"/>
    <x v="60"/>
    <x v="10"/>
    <x v="25"/>
  </r>
  <r>
    <d v="2004-10-15T00:00:00"/>
    <n v="4"/>
    <x v="47"/>
    <n v="82.79"/>
    <x v="4"/>
    <n v="331.16"/>
    <x v="0"/>
    <x v="39"/>
    <x v="4"/>
    <x v="15"/>
  </r>
  <r>
    <d v="2004-11-02T00:00:00"/>
    <n v="4"/>
    <x v="18"/>
    <n v="100"/>
    <x v="4"/>
    <n v="400"/>
    <x v="0"/>
    <x v="15"/>
    <x v="5"/>
    <x v="16"/>
  </r>
  <r>
    <d v="2004-11-10T00:00:00"/>
    <n v="4"/>
    <x v="48"/>
    <n v="100"/>
    <x v="4"/>
    <n v="400"/>
    <x v="13"/>
    <x v="40"/>
    <x v="5"/>
    <x v="6"/>
  </r>
  <r>
    <d v="2004-11-23T00:00:00"/>
    <n v="4"/>
    <x v="35"/>
    <n v="100"/>
    <x v="4"/>
    <n v="400"/>
    <x v="11"/>
    <x v="29"/>
    <x v="5"/>
    <x v="17"/>
  </r>
  <r>
    <d v="2004-12-04T00:00:00"/>
    <n v="4"/>
    <x v="88"/>
    <n v="100"/>
    <x v="4"/>
    <n v="400"/>
    <x v="0"/>
    <x v="63"/>
    <x v="6"/>
    <x v="8"/>
  </r>
  <r>
    <d v="2005-02-02T00:00:00"/>
    <n v="1"/>
    <x v="28"/>
    <n v="69.27"/>
    <x v="4"/>
    <n v="69.27"/>
    <x v="3"/>
    <x v="23"/>
    <x v="0"/>
    <x v="19"/>
  </r>
  <r>
    <d v="2005-03-01T00:00:00"/>
    <n v="1"/>
    <x v="23"/>
    <n v="74.77"/>
    <x v="4"/>
    <n v="74.77"/>
    <x v="7"/>
    <x v="20"/>
    <x v="11"/>
    <x v="20"/>
  </r>
  <r>
    <d v="2005-03-30T00:00:00"/>
    <n v="1"/>
    <x v="1"/>
    <n v="76.88"/>
    <x v="4"/>
    <n v="76.88"/>
    <x v="1"/>
    <x v="1"/>
    <x v="11"/>
    <x v="35"/>
  </r>
  <r>
    <d v="2005-04-03T00:00:00"/>
    <n v="2"/>
    <x v="12"/>
    <n v="76.03"/>
    <x v="4"/>
    <n v="152.06"/>
    <x v="0"/>
    <x v="9"/>
    <x v="8"/>
    <x v="11"/>
  </r>
  <r>
    <d v="2005-05-10T00:00:00"/>
    <n v="2"/>
    <x v="70"/>
    <n v="98.84"/>
    <x v="4"/>
    <n v="197.68"/>
    <x v="12"/>
    <x v="57"/>
    <x v="1"/>
    <x v="21"/>
  </r>
  <r>
    <d v="2003-02-24T00:00:00"/>
    <n v="1"/>
    <x v="0"/>
    <n v="70.87"/>
    <x v="0"/>
    <n v="70.87"/>
    <x v="0"/>
    <x v="0"/>
    <x v="0"/>
    <x v="0"/>
  </r>
  <r>
    <d v="2003-04-29T00:00:00"/>
    <n v="2"/>
    <x v="10"/>
    <n v="58.15"/>
    <x v="0"/>
    <n v="116.3"/>
    <x v="3"/>
    <x v="8"/>
    <x v="8"/>
    <x v="34"/>
  </r>
  <r>
    <d v="2003-07-01T00:00:00"/>
    <n v="3"/>
    <x v="2"/>
    <n v="61.78"/>
    <x v="0"/>
    <n v="185.34"/>
    <x v="1"/>
    <x v="2"/>
    <x v="2"/>
    <x v="2"/>
  </r>
  <r>
    <d v="2003-08-25T00:00:00"/>
    <n v="3"/>
    <x v="3"/>
    <n v="49.67"/>
    <x v="0"/>
    <n v="149.01"/>
    <x v="0"/>
    <x v="3"/>
    <x v="3"/>
    <x v="3"/>
  </r>
  <r>
    <d v="2003-10-10T00:00:00"/>
    <n v="4"/>
    <x v="4"/>
    <n v="51.48"/>
    <x v="0"/>
    <n v="205.92"/>
    <x v="0"/>
    <x v="4"/>
    <x v="4"/>
    <x v="4"/>
  </r>
  <r>
    <d v="2003-10-28T00:00:00"/>
    <n v="4"/>
    <x v="5"/>
    <n v="61.18"/>
    <x v="0"/>
    <n v="244.72"/>
    <x v="0"/>
    <x v="5"/>
    <x v="4"/>
    <x v="5"/>
  </r>
  <r>
    <d v="2003-11-11T00:00:00"/>
    <n v="4"/>
    <x v="6"/>
    <n v="64.2"/>
    <x v="0"/>
    <n v="256.8"/>
    <x v="1"/>
    <x v="6"/>
    <x v="5"/>
    <x v="6"/>
  </r>
  <r>
    <d v="2003-11-18T00:00:00"/>
    <n v="4"/>
    <x v="7"/>
    <n v="65.42"/>
    <x v="0"/>
    <n v="261.68"/>
    <x v="2"/>
    <x v="7"/>
    <x v="5"/>
    <x v="7"/>
  </r>
  <r>
    <d v="2003-12-01T00:00:00"/>
    <n v="4"/>
    <x v="8"/>
    <n v="64.81"/>
    <x v="0"/>
    <n v="259.24"/>
    <x v="0"/>
    <x v="4"/>
    <x v="6"/>
    <x v="8"/>
  </r>
  <r>
    <d v="2004-01-12T00:00:00"/>
    <n v="1"/>
    <x v="44"/>
    <n v="49.67"/>
    <x v="0"/>
    <n v="49.67"/>
    <x v="11"/>
    <x v="38"/>
    <x v="7"/>
    <x v="9"/>
  </r>
  <r>
    <d v="2004-02-20T00:00:00"/>
    <n v="1"/>
    <x v="10"/>
    <n v="60.57"/>
    <x v="0"/>
    <n v="60.57"/>
    <x v="3"/>
    <x v="8"/>
    <x v="0"/>
    <x v="10"/>
  </r>
  <r>
    <d v="2004-04-03T00:00:00"/>
    <n v="2"/>
    <x v="45"/>
    <n v="55.72"/>
    <x v="0"/>
    <n v="111.44"/>
    <x v="0"/>
    <x v="24"/>
    <x v="8"/>
    <x v="35"/>
  </r>
  <r>
    <d v="2004-05-18T00:00:00"/>
    <n v="2"/>
    <x v="12"/>
    <n v="61.18"/>
    <x v="0"/>
    <n v="122.36"/>
    <x v="0"/>
    <x v="9"/>
    <x v="1"/>
    <x v="12"/>
  </r>
  <r>
    <d v="2004-06-28T00:00:00"/>
    <n v="2"/>
    <x v="13"/>
    <n v="58.75"/>
    <x v="0"/>
    <n v="117.5"/>
    <x v="0"/>
    <x v="10"/>
    <x v="9"/>
    <x v="2"/>
  </r>
  <r>
    <d v="2004-07-23T00:00:00"/>
    <n v="3"/>
    <x v="14"/>
    <n v="63.6"/>
    <x v="0"/>
    <n v="190.8"/>
    <x v="1"/>
    <x v="11"/>
    <x v="2"/>
    <x v="13"/>
  </r>
  <r>
    <d v="2004-08-27T00:00:00"/>
    <n v="3"/>
    <x v="15"/>
    <n v="49.06"/>
    <x v="0"/>
    <n v="147.18"/>
    <x v="0"/>
    <x v="12"/>
    <x v="3"/>
    <x v="3"/>
  </r>
  <r>
    <d v="2004-09-27T00:00:00"/>
    <n v="3"/>
    <x v="46"/>
    <n v="48.46"/>
    <x v="0"/>
    <n v="145.38"/>
    <x v="1"/>
    <x v="11"/>
    <x v="10"/>
    <x v="14"/>
  </r>
  <r>
    <d v="2004-10-15T00:00:00"/>
    <n v="4"/>
    <x v="47"/>
    <n v="52.09"/>
    <x v="0"/>
    <n v="208.36"/>
    <x v="0"/>
    <x v="39"/>
    <x v="4"/>
    <x v="15"/>
  </r>
  <r>
    <d v="2004-11-02T00:00:00"/>
    <n v="4"/>
    <x v="18"/>
    <n v="52.7"/>
    <x v="0"/>
    <n v="210.8"/>
    <x v="0"/>
    <x v="15"/>
    <x v="5"/>
    <x v="16"/>
  </r>
  <r>
    <d v="2004-11-15T00:00:00"/>
    <n v="4"/>
    <x v="0"/>
    <n v="100"/>
    <x v="0"/>
    <n v="400"/>
    <x v="0"/>
    <x v="0"/>
    <x v="5"/>
    <x v="7"/>
  </r>
  <r>
    <d v="2004-11-23T00:00:00"/>
    <n v="4"/>
    <x v="35"/>
    <n v="62.16"/>
    <x v="0"/>
    <n v="248.64"/>
    <x v="11"/>
    <x v="29"/>
    <x v="5"/>
    <x v="17"/>
  </r>
  <r>
    <d v="2005-01-05T00:00:00"/>
    <n v="1"/>
    <x v="5"/>
    <n v="49.67"/>
    <x v="0"/>
    <n v="49.67"/>
    <x v="0"/>
    <x v="5"/>
    <x v="7"/>
    <x v="36"/>
  </r>
  <r>
    <d v="2005-02-02T00:00:00"/>
    <n v="1"/>
    <x v="28"/>
    <n v="53.3"/>
    <x v="0"/>
    <n v="53.3"/>
    <x v="3"/>
    <x v="23"/>
    <x v="0"/>
    <x v="19"/>
  </r>
  <r>
    <d v="2005-03-03T00:00:00"/>
    <n v="1"/>
    <x v="37"/>
    <n v="100"/>
    <x v="0"/>
    <n v="100"/>
    <x v="8"/>
    <x v="31"/>
    <x v="11"/>
    <x v="20"/>
  </r>
  <r>
    <d v="2005-04-07T00:00:00"/>
    <n v="2"/>
    <x v="9"/>
    <n v="55.72"/>
    <x v="0"/>
    <n v="111.44"/>
    <x v="1"/>
    <x v="2"/>
    <x v="8"/>
    <x v="11"/>
  </r>
  <r>
    <d v="2005-05-13T00:00:00"/>
    <n v="2"/>
    <x v="23"/>
    <n v="61.18"/>
    <x v="0"/>
    <n v="122.36"/>
    <x v="7"/>
    <x v="20"/>
    <x v="1"/>
    <x v="21"/>
  </r>
  <r>
    <d v="2003-01-09T00:00:00"/>
    <n v="1"/>
    <x v="72"/>
    <n v="100"/>
    <x v="3"/>
    <n v="100"/>
    <x v="16"/>
    <x v="58"/>
    <x v="7"/>
    <x v="36"/>
  </r>
  <r>
    <d v="2003-03-18T00:00:00"/>
    <n v="1"/>
    <x v="77"/>
    <n v="100"/>
    <x v="3"/>
    <n v="100"/>
    <x v="6"/>
    <x v="61"/>
    <x v="11"/>
    <x v="40"/>
  </r>
  <r>
    <d v="2003-05-21T00:00:00"/>
    <n v="2"/>
    <x v="10"/>
    <n v="100"/>
    <x v="3"/>
    <n v="200"/>
    <x v="3"/>
    <x v="8"/>
    <x v="1"/>
    <x v="12"/>
  </r>
  <r>
    <d v="2003-07-16T00:00:00"/>
    <n v="3"/>
    <x v="20"/>
    <n v="100"/>
    <x v="3"/>
    <n v="300"/>
    <x v="3"/>
    <x v="17"/>
    <x v="2"/>
    <x v="48"/>
  </r>
  <r>
    <d v="2003-09-12T00:00:00"/>
    <n v="3"/>
    <x v="82"/>
    <n v="100"/>
    <x v="3"/>
    <n v="300"/>
    <x v="0"/>
    <x v="65"/>
    <x v="10"/>
    <x v="30"/>
  </r>
  <r>
    <d v="2003-10-18T00:00:00"/>
    <n v="4"/>
    <x v="4"/>
    <n v="100"/>
    <x v="3"/>
    <n v="400"/>
    <x v="0"/>
    <x v="4"/>
    <x v="4"/>
    <x v="15"/>
  </r>
  <r>
    <d v="2003-11-05T00:00:00"/>
    <n v="4"/>
    <x v="86"/>
    <n v="100"/>
    <x v="3"/>
    <n v="400"/>
    <x v="12"/>
    <x v="69"/>
    <x v="5"/>
    <x v="16"/>
  </r>
  <r>
    <d v="2003-11-12T00:00:00"/>
    <n v="4"/>
    <x v="39"/>
    <n v="100"/>
    <x v="3"/>
    <n v="400"/>
    <x v="0"/>
    <x v="33"/>
    <x v="5"/>
    <x v="6"/>
  </r>
  <r>
    <d v="2003-11-21T00:00:00"/>
    <n v="4"/>
    <x v="87"/>
    <n v="100"/>
    <x v="3"/>
    <n v="400"/>
    <x v="3"/>
    <x v="70"/>
    <x v="5"/>
    <x v="7"/>
  </r>
  <r>
    <d v="2003-12-03T00:00:00"/>
    <n v="4"/>
    <x v="23"/>
    <n v="100"/>
    <x v="3"/>
    <n v="400"/>
    <x v="7"/>
    <x v="20"/>
    <x v="6"/>
    <x v="8"/>
  </r>
  <r>
    <d v="2004-01-26T00:00:00"/>
    <n v="1"/>
    <x v="25"/>
    <n v="100"/>
    <x v="3"/>
    <n v="100"/>
    <x v="7"/>
    <x v="20"/>
    <x v="7"/>
    <x v="22"/>
  </r>
  <r>
    <d v="2004-03-02T00:00:00"/>
    <n v="1"/>
    <x v="30"/>
    <n v="100"/>
    <x v="3"/>
    <n v="100"/>
    <x v="1"/>
    <x v="25"/>
    <x v="11"/>
    <x v="20"/>
  </r>
  <r>
    <d v="2004-04-29T00:00:00"/>
    <n v="2"/>
    <x v="23"/>
    <n v="100"/>
    <x v="3"/>
    <n v="200"/>
    <x v="7"/>
    <x v="20"/>
    <x v="8"/>
    <x v="34"/>
  </r>
  <r>
    <d v="2004-06-04T00:00:00"/>
    <n v="2"/>
    <x v="83"/>
    <n v="100"/>
    <x v="3"/>
    <n v="200"/>
    <x v="1"/>
    <x v="66"/>
    <x v="9"/>
    <x v="33"/>
  </r>
  <r>
    <d v="2004-08-17T00:00:00"/>
    <n v="3"/>
    <x v="36"/>
    <n v="100"/>
    <x v="3"/>
    <n v="300"/>
    <x v="12"/>
    <x v="30"/>
    <x v="3"/>
    <x v="29"/>
  </r>
  <r>
    <d v="2004-09-03T00:00:00"/>
    <n v="3"/>
    <x v="7"/>
    <n v="100"/>
    <x v="3"/>
    <n v="300"/>
    <x v="2"/>
    <x v="7"/>
    <x v="10"/>
    <x v="41"/>
  </r>
  <r>
    <d v="2004-10-11T00:00:00"/>
    <n v="4"/>
    <x v="38"/>
    <n v="100"/>
    <x v="3"/>
    <n v="400"/>
    <x v="1"/>
    <x v="32"/>
    <x v="4"/>
    <x v="15"/>
  </r>
  <r>
    <d v="2004-10-21T00:00:00"/>
    <n v="4"/>
    <x v="39"/>
    <n v="100"/>
    <x v="3"/>
    <n v="400"/>
    <x v="0"/>
    <x v="33"/>
    <x v="4"/>
    <x v="26"/>
  </r>
  <r>
    <d v="2004-11-04T00:00:00"/>
    <n v="4"/>
    <x v="40"/>
    <n v="100"/>
    <x v="3"/>
    <n v="400"/>
    <x v="0"/>
    <x v="34"/>
    <x v="5"/>
    <x v="16"/>
  </r>
  <r>
    <d v="2004-11-17T00:00:00"/>
    <n v="4"/>
    <x v="77"/>
    <n v="52.67"/>
    <x v="3"/>
    <n v="210.68"/>
    <x v="6"/>
    <x v="61"/>
    <x v="5"/>
    <x v="7"/>
  </r>
  <r>
    <d v="2004-11-29T00:00:00"/>
    <n v="4"/>
    <x v="10"/>
    <n v="100"/>
    <x v="3"/>
    <n v="400"/>
    <x v="3"/>
    <x v="8"/>
    <x v="5"/>
    <x v="8"/>
  </r>
  <r>
    <d v="2004-12-09T00:00:00"/>
    <n v="4"/>
    <x v="2"/>
    <n v="100"/>
    <x v="3"/>
    <n v="400"/>
    <x v="1"/>
    <x v="2"/>
    <x v="6"/>
    <x v="31"/>
  </r>
  <r>
    <d v="2005-01-12T00:00:00"/>
    <n v="1"/>
    <x v="3"/>
    <n v="94.79"/>
    <x v="3"/>
    <n v="94.79"/>
    <x v="0"/>
    <x v="3"/>
    <x v="7"/>
    <x v="9"/>
  </r>
  <r>
    <d v="2005-02-16T00:00:00"/>
    <n v="1"/>
    <x v="23"/>
    <n v="47.18"/>
    <x v="3"/>
    <n v="47.18"/>
    <x v="7"/>
    <x v="20"/>
    <x v="0"/>
    <x v="10"/>
  </r>
  <r>
    <d v="2005-03-04T00:00:00"/>
    <n v="1"/>
    <x v="39"/>
    <n v="78.11"/>
    <x v="3"/>
    <n v="78.11"/>
    <x v="0"/>
    <x v="33"/>
    <x v="11"/>
    <x v="20"/>
  </r>
  <r>
    <d v="2005-05-29T00:00:00"/>
    <n v="2"/>
    <x v="39"/>
    <n v="100"/>
    <x v="3"/>
    <n v="200"/>
    <x v="0"/>
    <x v="33"/>
    <x v="1"/>
    <x v="33"/>
  </r>
  <r>
    <d v="2003-03-10T00:00:00"/>
    <n v="1"/>
    <x v="45"/>
    <n v="100"/>
    <x v="1"/>
    <n v="100"/>
    <x v="0"/>
    <x v="24"/>
    <x v="11"/>
    <x v="27"/>
  </r>
  <r>
    <d v="2003-05-20T00:00:00"/>
    <n v="2"/>
    <x v="46"/>
    <n v="100"/>
    <x v="1"/>
    <n v="200"/>
    <x v="1"/>
    <x v="11"/>
    <x v="1"/>
    <x v="12"/>
  </r>
  <r>
    <d v="2003-07-10T00:00:00"/>
    <n v="3"/>
    <x v="1"/>
    <n v="100"/>
    <x v="1"/>
    <n v="300"/>
    <x v="1"/>
    <x v="1"/>
    <x v="2"/>
    <x v="42"/>
  </r>
  <r>
    <d v="2003-09-11T00:00:00"/>
    <n v="3"/>
    <x v="42"/>
    <n v="100"/>
    <x v="1"/>
    <n v="300"/>
    <x v="3"/>
    <x v="36"/>
    <x v="10"/>
    <x v="30"/>
  </r>
  <r>
    <d v="2003-10-17T00:00:00"/>
    <n v="4"/>
    <x v="78"/>
    <n v="100"/>
    <x v="1"/>
    <n v="400"/>
    <x v="13"/>
    <x v="62"/>
    <x v="4"/>
    <x v="15"/>
  </r>
  <r>
    <d v="2003-11-05T00:00:00"/>
    <n v="4"/>
    <x v="13"/>
    <n v="100"/>
    <x v="1"/>
    <n v="400"/>
    <x v="0"/>
    <x v="10"/>
    <x v="5"/>
    <x v="16"/>
  </r>
  <r>
    <d v="2003-11-12T00:00:00"/>
    <n v="4"/>
    <x v="7"/>
    <n v="100"/>
    <x v="1"/>
    <n v="400"/>
    <x v="2"/>
    <x v="7"/>
    <x v="5"/>
    <x v="6"/>
  </r>
  <r>
    <d v="2003-11-20T00:00:00"/>
    <n v="4"/>
    <x v="40"/>
    <n v="100"/>
    <x v="1"/>
    <n v="400"/>
    <x v="0"/>
    <x v="34"/>
    <x v="5"/>
    <x v="7"/>
  </r>
  <r>
    <d v="2003-12-02T00:00:00"/>
    <n v="4"/>
    <x v="74"/>
    <n v="100"/>
    <x v="1"/>
    <n v="400"/>
    <x v="0"/>
    <x v="0"/>
    <x v="6"/>
    <x v="8"/>
  </r>
  <r>
    <d v="2004-01-16T00:00:00"/>
    <n v="1"/>
    <x v="23"/>
    <n v="100"/>
    <x v="1"/>
    <n v="100"/>
    <x v="7"/>
    <x v="20"/>
    <x v="7"/>
    <x v="9"/>
  </r>
  <r>
    <d v="2004-02-26T00:00:00"/>
    <n v="1"/>
    <x v="55"/>
    <n v="100"/>
    <x v="1"/>
    <n v="100"/>
    <x v="0"/>
    <x v="45"/>
    <x v="0"/>
    <x v="0"/>
  </r>
  <r>
    <d v="2004-04-13T00:00:00"/>
    <n v="2"/>
    <x v="83"/>
    <n v="100"/>
    <x v="1"/>
    <n v="200"/>
    <x v="1"/>
    <x v="66"/>
    <x v="8"/>
    <x v="44"/>
  </r>
  <r>
    <d v="2004-06-01T00:00:00"/>
    <n v="2"/>
    <x v="22"/>
    <n v="100"/>
    <x v="1"/>
    <n v="200"/>
    <x v="6"/>
    <x v="19"/>
    <x v="9"/>
    <x v="33"/>
  </r>
  <r>
    <d v="2004-07-06T00:00:00"/>
    <n v="3"/>
    <x v="70"/>
    <n v="100"/>
    <x v="1"/>
    <n v="300"/>
    <x v="12"/>
    <x v="57"/>
    <x v="2"/>
    <x v="42"/>
  </r>
  <r>
    <d v="2004-08-06T00:00:00"/>
    <n v="3"/>
    <x v="84"/>
    <n v="100"/>
    <x v="1"/>
    <n v="300"/>
    <x v="0"/>
    <x v="67"/>
    <x v="3"/>
    <x v="43"/>
  </r>
  <r>
    <d v="2004-08-30T00:00:00"/>
    <n v="3"/>
    <x v="69"/>
    <n v="100"/>
    <x v="1"/>
    <n v="300"/>
    <x v="17"/>
    <x v="56"/>
    <x v="3"/>
    <x v="41"/>
  </r>
  <r>
    <d v="2003-10-05T00:00:00"/>
    <n v="4"/>
    <x v="85"/>
    <n v="100"/>
    <x v="1"/>
    <n v="400"/>
    <x v="2"/>
    <x v="68"/>
    <x v="4"/>
    <x v="4"/>
  </r>
  <r>
    <d v="2004-10-16T00:00:00"/>
    <n v="4"/>
    <x v="23"/>
    <n v="100"/>
    <x v="1"/>
    <n v="400"/>
    <x v="7"/>
    <x v="20"/>
    <x v="4"/>
    <x v="15"/>
  </r>
  <r>
    <d v="2004-11-04T00:00:00"/>
    <n v="4"/>
    <x v="21"/>
    <n v="100"/>
    <x v="1"/>
    <n v="400"/>
    <x v="0"/>
    <x v="18"/>
    <x v="5"/>
    <x v="16"/>
  </r>
  <r>
    <d v="2004-11-17T00:00:00"/>
    <n v="4"/>
    <x v="45"/>
    <n v="64.900000000000006"/>
    <x v="1"/>
    <n v="259.60000000000002"/>
    <x v="0"/>
    <x v="24"/>
    <x v="5"/>
    <x v="7"/>
  </r>
  <r>
    <d v="2004-11-24T00:00:00"/>
    <n v="4"/>
    <x v="1"/>
    <n v="52.32"/>
    <x v="1"/>
    <n v="209.28"/>
    <x v="1"/>
    <x v="1"/>
    <x v="5"/>
    <x v="17"/>
  </r>
  <r>
    <d v="2005-01-10T00:00:00"/>
    <n v="1"/>
    <x v="90"/>
    <n v="100"/>
    <x v="1"/>
    <n v="100"/>
    <x v="14"/>
    <x v="72"/>
    <x v="7"/>
    <x v="9"/>
  </r>
  <r>
    <d v="2005-02-10T00:00:00"/>
    <n v="1"/>
    <x v="23"/>
    <n v="100"/>
    <x v="1"/>
    <n v="100"/>
    <x v="7"/>
    <x v="20"/>
    <x v="0"/>
    <x v="37"/>
  </r>
  <r>
    <d v="2005-04-22T00:00:00"/>
    <n v="2"/>
    <x v="61"/>
    <n v="100"/>
    <x v="1"/>
    <n v="200"/>
    <x v="0"/>
    <x v="51"/>
    <x v="8"/>
    <x v="49"/>
  </r>
  <r>
    <d v="2005-05-17T00:00:00"/>
    <n v="2"/>
    <x v="19"/>
    <n v="100"/>
    <x v="1"/>
    <n v="200"/>
    <x v="5"/>
    <x v="16"/>
    <x v="1"/>
    <x v="12"/>
  </r>
  <r>
    <d v="2003-01-29T00:00:00"/>
    <n v="1"/>
    <x v="17"/>
    <n v="83.07"/>
    <x v="3"/>
    <n v="83.07"/>
    <x v="2"/>
    <x v="14"/>
    <x v="7"/>
    <x v="22"/>
  </r>
  <r>
    <d v="2003-03-24T00:00:00"/>
    <n v="1"/>
    <x v="24"/>
    <n v="100"/>
    <x v="3"/>
    <n v="100"/>
    <x v="8"/>
    <x v="21"/>
    <x v="11"/>
    <x v="23"/>
  </r>
  <r>
    <d v="2003-05-28T00:00:00"/>
    <n v="2"/>
    <x v="25"/>
    <n v="90.17"/>
    <x v="3"/>
    <n v="180.34"/>
    <x v="7"/>
    <x v="20"/>
    <x v="1"/>
    <x v="24"/>
  </r>
  <r>
    <d v="2003-07-16T00:00:00"/>
    <n v="3"/>
    <x v="20"/>
    <n v="100"/>
    <x v="3"/>
    <n v="300"/>
    <x v="3"/>
    <x v="17"/>
    <x v="2"/>
    <x v="48"/>
  </r>
  <r>
    <d v="2003-09-19T00:00:00"/>
    <n v="3"/>
    <x v="26"/>
    <n v="91.18"/>
    <x v="3"/>
    <n v="273.54000000000002"/>
    <x v="9"/>
    <x v="22"/>
    <x v="10"/>
    <x v="25"/>
  </r>
  <r>
    <d v="2003-10-20T00:00:00"/>
    <n v="4"/>
    <x v="27"/>
    <n v="100"/>
    <x v="3"/>
    <n v="400"/>
    <x v="0"/>
    <x v="0"/>
    <x v="4"/>
    <x v="26"/>
  </r>
  <r>
    <d v="2003-11-06T00:00:00"/>
    <n v="4"/>
    <x v="28"/>
    <n v="100"/>
    <x v="3"/>
    <n v="400"/>
    <x v="3"/>
    <x v="23"/>
    <x v="5"/>
    <x v="16"/>
  </r>
  <r>
    <d v="2003-11-13T00:00:00"/>
    <n v="4"/>
    <x v="29"/>
    <n v="89.15"/>
    <x v="3"/>
    <n v="356.6"/>
    <x v="0"/>
    <x v="24"/>
    <x v="5"/>
    <x v="6"/>
  </r>
  <r>
    <d v="2003-11-21T00:00:00"/>
    <n v="4"/>
    <x v="87"/>
    <n v="93.21"/>
    <x v="3"/>
    <n v="372.84"/>
    <x v="3"/>
    <x v="70"/>
    <x v="5"/>
    <x v="7"/>
  </r>
  <r>
    <d v="2003-12-05T00:00:00"/>
    <n v="4"/>
    <x v="31"/>
    <n v="90.17"/>
    <x v="3"/>
    <n v="360.68"/>
    <x v="10"/>
    <x v="26"/>
    <x v="6"/>
    <x v="8"/>
  </r>
  <r>
    <d v="2004-01-29T00:00:00"/>
    <n v="1"/>
    <x v="32"/>
    <n v="100"/>
    <x v="3"/>
    <n v="100"/>
    <x v="0"/>
    <x v="27"/>
    <x v="7"/>
    <x v="22"/>
  </r>
  <r>
    <d v="2004-03-10T00:00:00"/>
    <n v="1"/>
    <x v="33"/>
    <n v="100"/>
    <x v="3"/>
    <n v="100"/>
    <x v="0"/>
    <x v="12"/>
    <x v="11"/>
    <x v="27"/>
  </r>
  <r>
    <d v="2004-04-29T00:00:00"/>
    <n v="2"/>
    <x v="23"/>
    <n v="100"/>
    <x v="3"/>
    <n v="200"/>
    <x v="7"/>
    <x v="20"/>
    <x v="8"/>
    <x v="34"/>
  </r>
  <r>
    <d v="2004-06-14T00:00:00"/>
    <n v="2"/>
    <x v="61"/>
    <n v="88.14"/>
    <x v="3"/>
    <n v="176.28"/>
    <x v="0"/>
    <x v="51"/>
    <x v="9"/>
    <x v="28"/>
  </r>
  <r>
    <d v="2004-07-19T00:00:00"/>
    <n v="3"/>
    <x v="20"/>
    <n v="96.24"/>
    <x v="3"/>
    <n v="288.71999999999997"/>
    <x v="3"/>
    <x v="17"/>
    <x v="2"/>
    <x v="13"/>
  </r>
  <r>
    <d v="2004-08-17T00:00:00"/>
    <n v="3"/>
    <x v="36"/>
    <n v="100"/>
    <x v="3"/>
    <n v="300"/>
    <x v="12"/>
    <x v="30"/>
    <x v="3"/>
    <x v="29"/>
  </r>
  <r>
    <d v="2004-09-08T00:00:00"/>
    <n v="3"/>
    <x v="37"/>
    <n v="100"/>
    <x v="3"/>
    <n v="300"/>
    <x v="8"/>
    <x v="31"/>
    <x v="10"/>
    <x v="30"/>
  </r>
  <r>
    <d v="2004-10-11T00:00:00"/>
    <n v="4"/>
    <x v="38"/>
    <n v="100"/>
    <x v="3"/>
    <n v="400"/>
    <x v="1"/>
    <x v="32"/>
    <x v="4"/>
    <x v="15"/>
  </r>
  <r>
    <d v="2004-10-21T00:00:00"/>
    <n v="4"/>
    <x v="39"/>
    <n v="100"/>
    <x v="3"/>
    <n v="400"/>
    <x v="0"/>
    <x v="33"/>
    <x v="4"/>
    <x v="26"/>
  </r>
  <r>
    <d v="2004-11-04T00:00:00"/>
    <n v="4"/>
    <x v="40"/>
    <n v="100"/>
    <x v="3"/>
    <n v="400"/>
    <x v="0"/>
    <x v="34"/>
    <x v="5"/>
    <x v="16"/>
  </r>
  <r>
    <d v="2004-11-18T00:00:00"/>
    <n v="4"/>
    <x v="8"/>
    <n v="90.17"/>
    <x v="3"/>
    <n v="360.68"/>
    <x v="0"/>
    <x v="4"/>
    <x v="5"/>
    <x v="7"/>
  </r>
  <r>
    <d v="2004-11-29T00:00:00"/>
    <n v="4"/>
    <x v="10"/>
    <n v="100"/>
    <x v="3"/>
    <n v="400"/>
    <x v="3"/>
    <x v="8"/>
    <x v="5"/>
    <x v="8"/>
  </r>
  <r>
    <d v="2004-12-10T00:00:00"/>
    <n v="4"/>
    <x v="39"/>
    <n v="87.13"/>
    <x v="3"/>
    <n v="348.52"/>
    <x v="0"/>
    <x v="33"/>
    <x v="6"/>
    <x v="31"/>
  </r>
  <r>
    <d v="2005-01-20T00:00:00"/>
    <n v="1"/>
    <x v="41"/>
    <n v="100"/>
    <x v="3"/>
    <n v="100"/>
    <x v="0"/>
    <x v="35"/>
    <x v="7"/>
    <x v="32"/>
  </r>
  <r>
    <d v="2005-02-17T00:00:00"/>
    <n v="1"/>
    <x v="4"/>
    <n v="100"/>
    <x v="3"/>
    <n v="100"/>
    <x v="0"/>
    <x v="4"/>
    <x v="0"/>
    <x v="10"/>
  </r>
  <r>
    <d v="2005-03-09T00:00:00"/>
    <n v="1"/>
    <x v="42"/>
    <n v="45.25"/>
    <x v="3"/>
    <n v="45.25"/>
    <x v="3"/>
    <x v="36"/>
    <x v="11"/>
    <x v="27"/>
  </r>
  <r>
    <d v="2005-05-30T00:00:00"/>
    <n v="2"/>
    <x v="56"/>
    <n v="88.14"/>
    <x v="3"/>
    <n v="176.28"/>
    <x v="14"/>
    <x v="46"/>
    <x v="1"/>
    <x v="33"/>
  </r>
  <r>
    <d v="2003-01-29T00:00:00"/>
    <n v="1"/>
    <x v="17"/>
    <n v="57.46"/>
    <x v="3"/>
    <n v="57.46"/>
    <x v="2"/>
    <x v="14"/>
    <x v="7"/>
    <x v="22"/>
  </r>
  <r>
    <d v="2003-03-25T00:00:00"/>
    <n v="1"/>
    <x v="8"/>
    <n v="64.33"/>
    <x v="3"/>
    <n v="64.33"/>
    <x v="0"/>
    <x v="4"/>
    <x v="11"/>
    <x v="23"/>
  </r>
  <r>
    <d v="2003-05-28T00:00:00"/>
    <n v="2"/>
    <x v="25"/>
    <n v="73.7"/>
    <x v="3"/>
    <n v="147.4"/>
    <x v="7"/>
    <x v="20"/>
    <x v="1"/>
    <x v="24"/>
  </r>
  <r>
    <d v="2003-07-16T00:00:00"/>
    <n v="3"/>
    <x v="20"/>
    <n v="71.2"/>
    <x v="3"/>
    <n v="213.60000000000002"/>
    <x v="3"/>
    <x v="17"/>
    <x v="2"/>
    <x v="48"/>
  </r>
  <r>
    <d v="2003-09-19T00:00:00"/>
    <n v="3"/>
    <x v="26"/>
    <n v="49.97"/>
    <x v="3"/>
    <n v="149.91"/>
    <x v="9"/>
    <x v="22"/>
    <x v="10"/>
    <x v="25"/>
  </r>
  <r>
    <d v="2003-10-20T00:00:00"/>
    <n v="4"/>
    <x v="27"/>
    <n v="69.959999999999994"/>
    <x v="3"/>
    <n v="279.83999999999997"/>
    <x v="0"/>
    <x v="0"/>
    <x v="4"/>
    <x v="26"/>
  </r>
  <r>
    <d v="2003-11-05T00:00:00"/>
    <n v="4"/>
    <x v="86"/>
    <n v="53.72"/>
    <x v="3"/>
    <n v="214.88"/>
    <x v="12"/>
    <x v="69"/>
    <x v="5"/>
    <x v="16"/>
  </r>
  <r>
    <d v="2003-11-13T00:00:00"/>
    <n v="4"/>
    <x v="29"/>
    <n v="68.08"/>
    <x v="3"/>
    <n v="272.32"/>
    <x v="0"/>
    <x v="24"/>
    <x v="5"/>
    <x v="6"/>
  </r>
  <r>
    <d v="2003-11-21T00:00:00"/>
    <n v="4"/>
    <x v="87"/>
    <n v="51.84"/>
    <x v="3"/>
    <n v="207.36"/>
    <x v="3"/>
    <x v="70"/>
    <x v="5"/>
    <x v="7"/>
  </r>
  <r>
    <d v="2003-12-05T00:00:00"/>
    <n v="4"/>
    <x v="31"/>
    <n v="67.459999999999994"/>
    <x v="3"/>
    <n v="269.83999999999997"/>
    <x v="10"/>
    <x v="26"/>
    <x v="6"/>
    <x v="8"/>
  </r>
  <r>
    <d v="2004-01-29T00:00:00"/>
    <n v="1"/>
    <x v="32"/>
    <n v="58.71"/>
    <x v="3"/>
    <n v="58.71"/>
    <x v="0"/>
    <x v="27"/>
    <x v="7"/>
    <x v="22"/>
  </r>
  <r>
    <d v="2004-03-10T00:00:00"/>
    <n v="1"/>
    <x v="33"/>
    <n v="63.71"/>
    <x v="3"/>
    <n v="63.71"/>
    <x v="0"/>
    <x v="12"/>
    <x v="11"/>
    <x v="27"/>
  </r>
  <r>
    <d v="2004-04-29T00:00:00"/>
    <n v="2"/>
    <x v="23"/>
    <n v="58.09"/>
    <x v="3"/>
    <n v="116.18"/>
    <x v="7"/>
    <x v="20"/>
    <x v="8"/>
    <x v="34"/>
  </r>
  <r>
    <d v="2004-06-14T00:00:00"/>
    <n v="2"/>
    <x v="61"/>
    <n v="53.72"/>
    <x v="3"/>
    <n v="107.44"/>
    <x v="0"/>
    <x v="51"/>
    <x v="9"/>
    <x v="28"/>
  </r>
  <r>
    <d v="2004-07-16T00:00:00"/>
    <n v="3"/>
    <x v="19"/>
    <n v="63.08"/>
    <x v="3"/>
    <n v="189.24"/>
    <x v="5"/>
    <x v="16"/>
    <x v="2"/>
    <x v="48"/>
  </r>
  <r>
    <d v="2004-08-17T00:00:00"/>
    <n v="3"/>
    <x v="36"/>
    <n v="68.709999999999994"/>
    <x v="3"/>
    <n v="206.13"/>
    <x v="12"/>
    <x v="30"/>
    <x v="3"/>
    <x v="29"/>
  </r>
  <r>
    <d v="2004-09-08T00:00:00"/>
    <n v="3"/>
    <x v="37"/>
    <n v="50.59"/>
    <x v="3"/>
    <n v="151.77000000000001"/>
    <x v="8"/>
    <x v="31"/>
    <x v="10"/>
    <x v="30"/>
  </r>
  <r>
    <d v="2004-10-11T00:00:00"/>
    <n v="4"/>
    <x v="38"/>
    <n v="64.959999999999994"/>
    <x v="3"/>
    <n v="259.83999999999997"/>
    <x v="1"/>
    <x v="32"/>
    <x v="4"/>
    <x v="15"/>
  </r>
  <r>
    <d v="2004-10-21T00:00:00"/>
    <n v="4"/>
    <x v="39"/>
    <n v="53.72"/>
    <x v="3"/>
    <n v="214.88"/>
    <x v="0"/>
    <x v="33"/>
    <x v="4"/>
    <x v="26"/>
  </r>
  <r>
    <d v="2004-11-04T00:00:00"/>
    <n v="4"/>
    <x v="40"/>
    <n v="29.87"/>
    <x v="3"/>
    <n v="119.48"/>
    <x v="0"/>
    <x v="34"/>
    <x v="5"/>
    <x v="16"/>
  </r>
  <r>
    <d v="2004-11-17T00:00:00"/>
    <n v="4"/>
    <x v="77"/>
    <n v="100"/>
    <x v="3"/>
    <n v="400"/>
    <x v="6"/>
    <x v="61"/>
    <x v="5"/>
    <x v="7"/>
  </r>
  <r>
    <d v="2004-11-29T00:00:00"/>
    <n v="4"/>
    <x v="10"/>
    <n v="64.959999999999994"/>
    <x v="3"/>
    <n v="259.83999999999997"/>
    <x v="3"/>
    <x v="8"/>
    <x v="5"/>
    <x v="8"/>
  </r>
  <r>
    <d v="2004-12-10T00:00:00"/>
    <n v="4"/>
    <x v="39"/>
    <n v="70.58"/>
    <x v="3"/>
    <n v="282.32"/>
    <x v="0"/>
    <x v="33"/>
    <x v="6"/>
    <x v="31"/>
  </r>
  <r>
    <d v="2005-01-20T00:00:00"/>
    <n v="1"/>
    <x v="41"/>
    <n v="44.21"/>
    <x v="3"/>
    <n v="44.21"/>
    <x v="0"/>
    <x v="35"/>
    <x v="7"/>
    <x v="32"/>
  </r>
  <r>
    <d v="2005-02-17T00:00:00"/>
    <n v="1"/>
    <x v="4"/>
    <n v="68.08"/>
    <x v="3"/>
    <n v="68.08"/>
    <x v="0"/>
    <x v="4"/>
    <x v="0"/>
    <x v="10"/>
  </r>
  <r>
    <d v="2005-03-10T00:00:00"/>
    <n v="1"/>
    <x v="63"/>
    <n v="59.96"/>
    <x v="3"/>
    <n v="59.96"/>
    <x v="5"/>
    <x v="52"/>
    <x v="11"/>
    <x v="27"/>
  </r>
  <r>
    <d v="2005-05-30T00:00:00"/>
    <n v="2"/>
    <x v="56"/>
    <n v="53.72"/>
    <x v="3"/>
    <n v="107.44"/>
    <x v="14"/>
    <x v="46"/>
    <x v="1"/>
    <x v="33"/>
  </r>
  <r>
    <d v="2003-02-17T00:00:00"/>
    <n v="1"/>
    <x v="86"/>
    <n v="83.44"/>
    <x v="5"/>
    <n v="83.44"/>
    <x v="12"/>
    <x v="69"/>
    <x v="0"/>
    <x v="10"/>
  </r>
  <r>
    <d v="2003-04-28T00:00:00"/>
    <n v="2"/>
    <x v="19"/>
    <n v="89.46"/>
    <x v="5"/>
    <n v="178.92"/>
    <x v="5"/>
    <x v="16"/>
    <x v="8"/>
    <x v="34"/>
  </r>
  <r>
    <d v="2003-06-16T00:00:00"/>
    <n v="2"/>
    <x v="91"/>
    <n v="96.34"/>
    <x v="5"/>
    <n v="192.68"/>
    <x v="0"/>
    <x v="35"/>
    <x v="9"/>
    <x v="28"/>
  </r>
  <r>
    <d v="2003-08-10T00:00:00"/>
    <n v="3"/>
    <x v="50"/>
    <n v="74.84"/>
    <x v="5"/>
    <n v="224.52"/>
    <x v="0"/>
    <x v="18"/>
    <x v="3"/>
    <x v="39"/>
  </r>
  <r>
    <d v="2003-10-06T00:00:00"/>
    <n v="4"/>
    <x v="16"/>
    <n v="79.14"/>
    <x v="5"/>
    <n v="316.56"/>
    <x v="4"/>
    <x v="13"/>
    <x v="4"/>
    <x v="4"/>
  </r>
  <r>
    <d v="2003-10-23T00:00:00"/>
    <n v="4"/>
    <x v="37"/>
    <n v="73.12"/>
    <x v="5"/>
    <n v="292.48"/>
    <x v="8"/>
    <x v="31"/>
    <x v="4"/>
    <x v="26"/>
  </r>
  <r>
    <d v="2003-11-08T00:00:00"/>
    <n v="4"/>
    <x v="51"/>
    <n v="81.72"/>
    <x v="5"/>
    <n v="326.88"/>
    <x v="1"/>
    <x v="42"/>
    <x v="5"/>
    <x v="16"/>
  </r>
  <r>
    <d v="2003-11-14T00:00:00"/>
    <n v="4"/>
    <x v="52"/>
    <n v="89.46"/>
    <x v="5"/>
    <n v="357.84"/>
    <x v="6"/>
    <x v="41"/>
    <x v="5"/>
    <x v="6"/>
  </r>
  <r>
    <d v="2003-11-26T00:00:00"/>
    <n v="4"/>
    <x v="53"/>
    <n v="87.74"/>
    <x v="5"/>
    <n v="350.96"/>
    <x v="7"/>
    <x v="43"/>
    <x v="5"/>
    <x v="17"/>
  </r>
  <r>
    <d v="2004-01-09T00:00:00"/>
    <n v="1"/>
    <x v="54"/>
    <n v="100"/>
    <x v="5"/>
    <n v="100"/>
    <x v="0"/>
    <x v="44"/>
    <x v="7"/>
    <x v="36"/>
  </r>
  <r>
    <d v="2004-02-19T00:00:00"/>
    <n v="1"/>
    <x v="55"/>
    <n v="94.62"/>
    <x v="5"/>
    <n v="94.62"/>
    <x v="0"/>
    <x v="45"/>
    <x v="0"/>
    <x v="10"/>
  </r>
  <r>
    <d v="2004-05-07T00:00:00"/>
    <n v="2"/>
    <x v="0"/>
    <n v="73.98"/>
    <x v="5"/>
    <n v="147.96"/>
    <x v="0"/>
    <x v="0"/>
    <x v="1"/>
    <x v="1"/>
  </r>
  <r>
    <d v="2004-06-24T00:00:00"/>
    <n v="2"/>
    <x v="23"/>
    <n v="84.3"/>
    <x v="5"/>
    <n v="168.6"/>
    <x v="7"/>
    <x v="20"/>
    <x v="9"/>
    <x v="50"/>
  </r>
  <r>
    <d v="2004-07-21T00:00:00"/>
    <n v="3"/>
    <x v="56"/>
    <n v="98.06"/>
    <x v="5"/>
    <n v="294.18"/>
    <x v="14"/>
    <x v="46"/>
    <x v="2"/>
    <x v="13"/>
  </r>
  <r>
    <d v="2004-08-20T00:00:00"/>
    <n v="3"/>
    <x v="57"/>
    <n v="98.06"/>
    <x v="5"/>
    <n v="294.18"/>
    <x v="10"/>
    <x v="47"/>
    <x v="3"/>
    <x v="29"/>
  </r>
  <r>
    <d v="2004-09-15T00:00:00"/>
    <n v="3"/>
    <x v="89"/>
    <n v="96.34"/>
    <x v="5"/>
    <n v="289.02"/>
    <x v="16"/>
    <x v="71"/>
    <x v="10"/>
    <x v="25"/>
  </r>
  <r>
    <d v="2004-10-14T00:00:00"/>
    <n v="4"/>
    <x v="29"/>
    <n v="83.44"/>
    <x v="5"/>
    <n v="333.76"/>
    <x v="0"/>
    <x v="24"/>
    <x v="4"/>
    <x v="15"/>
  </r>
  <r>
    <d v="2004-11-01T00:00:00"/>
    <n v="4"/>
    <x v="59"/>
    <n v="94.62"/>
    <x v="5"/>
    <n v="378.48"/>
    <x v="6"/>
    <x v="49"/>
    <x v="5"/>
    <x v="16"/>
  </r>
  <r>
    <d v="2004-11-10T00:00:00"/>
    <n v="4"/>
    <x v="48"/>
    <n v="45.86"/>
    <x v="5"/>
    <n v="183.44"/>
    <x v="13"/>
    <x v="40"/>
    <x v="5"/>
    <x v="6"/>
  </r>
  <r>
    <d v="2004-11-22T00:00:00"/>
    <n v="4"/>
    <x v="90"/>
    <n v="82.58"/>
    <x v="5"/>
    <n v="330.32"/>
    <x v="14"/>
    <x v="72"/>
    <x v="5"/>
    <x v="17"/>
  </r>
  <r>
    <d v="2004-12-02T00:00:00"/>
    <n v="4"/>
    <x v="23"/>
    <n v="64.97"/>
    <x v="5"/>
    <n v="259.88"/>
    <x v="7"/>
    <x v="20"/>
    <x v="6"/>
    <x v="8"/>
  </r>
  <r>
    <d v="2005-01-31T00:00:00"/>
    <n v="1"/>
    <x v="60"/>
    <n v="86.74"/>
    <x v="5"/>
    <n v="86.74"/>
    <x v="4"/>
    <x v="50"/>
    <x v="7"/>
    <x v="19"/>
  </r>
  <r>
    <d v="2005-03-01T00:00:00"/>
    <n v="1"/>
    <x v="23"/>
    <n v="93.01"/>
    <x v="5"/>
    <n v="93.01"/>
    <x v="7"/>
    <x v="20"/>
    <x v="11"/>
    <x v="20"/>
  </r>
  <r>
    <d v="2005-03-30T00:00:00"/>
    <n v="1"/>
    <x v="1"/>
    <n v="72.260000000000005"/>
    <x v="5"/>
    <n v="72.260000000000005"/>
    <x v="1"/>
    <x v="1"/>
    <x v="11"/>
    <x v="35"/>
  </r>
  <r>
    <d v="2005-04-01T00:00:00"/>
    <n v="2"/>
    <x v="61"/>
    <n v="74.84"/>
    <x v="5"/>
    <n v="149.68"/>
    <x v="0"/>
    <x v="51"/>
    <x v="8"/>
    <x v="35"/>
  </r>
  <r>
    <d v="2005-05-06T00:00:00"/>
    <n v="2"/>
    <x v="58"/>
    <n v="73.98"/>
    <x v="5"/>
    <n v="147.96"/>
    <x v="0"/>
    <x v="48"/>
    <x v="1"/>
    <x v="1"/>
  </r>
  <r>
    <d v="2003-01-29T00:00:00"/>
    <n v="1"/>
    <x v="17"/>
    <n v="100"/>
    <x v="3"/>
    <n v="100"/>
    <x v="2"/>
    <x v="14"/>
    <x v="7"/>
    <x v="22"/>
  </r>
  <r>
    <d v="2003-03-25T00:00:00"/>
    <n v="1"/>
    <x v="8"/>
    <n v="100"/>
    <x v="3"/>
    <n v="100"/>
    <x v="0"/>
    <x v="4"/>
    <x v="11"/>
    <x v="23"/>
  </r>
  <r>
    <d v="2003-05-28T00:00:00"/>
    <n v="2"/>
    <x v="25"/>
    <n v="97.39"/>
    <x v="3"/>
    <n v="194.78"/>
    <x v="7"/>
    <x v="20"/>
    <x v="1"/>
    <x v="24"/>
  </r>
  <r>
    <d v="2003-07-16T00:00:00"/>
    <n v="3"/>
    <x v="20"/>
    <n v="90.06"/>
    <x v="3"/>
    <n v="270.18"/>
    <x v="3"/>
    <x v="17"/>
    <x v="2"/>
    <x v="48"/>
  </r>
  <r>
    <d v="2003-09-19T00:00:00"/>
    <n v="3"/>
    <x v="26"/>
    <n v="100"/>
    <x v="3"/>
    <n v="300"/>
    <x v="9"/>
    <x v="22"/>
    <x v="10"/>
    <x v="25"/>
  </r>
  <r>
    <d v="2003-10-20T00:00:00"/>
    <n v="4"/>
    <x v="27"/>
    <n v="100"/>
    <x v="3"/>
    <n v="400"/>
    <x v="0"/>
    <x v="0"/>
    <x v="4"/>
    <x v="26"/>
  </r>
  <r>
    <d v="2003-11-05T00:00:00"/>
    <n v="4"/>
    <x v="86"/>
    <n v="89.01"/>
    <x v="3"/>
    <n v="356.04"/>
    <x v="12"/>
    <x v="69"/>
    <x v="5"/>
    <x v="16"/>
  </r>
  <r>
    <d v="2003-11-13T00:00:00"/>
    <n v="4"/>
    <x v="29"/>
    <n v="100"/>
    <x v="3"/>
    <n v="400"/>
    <x v="0"/>
    <x v="24"/>
    <x v="5"/>
    <x v="6"/>
  </r>
  <r>
    <d v="2003-11-21T00:00:00"/>
    <n v="4"/>
    <x v="87"/>
    <n v="100"/>
    <x v="3"/>
    <n v="400"/>
    <x v="3"/>
    <x v="70"/>
    <x v="5"/>
    <x v="7"/>
  </r>
  <r>
    <d v="2003-12-05T00:00:00"/>
    <n v="4"/>
    <x v="31"/>
    <n v="100"/>
    <x v="3"/>
    <n v="400"/>
    <x v="10"/>
    <x v="26"/>
    <x v="6"/>
    <x v="8"/>
  </r>
  <r>
    <d v="2004-01-29T00:00:00"/>
    <n v="1"/>
    <x v="32"/>
    <n v="100"/>
    <x v="3"/>
    <n v="100"/>
    <x v="0"/>
    <x v="27"/>
    <x v="7"/>
    <x v="22"/>
  </r>
  <r>
    <d v="2004-03-10T00:00:00"/>
    <n v="1"/>
    <x v="33"/>
    <n v="100"/>
    <x v="3"/>
    <n v="100"/>
    <x v="0"/>
    <x v="12"/>
    <x v="11"/>
    <x v="27"/>
  </r>
  <r>
    <d v="2004-04-29T00:00:00"/>
    <n v="2"/>
    <x v="23"/>
    <n v="100"/>
    <x v="3"/>
    <n v="200"/>
    <x v="7"/>
    <x v="20"/>
    <x v="8"/>
    <x v="34"/>
  </r>
  <r>
    <d v="2004-06-14T00:00:00"/>
    <n v="2"/>
    <x v="61"/>
    <n v="84.82"/>
    <x v="3"/>
    <n v="169.64"/>
    <x v="0"/>
    <x v="51"/>
    <x v="9"/>
    <x v="28"/>
  </r>
  <r>
    <d v="2004-07-19T00:00:00"/>
    <n v="3"/>
    <x v="20"/>
    <n v="100"/>
    <x v="3"/>
    <n v="300"/>
    <x v="3"/>
    <x v="17"/>
    <x v="2"/>
    <x v="13"/>
  </r>
  <r>
    <d v="2004-08-17T00:00:00"/>
    <n v="3"/>
    <x v="36"/>
    <n v="100"/>
    <x v="3"/>
    <n v="300"/>
    <x v="12"/>
    <x v="30"/>
    <x v="3"/>
    <x v="29"/>
  </r>
  <r>
    <d v="2004-09-08T00:00:00"/>
    <n v="3"/>
    <x v="37"/>
    <n v="100"/>
    <x v="3"/>
    <n v="300"/>
    <x v="8"/>
    <x v="31"/>
    <x v="10"/>
    <x v="30"/>
  </r>
  <r>
    <d v="2004-10-11T00:00:00"/>
    <n v="4"/>
    <x v="38"/>
    <n v="85.87"/>
    <x v="3"/>
    <n v="343.48"/>
    <x v="1"/>
    <x v="32"/>
    <x v="4"/>
    <x v="15"/>
  </r>
  <r>
    <d v="2004-10-21T00:00:00"/>
    <n v="4"/>
    <x v="39"/>
    <n v="100"/>
    <x v="3"/>
    <n v="400"/>
    <x v="0"/>
    <x v="33"/>
    <x v="4"/>
    <x v="26"/>
  </r>
  <r>
    <d v="2004-11-04T00:00:00"/>
    <n v="4"/>
    <x v="40"/>
    <n v="47.04"/>
    <x v="3"/>
    <n v="188.16"/>
    <x v="0"/>
    <x v="34"/>
    <x v="5"/>
    <x v="16"/>
  </r>
  <r>
    <d v="2004-11-17T00:00:00"/>
    <n v="4"/>
    <x v="77"/>
    <n v="39.799999999999997"/>
    <x v="3"/>
    <n v="159.19999999999999"/>
    <x v="6"/>
    <x v="61"/>
    <x v="5"/>
    <x v="7"/>
  </r>
  <r>
    <d v="2004-11-29T00:00:00"/>
    <n v="4"/>
    <x v="10"/>
    <n v="100"/>
    <x v="3"/>
    <n v="400"/>
    <x v="3"/>
    <x v="8"/>
    <x v="5"/>
    <x v="8"/>
  </r>
  <r>
    <d v="2004-12-10T00:00:00"/>
    <n v="4"/>
    <x v="39"/>
    <n v="100"/>
    <x v="3"/>
    <n v="400"/>
    <x v="0"/>
    <x v="33"/>
    <x v="6"/>
    <x v="31"/>
  </r>
  <r>
    <d v="2005-01-20T00:00:00"/>
    <n v="1"/>
    <x v="41"/>
    <n v="94.22"/>
    <x v="3"/>
    <n v="94.22"/>
    <x v="0"/>
    <x v="35"/>
    <x v="7"/>
    <x v="32"/>
  </r>
  <r>
    <d v="2005-02-17T00:00:00"/>
    <n v="1"/>
    <x v="4"/>
    <n v="100"/>
    <x v="3"/>
    <n v="100"/>
    <x v="0"/>
    <x v="4"/>
    <x v="0"/>
    <x v="10"/>
  </r>
  <r>
    <d v="2005-03-10T00:00:00"/>
    <n v="1"/>
    <x v="63"/>
    <n v="86.92"/>
    <x v="3"/>
    <n v="86.92"/>
    <x v="5"/>
    <x v="52"/>
    <x v="11"/>
    <x v="27"/>
  </r>
  <r>
    <d v="2005-05-30T00:00:00"/>
    <n v="2"/>
    <x v="56"/>
    <n v="84.82"/>
    <x v="3"/>
    <n v="169.64"/>
    <x v="14"/>
    <x v="46"/>
    <x v="1"/>
    <x v="33"/>
  </r>
  <r>
    <d v="2003-02-11T00:00:00"/>
    <n v="1"/>
    <x v="48"/>
    <n v="100"/>
    <x v="3"/>
    <n v="100"/>
    <x v="13"/>
    <x v="40"/>
    <x v="0"/>
    <x v="37"/>
  </r>
  <r>
    <d v="2003-04-16T00:00:00"/>
    <n v="2"/>
    <x v="26"/>
    <n v="100"/>
    <x v="3"/>
    <n v="200"/>
    <x v="9"/>
    <x v="22"/>
    <x v="8"/>
    <x v="44"/>
  </r>
  <r>
    <d v="2003-06-06T00:00:00"/>
    <n v="2"/>
    <x v="23"/>
    <n v="100"/>
    <x v="3"/>
    <n v="200"/>
    <x v="7"/>
    <x v="20"/>
    <x v="9"/>
    <x v="33"/>
  </r>
  <r>
    <d v="2003-08-08T00:00:00"/>
    <n v="3"/>
    <x v="39"/>
    <n v="100"/>
    <x v="3"/>
    <n v="300"/>
    <x v="0"/>
    <x v="33"/>
    <x v="3"/>
    <x v="43"/>
  </r>
  <r>
    <d v="2003-09-28T00:00:00"/>
    <n v="3"/>
    <x v="23"/>
    <n v="100"/>
    <x v="3"/>
    <n v="300"/>
    <x v="7"/>
    <x v="20"/>
    <x v="10"/>
    <x v="14"/>
  </r>
  <r>
    <d v="2003-10-21T00:00:00"/>
    <n v="4"/>
    <x v="21"/>
    <n v="100"/>
    <x v="3"/>
    <n v="400"/>
    <x v="0"/>
    <x v="18"/>
    <x v="4"/>
    <x v="26"/>
  </r>
  <r>
    <d v="2003-11-07T00:00:00"/>
    <n v="4"/>
    <x v="76"/>
    <n v="100"/>
    <x v="3"/>
    <n v="400"/>
    <x v="7"/>
    <x v="20"/>
    <x v="5"/>
    <x v="16"/>
  </r>
  <r>
    <d v="2003-11-14T00:00:00"/>
    <n v="4"/>
    <x v="50"/>
    <n v="100"/>
    <x v="3"/>
    <n v="400"/>
    <x v="0"/>
    <x v="18"/>
    <x v="5"/>
    <x v="6"/>
  </r>
  <r>
    <d v="2003-11-26T00:00:00"/>
    <n v="4"/>
    <x v="34"/>
    <n v="100"/>
    <x v="3"/>
    <n v="400"/>
    <x v="0"/>
    <x v="28"/>
    <x v="5"/>
    <x v="17"/>
  </r>
  <r>
    <d v="2004-01-02T00:00:00"/>
    <n v="1"/>
    <x v="30"/>
    <n v="100"/>
    <x v="3"/>
    <n v="100"/>
    <x v="1"/>
    <x v="25"/>
    <x v="7"/>
    <x v="45"/>
  </r>
  <r>
    <d v="2004-02-18T00:00:00"/>
    <n v="1"/>
    <x v="56"/>
    <n v="100"/>
    <x v="3"/>
    <n v="100"/>
    <x v="14"/>
    <x v="46"/>
    <x v="0"/>
    <x v="10"/>
  </r>
  <r>
    <d v="2004-03-20T00:00:00"/>
    <n v="1"/>
    <x v="59"/>
    <n v="100"/>
    <x v="3"/>
    <n v="100"/>
    <x v="6"/>
    <x v="49"/>
    <x v="11"/>
    <x v="40"/>
  </r>
  <r>
    <d v="2004-05-07T00:00:00"/>
    <n v="2"/>
    <x v="0"/>
    <n v="100"/>
    <x v="3"/>
    <n v="200"/>
    <x v="0"/>
    <x v="0"/>
    <x v="1"/>
    <x v="1"/>
  </r>
  <r>
    <d v="2004-07-21T00:00:00"/>
    <n v="3"/>
    <x v="56"/>
    <n v="100"/>
    <x v="3"/>
    <n v="300"/>
    <x v="14"/>
    <x v="46"/>
    <x v="2"/>
    <x v="13"/>
  </r>
  <r>
    <d v="2004-08-20T00:00:00"/>
    <n v="3"/>
    <x v="39"/>
    <n v="100"/>
    <x v="3"/>
    <n v="300"/>
    <x v="0"/>
    <x v="33"/>
    <x v="3"/>
    <x v="29"/>
  </r>
  <r>
    <d v="2004-09-09T00:00:00"/>
    <n v="3"/>
    <x v="36"/>
    <n v="100"/>
    <x v="3"/>
    <n v="300"/>
    <x v="12"/>
    <x v="30"/>
    <x v="10"/>
    <x v="30"/>
  </r>
  <r>
    <d v="2004-10-14T00:00:00"/>
    <n v="4"/>
    <x v="77"/>
    <n v="100"/>
    <x v="3"/>
    <n v="400"/>
    <x v="6"/>
    <x v="61"/>
    <x v="4"/>
    <x v="15"/>
  </r>
  <r>
    <d v="2004-10-22T00:00:00"/>
    <n v="4"/>
    <x v="78"/>
    <n v="100"/>
    <x v="3"/>
    <n v="400"/>
    <x v="13"/>
    <x v="62"/>
    <x v="4"/>
    <x v="26"/>
  </r>
  <r>
    <d v="2004-11-05T00:00:00"/>
    <n v="4"/>
    <x v="17"/>
    <n v="69.12"/>
    <x v="3"/>
    <n v="276.48"/>
    <x v="2"/>
    <x v="14"/>
    <x v="5"/>
    <x v="16"/>
  </r>
  <r>
    <d v="2004-11-20T00:00:00"/>
    <n v="4"/>
    <x v="62"/>
    <n v="100"/>
    <x v="3"/>
    <n v="400"/>
    <x v="1"/>
    <x v="2"/>
    <x v="5"/>
    <x v="7"/>
  </r>
  <r>
    <d v="2004-12-02T00:00:00"/>
    <n v="4"/>
    <x v="23"/>
    <n v="100"/>
    <x v="3"/>
    <n v="400"/>
    <x v="7"/>
    <x v="20"/>
    <x v="6"/>
    <x v="8"/>
  </r>
  <r>
    <d v="2005-01-26T00:00:00"/>
    <n v="1"/>
    <x v="35"/>
    <n v="100"/>
    <x v="3"/>
    <n v="100"/>
    <x v="11"/>
    <x v="29"/>
    <x v="7"/>
    <x v="22"/>
  </r>
  <r>
    <d v="2005-02-22T00:00:00"/>
    <n v="1"/>
    <x v="23"/>
    <n v="61.52"/>
    <x v="3"/>
    <n v="61.52"/>
    <x v="7"/>
    <x v="20"/>
    <x v="0"/>
    <x v="0"/>
  </r>
  <r>
    <d v="2005-03-23T00:00:00"/>
    <n v="1"/>
    <x v="39"/>
    <n v="100"/>
    <x v="3"/>
    <n v="100"/>
    <x v="0"/>
    <x v="33"/>
    <x v="11"/>
    <x v="23"/>
  </r>
  <r>
    <d v="2005-05-06T00:00:00"/>
    <n v="2"/>
    <x v="58"/>
    <n v="100"/>
    <x v="3"/>
    <n v="200"/>
    <x v="0"/>
    <x v="48"/>
    <x v="1"/>
    <x v="1"/>
  </r>
  <r>
    <d v="2003-01-31T00:00:00"/>
    <n v="1"/>
    <x v="23"/>
    <n v="100"/>
    <x v="1"/>
    <n v="100"/>
    <x v="7"/>
    <x v="20"/>
    <x v="7"/>
    <x v="22"/>
  </r>
  <r>
    <d v="2003-03-10T00:00:00"/>
    <n v="1"/>
    <x v="45"/>
    <n v="100"/>
    <x v="1"/>
    <n v="100"/>
    <x v="0"/>
    <x v="24"/>
    <x v="11"/>
    <x v="27"/>
  </r>
  <r>
    <d v="2003-04-01T00:00:00"/>
    <n v="2"/>
    <x v="62"/>
    <n v="100"/>
    <x v="1"/>
    <n v="200"/>
    <x v="1"/>
    <x v="2"/>
    <x v="8"/>
    <x v="35"/>
  </r>
  <r>
    <d v="2003-05-08T00:00:00"/>
    <n v="2"/>
    <x v="67"/>
    <n v="100"/>
    <x v="1"/>
    <n v="200"/>
    <x v="1"/>
    <x v="54"/>
    <x v="1"/>
    <x v="1"/>
  </r>
  <r>
    <d v="2003-06-03T00:00:00"/>
    <n v="2"/>
    <x v="74"/>
    <n v="100"/>
    <x v="1"/>
    <n v="200"/>
    <x v="0"/>
    <x v="0"/>
    <x v="9"/>
    <x v="33"/>
  </r>
  <r>
    <d v="2003-07-04T00:00:00"/>
    <n v="3"/>
    <x v="51"/>
    <n v="100"/>
    <x v="1"/>
    <n v="300"/>
    <x v="1"/>
    <x v="42"/>
    <x v="2"/>
    <x v="2"/>
  </r>
  <r>
    <d v="2003-08-01T00:00:00"/>
    <n v="3"/>
    <x v="73"/>
    <n v="100"/>
    <x v="1"/>
    <n v="300"/>
    <x v="4"/>
    <x v="59"/>
    <x v="3"/>
    <x v="46"/>
  </r>
  <r>
    <d v="2003-09-11T00:00:00"/>
    <n v="3"/>
    <x v="42"/>
    <n v="100"/>
    <x v="1"/>
    <n v="300"/>
    <x v="3"/>
    <x v="36"/>
    <x v="10"/>
    <x v="30"/>
  </r>
  <r>
    <d v="2003-09-21T00:00:00"/>
    <n v="3"/>
    <x v="60"/>
    <n v="100"/>
    <x v="1"/>
    <n v="300"/>
    <x v="4"/>
    <x v="50"/>
    <x v="10"/>
    <x v="47"/>
  </r>
  <r>
    <d v="2003-10-11T00:00:00"/>
    <n v="4"/>
    <x v="54"/>
    <n v="100"/>
    <x v="1"/>
    <n v="400"/>
    <x v="0"/>
    <x v="44"/>
    <x v="4"/>
    <x v="4"/>
  </r>
  <r>
    <d v="2003-10-22T00:00:00"/>
    <n v="4"/>
    <x v="26"/>
    <n v="100"/>
    <x v="1"/>
    <n v="400"/>
    <x v="9"/>
    <x v="22"/>
    <x v="4"/>
    <x v="26"/>
  </r>
  <r>
    <d v="2003-11-05T00:00:00"/>
    <n v="4"/>
    <x v="43"/>
    <n v="100"/>
    <x v="1"/>
    <n v="400"/>
    <x v="10"/>
    <x v="37"/>
    <x v="5"/>
    <x v="16"/>
  </r>
  <r>
    <d v="2003-11-06T00:00:00"/>
    <n v="4"/>
    <x v="49"/>
    <n v="100"/>
    <x v="1"/>
    <n v="400"/>
    <x v="6"/>
    <x v="41"/>
    <x v="5"/>
    <x v="16"/>
  </r>
  <r>
    <d v="2003-11-12T00:00:00"/>
    <n v="4"/>
    <x v="7"/>
    <n v="100"/>
    <x v="1"/>
    <n v="400"/>
    <x v="2"/>
    <x v="7"/>
    <x v="5"/>
    <x v="6"/>
  </r>
  <r>
    <d v="2003-11-14T00:00:00"/>
    <n v="4"/>
    <x v="81"/>
    <n v="100"/>
    <x v="1"/>
    <n v="400"/>
    <x v="7"/>
    <x v="64"/>
    <x v="5"/>
    <x v="6"/>
  </r>
  <r>
    <d v="2003-11-20T00:00:00"/>
    <n v="4"/>
    <x v="40"/>
    <n v="100"/>
    <x v="1"/>
    <n v="400"/>
    <x v="0"/>
    <x v="34"/>
    <x v="5"/>
    <x v="7"/>
  </r>
  <r>
    <d v="2003-11-25T00:00:00"/>
    <n v="4"/>
    <x v="47"/>
    <n v="100"/>
    <x v="1"/>
    <n v="400"/>
    <x v="0"/>
    <x v="39"/>
    <x v="5"/>
    <x v="17"/>
  </r>
  <r>
    <d v="2003-12-02T00:00:00"/>
    <n v="4"/>
    <x v="23"/>
    <n v="100"/>
    <x v="1"/>
    <n v="400"/>
    <x v="7"/>
    <x v="20"/>
    <x v="6"/>
    <x v="8"/>
  </r>
  <r>
    <d v="2003-12-09T00:00:00"/>
    <n v="4"/>
    <x v="64"/>
    <n v="100"/>
    <x v="1"/>
    <n v="400"/>
    <x v="0"/>
    <x v="48"/>
    <x v="6"/>
    <x v="31"/>
  </r>
  <r>
    <d v="2004-01-16T00:00:00"/>
    <n v="1"/>
    <x v="23"/>
    <n v="100"/>
    <x v="1"/>
    <n v="100"/>
    <x v="7"/>
    <x v="20"/>
    <x v="7"/>
    <x v="9"/>
  </r>
  <r>
    <d v="2004-02-22T00:00:00"/>
    <n v="1"/>
    <x v="69"/>
    <n v="100"/>
    <x v="1"/>
    <n v="100"/>
    <x v="17"/>
    <x v="56"/>
    <x v="0"/>
    <x v="0"/>
  </r>
  <r>
    <d v="2004-03-11T00:00:00"/>
    <n v="1"/>
    <x v="39"/>
    <n v="100"/>
    <x v="1"/>
    <n v="100"/>
    <x v="0"/>
    <x v="33"/>
    <x v="11"/>
    <x v="27"/>
  </r>
  <r>
    <d v="2004-04-12T00:00:00"/>
    <n v="2"/>
    <x v="60"/>
    <n v="100"/>
    <x v="1"/>
    <n v="200"/>
    <x v="4"/>
    <x v="50"/>
    <x v="8"/>
    <x v="44"/>
  </r>
  <r>
    <d v="2004-05-05T00:00:00"/>
    <n v="2"/>
    <x v="23"/>
    <n v="100"/>
    <x v="1"/>
    <n v="200"/>
    <x v="7"/>
    <x v="20"/>
    <x v="1"/>
    <x v="1"/>
  </r>
  <r>
    <d v="2004-06-01T00:00:00"/>
    <n v="2"/>
    <x v="22"/>
    <n v="100"/>
    <x v="1"/>
    <n v="200"/>
    <x v="6"/>
    <x v="19"/>
    <x v="9"/>
    <x v="33"/>
  </r>
  <r>
    <d v="2004-06-15T00:00:00"/>
    <n v="2"/>
    <x v="65"/>
    <n v="100"/>
    <x v="1"/>
    <n v="200"/>
    <x v="9"/>
    <x v="22"/>
    <x v="9"/>
    <x v="28"/>
  </r>
  <r>
    <d v="2004-07-06T00:00:00"/>
    <n v="3"/>
    <x v="70"/>
    <n v="100"/>
    <x v="1"/>
    <n v="300"/>
    <x v="12"/>
    <x v="57"/>
    <x v="2"/>
    <x v="42"/>
  </r>
  <r>
    <d v="2004-07-20T00:00:00"/>
    <n v="3"/>
    <x v="39"/>
    <n v="100"/>
    <x v="1"/>
    <n v="300"/>
    <x v="0"/>
    <x v="33"/>
    <x v="2"/>
    <x v="13"/>
  </r>
  <r>
    <d v="2004-08-06T00:00:00"/>
    <n v="3"/>
    <x v="84"/>
    <n v="100"/>
    <x v="1"/>
    <n v="300"/>
    <x v="0"/>
    <x v="67"/>
    <x v="3"/>
    <x v="43"/>
  </r>
  <r>
    <d v="2004-08-19T00:00:00"/>
    <n v="3"/>
    <x v="18"/>
    <n v="100"/>
    <x v="1"/>
    <n v="300"/>
    <x v="0"/>
    <x v="15"/>
    <x v="3"/>
    <x v="29"/>
  </r>
  <r>
    <d v="2004-08-30T00:00:00"/>
    <n v="3"/>
    <x v="69"/>
    <n v="100"/>
    <x v="1"/>
    <n v="300"/>
    <x v="17"/>
    <x v="56"/>
    <x v="3"/>
    <x v="41"/>
  </r>
  <r>
    <d v="2004-09-08T00:00:00"/>
    <n v="3"/>
    <x v="0"/>
    <n v="100"/>
    <x v="1"/>
    <n v="300"/>
    <x v="0"/>
    <x v="0"/>
    <x v="10"/>
    <x v="30"/>
  </r>
  <r>
    <d v="2003-10-05T00:00:00"/>
    <n v="4"/>
    <x v="85"/>
    <n v="100"/>
    <x v="1"/>
    <n v="400"/>
    <x v="2"/>
    <x v="68"/>
    <x v="4"/>
    <x v="4"/>
  </r>
  <r>
    <d v="2004-10-13T00:00:00"/>
    <n v="4"/>
    <x v="15"/>
    <n v="100"/>
    <x v="1"/>
    <n v="400"/>
    <x v="0"/>
    <x v="12"/>
    <x v="4"/>
    <x v="15"/>
  </r>
  <r>
    <d v="2004-10-16T00:00:00"/>
    <n v="4"/>
    <x v="68"/>
    <n v="100"/>
    <x v="1"/>
    <n v="400"/>
    <x v="16"/>
    <x v="55"/>
    <x v="4"/>
    <x v="15"/>
  </r>
  <r>
    <d v="2004-10-22T00:00:00"/>
    <n v="4"/>
    <x v="31"/>
    <n v="100"/>
    <x v="1"/>
    <n v="400"/>
    <x v="10"/>
    <x v="26"/>
    <x v="4"/>
    <x v="26"/>
  </r>
  <r>
    <d v="2004-11-04T00:00:00"/>
    <n v="4"/>
    <x v="21"/>
    <n v="100"/>
    <x v="1"/>
    <n v="400"/>
    <x v="0"/>
    <x v="18"/>
    <x v="5"/>
    <x v="16"/>
  </r>
  <r>
    <d v="2004-11-05T00:00:00"/>
    <n v="4"/>
    <x v="11"/>
    <n v="100"/>
    <x v="1"/>
    <n v="400"/>
    <x v="0"/>
    <x v="0"/>
    <x v="5"/>
    <x v="16"/>
  </r>
  <r>
    <d v="2004-11-17T00:00:00"/>
    <n v="4"/>
    <x v="45"/>
    <n v="100"/>
    <x v="1"/>
    <n v="400"/>
    <x v="0"/>
    <x v="24"/>
    <x v="5"/>
    <x v="7"/>
  </r>
  <r>
    <d v="2004-11-19T00:00:00"/>
    <n v="4"/>
    <x v="24"/>
    <n v="100"/>
    <x v="1"/>
    <n v="400"/>
    <x v="8"/>
    <x v="21"/>
    <x v="5"/>
    <x v="7"/>
  </r>
  <r>
    <d v="2004-11-24T00:00:00"/>
    <n v="4"/>
    <x v="10"/>
    <n v="100"/>
    <x v="1"/>
    <n v="400"/>
    <x v="3"/>
    <x v="8"/>
    <x v="5"/>
    <x v="17"/>
  </r>
  <r>
    <d v="2004-12-01T00:00:00"/>
    <n v="4"/>
    <x v="74"/>
    <n v="100"/>
    <x v="1"/>
    <n v="400"/>
    <x v="0"/>
    <x v="0"/>
    <x v="6"/>
    <x v="8"/>
  </r>
  <r>
    <d v="2004-12-10T00:00:00"/>
    <n v="4"/>
    <x v="23"/>
    <n v="93.49"/>
    <x v="1"/>
    <n v="373.96"/>
    <x v="7"/>
    <x v="20"/>
    <x v="6"/>
    <x v="31"/>
  </r>
  <r>
    <d v="2005-01-10T00:00:00"/>
    <n v="1"/>
    <x v="90"/>
    <n v="100"/>
    <x v="1"/>
    <n v="100"/>
    <x v="14"/>
    <x v="72"/>
    <x v="7"/>
    <x v="9"/>
  </r>
  <r>
    <d v="2005-01-20T00:00:00"/>
    <n v="1"/>
    <x v="42"/>
    <n v="56.85"/>
    <x v="1"/>
    <n v="56.85"/>
    <x v="3"/>
    <x v="36"/>
    <x v="7"/>
    <x v="32"/>
  </r>
  <r>
    <d v="2005-02-09T00:00:00"/>
    <n v="1"/>
    <x v="16"/>
    <n v="100"/>
    <x v="1"/>
    <n v="100"/>
    <x v="4"/>
    <x v="13"/>
    <x v="0"/>
    <x v="37"/>
  </r>
  <r>
    <d v="2005-02-22T00:00:00"/>
    <n v="1"/>
    <x v="23"/>
    <n v="100"/>
    <x v="1"/>
    <n v="100"/>
    <x v="7"/>
    <x v="20"/>
    <x v="0"/>
    <x v="0"/>
  </r>
  <r>
    <d v="2005-03-15T00:00:00"/>
    <n v="1"/>
    <x v="23"/>
    <n v="100"/>
    <x v="1"/>
    <n v="100"/>
    <x v="7"/>
    <x v="20"/>
    <x v="11"/>
    <x v="40"/>
  </r>
  <r>
    <d v="2005-04-14T00:00:00"/>
    <n v="2"/>
    <x v="83"/>
    <n v="100"/>
    <x v="1"/>
    <n v="200"/>
    <x v="1"/>
    <x v="66"/>
    <x v="8"/>
    <x v="44"/>
  </r>
  <r>
    <d v="2005-05-03T00:00:00"/>
    <n v="2"/>
    <x v="23"/>
    <n v="100"/>
    <x v="1"/>
    <n v="200"/>
    <x v="7"/>
    <x v="20"/>
    <x v="1"/>
    <x v="1"/>
  </r>
  <r>
    <d v="2005-05-17T00:00:00"/>
    <n v="2"/>
    <x v="19"/>
    <n v="100"/>
    <x v="1"/>
    <n v="200"/>
    <x v="5"/>
    <x v="16"/>
    <x v="1"/>
    <x v="12"/>
  </r>
  <r>
    <d v="2005-05-31T00:00:00"/>
    <n v="2"/>
    <x v="14"/>
    <n v="100"/>
    <x v="1"/>
    <n v="200"/>
    <x v="1"/>
    <x v="11"/>
    <x v="1"/>
    <x v="33"/>
  </r>
  <r>
    <d v="2003-02-11T00:00:00"/>
    <n v="1"/>
    <x v="48"/>
    <n v="100"/>
    <x v="6"/>
    <n v="100"/>
    <x v="13"/>
    <x v="40"/>
    <x v="0"/>
    <x v="37"/>
  </r>
  <r>
    <d v="2003-04-16T00:00:00"/>
    <n v="2"/>
    <x v="26"/>
    <n v="95.8"/>
    <x v="6"/>
    <n v="191.6"/>
    <x v="9"/>
    <x v="22"/>
    <x v="8"/>
    <x v="44"/>
  </r>
  <r>
    <d v="2003-06-06T00:00:00"/>
    <n v="2"/>
    <x v="23"/>
    <n v="100"/>
    <x v="6"/>
    <n v="200"/>
    <x v="7"/>
    <x v="20"/>
    <x v="9"/>
    <x v="33"/>
  </r>
  <r>
    <d v="2003-08-08T00:00:00"/>
    <n v="3"/>
    <x v="39"/>
    <n v="97.81"/>
    <x v="6"/>
    <n v="293.43"/>
    <x v="0"/>
    <x v="33"/>
    <x v="3"/>
    <x v="43"/>
  </r>
  <r>
    <d v="2003-09-28T00:00:00"/>
    <n v="3"/>
    <x v="23"/>
    <n v="88.74"/>
    <x v="6"/>
    <n v="266.21999999999997"/>
    <x v="7"/>
    <x v="20"/>
    <x v="10"/>
    <x v="14"/>
  </r>
  <r>
    <d v="2003-10-22T00:00:00"/>
    <n v="4"/>
    <x v="26"/>
    <n v="100"/>
    <x v="6"/>
    <n v="400"/>
    <x v="9"/>
    <x v="22"/>
    <x v="4"/>
    <x v="26"/>
  </r>
  <r>
    <d v="2003-11-07T00:00:00"/>
    <n v="4"/>
    <x v="76"/>
    <n v="100"/>
    <x v="6"/>
    <n v="400"/>
    <x v="7"/>
    <x v="20"/>
    <x v="5"/>
    <x v="16"/>
  </r>
  <r>
    <d v="2003-11-14T00:00:00"/>
    <n v="4"/>
    <x v="50"/>
    <n v="80.67"/>
    <x v="6"/>
    <n v="322.68"/>
    <x v="0"/>
    <x v="18"/>
    <x v="5"/>
    <x v="6"/>
  </r>
  <r>
    <d v="2003-11-26T00:00:00"/>
    <n v="4"/>
    <x v="34"/>
    <n v="100"/>
    <x v="6"/>
    <n v="400"/>
    <x v="0"/>
    <x v="28"/>
    <x v="5"/>
    <x v="17"/>
  </r>
  <r>
    <d v="2004-01-02T00:00:00"/>
    <n v="1"/>
    <x v="30"/>
    <n v="100"/>
    <x v="6"/>
    <n v="100"/>
    <x v="1"/>
    <x v="25"/>
    <x v="7"/>
    <x v="45"/>
  </r>
  <r>
    <d v="2004-02-18T00:00:00"/>
    <n v="1"/>
    <x v="56"/>
    <n v="80.67"/>
    <x v="6"/>
    <n v="80.67"/>
    <x v="14"/>
    <x v="46"/>
    <x v="0"/>
    <x v="10"/>
  </r>
  <r>
    <d v="2004-03-20T00:00:00"/>
    <n v="1"/>
    <x v="59"/>
    <n v="95.8"/>
    <x v="6"/>
    <n v="95.8"/>
    <x v="6"/>
    <x v="49"/>
    <x v="11"/>
    <x v="40"/>
  </r>
  <r>
    <d v="2004-05-07T00:00:00"/>
    <n v="2"/>
    <x v="0"/>
    <n v="100"/>
    <x v="6"/>
    <n v="200"/>
    <x v="0"/>
    <x v="0"/>
    <x v="1"/>
    <x v="1"/>
  </r>
  <r>
    <d v="2004-07-21T00:00:00"/>
    <n v="3"/>
    <x v="56"/>
    <n v="100"/>
    <x v="6"/>
    <n v="300"/>
    <x v="14"/>
    <x v="46"/>
    <x v="2"/>
    <x v="13"/>
  </r>
  <r>
    <d v="2004-08-20T00:00:00"/>
    <n v="3"/>
    <x v="39"/>
    <n v="100"/>
    <x v="6"/>
    <n v="300"/>
    <x v="0"/>
    <x v="33"/>
    <x v="3"/>
    <x v="29"/>
  </r>
  <r>
    <d v="2004-09-09T00:00:00"/>
    <n v="3"/>
    <x v="36"/>
    <n v="100"/>
    <x v="6"/>
    <n v="300"/>
    <x v="12"/>
    <x v="30"/>
    <x v="10"/>
    <x v="30"/>
  </r>
  <r>
    <d v="2004-10-14T00:00:00"/>
    <n v="4"/>
    <x v="77"/>
    <n v="91.76"/>
    <x v="6"/>
    <n v="367.04"/>
    <x v="6"/>
    <x v="61"/>
    <x v="4"/>
    <x v="15"/>
  </r>
  <r>
    <d v="2004-10-22T00:00:00"/>
    <n v="4"/>
    <x v="78"/>
    <n v="100"/>
    <x v="6"/>
    <n v="400"/>
    <x v="13"/>
    <x v="62"/>
    <x v="4"/>
    <x v="26"/>
  </r>
  <r>
    <d v="2004-11-09T00:00:00"/>
    <n v="4"/>
    <x v="24"/>
    <n v="100"/>
    <x v="6"/>
    <n v="400"/>
    <x v="8"/>
    <x v="21"/>
    <x v="5"/>
    <x v="6"/>
  </r>
  <r>
    <d v="2004-11-20T00:00:00"/>
    <n v="4"/>
    <x v="62"/>
    <n v="100"/>
    <x v="6"/>
    <n v="400"/>
    <x v="1"/>
    <x v="2"/>
    <x v="5"/>
    <x v="7"/>
  </r>
  <r>
    <d v="2004-12-02T00:00:00"/>
    <n v="4"/>
    <x v="23"/>
    <n v="93.04"/>
    <x v="6"/>
    <n v="372.16"/>
    <x v="7"/>
    <x v="20"/>
    <x v="6"/>
    <x v="8"/>
  </r>
  <r>
    <d v="2005-01-26T00:00:00"/>
    <n v="1"/>
    <x v="35"/>
    <n v="84.71"/>
    <x v="6"/>
    <n v="84.71"/>
    <x v="11"/>
    <x v="29"/>
    <x v="7"/>
    <x v="22"/>
  </r>
  <r>
    <d v="2005-02-22T00:00:00"/>
    <n v="1"/>
    <x v="23"/>
    <n v="100"/>
    <x v="6"/>
    <n v="100"/>
    <x v="7"/>
    <x v="20"/>
    <x v="0"/>
    <x v="0"/>
  </r>
  <r>
    <d v="2005-03-23T00:00:00"/>
    <n v="1"/>
    <x v="39"/>
    <n v="89.75"/>
    <x v="6"/>
    <n v="89.75"/>
    <x v="0"/>
    <x v="33"/>
    <x v="11"/>
    <x v="23"/>
  </r>
  <r>
    <d v="2005-05-06T00:00:00"/>
    <n v="2"/>
    <x v="58"/>
    <n v="100"/>
    <x v="6"/>
    <n v="200"/>
    <x v="0"/>
    <x v="48"/>
    <x v="1"/>
    <x v="1"/>
  </r>
  <r>
    <d v="2003-03-03T00:00:00"/>
    <n v="1"/>
    <x v="66"/>
    <n v="68.349999999999994"/>
    <x v="1"/>
    <n v="68.349999999999994"/>
    <x v="15"/>
    <x v="53"/>
    <x v="11"/>
    <x v="20"/>
  </r>
  <r>
    <d v="2003-05-08T00:00:00"/>
    <n v="2"/>
    <x v="67"/>
    <n v="73.17"/>
    <x v="1"/>
    <n v="146.34"/>
    <x v="1"/>
    <x v="54"/>
    <x v="1"/>
    <x v="1"/>
  </r>
  <r>
    <d v="2003-07-02T00:00:00"/>
    <n v="3"/>
    <x v="39"/>
    <n v="78"/>
    <x v="1"/>
    <n v="234"/>
    <x v="0"/>
    <x v="33"/>
    <x v="2"/>
    <x v="2"/>
  </r>
  <r>
    <d v="2003-09-05T00:00:00"/>
    <n v="3"/>
    <x v="41"/>
    <n v="86.04"/>
    <x v="1"/>
    <n v="258.12"/>
    <x v="0"/>
    <x v="35"/>
    <x v="10"/>
    <x v="41"/>
  </r>
  <r>
    <d v="2003-10-10T00:00:00"/>
    <n v="4"/>
    <x v="4"/>
    <n v="81.209999999999994"/>
    <x v="1"/>
    <n v="324.83999999999997"/>
    <x v="0"/>
    <x v="4"/>
    <x v="4"/>
    <x v="4"/>
  </r>
  <r>
    <d v="2003-11-04T00:00:00"/>
    <n v="4"/>
    <x v="42"/>
    <n v="70.760000000000005"/>
    <x v="1"/>
    <n v="283.04000000000002"/>
    <x v="3"/>
    <x v="36"/>
    <x v="5"/>
    <x v="16"/>
  </r>
  <r>
    <d v="2003-11-12T00:00:00"/>
    <n v="4"/>
    <x v="7"/>
    <n v="82.82"/>
    <x v="1"/>
    <n v="331.28"/>
    <x v="2"/>
    <x v="7"/>
    <x v="5"/>
    <x v="6"/>
  </r>
  <r>
    <d v="2003-11-20T00:00:00"/>
    <n v="4"/>
    <x v="68"/>
    <n v="94.88"/>
    <x v="1"/>
    <n v="379.52"/>
    <x v="16"/>
    <x v="55"/>
    <x v="5"/>
    <x v="7"/>
  </r>
  <r>
    <d v="2003-12-02T00:00:00"/>
    <n v="4"/>
    <x v="23"/>
    <n v="86.04"/>
    <x v="1"/>
    <n v="344.16"/>
    <x v="7"/>
    <x v="20"/>
    <x v="6"/>
    <x v="8"/>
  </r>
  <r>
    <d v="2004-01-15T00:00:00"/>
    <n v="1"/>
    <x v="9"/>
    <n v="78"/>
    <x v="1"/>
    <n v="78"/>
    <x v="1"/>
    <x v="2"/>
    <x v="7"/>
    <x v="9"/>
  </r>
  <r>
    <d v="2004-02-22T00:00:00"/>
    <n v="1"/>
    <x v="69"/>
    <n v="95.69"/>
    <x v="1"/>
    <n v="95.69"/>
    <x v="17"/>
    <x v="56"/>
    <x v="0"/>
    <x v="0"/>
  </r>
  <r>
    <d v="2004-04-09T00:00:00"/>
    <n v="2"/>
    <x v="48"/>
    <n v="73.17"/>
    <x v="1"/>
    <n v="146.34"/>
    <x v="13"/>
    <x v="40"/>
    <x v="8"/>
    <x v="11"/>
  </r>
  <r>
    <d v="2004-05-26T00:00:00"/>
    <n v="2"/>
    <x v="9"/>
    <n v="76.39"/>
    <x v="1"/>
    <n v="152.78"/>
    <x v="1"/>
    <x v="2"/>
    <x v="1"/>
    <x v="24"/>
  </r>
  <r>
    <d v="2004-07-02T00:00:00"/>
    <n v="3"/>
    <x v="87"/>
    <n v="86.84"/>
    <x v="1"/>
    <n v="260.52"/>
    <x v="3"/>
    <x v="70"/>
    <x v="2"/>
    <x v="2"/>
  </r>
  <r>
    <d v="2004-08-02T00:00:00"/>
    <n v="3"/>
    <x v="71"/>
    <n v="69.959999999999994"/>
    <x v="1"/>
    <n v="209.88"/>
    <x v="0"/>
    <x v="35"/>
    <x v="3"/>
    <x v="43"/>
  </r>
  <r>
    <d v="2004-08-30T00:00:00"/>
    <n v="3"/>
    <x v="69"/>
    <n v="70.760000000000005"/>
    <x v="1"/>
    <n v="212.28000000000003"/>
    <x v="17"/>
    <x v="56"/>
    <x v="3"/>
    <x v="41"/>
  </r>
  <r>
    <d v="2003-10-04T00:00:00"/>
    <n v="4"/>
    <x v="72"/>
    <n v="78.8"/>
    <x v="1"/>
    <n v="315.2"/>
    <x v="16"/>
    <x v="58"/>
    <x v="4"/>
    <x v="14"/>
  </r>
  <r>
    <d v="2004-10-16T00:00:00"/>
    <n v="4"/>
    <x v="68"/>
    <n v="80.41"/>
    <x v="1"/>
    <n v="321.64"/>
    <x v="16"/>
    <x v="55"/>
    <x v="4"/>
    <x v="15"/>
  </r>
  <r>
    <d v="2004-11-03T00:00:00"/>
    <n v="4"/>
    <x v="79"/>
    <n v="73.98"/>
    <x v="1"/>
    <n v="295.92"/>
    <x v="0"/>
    <x v="0"/>
    <x v="5"/>
    <x v="16"/>
  </r>
  <r>
    <d v="2004-11-15T00:00:00"/>
    <n v="4"/>
    <x v="0"/>
    <n v="59.1"/>
    <x v="1"/>
    <n v="236.4"/>
    <x v="0"/>
    <x v="0"/>
    <x v="5"/>
    <x v="7"/>
  </r>
  <r>
    <d v="2004-11-24T00:00:00"/>
    <n v="4"/>
    <x v="10"/>
    <n v="66.739999999999995"/>
    <x v="1"/>
    <n v="266.95999999999998"/>
    <x v="3"/>
    <x v="8"/>
    <x v="5"/>
    <x v="17"/>
  </r>
  <r>
    <d v="2005-01-06T00:00:00"/>
    <n v="1"/>
    <x v="73"/>
    <n v="60.3"/>
    <x v="1"/>
    <n v="60.3"/>
    <x v="4"/>
    <x v="59"/>
    <x v="7"/>
    <x v="36"/>
  </r>
  <r>
    <d v="2005-02-10T00:00:00"/>
    <n v="1"/>
    <x v="23"/>
    <n v="100"/>
    <x v="1"/>
    <n v="100"/>
    <x v="7"/>
    <x v="20"/>
    <x v="0"/>
    <x v="37"/>
  </r>
  <r>
    <d v="2005-03-04T00:00:00"/>
    <n v="1"/>
    <x v="39"/>
    <n v="100"/>
    <x v="1"/>
    <n v="100"/>
    <x v="0"/>
    <x v="33"/>
    <x v="11"/>
    <x v="20"/>
  </r>
  <r>
    <d v="2003-01-29T00:00:00"/>
    <n v="1"/>
    <x v="17"/>
    <n v="100"/>
    <x v="3"/>
    <n v="100"/>
    <x v="2"/>
    <x v="14"/>
    <x v="7"/>
    <x v="22"/>
  </r>
  <r>
    <d v="2003-03-25T00:00:00"/>
    <n v="1"/>
    <x v="8"/>
    <n v="100"/>
    <x v="3"/>
    <n v="100"/>
    <x v="0"/>
    <x v="4"/>
    <x v="11"/>
    <x v="23"/>
  </r>
  <r>
    <d v="2003-05-28T00:00:00"/>
    <n v="2"/>
    <x v="25"/>
    <n v="82.34"/>
    <x v="3"/>
    <n v="164.68"/>
    <x v="7"/>
    <x v="20"/>
    <x v="1"/>
    <x v="24"/>
  </r>
  <r>
    <d v="2003-07-16T00:00:00"/>
    <n v="3"/>
    <x v="20"/>
    <n v="100"/>
    <x v="3"/>
    <n v="300"/>
    <x v="3"/>
    <x v="17"/>
    <x v="2"/>
    <x v="48"/>
  </r>
  <r>
    <d v="2003-09-12T00:00:00"/>
    <n v="3"/>
    <x v="82"/>
    <n v="94.25"/>
    <x v="3"/>
    <n v="282.75"/>
    <x v="0"/>
    <x v="65"/>
    <x v="10"/>
    <x v="30"/>
  </r>
  <r>
    <d v="2003-10-20T00:00:00"/>
    <n v="4"/>
    <x v="27"/>
    <n v="100"/>
    <x v="3"/>
    <n v="400"/>
    <x v="0"/>
    <x v="0"/>
    <x v="4"/>
    <x v="26"/>
  </r>
  <r>
    <d v="2003-11-05T00:00:00"/>
    <n v="4"/>
    <x v="86"/>
    <n v="95.24"/>
    <x v="3"/>
    <n v="380.96"/>
    <x v="12"/>
    <x v="69"/>
    <x v="5"/>
    <x v="16"/>
  </r>
  <r>
    <d v="2003-11-12T00:00:00"/>
    <n v="4"/>
    <x v="39"/>
    <n v="86.31"/>
    <x v="3"/>
    <n v="345.24"/>
    <x v="0"/>
    <x v="33"/>
    <x v="5"/>
    <x v="6"/>
  </r>
  <r>
    <d v="2003-11-21T00:00:00"/>
    <n v="4"/>
    <x v="87"/>
    <n v="79.37"/>
    <x v="3"/>
    <n v="317.48"/>
    <x v="3"/>
    <x v="70"/>
    <x v="5"/>
    <x v="7"/>
  </r>
  <r>
    <d v="2003-12-05T00:00:00"/>
    <n v="4"/>
    <x v="31"/>
    <n v="87.3"/>
    <x v="3"/>
    <n v="349.2"/>
    <x v="10"/>
    <x v="26"/>
    <x v="6"/>
    <x v="8"/>
  </r>
  <r>
    <d v="2004-01-29T00:00:00"/>
    <n v="1"/>
    <x v="32"/>
    <n v="100"/>
    <x v="3"/>
    <n v="100"/>
    <x v="0"/>
    <x v="27"/>
    <x v="7"/>
    <x v="22"/>
  </r>
  <r>
    <d v="2004-03-02T00:00:00"/>
    <n v="1"/>
    <x v="30"/>
    <n v="100"/>
    <x v="3"/>
    <n v="100"/>
    <x v="1"/>
    <x v="25"/>
    <x v="11"/>
    <x v="20"/>
  </r>
  <r>
    <d v="2004-04-29T00:00:00"/>
    <n v="2"/>
    <x v="23"/>
    <n v="84.33"/>
    <x v="3"/>
    <n v="168.66"/>
    <x v="7"/>
    <x v="20"/>
    <x v="8"/>
    <x v="34"/>
  </r>
  <r>
    <d v="2004-06-14T00:00:00"/>
    <n v="2"/>
    <x v="61"/>
    <n v="89.29"/>
    <x v="3"/>
    <n v="178.58"/>
    <x v="0"/>
    <x v="51"/>
    <x v="9"/>
    <x v="28"/>
  </r>
  <r>
    <d v="2004-08-17T00:00:00"/>
    <n v="3"/>
    <x v="36"/>
    <n v="100"/>
    <x v="3"/>
    <n v="300"/>
    <x v="12"/>
    <x v="30"/>
    <x v="3"/>
    <x v="29"/>
  </r>
  <r>
    <d v="2004-09-07T00:00:00"/>
    <n v="3"/>
    <x v="91"/>
    <n v="96.23"/>
    <x v="3"/>
    <n v="288.69"/>
    <x v="0"/>
    <x v="35"/>
    <x v="10"/>
    <x v="30"/>
  </r>
  <r>
    <d v="2004-10-11T00:00:00"/>
    <n v="4"/>
    <x v="38"/>
    <n v="100"/>
    <x v="3"/>
    <n v="400"/>
    <x v="1"/>
    <x v="32"/>
    <x v="4"/>
    <x v="15"/>
  </r>
  <r>
    <d v="2004-10-21T00:00:00"/>
    <n v="4"/>
    <x v="39"/>
    <n v="100"/>
    <x v="3"/>
    <n v="400"/>
    <x v="0"/>
    <x v="33"/>
    <x v="4"/>
    <x v="26"/>
  </r>
  <r>
    <d v="2004-11-05T00:00:00"/>
    <n v="4"/>
    <x v="72"/>
    <n v="91.27"/>
    <x v="3"/>
    <n v="365.08"/>
    <x v="16"/>
    <x v="58"/>
    <x v="5"/>
    <x v="16"/>
  </r>
  <r>
    <d v="2004-11-18T00:00:00"/>
    <n v="4"/>
    <x v="8"/>
    <n v="100"/>
    <x v="3"/>
    <n v="400"/>
    <x v="0"/>
    <x v="4"/>
    <x v="5"/>
    <x v="7"/>
  </r>
  <r>
    <d v="2004-11-29T00:00:00"/>
    <n v="4"/>
    <x v="10"/>
    <n v="100"/>
    <x v="3"/>
    <n v="400"/>
    <x v="3"/>
    <x v="8"/>
    <x v="5"/>
    <x v="8"/>
  </r>
  <r>
    <d v="2004-12-10T00:00:00"/>
    <n v="4"/>
    <x v="39"/>
    <n v="100"/>
    <x v="3"/>
    <n v="400"/>
    <x v="0"/>
    <x v="33"/>
    <x v="6"/>
    <x v="31"/>
  </r>
  <r>
    <d v="2005-01-20T00:00:00"/>
    <n v="1"/>
    <x v="41"/>
    <n v="73.08"/>
    <x v="3"/>
    <n v="73.08"/>
    <x v="0"/>
    <x v="35"/>
    <x v="7"/>
    <x v="32"/>
  </r>
  <r>
    <d v="2005-02-17T00:00:00"/>
    <n v="1"/>
    <x v="39"/>
    <n v="100"/>
    <x v="3"/>
    <n v="100"/>
    <x v="0"/>
    <x v="33"/>
    <x v="0"/>
    <x v="10"/>
  </r>
  <r>
    <d v="2005-03-10T00:00:00"/>
    <n v="1"/>
    <x v="63"/>
    <n v="100"/>
    <x v="3"/>
    <n v="100"/>
    <x v="5"/>
    <x v="52"/>
    <x v="11"/>
    <x v="27"/>
  </r>
  <r>
    <d v="2005-05-30T00:00:00"/>
    <n v="2"/>
    <x v="56"/>
    <n v="89.29"/>
    <x v="3"/>
    <n v="178.58"/>
    <x v="14"/>
    <x v="46"/>
    <x v="1"/>
    <x v="33"/>
  </r>
  <r>
    <d v="2003-03-03T00:00:00"/>
    <n v="1"/>
    <x v="66"/>
    <n v="100"/>
    <x v="1"/>
    <n v="100"/>
    <x v="15"/>
    <x v="53"/>
    <x v="11"/>
    <x v="20"/>
  </r>
  <r>
    <d v="2003-05-08T00:00:00"/>
    <n v="2"/>
    <x v="67"/>
    <n v="100"/>
    <x v="1"/>
    <n v="200"/>
    <x v="1"/>
    <x v="54"/>
    <x v="1"/>
    <x v="1"/>
  </r>
  <r>
    <d v="2003-07-02T00:00:00"/>
    <n v="3"/>
    <x v="39"/>
    <n v="100"/>
    <x v="1"/>
    <n v="300"/>
    <x v="0"/>
    <x v="33"/>
    <x v="2"/>
    <x v="2"/>
  </r>
  <r>
    <d v="2003-09-05T00:00:00"/>
    <n v="3"/>
    <x v="41"/>
    <n v="100"/>
    <x v="1"/>
    <n v="300"/>
    <x v="0"/>
    <x v="35"/>
    <x v="10"/>
    <x v="41"/>
  </r>
  <r>
    <d v="2003-10-10T00:00:00"/>
    <n v="4"/>
    <x v="4"/>
    <n v="100"/>
    <x v="1"/>
    <n v="400"/>
    <x v="0"/>
    <x v="4"/>
    <x v="4"/>
    <x v="4"/>
  </r>
  <r>
    <d v="2003-11-04T00:00:00"/>
    <n v="4"/>
    <x v="42"/>
    <n v="100"/>
    <x v="1"/>
    <n v="400"/>
    <x v="3"/>
    <x v="36"/>
    <x v="5"/>
    <x v="16"/>
  </r>
  <r>
    <d v="2003-11-12T00:00:00"/>
    <n v="4"/>
    <x v="7"/>
    <n v="100"/>
    <x v="1"/>
    <n v="400"/>
    <x v="2"/>
    <x v="7"/>
    <x v="5"/>
    <x v="6"/>
  </r>
  <r>
    <d v="2003-11-20T00:00:00"/>
    <n v="4"/>
    <x v="68"/>
    <n v="100"/>
    <x v="1"/>
    <n v="400"/>
    <x v="16"/>
    <x v="55"/>
    <x v="5"/>
    <x v="7"/>
  </r>
  <r>
    <d v="2003-12-02T00:00:00"/>
    <n v="4"/>
    <x v="23"/>
    <n v="100"/>
    <x v="1"/>
    <n v="400"/>
    <x v="7"/>
    <x v="20"/>
    <x v="6"/>
    <x v="8"/>
  </r>
  <r>
    <d v="2004-01-15T00:00:00"/>
    <n v="1"/>
    <x v="9"/>
    <n v="100"/>
    <x v="1"/>
    <n v="100"/>
    <x v="1"/>
    <x v="2"/>
    <x v="7"/>
    <x v="9"/>
  </r>
  <r>
    <d v="2004-02-22T00:00:00"/>
    <n v="1"/>
    <x v="69"/>
    <n v="100"/>
    <x v="1"/>
    <n v="100"/>
    <x v="17"/>
    <x v="56"/>
    <x v="0"/>
    <x v="0"/>
  </r>
  <r>
    <d v="2004-04-09T00:00:00"/>
    <n v="2"/>
    <x v="48"/>
    <n v="100"/>
    <x v="1"/>
    <n v="200"/>
    <x v="13"/>
    <x v="40"/>
    <x v="8"/>
    <x v="11"/>
  </r>
  <r>
    <d v="2004-05-26T00:00:00"/>
    <n v="2"/>
    <x v="9"/>
    <n v="100"/>
    <x v="1"/>
    <n v="200"/>
    <x v="1"/>
    <x v="2"/>
    <x v="1"/>
    <x v="24"/>
  </r>
  <r>
    <d v="2004-07-02T00:00:00"/>
    <n v="3"/>
    <x v="87"/>
    <n v="100"/>
    <x v="1"/>
    <n v="300"/>
    <x v="3"/>
    <x v="70"/>
    <x v="2"/>
    <x v="2"/>
  </r>
  <r>
    <d v="2004-08-02T00:00:00"/>
    <n v="3"/>
    <x v="71"/>
    <n v="100"/>
    <x v="1"/>
    <n v="300"/>
    <x v="0"/>
    <x v="35"/>
    <x v="3"/>
    <x v="43"/>
  </r>
  <r>
    <d v="2004-08-30T00:00:00"/>
    <n v="3"/>
    <x v="69"/>
    <n v="100"/>
    <x v="1"/>
    <n v="300"/>
    <x v="17"/>
    <x v="56"/>
    <x v="3"/>
    <x v="41"/>
  </r>
  <r>
    <d v="2003-10-04T00:00:00"/>
    <n v="4"/>
    <x v="72"/>
    <n v="100"/>
    <x v="1"/>
    <n v="400"/>
    <x v="16"/>
    <x v="58"/>
    <x v="4"/>
    <x v="14"/>
  </r>
  <r>
    <d v="2004-10-16T00:00:00"/>
    <n v="4"/>
    <x v="68"/>
    <n v="100"/>
    <x v="1"/>
    <n v="400"/>
    <x v="16"/>
    <x v="55"/>
    <x v="4"/>
    <x v="15"/>
  </r>
  <r>
    <d v="2004-11-03T00:00:00"/>
    <n v="4"/>
    <x v="24"/>
    <n v="100"/>
    <x v="1"/>
    <n v="400"/>
    <x v="8"/>
    <x v="21"/>
    <x v="5"/>
    <x v="16"/>
  </r>
  <r>
    <d v="2004-11-16T00:00:00"/>
    <n v="4"/>
    <x v="66"/>
    <n v="100"/>
    <x v="1"/>
    <n v="400"/>
    <x v="15"/>
    <x v="53"/>
    <x v="5"/>
    <x v="7"/>
  </r>
  <r>
    <d v="2004-11-24T00:00:00"/>
    <n v="4"/>
    <x v="10"/>
    <n v="100"/>
    <x v="1"/>
    <n v="400"/>
    <x v="3"/>
    <x v="8"/>
    <x v="5"/>
    <x v="17"/>
  </r>
  <r>
    <d v="2004-12-07T00:00:00"/>
    <n v="4"/>
    <x v="23"/>
    <n v="100"/>
    <x v="1"/>
    <n v="400"/>
    <x v="7"/>
    <x v="20"/>
    <x v="6"/>
    <x v="31"/>
  </r>
  <r>
    <d v="2005-01-06T00:00:00"/>
    <n v="1"/>
    <x v="73"/>
    <n v="100"/>
    <x v="1"/>
    <n v="100"/>
    <x v="4"/>
    <x v="59"/>
    <x v="7"/>
    <x v="36"/>
  </r>
  <r>
    <d v="2005-02-10T00:00:00"/>
    <n v="1"/>
    <x v="23"/>
    <n v="96.49"/>
    <x v="1"/>
    <n v="96.49"/>
    <x v="7"/>
    <x v="20"/>
    <x v="0"/>
    <x v="37"/>
  </r>
  <r>
    <d v="2005-03-04T00:00:00"/>
    <n v="1"/>
    <x v="39"/>
    <n v="100"/>
    <x v="1"/>
    <n v="100"/>
    <x v="0"/>
    <x v="33"/>
    <x v="11"/>
    <x v="20"/>
  </r>
  <r>
    <d v="2003-03-10T00:00:00"/>
    <n v="1"/>
    <x v="45"/>
    <n v="100"/>
    <x v="1"/>
    <n v="100"/>
    <x v="0"/>
    <x v="24"/>
    <x v="11"/>
    <x v="27"/>
  </r>
  <r>
    <d v="2003-05-20T00:00:00"/>
    <n v="2"/>
    <x v="46"/>
    <n v="100"/>
    <x v="1"/>
    <n v="200"/>
    <x v="1"/>
    <x v="11"/>
    <x v="1"/>
    <x v="12"/>
  </r>
  <r>
    <d v="2003-07-10T00:00:00"/>
    <n v="3"/>
    <x v="1"/>
    <n v="100"/>
    <x v="1"/>
    <n v="300"/>
    <x v="1"/>
    <x v="1"/>
    <x v="2"/>
    <x v="42"/>
  </r>
  <r>
    <d v="2003-09-11T00:00:00"/>
    <n v="3"/>
    <x v="42"/>
    <n v="100"/>
    <x v="1"/>
    <n v="300"/>
    <x v="3"/>
    <x v="36"/>
    <x v="10"/>
    <x v="30"/>
  </r>
  <r>
    <d v="2003-10-17T00:00:00"/>
    <n v="4"/>
    <x v="78"/>
    <n v="100"/>
    <x v="1"/>
    <n v="400"/>
    <x v="13"/>
    <x v="62"/>
    <x v="4"/>
    <x v="15"/>
  </r>
  <r>
    <d v="2003-11-05T00:00:00"/>
    <n v="4"/>
    <x v="13"/>
    <n v="100"/>
    <x v="1"/>
    <n v="400"/>
    <x v="0"/>
    <x v="10"/>
    <x v="5"/>
    <x v="16"/>
  </r>
  <r>
    <d v="2003-11-12T00:00:00"/>
    <n v="4"/>
    <x v="7"/>
    <n v="100"/>
    <x v="1"/>
    <n v="400"/>
    <x v="2"/>
    <x v="7"/>
    <x v="5"/>
    <x v="6"/>
  </r>
  <r>
    <d v="2003-11-20T00:00:00"/>
    <n v="4"/>
    <x v="40"/>
    <n v="100"/>
    <x v="1"/>
    <n v="400"/>
    <x v="0"/>
    <x v="34"/>
    <x v="5"/>
    <x v="7"/>
  </r>
  <r>
    <d v="2003-12-02T00:00:00"/>
    <n v="4"/>
    <x v="74"/>
    <n v="100"/>
    <x v="1"/>
    <n v="400"/>
    <x v="0"/>
    <x v="0"/>
    <x v="6"/>
    <x v="8"/>
  </r>
  <r>
    <d v="2004-01-16T00:00:00"/>
    <n v="1"/>
    <x v="23"/>
    <n v="100"/>
    <x v="1"/>
    <n v="100"/>
    <x v="7"/>
    <x v="20"/>
    <x v="7"/>
    <x v="9"/>
  </r>
  <r>
    <d v="2004-02-26T00:00:00"/>
    <n v="1"/>
    <x v="55"/>
    <n v="100"/>
    <x v="1"/>
    <n v="100"/>
    <x v="0"/>
    <x v="45"/>
    <x v="0"/>
    <x v="0"/>
  </r>
  <r>
    <d v="2004-04-13T00:00:00"/>
    <n v="2"/>
    <x v="44"/>
    <n v="100"/>
    <x v="1"/>
    <n v="200"/>
    <x v="11"/>
    <x v="38"/>
    <x v="8"/>
    <x v="44"/>
  </r>
  <r>
    <d v="2004-06-01T00:00:00"/>
    <n v="2"/>
    <x v="22"/>
    <n v="100"/>
    <x v="1"/>
    <n v="200"/>
    <x v="6"/>
    <x v="19"/>
    <x v="9"/>
    <x v="33"/>
  </r>
  <r>
    <d v="2004-07-06T00:00:00"/>
    <n v="3"/>
    <x v="70"/>
    <n v="100"/>
    <x v="1"/>
    <n v="300"/>
    <x v="12"/>
    <x v="57"/>
    <x v="2"/>
    <x v="42"/>
  </r>
  <r>
    <d v="2004-08-06T00:00:00"/>
    <n v="3"/>
    <x v="84"/>
    <n v="100"/>
    <x v="1"/>
    <n v="300"/>
    <x v="0"/>
    <x v="67"/>
    <x v="3"/>
    <x v="43"/>
  </r>
  <r>
    <d v="2004-08-30T00:00:00"/>
    <n v="3"/>
    <x v="69"/>
    <n v="100"/>
    <x v="1"/>
    <n v="300"/>
    <x v="17"/>
    <x v="56"/>
    <x v="3"/>
    <x v="41"/>
  </r>
  <r>
    <d v="2003-10-05T00:00:00"/>
    <n v="4"/>
    <x v="85"/>
    <n v="100"/>
    <x v="1"/>
    <n v="400"/>
    <x v="2"/>
    <x v="68"/>
    <x v="4"/>
    <x v="4"/>
  </r>
  <r>
    <d v="2004-10-16T00:00:00"/>
    <n v="4"/>
    <x v="23"/>
    <n v="100"/>
    <x v="1"/>
    <n v="400"/>
    <x v="7"/>
    <x v="20"/>
    <x v="4"/>
    <x v="15"/>
  </r>
  <r>
    <d v="2004-11-04T00:00:00"/>
    <n v="4"/>
    <x v="21"/>
    <n v="100"/>
    <x v="1"/>
    <n v="400"/>
    <x v="0"/>
    <x v="18"/>
    <x v="5"/>
    <x v="16"/>
  </r>
  <r>
    <d v="2004-11-17T00:00:00"/>
    <n v="4"/>
    <x v="45"/>
    <n v="67.91"/>
    <x v="1"/>
    <n v="271.64"/>
    <x v="0"/>
    <x v="24"/>
    <x v="5"/>
    <x v="7"/>
  </r>
  <r>
    <d v="2004-11-24T00:00:00"/>
    <n v="4"/>
    <x v="1"/>
    <n v="84.88"/>
    <x v="1"/>
    <n v="339.52"/>
    <x v="1"/>
    <x v="1"/>
    <x v="5"/>
    <x v="17"/>
  </r>
  <r>
    <d v="2005-01-12T00:00:00"/>
    <n v="1"/>
    <x v="3"/>
    <n v="100"/>
    <x v="1"/>
    <n v="100"/>
    <x v="0"/>
    <x v="3"/>
    <x v="7"/>
    <x v="9"/>
  </r>
  <r>
    <d v="2005-02-10T00:00:00"/>
    <n v="1"/>
    <x v="23"/>
    <n v="70.83"/>
    <x v="1"/>
    <n v="70.83"/>
    <x v="7"/>
    <x v="20"/>
    <x v="0"/>
    <x v="37"/>
  </r>
  <r>
    <d v="2005-04-15T00:00:00"/>
    <n v="2"/>
    <x v="48"/>
    <n v="100"/>
    <x v="1"/>
    <n v="200"/>
    <x v="13"/>
    <x v="40"/>
    <x v="8"/>
    <x v="44"/>
  </r>
  <r>
    <d v="2005-05-17T00:00:00"/>
    <n v="2"/>
    <x v="19"/>
    <n v="100"/>
    <x v="1"/>
    <n v="200"/>
    <x v="5"/>
    <x v="16"/>
    <x v="1"/>
    <x v="12"/>
  </r>
  <r>
    <d v="2003-03-03T00:00:00"/>
    <n v="1"/>
    <x v="66"/>
    <n v="67.77"/>
    <x v="0"/>
    <n v="67.77"/>
    <x v="15"/>
    <x v="53"/>
    <x v="11"/>
    <x v="20"/>
  </r>
  <r>
    <d v="2003-05-08T00:00:00"/>
    <n v="2"/>
    <x v="67"/>
    <n v="49.74"/>
    <x v="0"/>
    <n v="99.48"/>
    <x v="1"/>
    <x v="54"/>
    <x v="1"/>
    <x v="1"/>
  </r>
  <r>
    <d v="2003-07-02T00:00:00"/>
    <n v="3"/>
    <x v="39"/>
    <n v="50.36"/>
    <x v="0"/>
    <n v="151.07999999999998"/>
    <x v="0"/>
    <x v="33"/>
    <x v="2"/>
    <x v="2"/>
  </r>
  <r>
    <d v="2003-09-03T00:00:00"/>
    <n v="3"/>
    <x v="88"/>
    <n v="67.14"/>
    <x v="0"/>
    <n v="201.42000000000002"/>
    <x v="0"/>
    <x v="63"/>
    <x v="10"/>
    <x v="41"/>
  </r>
  <r>
    <d v="2003-10-10T00:00:00"/>
    <n v="4"/>
    <x v="4"/>
    <n v="64.66"/>
    <x v="0"/>
    <n v="258.64"/>
    <x v="0"/>
    <x v="4"/>
    <x v="4"/>
    <x v="4"/>
  </r>
  <r>
    <d v="2003-11-04T00:00:00"/>
    <n v="4"/>
    <x v="42"/>
    <n v="68.39"/>
    <x v="0"/>
    <n v="273.56"/>
    <x v="3"/>
    <x v="36"/>
    <x v="5"/>
    <x v="16"/>
  </r>
  <r>
    <d v="2003-11-11T00:00:00"/>
    <n v="4"/>
    <x v="6"/>
    <n v="50.36"/>
    <x v="0"/>
    <n v="201.44"/>
    <x v="1"/>
    <x v="6"/>
    <x v="5"/>
    <x v="6"/>
  </r>
  <r>
    <d v="2003-11-20T00:00:00"/>
    <n v="4"/>
    <x v="68"/>
    <n v="72.739999999999995"/>
    <x v="0"/>
    <n v="290.95999999999998"/>
    <x v="16"/>
    <x v="55"/>
    <x v="5"/>
    <x v="7"/>
  </r>
  <r>
    <d v="2004-01-15T00:00:00"/>
    <n v="1"/>
    <x v="9"/>
    <n v="54.09"/>
    <x v="0"/>
    <n v="54.09"/>
    <x v="1"/>
    <x v="2"/>
    <x v="7"/>
    <x v="9"/>
  </r>
  <r>
    <d v="2004-02-21T00:00:00"/>
    <n v="1"/>
    <x v="6"/>
    <n v="58.44"/>
    <x v="0"/>
    <n v="58.44"/>
    <x v="1"/>
    <x v="6"/>
    <x v="0"/>
    <x v="10"/>
  </r>
  <r>
    <d v="2004-04-05T00:00:00"/>
    <n v="2"/>
    <x v="11"/>
    <n v="52.22"/>
    <x v="0"/>
    <n v="104.44"/>
    <x v="0"/>
    <x v="0"/>
    <x v="8"/>
    <x v="11"/>
  </r>
  <r>
    <d v="2004-05-26T00:00:00"/>
    <n v="2"/>
    <x v="9"/>
    <n v="52.84"/>
    <x v="0"/>
    <n v="105.68"/>
    <x v="1"/>
    <x v="2"/>
    <x v="1"/>
    <x v="24"/>
  </r>
  <r>
    <d v="2004-06-30T00:00:00"/>
    <n v="2"/>
    <x v="58"/>
    <n v="54.71"/>
    <x v="0"/>
    <n v="109.42"/>
    <x v="0"/>
    <x v="48"/>
    <x v="9"/>
    <x v="2"/>
  </r>
  <r>
    <d v="2004-08-02T00:00:00"/>
    <n v="3"/>
    <x v="71"/>
    <n v="50.36"/>
    <x v="0"/>
    <n v="151.07999999999998"/>
    <x v="0"/>
    <x v="35"/>
    <x v="3"/>
    <x v="43"/>
  </r>
  <r>
    <d v="2004-08-28T00:00:00"/>
    <n v="3"/>
    <x v="62"/>
    <n v="57.2"/>
    <x v="0"/>
    <n v="171.60000000000002"/>
    <x v="1"/>
    <x v="2"/>
    <x v="3"/>
    <x v="3"/>
  </r>
  <r>
    <d v="2004-09-30T00:00:00"/>
    <n v="3"/>
    <x v="16"/>
    <n v="55.95"/>
    <x v="0"/>
    <n v="167.85000000000002"/>
    <x v="4"/>
    <x v="13"/>
    <x v="10"/>
    <x v="14"/>
  </r>
  <r>
    <d v="2004-10-16T00:00:00"/>
    <n v="4"/>
    <x v="68"/>
    <n v="67.14"/>
    <x v="0"/>
    <n v="268.56"/>
    <x v="16"/>
    <x v="55"/>
    <x v="4"/>
    <x v="15"/>
  </r>
  <r>
    <d v="2004-11-03T00:00:00"/>
    <n v="4"/>
    <x v="79"/>
    <n v="59.06"/>
    <x v="0"/>
    <n v="236.24"/>
    <x v="0"/>
    <x v="0"/>
    <x v="5"/>
    <x v="16"/>
  </r>
  <r>
    <d v="2004-11-16T00:00:00"/>
    <n v="4"/>
    <x v="66"/>
    <n v="69.63"/>
    <x v="0"/>
    <n v="278.52"/>
    <x v="15"/>
    <x v="53"/>
    <x v="5"/>
    <x v="7"/>
  </r>
  <r>
    <d v="2004-11-24T00:00:00"/>
    <n v="4"/>
    <x v="10"/>
    <n v="55.95"/>
    <x v="0"/>
    <n v="223.8"/>
    <x v="3"/>
    <x v="8"/>
    <x v="5"/>
    <x v="17"/>
  </r>
  <r>
    <d v="2004-12-07T00:00:00"/>
    <n v="4"/>
    <x v="23"/>
    <n v="53.47"/>
    <x v="0"/>
    <n v="213.88"/>
    <x v="7"/>
    <x v="20"/>
    <x v="6"/>
    <x v="31"/>
  </r>
  <r>
    <d v="2005-01-06T00:00:00"/>
    <n v="1"/>
    <x v="73"/>
    <n v="89.12"/>
    <x v="0"/>
    <n v="89.12"/>
    <x v="4"/>
    <x v="59"/>
    <x v="7"/>
    <x v="36"/>
  </r>
  <r>
    <d v="2005-02-10T00:00:00"/>
    <n v="1"/>
    <x v="23"/>
    <n v="100"/>
    <x v="0"/>
    <n v="100"/>
    <x v="7"/>
    <x v="20"/>
    <x v="0"/>
    <x v="37"/>
  </r>
  <r>
    <d v="2005-03-04T00:00:00"/>
    <n v="1"/>
    <x v="39"/>
    <n v="100"/>
    <x v="0"/>
    <n v="100"/>
    <x v="0"/>
    <x v="33"/>
    <x v="11"/>
    <x v="20"/>
  </r>
  <r>
    <d v="2005-04-08T00:00:00"/>
    <n v="2"/>
    <x v="22"/>
    <n v="52.22"/>
    <x v="0"/>
    <n v="104.44"/>
    <x v="6"/>
    <x v="19"/>
    <x v="8"/>
    <x v="11"/>
  </r>
  <r>
    <d v="2003-02-17T00:00:00"/>
    <n v="1"/>
    <x v="86"/>
    <n v="100"/>
    <x v="3"/>
    <n v="100"/>
    <x v="12"/>
    <x v="69"/>
    <x v="0"/>
    <x v="10"/>
  </r>
  <r>
    <d v="2003-04-28T00:00:00"/>
    <n v="2"/>
    <x v="19"/>
    <n v="99.52"/>
    <x v="3"/>
    <n v="199.04"/>
    <x v="5"/>
    <x v="16"/>
    <x v="8"/>
    <x v="34"/>
  </r>
  <r>
    <d v="2003-06-16T00:00:00"/>
    <n v="2"/>
    <x v="91"/>
    <n v="100"/>
    <x v="3"/>
    <n v="200"/>
    <x v="0"/>
    <x v="35"/>
    <x v="9"/>
    <x v="28"/>
  </r>
  <r>
    <d v="2003-08-10T00:00:00"/>
    <n v="3"/>
    <x v="50"/>
    <n v="100"/>
    <x v="3"/>
    <n v="300"/>
    <x v="0"/>
    <x v="18"/>
    <x v="3"/>
    <x v="39"/>
  </r>
  <r>
    <d v="2003-10-06T00:00:00"/>
    <n v="4"/>
    <x v="16"/>
    <n v="100"/>
    <x v="3"/>
    <n v="400"/>
    <x v="4"/>
    <x v="13"/>
    <x v="4"/>
    <x v="4"/>
  </r>
  <r>
    <d v="2003-10-23T00:00:00"/>
    <n v="4"/>
    <x v="37"/>
    <n v="100"/>
    <x v="3"/>
    <n v="400"/>
    <x v="8"/>
    <x v="31"/>
    <x v="4"/>
    <x v="26"/>
  </r>
  <r>
    <d v="2003-11-08T00:00:00"/>
    <n v="4"/>
    <x v="51"/>
    <n v="100"/>
    <x v="3"/>
    <n v="400"/>
    <x v="1"/>
    <x v="42"/>
    <x v="5"/>
    <x v="16"/>
  </r>
  <r>
    <d v="2003-11-14T00:00:00"/>
    <n v="4"/>
    <x v="52"/>
    <n v="100"/>
    <x v="3"/>
    <n v="400"/>
    <x v="6"/>
    <x v="41"/>
    <x v="5"/>
    <x v="6"/>
  </r>
  <r>
    <d v="2003-11-26T00:00:00"/>
    <n v="4"/>
    <x v="53"/>
    <n v="100"/>
    <x v="3"/>
    <n v="400"/>
    <x v="7"/>
    <x v="43"/>
    <x v="5"/>
    <x v="17"/>
  </r>
  <r>
    <d v="2004-01-09T00:00:00"/>
    <n v="1"/>
    <x v="54"/>
    <n v="100"/>
    <x v="3"/>
    <n v="100"/>
    <x v="0"/>
    <x v="44"/>
    <x v="7"/>
    <x v="36"/>
  </r>
  <r>
    <d v="2004-02-19T00:00:00"/>
    <n v="1"/>
    <x v="55"/>
    <n v="85.75"/>
    <x v="3"/>
    <n v="85.75"/>
    <x v="0"/>
    <x v="45"/>
    <x v="0"/>
    <x v="10"/>
  </r>
  <r>
    <d v="2004-05-08T00:00:00"/>
    <n v="2"/>
    <x v="33"/>
    <n v="100"/>
    <x v="3"/>
    <n v="200"/>
    <x v="0"/>
    <x v="12"/>
    <x v="1"/>
    <x v="1"/>
  </r>
  <r>
    <d v="2004-06-24T00:00:00"/>
    <n v="2"/>
    <x v="23"/>
    <n v="100"/>
    <x v="3"/>
    <n v="200"/>
    <x v="7"/>
    <x v="20"/>
    <x v="9"/>
    <x v="50"/>
  </r>
  <r>
    <d v="2004-07-21T00:00:00"/>
    <n v="3"/>
    <x v="56"/>
    <n v="85.75"/>
    <x v="3"/>
    <n v="257.25"/>
    <x v="14"/>
    <x v="46"/>
    <x v="2"/>
    <x v="13"/>
  </r>
  <r>
    <d v="2004-08-20T00:00:00"/>
    <n v="3"/>
    <x v="57"/>
    <n v="100"/>
    <x v="3"/>
    <n v="300"/>
    <x v="10"/>
    <x v="47"/>
    <x v="3"/>
    <x v="29"/>
  </r>
  <r>
    <d v="2004-09-15T00:00:00"/>
    <n v="3"/>
    <x v="89"/>
    <n v="84.7"/>
    <x v="3"/>
    <n v="254.10000000000002"/>
    <x v="16"/>
    <x v="71"/>
    <x v="10"/>
    <x v="25"/>
  </r>
  <r>
    <d v="2004-10-14T00:00:00"/>
    <n v="4"/>
    <x v="29"/>
    <n v="86.81"/>
    <x v="3"/>
    <n v="347.24"/>
    <x v="0"/>
    <x v="24"/>
    <x v="4"/>
    <x v="15"/>
  </r>
  <r>
    <d v="2004-11-01T00:00:00"/>
    <n v="4"/>
    <x v="59"/>
    <n v="86.81"/>
    <x v="3"/>
    <n v="347.24"/>
    <x v="6"/>
    <x v="49"/>
    <x v="5"/>
    <x v="16"/>
  </r>
  <r>
    <d v="2004-11-12T00:00:00"/>
    <n v="4"/>
    <x v="86"/>
    <n v="100"/>
    <x v="3"/>
    <n v="400"/>
    <x v="12"/>
    <x v="69"/>
    <x v="5"/>
    <x v="6"/>
  </r>
  <r>
    <d v="2004-11-22T00:00:00"/>
    <n v="4"/>
    <x v="90"/>
    <n v="100"/>
    <x v="3"/>
    <n v="400"/>
    <x v="14"/>
    <x v="72"/>
    <x v="5"/>
    <x v="17"/>
  </r>
  <r>
    <d v="2004-12-03T00:00:00"/>
    <n v="4"/>
    <x v="49"/>
    <n v="100"/>
    <x v="3"/>
    <n v="400"/>
    <x v="6"/>
    <x v="41"/>
    <x v="6"/>
    <x v="8"/>
  </r>
  <r>
    <d v="2005-01-31T00:00:00"/>
    <n v="1"/>
    <x v="60"/>
    <n v="60.49"/>
    <x v="3"/>
    <n v="60.49"/>
    <x v="4"/>
    <x v="50"/>
    <x v="7"/>
    <x v="19"/>
  </r>
  <r>
    <d v="2005-03-01T00:00:00"/>
    <n v="1"/>
    <x v="23"/>
    <n v="57.55"/>
    <x v="3"/>
    <n v="57.55"/>
    <x v="7"/>
    <x v="20"/>
    <x v="11"/>
    <x v="20"/>
  </r>
  <r>
    <d v="2005-03-30T00:00:00"/>
    <n v="1"/>
    <x v="1"/>
    <n v="100"/>
    <x v="3"/>
    <n v="100"/>
    <x v="1"/>
    <x v="1"/>
    <x v="11"/>
    <x v="35"/>
  </r>
  <r>
    <d v="2005-04-01T00:00:00"/>
    <n v="2"/>
    <x v="61"/>
    <n v="100"/>
    <x v="3"/>
    <n v="200"/>
    <x v="0"/>
    <x v="51"/>
    <x v="8"/>
    <x v="35"/>
  </r>
  <r>
    <d v="2005-05-09T00:00:00"/>
    <n v="2"/>
    <x v="87"/>
    <n v="100"/>
    <x v="3"/>
    <n v="200"/>
    <x v="3"/>
    <x v="70"/>
    <x v="1"/>
    <x v="21"/>
  </r>
  <r>
    <d v="2003-01-31T00:00:00"/>
    <n v="1"/>
    <x v="23"/>
    <n v="100"/>
    <x v="1"/>
    <n v="100"/>
    <x v="7"/>
    <x v="20"/>
    <x v="7"/>
    <x v="22"/>
  </r>
  <r>
    <d v="2003-04-16T00:00:00"/>
    <n v="2"/>
    <x v="26"/>
    <n v="100"/>
    <x v="1"/>
    <n v="200"/>
    <x v="9"/>
    <x v="22"/>
    <x v="8"/>
    <x v="44"/>
  </r>
  <r>
    <d v="2003-06-03T00:00:00"/>
    <n v="2"/>
    <x v="74"/>
    <n v="100"/>
    <x v="1"/>
    <n v="200"/>
    <x v="0"/>
    <x v="0"/>
    <x v="9"/>
    <x v="33"/>
  </r>
  <r>
    <d v="2003-08-08T00:00:00"/>
    <n v="3"/>
    <x v="39"/>
    <n v="100"/>
    <x v="1"/>
    <n v="300"/>
    <x v="0"/>
    <x v="33"/>
    <x v="3"/>
    <x v="43"/>
  </r>
  <r>
    <d v="2003-09-25T00:00:00"/>
    <n v="3"/>
    <x v="28"/>
    <n v="100"/>
    <x v="1"/>
    <n v="300"/>
    <x v="3"/>
    <x v="23"/>
    <x v="10"/>
    <x v="47"/>
  </r>
  <r>
    <d v="2003-10-22T00:00:00"/>
    <n v="4"/>
    <x v="26"/>
    <n v="100"/>
    <x v="1"/>
    <n v="400"/>
    <x v="9"/>
    <x v="22"/>
    <x v="4"/>
    <x v="26"/>
  </r>
  <r>
    <d v="2003-11-06T00:00:00"/>
    <n v="4"/>
    <x v="70"/>
    <n v="100"/>
    <x v="1"/>
    <n v="400"/>
    <x v="12"/>
    <x v="57"/>
    <x v="5"/>
    <x v="16"/>
  </r>
  <r>
    <d v="2003-11-14T00:00:00"/>
    <n v="4"/>
    <x v="50"/>
    <n v="100"/>
    <x v="1"/>
    <n v="400"/>
    <x v="0"/>
    <x v="18"/>
    <x v="5"/>
    <x v="6"/>
  </r>
  <r>
    <d v="2003-11-26T00:00:00"/>
    <n v="4"/>
    <x v="34"/>
    <n v="100"/>
    <x v="1"/>
    <n v="400"/>
    <x v="0"/>
    <x v="28"/>
    <x v="5"/>
    <x v="17"/>
  </r>
  <r>
    <d v="2003-12-09T00:00:00"/>
    <n v="4"/>
    <x v="64"/>
    <n v="100"/>
    <x v="1"/>
    <n v="400"/>
    <x v="0"/>
    <x v="48"/>
    <x v="6"/>
    <x v="31"/>
  </r>
  <r>
    <d v="2004-02-12T00:00:00"/>
    <n v="1"/>
    <x v="75"/>
    <n v="100"/>
    <x v="1"/>
    <n v="100"/>
    <x v="18"/>
    <x v="60"/>
    <x v="0"/>
    <x v="37"/>
  </r>
  <r>
    <d v="2004-03-15T00:00:00"/>
    <n v="1"/>
    <x v="72"/>
    <n v="100"/>
    <x v="1"/>
    <n v="100"/>
    <x v="16"/>
    <x v="58"/>
    <x v="11"/>
    <x v="40"/>
  </r>
  <r>
    <d v="2004-05-05T00:00:00"/>
    <n v="2"/>
    <x v="73"/>
    <n v="100"/>
    <x v="1"/>
    <n v="200"/>
    <x v="4"/>
    <x v="59"/>
    <x v="1"/>
    <x v="1"/>
  </r>
  <r>
    <d v="2004-07-20T00:00:00"/>
    <n v="3"/>
    <x v="18"/>
    <n v="100"/>
    <x v="1"/>
    <n v="300"/>
    <x v="0"/>
    <x v="15"/>
    <x v="2"/>
    <x v="13"/>
  </r>
  <r>
    <d v="2004-08-20T00:00:00"/>
    <n v="3"/>
    <x v="39"/>
    <n v="100"/>
    <x v="1"/>
    <n v="300"/>
    <x v="0"/>
    <x v="33"/>
    <x v="3"/>
    <x v="29"/>
  </r>
  <r>
    <d v="2004-09-08T00:00:00"/>
    <n v="3"/>
    <x v="0"/>
    <n v="100"/>
    <x v="1"/>
    <n v="300"/>
    <x v="0"/>
    <x v="0"/>
    <x v="10"/>
    <x v="30"/>
  </r>
  <r>
    <d v="2004-10-14T00:00:00"/>
    <n v="4"/>
    <x v="77"/>
    <n v="100"/>
    <x v="1"/>
    <n v="400"/>
    <x v="6"/>
    <x v="61"/>
    <x v="4"/>
    <x v="15"/>
  </r>
  <r>
    <d v="2004-10-22T00:00:00"/>
    <n v="4"/>
    <x v="78"/>
    <n v="100"/>
    <x v="1"/>
    <n v="400"/>
    <x v="13"/>
    <x v="62"/>
    <x v="4"/>
    <x v="26"/>
  </r>
  <r>
    <d v="2004-11-05T00:00:00"/>
    <n v="4"/>
    <x v="11"/>
    <n v="100"/>
    <x v="1"/>
    <n v="400"/>
    <x v="0"/>
    <x v="0"/>
    <x v="5"/>
    <x v="16"/>
  </r>
  <r>
    <d v="2004-11-21T00:00:00"/>
    <n v="4"/>
    <x v="27"/>
    <n v="100"/>
    <x v="1"/>
    <n v="400"/>
    <x v="0"/>
    <x v="0"/>
    <x v="5"/>
    <x v="17"/>
  </r>
  <r>
    <d v="2004-12-01T00:00:00"/>
    <n v="4"/>
    <x v="74"/>
    <n v="100"/>
    <x v="1"/>
    <n v="400"/>
    <x v="0"/>
    <x v="0"/>
    <x v="6"/>
    <x v="8"/>
  </r>
  <r>
    <d v="2004-12-10T00:00:00"/>
    <n v="4"/>
    <x v="23"/>
    <n v="100"/>
    <x v="1"/>
    <n v="400"/>
    <x v="7"/>
    <x v="20"/>
    <x v="6"/>
    <x v="31"/>
  </r>
  <r>
    <d v="2005-01-26T00:00:00"/>
    <n v="1"/>
    <x v="35"/>
    <n v="100"/>
    <x v="1"/>
    <n v="100"/>
    <x v="11"/>
    <x v="29"/>
    <x v="7"/>
    <x v="22"/>
  </r>
  <r>
    <d v="2005-02-22T00:00:00"/>
    <n v="1"/>
    <x v="23"/>
    <n v="100"/>
    <x v="1"/>
    <n v="100"/>
    <x v="7"/>
    <x v="20"/>
    <x v="0"/>
    <x v="0"/>
  </r>
  <r>
    <d v="2005-03-15T00:00:00"/>
    <n v="1"/>
    <x v="23"/>
    <n v="100"/>
    <x v="1"/>
    <n v="100"/>
    <x v="7"/>
    <x v="20"/>
    <x v="11"/>
    <x v="40"/>
  </r>
  <r>
    <d v="2005-05-05T00:00:00"/>
    <n v="2"/>
    <x v="13"/>
    <n v="100"/>
    <x v="1"/>
    <n v="200"/>
    <x v="0"/>
    <x v="10"/>
    <x v="1"/>
    <x v="1"/>
  </r>
  <r>
    <d v="2003-01-06T00:00:00"/>
    <n v="1"/>
    <x v="40"/>
    <n v="86.51"/>
    <x v="3"/>
    <n v="86.51"/>
    <x v="0"/>
    <x v="34"/>
    <x v="7"/>
    <x v="36"/>
  </r>
  <r>
    <d v="2003-03-18T00:00:00"/>
    <n v="1"/>
    <x v="77"/>
    <n v="89.27"/>
    <x v="3"/>
    <n v="89.27"/>
    <x v="6"/>
    <x v="61"/>
    <x v="11"/>
    <x v="40"/>
  </r>
  <r>
    <d v="2003-05-21T00:00:00"/>
    <n v="2"/>
    <x v="84"/>
    <n v="85.59"/>
    <x v="3"/>
    <n v="171.18"/>
    <x v="0"/>
    <x v="67"/>
    <x v="1"/>
    <x v="12"/>
  </r>
  <r>
    <d v="2003-09-11T00:00:00"/>
    <n v="3"/>
    <x v="42"/>
    <n v="100"/>
    <x v="3"/>
    <n v="300"/>
    <x v="3"/>
    <x v="36"/>
    <x v="10"/>
    <x v="30"/>
  </r>
  <r>
    <d v="2003-10-18T00:00:00"/>
    <n v="4"/>
    <x v="4"/>
    <n v="100"/>
    <x v="3"/>
    <n v="400"/>
    <x v="0"/>
    <x v="4"/>
    <x v="4"/>
    <x v="15"/>
  </r>
  <r>
    <d v="2003-11-05T00:00:00"/>
    <n v="4"/>
    <x v="86"/>
    <n v="75.459999999999994"/>
    <x v="3"/>
    <n v="301.83999999999997"/>
    <x v="12"/>
    <x v="69"/>
    <x v="5"/>
    <x v="16"/>
  </r>
  <r>
    <d v="2003-11-12T00:00:00"/>
    <n v="4"/>
    <x v="39"/>
    <n v="100"/>
    <x v="3"/>
    <n v="400"/>
    <x v="0"/>
    <x v="33"/>
    <x v="5"/>
    <x v="6"/>
  </r>
  <r>
    <d v="2003-11-21T00:00:00"/>
    <n v="4"/>
    <x v="87"/>
    <n v="97.55"/>
    <x v="3"/>
    <n v="390.2"/>
    <x v="3"/>
    <x v="70"/>
    <x v="5"/>
    <x v="7"/>
  </r>
  <r>
    <d v="2003-12-02T00:00:00"/>
    <n v="4"/>
    <x v="74"/>
    <n v="85.59"/>
    <x v="3"/>
    <n v="342.36"/>
    <x v="0"/>
    <x v="0"/>
    <x v="6"/>
    <x v="8"/>
  </r>
  <r>
    <d v="2004-01-22T00:00:00"/>
    <n v="1"/>
    <x v="52"/>
    <n v="94.79"/>
    <x v="3"/>
    <n v="94.79"/>
    <x v="6"/>
    <x v="41"/>
    <x v="7"/>
    <x v="32"/>
  </r>
  <r>
    <d v="2004-03-02T00:00:00"/>
    <n v="1"/>
    <x v="30"/>
    <n v="100"/>
    <x v="3"/>
    <n v="100"/>
    <x v="1"/>
    <x v="25"/>
    <x v="11"/>
    <x v="20"/>
  </r>
  <r>
    <d v="2004-04-13T00:00:00"/>
    <n v="2"/>
    <x v="83"/>
    <n v="90.19"/>
    <x v="3"/>
    <n v="180.38"/>
    <x v="1"/>
    <x v="66"/>
    <x v="8"/>
    <x v="44"/>
  </r>
  <r>
    <d v="2004-08-17T00:00:00"/>
    <n v="3"/>
    <x v="36"/>
    <n v="100"/>
    <x v="3"/>
    <n v="300"/>
    <x v="12"/>
    <x v="30"/>
    <x v="3"/>
    <x v="29"/>
  </r>
  <r>
    <d v="2004-09-01T00:00:00"/>
    <n v="3"/>
    <x v="65"/>
    <n v="80.989999999999995"/>
    <x v="3"/>
    <n v="242.96999999999997"/>
    <x v="9"/>
    <x v="22"/>
    <x v="10"/>
    <x v="41"/>
  </r>
  <r>
    <d v="2003-10-06T00:00:00"/>
    <n v="4"/>
    <x v="22"/>
    <n v="89.27"/>
    <x v="3"/>
    <n v="357.08"/>
    <x v="6"/>
    <x v="19"/>
    <x v="4"/>
    <x v="4"/>
  </r>
  <r>
    <d v="2004-10-16T00:00:00"/>
    <n v="4"/>
    <x v="23"/>
    <n v="81.91"/>
    <x v="3"/>
    <n v="327.64"/>
    <x v="7"/>
    <x v="20"/>
    <x v="4"/>
    <x v="15"/>
  </r>
  <r>
    <d v="2004-11-17T00:00:00"/>
    <n v="4"/>
    <x v="77"/>
    <n v="100"/>
    <x v="3"/>
    <n v="400"/>
    <x v="6"/>
    <x v="61"/>
    <x v="5"/>
    <x v="7"/>
  </r>
  <r>
    <d v="2004-11-25T00:00:00"/>
    <n v="4"/>
    <x v="67"/>
    <n v="100"/>
    <x v="3"/>
    <n v="400"/>
    <x v="1"/>
    <x v="54"/>
    <x v="5"/>
    <x v="17"/>
  </r>
  <r>
    <d v="2005-01-12T00:00:00"/>
    <n v="1"/>
    <x v="3"/>
    <n v="62.72"/>
    <x v="3"/>
    <n v="62.72"/>
    <x v="0"/>
    <x v="3"/>
    <x v="7"/>
    <x v="9"/>
  </r>
  <r>
    <d v="2005-02-16T00:00:00"/>
    <n v="1"/>
    <x v="23"/>
    <n v="100"/>
    <x v="3"/>
    <n v="100"/>
    <x v="7"/>
    <x v="20"/>
    <x v="0"/>
    <x v="10"/>
  </r>
  <r>
    <d v="2005-04-22T00:00:00"/>
    <n v="2"/>
    <x v="61"/>
    <n v="90.19"/>
    <x v="3"/>
    <n v="180.38"/>
    <x v="0"/>
    <x v="51"/>
    <x v="8"/>
    <x v="49"/>
  </r>
  <r>
    <d v="2005-05-29T00:00:00"/>
    <n v="2"/>
    <x v="20"/>
    <n v="92.95"/>
    <x v="3"/>
    <n v="185.9"/>
    <x v="3"/>
    <x v="17"/>
    <x v="1"/>
    <x v="33"/>
  </r>
  <r>
    <d v="2003-02-11T00:00:00"/>
    <n v="1"/>
    <x v="48"/>
    <n v="82.5"/>
    <x v="3"/>
    <n v="82.5"/>
    <x v="13"/>
    <x v="40"/>
    <x v="0"/>
    <x v="37"/>
  </r>
  <r>
    <d v="2003-04-16T00:00:00"/>
    <n v="2"/>
    <x v="26"/>
    <n v="97.42"/>
    <x v="3"/>
    <n v="194.84"/>
    <x v="9"/>
    <x v="22"/>
    <x v="8"/>
    <x v="44"/>
  </r>
  <r>
    <d v="2003-06-06T00:00:00"/>
    <n v="2"/>
    <x v="23"/>
    <n v="92.16"/>
    <x v="3"/>
    <n v="184.32"/>
    <x v="7"/>
    <x v="20"/>
    <x v="9"/>
    <x v="33"/>
  </r>
  <r>
    <d v="2003-08-08T00:00:00"/>
    <n v="3"/>
    <x v="39"/>
    <n v="70.22"/>
    <x v="3"/>
    <n v="210.66"/>
    <x v="0"/>
    <x v="33"/>
    <x v="3"/>
    <x v="43"/>
  </r>
  <r>
    <d v="2003-09-28T00:00:00"/>
    <n v="3"/>
    <x v="23"/>
    <n v="83.38"/>
    <x v="3"/>
    <n v="250.14"/>
    <x v="7"/>
    <x v="20"/>
    <x v="10"/>
    <x v="14"/>
  </r>
  <r>
    <d v="2003-10-21T00:00:00"/>
    <n v="4"/>
    <x v="21"/>
    <n v="73.73"/>
    <x v="3"/>
    <n v="294.92"/>
    <x v="0"/>
    <x v="18"/>
    <x v="4"/>
    <x v="26"/>
  </r>
  <r>
    <d v="2003-11-07T00:00:00"/>
    <n v="4"/>
    <x v="76"/>
    <n v="74.599999999999994"/>
    <x v="3"/>
    <n v="298.39999999999998"/>
    <x v="7"/>
    <x v="20"/>
    <x v="5"/>
    <x v="16"/>
  </r>
  <r>
    <d v="2003-11-14T00:00:00"/>
    <n v="4"/>
    <x v="50"/>
    <n v="77.239999999999995"/>
    <x v="3"/>
    <n v="308.95999999999998"/>
    <x v="0"/>
    <x v="18"/>
    <x v="5"/>
    <x v="6"/>
  </r>
  <r>
    <d v="2003-11-26T00:00:00"/>
    <n v="4"/>
    <x v="53"/>
    <n v="100"/>
    <x v="3"/>
    <n v="400"/>
    <x v="7"/>
    <x v="43"/>
    <x v="5"/>
    <x v="17"/>
  </r>
  <r>
    <d v="2004-01-02T00:00:00"/>
    <n v="1"/>
    <x v="30"/>
    <n v="87.77"/>
    <x v="3"/>
    <n v="87.77"/>
    <x v="1"/>
    <x v="25"/>
    <x v="7"/>
    <x v="45"/>
  </r>
  <r>
    <d v="2004-02-18T00:00:00"/>
    <n v="1"/>
    <x v="56"/>
    <n v="89.53"/>
    <x v="3"/>
    <n v="89.53"/>
    <x v="14"/>
    <x v="46"/>
    <x v="0"/>
    <x v="10"/>
  </r>
  <r>
    <d v="2004-03-20T00:00:00"/>
    <n v="1"/>
    <x v="59"/>
    <n v="89.53"/>
    <x v="3"/>
    <n v="89.53"/>
    <x v="6"/>
    <x v="49"/>
    <x v="11"/>
    <x v="40"/>
  </r>
  <r>
    <d v="2004-05-07T00:00:00"/>
    <n v="2"/>
    <x v="0"/>
    <n v="75.48"/>
    <x v="3"/>
    <n v="150.96"/>
    <x v="0"/>
    <x v="0"/>
    <x v="1"/>
    <x v="1"/>
  </r>
  <r>
    <d v="2004-06-17T00:00:00"/>
    <n v="2"/>
    <x v="43"/>
    <n v="89.53"/>
    <x v="3"/>
    <n v="179.06"/>
    <x v="10"/>
    <x v="37"/>
    <x v="9"/>
    <x v="28"/>
  </r>
  <r>
    <d v="2004-07-21T00:00:00"/>
    <n v="3"/>
    <x v="56"/>
    <n v="71.09"/>
    <x v="3"/>
    <n v="213.27"/>
    <x v="14"/>
    <x v="46"/>
    <x v="2"/>
    <x v="13"/>
  </r>
  <r>
    <d v="2004-08-20T00:00:00"/>
    <n v="3"/>
    <x v="57"/>
    <n v="100"/>
    <x v="3"/>
    <n v="300"/>
    <x v="10"/>
    <x v="47"/>
    <x v="3"/>
    <x v="29"/>
  </r>
  <r>
    <d v="2004-09-09T00:00:00"/>
    <n v="3"/>
    <x v="36"/>
    <n v="100"/>
    <x v="3"/>
    <n v="300"/>
    <x v="12"/>
    <x v="30"/>
    <x v="10"/>
    <x v="30"/>
  </r>
  <r>
    <d v="2004-10-14T00:00:00"/>
    <n v="4"/>
    <x v="77"/>
    <n v="90.4"/>
    <x v="3"/>
    <n v="361.6"/>
    <x v="6"/>
    <x v="61"/>
    <x v="4"/>
    <x v="15"/>
  </r>
  <r>
    <d v="2004-10-29T00:00:00"/>
    <n v="4"/>
    <x v="14"/>
    <n v="100"/>
    <x v="3"/>
    <n v="400"/>
    <x v="1"/>
    <x v="11"/>
    <x v="4"/>
    <x v="5"/>
  </r>
  <r>
    <d v="2004-11-09T00:00:00"/>
    <n v="4"/>
    <x v="24"/>
    <n v="86.01"/>
    <x v="3"/>
    <n v="344.04"/>
    <x v="8"/>
    <x v="21"/>
    <x v="5"/>
    <x v="6"/>
  </r>
  <r>
    <d v="2004-11-21T00:00:00"/>
    <n v="4"/>
    <x v="27"/>
    <n v="100"/>
    <x v="3"/>
    <n v="400"/>
    <x v="0"/>
    <x v="0"/>
    <x v="5"/>
    <x v="17"/>
  </r>
  <r>
    <d v="2004-12-02T00:00:00"/>
    <n v="4"/>
    <x v="23"/>
    <n v="100"/>
    <x v="3"/>
    <n v="400"/>
    <x v="7"/>
    <x v="20"/>
    <x v="6"/>
    <x v="8"/>
  </r>
  <r>
    <d v="2005-01-26T00:00:00"/>
    <n v="1"/>
    <x v="35"/>
    <n v="86.89"/>
    <x v="3"/>
    <n v="86.89"/>
    <x v="11"/>
    <x v="29"/>
    <x v="7"/>
    <x v="22"/>
  </r>
  <r>
    <d v="2005-02-22T00:00:00"/>
    <n v="1"/>
    <x v="23"/>
    <n v="58.58"/>
    <x v="3"/>
    <n v="58.58"/>
    <x v="7"/>
    <x v="20"/>
    <x v="0"/>
    <x v="0"/>
  </r>
  <r>
    <d v="2005-03-23T00:00:00"/>
    <n v="1"/>
    <x v="39"/>
    <n v="100"/>
    <x v="3"/>
    <n v="100"/>
    <x v="0"/>
    <x v="33"/>
    <x v="11"/>
    <x v="23"/>
  </r>
  <r>
    <d v="2005-05-06T00:00:00"/>
    <n v="2"/>
    <x v="58"/>
    <n v="75.48"/>
    <x v="3"/>
    <n v="150.96"/>
    <x v="0"/>
    <x v="48"/>
    <x v="1"/>
    <x v="1"/>
  </r>
  <r>
    <d v="2003-01-29T00:00:00"/>
    <n v="1"/>
    <x v="17"/>
    <n v="100"/>
    <x v="2"/>
    <n v="100"/>
    <x v="2"/>
    <x v="14"/>
    <x v="7"/>
    <x v="22"/>
  </r>
  <r>
    <d v="2003-04-01T00:00:00"/>
    <n v="2"/>
    <x v="62"/>
    <n v="100"/>
    <x v="2"/>
    <n v="200"/>
    <x v="1"/>
    <x v="2"/>
    <x v="8"/>
    <x v="35"/>
  </r>
  <r>
    <d v="2003-05-28T00:00:00"/>
    <n v="2"/>
    <x v="25"/>
    <n v="100"/>
    <x v="2"/>
    <n v="200"/>
    <x v="7"/>
    <x v="20"/>
    <x v="1"/>
    <x v="24"/>
  </r>
  <r>
    <d v="2003-07-24T00:00:00"/>
    <n v="3"/>
    <x v="5"/>
    <n v="100"/>
    <x v="2"/>
    <n v="300"/>
    <x v="0"/>
    <x v="5"/>
    <x v="2"/>
    <x v="13"/>
  </r>
  <r>
    <d v="2003-09-19T00:00:00"/>
    <n v="3"/>
    <x v="26"/>
    <n v="100"/>
    <x v="2"/>
    <n v="300"/>
    <x v="9"/>
    <x v="22"/>
    <x v="10"/>
    <x v="25"/>
  </r>
  <r>
    <d v="2003-10-21T00:00:00"/>
    <n v="4"/>
    <x v="63"/>
    <n v="100"/>
    <x v="2"/>
    <n v="400"/>
    <x v="5"/>
    <x v="52"/>
    <x v="4"/>
    <x v="26"/>
  </r>
  <r>
    <d v="2003-11-06T00:00:00"/>
    <n v="4"/>
    <x v="49"/>
    <n v="100"/>
    <x v="2"/>
    <n v="400"/>
    <x v="6"/>
    <x v="41"/>
    <x v="5"/>
    <x v="16"/>
  </r>
  <r>
    <d v="2003-11-13T00:00:00"/>
    <n v="4"/>
    <x v="29"/>
    <n v="100"/>
    <x v="2"/>
    <n v="400"/>
    <x v="0"/>
    <x v="24"/>
    <x v="5"/>
    <x v="6"/>
  </r>
  <r>
    <d v="2003-11-25T00:00:00"/>
    <n v="4"/>
    <x v="30"/>
    <n v="100"/>
    <x v="2"/>
    <n v="400"/>
    <x v="1"/>
    <x v="25"/>
    <x v="5"/>
    <x v="17"/>
  </r>
  <r>
    <d v="2003-12-09T00:00:00"/>
    <n v="4"/>
    <x v="64"/>
    <n v="100"/>
    <x v="2"/>
    <n v="400"/>
    <x v="0"/>
    <x v="48"/>
    <x v="6"/>
    <x v="31"/>
  </r>
  <r>
    <d v="2004-02-04T00:00:00"/>
    <n v="1"/>
    <x v="65"/>
    <n v="100"/>
    <x v="2"/>
    <n v="100"/>
    <x v="9"/>
    <x v="22"/>
    <x v="0"/>
    <x v="19"/>
  </r>
  <r>
    <d v="2004-03-11T00:00:00"/>
    <n v="1"/>
    <x v="39"/>
    <n v="100"/>
    <x v="2"/>
    <n v="100"/>
    <x v="0"/>
    <x v="33"/>
    <x v="11"/>
    <x v="27"/>
  </r>
  <r>
    <d v="2004-05-04T00:00:00"/>
    <n v="2"/>
    <x v="34"/>
    <n v="100"/>
    <x v="2"/>
    <n v="200"/>
    <x v="0"/>
    <x v="28"/>
    <x v="1"/>
    <x v="1"/>
  </r>
  <r>
    <d v="2004-06-15T00:00:00"/>
    <n v="2"/>
    <x v="65"/>
    <n v="100"/>
    <x v="2"/>
    <n v="200"/>
    <x v="9"/>
    <x v="22"/>
    <x v="9"/>
    <x v="28"/>
  </r>
  <r>
    <d v="2004-07-19T00:00:00"/>
    <n v="3"/>
    <x v="20"/>
    <n v="100"/>
    <x v="2"/>
    <n v="300"/>
    <x v="3"/>
    <x v="17"/>
    <x v="2"/>
    <x v="13"/>
  </r>
  <r>
    <d v="2004-08-19T00:00:00"/>
    <n v="3"/>
    <x v="18"/>
    <n v="99.29"/>
    <x v="2"/>
    <n v="297.87"/>
    <x v="0"/>
    <x v="15"/>
    <x v="3"/>
    <x v="29"/>
  </r>
  <r>
    <d v="2004-09-08T00:00:00"/>
    <n v="3"/>
    <x v="37"/>
    <n v="100"/>
    <x v="2"/>
    <n v="300"/>
    <x v="8"/>
    <x v="31"/>
    <x v="10"/>
    <x v="30"/>
  </r>
  <r>
    <d v="2004-10-13T00:00:00"/>
    <n v="4"/>
    <x v="15"/>
    <n v="99.29"/>
    <x v="2"/>
    <n v="397.16"/>
    <x v="0"/>
    <x v="12"/>
    <x v="4"/>
    <x v="15"/>
  </r>
  <r>
    <d v="2004-10-22T00:00:00"/>
    <n v="4"/>
    <x v="31"/>
    <n v="100"/>
    <x v="2"/>
    <n v="400"/>
    <x v="10"/>
    <x v="26"/>
    <x v="4"/>
    <x v="26"/>
  </r>
  <r>
    <d v="2004-11-05T00:00:00"/>
    <n v="4"/>
    <x v="72"/>
    <n v="100"/>
    <x v="2"/>
    <n v="400"/>
    <x v="16"/>
    <x v="58"/>
    <x v="5"/>
    <x v="16"/>
  </r>
  <r>
    <d v="2004-11-19T00:00:00"/>
    <n v="4"/>
    <x v="24"/>
    <n v="100"/>
    <x v="2"/>
    <n v="400"/>
    <x v="8"/>
    <x v="21"/>
    <x v="5"/>
    <x v="7"/>
  </r>
  <r>
    <d v="2004-11-29T00:00:00"/>
    <n v="4"/>
    <x v="10"/>
    <n v="100"/>
    <x v="2"/>
    <n v="400"/>
    <x v="3"/>
    <x v="8"/>
    <x v="5"/>
    <x v="8"/>
  </r>
  <r>
    <d v="2004-12-10T00:00:00"/>
    <n v="4"/>
    <x v="39"/>
    <n v="100"/>
    <x v="2"/>
    <n v="400"/>
    <x v="0"/>
    <x v="33"/>
    <x v="6"/>
    <x v="31"/>
  </r>
  <r>
    <d v="2005-01-20T00:00:00"/>
    <n v="1"/>
    <x v="42"/>
    <n v="57.53"/>
    <x v="2"/>
    <n v="57.53"/>
    <x v="3"/>
    <x v="36"/>
    <x v="7"/>
    <x v="32"/>
  </r>
  <r>
    <d v="2005-02-17T00:00:00"/>
    <n v="1"/>
    <x v="39"/>
    <n v="100"/>
    <x v="2"/>
    <n v="100"/>
    <x v="0"/>
    <x v="33"/>
    <x v="0"/>
    <x v="10"/>
  </r>
  <r>
    <d v="2005-05-01T00:00:00"/>
    <n v="2"/>
    <x v="43"/>
    <n v="100"/>
    <x v="2"/>
    <n v="200"/>
    <x v="10"/>
    <x v="37"/>
    <x v="1"/>
    <x v="1"/>
  </r>
  <r>
    <d v="2005-05-31T00:00:00"/>
    <n v="2"/>
    <x v="14"/>
    <n v="100"/>
    <x v="2"/>
    <n v="200"/>
    <x v="1"/>
    <x v="11"/>
    <x v="1"/>
    <x v="33"/>
  </r>
  <r>
    <d v="2003-01-29T00:00:00"/>
    <n v="1"/>
    <x v="17"/>
    <n v="47.29"/>
    <x v="3"/>
    <n v="47.29"/>
    <x v="2"/>
    <x v="14"/>
    <x v="7"/>
    <x v="22"/>
  </r>
  <r>
    <d v="2003-03-26T00:00:00"/>
    <n v="1"/>
    <x v="39"/>
    <n v="49.81"/>
    <x v="3"/>
    <n v="49.81"/>
    <x v="0"/>
    <x v="33"/>
    <x v="11"/>
    <x v="23"/>
  </r>
  <r>
    <d v="2003-05-28T00:00:00"/>
    <n v="2"/>
    <x v="25"/>
    <n v="53.83"/>
    <x v="3"/>
    <n v="107.66"/>
    <x v="7"/>
    <x v="20"/>
    <x v="1"/>
    <x v="24"/>
  </r>
  <r>
    <d v="2003-07-24T00:00:00"/>
    <n v="3"/>
    <x v="5"/>
    <n v="43.27"/>
    <x v="3"/>
    <n v="129.81"/>
    <x v="0"/>
    <x v="5"/>
    <x v="2"/>
    <x v="13"/>
  </r>
  <r>
    <d v="2003-09-19T00:00:00"/>
    <n v="3"/>
    <x v="26"/>
    <n v="42.76"/>
    <x v="3"/>
    <n v="128.28"/>
    <x v="9"/>
    <x v="22"/>
    <x v="10"/>
    <x v="25"/>
  </r>
  <r>
    <d v="2003-10-21T00:00:00"/>
    <n v="4"/>
    <x v="63"/>
    <n v="53.83"/>
    <x v="3"/>
    <n v="215.32"/>
    <x v="5"/>
    <x v="52"/>
    <x v="4"/>
    <x v="26"/>
  </r>
  <r>
    <d v="2003-11-06T00:00:00"/>
    <n v="4"/>
    <x v="28"/>
    <n v="44.78"/>
    <x v="3"/>
    <n v="179.12"/>
    <x v="3"/>
    <x v="23"/>
    <x v="5"/>
    <x v="16"/>
  </r>
  <r>
    <d v="2003-11-13T00:00:00"/>
    <n v="4"/>
    <x v="29"/>
    <n v="49.3"/>
    <x v="3"/>
    <n v="197.2"/>
    <x v="0"/>
    <x v="24"/>
    <x v="5"/>
    <x v="6"/>
  </r>
  <r>
    <d v="2003-11-25T00:00:00"/>
    <n v="4"/>
    <x v="30"/>
    <n v="44.78"/>
    <x v="3"/>
    <n v="179.12"/>
    <x v="1"/>
    <x v="25"/>
    <x v="5"/>
    <x v="17"/>
  </r>
  <r>
    <d v="2003-12-05T00:00:00"/>
    <n v="4"/>
    <x v="31"/>
    <n v="53.33"/>
    <x v="3"/>
    <n v="213.32"/>
    <x v="10"/>
    <x v="26"/>
    <x v="6"/>
    <x v="8"/>
  </r>
  <r>
    <d v="2004-01-29T00:00:00"/>
    <n v="1"/>
    <x v="32"/>
    <n v="45.28"/>
    <x v="3"/>
    <n v="45.28"/>
    <x v="0"/>
    <x v="27"/>
    <x v="7"/>
    <x v="22"/>
  </r>
  <r>
    <d v="2004-03-11T00:00:00"/>
    <n v="1"/>
    <x v="39"/>
    <n v="40.25"/>
    <x v="3"/>
    <n v="40.25"/>
    <x v="0"/>
    <x v="33"/>
    <x v="11"/>
    <x v="27"/>
  </r>
  <r>
    <d v="2004-05-04T00:00:00"/>
    <n v="2"/>
    <x v="34"/>
    <n v="59.87"/>
    <x v="3"/>
    <n v="119.74"/>
    <x v="0"/>
    <x v="28"/>
    <x v="1"/>
    <x v="1"/>
  </r>
  <r>
    <d v="2004-06-15T00:00:00"/>
    <n v="2"/>
    <x v="35"/>
    <n v="59.87"/>
    <x v="3"/>
    <n v="119.74"/>
    <x v="11"/>
    <x v="29"/>
    <x v="9"/>
    <x v="28"/>
  </r>
  <r>
    <d v="2004-07-19T00:00:00"/>
    <n v="3"/>
    <x v="20"/>
    <n v="58.36"/>
    <x v="3"/>
    <n v="175.07999999999998"/>
    <x v="3"/>
    <x v="17"/>
    <x v="2"/>
    <x v="13"/>
  </r>
  <r>
    <d v="2004-08-19T00:00:00"/>
    <n v="3"/>
    <x v="18"/>
    <n v="59.87"/>
    <x v="3"/>
    <n v="179.60999999999999"/>
    <x v="0"/>
    <x v="15"/>
    <x v="3"/>
    <x v="29"/>
  </r>
  <r>
    <d v="2004-09-08T00:00:00"/>
    <n v="3"/>
    <x v="37"/>
    <n v="51.82"/>
    <x v="3"/>
    <n v="155.46"/>
    <x v="8"/>
    <x v="31"/>
    <x v="10"/>
    <x v="30"/>
  </r>
  <r>
    <d v="2004-10-11T00:00:00"/>
    <n v="4"/>
    <x v="38"/>
    <n v="49.3"/>
    <x v="3"/>
    <n v="197.2"/>
    <x v="1"/>
    <x v="32"/>
    <x v="4"/>
    <x v="15"/>
  </r>
  <r>
    <d v="2004-10-21T00:00:00"/>
    <n v="4"/>
    <x v="39"/>
    <n v="56.85"/>
    <x v="3"/>
    <n v="227.4"/>
    <x v="0"/>
    <x v="33"/>
    <x v="4"/>
    <x v="26"/>
  </r>
  <r>
    <d v="2004-11-05T00:00:00"/>
    <n v="4"/>
    <x v="11"/>
    <n v="100"/>
    <x v="3"/>
    <n v="400"/>
    <x v="0"/>
    <x v="0"/>
    <x v="5"/>
    <x v="16"/>
  </r>
  <r>
    <d v="2004-11-18T00:00:00"/>
    <n v="4"/>
    <x v="8"/>
    <n v="79.86"/>
    <x v="3"/>
    <n v="319.44"/>
    <x v="0"/>
    <x v="4"/>
    <x v="5"/>
    <x v="7"/>
  </r>
  <r>
    <d v="2004-11-01T00:00:00"/>
    <n v="4"/>
    <x v="25"/>
    <n v="100"/>
    <x v="3"/>
    <n v="400"/>
    <x v="7"/>
    <x v="20"/>
    <x v="5"/>
    <x v="16"/>
  </r>
  <r>
    <d v="2004-12-10T00:00:00"/>
    <n v="4"/>
    <x v="23"/>
    <n v="100"/>
    <x v="3"/>
    <n v="400"/>
    <x v="7"/>
    <x v="20"/>
    <x v="6"/>
    <x v="31"/>
  </r>
  <r>
    <d v="2005-01-20T00:00:00"/>
    <n v="1"/>
    <x v="42"/>
    <n v="100"/>
    <x v="3"/>
    <n v="100"/>
    <x v="3"/>
    <x v="36"/>
    <x v="7"/>
    <x v="32"/>
  </r>
  <r>
    <d v="2005-02-17T00:00:00"/>
    <n v="1"/>
    <x v="39"/>
    <n v="100"/>
    <x v="3"/>
    <n v="100"/>
    <x v="0"/>
    <x v="33"/>
    <x v="0"/>
    <x v="10"/>
  </r>
  <r>
    <d v="2005-05-01T00:00:00"/>
    <n v="2"/>
    <x v="43"/>
    <n v="59.87"/>
    <x v="3"/>
    <n v="119.74"/>
    <x v="10"/>
    <x v="37"/>
    <x v="1"/>
    <x v="1"/>
  </r>
  <r>
    <d v="2005-05-31T00:00:00"/>
    <n v="2"/>
    <x v="23"/>
    <n v="59.87"/>
    <x v="3"/>
    <n v="119.74"/>
    <x v="7"/>
    <x v="20"/>
    <x v="1"/>
    <x v="33"/>
  </r>
  <r>
    <d v="2003-03-03T00:00:00"/>
    <n v="1"/>
    <x v="66"/>
    <n v="100"/>
    <x v="1"/>
    <n v="100"/>
    <x v="15"/>
    <x v="53"/>
    <x v="11"/>
    <x v="20"/>
  </r>
  <r>
    <d v="2003-05-08T00:00:00"/>
    <n v="2"/>
    <x v="67"/>
    <n v="100"/>
    <x v="1"/>
    <n v="200"/>
    <x v="1"/>
    <x v="54"/>
    <x v="1"/>
    <x v="1"/>
  </r>
  <r>
    <d v="2003-07-02T00:00:00"/>
    <n v="3"/>
    <x v="39"/>
    <n v="100"/>
    <x v="1"/>
    <n v="300"/>
    <x v="0"/>
    <x v="33"/>
    <x v="2"/>
    <x v="2"/>
  </r>
  <r>
    <d v="2003-09-03T00:00:00"/>
    <n v="3"/>
    <x v="88"/>
    <n v="100"/>
    <x v="1"/>
    <n v="300"/>
    <x v="0"/>
    <x v="63"/>
    <x v="10"/>
    <x v="41"/>
  </r>
  <r>
    <d v="2003-10-10T00:00:00"/>
    <n v="4"/>
    <x v="4"/>
    <n v="100"/>
    <x v="1"/>
    <n v="400"/>
    <x v="0"/>
    <x v="4"/>
    <x v="4"/>
    <x v="4"/>
  </r>
  <r>
    <d v="2003-11-04T00:00:00"/>
    <n v="4"/>
    <x v="42"/>
    <n v="100"/>
    <x v="1"/>
    <n v="400"/>
    <x v="3"/>
    <x v="36"/>
    <x v="5"/>
    <x v="16"/>
  </r>
  <r>
    <d v="2003-11-11T00:00:00"/>
    <n v="4"/>
    <x v="6"/>
    <n v="100"/>
    <x v="1"/>
    <n v="400"/>
    <x v="1"/>
    <x v="6"/>
    <x v="5"/>
    <x v="6"/>
  </r>
  <r>
    <d v="2003-11-20T00:00:00"/>
    <n v="4"/>
    <x v="68"/>
    <n v="100"/>
    <x v="1"/>
    <n v="400"/>
    <x v="16"/>
    <x v="55"/>
    <x v="5"/>
    <x v="7"/>
  </r>
  <r>
    <d v="2004-01-15T00:00:00"/>
    <n v="1"/>
    <x v="9"/>
    <n v="100"/>
    <x v="1"/>
    <n v="100"/>
    <x v="1"/>
    <x v="2"/>
    <x v="7"/>
    <x v="9"/>
  </r>
  <r>
    <d v="2004-02-22T00:00:00"/>
    <n v="1"/>
    <x v="69"/>
    <n v="100"/>
    <x v="1"/>
    <n v="100"/>
    <x v="17"/>
    <x v="56"/>
    <x v="0"/>
    <x v="0"/>
  </r>
  <r>
    <d v="2004-04-09T00:00:00"/>
    <n v="2"/>
    <x v="48"/>
    <n v="100"/>
    <x v="1"/>
    <n v="200"/>
    <x v="13"/>
    <x v="40"/>
    <x v="8"/>
    <x v="11"/>
  </r>
  <r>
    <d v="2004-05-26T00:00:00"/>
    <n v="2"/>
    <x v="9"/>
    <n v="100"/>
    <x v="1"/>
    <n v="200"/>
    <x v="1"/>
    <x v="2"/>
    <x v="1"/>
    <x v="24"/>
  </r>
  <r>
    <d v="2004-06-30T00:00:00"/>
    <n v="2"/>
    <x v="58"/>
    <n v="100"/>
    <x v="1"/>
    <n v="200"/>
    <x v="0"/>
    <x v="48"/>
    <x v="9"/>
    <x v="2"/>
  </r>
  <r>
    <d v="2004-08-02T00:00:00"/>
    <n v="3"/>
    <x v="71"/>
    <n v="100"/>
    <x v="1"/>
    <n v="300"/>
    <x v="0"/>
    <x v="35"/>
    <x v="3"/>
    <x v="43"/>
  </r>
  <r>
    <d v="2004-08-30T00:00:00"/>
    <n v="3"/>
    <x v="69"/>
    <n v="100"/>
    <x v="1"/>
    <n v="300"/>
    <x v="17"/>
    <x v="56"/>
    <x v="3"/>
    <x v="41"/>
  </r>
  <r>
    <d v="2004-09-30T00:00:00"/>
    <n v="3"/>
    <x v="16"/>
    <n v="100"/>
    <x v="1"/>
    <n v="300"/>
    <x v="4"/>
    <x v="13"/>
    <x v="10"/>
    <x v="14"/>
  </r>
  <r>
    <d v="2004-10-16T00:00:00"/>
    <n v="4"/>
    <x v="68"/>
    <n v="100"/>
    <x v="1"/>
    <n v="400"/>
    <x v="16"/>
    <x v="55"/>
    <x v="4"/>
    <x v="15"/>
  </r>
  <r>
    <d v="2004-11-03T00:00:00"/>
    <n v="4"/>
    <x v="79"/>
    <n v="100"/>
    <x v="1"/>
    <n v="400"/>
    <x v="0"/>
    <x v="0"/>
    <x v="5"/>
    <x v="16"/>
  </r>
  <r>
    <d v="2004-11-16T00:00:00"/>
    <n v="4"/>
    <x v="66"/>
    <n v="100"/>
    <x v="1"/>
    <n v="400"/>
    <x v="15"/>
    <x v="53"/>
    <x v="5"/>
    <x v="7"/>
  </r>
  <r>
    <d v="2004-11-24T00:00:00"/>
    <n v="4"/>
    <x v="10"/>
    <n v="100"/>
    <x v="1"/>
    <n v="400"/>
    <x v="3"/>
    <x v="8"/>
    <x v="5"/>
    <x v="17"/>
  </r>
  <r>
    <d v="2004-12-07T00:00:00"/>
    <n v="4"/>
    <x v="23"/>
    <n v="100"/>
    <x v="1"/>
    <n v="400"/>
    <x v="7"/>
    <x v="20"/>
    <x v="6"/>
    <x v="31"/>
  </r>
  <r>
    <d v="2005-01-06T00:00:00"/>
    <n v="1"/>
    <x v="73"/>
    <n v="58.18"/>
    <x v="1"/>
    <n v="58.18"/>
    <x v="4"/>
    <x v="59"/>
    <x v="7"/>
    <x v="36"/>
  </r>
  <r>
    <d v="2005-02-10T00:00:00"/>
    <n v="1"/>
    <x v="23"/>
    <n v="67.14"/>
    <x v="1"/>
    <n v="67.14"/>
    <x v="7"/>
    <x v="20"/>
    <x v="0"/>
    <x v="37"/>
  </r>
  <r>
    <d v="2005-03-04T00:00:00"/>
    <n v="1"/>
    <x v="39"/>
    <n v="100"/>
    <x v="1"/>
    <n v="100"/>
    <x v="0"/>
    <x v="33"/>
    <x v="11"/>
    <x v="20"/>
  </r>
  <r>
    <d v="2003-03-18T00:00:00"/>
    <n v="1"/>
    <x v="77"/>
    <n v="61.29"/>
    <x v="1"/>
    <n v="61.29"/>
    <x v="6"/>
    <x v="61"/>
    <x v="11"/>
    <x v="40"/>
  </r>
  <r>
    <d v="2003-05-21T00:00:00"/>
    <n v="2"/>
    <x v="84"/>
    <n v="57.73"/>
    <x v="1"/>
    <n v="115.46"/>
    <x v="0"/>
    <x v="67"/>
    <x v="1"/>
    <x v="12"/>
  </r>
  <r>
    <d v="2003-09-11T00:00:00"/>
    <n v="3"/>
    <x v="42"/>
    <n v="81.25"/>
    <x v="1"/>
    <n v="243.75"/>
    <x v="3"/>
    <x v="36"/>
    <x v="10"/>
    <x v="30"/>
  </r>
  <r>
    <d v="2003-10-17T00:00:00"/>
    <n v="4"/>
    <x v="78"/>
    <n v="80.540000000000006"/>
    <x v="1"/>
    <n v="322.16000000000003"/>
    <x v="13"/>
    <x v="62"/>
    <x v="4"/>
    <x v="15"/>
  </r>
  <r>
    <d v="2003-11-05T00:00:00"/>
    <n v="4"/>
    <x v="86"/>
    <n v="71.98"/>
    <x v="1"/>
    <n v="287.92"/>
    <x v="12"/>
    <x v="69"/>
    <x v="5"/>
    <x v="16"/>
  </r>
  <r>
    <d v="2003-11-12T00:00:00"/>
    <n v="4"/>
    <x v="39"/>
    <n v="69.84"/>
    <x v="1"/>
    <n v="279.36"/>
    <x v="0"/>
    <x v="33"/>
    <x v="5"/>
    <x v="6"/>
  </r>
  <r>
    <d v="2003-11-21T00:00:00"/>
    <n v="4"/>
    <x v="87"/>
    <n v="76.260000000000005"/>
    <x v="1"/>
    <n v="305.04000000000002"/>
    <x v="3"/>
    <x v="70"/>
    <x v="5"/>
    <x v="7"/>
  </r>
  <r>
    <d v="2003-12-02T00:00:00"/>
    <n v="4"/>
    <x v="74"/>
    <n v="76.260000000000005"/>
    <x v="1"/>
    <n v="305.04000000000002"/>
    <x v="0"/>
    <x v="0"/>
    <x v="6"/>
    <x v="8"/>
  </r>
  <r>
    <d v="2004-01-22T00:00:00"/>
    <n v="1"/>
    <x v="52"/>
    <n v="83.39"/>
    <x v="1"/>
    <n v="83.39"/>
    <x v="6"/>
    <x v="41"/>
    <x v="7"/>
    <x v="32"/>
  </r>
  <r>
    <d v="2004-03-02T00:00:00"/>
    <n v="1"/>
    <x v="30"/>
    <n v="57.73"/>
    <x v="1"/>
    <n v="57.73"/>
    <x v="1"/>
    <x v="25"/>
    <x v="11"/>
    <x v="20"/>
  </r>
  <r>
    <d v="2004-04-13T00:00:00"/>
    <n v="2"/>
    <x v="83"/>
    <n v="66.989999999999995"/>
    <x v="1"/>
    <n v="133.97999999999999"/>
    <x v="1"/>
    <x v="66"/>
    <x v="8"/>
    <x v="44"/>
  </r>
  <r>
    <d v="2004-07-07T00:00:00"/>
    <n v="3"/>
    <x v="74"/>
    <n v="75.55"/>
    <x v="1"/>
    <n v="226.64999999999998"/>
    <x v="0"/>
    <x v="0"/>
    <x v="2"/>
    <x v="42"/>
  </r>
  <r>
    <d v="2004-08-09T00:00:00"/>
    <n v="3"/>
    <x v="23"/>
    <n v="60.58"/>
    <x v="1"/>
    <n v="181.74"/>
    <x v="7"/>
    <x v="20"/>
    <x v="3"/>
    <x v="39"/>
  </r>
  <r>
    <d v="2004-09-01T00:00:00"/>
    <n v="3"/>
    <x v="65"/>
    <n v="73.41"/>
    <x v="1"/>
    <n v="220.23"/>
    <x v="9"/>
    <x v="22"/>
    <x v="10"/>
    <x v="41"/>
  </r>
  <r>
    <d v="2003-10-06T00:00:00"/>
    <n v="4"/>
    <x v="22"/>
    <n v="72.7"/>
    <x v="1"/>
    <n v="290.8"/>
    <x v="6"/>
    <x v="19"/>
    <x v="4"/>
    <x v="4"/>
  </r>
  <r>
    <d v="2004-10-16T00:00:00"/>
    <n v="4"/>
    <x v="23"/>
    <n v="66.989999999999995"/>
    <x v="1"/>
    <n v="267.95999999999998"/>
    <x v="7"/>
    <x v="20"/>
    <x v="4"/>
    <x v="15"/>
  </r>
  <r>
    <d v="2004-11-17T00:00:00"/>
    <n v="4"/>
    <x v="77"/>
    <n v="100"/>
    <x v="1"/>
    <n v="400"/>
    <x v="6"/>
    <x v="61"/>
    <x v="5"/>
    <x v="7"/>
  </r>
  <r>
    <d v="2004-11-25T00:00:00"/>
    <n v="4"/>
    <x v="67"/>
    <n v="63.43"/>
    <x v="1"/>
    <n v="253.72"/>
    <x v="1"/>
    <x v="54"/>
    <x v="5"/>
    <x v="17"/>
  </r>
  <r>
    <d v="2005-01-12T00:00:00"/>
    <n v="1"/>
    <x v="3"/>
    <n v="85.25"/>
    <x v="1"/>
    <n v="85.25"/>
    <x v="0"/>
    <x v="3"/>
    <x v="7"/>
    <x v="9"/>
  </r>
  <r>
    <d v="2005-02-16T00:00:00"/>
    <n v="1"/>
    <x v="23"/>
    <n v="100"/>
    <x v="1"/>
    <n v="100"/>
    <x v="7"/>
    <x v="20"/>
    <x v="0"/>
    <x v="10"/>
  </r>
  <r>
    <d v="2005-04-22T00:00:00"/>
    <n v="2"/>
    <x v="61"/>
    <n v="66.989999999999995"/>
    <x v="1"/>
    <n v="133.97999999999999"/>
    <x v="0"/>
    <x v="51"/>
    <x v="8"/>
    <x v="49"/>
  </r>
  <r>
    <d v="2005-05-29T00:00:00"/>
    <n v="2"/>
    <x v="20"/>
    <n v="57.73"/>
    <x v="1"/>
    <n v="115.46"/>
    <x v="3"/>
    <x v="17"/>
    <x v="1"/>
    <x v="33"/>
  </r>
  <r>
    <d v="2003-03-18T00:00:00"/>
    <n v="1"/>
    <x v="77"/>
    <n v="85.25"/>
    <x v="1"/>
    <n v="85.25"/>
    <x v="6"/>
    <x v="61"/>
    <x v="11"/>
    <x v="40"/>
  </r>
  <r>
    <d v="2003-05-21T00:00:00"/>
    <n v="2"/>
    <x v="84"/>
    <n v="77.900000000000006"/>
    <x v="1"/>
    <n v="155.80000000000001"/>
    <x v="0"/>
    <x v="67"/>
    <x v="1"/>
    <x v="12"/>
  </r>
  <r>
    <d v="2003-09-11T00:00:00"/>
    <n v="3"/>
    <x v="42"/>
    <n v="60.26"/>
    <x v="1"/>
    <n v="180.78"/>
    <x v="3"/>
    <x v="36"/>
    <x v="10"/>
    <x v="30"/>
  </r>
  <r>
    <d v="2003-10-17T00:00:00"/>
    <n v="4"/>
    <x v="78"/>
    <n v="72.760000000000005"/>
    <x v="1"/>
    <n v="291.04000000000002"/>
    <x v="13"/>
    <x v="62"/>
    <x v="4"/>
    <x v="15"/>
  </r>
  <r>
    <d v="2003-11-05T00:00:00"/>
    <n v="4"/>
    <x v="13"/>
    <n v="75.69"/>
    <x v="1"/>
    <n v="302.76"/>
    <x v="0"/>
    <x v="10"/>
    <x v="5"/>
    <x v="16"/>
  </r>
  <r>
    <d v="2003-11-12T00:00:00"/>
    <n v="4"/>
    <x v="39"/>
    <n v="74.22"/>
    <x v="1"/>
    <n v="296.88"/>
    <x v="0"/>
    <x v="33"/>
    <x v="5"/>
    <x v="6"/>
  </r>
  <r>
    <d v="2003-11-20T00:00:00"/>
    <n v="4"/>
    <x v="40"/>
    <n v="69.819999999999993"/>
    <x v="1"/>
    <n v="279.27999999999997"/>
    <x v="0"/>
    <x v="34"/>
    <x v="5"/>
    <x v="7"/>
  </r>
  <r>
    <d v="2003-12-02T00:00:00"/>
    <n v="4"/>
    <x v="74"/>
    <n v="62.47"/>
    <x v="1"/>
    <n v="249.88"/>
    <x v="0"/>
    <x v="0"/>
    <x v="6"/>
    <x v="8"/>
  </r>
  <r>
    <d v="2004-01-16T00:00:00"/>
    <n v="1"/>
    <x v="23"/>
    <n v="82.31"/>
    <x v="1"/>
    <n v="82.31"/>
    <x v="7"/>
    <x v="20"/>
    <x v="7"/>
    <x v="9"/>
  </r>
  <r>
    <d v="2004-02-26T00:00:00"/>
    <n v="1"/>
    <x v="55"/>
    <n v="60.26"/>
    <x v="1"/>
    <n v="60.26"/>
    <x v="0"/>
    <x v="45"/>
    <x v="0"/>
    <x v="0"/>
  </r>
  <r>
    <d v="2004-04-13T00:00:00"/>
    <n v="2"/>
    <x v="83"/>
    <n v="76.430000000000007"/>
    <x v="1"/>
    <n v="152.86000000000001"/>
    <x v="1"/>
    <x v="66"/>
    <x v="8"/>
    <x v="44"/>
  </r>
  <r>
    <d v="2004-07-07T00:00:00"/>
    <n v="3"/>
    <x v="74"/>
    <n v="80.099999999999994"/>
    <x v="1"/>
    <n v="240.29999999999998"/>
    <x v="0"/>
    <x v="0"/>
    <x v="2"/>
    <x v="42"/>
  </r>
  <r>
    <d v="2004-08-09T00:00:00"/>
    <n v="3"/>
    <x v="23"/>
    <n v="74.959999999999994"/>
    <x v="1"/>
    <n v="224.88"/>
    <x v="7"/>
    <x v="20"/>
    <x v="3"/>
    <x v="39"/>
  </r>
  <r>
    <d v="2004-09-01T00:00:00"/>
    <n v="3"/>
    <x v="65"/>
    <n v="66.14"/>
    <x v="1"/>
    <n v="198.42000000000002"/>
    <x v="9"/>
    <x v="22"/>
    <x v="10"/>
    <x v="41"/>
  </r>
  <r>
    <d v="2003-10-05T00:00:00"/>
    <n v="4"/>
    <x v="85"/>
    <n v="72.02"/>
    <x v="1"/>
    <n v="288.08"/>
    <x v="2"/>
    <x v="68"/>
    <x v="4"/>
    <x v="4"/>
  </r>
  <r>
    <d v="2004-10-16T00:00:00"/>
    <n v="4"/>
    <x v="23"/>
    <n v="87.45"/>
    <x v="1"/>
    <n v="349.8"/>
    <x v="7"/>
    <x v="20"/>
    <x v="4"/>
    <x v="15"/>
  </r>
  <r>
    <d v="2004-11-04T00:00:00"/>
    <n v="4"/>
    <x v="21"/>
    <n v="70.55"/>
    <x v="1"/>
    <n v="282.2"/>
    <x v="0"/>
    <x v="18"/>
    <x v="5"/>
    <x v="16"/>
  </r>
  <r>
    <d v="2004-11-17T00:00:00"/>
    <n v="4"/>
    <x v="77"/>
    <n v="56.84"/>
    <x v="1"/>
    <n v="227.36"/>
    <x v="6"/>
    <x v="61"/>
    <x v="5"/>
    <x v="7"/>
  </r>
  <r>
    <d v="2004-11-25T00:00:00"/>
    <n v="4"/>
    <x v="67"/>
    <n v="59.53"/>
    <x v="1"/>
    <n v="238.12"/>
    <x v="1"/>
    <x v="54"/>
    <x v="5"/>
    <x v="17"/>
  </r>
  <r>
    <d v="2005-01-12T00:00:00"/>
    <n v="1"/>
    <x v="3"/>
    <n v="60.37"/>
    <x v="1"/>
    <n v="60.37"/>
    <x v="0"/>
    <x v="3"/>
    <x v="7"/>
    <x v="9"/>
  </r>
  <r>
    <d v="2005-02-16T00:00:00"/>
    <n v="1"/>
    <x v="23"/>
    <n v="100"/>
    <x v="1"/>
    <n v="100"/>
    <x v="7"/>
    <x v="20"/>
    <x v="0"/>
    <x v="10"/>
  </r>
  <r>
    <d v="2005-04-22T00:00:00"/>
    <n v="2"/>
    <x v="61"/>
    <n v="76.430000000000007"/>
    <x v="1"/>
    <n v="152.86000000000001"/>
    <x v="0"/>
    <x v="51"/>
    <x v="8"/>
    <x v="49"/>
  </r>
  <r>
    <d v="2005-05-29T00:00:00"/>
    <n v="2"/>
    <x v="20"/>
    <n v="64.67"/>
    <x v="1"/>
    <n v="129.34"/>
    <x v="3"/>
    <x v="17"/>
    <x v="1"/>
    <x v="33"/>
  </r>
  <r>
    <d v="2003-01-31T00:00:00"/>
    <n v="1"/>
    <x v="23"/>
    <n v="55.49"/>
    <x v="1"/>
    <n v="55.49"/>
    <x v="7"/>
    <x v="20"/>
    <x v="7"/>
    <x v="22"/>
  </r>
  <r>
    <d v="2003-04-04T00:00:00"/>
    <n v="2"/>
    <x v="27"/>
    <n v="69.36"/>
    <x v="1"/>
    <n v="138.72"/>
    <x v="0"/>
    <x v="0"/>
    <x v="8"/>
    <x v="35"/>
  </r>
  <r>
    <d v="2003-06-03T00:00:00"/>
    <n v="2"/>
    <x v="74"/>
    <n v="60.69"/>
    <x v="1"/>
    <n v="121.38"/>
    <x v="0"/>
    <x v="0"/>
    <x v="9"/>
    <x v="33"/>
  </r>
  <r>
    <d v="2003-08-01T00:00:00"/>
    <n v="3"/>
    <x v="73"/>
    <n v="54.33"/>
    <x v="1"/>
    <n v="162.99"/>
    <x v="4"/>
    <x v="59"/>
    <x v="3"/>
    <x v="46"/>
  </r>
  <r>
    <d v="2003-09-25T00:00:00"/>
    <n v="3"/>
    <x v="28"/>
    <n v="65.31"/>
    <x v="1"/>
    <n v="195.93"/>
    <x v="3"/>
    <x v="23"/>
    <x v="10"/>
    <x v="47"/>
  </r>
  <r>
    <d v="2003-10-22T00:00:00"/>
    <n v="4"/>
    <x v="26"/>
    <n v="69.36"/>
    <x v="1"/>
    <n v="277.44"/>
    <x v="9"/>
    <x v="22"/>
    <x v="4"/>
    <x v="26"/>
  </r>
  <r>
    <d v="2003-11-06T00:00:00"/>
    <n v="4"/>
    <x v="70"/>
    <n v="68.78"/>
    <x v="1"/>
    <n v="275.12"/>
    <x v="12"/>
    <x v="57"/>
    <x v="5"/>
    <x v="16"/>
  </r>
  <r>
    <d v="2003-11-14T00:00:00"/>
    <n v="4"/>
    <x v="81"/>
    <n v="60.11"/>
    <x v="1"/>
    <n v="240.44"/>
    <x v="7"/>
    <x v="64"/>
    <x v="5"/>
    <x v="6"/>
  </r>
  <r>
    <d v="2003-11-25T00:00:00"/>
    <n v="4"/>
    <x v="47"/>
    <n v="66.47"/>
    <x v="1"/>
    <n v="265.88"/>
    <x v="0"/>
    <x v="39"/>
    <x v="5"/>
    <x v="17"/>
  </r>
  <r>
    <d v="2003-12-09T00:00:00"/>
    <n v="4"/>
    <x v="64"/>
    <n v="46.82"/>
    <x v="1"/>
    <n v="187.28"/>
    <x v="0"/>
    <x v="48"/>
    <x v="6"/>
    <x v="31"/>
  </r>
  <r>
    <d v="2004-02-12T00:00:00"/>
    <n v="1"/>
    <x v="75"/>
    <n v="56.07"/>
    <x v="1"/>
    <n v="56.07"/>
    <x v="18"/>
    <x v="60"/>
    <x v="0"/>
    <x v="37"/>
  </r>
  <r>
    <d v="2004-03-15T00:00:00"/>
    <n v="1"/>
    <x v="72"/>
    <n v="54.33"/>
    <x v="1"/>
    <n v="54.33"/>
    <x v="16"/>
    <x v="58"/>
    <x v="11"/>
    <x v="40"/>
  </r>
  <r>
    <d v="2004-05-05T00:00:00"/>
    <n v="2"/>
    <x v="23"/>
    <n v="52.6"/>
    <x v="1"/>
    <n v="105.2"/>
    <x v="7"/>
    <x v="20"/>
    <x v="1"/>
    <x v="1"/>
  </r>
  <r>
    <d v="2004-06-15T00:00:00"/>
    <n v="2"/>
    <x v="65"/>
    <n v="46.82"/>
    <x v="1"/>
    <n v="93.64"/>
    <x v="9"/>
    <x v="22"/>
    <x v="9"/>
    <x v="28"/>
  </r>
  <r>
    <d v="2004-07-20T00:00:00"/>
    <n v="3"/>
    <x v="39"/>
    <n v="64.739999999999995"/>
    <x v="1"/>
    <n v="194.21999999999997"/>
    <x v="0"/>
    <x v="33"/>
    <x v="2"/>
    <x v="13"/>
  </r>
  <r>
    <d v="2004-08-20T00:00:00"/>
    <n v="3"/>
    <x v="39"/>
    <n v="46.82"/>
    <x v="1"/>
    <n v="140.46"/>
    <x v="0"/>
    <x v="33"/>
    <x v="3"/>
    <x v="29"/>
  </r>
  <r>
    <d v="2004-09-08T00:00:00"/>
    <n v="3"/>
    <x v="0"/>
    <n v="53.75"/>
    <x v="1"/>
    <n v="161.25"/>
    <x v="0"/>
    <x v="0"/>
    <x v="10"/>
    <x v="30"/>
  </r>
  <r>
    <d v="2004-10-13T00:00:00"/>
    <n v="4"/>
    <x v="15"/>
    <n v="61.85"/>
    <x v="1"/>
    <n v="247.4"/>
    <x v="0"/>
    <x v="12"/>
    <x v="4"/>
    <x v="15"/>
  </r>
  <r>
    <d v="2004-10-22T00:00:00"/>
    <n v="4"/>
    <x v="78"/>
    <n v="53.18"/>
    <x v="1"/>
    <n v="212.72"/>
    <x v="13"/>
    <x v="62"/>
    <x v="4"/>
    <x v="26"/>
  </r>
  <r>
    <d v="2004-11-05T00:00:00"/>
    <n v="4"/>
    <x v="11"/>
    <n v="69.16"/>
    <x v="1"/>
    <n v="276.64"/>
    <x v="0"/>
    <x v="0"/>
    <x v="5"/>
    <x v="16"/>
  </r>
  <r>
    <d v="2004-11-20T00:00:00"/>
    <n v="4"/>
    <x v="62"/>
    <n v="100"/>
    <x v="1"/>
    <n v="400"/>
    <x v="1"/>
    <x v="2"/>
    <x v="5"/>
    <x v="7"/>
  </r>
  <r>
    <d v="2004-12-01T00:00:00"/>
    <n v="4"/>
    <x v="74"/>
    <n v="47.4"/>
    <x v="1"/>
    <n v="189.6"/>
    <x v="0"/>
    <x v="0"/>
    <x v="6"/>
    <x v="8"/>
  </r>
  <r>
    <d v="2004-12-10T00:00:00"/>
    <n v="4"/>
    <x v="23"/>
    <n v="60.76"/>
    <x v="1"/>
    <n v="243.04"/>
    <x v="7"/>
    <x v="20"/>
    <x v="6"/>
    <x v="31"/>
  </r>
  <r>
    <d v="2005-01-23T00:00:00"/>
    <n v="1"/>
    <x v="39"/>
    <n v="97.27"/>
    <x v="1"/>
    <n v="97.27"/>
    <x v="0"/>
    <x v="33"/>
    <x v="7"/>
    <x v="22"/>
  </r>
  <r>
    <d v="2005-02-22T00:00:00"/>
    <n v="1"/>
    <x v="23"/>
    <n v="91.76"/>
    <x v="1"/>
    <n v="91.76"/>
    <x v="7"/>
    <x v="20"/>
    <x v="0"/>
    <x v="0"/>
  </r>
  <r>
    <d v="2005-03-15T00:00:00"/>
    <n v="1"/>
    <x v="23"/>
    <n v="50.29"/>
    <x v="1"/>
    <n v="50.29"/>
    <x v="7"/>
    <x v="20"/>
    <x v="11"/>
    <x v="40"/>
  </r>
  <r>
    <d v="2005-05-03T00:00:00"/>
    <n v="2"/>
    <x v="23"/>
    <n v="52.6"/>
    <x v="1"/>
    <n v="105.2"/>
    <x v="7"/>
    <x v="20"/>
    <x v="1"/>
    <x v="1"/>
  </r>
  <r>
    <d v="2005-05-31T00:00:00"/>
    <n v="2"/>
    <x v="14"/>
    <n v="46.82"/>
    <x v="1"/>
    <n v="93.64"/>
    <x v="1"/>
    <x v="11"/>
    <x v="1"/>
    <x v="33"/>
  </r>
  <r>
    <d v="2003-02-24T00:00:00"/>
    <n v="1"/>
    <x v="0"/>
    <n v="100"/>
    <x v="0"/>
    <n v="100"/>
    <x v="0"/>
    <x v="0"/>
    <x v="0"/>
    <x v="0"/>
  </r>
  <r>
    <d v="2003-04-29T00:00:00"/>
    <n v="2"/>
    <x v="10"/>
    <n v="98.05"/>
    <x v="0"/>
    <n v="196.1"/>
    <x v="3"/>
    <x v="8"/>
    <x v="8"/>
    <x v="34"/>
  </r>
  <r>
    <d v="2003-07-01T00:00:00"/>
    <n v="3"/>
    <x v="2"/>
    <n v="93.54"/>
    <x v="0"/>
    <n v="280.62"/>
    <x v="1"/>
    <x v="2"/>
    <x v="2"/>
    <x v="2"/>
  </r>
  <r>
    <d v="2003-08-25T00:00:00"/>
    <n v="3"/>
    <x v="3"/>
    <n v="95.8"/>
    <x v="0"/>
    <n v="287.39999999999998"/>
    <x v="0"/>
    <x v="3"/>
    <x v="3"/>
    <x v="3"/>
  </r>
  <r>
    <d v="2003-10-10T00:00:00"/>
    <n v="4"/>
    <x v="4"/>
    <n v="100"/>
    <x v="0"/>
    <n v="400"/>
    <x v="0"/>
    <x v="4"/>
    <x v="4"/>
    <x v="4"/>
  </r>
  <r>
    <d v="2003-10-28T00:00:00"/>
    <n v="4"/>
    <x v="5"/>
    <n v="100"/>
    <x v="0"/>
    <n v="400"/>
    <x v="0"/>
    <x v="5"/>
    <x v="4"/>
    <x v="5"/>
  </r>
  <r>
    <d v="2003-11-11T00:00:00"/>
    <n v="4"/>
    <x v="6"/>
    <n v="100"/>
    <x v="0"/>
    <n v="400"/>
    <x v="1"/>
    <x v="6"/>
    <x v="5"/>
    <x v="6"/>
  </r>
  <r>
    <d v="2003-11-18T00:00:00"/>
    <n v="4"/>
    <x v="7"/>
    <n v="100"/>
    <x v="0"/>
    <n v="400"/>
    <x v="2"/>
    <x v="7"/>
    <x v="5"/>
    <x v="7"/>
  </r>
  <r>
    <d v="2003-12-01T00:00:00"/>
    <n v="4"/>
    <x v="8"/>
    <n v="100"/>
    <x v="0"/>
    <n v="400"/>
    <x v="0"/>
    <x v="4"/>
    <x v="6"/>
    <x v="8"/>
  </r>
  <r>
    <d v="2004-01-15T00:00:00"/>
    <n v="1"/>
    <x v="9"/>
    <n v="90.16"/>
    <x v="0"/>
    <n v="90.16"/>
    <x v="1"/>
    <x v="2"/>
    <x v="7"/>
    <x v="9"/>
  </r>
  <r>
    <d v="2004-02-20T00:00:00"/>
    <n v="1"/>
    <x v="10"/>
    <n v="91.29"/>
    <x v="0"/>
    <n v="91.29"/>
    <x v="3"/>
    <x v="8"/>
    <x v="0"/>
    <x v="10"/>
  </r>
  <r>
    <d v="2004-04-05T00:00:00"/>
    <n v="2"/>
    <x v="11"/>
    <n v="100"/>
    <x v="0"/>
    <n v="200"/>
    <x v="0"/>
    <x v="0"/>
    <x v="8"/>
    <x v="11"/>
  </r>
  <r>
    <d v="2004-05-18T00:00:00"/>
    <n v="2"/>
    <x v="12"/>
    <n v="100"/>
    <x v="0"/>
    <n v="200"/>
    <x v="0"/>
    <x v="9"/>
    <x v="1"/>
    <x v="12"/>
  </r>
  <r>
    <d v="2004-06-28T00:00:00"/>
    <n v="2"/>
    <x v="13"/>
    <n v="100"/>
    <x v="0"/>
    <n v="200"/>
    <x v="0"/>
    <x v="10"/>
    <x v="9"/>
    <x v="2"/>
  </r>
  <r>
    <d v="2004-07-23T00:00:00"/>
    <n v="3"/>
    <x v="14"/>
    <n v="100"/>
    <x v="0"/>
    <n v="300"/>
    <x v="1"/>
    <x v="11"/>
    <x v="2"/>
    <x v="13"/>
  </r>
  <r>
    <d v="2004-08-27T00:00:00"/>
    <n v="3"/>
    <x v="15"/>
    <n v="100"/>
    <x v="0"/>
    <n v="300"/>
    <x v="0"/>
    <x v="12"/>
    <x v="3"/>
    <x v="3"/>
  </r>
  <r>
    <d v="2004-09-30T00:00:00"/>
    <n v="3"/>
    <x v="16"/>
    <n v="100"/>
    <x v="0"/>
    <n v="300"/>
    <x v="4"/>
    <x v="13"/>
    <x v="10"/>
    <x v="14"/>
  </r>
  <r>
    <d v="2004-10-15T00:00:00"/>
    <n v="4"/>
    <x v="17"/>
    <n v="100"/>
    <x v="0"/>
    <n v="400"/>
    <x v="2"/>
    <x v="14"/>
    <x v="4"/>
    <x v="15"/>
  </r>
  <r>
    <d v="2004-11-02T00:00:00"/>
    <n v="4"/>
    <x v="18"/>
    <n v="100"/>
    <x v="0"/>
    <n v="400"/>
    <x v="0"/>
    <x v="15"/>
    <x v="5"/>
    <x v="16"/>
  </r>
  <r>
    <d v="2004-11-15T00:00:00"/>
    <n v="4"/>
    <x v="0"/>
    <n v="87.78"/>
    <x v="0"/>
    <n v="351.12"/>
    <x v="0"/>
    <x v="0"/>
    <x v="5"/>
    <x v="7"/>
  </r>
  <r>
    <d v="2004-11-23T00:00:00"/>
    <n v="4"/>
    <x v="35"/>
    <n v="84.39"/>
    <x v="0"/>
    <n v="337.56"/>
    <x v="11"/>
    <x v="29"/>
    <x v="5"/>
    <x v="17"/>
  </r>
  <r>
    <d v="2005-01-05T00:00:00"/>
    <n v="1"/>
    <x v="5"/>
    <n v="96.92"/>
    <x v="0"/>
    <n v="96.92"/>
    <x v="0"/>
    <x v="5"/>
    <x v="7"/>
    <x v="36"/>
  </r>
  <r>
    <d v="2005-02-02T00:00:00"/>
    <n v="1"/>
    <x v="28"/>
    <n v="100"/>
    <x v="0"/>
    <n v="100"/>
    <x v="3"/>
    <x v="23"/>
    <x v="0"/>
    <x v="19"/>
  </r>
  <r>
    <d v="2005-03-03T00:00:00"/>
    <n v="1"/>
    <x v="37"/>
    <n v="100"/>
    <x v="0"/>
    <n v="100"/>
    <x v="8"/>
    <x v="31"/>
    <x v="11"/>
    <x v="20"/>
  </r>
  <r>
    <d v="2005-04-08T00:00:00"/>
    <n v="2"/>
    <x v="22"/>
    <n v="100"/>
    <x v="0"/>
    <n v="200"/>
    <x v="6"/>
    <x v="19"/>
    <x v="8"/>
    <x v="11"/>
  </r>
  <r>
    <d v="2005-05-13T00:00:00"/>
    <n v="2"/>
    <x v="23"/>
    <n v="100"/>
    <x v="0"/>
    <n v="200"/>
    <x v="7"/>
    <x v="20"/>
    <x v="1"/>
    <x v="21"/>
  </r>
  <r>
    <d v="2003-03-18T00:00:00"/>
    <n v="1"/>
    <x v="77"/>
    <n v="59.37"/>
    <x v="1"/>
    <n v="59.37"/>
    <x v="6"/>
    <x v="61"/>
    <x v="11"/>
    <x v="40"/>
  </r>
  <r>
    <d v="2003-05-20T00:00:00"/>
    <n v="2"/>
    <x v="46"/>
    <n v="59.87"/>
    <x v="1"/>
    <n v="119.74"/>
    <x v="1"/>
    <x v="11"/>
    <x v="1"/>
    <x v="12"/>
  </r>
  <r>
    <d v="2003-07-10T00:00:00"/>
    <n v="3"/>
    <x v="1"/>
    <n v="49.81"/>
    <x v="1"/>
    <n v="149.43"/>
    <x v="1"/>
    <x v="1"/>
    <x v="2"/>
    <x v="42"/>
  </r>
  <r>
    <d v="2003-09-11T00:00:00"/>
    <n v="3"/>
    <x v="42"/>
    <n v="56.85"/>
    <x v="1"/>
    <n v="170.55"/>
    <x v="3"/>
    <x v="36"/>
    <x v="10"/>
    <x v="30"/>
  </r>
  <r>
    <d v="2003-10-17T00:00:00"/>
    <n v="4"/>
    <x v="78"/>
    <n v="53.33"/>
    <x v="1"/>
    <n v="213.32"/>
    <x v="13"/>
    <x v="62"/>
    <x v="4"/>
    <x v="15"/>
  </r>
  <r>
    <d v="2003-11-05T00:00:00"/>
    <n v="4"/>
    <x v="13"/>
    <n v="42.76"/>
    <x v="1"/>
    <n v="171.04"/>
    <x v="0"/>
    <x v="10"/>
    <x v="5"/>
    <x v="16"/>
  </r>
  <r>
    <d v="2003-11-12T00:00:00"/>
    <n v="4"/>
    <x v="7"/>
    <n v="53.83"/>
    <x v="1"/>
    <n v="215.32"/>
    <x v="2"/>
    <x v="7"/>
    <x v="5"/>
    <x v="6"/>
  </r>
  <r>
    <d v="2003-11-20T00:00:00"/>
    <n v="4"/>
    <x v="40"/>
    <n v="53.83"/>
    <x v="1"/>
    <n v="215.32"/>
    <x v="0"/>
    <x v="34"/>
    <x v="5"/>
    <x v="7"/>
  </r>
  <r>
    <d v="2003-12-02T00:00:00"/>
    <n v="4"/>
    <x v="74"/>
    <n v="49.81"/>
    <x v="1"/>
    <n v="199.24"/>
    <x v="0"/>
    <x v="0"/>
    <x v="6"/>
    <x v="8"/>
  </r>
  <r>
    <d v="2004-01-16T00:00:00"/>
    <n v="1"/>
    <x v="23"/>
    <n v="53.33"/>
    <x v="1"/>
    <n v="53.33"/>
    <x v="7"/>
    <x v="20"/>
    <x v="7"/>
    <x v="9"/>
  </r>
  <r>
    <d v="2004-02-26T00:00:00"/>
    <n v="1"/>
    <x v="55"/>
    <n v="43.27"/>
    <x v="1"/>
    <n v="43.27"/>
    <x v="0"/>
    <x v="45"/>
    <x v="0"/>
    <x v="0"/>
  </r>
  <r>
    <d v="2004-04-13T00:00:00"/>
    <n v="2"/>
    <x v="83"/>
    <n v="40.25"/>
    <x v="1"/>
    <n v="80.5"/>
    <x v="1"/>
    <x v="66"/>
    <x v="8"/>
    <x v="44"/>
  </r>
  <r>
    <d v="2004-07-06T00:00:00"/>
    <n v="3"/>
    <x v="70"/>
    <n v="48.3"/>
    <x v="1"/>
    <n v="144.89999999999998"/>
    <x v="12"/>
    <x v="57"/>
    <x v="2"/>
    <x v="42"/>
  </r>
  <r>
    <d v="2004-08-06T00:00:00"/>
    <n v="3"/>
    <x v="84"/>
    <n v="45.28"/>
    <x v="1"/>
    <n v="135.84"/>
    <x v="0"/>
    <x v="67"/>
    <x v="3"/>
    <x v="43"/>
  </r>
  <r>
    <d v="2004-09-01T00:00:00"/>
    <n v="3"/>
    <x v="65"/>
    <n v="52.32"/>
    <x v="1"/>
    <n v="156.96"/>
    <x v="9"/>
    <x v="22"/>
    <x v="10"/>
    <x v="41"/>
  </r>
  <r>
    <d v="2003-10-05T00:00:00"/>
    <n v="4"/>
    <x v="85"/>
    <n v="51.32"/>
    <x v="1"/>
    <n v="205.28"/>
    <x v="2"/>
    <x v="68"/>
    <x v="4"/>
    <x v="4"/>
  </r>
  <r>
    <d v="2004-10-16T00:00:00"/>
    <n v="4"/>
    <x v="23"/>
    <n v="49.3"/>
    <x v="1"/>
    <n v="197.2"/>
    <x v="7"/>
    <x v="20"/>
    <x v="4"/>
    <x v="15"/>
  </r>
  <r>
    <d v="2004-11-04T00:00:00"/>
    <n v="4"/>
    <x v="21"/>
    <n v="42.26"/>
    <x v="1"/>
    <n v="169.04"/>
    <x v="0"/>
    <x v="18"/>
    <x v="5"/>
    <x v="16"/>
  </r>
  <r>
    <d v="2004-11-17T00:00:00"/>
    <n v="4"/>
    <x v="77"/>
    <n v="87.96"/>
    <x v="1"/>
    <n v="351.84"/>
    <x v="6"/>
    <x v="61"/>
    <x v="5"/>
    <x v="7"/>
  </r>
  <r>
    <d v="2004-11-24T00:00:00"/>
    <n v="4"/>
    <x v="1"/>
    <n v="36.21"/>
    <x v="1"/>
    <n v="144.84"/>
    <x v="1"/>
    <x v="1"/>
    <x v="5"/>
    <x v="17"/>
  </r>
  <r>
    <d v="2005-01-12T00:00:00"/>
    <n v="1"/>
    <x v="3"/>
    <n v="38.5"/>
    <x v="1"/>
    <n v="38.5"/>
    <x v="0"/>
    <x v="3"/>
    <x v="7"/>
    <x v="9"/>
  </r>
  <r>
    <d v="2005-02-10T00:00:00"/>
    <n v="1"/>
    <x v="23"/>
    <n v="100"/>
    <x v="1"/>
    <n v="100"/>
    <x v="7"/>
    <x v="20"/>
    <x v="0"/>
    <x v="37"/>
  </r>
  <r>
    <d v="2005-04-22T00:00:00"/>
    <n v="2"/>
    <x v="61"/>
    <n v="40.25"/>
    <x v="1"/>
    <n v="80.5"/>
    <x v="0"/>
    <x v="51"/>
    <x v="8"/>
    <x v="49"/>
  </r>
  <r>
    <d v="2005-05-29T00:00:00"/>
    <n v="2"/>
    <x v="20"/>
    <n v="60.37"/>
    <x v="1"/>
    <n v="120.74"/>
    <x v="3"/>
    <x v="17"/>
    <x v="1"/>
    <x v="33"/>
  </r>
  <r>
    <d v="2003-02-17T00:00:00"/>
    <n v="1"/>
    <x v="86"/>
    <n v="88.63"/>
    <x v="4"/>
    <n v="88.63"/>
    <x v="12"/>
    <x v="69"/>
    <x v="0"/>
    <x v="10"/>
  </r>
  <r>
    <d v="2003-04-29T00:00:00"/>
    <n v="2"/>
    <x v="10"/>
    <n v="100"/>
    <x v="4"/>
    <n v="200"/>
    <x v="3"/>
    <x v="8"/>
    <x v="8"/>
    <x v="34"/>
  </r>
  <r>
    <d v="2003-06-27T00:00:00"/>
    <n v="2"/>
    <x v="23"/>
    <n v="94.1"/>
    <x v="4"/>
    <n v="188.2"/>
    <x v="7"/>
    <x v="20"/>
    <x v="9"/>
    <x v="50"/>
  </r>
  <r>
    <d v="2003-08-25T00:00:00"/>
    <n v="3"/>
    <x v="3"/>
    <n v="87.54"/>
    <x v="4"/>
    <n v="262.62"/>
    <x v="0"/>
    <x v="3"/>
    <x v="3"/>
    <x v="3"/>
  </r>
  <r>
    <d v="2003-10-28T00:00:00"/>
    <n v="4"/>
    <x v="5"/>
    <n v="100"/>
    <x v="4"/>
    <n v="400"/>
    <x v="0"/>
    <x v="5"/>
    <x v="4"/>
    <x v="5"/>
  </r>
  <r>
    <d v="2004-01-12T00:00:00"/>
    <n v="1"/>
    <x v="44"/>
    <n v="98.48"/>
    <x v="4"/>
    <n v="98.48"/>
    <x v="11"/>
    <x v="38"/>
    <x v="7"/>
    <x v="9"/>
  </r>
  <r>
    <d v="2004-02-20T00:00:00"/>
    <n v="1"/>
    <x v="10"/>
    <n v="100"/>
    <x v="4"/>
    <n v="100"/>
    <x v="3"/>
    <x v="8"/>
    <x v="0"/>
    <x v="10"/>
  </r>
  <r>
    <d v="2004-04-02T00:00:00"/>
    <n v="2"/>
    <x v="57"/>
    <n v="96.29"/>
    <x v="4"/>
    <n v="192.58"/>
    <x v="10"/>
    <x v="47"/>
    <x v="8"/>
    <x v="35"/>
  </r>
  <r>
    <d v="2004-05-11T00:00:00"/>
    <n v="2"/>
    <x v="61"/>
    <n v="88.63"/>
    <x v="4"/>
    <n v="177.26"/>
    <x v="0"/>
    <x v="51"/>
    <x v="1"/>
    <x v="21"/>
  </r>
  <r>
    <d v="2004-06-24T00:00:00"/>
    <n v="2"/>
    <x v="23"/>
    <n v="97.38"/>
    <x v="4"/>
    <n v="194.76"/>
    <x v="7"/>
    <x v="20"/>
    <x v="9"/>
    <x v="50"/>
  </r>
  <r>
    <d v="2004-07-23T00:00:00"/>
    <n v="3"/>
    <x v="14"/>
    <n v="95.2"/>
    <x v="4"/>
    <n v="285.60000000000002"/>
    <x v="1"/>
    <x v="11"/>
    <x v="2"/>
    <x v="13"/>
  </r>
  <r>
    <d v="2004-08-21T00:00:00"/>
    <n v="3"/>
    <x v="85"/>
    <n v="100"/>
    <x v="4"/>
    <n v="300"/>
    <x v="2"/>
    <x v="68"/>
    <x v="3"/>
    <x v="29"/>
  </r>
  <r>
    <d v="2004-09-16T00:00:00"/>
    <n v="3"/>
    <x v="75"/>
    <n v="100"/>
    <x v="4"/>
    <n v="300"/>
    <x v="18"/>
    <x v="60"/>
    <x v="10"/>
    <x v="25"/>
  </r>
  <r>
    <d v="2004-10-15T00:00:00"/>
    <n v="4"/>
    <x v="47"/>
    <n v="100"/>
    <x v="4"/>
    <n v="400"/>
    <x v="0"/>
    <x v="39"/>
    <x v="4"/>
    <x v="15"/>
  </r>
  <r>
    <d v="2004-11-01T00:00:00"/>
    <n v="4"/>
    <x v="59"/>
    <n v="100"/>
    <x v="4"/>
    <n v="400"/>
    <x v="6"/>
    <x v="49"/>
    <x v="5"/>
    <x v="16"/>
  </r>
  <r>
    <d v="2004-11-12T00:00:00"/>
    <n v="4"/>
    <x v="86"/>
    <n v="87.54"/>
    <x v="4"/>
    <n v="350.16"/>
    <x v="12"/>
    <x v="69"/>
    <x v="5"/>
    <x v="6"/>
  </r>
  <r>
    <d v="2004-11-23T00:00:00"/>
    <n v="4"/>
    <x v="35"/>
    <n v="50.65"/>
    <x v="4"/>
    <n v="202.6"/>
    <x v="11"/>
    <x v="29"/>
    <x v="5"/>
    <x v="17"/>
  </r>
  <r>
    <d v="2004-12-04T00:00:00"/>
    <n v="4"/>
    <x v="88"/>
    <n v="71.73"/>
    <x v="4"/>
    <n v="286.92"/>
    <x v="0"/>
    <x v="63"/>
    <x v="6"/>
    <x v="8"/>
  </r>
  <r>
    <d v="2005-02-02T00:00:00"/>
    <n v="1"/>
    <x v="28"/>
    <n v="94.1"/>
    <x v="4"/>
    <n v="94.1"/>
    <x v="3"/>
    <x v="23"/>
    <x v="0"/>
    <x v="19"/>
  </r>
  <r>
    <d v="2005-03-01T00:00:00"/>
    <n v="1"/>
    <x v="23"/>
    <n v="41.71"/>
    <x v="4"/>
    <n v="41.71"/>
    <x v="7"/>
    <x v="20"/>
    <x v="11"/>
    <x v="20"/>
  </r>
  <r>
    <d v="2005-03-30T00:00:00"/>
    <n v="1"/>
    <x v="1"/>
    <n v="100"/>
    <x v="4"/>
    <n v="100"/>
    <x v="1"/>
    <x v="1"/>
    <x v="11"/>
    <x v="35"/>
  </r>
  <r>
    <d v="2005-04-03T00:00:00"/>
    <n v="2"/>
    <x v="12"/>
    <n v="96.29"/>
    <x v="4"/>
    <n v="192.58"/>
    <x v="0"/>
    <x v="9"/>
    <x v="8"/>
    <x v="11"/>
  </r>
  <r>
    <d v="2005-05-10T00:00:00"/>
    <n v="2"/>
    <x v="70"/>
    <n v="88.63"/>
    <x v="4"/>
    <n v="177.26"/>
    <x v="12"/>
    <x v="57"/>
    <x v="1"/>
    <x v="21"/>
  </r>
  <r>
    <d v="2003-01-09T00:00:00"/>
    <n v="1"/>
    <x v="72"/>
    <n v="31.2"/>
    <x v="3"/>
    <n v="31.2"/>
    <x v="16"/>
    <x v="58"/>
    <x v="7"/>
    <x v="36"/>
  </r>
  <r>
    <d v="2003-03-18T00:00:00"/>
    <n v="1"/>
    <x v="77"/>
    <n v="35.51"/>
    <x v="3"/>
    <n v="35.51"/>
    <x v="6"/>
    <x v="61"/>
    <x v="11"/>
    <x v="40"/>
  </r>
  <r>
    <d v="2003-05-21T00:00:00"/>
    <n v="2"/>
    <x v="84"/>
    <n v="37.840000000000003"/>
    <x v="3"/>
    <n v="75.680000000000007"/>
    <x v="0"/>
    <x v="67"/>
    <x v="1"/>
    <x v="12"/>
  </r>
  <r>
    <d v="2003-09-12T00:00:00"/>
    <n v="3"/>
    <x v="82"/>
    <n v="33.19"/>
    <x v="3"/>
    <n v="99.57"/>
    <x v="0"/>
    <x v="65"/>
    <x v="10"/>
    <x v="30"/>
  </r>
  <r>
    <d v="2003-10-18T00:00:00"/>
    <n v="4"/>
    <x v="4"/>
    <n v="27.22"/>
    <x v="3"/>
    <n v="108.88"/>
    <x v="0"/>
    <x v="4"/>
    <x v="4"/>
    <x v="15"/>
  </r>
  <r>
    <d v="2003-11-05T00:00:00"/>
    <n v="4"/>
    <x v="86"/>
    <n v="31.53"/>
    <x v="3"/>
    <n v="126.12"/>
    <x v="12"/>
    <x v="69"/>
    <x v="5"/>
    <x v="16"/>
  </r>
  <r>
    <d v="2003-11-12T00:00:00"/>
    <n v="4"/>
    <x v="39"/>
    <n v="36.840000000000003"/>
    <x v="3"/>
    <n v="147.36000000000001"/>
    <x v="0"/>
    <x v="33"/>
    <x v="5"/>
    <x v="6"/>
  </r>
  <r>
    <d v="2003-11-21T00:00:00"/>
    <n v="4"/>
    <x v="87"/>
    <n v="29.21"/>
    <x v="3"/>
    <n v="116.84"/>
    <x v="3"/>
    <x v="70"/>
    <x v="5"/>
    <x v="7"/>
  </r>
  <r>
    <d v="2003-12-03T00:00:00"/>
    <n v="4"/>
    <x v="23"/>
    <n v="37.17"/>
    <x v="3"/>
    <n v="148.68"/>
    <x v="7"/>
    <x v="20"/>
    <x v="6"/>
    <x v="8"/>
  </r>
  <r>
    <d v="2004-01-26T00:00:00"/>
    <n v="1"/>
    <x v="25"/>
    <n v="34.19"/>
    <x v="3"/>
    <n v="34.19"/>
    <x v="7"/>
    <x v="20"/>
    <x v="7"/>
    <x v="22"/>
  </r>
  <r>
    <d v="2004-03-02T00:00:00"/>
    <n v="1"/>
    <x v="30"/>
    <n v="29.21"/>
    <x v="3"/>
    <n v="29.21"/>
    <x v="1"/>
    <x v="25"/>
    <x v="11"/>
    <x v="20"/>
  </r>
  <r>
    <d v="2004-04-26T00:00:00"/>
    <n v="2"/>
    <x v="64"/>
    <n v="29.54"/>
    <x v="3"/>
    <n v="59.08"/>
    <x v="0"/>
    <x v="48"/>
    <x v="8"/>
    <x v="34"/>
  </r>
  <r>
    <d v="2004-08-17T00:00:00"/>
    <n v="3"/>
    <x v="36"/>
    <n v="28.88"/>
    <x v="3"/>
    <n v="86.64"/>
    <x v="12"/>
    <x v="30"/>
    <x v="3"/>
    <x v="29"/>
  </r>
  <r>
    <d v="2004-09-01T00:00:00"/>
    <n v="3"/>
    <x v="65"/>
    <n v="38.17"/>
    <x v="3"/>
    <n v="114.51"/>
    <x v="9"/>
    <x v="22"/>
    <x v="10"/>
    <x v="41"/>
  </r>
  <r>
    <d v="2004-10-11T00:00:00"/>
    <n v="4"/>
    <x v="38"/>
    <n v="30.2"/>
    <x v="3"/>
    <n v="120.8"/>
    <x v="1"/>
    <x v="32"/>
    <x v="4"/>
    <x v="15"/>
  </r>
  <r>
    <d v="2004-10-21T00:00:00"/>
    <n v="4"/>
    <x v="39"/>
    <n v="29.54"/>
    <x v="3"/>
    <n v="118.16"/>
    <x v="0"/>
    <x v="33"/>
    <x v="4"/>
    <x v="26"/>
  </r>
  <r>
    <d v="2004-11-04T00:00:00"/>
    <n v="4"/>
    <x v="40"/>
    <n v="100"/>
    <x v="3"/>
    <n v="400"/>
    <x v="0"/>
    <x v="34"/>
    <x v="5"/>
    <x v="16"/>
  </r>
  <r>
    <d v="2004-11-17T00:00:00"/>
    <n v="4"/>
    <x v="77"/>
    <n v="81.91"/>
    <x v="3"/>
    <n v="327.64"/>
    <x v="6"/>
    <x v="61"/>
    <x v="5"/>
    <x v="7"/>
  </r>
  <r>
    <d v="2004-11-25T00:00:00"/>
    <n v="4"/>
    <x v="67"/>
    <n v="35.18"/>
    <x v="3"/>
    <n v="140.72"/>
    <x v="1"/>
    <x v="54"/>
    <x v="5"/>
    <x v="17"/>
  </r>
  <r>
    <d v="2004-12-09T00:00:00"/>
    <n v="4"/>
    <x v="2"/>
    <n v="100"/>
    <x v="3"/>
    <n v="400"/>
    <x v="1"/>
    <x v="2"/>
    <x v="6"/>
    <x v="31"/>
  </r>
  <r>
    <d v="2005-01-12T00:00:00"/>
    <n v="1"/>
    <x v="3"/>
    <n v="36.29"/>
    <x v="3"/>
    <n v="36.29"/>
    <x v="0"/>
    <x v="3"/>
    <x v="7"/>
    <x v="9"/>
  </r>
  <r>
    <d v="2005-02-16T00:00:00"/>
    <n v="1"/>
    <x v="23"/>
    <n v="70.56"/>
    <x v="3"/>
    <n v="70.56"/>
    <x v="7"/>
    <x v="20"/>
    <x v="0"/>
    <x v="10"/>
  </r>
  <r>
    <d v="2005-03-09T00:00:00"/>
    <n v="1"/>
    <x v="42"/>
    <n v="100"/>
    <x v="3"/>
    <n v="100"/>
    <x v="3"/>
    <x v="36"/>
    <x v="11"/>
    <x v="27"/>
  </r>
  <r>
    <d v="2005-04-23T00:00:00"/>
    <n v="2"/>
    <x v="65"/>
    <n v="29.54"/>
    <x v="3"/>
    <n v="59.08"/>
    <x v="9"/>
    <x v="22"/>
    <x v="8"/>
    <x v="49"/>
  </r>
  <r>
    <d v="2005-05-29T00:00:00"/>
    <n v="2"/>
    <x v="20"/>
    <n v="26.88"/>
    <x v="3"/>
    <n v="53.76"/>
    <x v="3"/>
    <x v="17"/>
    <x v="1"/>
    <x v="33"/>
  </r>
  <r>
    <d v="2003-02-24T00:00:00"/>
    <n v="1"/>
    <x v="0"/>
    <n v="83.03"/>
    <x v="0"/>
    <n v="83.03"/>
    <x v="0"/>
    <x v="0"/>
    <x v="0"/>
    <x v="0"/>
  </r>
  <r>
    <d v="2003-04-29T00:00:00"/>
    <n v="2"/>
    <x v="10"/>
    <n v="83.79"/>
    <x v="0"/>
    <n v="167.58"/>
    <x v="3"/>
    <x v="8"/>
    <x v="8"/>
    <x v="34"/>
  </r>
  <r>
    <d v="2003-07-01T00:00:00"/>
    <n v="3"/>
    <x v="2"/>
    <n v="83.03"/>
    <x v="0"/>
    <n v="249.09"/>
    <x v="1"/>
    <x v="2"/>
    <x v="2"/>
    <x v="2"/>
  </r>
  <r>
    <d v="2003-08-25T00:00:00"/>
    <n v="3"/>
    <x v="3"/>
    <n v="83.03"/>
    <x v="0"/>
    <n v="249.09"/>
    <x v="0"/>
    <x v="3"/>
    <x v="3"/>
    <x v="3"/>
  </r>
  <r>
    <d v="2003-10-10T00:00:00"/>
    <n v="4"/>
    <x v="17"/>
    <n v="67.03"/>
    <x v="0"/>
    <n v="268.12"/>
    <x v="2"/>
    <x v="14"/>
    <x v="4"/>
    <x v="4"/>
  </r>
  <r>
    <d v="2003-10-28T00:00:00"/>
    <n v="4"/>
    <x v="5"/>
    <n v="75.41"/>
    <x v="0"/>
    <n v="301.64"/>
    <x v="0"/>
    <x v="5"/>
    <x v="4"/>
    <x v="5"/>
  </r>
  <r>
    <d v="2003-11-11T00:00:00"/>
    <n v="4"/>
    <x v="6"/>
    <n v="68.55"/>
    <x v="0"/>
    <n v="274.2"/>
    <x v="1"/>
    <x v="6"/>
    <x v="5"/>
    <x v="6"/>
  </r>
  <r>
    <d v="2003-11-18T00:00:00"/>
    <n v="4"/>
    <x v="7"/>
    <n v="91.4"/>
    <x v="0"/>
    <n v="365.6"/>
    <x v="2"/>
    <x v="7"/>
    <x v="5"/>
    <x v="7"/>
  </r>
  <r>
    <d v="2003-12-01T00:00:00"/>
    <n v="4"/>
    <x v="8"/>
    <n v="73.88"/>
    <x v="0"/>
    <n v="295.52"/>
    <x v="0"/>
    <x v="4"/>
    <x v="6"/>
    <x v="8"/>
  </r>
  <r>
    <d v="2004-01-12T00:00:00"/>
    <n v="1"/>
    <x v="44"/>
    <n v="61.7"/>
    <x v="0"/>
    <n v="61.7"/>
    <x v="11"/>
    <x v="38"/>
    <x v="7"/>
    <x v="9"/>
  </r>
  <r>
    <d v="2004-02-20T00:00:00"/>
    <n v="1"/>
    <x v="10"/>
    <n v="69.31"/>
    <x v="0"/>
    <n v="69.31"/>
    <x v="3"/>
    <x v="8"/>
    <x v="0"/>
    <x v="10"/>
  </r>
  <r>
    <d v="2004-04-03T00:00:00"/>
    <n v="2"/>
    <x v="45"/>
    <n v="87.6"/>
    <x v="0"/>
    <n v="175.2"/>
    <x v="0"/>
    <x v="24"/>
    <x v="8"/>
    <x v="35"/>
  </r>
  <r>
    <d v="2004-05-11T00:00:00"/>
    <n v="2"/>
    <x v="61"/>
    <n v="87.6"/>
    <x v="0"/>
    <n v="175.2"/>
    <x v="0"/>
    <x v="51"/>
    <x v="1"/>
    <x v="21"/>
  </r>
  <r>
    <d v="2004-06-28T00:00:00"/>
    <n v="2"/>
    <x v="13"/>
    <n v="62.46"/>
    <x v="0"/>
    <n v="124.92"/>
    <x v="0"/>
    <x v="10"/>
    <x v="9"/>
    <x v="2"/>
  </r>
  <r>
    <d v="2004-07-23T00:00:00"/>
    <n v="3"/>
    <x v="14"/>
    <n v="79.98"/>
    <x v="0"/>
    <n v="239.94"/>
    <x v="1"/>
    <x v="11"/>
    <x v="2"/>
    <x v="13"/>
  </r>
  <r>
    <d v="2004-08-27T00:00:00"/>
    <n v="3"/>
    <x v="15"/>
    <n v="70.08"/>
    <x v="0"/>
    <n v="210.24"/>
    <x v="0"/>
    <x v="12"/>
    <x v="3"/>
    <x v="3"/>
  </r>
  <r>
    <d v="2004-09-16T00:00:00"/>
    <n v="3"/>
    <x v="75"/>
    <n v="65.510000000000005"/>
    <x v="0"/>
    <n v="196.53000000000003"/>
    <x v="18"/>
    <x v="60"/>
    <x v="10"/>
    <x v="25"/>
  </r>
  <r>
    <d v="2004-10-15T00:00:00"/>
    <n v="4"/>
    <x v="47"/>
    <n v="63.22"/>
    <x v="0"/>
    <n v="252.88"/>
    <x v="0"/>
    <x v="39"/>
    <x v="4"/>
    <x v="15"/>
  </r>
  <r>
    <d v="2004-11-02T00:00:00"/>
    <n v="4"/>
    <x v="18"/>
    <n v="86.83"/>
    <x v="0"/>
    <n v="347.32"/>
    <x v="0"/>
    <x v="15"/>
    <x v="5"/>
    <x v="16"/>
  </r>
  <r>
    <d v="2004-11-15T00:00:00"/>
    <n v="4"/>
    <x v="0"/>
    <n v="94.43"/>
    <x v="0"/>
    <n v="377.72"/>
    <x v="0"/>
    <x v="0"/>
    <x v="5"/>
    <x v="7"/>
  </r>
  <r>
    <d v="2004-11-24T00:00:00"/>
    <n v="4"/>
    <x v="53"/>
    <n v="79.98"/>
    <x v="0"/>
    <n v="319.92"/>
    <x v="7"/>
    <x v="43"/>
    <x v="5"/>
    <x v="17"/>
  </r>
  <r>
    <d v="2005-01-06T00:00:00"/>
    <n v="1"/>
    <x v="73"/>
    <n v="100"/>
    <x v="0"/>
    <n v="100"/>
    <x v="4"/>
    <x v="59"/>
    <x v="7"/>
    <x v="36"/>
  </r>
  <r>
    <d v="2005-02-03T00:00:00"/>
    <n v="1"/>
    <x v="14"/>
    <n v="100"/>
    <x v="0"/>
    <n v="100"/>
    <x v="1"/>
    <x v="11"/>
    <x v="0"/>
    <x v="19"/>
  </r>
  <r>
    <d v="2005-03-03T00:00:00"/>
    <n v="1"/>
    <x v="37"/>
    <n v="81.400000000000006"/>
    <x v="0"/>
    <n v="81.400000000000006"/>
    <x v="8"/>
    <x v="31"/>
    <x v="11"/>
    <x v="20"/>
  </r>
  <r>
    <d v="2005-04-07T00:00:00"/>
    <n v="2"/>
    <x v="9"/>
    <n v="87.6"/>
    <x v="0"/>
    <n v="175.2"/>
    <x v="1"/>
    <x v="2"/>
    <x v="8"/>
    <x v="11"/>
  </r>
  <r>
    <d v="2005-05-10T00:00:00"/>
    <n v="2"/>
    <x v="70"/>
    <n v="87.6"/>
    <x v="0"/>
    <n v="175.2"/>
    <x v="12"/>
    <x v="57"/>
    <x v="1"/>
    <x v="21"/>
  </r>
  <r>
    <d v="2003-02-11T00:00:00"/>
    <n v="1"/>
    <x v="48"/>
    <n v="100"/>
    <x v="5"/>
    <n v="100"/>
    <x v="13"/>
    <x v="40"/>
    <x v="0"/>
    <x v="37"/>
  </r>
  <r>
    <d v="2003-04-16T00:00:00"/>
    <n v="2"/>
    <x v="26"/>
    <n v="100"/>
    <x v="5"/>
    <n v="200"/>
    <x v="9"/>
    <x v="22"/>
    <x v="8"/>
    <x v="44"/>
  </r>
  <r>
    <d v="2003-06-12T00:00:00"/>
    <n v="2"/>
    <x v="49"/>
    <n v="100"/>
    <x v="5"/>
    <n v="200"/>
    <x v="6"/>
    <x v="41"/>
    <x v="9"/>
    <x v="38"/>
  </r>
  <r>
    <d v="2003-08-08T00:00:00"/>
    <n v="3"/>
    <x v="39"/>
    <n v="100"/>
    <x v="5"/>
    <n v="300"/>
    <x v="0"/>
    <x v="33"/>
    <x v="3"/>
    <x v="43"/>
  </r>
  <r>
    <d v="2003-09-28T00:00:00"/>
    <n v="3"/>
    <x v="23"/>
    <n v="100"/>
    <x v="5"/>
    <n v="300"/>
    <x v="7"/>
    <x v="20"/>
    <x v="10"/>
    <x v="14"/>
  </r>
  <r>
    <d v="2003-10-23T00:00:00"/>
    <n v="4"/>
    <x v="37"/>
    <n v="100"/>
    <x v="5"/>
    <n v="400"/>
    <x v="8"/>
    <x v="31"/>
    <x v="4"/>
    <x v="26"/>
  </r>
  <r>
    <d v="2003-11-07T00:00:00"/>
    <n v="4"/>
    <x v="76"/>
    <n v="100"/>
    <x v="5"/>
    <n v="400"/>
    <x v="7"/>
    <x v="20"/>
    <x v="5"/>
    <x v="16"/>
  </r>
  <r>
    <d v="2003-11-14T00:00:00"/>
    <n v="4"/>
    <x v="50"/>
    <n v="100"/>
    <x v="5"/>
    <n v="400"/>
    <x v="0"/>
    <x v="18"/>
    <x v="5"/>
    <x v="6"/>
  </r>
  <r>
    <d v="2003-11-26T00:00:00"/>
    <n v="4"/>
    <x v="53"/>
    <n v="100"/>
    <x v="5"/>
    <n v="400"/>
    <x v="7"/>
    <x v="43"/>
    <x v="5"/>
    <x v="17"/>
  </r>
  <r>
    <d v="2004-01-02T00:00:00"/>
    <n v="1"/>
    <x v="30"/>
    <n v="100"/>
    <x v="5"/>
    <n v="100"/>
    <x v="1"/>
    <x v="25"/>
    <x v="7"/>
    <x v="45"/>
  </r>
  <r>
    <d v="2004-02-18T00:00:00"/>
    <n v="1"/>
    <x v="56"/>
    <n v="100"/>
    <x v="5"/>
    <n v="100"/>
    <x v="14"/>
    <x v="46"/>
    <x v="0"/>
    <x v="10"/>
  </r>
  <r>
    <d v="2004-03-20T00:00:00"/>
    <n v="1"/>
    <x v="59"/>
    <n v="100"/>
    <x v="5"/>
    <n v="100"/>
    <x v="6"/>
    <x v="49"/>
    <x v="11"/>
    <x v="40"/>
  </r>
  <r>
    <d v="2004-05-07T00:00:00"/>
    <n v="2"/>
    <x v="0"/>
    <n v="100"/>
    <x v="5"/>
    <n v="200"/>
    <x v="0"/>
    <x v="0"/>
    <x v="1"/>
    <x v="1"/>
  </r>
  <r>
    <d v="2004-06-17T00:00:00"/>
    <n v="2"/>
    <x v="43"/>
    <n v="100"/>
    <x v="5"/>
    <n v="200"/>
    <x v="10"/>
    <x v="37"/>
    <x v="9"/>
    <x v="28"/>
  </r>
  <r>
    <d v="2004-07-21T00:00:00"/>
    <n v="3"/>
    <x v="56"/>
    <n v="100"/>
    <x v="5"/>
    <n v="300"/>
    <x v="14"/>
    <x v="46"/>
    <x v="2"/>
    <x v="13"/>
  </r>
  <r>
    <d v="2004-08-20T00:00:00"/>
    <n v="3"/>
    <x v="57"/>
    <n v="100"/>
    <x v="5"/>
    <n v="300"/>
    <x v="10"/>
    <x v="47"/>
    <x v="3"/>
    <x v="29"/>
  </r>
  <r>
    <d v="2004-09-09T00:00:00"/>
    <n v="3"/>
    <x v="36"/>
    <n v="100"/>
    <x v="5"/>
    <n v="300"/>
    <x v="12"/>
    <x v="30"/>
    <x v="10"/>
    <x v="30"/>
  </r>
  <r>
    <d v="2004-10-14T00:00:00"/>
    <n v="4"/>
    <x v="77"/>
    <n v="100"/>
    <x v="5"/>
    <n v="400"/>
    <x v="6"/>
    <x v="61"/>
    <x v="4"/>
    <x v="15"/>
  </r>
  <r>
    <d v="2004-10-29T00:00:00"/>
    <n v="4"/>
    <x v="14"/>
    <n v="100"/>
    <x v="5"/>
    <n v="400"/>
    <x v="1"/>
    <x v="11"/>
    <x v="4"/>
    <x v="5"/>
  </r>
  <r>
    <d v="2004-11-09T00:00:00"/>
    <n v="4"/>
    <x v="24"/>
    <n v="100"/>
    <x v="5"/>
    <n v="400"/>
    <x v="8"/>
    <x v="21"/>
    <x v="5"/>
    <x v="6"/>
  </r>
  <r>
    <d v="2004-11-21T00:00:00"/>
    <n v="4"/>
    <x v="27"/>
    <n v="71.97"/>
    <x v="5"/>
    <n v="287.88"/>
    <x v="0"/>
    <x v="0"/>
    <x v="5"/>
    <x v="17"/>
  </r>
  <r>
    <d v="2004-12-02T00:00:00"/>
    <n v="4"/>
    <x v="23"/>
    <n v="50.33"/>
    <x v="5"/>
    <n v="201.32"/>
    <x v="7"/>
    <x v="20"/>
    <x v="6"/>
    <x v="8"/>
  </r>
  <r>
    <d v="2005-01-26T00:00:00"/>
    <n v="1"/>
    <x v="35"/>
    <n v="100"/>
    <x v="5"/>
    <n v="100"/>
    <x v="11"/>
    <x v="29"/>
    <x v="7"/>
    <x v="22"/>
  </r>
  <r>
    <d v="2005-02-23T00:00:00"/>
    <n v="1"/>
    <x v="4"/>
    <n v="80.540000000000006"/>
    <x v="5"/>
    <n v="80.540000000000006"/>
    <x v="0"/>
    <x v="4"/>
    <x v="0"/>
    <x v="0"/>
  </r>
  <r>
    <d v="2005-03-23T00:00:00"/>
    <n v="1"/>
    <x v="39"/>
    <n v="100"/>
    <x v="5"/>
    <n v="100"/>
    <x v="0"/>
    <x v="33"/>
    <x v="11"/>
    <x v="23"/>
  </r>
  <r>
    <d v="2005-05-06T00:00:00"/>
    <n v="2"/>
    <x v="58"/>
    <n v="100"/>
    <x v="5"/>
    <n v="200"/>
    <x v="0"/>
    <x v="48"/>
    <x v="1"/>
    <x v="1"/>
  </r>
  <r>
    <d v="2003-01-09T00:00:00"/>
    <n v="1"/>
    <x v="72"/>
    <n v="53.76"/>
    <x v="3"/>
    <n v="53.76"/>
    <x v="16"/>
    <x v="58"/>
    <x v="7"/>
    <x v="36"/>
  </r>
  <r>
    <d v="2003-03-18T00:00:00"/>
    <n v="1"/>
    <x v="77"/>
    <n v="44.35"/>
    <x v="3"/>
    <n v="44.35"/>
    <x v="6"/>
    <x v="61"/>
    <x v="11"/>
    <x v="40"/>
  </r>
  <r>
    <d v="2003-05-21T00:00:00"/>
    <n v="2"/>
    <x v="84"/>
    <n v="45.25"/>
    <x v="3"/>
    <n v="90.5"/>
    <x v="0"/>
    <x v="67"/>
    <x v="1"/>
    <x v="12"/>
  </r>
  <r>
    <d v="2003-09-12T00:00:00"/>
    <n v="3"/>
    <x v="82"/>
    <n v="49.28"/>
    <x v="3"/>
    <n v="147.84"/>
    <x v="0"/>
    <x v="65"/>
    <x v="10"/>
    <x v="30"/>
  </r>
  <r>
    <d v="2003-10-18T00:00:00"/>
    <n v="4"/>
    <x v="4"/>
    <n v="36.29"/>
    <x v="3"/>
    <n v="145.16"/>
    <x v="0"/>
    <x v="4"/>
    <x v="4"/>
    <x v="15"/>
  </r>
  <r>
    <d v="2003-11-05T00:00:00"/>
    <n v="4"/>
    <x v="86"/>
    <n v="41.22"/>
    <x v="3"/>
    <n v="164.88"/>
    <x v="12"/>
    <x v="69"/>
    <x v="5"/>
    <x v="16"/>
  </r>
  <r>
    <d v="2003-11-12T00:00:00"/>
    <n v="4"/>
    <x v="39"/>
    <n v="36.74"/>
    <x v="3"/>
    <n v="146.96"/>
    <x v="0"/>
    <x v="33"/>
    <x v="5"/>
    <x v="6"/>
  </r>
  <r>
    <d v="2003-11-21T00:00:00"/>
    <n v="4"/>
    <x v="87"/>
    <n v="50.62"/>
    <x v="3"/>
    <n v="202.48"/>
    <x v="3"/>
    <x v="70"/>
    <x v="5"/>
    <x v="7"/>
  </r>
  <r>
    <d v="2003-12-03T00:00:00"/>
    <n v="4"/>
    <x v="23"/>
    <n v="38.08"/>
    <x v="3"/>
    <n v="152.32"/>
    <x v="7"/>
    <x v="20"/>
    <x v="6"/>
    <x v="8"/>
  </r>
  <r>
    <d v="2004-01-26T00:00:00"/>
    <n v="1"/>
    <x v="25"/>
    <n v="47.94"/>
    <x v="3"/>
    <n v="47.94"/>
    <x v="7"/>
    <x v="20"/>
    <x v="7"/>
    <x v="22"/>
  </r>
  <r>
    <d v="2004-03-02T00:00:00"/>
    <n v="1"/>
    <x v="30"/>
    <n v="48.38"/>
    <x v="3"/>
    <n v="48.38"/>
    <x v="1"/>
    <x v="25"/>
    <x v="11"/>
    <x v="20"/>
  </r>
  <r>
    <d v="2004-04-29T00:00:00"/>
    <n v="2"/>
    <x v="23"/>
    <n v="45.25"/>
    <x v="3"/>
    <n v="90.5"/>
    <x v="7"/>
    <x v="20"/>
    <x v="8"/>
    <x v="34"/>
  </r>
  <r>
    <d v="2004-06-04T00:00:00"/>
    <n v="2"/>
    <x v="83"/>
    <n v="45.7"/>
    <x v="3"/>
    <n v="91.4"/>
    <x v="1"/>
    <x v="66"/>
    <x v="9"/>
    <x v="33"/>
  </r>
  <r>
    <d v="2004-08-17T00:00:00"/>
    <n v="3"/>
    <x v="36"/>
    <n v="47.49"/>
    <x v="3"/>
    <n v="142.47"/>
    <x v="12"/>
    <x v="30"/>
    <x v="3"/>
    <x v="29"/>
  </r>
  <r>
    <d v="2004-09-03T00:00:00"/>
    <n v="3"/>
    <x v="7"/>
    <n v="48.38"/>
    <x v="3"/>
    <n v="145.14000000000001"/>
    <x v="2"/>
    <x v="7"/>
    <x v="10"/>
    <x v="41"/>
  </r>
  <r>
    <d v="2004-10-11T00:00:00"/>
    <n v="4"/>
    <x v="38"/>
    <n v="39.42"/>
    <x v="3"/>
    <n v="157.68"/>
    <x v="1"/>
    <x v="32"/>
    <x v="4"/>
    <x v="15"/>
  </r>
  <r>
    <d v="2004-10-21T00:00:00"/>
    <n v="4"/>
    <x v="39"/>
    <n v="37.630000000000003"/>
    <x v="3"/>
    <n v="150.52000000000001"/>
    <x v="0"/>
    <x v="33"/>
    <x v="4"/>
    <x v="26"/>
  </r>
  <r>
    <d v="2004-11-04T00:00:00"/>
    <n v="4"/>
    <x v="40"/>
    <n v="100"/>
    <x v="3"/>
    <n v="400"/>
    <x v="0"/>
    <x v="34"/>
    <x v="5"/>
    <x v="16"/>
  </r>
  <r>
    <d v="2004-11-17T00:00:00"/>
    <n v="4"/>
    <x v="77"/>
    <n v="85.52"/>
    <x v="3"/>
    <n v="342.08"/>
    <x v="6"/>
    <x v="61"/>
    <x v="5"/>
    <x v="7"/>
  </r>
  <r>
    <d v="2004-11-25T00:00:00"/>
    <n v="4"/>
    <x v="46"/>
    <n v="53.76"/>
    <x v="3"/>
    <n v="215.04"/>
    <x v="1"/>
    <x v="11"/>
    <x v="5"/>
    <x v="17"/>
  </r>
  <r>
    <d v="2004-12-09T00:00:00"/>
    <n v="4"/>
    <x v="2"/>
    <n v="31.86"/>
    <x v="3"/>
    <n v="127.44"/>
    <x v="1"/>
    <x v="2"/>
    <x v="6"/>
    <x v="31"/>
  </r>
  <r>
    <d v="2005-01-12T00:00:00"/>
    <n v="1"/>
    <x v="3"/>
    <n v="30.59"/>
    <x v="3"/>
    <n v="30.59"/>
    <x v="0"/>
    <x v="3"/>
    <x v="7"/>
    <x v="9"/>
  </r>
  <r>
    <d v="2005-02-16T00:00:00"/>
    <n v="1"/>
    <x v="23"/>
    <n v="68.349999999999994"/>
    <x v="3"/>
    <n v="68.349999999999994"/>
    <x v="7"/>
    <x v="20"/>
    <x v="0"/>
    <x v="10"/>
  </r>
  <r>
    <d v="2005-03-09T00:00:00"/>
    <n v="1"/>
    <x v="42"/>
    <n v="100"/>
    <x v="3"/>
    <n v="100"/>
    <x v="3"/>
    <x v="36"/>
    <x v="11"/>
    <x v="27"/>
  </r>
  <r>
    <d v="2005-05-29T00:00:00"/>
    <n v="2"/>
    <x v="39"/>
    <n v="45.7"/>
    <x v="3"/>
    <n v="91.4"/>
    <x v="0"/>
    <x v="33"/>
    <x v="1"/>
    <x v="33"/>
  </r>
  <r>
    <d v="2003-01-29T00:00:00"/>
    <n v="1"/>
    <x v="17"/>
    <n v="100"/>
    <x v="2"/>
    <n v="100"/>
    <x v="2"/>
    <x v="14"/>
    <x v="7"/>
    <x v="22"/>
  </r>
  <r>
    <d v="2003-04-01T00:00:00"/>
    <n v="2"/>
    <x v="62"/>
    <n v="100"/>
    <x v="2"/>
    <n v="200"/>
    <x v="1"/>
    <x v="2"/>
    <x v="8"/>
    <x v="35"/>
  </r>
  <r>
    <d v="2003-05-28T00:00:00"/>
    <n v="2"/>
    <x v="25"/>
    <n v="100"/>
    <x v="2"/>
    <n v="200"/>
    <x v="7"/>
    <x v="20"/>
    <x v="1"/>
    <x v="24"/>
  </r>
  <r>
    <d v="2003-07-24T00:00:00"/>
    <n v="3"/>
    <x v="5"/>
    <n v="100"/>
    <x v="2"/>
    <n v="300"/>
    <x v="0"/>
    <x v="5"/>
    <x v="2"/>
    <x v="13"/>
  </r>
  <r>
    <d v="2003-09-21T00:00:00"/>
    <n v="3"/>
    <x v="60"/>
    <n v="100"/>
    <x v="2"/>
    <n v="300"/>
    <x v="4"/>
    <x v="50"/>
    <x v="10"/>
    <x v="47"/>
  </r>
  <r>
    <d v="2003-10-22T00:00:00"/>
    <n v="4"/>
    <x v="26"/>
    <n v="100"/>
    <x v="2"/>
    <n v="400"/>
    <x v="9"/>
    <x v="22"/>
    <x v="4"/>
    <x v="26"/>
  </r>
  <r>
    <d v="2003-11-06T00:00:00"/>
    <n v="4"/>
    <x v="49"/>
    <n v="100"/>
    <x v="2"/>
    <n v="400"/>
    <x v="6"/>
    <x v="41"/>
    <x v="5"/>
    <x v="16"/>
  </r>
  <r>
    <d v="2003-11-14T00:00:00"/>
    <n v="4"/>
    <x v="81"/>
    <n v="100"/>
    <x v="2"/>
    <n v="400"/>
    <x v="7"/>
    <x v="64"/>
    <x v="5"/>
    <x v="6"/>
  </r>
  <r>
    <d v="2003-11-25T00:00:00"/>
    <n v="4"/>
    <x v="30"/>
    <n v="100"/>
    <x v="2"/>
    <n v="400"/>
    <x v="1"/>
    <x v="25"/>
    <x v="5"/>
    <x v="17"/>
  </r>
  <r>
    <d v="2003-12-09T00:00:00"/>
    <n v="4"/>
    <x v="64"/>
    <n v="100"/>
    <x v="2"/>
    <n v="400"/>
    <x v="0"/>
    <x v="48"/>
    <x v="6"/>
    <x v="31"/>
  </r>
  <r>
    <d v="2004-02-04T00:00:00"/>
    <n v="1"/>
    <x v="65"/>
    <n v="100"/>
    <x v="2"/>
    <n v="100"/>
    <x v="9"/>
    <x v="22"/>
    <x v="0"/>
    <x v="19"/>
  </r>
  <r>
    <d v="2004-03-11T00:00:00"/>
    <n v="1"/>
    <x v="39"/>
    <n v="100"/>
    <x v="2"/>
    <n v="100"/>
    <x v="0"/>
    <x v="33"/>
    <x v="11"/>
    <x v="27"/>
  </r>
  <r>
    <d v="2004-05-05T00:00:00"/>
    <n v="2"/>
    <x v="23"/>
    <n v="100"/>
    <x v="2"/>
    <n v="200"/>
    <x v="7"/>
    <x v="20"/>
    <x v="1"/>
    <x v="1"/>
  </r>
  <r>
    <d v="2004-06-15T00:00:00"/>
    <n v="2"/>
    <x v="65"/>
    <n v="100"/>
    <x v="2"/>
    <n v="200"/>
    <x v="9"/>
    <x v="22"/>
    <x v="9"/>
    <x v="28"/>
  </r>
  <r>
    <d v="2004-07-20T00:00:00"/>
    <n v="3"/>
    <x v="39"/>
    <n v="100"/>
    <x v="2"/>
    <n v="300"/>
    <x v="0"/>
    <x v="33"/>
    <x v="2"/>
    <x v="13"/>
  </r>
  <r>
    <d v="2004-08-19T00:00:00"/>
    <n v="3"/>
    <x v="18"/>
    <n v="100"/>
    <x v="2"/>
    <n v="300"/>
    <x v="0"/>
    <x v="15"/>
    <x v="3"/>
    <x v="29"/>
  </r>
  <r>
    <d v="2004-09-08T00:00:00"/>
    <n v="3"/>
    <x v="37"/>
    <n v="100"/>
    <x v="2"/>
    <n v="300"/>
    <x v="8"/>
    <x v="31"/>
    <x v="10"/>
    <x v="30"/>
  </r>
  <r>
    <d v="2004-10-13T00:00:00"/>
    <n v="4"/>
    <x v="15"/>
    <n v="100"/>
    <x v="2"/>
    <n v="400"/>
    <x v="0"/>
    <x v="12"/>
    <x v="4"/>
    <x v="15"/>
  </r>
  <r>
    <d v="2004-10-22T00:00:00"/>
    <n v="4"/>
    <x v="31"/>
    <n v="100"/>
    <x v="2"/>
    <n v="400"/>
    <x v="10"/>
    <x v="26"/>
    <x v="4"/>
    <x v="26"/>
  </r>
  <r>
    <d v="2004-11-05T00:00:00"/>
    <n v="4"/>
    <x v="11"/>
    <n v="100"/>
    <x v="2"/>
    <n v="400"/>
    <x v="0"/>
    <x v="0"/>
    <x v="5"/>
    <x v="16"/>
  </r>
  <r>
    <d v="2004-11-19T00:00:00"/>
    <n v="4"/>
    <x v="24"/>
    <n v="100"/>
    <x v="2"/>
    <n v="400"/>
    <x v="8"/>
    <x v="21"/>
    <x v="5"/>
    <x v="7"/>
  </r>
  <r>
    <d v="2004-11-01T00:00:00"/>
    <n v="4"/>
    <x v="25"/>
    <n v="100"/>
    <x v="2"/>
    <n v="400"/>
    <x v="7"/>
    <x v="20"/>
    <x v="5"/>
    <x v="16"/>
  </r>
  <r>
    <d v="2004-12-10T00:00:00"/>
    <n v="4"/>
    <x v="23"/>
    <n v="100"/>
    <x v="2"/>
    <n v="400"/>
    <x v="7"/>
    <x v="20"/>
    <x v="6"/>
    <x v="31"/>
  </r>
  <r>
    <d v="2005-01-23T00:00:00"/>
    <n v="1"/>
    <x v="39"/>
    <n v="100"/>
    <x v="2"/>
    <n v="100"/>
    <x v="0"/>
    <x v="33"/>
    <x v="7"/>
    <x v="22"/>
  </r>
  <r>
    <d v="2005-02-17T00:00:00"/>
    <n v="1"/>
    <x v="39"/>
    <n v="100"/>
    <x v="2"/>
    <n v="100"/>
    <x v="0"/>
    <x v="33"/>
    <x v="0"/>
    <x v="10"/>
  </r>
  <r>
    <d v="2005-05-03T00:00:00"/>
    <n v="2"/>
    <x v="23"/>
    <n v="100"/>
    <x v="2"/>
    <n v="200"/>
    <x v="7"/>
    <x v="20"/>
    <x v="1"/>
    <x v="1"/>
  </r>
  <r>
    <d v="2005-05-31T00:00:00"/>
    <n v="2"/>
    <x v="14"/>
    <n v="100"/>
    <x v="2"/>
    <n v="200"/>
    <x v="1"/>
    <x v="11"/>
    <x v="1"/>
    <x v="33"/>
  </r>
  <r>
    <d v="2003-03-03T00:00:00"/>
    <n v="1"/>
    <x v="66"/>
    <n v="58.87"/>
    <x v="0"/>
    <n v="58.87"/>
    <x v="15"/>
    <x v="53"/>
    <x v="11"/>
    <x v="20"/>
  </r>
  <r>
    <d v="2003-05-07T00:00:00"/>
    <n v="2"/>
    <x v="1"/>
    <n v="76.88"/>
    <x v="0"/>
    <n v="153.76"/>
    <x v="1"/>
    <x v="1"/>
    <x v="1"/>
    <x v="1"/>
  </r>
  <r>
    <d v="2003-07-02T00:00:00"/>
    <n v="3"/>
    <x v="39"/>
    <n v="61.64"/>
    <x v="0"/>
    <n v="184.92000000000002"/>
    <x v="0"/>
    <x v="33"/>
    <x v="2"/>
    <x v="2"/>
  </r>
  <r>
    <d v="2003-08-25T00:00:00"/>
    <n v="3"/>
    <x v="3"/>
    <n v="60.95"/>
    <x v="0"/>
    <n v="182.85000000000002"/>
    <x v="0"/>
    <x v="3"/>
    <x v="3"/>
    <x v="3"/>
  </r>
  <r>
    <d v="2003-10-10T00:00:00"/>
    <n v="4"/>
    <x v="4"/>
    <n v="80.34"/>
    <x v="0"/>
    <n v="321.36"/>
    <x v="0"/>
    <x v="4"/>
    <x v="4"/>
    <x v="4"/>
  </r>
  <r>
    <d v="2003-11-04T00:00:00"/>
    <n v="4"/>
    <x v="42"/>
    <n v="74.11"/>
    <x v="0"/>
    <n v="296.44"/>
    <x v="3"/>
    <x v="36"/>
    <x v="5"/>
    <x v="16"/>
  </r>
  <r>
    <d v="2003-11-11T00:00:00"/>
    <n v="4"/>
    <x v="6"/>
    <n v="72.03"/>
    <x v="0"/>
    <n v="288.12"/>
    <x v="1"/>
    <x v="6"/>
    <x v="5"/>
    <x v="6"/>
  </r>
  <r>
    <d v="2003-11-19T00:00:00"/>
    <n v="4"/>
    <x v="23"/>
    <n v="76.19"/>
    <x v="0"/>
    <n v="304.76"/>
    <x v="7"/>
    <x v="20"/>
    <x v="5"/>
    <x v="7"/>
  </r>
  <r>
    <d v="2004-01-15T00:00:00"/>
    <n v="1"/>
    <x v="9"/>
    <n v="63.72"/>
    <x v="0"/>
    <n v="63.72"/>
    <x v="1"/>
    <x v="2"/>
    <x v="7"/>
    <x v="9"/>
  </r>
  <r>
    <d v="2004-02-21T00:00:00"/>
    <n v="1"/>
    <x v="6"/>
    <n v="80.34"/>
    <x v="0"/>
    <n v="80.34"/>
    <x v="1"/>
    <x v="6"/>
    <x v="0"/>
    <x v="10"/>
  </r>
  <r>
    <d v="2004-04-05T00:00:00"/>
    <n v="2"/>
    <x v="11"/>
    <n v="79.650000000000006"/>
    <x v="0"/>
    <n v="159.30000000000001"/>
    <x v="0"/>
    <x v="0"/>
    <x v="8"/>
    <x v="11"/>
  </r>
  <r>
    <d v="2004-05-26T00:00:00"/>
    <n v="2"/>
    <x v="9"/>
    <n v="65.8"/>
    <x v="0"/>
    <n v="131.6"/>
    <x v="1"/>
    <x v="2"/>
    <x v="1"/>
    <x v="24"/>
  </r>
  <r>
    <d v="2004-06-30T00:00:00"/>
    <n v="2"/>
    <x v="58"/>
    <n v="65.099999999999994"/>
    <x v="0"/>
    <n v="130.19999999999999"/>
    <x v="0"/>
    <x v="48"/>
    <x v="9"/>
    <x v="2"/>
  </r>
  <r>
    <d v="2004-08-02T00:00:00"/>
    <n v="3"/>
    <x v="71"/>
    <n v="75.489999999999995"/>
    <x v="0"/>
    <n v="226.46999999999997"/>
    <x v="0"/>
    <x v="35"/>
    <x v="3"/>
    <x v="43"/>
  </r>
  <r>
    <d v="2004-08-27T00:00:00"/>
    <n v="3"/>
    <x v="15"/>
    <n v="59.56"/>
    <x v="0"/>
    <n v="178.68"/>
    <x v="0"/>
    <x v="12"/>
    <x v="3"/>
    <x v="3"/>
  </r>
  <r>
    <d v="2004-09-30T00:00:00"/>
    <n v="3"/>
    <x v="16"/>
    <n v="66.489999999999995"/>
    <x v="0"/>
    <n v="199.46999999999997"/>
    <x v="4"/>
    <x v="13"/>
    <x v="10"/>
    <x v="14"/>
  </r>
  <r>
    <d v="2004-10-15T00:00:00"/>
    <n v="4"/>
    <x v="17"/>
    <n v="56.1"/>
    <x v="0"/>
    <n v="224.4"/>
    <x v="2"/>
    <x v="14"/>
    <x v="4"/>
    <x v="15"/>
  </r>
  <r>
    <d v="2004-11-03T00:00:00"/>
    <n v="4"/>
    <x v="79"/>
    <n v="81.73"/>
    <x v="0"/>
    <n v="326.92"/>
    <x v="0"/>
    <x v="0"/>
    <x v="5"/>
    <x v="16"/>
  </r>
  <r>
    <d v="2004-11-16T00:00:00"/>
    <n v="4"/>
    <x v="66"/>
    <n v="81.03"/>
    <x v="0"/>
    <n v="324.12"/>
    <x v="15"/>
    <x v="53"/>
    <x v="5"/>
    <x v="7"/>
  </r>
  <r>
    <d v="2004-11-24T00:00:00"/>
    <n v="4"/>
    <x v="19"/>
    <n v="100"/>
    <x v="0"/>
    <n v="400"/>
    <x v="5"/>
    <x v="16"/>
    <x v="5"/>
    <x v="17"/>
  </r>
  <r>
    <d v="2004-12-07T00:00:00"/>
    <n v="4"/>
    <x v="23"/>
    <n v="70.650000000000006"/>
    <x v="0"/>
    <n v="282.60000000000002"/>
    <x v="7"/>
    <x v="20"/>
    <x v="6"/>
    <x v="31"/>
  </r>
  <r>
    <d v="2005-01-06T00:00:00"/>
    <n v="1"/>
    <x v="73"/>
    <n v="61.23"/>
    <x v="0"/>
    <n v="61.23"/>
    <x v="4"/>
    <x v="59"/>
    <x v="7"/>
    <x v="36"/>
  </r>
  <r>
    <d v="2005-02-03T00:00:00"/>
    <n v="1"/>
    <x v="14"/>
    <n v="100"/>
    <x v="0"/>
    <n v="100"/>
    <x v="1"/>
    <x v="11"/>
    <x v="0"/>
    <x v="19"/>
  </r>
  <r>
    <d v="2005-03-04T00:00:00"/>
    <n v="1"/>
    <x v="39"/>
    <n v="65.13"/>
    <x v="0"/>
    <n v="65.13"/>
    <x v="0"/>
    <x v="33"/>
    <x v="11"/>
    <x v="20"/>
  </r>
  <r>
    <d v="2005-04-08T00:00:00"/>
    <n v="2"/>
    <x v="22"/>
    <n v="79.650000000000006"/>
    <x v="0"/>
    <n v="159.30000000000001"/>
    <x v="6"/>
    <x v="19"/>
    <x v="8"/>
    <x v="11"/>
  </r>
  <r>
    <d v="2003-03-18T00:00:00"/>
    <n v="1"/>
    <x v="77"/>
    <n v="78.150000000000006"/>
    <x v="1"/>
    <n v="78.150000000000006"/>
    <x v="6"/>
    <x v="61"/>
    <x v="11"/>
    <x v="40"/>
  </r>
  <r>
    <d v="2003-05-21T00:00:00"/>
    <n v="2"/>
    <x v="84"/>
    <n v="72.7"/>
    <x v="1"/>
    <n v="145.4"/>
    <x v="0"/>
    <x v="67"/>
    <x v="1"/>
    <x v="12"/>
  </r>
  <r>
    <d v="2003-09-11T00:00:00"/>
    <n v="3"/>
    <x v="42"/>
    <n v="73.599999999999994"/>
    <x v="1"/>
    <n v="220.79999999999998"/>
    <x v="3"/>
    <x v="36"/>
    <x v="10"/>
    <x v="30"/>
  </r>
  <r>
    <d v="2003-10-17T00:00:00"/>
    <n v="4"/>
    <x v="78"/>
    <n v="100"/>
    <x v="1"/>
    <n v="400"/>
    <x v="13"/>
    <x v="62"/>
    <x v="4"/>
    <x v="15"/>
  </r>
  <r>
    <d v="2003-11-05T00:00:00"/>
    <n v="4"/>
    <x v="13"/>
    <n v="74.510000000000005"/>
    <x v="1"/>
    <n v="298.04000000000002"/>
    <x v="0"/>
    <x v="10"/>
    <x v="5"/>
    <x v="16"/>
  </r>
  <r>
    <d v="2003-11-12T00:00:00"/>
    <n v="4"/>
    <x v="39"/>
    <n v="73.599999999999994"/>
    <x v="1"/>
    <n v="294.39999999999998"/>
    <x v="0"/>
    <x v="33"/>
    <x v="5"/>
    <x v="6"/>
  </r>
  <r>
    <d v="2003-11-20T00:00:00"/>
    <n v="4"/>
    <x v="40"/>
    <n v="83.6"/>
    <x v="1"/>
    <n v="334.4"/>
    <x v="0"/>
    <x v="34"/>
    <x v="5"/>
    <x v="7"/>
  </r>
  <r>
    <d v="2003-12-02T00:00:00"/>
    <n v="4"/>
    <x v="74"/>
    <n v="96.32"/>
    <x v="1"/>
    <n v="385.28"/>
    <x v="0"/>
    <x v="0"/>
    <x v="6"/>
    <x v="8"/>
  </r>
  <r>
    <d v="2004-01-16T00:00:00"/>
    <n v="1"/>
    <x v="23"/>
    <n v="88.14"/>
    <x v="1"/>
    <n v="88.14"/>
    <x v="7"/>
    <x v="20"/>
    <x v="7"/>
    <x v="9"/>
  </r>
  <r>
    <d v="2004-03-02T00:00:00"/>
    <n v="1"/>
    <x v="30"/>
    <n v="88.14"/>
    <x v="1"/>
    <n v="88.14"/>
    <x v="1"/>
    <x v="25"/>
    <x v="11"/>
    <x v="20"/>
  </r>
  <r>
    <d v="2004-04-13T00:00:00"/>
    <n v="2"/>
    <x v="83"/>
    <n v="94.5"/>
    <x v="1"/>
    <n v="189"/>
    <x v="1"/>
    <x v="66"/>
    <x v="8"/>
    <x v="44"/>
  </r>
  <r>
    <d v="2004-07-07T00:00:00"/>
    <n v="3"/>
    <x v="74"/>
    <n v="87.24"/>
    <x v="1"/>
    <n v="261.71999999999997"/>
    <x v="0"/>
    <x v="0"/>
    <x v="2"/>
    <x v="42"/>
  </r>
  <r>
    <d v="2004-08-09T00:00:00"/>
    <n v="3"/>
    <x v="23"/>
    <n v="79.97"/>
    <x v="1"/>
    <n v="239.91"/>
    <x v="7"/>
    <x v="20"/>
    <x v="3"/>
    <x v="39"/>
  </r>
  <r>
    <d v="2004-09-01T00:00:00"/>
    <n v="3"/>
    <x v="65"/>
    <n v="80.87"/>
    <x v="1"/>
    <n v="242.61"/>
    <x v="9"/>
    <x v="22"/>
    <x v="10"/>
    <x v="41"/>
  </r>
  <r>
    <d v="2003-10-06T00:00:00"/>
    <n v="4"/>
    <x v="22"/>
    <n v="100"/>
    <x v="1"/>
    <n v="400"/>
    <x v="6"/>
    <x v="19"/>
    <x v="4"/>
    <x v="4"/>
  </r>
  <r>
    <d v="2004-10-16T00:00:00"/>
    <n v="4"/>
    <x v="23"/>
    <n v="93.6"/>
    <x v="1"/>
    <n v="374.4"/>
    <x v="7"/>
    <x v="20"/>
    <x v="4"/>
    <x v="15"/>
  </r>
  <r>
    <d v="2004-11-04T00:00:00"/>
    <n v="4"/>
    <x v="21"/>
    <n v="72.7"/>
    <x v="1"/>
    <n v="290.8"/>
    <x v="0"/>
    <x v="18"/>
    <x v="5"/>
    <x v="16"/>
  </r>
  <r>
    <d v="2004-11-17T00:00:00"/>
    <n v="4"/>
    <x v="77"/>
    <n v="86.72"/>
    <x v="1"/>
    <n v="346.88"/>
    <x v="6"/>
    <x v="61"/>
    <x v="5"/>
    <x v="7"/>
  </r>
  <r>
    <d v="2004-11-29T00:00:00"/>
    <n v="4"/>
    <x v="84"/>
    <n v="100"/>
    <x v="1"/>
    <n v="400"/>
    <x v="0"/>
    <x v="67"/>
    <x v="5"/>
    <x v="8"/>
  </r>
  <r>
    <d v="2005-01-19T00:00:00"/>
    <n v="1"/>
    <x v="39"/>
    <n v="100"/>
    <x v="1"/>
    <n v="100"/>
    <x v="0"/>
    <x v="33"/>
    <x v="7"/>
    <x v="32"/>
  </r>
  <r>
    <d v="2005-02-16T00:00:00"/>
    <n v="1"/>
    <x v="23"/>
    <n v="37.5"/>
    <x v="1"/>
    <n v="37.5"/>
    <x v="7"/>
    <x v="20"/>
    <x v="0"/>
    <x v="10"/>
  </r>
  <r>
    <d v="2005-04-22T00:00:00"/>
    <n v="2"/>
    <x v="61"/>
    <n v="94.5"/>
    <x v="1"/>
    <n v="189"/>
    <x v="0"/>
    <x v="51"/>
    <x v="8"/>
    <x v="49"/>
  </r>
  <r>
    <d v="2005-05-29T00:00:00"/>
    <n v="2"/>
    <x v="20"/>
    <n v="100"/>
    <x v="1"/>
    <n v="200"/>
    <x v="3"/>
    <x v="17"/>
    <x v="1"/>
    <x v="33"/>
  </r>
  <r>
    <d v="2003-01-31T00:00:00"/>
    <n v="1"/>
    <x v="23"/>
    <n v="39.6"/>
    <x v="1"/>
    <n v="39.6"/>
    <x v="7"/>
    <x v="20"/>
    <x v="7"/>
    <x v="22"/>
  </r>
  <r>
    <d v="2003-04-01T00:00:00"/>
    <n v="2"/>
    <x v="62"/>
    <n v="30.06"/>
    <x v="1"/>
    <n v="60.12"/>
    <x v="1"/>
    <x v="2"/>
    <x v="8"/>
    <x v="35"/>
  </r>
  <r>
    <d v="2003-06-03T00:00:00"/>
    <n v="2"/>
    <x v="74"/>
    <n v="38.19"/>
    <x v="1"/>
    <n v="76.38"/>
    <x v="0"/>
    <x v="0"/>
    <x v="9"/>
    <x v="33"/>
  </r>
  <r>
    <d v="2003-08-01T00:00:00"/>
    <n v="3"/>
    <x v="73"/>
    <n v="42.43"/>
    <x v="1"/>
    <n v="127.28999999999999"/>
    <x v="4"/>
    <x v="59"/>
    <x v="3"/>
    <x v="46"/>
  </r>
  <r>
    <d v="2003-09-21T00:00:00"/>
    <n v="3"/>
    <x v="60"/>
    <n v="40.31"/>
    <x v="1"/>
    <n v="120.93"/>
    <x v="4"/>
    <x v="50"/>
    <x v="10"/>
    <x v="47"/>
  </r>
  <r>
    <d v="2003-10-22T00:00:00"/>
    <n v="4"/>
    <x v="26"/>
    <n v="31.82"/>
    <x v="1"/>
    <n v="127.28"/>
    <x v="9"/>
    <x v="22"/>
    <x v="4"/>
    <x v="26"/>
  </r>
  <r>
    <d v="2003-11-06T00:00:00"/>
    <n v="4"/>
    <x v="49"/>
    <n v="31.12"/>
    <x v="1"/>
    <n v="124.48"/>
    <x v="6"/>
    <x v="41"/>
    <x v="5"/>
    <x v="16"/>
  </r>
  <r>
    <d v="2003-11-14T00:00:00"/>
    <n v="4"/>
    <x v="81"/>
    <n v="31.82"/>
    <x v="1"/>
    <n v="127.28"/>
    <x v="7"/>
    <x v="64"/>
    <x v="5"/>
    <x v="6"/>
  </r>
  <r>
    <d v="2003-11-25T00:00:00"/>
    <n v="4"/>
    <x v="47"/>
    <n v="28.29"/>
    <x v="1"/>
    <n v="113.16"/>
    <x v="0"/>
    <x v="39"/>
    <x v="5"/>
    <x v="17"/>
  </r>
  <r>
    <d v="2003-12-09T00:00:00"/>
    <n v="4"/>
    <x v="64"/>
    <n v="29.7"/>
    <x v="1"/>
    <n v="118.8"/>
    <x v="0"/>
    <x v="48"/>
    <x v="6"/>
    <x v="31"/>
  </r>
  <r>
    <d v="2004-02-10T00:00:00"/>
    <n v="1"/>
    <x v="82"/>
    <n v="40.31"/>
    <x v="1"/>
    <n v="40.31"/>
    <x v="0"/>
    <x v="65"/>
    <x v="0"/>
    <x v="37"/>
  </r>
  <r>
    <d v="2004-03-11T00:00:00"/>
    <n v="1"/>
    <x v="39"/>
    <n v="32.880000000000003"/>
    <x v="1"/>
    <n v="32.880000000000003"/>
    <x v="0"/>
    <x v="33"/>
    <x v="11"/>
    <x v="27"/>
  </r>
  <r>
    <d v="2004-05-05T00:00:00"/>
    <n v="2"/>
    <x v="23"/>
    <n v="36.07"/>
    <x v="1"/>
    <n v="72.14"/>
    <x v="7"/>
    <x v="20"/>
    <x v="1"/>
    <x v="1"/>
  </r>
  <r>
    <d v="2004-06-15T00:00:00"/>
    <n v="2"/>
    <x v="65"/>
    <n v="33.24"/>
    <x v="1"/>
    <n v="66.48"/>
    <x v="9"/>
    <x v="22"/>
    <x v="9"/>
    <x v="28"/>
  </r>
  <r>
    <d v="2004-07-20T00:00:00"/>
    <n v="3"/>
    <x v="39"/>
    <n v="41.72"/>
    <x v="1"/>
    <n v="125.16"/>
    <x v="0"/>
    <x v="33"/>
    <x v="2"/>
    <x v="13"/>
  </r>
  <r>
    <d v="2004-08-19T00:00:00"/>
    <n v="3"/>
    <x v="18"/>
    <n v="40.659999999999997"/>
    <x v="1"/>
    <n v="121.97999999999999"/>
    <x v="0"/>
    <x v="15"/>
    <x v="3"/>
    <x v="29"/>
  </r>
  <r>
    <d v="2004-09-08T00:00:00"/>
    <n v="3"/>
    <x v="0"/>
    <n v="30.06"/>
    <x v="1"/>
    <n v="90.179999999999993"/>
    <x v="0"/>
    <x v="0"/>
    <x v="10"/>
    <x v="30"/>
  </r>
  <r>
    <d v="2004-10-13T00:00:00"/>
    <n v="4"/>
    <x v="15"/>
    <n v="31.47"/>
    <x v="1"/>
    <n v="125.88"/>
    <x v="0"/>
    <x v="12"/>
    <x v="4"/>
    <x v="15"/>
  </r>
  <r>
    <d v="2004-10-22T00:00:00"/>
    <n v="4"/>
    <x v="78"/>
    <n v="37.130000000000003"/>
    <x v="1"/>
    <n v="148.52000000000001"/>
    <x v="13"/>
    <x v="62"/>
    <x v="4"/>
    <x v="26"/>
  </r>
  <r>
    <d v="2004-11-05T00:00:00"/>
    <n v="4"/>
    <x v="11"/>
    <n v="100"/>
    <x v="1"/>
    <n v="400"/>
    <x v="0"/>
    <x v="0"/>
    <x v="5"/>
    <x v="16"/>
  </r>
  <r>
    <d v="2004-11-19T00:00:00"/>
    <n v="4"/>
    <x v="39"/>
    <n v="37.130000000000003"/>
    <x v="1"/>
    <n v="148.52000000000001"/>
    <x v="0"/>
    <x v="33"/>
    <x v="5"/>
    <x v="7"/>
  </r>
  <r>
    <d v="2004-12-01T00:00:00"/>
    <n v="4"/>
    <x v="74"/>
    <n v="37.130000000000003"/>
    <x v="1"/>
    <n v="148.52000000000001"/>
    <x v="0"/>
    <x v="0"/>
    <x v="6"/>
    <x v="8"/>
  </r>
  <r>
    <d v="2004-12-10T00:00:00"/>
    <n v="4"/>
    <x v="23"/>
    <n v="82.94"/>
    <x v="1"/>
    <n v="331.76"/>
    <x v="7"/>
    <x v="20"/>
    <x v="6"/>
    <x v="31"/>
  </r>
  <r>
    <d v="2005-01-23T00:00:00"/>
    <n v="1"/>
    <x v="39"/>
    <n v="100"/>
    <x v="1"/>
    <n v="100"/>
    <x v="0"/>
    <x v="33"/>
    <x v="7"/>
    <x v="22"/>
  </r>
  <r>
    <d v="2005-02-22T00:00:00"/>
    <n v="1"/>
    <x v="23"/>
    <n v="100"/>
    <x v="1"/>
    <n v="100"/>
    <x v="7"/>
    <x v="20"/>
    <x v="0"/>
    <x v="0"/>
  </r>
  <r>
    <d v="2005-03-15T00:00:00"/>
    <n v="1"/>
    <x v="23"/>
    <n v="38.9"/>
    <x v="1"/>
    <n v="38.9"/>
    <x v="7"/>
    <x v="20"/>
    <x v="11"/>
    <x v="40"/>
  </r>
  <r>
    <d v="2005-05-03T00:00:00"/>
    <n v="2"/>
    <x v="23"/>
    <n v="36.07"/>
    <x v="1"/>
    <n v="72.14"/>
    <x v="7"/>
    <x v="20"/>
    <x v="1"/>
    <x v="1"/>
  </r>
  <r>
    <d v="2005-05-31T00:00:00"/>
    <n v="2"/>
    <x v="14"/>
    <n v="33.24"/>
    <x v="1"/>
    <n v="66.48"/>
    <x v="1"/>
    <x v="11"/>
    <x v="1"/>
    <x v="33"/>
  </r>
  <r>
    <d v="2003-02-17T00:00:00"/>
    <n v="1"/>
    <x v="86"/>
    <n v="74.680000000000007"/>
    <x v="4"/>
    <n v="74.680000000000007"/>
    <x v="12"/>
    <x v="69"/>
    <x v="0"/>
    <x v="10"/>
  </r>
  <r>
    <d v="2003-04-28T00:00:00"/>
    <n v="2"/>
    <x v="19"/>
    <n v="59.6"/>
    <x v="4"/>
    <n v="119.2"/>
    <x v="5"/>
    <x v="16"/>
    <x v="8"/>
    <x v="34"/>
  </r>
  <r>
    <d v="2003-06-16T00:00:00"/>
    <n v="2"/>
    <x v="88"/>
    <n v="67.14"/>
    <x v="4"/>
    <n v="134.28"/>
    <x v="0"/>
    <x v="63"/>
    <x v="9"/>
    <x v="28"/>
  </r>
  <r>
    <d v="2003-08-10T00:00:00"/>
    <n v="3"/>
    <x v="50"/>
    <n v="60.97"/>
    <x v="4"/>
    <n v="182.91"/>
    <x v="0"/>
    <x v="18"/>
    <x v="3"/>
    <x v="39"/>
  </r>
  <r>
    <d v="2003-10-06T00:00:00"/>
    <n v="4"/>
    <x v="16"/>
    <n v="72.62"/>
    <x v="4"/>
    <n v="290.48"/>
    <x v="4"/>
    <x v="13"/>
    <x v="4"/>
    <x v="4"/>
  </r>
  <r>
    <d v="2003-10-23T00:00:00"/>
    <n v="4"/>
    <x v="37"/>
    <n v="69.88"/>
    <x v="4"/>
    <n v="279.52"/>
    <x v="8"/>
    <x v="31"/>
    <x v="4"/>
    <x v="26"/>
  </r>
  <r>
    <d v="2003-11-08T00:00:00"/>
    <n v="4"/>
    <x v="51"/>
    <n v="80.84"/>
    <x v="4"/>
    <n v="323.36"/>
    <x v="1"/>
    <x v="42"/>
    <x v="5"/>
    <x v="16"/>
  </r>
  <r>
    <d v="2003-11-14T00:00:00"/>
    <n v="4"/>
    <x v="52"/>
    <n v="69.2"/>
    <x v="4"/>
    <n v="276.8"/>
    <x v="6"/>
    <x v="41"/>
    <x v="5"/>
    <x v="6"/>
  </r>
  <r>
    <d v="2003-11-27T00:00:00"/>
    <n v="4"/>
    <x v="66"/>
    <n v="67.819999999999993"/>
    <x v="4"/>
    <n v="271.27999999999997"/>
    <x v="15"/>
    <x v="53"/>
    <x v="5"/>
    <x v="17"/>
  </r>
  <r>
    <d v="2004-01-09T00:00:00"/>
    <n v="1"/>
    <x v="54"/>
    <n v="82.21"/>
    <x v="4"/>
    <n v="82.21"/>
    <x v="0"/>
    <x v="44"/>
    <x v="7"/>
    <x v="36"/>
  </r>
  <r>
    <d v="2004-02-19T00:00:00"/>
    <n v="1"/>
    <x v="55"/>
    <n v="81.53"/>
    <x v="4"/>
    <n v="81.53"/>
    <x v="0"/>
    <x v="45"/>
    <x v="0"/>
    <x v="10"/>
  </r>
  <r>
    <d v="2004-05-08T00:00:00"/>
    <n v="2"/>
    <x v="33"/>
    <n v="67.819999999999993"/>
    <x v="4"/>
    <n v="135.63999999999999"/>
    <x v="0"/>
    <x v="12"/>
    <x v="1"/>
    <x v="1"/>
  </r>
  <r>
    <d v="2004-06-24T00:00:00"/>
    <n v="2"/>
    <x v="23"/>
    <n v="67.14"/>
    <x v="4"/>
    <n v="134.28"/>
    <x v="7"/>
    <x v="20"/>
    <x v="9"/>
    <x v="50"/>
  </r>
  <r>
    <d v="2004-07-21T00:00:00"/>
    <n v="3"/>
    <x v="41"/>
    <n v="65.08"/>
    <x v="4"/>
    <n v="195.24"/>
    <x v="0"/>
    <x v="35"/>
    <x v="2"/>
    <x v="13"/>
  </r>
  <r>
    <d v="2004-08-21T00:00:00"/>
    <n v="3"/>
    <x v="85"/>
    <n v="73.989999999999995"/>
    <x v="4"/>
    <n v="221.96999999999997"/>
    <x v="2"/>
    <x v="68"/>
    <x v="3"/>
    <x v="29"/>
  </r>
  <r>
    <d v="2004-09-15T00:00:00"/>
    <n v="3"/>
    <x v="89"/>
    <n v="71.25"/>
    <x v="4"/>
    <n v="213.75"/>
    <x v="16"/>
    <x v="71"/>
    <x v="10"/>
    <x v="25"/>
  </r>
  <r>
    <d v="2004-10-14T00:00:00"/>
    <n v="4"/>
    <x v="29"/>
    <n v="75.36"/>
    <x v="4"/>
    <n v="301.44"/>
    <x v="0"/>
    <x v="24"/>
    <x v="4"/>
    <x v="15"/>
  </r>
  <r>
    <d v="2004-11-01T00:00:00"/>
    <n v="4"/>
    <x v="59"/>
    <n v="63.71"/>
    <x v="4"/>
    <n v="254.84"/>
    <x v="6"/>
    <x v="49"/>
    <x v="5"/>
    <x v="16"/>
  </r>
  <r>
    <d v="2004-11-12T00:00:00"/>
    <n v="4"/>
    <x v="86"/>
    <n v="58.92"/>
    <x v="4"/>
    <n v="235.68"/>
    <x v="12"/>
    <x v="69"/>
    <x v="5"/>
    <x v="6"/>
  </r>
  <r>
    <d v="2004-11-23T00:00:00"/>
    <n v="4"/>
    <x v="35"/>
    <n v="100"/>
    <x v="4"/>
    <n v="400"/>
    <x v="11"/>
    <x v="29"/>
    <x v="5"/>
    <x v="17"/>
  </r>
  <r>
    <d v="2004-12-03T00:00:00"/>
    <n v="4"/>
    <x v="49"/>
    <n v="74.680000000000007"/>
    <x v="4"/>
    <n v="298.72000000000003"/>
    <x v="6"/>
    <x v="41"/>
    <x v="6"/>
    <x v="8"/>
  </r>
  <r>
    <d v="2005-01-31T00:00:00"/>
    <n v="1"/>
    <x v="60"/>
    <n v="70.44"/>
    <x v="4"/>
    <n v="70.44"/>
    <x v="4"/>
    <x v="50"/>
    <x v="7"/>
    <x v="19"/>
  </r>
  <r>
    <d v="2005-03-01T00:00:00"/>
    <n v="1"/>
    <x v="23"/>
    <n v="55.96"/>
    <x v="4"/>
    <n v="55.96"/>
    <x v="7"/>
    <x v="20"/>
    <x v="11"/>
    <x v="20"/>
  </r>
  <r>
    <d v="2005-03-30T00:00:00"/>
    <n v="1"/>
    <x v="1"/>
    <n v="57.55"/>
    <x v="4"/>
    <n v="57.55"/>
    <x v="1"/>
    <x v="1"/>
    <x v="11"/>
    <x v="35"/>
  </r>
  <r>
    <d v="2005-04-01T00:00:00"/>
    <n v="2"/>
    <x v="61"/>
    <n v="61.66"/>
    <x v="4"/>
    <n v="123.32"/>
    <x v="0"/>
    <x v="51"/>
    <x v="8"/>
    <x v="35"/>
  </r>
  <r>
    <d v="2005-05-09T00:00:00"/>
    <n v="2"/>
    <x v="87"/>
    <n v="67.819999999999993"/>
    <x v="4"/>
    <n v="135.63999999999999"/>
    <x v="3"/>
    <x v="70"/>
    <x v="1"/>
    <x v="21"/>
  </r>
  <r>
    <d v="2003-03-18T00:00:00"/>
    <n v="1"/>
    <x v="77"/>
    <n v="100"/>
    <x v="1"/>
    <n v="100"/>
    <x v="6"/>
    <x v="61"/>
    <x v="11"/>
    <x v="40"/>
  </r>
  <r>
    <d v="2003-05-21T00:00:00"/>
    <n v="2"/>
    <x v="84"/>
    <n v="93.95"/>
    <x v="1"/>
    <n v="187.9"/>
    <x v="0"/>
    <x v="67"/>
    <x v="1"/>
    <x v="12"/>
  </r>
  <r>
    <d v="2003-09-11T00:00:00"/>
    <n v="3"/>
    <x v="42"/>
    <n v="100"/>
    <x v="1"/>
    <n v="300"/>
    <x v="3"/>
    <x v="36"/>
    <x v="10"/>
    <x v="30"/>
  </r>
  <r>
    <d v="2003-10-17T00:00:00"/>
    <n v="4"/>
    <x v="78"/>
    <n v="100"/>
    <x v="1"/>
    <n v="400"/>
    <x v="13"/>
    <x v="62"/>
    <x v="4"/>
    <x v="15"/>
  </r>
  <r>
    <d v="2003-11-05T00:00:00"/>
    <n v="4"/>
    <x v="86"/>
    <n v="100"/>
    <x v="1"/>
    <n v="400"/>
    <x v="12"/>
    <x v="69"/>
    <x v="5"/>
    <x v="16"/>
  </r>
  <r>
    <d v="2003-11-12T00:00:00"/>
    <n v="4"/>
    <x v="39"/>
    <n v="100"/>
    <x v="1"/>
    <n v="400"/>
    <x v="0"/>
    <x v="33"/>
    <x v="5"/>
    <x v="6"/>
  </r>
  <r>
    <d v="2003-11-20T00:00:00"/>
    <n v="4"/>
    <x v="40"/>
    <n v="100"/>
    <x v="1"/>
    <n v="400"/>
    <x v="0"/>
    <x v="34"/>
    <x v="5"/>
    <x v="7"/>
  </r>
  <r>
    <d v="2003-12-02T00:00:00"/>
    <n v="4"/>
    <x v="74"/>
    <n v="100"/>
    <x v="1"/>
    <n v="400"/>
    <x v="0"/>
    <x v="0"/>
    <x v="6"/>
    <x v="8"/>
  </r>
  <r>
    <d v="2004-01-22T00:00:00"/>
    <n v="1"/>
    <x v="52"/>
    <n v="100"/>
    <x v="1"/>
    <n v="100"/>
    <x v="6"/>
    <x v="41"/>
    <x v="7"/>
    <x v="32"/>
  </r>
  <r>
    <d v="2004-03-02T00:00:00"/>
    <n v="1"/>
    <x v="30"/>
    <n v="100"/>
    <x v="1"/>
    <n v="100"/>
    <x v="1"/>
    <x v="25"/>
    <x v="11"/>
    <x v="20"/>
  </r>
  <r>
    <d v="2004-04-13T00:00:00"/>
    <n v="2"/>
    <x v="83"/>
    <n v="98.65"/>
    <x v="1"/>
    <n v="197.3"/>
    <x v="1"/>
    <x v="66"/>
    <x v="8"/>
    <x v="44"/>
  </r>
  <r>
    <d v="2004-07-07T00:00:00"/>
    <n v="3"/>
    <x v="74"/>
    <n v="100"/>
    <x v="1"/>
    <n v="300"/>
    <x v="0"/>
    <x v="0"/>
    <x v="2"/>
    <x v="42"/>
  </r>
  <r>
    <d v="2004-08-09T00:00:00"/>
    <n v="3"/>
    <x v="23"/>
    <n v="100"/>
    <x v="1"/>
    <n v="300"/>
    <x v="7"/>
    <x v="20"/>
    <x v="3"/>
    <x v="39"/>
  </r>
  <r>
    <d v="2004-09-01T00:00:00"/>
    <n v="3"/>
    <x v="65"/>
    <n v="100"/>
    <x v="1"/>
    <n v="300"/>
    <x v="9"/>
    <x v="22"/>
    <x v="10"/>
    <x v="41"/>
  </r>
  <r>
    <d v="2003-10-06T00:00:00"/>
    <n v="4"/>
    <x v="22"/>
    <n v="100"/>
    <x v="1"/>
    <n v="400"/>
    <x v="6"/>
    <x v="19"/>
    <x v="4"/>
    <x v="4"/>
  </r>
  <r>
    <d v="2004-10-16T00:00:00"/>
    <n v="4"/>
    <x v="23"/>
    <n v="100"/>
    <x v="1"/>
    <n v="400"/>
    <x v="7"/>
    <x v="20"/>
    <x v="4"/>
    <x v="15"/>
  </r>
  <r>
    <d v="2004-11-17T00:00:00"/>
    <n v="4"/>
    <x v="77"/>
    <n v="42.26"/>
    <x v="1"/>
    <n v="169.04"/>
    <x v="6"/>
    <x v="61"/>
    <x v="5"/>
    <x v="7"/>
  </r>
  <r>
    <d v="2004-11-29T00:00:00"/>
    <n v="4"/>
    <x v="84"/>
    <n v="87.24"/>
    <x v="1"/>
    <n v="348.96"/>
    <x v="0"/>
    <x v="67"/>
    <x v="5"/>
    <x v="8"/>
  </r>
  <r>
    <d v="2005-01-19T00:00:00"/>
    <n v="1"/>
    <x v="39"/>
    <n v="100"/>
    <x v="1"/>
    <n v="100"/>
    <x v="0"/>
    <x v="33"/>
    <x v="7"/>
    <x v="32"/>
  </r>
  <r>
    <d v="2005-02-16T00:00:00"/>
    <n v="1"/>
    <x v="23"/>
    <n v="36.29"/>
    <x v="1"/>
    <n v="36.29"/>
    <x v="7"/>
    <x v="20"/>
    <x v="0"/>
    <x v="10"/>
  </r>
  <r>
    <d v="2005-04-22T00:00:00"/>
    <n v="2"/>
    <x v="61"/>
    <n v="98.65"/>
    <x v="1"/>
    <n v="197.3"/>
    <x v="0"/>
    <x v="51"/>
    <x v="8"/>
    <x v="49"/>
  </r>
  <r>
    <d v="2005-05-29T00:00:00"/>
    <n v="2"/>
    <x v="20"/>
    <n v="96.3"/>
    <x v="1"/>
    <n v="192.6"/>
    <x v="3"/>
    <x v="17"/>
    <x v="1"/>
    <x v="33"/>
  </r>
  <r>
    <d v="2003-03-10T00:00:00"/>
    <n v="1"/>
    <x v="45"/>
    <n v="32.1"/>
    <x v="1"/>
    <n v="32.1"/>
    <x v="0"/>
    <x v="24"/>
    <x v="11"/>
    <x v="27"/>
  </r>
  <r>
    <d v="2003-05-08T00:00:00"/>
    <n v="2"/>
    <x v="67"/>
    <n v="30.96"/>
    <x v="1"/>
    <n v="61.92"/>
    <x v="1"/>
    <x v="54"/>
    <x v="1"/>
    <x v="1"/>
  </r>
  <r>
    <d v="2003-07-02T00:00:00"/>
    <n v="3"/>
    <x v="39"/>
    <n v="35.869999999999997"/>
    <x v="1"/>
    <n v="107.60999999999999"/>
    <x v="0"/>
    <x v="33"/>
    <x v="2"/>
    <x v="2"/>
  </r>
  <r>
    <d v="2003-09-05T00:00:00"/>
    <n v="3"/>
    <x v="41"/>
    <n v="42.67"/>
    <x v="1"/>
    <n v="128.01"/>
    <x v="0"/>
    <x v="35"/>
    <x v="10"/>
    <x v="41"/>
  </r>
  <r>
    <d v="2003-10-11T00:00:00"/>
    <n v="4"/>
    <x v="54"/>
    <n v="37"/>
    <x v="1"/>
    <n v="148"/>
    <x v="0"/>
    <x v="44"/>
    <x v="4"/>
    <x v="4"/>
  </r>
  <r>
    <d v="2003-11-05T00:00:00"/>
    <n v="4"/>
    <x v="43"/>
    <n v="35.49"/>
    <x v="1"/>
    <n v="141.96"/>
    <x v="10"/>
    <x v="37"/>
    <x v="5"/>
    <x v="16"/>
  </r>
  <r>
    <d v="2003-11-12T00:00:00"/>
    <n v="4"/>
    <x v="7"/>
    <n v="42.67"/>
    <x v="1"/>
    <n v="170.68"/>
    <x v="2"/>
    <x v="7"/>
    <x v="5"/>
    <x v="6"/>
  </r>
  <r>
    <d v="2003-11-20T00:00:00"/>
    <n v="4"/>
    <x v="40"/>
    <n v="30.59"/>
    <x v="1"/>
    <n v="122.36"/>
    <x v="0"/>
    <x v="34"/>
    <x v="5"/>
    <x v="7"/>
  </r>
  <r>
    <d v="2003-12-02T00:00:00"/>
    <n v="4"/>
    <x v="23"/>
    <n v="37"/>
    <x v="1"/>
    <n v="148"/>
    <x v="7"/>
    <x v="20"/>
    <x v="6"/>
    <x v="8"/>
  </r>
  <r>
    <d v="2004-01-16T00:00:00"/>
    <n v="1"/>
    <x v="23"/>
    <n v="43.42"/>
    <x v="1"/>
    <n v="43.42"/>
    <x v="7"/>
    <x v="20"/>
    <x v="7"/>
    <x v="9"/>
  </r>
  <r>
    <d v="2004-02-22T00:00:00"/>
    <n v="1"/>
    <x v="69"/>
    <n v="36.630000000000003"/>
    <x v="1"/>
    <n v="36.630000000000003"/>
    <x v="17"/>
    <x v="56"/>
    <x v="0"/>
    <x v="0"/>
  </r>
  <r>
    <d v="2004-04-12T00:00:00"/>
    <n v="2"/>
    <x v="60"/>
    <n v="44.56"/>
    <x v="1"/>
    <n v="89.12"/>
    <x v="4"/>
    <x v="50"/>
    <x v="8"/>
    <x v="44"/>
  </r>
  <r>
    <d v="2004-06-01T00:00:00"/>
    <n v="2"/>
    <x v="22"/>
    <n v="42.67"/>
    <x v="1"/>
    <n v="85.34"/>
    <x v="6"/>
    <x v="19"/>
    <x v="9"/>
    <x v="33"/>
  </r>
  <r>
    <d v="2004-07-06T00:00:00"/>
    <n v="3"/>
    <x v="70"/>
    <n v="40.4"/>
    <x v="1"/>
    <n v="121.19999999999999"/>
    <x v="12"/>
    <x v="57"/>
    <x v="2"/>
    <x v="42"/>
  </r>
  <r>
    <d v="2004-08-06T00:00:00"/>
    <n v="3"/>
    <x v="84"/>
    <n v="38.89"/>
    <x v="1"/>
    <n v="116.67"/>
    <x v="0"/>
    <x v="67"/>
    <x v="3"/>
    <x v="43"/>
  </r>
  <r>
    <d v="2004-08-30T00:00:00"/>
    <n v="3"/>
    <x v="69"/>
    <n v="39.65"/>
    <x v="1"/>
    <n v="118.94999999999999"/>
    <x v="17"/>
    <x v="56"/>
    <x v="3"/>
    <x v="41"/>
  </r>
  <r>
    <d v="2003-10-05T00:00:00"/>
    <n v="4"/>
    <x v="85"/>
    <n v="34.36"/>
    <x v="1"/>
    <n v="137.44"/>
    <x v="2"/>
    <x v="68"/>
    <x v="4"/>
    <x v="4"/>
  </r>
  <r>
    <d v="2004-10-16T00:00:00"/>
    <n v="4"/>
    <x v="68"/>
    <n v="41.91"/>
    <x v="1"/>
    <n v="167.64"/>
    <x v="16"/>
    <x v="55"/>
    <x v="4"/>
    <x v="15"/>
  </r>
  <r>
    <d v="2004-11-04T00:00:00"/>
    <n v="4"/>
    <x v="21"/>
    <n v="33.229999999999997"/>
    <x v="1"/>
    <n v="132.91999999999999"/>
    <x v="0"/>
    <x v="18"/>
    <x v="5"/>
    <x v="16"/>
  </r>
  <r>
    <d v="2004-11-17T00:00:00"/>
    <n v="4"/>
    <x v="45"/>
    <n v="42.24"/>
    <x v="1"/>
    <n v="168.96"/>
    <x v="0"/>
    <x v="24"/>
    <x v="5"/>
    <x v="7"/>
  </r>
  <r>
    <d v="2004-11-24T00:00:00"/>
    <n v="4"/>
    <x v="10"/>
    <n v="40.4"/>
    <x v="1"/>
    <n v="161.6"/>
    <x v="3"/>
    <x v="8"/>
    <x v="5"/>
    <x v="17"/>
  </r>
  <r>
    <d v="2004-12-07T00:00:00"/>
    <n v="4"/>
    <x v="23"/>
    <n v="38.520000000000003"/>
    <x v="1"/>
    <n v="154.08000000000001"/>
    <x v="7"/>
    <x v="20"/>
    <x v="6"/>
    <x v="31"/>
  </r>
  <r>
    <d v="2005-01-12T00:00:00"/>
    <n v="1"/>
    <x v="3"/>
    <n v="100"/>
    <x v="1"/>
    <n v="100"/>
    <x v="0"/>
    <x v="3"/>
    <x v="7"/>
    <x v="9"/>
  </r>
  <r>
    <d v="2005-02-10T00:00:00"/>
    <n v="1"/>
    <x v="23"/>
    <n v="100"/>
    <x v="1"/>
    <n v="100"/>
    <x v="7"/>
    <x v="20"/>
    <x v="0"/>
    <x v="37"/>
  </r>
  <r>
    <d v="2005-03-04T00:00:00"/>
    <n v="1"/>
    <x v="39"/>
    <n v="100"/>
    <x v="1"/>
    <n v="100"/>
    <x v="0"/>
    <x v="33"/>
    <x v="11"/>
    <x v="20"/>
  </r>
  <r>
    <d v="2005-04-14T00:00:00"/>
    <n v="2"/>
    <x v="83"/>
    <n v="44.56"/>
    <x v="1"/>
    <n v="89.12"/>
    <x v="1"/>
    <x v="66"/>
    <x v="8"/>
    <x v="44"/>
  </r>
  <r>
    <d v="2005-05-17T00:00:00"/>
    <n v="2"/>
    <x v="19"/>
    <n v="42.67"/>
    <x v="1"/>
    <n v="85.34"/>
    <x v="5"/>
    <x v="16"/>
    <x v="1"/>
    <x v="12"/>
  </r>
  <r>
    <d v="2003-02-11T00:00:00"/>
    <n v="1"/>
    <x v="48"/>
    <n v="72.58"/>
    <x v="3"/>
    <n v="72.58"/>
    <x v="13"/>
    <x v="40"/>
    <x v="0"/>
    <x v="37"/>
  </r>
  <r>
    <d v="2003-04-28T00:00:00"/>
    <n v="2"/>
    <x v="19"/>
    <n v="87.62"/>
    <x v="3"/>
    <n v="175.24"/>
    <x v="5"/>
    <x v="16"/>
    <x v="8"/>
    <x v="34"/>
  </r>
  <r>
    <d v="2003-06-12T00:00:00"/>
    <n v="2"/>
    <x v="49"/>
    <n v="94.71"/>
    <x v="3"/>
    <n v="189.42"/>
    <x v="6"/>
    <x v="41"/>
    <x v="9"/>
    <x v="38"/>
  </r>
  <r>
    <d v="2003-08-08T00:00:00"/>
    <n v="3"/>
    <x v="39"/>
    <n v="98.25"/>
    <x v="3"/>
    <n v="294.75"/>
    <x v="0"/>
    <x v="33"/>
    <x v="3"/>
    <x v="43"/>
  </r>
  <r>
    <d v="2003-10-02T00:00:00"/>
    <n v="4"/>
    <x v="80"/>
    <n v="91.17"/>
    <x v="3"/>
    <n v="364.68"/>
    <x v="0"/>
    <x v="63"/>
    <x v="4"/>
    <x v="14"/>
  </r>
  <r>
    <d v="2003-10-23T00:00:00"/>
    <n v="4"/>
    <x v="37"/>
    <n v="79.66"/>
    <x v="3"/>
    <n v="318.64"/>
    <x v="8"/>
    <x v="31"/>
    <x v="4"/>
    <x v="26"/>
  </r>
  <r>
    <d v="2003-11-07T00:00:00"/>
    <n v="4"/>
    <x v="76"/>
    <n v="72.58"/>
    <x v="3"/>
    <n v="290.32"/>
    <x v="7"/>
    <x v="20"/>
    <x v="5"/>
    <x v="16"/>
  </r>
  <r>
    <d v="2003-11-14T00:00:00"/>
    <n v="4"/>
    <x v="50"/>
    <n v="74.349999999999994"/>
    <x v="3"/>
    <n v="297.39999999999998"/>
    <x v="0"/>
    <x v="18"/>
    <x v="5"/>
    <x v="6"/>
  </r>
  <r>
    <d v="2003-11-26T00:00:00"/>
    <n v="4"/>
    <x v="53"/>
    <n v="83.2"/>
    <x v="3"/>
    <n v="332.8"/>
    <x v="7"/>
    <x v="43"/>
    <x v="5"/>
    <x v="17"/>
  </r>
  <r>
    <d v="2004-01-02T00:00:00"/>
    <n v="1"/>
    <x v="30"/>
    <n v="89.4"/>
    <x v="3"/>
    <n v="89.4"/>
    <x v="1"/>
    <x v="25"/>
    <x v="7"/>
    <x v="45"/>
  </r>
  <r>
    <d v="2004-02-19T00:00:00"/>
    <n v="1"/>
    <x v="55"/>
    <n v="70.81"/>
    <x v="3"/>
    <n v="70.81"/>
    <x v="0"/>
    <x v="45"/>
    <x v="0"/>
    <x v="10"/>
  </r>
  <r>
    <d v="2004-03-29T00:00:00"/>
    <n v="1"/>
    <x v="12"/>
    <n v="94.71"/>
    <x v="3"/>
    <n v="94.71"/>
    <x v="0"/>
    <x v="9"/>
    <x v="11"/>
    <x v="35"/>
  </r>
  <r>
    <d v="2004-05-07T00:00:00"/>
    <n v="2"/>
    <x v="0"/>
    <n v="100"/>
    <x v="3"/>
    <n v="200"/>
    <x v="0"/>
    <x v="0"/>
    <x v="1"/>
    <x v="1"/>
  </r>
  <r>
    <d v="2004-06-17T00:00:00"/>
    <n v="2"/>
    <x v="43"/>
    <n v="91.17"/>
    <x v="3"/>
    <n v="182.34"/>
    <x v="10"/>
    <x v="37"/>
    <x v="9"/>
    <x v="28"/>
  </r>
  <r>
    <d v="2004-07-21T00:00:00"/>
    <n v="3"/>
    <x v="56"/>
    <n v="100"/>
    <x v="3"/>
    <n v="300"/>
    <x v="14"/>
    <x v="46"/>
    <x v="2"/>
    <x v="13"/>
  </r>
  <r>
    <d v="2004-08-20T00:00:00"/>
    <n v="3"/>
    <x v="57"/>
    <n v="92.94"/>
    <x v="3"/>
    <n v="278.82"/>
    <x v="10"/>
    <x v="47"/>
    <x v="3"/>
    <x v="29"/>
  </r>
  <r>
    <d v="2004-09-10T00:00:00"/>
    <n v="3"/>
    <x v="58"/>
    <n v="84.97"/>
    <x v="3"/>
    <n v="254.91"/>
    <x v="0"/>
    <x v="48"/>
    <x v="10"/>
    <x v="30"/>
  </r>
  <r>
    <d v="2004-10-14T00:00:00"/>
    <n v="4"/>
    <x v="77"/>
    <n v="84.08"/>
    <x v="3"/>
    <n v="336.32"/>
    <x v="6"/>
    <x v="61"/>
    <x v="4"/>
    <x v="15"/>
  </r>
  <r>
    <d v="2004-10-29T00:00:00"/>
    <n v="4"/>
    <x v="14"/>
    <n v="86.74"/>
    <x v="3"/>
    <n v="346.96"/>
    <x v="1"/>
    <x v="11"/>
    <x v="4"/>
    <x v="5"/>
  </r>
  <r>
    <d v="2004-11-09T00:00:00"/>
    <n v="4"/>
    <x v="24"/>
    <n v="85.85"/>
    <x v="3"/>
    <n v="343.4"/>
    <x v="8"/>
    <x v="21"/>
    <x v="5"/>
    <x v="6"/>
  </r>
  <r>
    <d v="2004-11-23T00:00:00"/>
    <n v="4"/>
    <x v="35"/>
    <n v="100"/>
    <x v="3"/>
    <n v="400"/>
    <x v="11"/>
    <x v="29"/>
    <x v="5"/>
    <x v="17"/>
  </r>
  <r>
    <d v="2004-12-02T00:00:00"/>
    <n v="4"/>
    <x v="23"/>
    <n v="100"/>
    <x v="3"/>
    <n v="400"/>
    <x v="7"/>
    <x v="20"/>
    <x v="6"/>
    <x v="8"/>
  </r>
  <r>
    <d v="2005-01-31T00:00:00"/>
    <n v="1"/>
    <x v="60"/>
    <n v="57.32"/>
    <x v="3"/>
    <n v="57.32"/>
    <x v="4"/>
    <x v="50"/>
    <x v="7"/>
    <x v="19"/>
  </r>
  <r>
    <d v="2005-02-23T00:00:00"/>
    <n v="1"/>
    <x v="4"/>
    <n v="97.87"/>
    <x v="3"/>
    <n v="97.87"/>
    <x v="0"/>
    <x v="4"/>
    <x v="0"/>
    <x v="0"/>
  </r>
  <r>
    <d v="2005-03-23T00:00:00"/>
    <n v="1"/>
    <x v="39"/>
    <n v="83.2"/>
    <x v="3"/>
    <n v="83.2"/>
    <x v="0"/>
    <x v="33"/>
    <x v="11"/>
    <x v="23"/>
  </r>
  <r>
    <d v="2005-05-06T00:00:00"/>
    <n v="2"/>
    <x v="58"/>
    <n v="100"/>
    <x v="3"/>
    <n v="200"/>
    <x v="0"/>
    <x v="48"/>
    <x v="1"/>
    <x v="1"/>
  </r>
  <r>
    <d v="2003-03-18T00:00:00"/>
    <n v="1"/>
    <x v="77"/>
    <n v="73.62"/>
    <x v="1"/>
    <n v="73.62"/>
    <x v="6"/>
    <x v="61"/>
    <x v="11"/>
    <x v="40"/>
  </r>
  <r>
    <d v="2003-05-21T00:00:00"/>
    <n v="2"/>
    <x v="84"/>
    <n v="83.04"/>
    <x v="1"/>
    <n v="166.08"/>
    <x v="0"/>
    <x v="67"/>
    <x v="1"/>
    <x v="12"/>
  </r>
  <r>
    <d v="2003-09-11T00:00:00"/>
    <n v="3"/>
    <x v="42"/>
    <n v="73.62"/>
    <x v="1"/>
    <n v="220.86"/>
    <x v="3"/>
    <x v="36"/>
    <x v="10"/>
    <x v="30"/>
  </r>
  <r>
    <d v="2003-10-17T00:00:00"/>
    <n v="4"/>
    <x v="78"/>
    <n v="77.05"/>
    <x v="1"/>
    <n v="308.2"/>
    <x v="13"/>
    <x v="62"/>
    <x v="4"/>
    <x v="15"/>
  </r>
  <r>
    <d v="2003-11-05T00:00:00"/>
    <n v="4"/>
    <x v="13"/>
    <n v="81.33"/>
    <x v="1"/>
    <n v="325.32"/>
    <x v="0"/>
    <x v="10"/>
    <x v="5"/>
    <x v="16"/>
  </r>
  <r>
    <d v="2003-11-12T00:00:00"/>
    <n v="4"/>
    <x v="39"/>
    <n v="94.17"/>
    <x v="1"/>
    <n v="376.68"/>
    <x v="0"/>
    <x v="33"/>
    <x v="5"/>
    <x v="6"/>
  </r>
  <r>
    <d v="2003-11-20T00:00:00"/>
    <n v="4"/>
    <x v="40"/>
    <n v="72.77"/>
    <x v="1"/>
    <n v="291.08"/>
    <x v="0"/>
    <x v="34"/>
    <x v="5"/>
    <x v="7"/>
  </r>
  <r>
    <d v="2003-12-02T00:00:00"/>
    <n v="4"/>
    <x v="74"/>
    <n v="79.62"/>
    <x v="1"/>
    <n v="318.48"/>
    <x v="0"/>
    <x v="0"/>
    <x v="6"/>
    <x v="8"/>
  </r>
  <r>
    <d v="2004-01-16T00:00:00"/>
    <n v="1"/>
    <x v="23"/>
    <n v="79.62"/>
    <x v="1"/>
    <n v="79.62"/>
    <x v="7"/>
    <x v="20"/>
    <x v="7"/>
    <x v="9"/>
  </r>
  <r>
    <d v="2004-03-02T00:00:00"/>
    <n v="1"/>
    <x v="30"/>
    <n v="79.62"/>
    <x v="1"/>
    <n v="79.62"/>
    <x v="1"/>
    <x v="25"/>
    <x v="11"/>
    <x v="20"/>
  </r>
  <r>
    <d v="2004-04-13T00:00:00"/>
    <n v="2"/>
    <x v="83"/>
    <n v="81.33"/>
    <x v="1"/>
    <n v="162.66"/>
    <x v="1"/>
    <x v="66"/>
    <x v="8"/>
    <x v="44"/>
  </r>
  <r>
    <d v="2004-07-07T00:00:00"/>
    <n v="3"/>
    <x v="74"/>
    <n v="96.74"/>
    <x v="1"/>
    <n v="290.21999999999997"/>
    <x v="0"/>
    <x v="0"/>
    <x v="2"/>
    <x v="42"/>
  </r>
  <r>
    <d v="2004-08-09T00:00:00"/>
    <n v="3"/>
    <x v="23"/>
    <n v="71.06"/>
    <x v="1"/>
    <n v="213.18"/>
    <x v="7"/>
    <x v="20"/>
    <x v="3"/>
    <x v="39"/>
  </r>
  <r>
    <d v="2004-09-01T00:00:00"/>
    <n v="3"/>
    <x v="65"/>
    <n v="68.489999999999995"/>
    <x v="1"/>
    <n v="205.46999999999997"/>
    <x v="9"/>
    <x v="22"/>
    <x v="10"/>
    <x v="41"/>
  </r>
  <r>
    <d v="2003-10-06T00:00:00"/>
    <n v="4"/>
    <x v="22"/>
    <n v="74.48"/>
    <x v="1"/>
    <n v="297.92"/>
    <x v="6"/>
    <x v="19"/>
    <x v="4"/>
    <x v="4"/>
  </r>
  <r>
    <d v="2004-10-16T00:00:00"/>
    <n v="4"/>
    <x v="23"/>
    <n v="83.04"/>
    <x v="1"/>
    <n v="332.16"/>
    <x v="7"/>
    <x v="20"/>
    <x v="4"/>
    <x v="15"/>
  </r>
  <r>
    <d v="2004-11-04T00:00:00"/>
    <n v="4"/>
    <x v="21"/>
    <n v="84.75"/>
    <x v="1"/>
    <n v="339"/>
    <x v="0"/>
    <x v="18"/>
    <x v="5"/>
    <x v="16"/>
  </r>
  <r>
    <d v="2004-11-17T00:00:00"/>
    <n v="4"/>
    <x v="77"/>
    <n v="34.19"/>
    <x v="1"/>
    <n v="136.76"/>
    <x v="6"/>
    <x v="61"/>
    <x v="5"/>
    <x v="7"/>
  </r>
  <r>
    <d v="2004-11-29T00:00:00"/>
    <n v="4"/>
    <x v="84"/>
    <n v="100"/>
    <x v="1"/>
    <n v="400"/>
    <x v="0"/>
    <x v="67"/>
    <x v="5"/>
    <x v="8"/>
  </r>
  <r>
    <d v="2005-01-19T00:00:00"/>
    <n v="1"/>
    <x v="39"/>
    <n v="79.62"/>
    <x v="1"/>
    <n v="79.62"/>
    <x v="0"/>
    <x v="33"/>
    <x v="7"/>
    <x v="32"/>
  </r>
  <r>
    <d v="2005-02-16T00:00:00"/>
    <n v="1"/>
    <x v="23"/>
    <n v="79.06"/>
    <x v="1"/>
    <n v="79.06"/>
    <x v="7"/>
    <x v="20"/>
    <x v="0"/>
    <x v="10"/>
  </r>
  <r>
    <d v="2005-04-22T00:00:00"/>
    <n v="2"/>
    <x v="61"/>
    <n v="81.33"/>
    <x v="1"/>
    <n v="162.66"/>
    <x v="0"/>
    <x v="51"/>
    <x v="8"/>
    <x v="49"/>
  </r>
  <r>
    <d v="2005-05-29T00:00:00"/>
    <n v="2"/>
    <x v="20"/>
    <n v="96.74"/>
    <x v="1"/>
    <n v="193.48"/>
    <x v="3"/>
    <x v="17"/>
    <x v="1"/>
    <x v="33"/>
  </r>
  <r>
    <d v="2003-03-03T00:00:00"/>
    <n v="1"/>
    <x v="66"/>
    <n v="63.07"/>
    <x v="1"/>
    <n v="63.07"/>
    <x v="15"/>
    <x v="53"/>
    <x v="11"/>
    <x v="20"/>
  </r>
  <r>
    <d v="2003-05-08T00:00:00"/>
    <n v="2"/>
    <x v="67"/>
    <n v="50.21"/>
    <x v="1"/>
    <n v="100.42"/>
    <x v="1"/>
    <x v="54"/>
    <x v="1"/>
    <x v="1"/>
  </r>
  <r>
    <d v="2003-07-02T00:00:00"/>
    <n v="3"/>
    <x v="39"/>
    <n v="66.13"/>
    <x v="1"/>
    <n v="198.39"/>
    <x v="0"/>
    <x v="33"/>
    <x v="2"/>
    <x v="2"/>
  </r>
  <r>
    <d v="2003-09-05T00:00:00"/>
    <n v="3"/>
    <x v="41"/>
    <n v="68.58"/>
    <x v="1"/>
    <n v="205.74"/>
    <x v="0"/>
    <x v="35"/>
    <x v="10"/>
    <x v="41"/>
  </r>
  <r>
    <d v="2003-10-10T00:00:00"/>
    <n v="4"/>
    <x v="4"/>
    <n v="69.8"/>
    <x v="1"/>
    <n v="279.2"/>
    <x v="0"/>
    <x v="4"/>
    <x v="4"/>
    <x v="4"/>
  </r>
  <r>
    <d v="2003-11-04T00:00:00"/>
    <n v="4"/>
    <x v="42"/>
    <n v="50.21"/>
    <x v="1"/>
    <n v="200.84"/>
    <x v="3"/>
    <x v="36"/>
    <x v="5"/>
    <x v="16"/>
  </r>
  <r>
    <d v="2003-11-12T00:00:00"/>
    <n v="4"/>
    <x v="7"/>
    <n v="65.52"/>
    <x v="1"/>
    <n v="262.08"/>
    <x v="2"/>
    <x v="7"/>
    <x v="5"/>
    <x v="6"/>
  </r>
  <r>
    <d v="2003-11-20T00:00:00"/>
    <n v="4"/>
    <x v="68"/>
    <n v="60.01"/>
    <x v="1"/>
    <n v="240.04"/>
    <x v="16"/>
    <x v="55"/>
    <x v="5"/>
    <x v="7"/>
  </r>
  <r>
    <d v="2003-12-02T00:00:00"/>
    <n v="4"/>
    <x v="23"/>
    <n v="64.900000000000006"/>
    <x v="1"/>
    <n v="259.60000000000002"/>
    <x v="7"/>
    <x v="20"/>
    <x v="6"/>
    <x v="8"/>
  </r>
  <r>
    <d v="2004-01-15T00:00:00"/>
    <n v="1"/>
    <x v="9"/>
    <n v="48.98"/>
    <x v="1"/>
    <n v="48.98"/>
    <x v="1"/>
    <x v="2"/>
    <x v="7"/>
    <x v="9"/>
  </r>
  <r>
    <d v="2004-02-22T00:00:00"/>
    <n v="1"/>
    <x v="69"/>
    <n v="50.21"/>
    <x v="1"/>
    <n v="50.21"/>
    <x v="17"/>
    <x v="56"/>
    <x v="0"/>
    <x v="0"/>
  </r>
  <r>
    <d v="2004-04-09T00:00:00"/>
    <n v="2"/>
    <x v="48"/>
    <n v="62.45"/>
    <x v="1"/>
    <n v="124.9"/>
    <x v="13"/>
    <x v="40"/>
    <x v="8"/>
    <x v="11"/>
  </r>
  <r>
    <d v="2004-06-01T00:00:00"/>
    <n v="2"/>
    <x v="22"/>
    <n v="52.66"/>
    <x v="1"/>
    <n v="105.32"/>
    <x v="6"/>
    <x v="19"/>
    <x v="9"/>
    <x v="33"/>
  </r>
  <r>
    <d v="2004-07-06T00:00:00"/>
    <n v="3"/>
    <x v="70"/>
    <n v="62.45"/>
    <x v="1"/>
    <n v="187.35000000000002"/>
    <x v="12"/>
    <x v="57"/>
    <x v="2"/>
    <x v="42"/>
  </r>
  <r>
    <d v="2004-08-02T00:00:00"/>
    <n v="3"/>
    <x v="71"/>
    <n v="61.23"/>
    <x v="1"/>
    <n v="183.69"/>
    <x v="0"/>
    <x v="35"/>
    <x v="3"/>
    <x v="43"/>
  </r>
  <r>
    <d v="2004-08-30T00:00:00"/>
    <n v="3"/>
    <x v="69"/>
    <n v="67.97"/>
    <x v="1"/>
    <n v="203.91"/>
    <x v="17"/>
    <x v="56"/>
    <x v="3"/>
    <x v="41"/>
  </r>
  <r>
    <d v="2003-10-04T00:00:00"/>
    <n v="4"/>
    <x v="72"/>
    <n v="58.78"/>
    <x v="1"/>
    <n v="235.12"/>
    <x v="16"/>
    <x v="58"/>
    <x v="4"/>
    <x v="14"/>
  </r>
  <r>
    <d v="2004-10-16T00:00:00"/>
    <n v="4"/>
    <x v="68"/>
    <n v="56.94"/>
    <x v="1"/>
    <n v="227.76"/>
    <x v="16"/>
    <x v="55"/>
    <x v="4"/>
    <x v="15"/>
  </r>
  <r>
    <d v="2004-11-03T00:00:00"/>
    <n v="4"/>
    <x v="24"/>
    <n v="61.23"/>
    <x v="1"/>
    <n v="244.92"/>
    <x v="8"/>
    <x v="21"/>
    <x v="5"/>
    <x v="16"/>
  </r>
  <r>
    <d v="2004-11-17T00:00:00"/>
    <n v="4"/>
    <x v="45"/>
    <n v="100"/>
    <x v="1"/>
    <n v="400"/>
    <x v="0"/>
    <x v="24"/>
    <x v="5"/>
    <x v="7"/>
  </r>
  <r>
    <d v="2004-11-24T00:00:00"/>
    <n v="4"/>
    <x v="10"/>
    <n v="62.45"/>
    <x v="1"/>
    <n v="249.8"/>
    <x v="3"/>
    <x v="8"/>
    <x v="5"/>
    <x v="17"/>
  </r>
  <r>
    <d v="2004-12-07T00:00:00"/>
    <n v="4"/>
    <x v="23"/>
    <n v="62.45"/>
    <x v="1"/>
    <n v="249.8"/>
    <x v="7"/>
    <x v="20"/>
    <x v="6"/>
    <x v="31"/>
  </r>
  <r>
    <d v="2005-01-06T00:00:00"/>
    <n v="1"/>
    <x v="73"/>
    <n v="100"/>
    <x v="1"/>
    <n v="100"/>
    <x v="4"/>
    <x v="59"/>
    <x v="7"/>
    <x v="36"/>
  </r>
  <r>
    <d v="2005-02-10T00:00:00"/>
    <n v="1"/>
    <x v="23"/>
    <n v="41.54"/>
    <x v="1"/>
    <n v="41.54"/>
    <x v="7"/>
    <x v="20"/>
    <x v="0"/>
    <x v="37"/>
  </r>
  <r>
    <d v="2005-03-04T00:00:00"/>
    <n v="1"/>
    <x v="39"/>
    <n v="52.84"/>
    <x v="1"/>
    <n v="52.84"/>
    <x v="0"/>
    <x v="33"/>
    <x v="11"/>
    <x v="20"/>
  </r>
  <r>
    <d v="2005-05-17T00:00:00"/>
    <n v="2"/>
    <x v="19"/>
    <n v="52.66"/>
    <x v="1"/>
    <n v="105.32"/>
    <x v="5"/>
    <x v="16"/>
    <x v="1"/>
    <x v="12"/>
  </r>
  <r>
    <d v="2003-02-17T00:00:00"/>
    <n v="1"/>
    <x v="86"/>
    <n v="52.6"/>
    <x v="3"/>
    <n v="52.6"/>
    <x v="12"/>
    <x v="69"/>
    <x v="0"/>
    <x v="10"/>
  </r>
  <r>
    <d v="2003-04-28T00:00:00"/>
    <n v="2"/>
    <x v="19"/>
    <n v="72.98"/>
    <x v="3"/>
    <n v="145.96"/>
    <x v="5"/>
    <x v="16"/>
    <x v="8"/>
    <x v="34"/>
  </r>
  <r>
    <d v="2003-06-16T00:00:00"/>
    <n v="2"/>
    <x v="88"/>
    <n v="59.18"/>
    <x v="3"/>
    <n v="118.36"/>
    <x v="0"/>
    <x v="63"/>
    <x v="9"/>
    <x v="28"/>
  </r>
  <r>
    <d v="2003-08-10T00:00:00"/>
    <n v="3"/>
    <x v="50"/>
    <n v="77.59"/>
    <x v="3"/>
    <n v="232.77"/>
    <x v="0"/>
    <x v="18"/>
    <x v="3"/>
    <x v="39"/>
  </r>
  <r>
    <d v="2003-10-06T00:00:00"/>
    <n v="4"/>
    <x v="16"/>
    <n v="55.89"/>
    <x v="3"/>
    <n v="223.56"/>
    <x v="4"/>
    <x v="13"/>
    <x v="4"/>
    <x v="4"/>
  </r>
  <r>
    <d v="2003-10-23T00:00:00"/>
    <n v="4"/>
    <x v="37"/>
    <n v="63.12"/>
    <x v="3"/>
    <n v="252.48"/>
    <x v="8"/>
    <x v="31"/>
    <x v="4"/>
    <x v="26"/>
  </r>
  <r>
    <d v="2003-11-08T00:00:00"/>
    <n v="4"/>
    <x v="51"/>
    <n v="73.64"/>
    <x v="3"/>
    <n v="294.56"/>
    <x v="1"/>
    <x v="42"/>
    <x v="5"/>
    <x v="16"/>
  </r>
  <r>
    <d v="2003-11-14T00:00:00"/>
    <n v="4"/>
    <x v="52"/>
    <n v="69.040000000000006"/>
    <x v="3"/>
    <n v="276.16000000000003"/>
    <x v="6"/>
    <x v="41"/>
    <x v="5"/>
    <x v="6"/>
  </r>
  <r>
    <d v="2003-11-27T00:00:00"/>
    <n v="4"/>
    <x v="66"/>
    <n v="71.67"/>
    <x v="3"/>
    <n v="286.68"/>
    <x v="15"/>
    <x v="53"/>
    <x v="5"/>
    <x v="17"/>
  </r>
  <r>
    <d v="2004-01-09T00:00:00"/>
    <n v="1"/>
    <x v="54"/>
    <n v="77.59"/>
    <x v="3"/>
    <n v="77.59"/>
    <x v="0"/>
    <x v="44"/>
    <x v="7"/>
    <x v="36"/>
  </r>
  <r>
    <d v="2004-02-19T00:00:00"/>
    <n v="1"/>
    <x v="55"/>
    <n v="70.349999999999994"/>
    <x v="3"/>
    <n v="70.349999999999994"/>
    <x v="0"/>
    <x v="45"/>
    <x v="0"/>
    <x v="10"/>
  </r>
  <r>
    <d v="2004-05-08T00:00:00"/>
    <n v="2"/>
    <x v="33"/>
    <n v="69.7"/>
    <x v="3"/>
    <n v="139.4"/>
    <x v="0"/>
    <x v="12"/>
    <x v="1"/>
    <x v="1"/>
  </r>
  <r>
    <d v="2004-06-24T00:00:00"/>
    <n v="2"/>
    <x v="23"/>
    <n v="70.349999999999994"/>
    <x v="3"/>
    <n v="140.69999999999999"/>
    <x v="7"/>
    <x v="20"/>
    <x v="9"/>
    <x v="50"/>
  </r>
  <r>
    <d v="2004-07-21T00:00:00"/>
    <n v="3"/>
    <x v="41"/>
    <n v="72.33"/>
    <x v="3"/>
    <n v="216.99"/>
    <x v="0"/>
    <x v="35"/>
    <x v="2"/>
    <x v="13"/>
  </r>
  <r>
    <d v="2004-08-21T00:00:00"/>
    <n v="3"/>
    <x v="85"/>
    <n v="71.67"/>
    <x v="3"/>
    <n v="215.01"/>
    <x v="2"/>
    <x v="68"/>
    <x v="3"/>
    <x v="29"/>
  </r>
  <r>
    <d v="2004-09-15T00:00:00"/>
    <n v="3"/>
    <x v="89"/>
    <n v="53.92"/>
    <x v="3"/>
    <n v="161.76"/>
    <x v="16"/>
    <x v="71"/>
    <x v="10"/>
    <x v="25"/>
  </r>
  <r>
    <d v="2004-10-14T00:00:00"/>
    <n v="4"/>
    <x v="29"/>
    <n v="71.67"/>
    <x v="3"/>
    <n v="286.68"/>
    <x v="0"/>
    <x v="24"/>
    <x v="4"/>
    <x v="15"/>
  </r>
  <r>
    <d v="2004-11-01T00:00:00"/>
    <n v="4"/>
    <x v="59"/>
    <n v="76.930000000000007"/>
    <x v="3"/>
    <n v="307.72000000000003"/>
    <x v="6"/>
    <x v="49"/>
    <x v="5"/>
    <x v="16"/>
  </r>
  <r>
    <d v="2004-11-12T00:00:00"/>
    <n v="4"/>
    <x v="86"/>
    <n v="72.98"/>
    <x v="3"/>
    <n v="291.92"/>
    <x v="12"/>
    <x v="69"/>
    <x v="5"/>
    <x v="6"/>
  </r>
  <r>
    <d v="2004-11-23T00:00:00"/>
    <n v="4"/>
    <x v="35"/>
    <n v="99.69"/>
    <x v="3"/>
    <n v="398.76"/>
    <x v="11"/>
    <x v="29"/>
    <x v="5"/>
    <x v="17"/>
  </r>
  <r>
    <d v="2004-12-03T00:00:00"/>
    <n v="4"/>
    <x v="49"/>
    <n v="68.38"/>
    <x v="3"/>
    <n v="273.52"/>
    <x v="6"/>
    <x v="41"/>
    <x v="6"/>
    <x v="8"/>
  </r>
  <r>
    <d v="2004-12-17T00:00:00"/>
    <n v="4"/>
    <x v="20"/>
    <n v="100"/>
    <x v="3"/>
    <n v="400"/>
    <x v="3"/>
    <x v="17"/>
    <x v="6"/>
    <x v="18"/>
  </r>
  <r>
    <d v="2005-01-31T00:00:00"/>
    <n v="1"/>
    <x v="60"/>
    <n v="66"/>
    <x v="3"/>
    <n v="66"/>
    <x v="4"/>
    <x v="50"/>
    <x v="7"/>
    <x v="19"/>
  </r>
  <r>
    <d v="2005-03-01T00:00:00"/>
    <n v="1"/>
    <x v="23"/>
    <n v="63.76"/>
    <x v="3"/>
    <n v="63.76"/>
    <x v="7"/>
    <x v="20"/>
    <x v="11"/>
    <x v="20"/>
  </r>
  <r>
    <d v="2005-03-30T00:00:00"/>
    <n v="1"/>
    <x v="1"/>
    <n v="71.67"/>
    <x v="3"/>
    <n v="71.67"/>
    <x v="1"/>
    <x v="1"/>
    <x v="11"/>
    <x v="35"/>
  </r>
  <r>
    <d v="2005-04-01T00:00:00"/>
    <n v="2"/>
    <x v="61"/>
    <n v="57.2"/>
    <x v="3"/>
    <n v="114.4"/>
    <x v="0"/>
    <x v="51"/>
    <x v="8"/>
    <x v="35"/>
  </r>
  <r>
    <d v="2005-05-09T00:00:00"/>
    <n v="2"/>
    <x v="87"/>
    <n v="69.7"/>
    <x v="3"/>
    <n v="139.4"/>
    <x v="3"/>
    <x v="70"/>
    <x v="1"/>
    <x v="21"/>
  </r>
  <r>
    <d v="2003-03-18T00:00:00"/>
    <n v="1"/>
    <x v="77"/>
    <n v="100"/>
    <x v="1"/>
    <n v="100"/>
    <x v="6"/>
    <x v="61"/>
    <x v="11"/>
    <x v="40"/>
  </r>
  <r>
    <d v="2003-05-21T00:00:00"/>
    <n v="2"/>
    <x v="84"/>
    <n v="100"/>
    <x v="1"/>
    <n v="200"/>
    <x v="0"/>
    <x v="67"/>
    <x v="1"/>
    <x v="12"/>
  </r>
  <r>
    <d v="2003-09-11T00:00:00"/>
    <n v="3"/>
    <x v="42"/>
    <n v="100"/>
    <x v="1"/>
    <n v="300"/>
    <x v="3"/>
    <x v="36"/>
    <x v="10"/>
    <x v="30"/>
  </r>
  <r>
    <d v="2003-10-17T00:00:00"/>
    <n v="4"/>
    <x v="78"/>
    <n v="100"/>
    <x v="1"/>
    <n v="400"/>
    <x v="13"/>
    <x v="62"/>
    <x v="4"/>
    <x v="15"/>
  </r>
  <r>
    <d v="2003-11-05T00:00:00"/>
    <n v="4"/>
    <x v="13"/>
    <n v="98.51"/>
    <x v="1"/>
    <n v="394.04"/>
    <x v="0"/>
    <x v="10"/>
    <x v="5"/>
    <x v="16"/>
  </r>
  <r>
    <d v="2003-11-12T00:00:00"/>
    <n v="4"/>
    <x v="39"/>
    <n v="100"/>
    <x v="1"/>
    <n v="400"/>
    <x v="0"/>
    <x v="33"/>
    <x v="5"/>
    <x v="6"/>
  </r>
  <r>
    <d v="2003-11-20T00:00:00"/>
    <n v="4"/>
    <x v="40"/>
    <n v="100"/>
    <x v="1"/>
    <n v="400"/>
    <x v="0"/>
    <x v="34"/>
    <x v="5"/>
    <x v="7"/>
  </r>
  <r>
    <d v="2003-12-02T00:00:00"/>
    <n v="4"/>
    <x v="74"/>
    <n v="91.02"/>
    <x v="1"/>
    <n v="364.08"/>
    <x v="0"/>
    <x v="0"/>
    <x v="6"/>
    <x v="8"/>
  </r>
  <r>
    <d v="2004-01-16T00:00:00"/>
    <n v="1"/>
    <x v="23"/>
    <n v="87.81"/>
    <x v="1"/>
    <n v="87.81"/>
    <x v="7"/>
    <x v="20"/>
    <x v="7"/>
    <x v="9"/>
  </r>
  <r>
    <d v="2004-02-26T00:00:00"/>
    <n v="1"/>
    <x v="55"/>
    <n v="92.09"/>
    <x v="1"/>
    <n v="92.09"/>
    <x v="0"/>
    <x v="45"/>
    <x v="0"/>
    <x v="0"/>
  </r>
  <r>
    <d v="2004-04-13T00:00:00"/>
    <n v="2"/>
    <x v="83"/>
    <n v="86.73"/>
    <x v="1"/>
    <n v="173.46"/>
    <x v="1"/>
    <x v="66"/>
    <x v="8"/>
    <x v="44"/>
  </r>
  <r>
    <d v="2004-07-07T00:00:00"/>
    <n v="3"/>
    <x v="74"/>
    <n v="100"/>
    <x v="1"/>
    <n v="300"/>
    <x v="0"/>
    <x v="0"/>
    <x v="2"/>
    <x v="42"/>
  </r>
  <r>
    <d v="2004-08-09T00:00:00"/>
    <n v="3"/>
    <x v="23"/>
    <n v="100"/>
    <x v="1"/>
    <n v="300"/>
    <x v="7"/>
    <x v="20"/>
    <x v="3"/>
    <x v="39"/>
  </r>
  <r>
    <d v="2004-09-01T00:00:00"/>
    <n v="3"/>
    <x v="65"/>
    <n v="100"/>
    <x v="1"/>
    <n v="300"/>
    <x v="9"/>
    <x v="22"/>
    <x v="10"/>
    <x v="41"/>
  </r>
  <r>
    <d v="2003-10-05T00:00:00"/>
    <n v="4"/>
    <x v="85"/>
    <n v="96.37"/>
    <x v="1"/>
    <n v="385.48"/>
    <x v="2"/>
    <x v="68"/>
    <x v="4"/>
    <x v="4"/>
  </r>
  <r>
    <d v="2004-10-16T00:00:00"/>
    <n v="4"/>
    <x v="23"/>
    <n v="92.09"/>
    <x v="1"/>
    <n v="368.36"/>
    <x v="7"/>
    <x v="20"/>
    <x v="4"/>
    <x v="15"/>
  </r>
  <r>
    <d v="2004-11-04T00:00:00"/>
    <n v="4"/>
    <x v="21"/>
    <n v="89.95"/>
    <x v="1"/>
    <n v="359.8"/>
    <x v="0"/>
    <x v="18"/>
    <x v="5"/>
    <x v="16"/>
  </r>
  <r>
    <d v="2004-11-17T00:00:00"/>
    <n v="4"/>
    <x v="77"/>
    <n v="37.18"/>
    <x v="1"/>
    <n v="148.72"/>
    <x v="6"/>
    <x v="61"/>
    <x v="5"/>
    <x v="7"/>
  </r>
  <r>
    <d v="2004-11-29T00:00:00"/>
    <n v="4"/>
    <x v="84"/>
    <n v="95.88"/>
    <x v="1"/>
    <n v="383.52"/>
    <x v="0"/>
    <x v="67"/>
    <x v="5"/>
    <x v="8"/>
  </r>
  <r>
    <d v="2005-01-19T00:00:00"/>
    <n v="1"/>
    <x v="39"/>
    <n v="99.58"/>
    <x v="1"/>
    <n v="99.58"/>
    <x v="0"/>
    <x v="33"/>
    <x v="7"/>
    <x v="32"/>
  </r>
  <r>
    <d v="2005-02-16T00:00:00"/>
    <n v="1"/>
    <x v="23"/>
    <n v="100"/>
    <x v="1"/>
    <n v="100"/>
    <x v="7"/>
    <x v="20"/>
    <x v="0"/>
    <x v="10"/>
  </r>
  <r>
    <d v="2005-04-22T00:00:00"/>
    <n v="2"/>
    <x v="61"/>
    <n v="86.73"/>
    <x v="1"/>
    <n v="173.46"/>
    <x v="0"/>
    <x v="51"/>
    <x v="8"/>
    <x v="49"/>
  </r>
  <r>
    <d v="2005-05-29T00:00:00"/>
    <n v="2"/>
    <x v="20"/>
    <n v="100"/>
    <x v="1"/>
    <n v="200"/>
    <x v="3"/>
    <x v="17"/>
    <x v="1"/>
    <x v="33"/>
  </r>
  <r>
    <d v="2003-02-11T00:00:00"/>
    <n v="1"/>
    <x v="48"/>
    <n v="79.67"/>
    <x v="3"/>
    <n v="79.67"/>
    <x v="13"/>
    <x v="40"/>
    <x v="0"/>
    <x v="37"/>
  </r>
  <r>
    <d v="2003-04-28T00:00:00"/>
    <n v="2"/>
    <x v="19"/>
    <n v="90.57"/>
    <x v="3"/>
    <n v="181.14"/>
    <x v="5"/>
    <x v="16"/>
    <x v="8"/>
    <x v="34"/>
  </r>
  <r>
    <d v="2003-06-12T00:00:00"/>
    <n v="2"/>
    <x v="49"/>
    <n v="77.989999999999995"/>
    <x v="3"/>
    <n v="155.97999999999999"/>
    <x v="6"/>
    <x v="41"/>
    <x v="9"/>
    <x v="38"/>
  </r>
  <r>
    <d v="2003-08-10T00:00:00"/>
    <n v="3"/>
    <x v="50"/>
    <n v="80.510000000000005"/>
    <x v="3"/>
    <n v="241.53000000000003"/>
    <x v="0"/>
    <x v="18"/>
    <x v="3"/>
    <x v="39"/>
  </r>
  <r>
    <d v="2003-10-06T00:00:00"/>
    <n v="4"/>
    <x v="16"/>
    <n v="67.930000000000007"/>
    <x v="3"/>
    <n v="271.72000000000003"/>
    <x v="4"/>
    <x v="13"/>
    <x v="4"/>
    <x v="4"/>
  </r>
  <r>
    <d v="2003-10-23T00:00:00"/>
    <n v="4"/>
    <x v="37"/>
    <n v="83.86"/>
    <x v="3"/>
    <n v="335.44"/>
    <x v="8"/>
    <x v="31"/>
    <x v="4"/>
    <x v="26"/>
  </r>
  <r>
    <d v="2003-11-08T00:00:00"/>
    <n v="4"/>
    <x v="51"/>
    <n v="72.12"/>
    <x v="3"/>
    <n v="288.48"/>
    <x v="1"/>
    <x v="42"/>
    <x v="5"/>
    <x v="16"/>
  </r>
  <r>
    <d v="2003-11-14T00:00:00"/>
    <n v="4"/>
    <x v="52"/>
    <n v="85.54"/>
    <x v="3"/>
    <n v="342.16"/>
    <x v="6"/>
    <x v="41"/>
    <x v="5"/>
    <x v="6"/>
  </r>
  <r>
    <d v="2003-11-26T00:00:00"/>
    <n v="4"/>
    <x v="53"/>
    <n v="86.38"/>
    <x v="3"/>
    <n v="345.52"/>
    <x v="7"/>
    <x v="43"/>
    <x v="5"/>
    <x v="17"/>
  </r>
  <r>
    <d v="2004-01-09T00:00:00"/>
    <n v="1"/>
    <x v="54"/>
    <n v="89.73"/>
    <x v="3"/>
    <n v="89.73"/>
    <x v="0"/>
    <x v="44"/>
    <x v="7"/>
    <x v="36"/>
  </r>
  <r>
    <d v="2004-02-19T00:00:00"/>
    <n v="1"/>
    <x v="55"/>
    <n v="80.510000000000005"/>
    <x v="3"/>
    <n v="80.510000000000005"/>
    <x v="0"/>
    <x v="45"/>
    <x v="0"/>
    <x v="10"/>
  </r>
  <r>
    <d v="2004-05-07T00:00:00"/>
    <n v="2"/>
    <x v="0"/>
    <n v="76.31"/>
    <x v="3"/>
    <n v="152.62"/>
    <x v="0"/>
    <x v="0"/>
    <x v="1"/>
    <x v="1"/>
  </r>
  <r>
    <d v="2004-06-24T00:00:00"/>
    <n v="2"/>
    <x v="23"/>
    <n v="87.21"/>
    <x v="3"/>
    <n v="174.42"/>
    <x v="7"/>
    <x v="20"/>
    <x v="9"/>
    <x v="50"/>
  </r>
  <r>
    <d v="2004-07-21T00:00:00"/>
    <n v="3"/>
    <x v="56"/>
    <n v="83.02"/>
    <x v="3"/>
    <n v="249.06"/>
    <x v="14"/>
    <x v="46"/>
    <x v="2"/>
    <x v="13"/>
  </r>
  <r>
    <d v="2004-08-20T00:00:00"/>
    <n v="3"/>
    <x v="57"/>
    <n v="72.959999999999994"/>
    <x v="3"/>
    <n v="218.88"/>
    <x v="10"/>
    <x v="47"/>
    <x v="3"/>
    <x v="29"/>
  </r>
  <r>
    <d v="2004-09-15T00:00:00"/>
    <n v="3"/>
    <x v="89"/>
    <n v="77.150000000000006"/>
    <x v="3"/>
    <n v="231.45000000000002"/>
    <x v="16"/>
    <x v="71"/>
    <x v="10"/>
    <x v="25"/>
  </r>
  <r>
    <d v="2004-10-14T00:00:00"/>
    <n v="4"/>
    <x v="29"/>
    <n v="91.41"/>
    <x v="3"/>
    <n v="365.64"/>
    <x v="0"/>
    <x v="24"/>
    <x v="4"/>
    <x v="15"/>
  </r>
  <r>
    <d v="2004-11-01T00:00:00"/>
    <n v="4"/>
    <x v="59"/>
    <n v="92.25"/>
    <x v="3"/>
    <n v="369"/>
    <x v="6"/>
    <x v="49"/>
    <x v="5"/>
    <x v="16"/>
  </r>
  <r>
    <d v="2004-11-09T00:00:00"/>
    <n v="4"/>
    <x v="24"/>
    <n v="92.25"/>
    <x v="3"/>
    <n v="369"/>
    <x v="8"/>
    <x v="21"/>
    <x v="5"/>
    <x v="6"/>
  </r>
  <r>
    <d v="2004-11-23T00:00:00"/>
    <n v="4"/>
    <x v="35"/>
    <n v="59.36"/>
    <x v="3"/>
    <n v="237.44"/>
    <x v="11"/>
    <x v="29"/>
    <x v="5"/>
    <x v="17"/>
  </r>
  <r>
    <d v="2004-12-02T00:00:00"/>
    <n v="4"/>
    <x v="23"/>
    <n v="60.34"/>
    <x v="3"/>
    <n v="241.36"/>
    <x v="7"/>
    <x v="20"/>
    <x v="6"/>
    <x v="8"/>
  </r>
  <r>
    <d v="2005-01-31T00:00:00"/>
    <n v="1"/>
    <x v="60"/>
    <n v="100"/>
    <x v="3"/>
    <n v="100"/>
    <x v="4"/>
    <x v="50"/>
    <x v="7"/>
    <x v="19"/>
  </r>
  <r>
    <d v="2005-02-28T00:00:00"/>
    <n v="1"/>
    <x v="39"/>
    <n v="85.54"/>
    <x v="3"/>
    <n v="85.54"/>
    <x v="0"/>
    <x v="33"/>
    <x v="0"/>
    <x v="20"/>
  </r>
  <r>
    <d v="2005-03-23T00:00:00"/>
    <n v="1"/>
    <x v="39"/>
    <n v="90.57"/>
    <x v="3"/>
    <n v="90.57"/>
    <x v="0"/>
    <x v="33"/>
    <x v="11"/>
    <x v="23"/>
  </r>
  <r>
    <d v="2005-04-01T00:00:00"/>
    <n v="2"/>
    <x v="61"/>
    <n v="72.959999999999994"/>
    <x v="3"/>
    <n v="145.91999999999999"/>
    <x v="0"/>
    <x v="51"/>
    <x v="8"/>
    <x v="35"/>
  </r>
  <r>
    <d v="2005-05-06T00:00:00"/>
    <n v="2"/>
    <x v="58"/>
    <n v="76.31"/>
    <x v="3"/>
    <n v="152.62"/>
    <x v="0"/>
    <x v="48"/>
    <x v="1"/>
    <x v="1"/>
  </r>
  <r>
    <d v="2003-03-03T00:00:00"/>
    <n v="1"/>
    <x v="66"/>
    <n v="100"/>
    <x v="1"/>
    <n v="100"/>
    <x v="15"/>
    <x v="53"/>
    <x v="11"/>
    <x v="20"/>
  </r>
  <r>
    <d v="2003-05-08T00:00:00"/>
    <n v="2"/>
    <x v="67"/>
    <n v="100"/>
    <x v="1"/>
    <n v="200"/>
    <x v="1"/>
    <x v="54"/>
    <x v="1"/>
    <x v="1"/>
  </r>
  <r>
    <d v="2003-07-02T00:00:00"/>
    <n v="3"/>
    <x v="39"/>
    <n v="100"/>
    <x v="1"/>
    <n v="300"/>
    <x v="0"/>
    <x v="33"/>
    <x v="2"/>
    <x v="2"/>
  </r>
  <r>
    <d v="2003-09-05T00:00:00"/>
    <n v="3"/>
    <x v="41"/>
    <n v="100"/>
    <x v="1"/>
    <n v="300"/>
    <x v="0"/>
    <x v="35"/>
    <x v="10"/>
    <x v="41"/>
  </r>
  <r>
    <d v="2003-10-11T00:00:00"/>
    <n v="4"/>
    <x v="54"/>
    <n v="100"/>
    <x v="1"/>
    <n v="400"/>
    <x v="0"/>
    <x v="44"/>
    <x v="4"/>
    <x v="4"/>
  </r>
  <r>
    <d v="2003-11-04T00:00:00"/>
    <n v="4"/>
    <x v="63"/>
    <n v="100"/>
    <x v="1"/>
    <n v="400"/>
    <x v="5"/>
    <x v="52"/>
    <x v="5"/>
    <x v="16"/>
  </r>
  <r>
    <d v="2003-11-12T00:00:00"/>
    <n v="4"/>
    <x v="7"/>
    <n v="100"/>
    <x v="1"/>
    <n v="400"/>
    <x v="2"/>
    <x v="7"/>
    <x v="5"/>
    <x v="6"/>
  </r>
  <r>
    <d v="2003-11-20T00:00:00"/>
    <n v="4"/>
    <x v="40"/>
    <n v="100"/>
    <x v="1"/>
    <n v="400"/>
    <x v="0"/>
    <x v="34"/>
    <x v="5"/>
    <x v="7"/>
  </r>
  <r>
    <d v="2003-12-02T00:00:00"/>
    <n v="4"/>
    <x v="23"/>
    <n v="100"/>
    <x v="1"/>
    <n v="400"/>
    <x v="7"/>
    <x v="20"/>
    <x v="6"/>
    <x v="8"/>
  </r>
  <r>
    <d v="2004-01-16T00:00:00"/>
    <n v="1"/>
    <x v="23"/>
    <n v="100"/>
    <x v="1"/>
    <n v="100"/>
    <x v="7"/>
    <x v="20"/>
    <x v="7"/>
    <x v="9"/>
  </r>
  <r>
    <d v="2004-02-22T00:00:00"/>
    <n v="1"/>
    <x v="69"/>
    <n v="100"/>
    <x v="1"/>
    <n v="100"/>
    <x v="17"/>
    <x v="56"/>
    <x v="0"/>
    <x v="0"/>
  </r>
  <r>
    <d v="2004-04-12T00:00:00"/>
    <n v="2"/>
    <x v="60"/>
    <n v="100"/>
    <x v="1"/>
    <n v="200"/>
    <x v="4"/>
    <x v="50"/>
    <x v="8"/>
    <x v="44"/>
  </r>
  <r>
    <d v="2004-06-01T00:00:00"/>
    <n v="2"/>
    <x v="22"/>
    <n v="100"/>
    <x v="1"/>
    <n v="200"/>
    <x v="6"/>
    <x v="19"/>
    <x v="9"/>
    <x v="33"/>
  </r>
  <r>
    <d v="2004-07-06T00:00:00"/>
    <n v="3"/>
    <x v="70"/>
    <n v="100"/>
    <x v="1"/>
    <n v="300"/>
    <x v="12"/>
    <x v="57"/>
    <x v="2"/>
    <x v="42"/>
  </r>
  <r>
    <d v="2004-08-06T00:00:00"/>
    <n v="3"/>
    <x v="84"/>
    <n v="100"/>
    <x v="1"/>
    <n v="300"/>
    <x v="0"/>
    <x v="67"/>
    <x v="3"/>
    <x v="43"/>
  </r>
  <r>
    <d v="2004-08-30T00:00:00"/>
    <n v="3"/>
    <x v="69"/>
    <n v="100"/>
    <x v="1"/>
    <n v="300"/>
    <x v="17"/>
    <x v="56"/>
    <x v="3"/>
    <x v="41"/>
  </r>
  <r>
    <d v="2003-10-05T00:00:00"/>
    <n v="4"/>
    <x v="85"/>
    <n v="100"/>
    <x v="1"/>
    <n v="400"/>
    <x v="2"/>
    <x v="68"/>
    <x v="4"/>
    <x v="4"/>
  </r>
  <r>
    <d v="2004-10-16T00:00:00"/>
    <n v="4"/>
    <x v="68"/>
    <n v="100"/>
    <x v="1"/>
    <n v="400"/>
    <x v="16"/>
    <x v="55"/>
    <x v="4"/>
    <x v="15"/>
  </r>
  <r>
    <d v="2004-11-04T00:00:00"/>
    <n v="4"/>
    <x v="21"/>
    <n v="100"/>
    <x v="1"/>
    <n v="400"/>
    <x v="0"/>
    <x v="18"/>
    <x v="5"/>
    <x v="16"/>
  </r>
  <r>
    <d v="2004-11-17T00:00:00"/>
    <n v="4"/>
    <x v="45"/>
    <n v="100"/>
    <x v="1"/>
    <n v="400"/>
    <x v="0"/>
    <x v="24"/>
    <x v="5"/>
    <x v="7"/>
  </r>
  <r>
    <d v="2004-11-24T00:00:00"/>
    <n v="4"/>
    <x v="10"/>
    <n v="100"/>
    <x v="1"/>
    <n v="400"/>
    <x v="3"/>
    <x v="8"/>
    <x v="5"/>
    <x v="17"/>
  </r>
  <r>
    <d v="2004-12-07T00:00:00"/>
    <n v="4"/>
    <x v="23"/>
    <n v="100"/>
    <x v="1"/>
    <n v="400"/>
    <x v="7"/>
    <x v="20"/>
    <x v="6"/>
    <x v="31"/>
  </r>
  <r>
    <d v="2005-01-06T00:00:00"/>
    <n v="1"/>
    <x v="73"/>
    <n v="94.58"/>
    <x v="1"/>
    <n v="94.58"/>
    <x v="4"/>
    <x v="59"/>
    <x v="7"/>
    <x v="36"/>
  </r>
  <r>
    <d v="2005-02-10T00:00:00"/>
    <n v="1"/>
    <x v="23"/>
    <n v="53.27"/>
    <x v="1"/>
    <n v="53.27"/>
    <x v="7"/>
    <x v="20"/>
    <x v="0"/>
    <x v="37"/>
  </r>
  <r>
    <d v="2005-03-04T00:00:00"/>
    <n v="1"/>
    <x v="39"/>
    <n v="100"/>
    <x v="1"/>
    <n v="100"/>
    <x v="0"/>
    <x v="33"/>
    <x v="11"/>
    <x v="20"/>
  </r>
  <r>
    <d v="2005-04-14T00:00:00"/>
    <n v="2"/>
    <x v="83"/>
    <n v="100"/>
    <x v="1"/>
    <n v="200"/>
    <x v="1"/>
    <x v="66"/>
    <x v="8"/>
    <x v="44"/>
  </r>
  <r>
    <d v="2005-05-17T00:00:00"/>
    <n v="2"/>
    <x v="19"/>
    <n v="100"/>
    <x v="1"/>
    <n v="200"/>
    <x v="5"/>
    <x v="16"/>
    <x v="1"/>
    <x v="12"/>
  </r>
  <r>
    <d v="2003-02-17T00:00:00"/>
    <n v="1"/>
    <x v="86"/>
    <n v="64.83"/>
    <x v="4"/>
    <n v="64.83"/>
    <x v="12"/>
    <x v="69"/>
    <x v="0"/>
    <x v="10"/>
  </r>
  <r>
    <d v="2003-04-28T00:00:00"/>
    <n v="2"/>
    <x v="19"/>
    <n v="70.290000000000006"/>
    <x v="4"/>
    <n v="140.58000000000001"/>
    <x v="5"/>
    <x v="16"/>
    <x v="8"/>
    <x v="34"/>
  </r>
  <r>
    <d v="2003-06-16T00:00:00"/>
    <n v="2"/>
    <x v="88"/>
    <n v="81.89"/>
    <x v="4"/>
    <n v="163.78"/>
    <x v="0"/>
    <x v="63"/>
    <x v="9"/>
    <x v="28"/>
  </r>
  <r>
    <d v="2003-08-10T00:00:00"/>
    <n v="3"/>
    <x v="50"/>
    <n v="66.19"/>
    <x v="4"/>
    <n v="198.57"/>
    <x v="0"/>
    <x v="18"/>
    <x v="3"/>
    <x v="39"/>
  </r>
  <r>
    <d v="2003-10-06T00:00:00"/>
    <n v="4"/>
    <x v="16"/>
    <n v="77.11"/>
    <x v="4"/>
    <n v="308.44"/>
    <x v="4"/>
    <x v="13"/>
    <x v="4"/>
    <x v="4"/>
  </r>
  <r>
    <d v="2003-10-28T00:00:00"/>
    <n v="4"/>
    <x v="5"/>
    <n v="73.02"/>
    <x v="4"/>
    <n v="292.08"/>
    <x v="0"/>
    <x v="5"/>
    <x v="4"/>
    <x v="5"/>
  </r>
  <r>
    <d v="2003-11-08T00:00:00"/>
    <n v="4"/>
    <x v="51"/>
    <n v="72.33"/>
    <x v="4"/>
    <n v="289.32"/>
    <x v="1"/>
    <x v="42"/>
    <x v="5"/>
    <x v="16"/>
  </r>
  <r>
    <d v="2003-11-27T00:00:00"/>
    <n v="4"/>
    <x v="66"/>
    <n v="66.19"/>
    <x v="4"/>
    <n v="264.76"/>
    <x v="15"/>
    <x v="53"/>
    <x v="5"/>
    <x v="17"/>
  </r>
  <r>
    <d v="2004-01-12T00:00:00"/>
    <n v="1"/>
    <x v="44"/>
    <n v="69.599999999999994"/>
    <x v="4"/>
    <n v="69.599999999999994"/>
    <x v="11"/>
    <x v="38"/>
    <x v="7"/>
    <x v="9"/>
  </r>
  <r>
    <d v="2004-02-19T00:00:00"/>
    <n v="1"/>
    <x v="55"/>
    <n v="56.64"/>
    <x v="4"/>
    <n v="56.64"/>
    <x v="0"/>
    <x v="45"/>
    <x v="0"/>
    <x v="10"/>
  </r>
  <r>
    <d v="2004-04-02T00:00:00"/>
    <n v="2"/>
    <x v="57"/>
    <n v="60.05"/>
    <x v="4"/>
    <n v="120.1"/>
    <x v="10"/>
    <x v="47"/>
    <x v="8"/>
    <x v="35"/>
  </r>
  <r>
    <d v="2004-05-11T00:00:00"/>
    <n v="2"/>
    <x v="61"/>
    <n v="75.06"/>
    <x v="4"/>
    <n v="150.12"/>
    <x v="0"/>
    <x v="51"/>
    <x v="1"/>
    <x v="21"/>
  </r>
  <r>
    <d v="2004-06-24T00:00:00"/>
    <n v="2"/>
    <x v="23"/>
    <n v="61.42"/>
    <x v="4"/>
    <n v="122.84"/>
    <x v="7"/>
    <x v="20"/>
    <x v="9"/>
    <x v="50"/>
  </r>
  <r>
    <d v="2004-07-23T00:00:00"/>
    <n v="3"/>
    <x v="14"/>
    <n v="81.89"/>
    <x v="4"/>
    <n v="245.67000000000002"/>
    <x v="1"/>
    <x v="11"/>
    <x v="2"/>
    <x v="13"/>
  </r>
  <r>
    <d v="2004-08-21T00:00:00"/>
    <n v="3"/>
    <x v="85"/>
    <n v="55.96"/>
    <x v="4"/>
    <n v="167.88"/>
    <x v="2"/>
    <x v="68"/>
    <x v="3"/>
    <x v="29"/>
  </r>
  <r>
    <d v="2004-09-15T00:00:00"/>
    <n v="3"/>
    <x v="89"/>
    <n v="71.650000000000006"/>
    <x v="4"/>
    <n v="214.95000000000002"/>
    <x v="16"/>
    <x v="71"/>
    <x v="10"/>
    <x v="25"/>
  </r>
  <r>
    <d v="2004-10-15T00:00:00"/>
    <n v="4"/>
    <x v="47"/>
    <n v="76.430000000000007"/>
    <x v="4"/>
    <n v="305.72000000000003"/>
    <x v="0"/>
    <x v="39"/>
    <x v="4"/>
    <x v="15"/>
  </r>
  <r>
    <d v="2004-11-01T00:00:00"/>
    <n v="4"/>
    <x v="59"/>
    <n v="77.790000000000006"/>
    <x v="4"/>
    <n v="311.16000000000003"/>
    <x v="6"/>
    <x v="49"/>
    <x v="5"/>
    <x v="16"/>
  </r>
  <r>
    <d v="2004-11-12T00:00:00"/>
    <n v="4"/>
    <x v="86"/>
    <n v="76.430000000000007"/>
    <x v="4"/>
    <n v="305.72000000000003"/>
    <x v="12"/>
    <x v="69"/>
    <x v="5"/>
    <x v="6"/>
  </r>
  <r>
    <d v="2004-11-23T00:00:00"/>
    <n v="4"/>
    <x v="35"/>
    <n v="96.92"/>
    <x v="4"/>
    <n v="387.68"/>
    <x v="11"/>
    <x v="29"/>
    <x v="5"/>
    <x v="17"/>
  </r>
  <r>
    <d v="2004-12-03T00:00:00"/>
    <n v="4"/>
    <x v="49"/>
    <n v="59.37"/>
    <x v="4"/>
    <n v="237.48"/>
    <x v="6"/>
    <x v="41"/>
    <x v="6"/>
    <x v="8"/>
  </r>
  <r>
    <d v="2004-12-17T00:00:00"/>
    <n v="4"/>
    <x v="20"/>
    <n v="100"/>
    <x v="4"/>
    <n v="400"/>
    <x v="3"/>
    <x v="17"/>
    <x v="6"/>
    <x v="18"/>
  </r>
  <r>
    <d v="2005-01-31T00:00:00"/>
    <n v="1"/>
    <x v="60"/>
    <n v="73"/>
    <x v="4"/>
    <n v="73"/>
    <x v="4"/>
    <x v="50"/>
    <x v="7"/>
    <x v="19"/>
  </r>
  <r>
    <d v="2005-03-01T00:00:00"/>
    <n v="1"/>
    <x v="23"/>
    <n v="73.319999999999993"/>
    <x v="4"/>
    <n v="73.319999999999993"/>
    <x v="7"/>
    <x v="20"/>
    <x v="11"/>
    <x v="20"/>
  </r>
  <r>
    <d v="2005-03-30T00:00:00"/>
    <n v="1"/>
    <x v="1"/>
    <n v="68.239999999999995"/>
    <x v="4"/>
    <n v="68.239999999999995"/>
    <x v="1"/>
    <x v="1"/>
    <x v="11"/>
    <x v="35"/>
  </r>
  <r>
    <d v="2005-04-03T00:00:00"/>
    <n v="2"/>
    <x v="12"/>
    <n v="60.05"/>
    <x v="4"/>
    <n v="120.1"/>
    <x v="0"/>
    <x v="9"/>
    <x v="8"/>
    <x v="11"/>
  </r>
  <r>
    <d v="2005-05-10T00:00:00"/>
    <n v="2"/>
    <x v="70"/>
    <n v="75.06"/>
    <x v="4"/>
    <n v="150.12"/>
    <x v="12"/>
    <x v="57"/>
    <x v="1"/>
    <x v="21"/>
  </r>
  <r>
    <d v="2003-01-06T00:00:00"/>
    <n v="1"/>
    <x v="40"/>
    <n v="34.47"/>
    <x v="3"/>
    <n v="34.47"/>
    <x v="0"/>
    <x v="34"/>
    <x v="7"/>
    <x v="36"/>
  </r>
  <r>
    <d v="2003-03-18T00:00:00"/>
    <n v="1"/>
    <x v="77"/>
    <n v="34.47"/>
    <x v="3"/>
    <n v="34.47"/>
    <x v="6"/>
    <x v="61"/>
    <x v="11"/>
    <x v="40"/>
  </r>
  <r>
    <d v="2003-05-21T00:00:00"/>
    <n v="2"/>
    <x v="84"/>
    <n v="33.229999999999997"/>
    <x v="3"/>
    <n v="66.459999999999994"/>
    <x v="0"/>
    <x v="67"/>
    <x v="1"/>
    <x v="12"/>
  </r>
  <r>
    <d v="2003-09-12T00:00:00"/>
    <n v="3"/>
    <x v="82"/>
    <n v="38.979999999999997"/>
    <x v="3"/>
    <n v="116.94"/>
    <x v="0"/>
    <x v="65"/>
    <x v="10"/>
    <x v="30"/>
  </r>
  <r>
    <d v="2003-10-18T00:00:00"/>
    <n v="4"/>
    <x v="4"/>
    <n v="38.979999999999997"/>
    <x v="3"/>
    <n v="155.91999999999999"/>
    <x v="0"/>
    <x v="4"/>
    <x v="4"/>
    <x v="15"/>
  </r>
  <r>
    <d v="2003-11-05T00:00:00"/>
    <n v="4"/>
    <x v="86"/>
    <n v="33.229999999999997"/>
    <x v="3"/>
    <n v="132.91999999999999"/>
    <x v="12"/>
    <x v="69"/>
    <x v="5"/>
    <x v="16"/>
  </r>
  <r>
    <d v="2003-11-12T00:00:00"/>
    <n v="4"/>
    <x v="39"/>
    <n v="42.26"/>
    <x v="3"/>
    <n v="169.04"/>
    <x v="0"/>
    <x v="33"/>
    <x v="5"/>
    <x v="6"/>
  </r>
  <r>
    <d v="2003-11-21T00:00:00"/>
    <n v="4"/>
    <x v="87"/>
    <n v="41.03"/>
    <x v="3"/>
    <n v="164.12"/>
    <x v="3"/>
    <x v="70"/>
    <x v="5"/>
    <x v="7"/>
  </r>
  <r>
    <d v="2003-12-02T00:00:00"/>
    <n v="4"/>
    <x v="74"/>
    <n v="33.229999999999997"/>
    <x v="3"/>
    <n v="132.91999999999999"/>
    <x v="0"/>
    <x v="0"/>
    <x v="6"/>
    <x v="8"/>
  </r>
  <r>
    <d v="2004-01-26T00:00:00"/>
    <n v="1"/>
    <x v="25"/>
    <n v="34.880000000000003"/>
    <x v="3"/>
    <n v="34.880000000000003"/>
    <x v="7"/>
    <x v="20"/>
    <x v="7"/>
    <x v="22"/>
  </r>
  <r>
    <d v="2004-03-02T00:00:00"/>
    <n v="1"/>
    <x v="30"/>
    <n v="43.9"/>
    <x v="3"/>
    <n v="43.9"/>
    <x v="1"/>
    <x v="25"/>
    <x v="11"/>
    <x v="20"/>
  </r>
  <r>
    <d v="2004-04-20T00:00:00"/>
    <n v="2"/>
    <x v="79"/>
    <n v="36.93"/>
    <x v="3"/>
    <n v="73.86"/>
    <x v="0"/>
    <x v="0"/>
    <x v="8"/>
    <x v="49"/>
  </r>
  <r>
    <d v="2004-08-17T00:00:00"/>
    <n v="3"/>
    <x v="36"/>
    <n v="41.85"/>
    <x v="3"/>
    <n v="125.55000000000001"/>
    <x v="12"/>
    <x v="30"/>
    <x v="3"/>
    <x v="29"/>
  </r>
  <r>
    <d v="2004-09-01T00:00:00"/>
    <n v="3"/>
    <x v="65"/>
    <n v="40.619999999999997"/>
    <x v="3"/>
    <n v="121.85999999999999"/>
    <x v="9"/>
    <x v="22"/>
    <x v="10"/>
    <x v="41"/>
  </r>
  <r>
    <d v="2004-10-06T00:00:00"/>
    <n v="4"/>
    <x v="81"/>
    <n v="40.21"/>
    <x v="3"/>
    <n v="160.84"/>
    <x v="7"/>
    <x v="64"/>
    <x v="4"/>
    <x v="4"/>
  </r>
  <r>
    <d v="2004-10-21T00:00:00"/>
    <n v="4"/>
    <x v="39"/>
    <n v="35.29"/>
    <x v="3"/>
    <n v="141.16"/>
    <x v="0"/>
    <x v="33"/>
    <x v="4"/>
    <x v="26"/>
  </r>
  <r>
    <d v="2004-11-17T00:00:00"/>
    <n v="4"/>
    <x v="77"/>
    <n v="77.239999999999995"/>
    <x v="3"/>
    <n v="308.95999999999998"/>
    <x v="6"/>
    <x v="61"/>
    <x v="5"/>
    <x v="7"/>
  </r>
  <r>
    <d v="2004-11-29T00:00:00"/>
    <n v="4"/>
    <x v="84"/>
    <n v="97.44"/>
    <x v="3"/>
    <n v="389.76"/>
    <x v="0"/>
    <x v="67"/>
    <x v="5"/>
    <x v="8"/>
  </r>
  <r>
    <d v="2005-01-19T00:00:00"/>
    <n v="1"/>
    <x v="39"/>
    <n v="37.340000000000003"/>
    <x v="3"/>
    <n v="37.340000000000003"/>
    <x v="0"/>
    <x v="33"/>
    <x v="7"/>
    <x v="32"/>
  </r>
  <r>
    <d v="2005-02-16T00:00:00"/>
    <n v="1"/>
    <x v="23"/>
    <n v="95.03"/>
    <x v="3"/>
    <n v="95.03"/>
    <x v="7"/>
    <x v="20"/>
    <x v="0"/>
    <x v="10"/>
  </r>
  <r>
    <d v="2005-04-22T00:00:00"/>
    <n v="2"/>
    <x v="35"/>
    <n v="36.93"/>
    <x v="3"/>
    <n v="73.86"/>
    <x v="11"/>
    <x v="29"/>
    <x v="8"/>
    <x v="49"/>
  </r>
  <r>
    <d v="2005-05-29T00:00:00"/>
    <n v="2"/>
    <x v="20"/>
    <n v="43.49"/>
    <x v="3"/>
    <n v="86.98"/>
    <x v="3"/>
    <x v="17"/>
    <x v="1"/>
    <x v="33"/>
  </r>
  <r>
    <d v="2003-01-31T00:00:00"/>
    <n v="1"/>
    <x v="23"/>
    <n v="100"/>
    <x v="1"/>
    <n v="100"/>
    <x v="7"/>
    <x v="20"/>
    <x v="7"/>
    <x v="22"/>
  </r>
  <r>
    <d v="2003-04-04T00:00:00"/>
    <n v="2"/>
    <x v="27"/>
    <n v="100"/>
    <x v="1"/>
    <n v="200"/>
    <x v="0"/>
    <x v="0"/>
    <x v="8"/>
    <x v="35"/>
  </r>
  <r>
    <d v="2003-06-03T00:00:00"/>
    <n v="2"/>
    <x v="74"/>
    <n v="96.99"/>
    <x v="1"/>
    <n v="193.98"/>
    <x v="0"/>
    <x v="0"/>
    <x v="9"/>
    <x v="33"/>
  </r>
  <r>
    <d v="2003-08-01T00:00:00"/>
    <n v="3"/>
    <x v="73"/>
    <n v="94.62"/>
    <x v="1"/>
    <n v="283.86"/>
    <x v="4"/>
    <x v="59"/>
    <x v="3"/>
    <x v="46"/>
  </r>
  <r>
    <d v="2003-09-25T00:00:00"/>
    <n v="3"/>
    <x v="28"/>
    <n v="100"/>
    <x v="1"/>
    <n v="300"/>
    <x v="3"/>
    <x v="23"/>
    <x v="10"/>
    <x v="47"/>
  </r>
  <r>
    <d v="2003-10-22T00:00:00"/>
    <n v="4"/>
    <x v="26"/>
    <n v="99.36"/>
    <x v="1"/>
    <n v="397.44"/>
    <x v="9"/>
    <x v="22"/>
    <x v="4"/>
    <x v="26"/>
  </r>
  <r>
    <d v="2003-11-06T00:00:00"/>
    <n v="4"/>
    <x v="70"/>
    <n v="100"/>
    <x v="1"/>
    <n v="400"/>
    <x v="12"/>
    <x v="57"/>
    <x v="5"/>
    <x v="16"/>
  </r>
  <r>
    <d v="2003-11-14T00:00:00"/>
    <n v="4"/>
    <x v="81"/>
    <n v="100"/>
    <x v="1"/>
    <n v="400"/>
    <x v="7"/>
    <x v="64"/>
    <x v="5"/>
    <x v="6"/>
  </r>
  <r>
    <d v="2003-11-25T00:00:00"/>
    <n v="4"/>
    <x v="47"/>
    <n v="100"/>
    <x v="1"/>
    <n v="400"/>
    <x v="0"/>
    <x v="39"/>
    <x v="5"/>
    <x v="17"/>
  </r>
  <r>
    <d v="2003-12-09T00:00:00"/>
    <n v="4"/>
    <x v="64"/>
    <n v="100"/>
    <x v="1"/>
    <n v="400"/>
    <x v="0"/>
    <x v="48"/>
    <x v="6"/>
    <x v="31"/>
  </r>
  <r>
    <d v="2004-02-12T00:00:00"/>
    <n v="1"/>
    <x v="75"/>
    <n v="100"/>
    <x v="1"/>
    <n v="100"/>
    <x v="18"/>
    <x v="60"/>
    <x v="0"/>
    <x v="37"/>
  </r>
  <r>
    <d v="2004-03-15T00:00:00"/>
    <n v="1"/>
    <x v="72"/>
    <n v="100"/>
    <x v="1"/>
    <n v="100"/>
    <x v="16"/>
    <x v="58"/>
    <x v="11"/>
    <x v="40"/>
  </r>
  <r>
    <d v="2004-05-05T00:00:00"/>
    <n v="2"/>
    <x v="23"/>
    <n v="100"/>
    <x v="1"/>
    <n v="200"/>
    <x v="7"/>
    <x v="20"/>
    <x v="1"/>
    <x v="1"/>
  </r>
  <r>
    <d v="2004-07-20T00:00:00"/>
    <n v="3"/>
    <x v="39"/>
    <n v="100"/>
    <x v="1"/>
    <n v="300"/>
    <x v="0"/>
    <x v="33"/>
    <x v="2"/>
    <x v="13"/>
  </r>
  <r>
    <d v="2004-08-20T00:00:00"/>
    <n v="3"/>
    <x v="39"/>
    <n v="100"/>
    <x v="1"/>
    <n v="300"/>
    <x v="0"/>
    <x v="33"/>
    <x v="3"/>
    <x v="29"/>
  </r>
  <r>
    <d v="2004-09-08T00:00:00"/>
    <n v="3"/>
    <x v="0"/>
    <n v="100"/>
    <x v="1"/>
    <n v="300"/>
    <x v="0"/>
    <x v="0"/>
    <x v="10"/>
    <x v="30"/>
  </r>
  <r>
    <d v="2004-10-13T00:00:00"/>
    <n v="4"/>
    <x v="15"/>
    <n v="100"/>
    <x v="1"/>
    <n v="400"/>
    <x v="0"/>
    <x v="12"/>
    <x v="4"/>
    <x v="15"/>
  </r>
  <r>
    <d v="2004-10-22T00:00:00"/>
    <n v="4"/>
    <x v="78"/>
    <n v="100"/>
    <x v="1"/>
    <n v="400"/>
    <x v="13"/>
    <x v="62"/>
    <x v="4"/>
    <x v="26"/>
  </r>
  <r>
    <d v="2004-11-05T00:00:00"/>
    <n v="4"/>
    <x v="17"/>
    <n v="100"/>
    <x v="1"/>
    <n v="400"/>
    <x v="2"/>
    <x v="14"/>
    <x v="5"/>
    <x v="16"/>
  </r>
  <r>
    <d v="2004-11-20T00:00:00"/>
    <n v="4"/>
    <x v="62"/>
    <n v="100"/>
    <x v="1"/>
    <n v="400"/>
    <x v="1"/>
    <x v="2"/>
    <x v="5"/>
    <x v="7"/>
  </r>
  <r>
    <d v="2004-12-01T00:00:00"/>
    <n v="4"/>
    <x v="74"/>
    <n v="100"/>
    <x v="1"/>
    <n v="400"/>
    <x v="0"/>
    <x v="0"/>
    <x v="6"/>
    <x v="8"/>
  </r>
  <r>
    <d v="2004-12-15T00:00:00"/>
    <n v="4"/>
    <x v="1"/>
    <n v="100"/>
    <x v="1"/>
    <n v="400"/>
    <x v="1"/>
    <x v="1"/>
    <x v="6"/>
    <x v="18"/>
  </r>
  <r>
    <d v="2005-01-23T00:00:00"/>
    <n v="1"/>
    <x v="39"/>
    <n v="50.32"/>
    <x v="1"/>
    <n v="50.32"/>
    <x v="0"/>
    <x v="33"/>
    <x v="7"/>
    <x v="22"/>
  </r>
  <r>
    <d v="2005-02-22T00:00:00"/>
    <n v="1"/>
    <x v="23"/>
    <n v="93.91"/>
    <x v="1"/>
    <n v="93.91"/>
    <x v="7"/>
    <x v="20"/>
    <x v="0"/>
    <x v="0"/>
  </r>
  <r>
    <d v="2005-03-15T00:00:00"/>
    <n v="1"/>
    <x v="23"/>
    <n v="100"/>
    <x v="1"/>
    <n v="100"/>
    <x v="7"/>
    <x v="20"/>
    <x v="11"/>
    <x v="40"/>
  </r>
  <r>
    <d v="2005-05-03T00:00:00"/>
    <n v="2"/>
    <x v="23"/>
    <n v="100"/>
    <x v="1"/>
    <n v="200"/>
    <x v="7"/>
    <x v="20"/>
    <x v="1"/>
    <x v="1"/>
  </r>
  <r>
    <d v="2003-01-29T00:00:00"/>
    <n v="1"/>
    <x v="17"/>
    <n v="100"/>
    <x v="3"/>
    <n v="100"/>
    <x v="2"/>
    <x v="14"/>
    <x v="7"/>
    <x v="22"/>
  </r>
  <r>
    <d v="2003-03-25T00:00:00"/>
    <n v="1"/>
    <x v="8"/>
    <n v="86.68"/>
    <x v="3"/>
    <n v="86.68"/>
    <x v="0"/>
    <x v="4"/>
    <x v="11"/>
    <x v="23"/>
  </r>
  <r>
    <d v="2003-05-28T00:00:00"/>
    <n v="2"/>
    <x v="25"/>
    <n v="100"/>
    <x v="3"/>
    <n v="200"/>
    <x v="7"/>
    <x v="20"/>
    <x v="1"/>
    <x v="24"/>
  </r>
  <r>
    <d v="2003-07-16T00:00:00"/>
    <n v="3"/>
    <x v="20"/>
    <n v="100"/>
    <x v="3"/>
    <n v="300"/>
    <x v="3"/>
    <x v="17"/>
    <x v="2"/>
    <x v="48"/>
  </r>
  <r>
    <d v="2003-09-12T00:00:00"/>
    <n v="3"/>
    <x v="82"/>
    <n v="90.57"/>
    <x v="3"/>
    <n v="271.70999999999998"/>
    <x v="0"/>
    <x v="65"/>
    <x v="10"/>
    <x v="30"/>
  </r>
  <r>
    <d v="2003-10-20T00:00:00"/>
    <n v="4"/>
    <x v="27"/>
    <n v="91.55"/>
    <x v="3"/>
    <n v="366.2"/>
    <x v="0"/>
    <x v="0"/>
    <x v="4"/>
    <x v="26"/>
  </r>
  <r>
    <d v="2003-11-05T00:00:00"/>
    <n v="4"/>
    <x v="86"/>
    <n v="100"/>
    <x v="3"/>
    <n v="400"/>
    <x v="12"/>
    <x v="69"/>
    <x v="5"/>
    <x v="16"/>
  </r>
  <r>
    <d v="2003-11-13T00:00:00"/>
    <n v="4"/>
    <x v="29"/>
    <n v="100"/>
    <x v="3"/>
    <n v="400"/>
    <x v="0"/>
    <x v="24"/>
    <x v="5"/>
    <x v="6"/>
  </r>
  <r>
    <d v="2003-11-21T00:00:00"/>
    <n v="4"/>
    <x v="87"/>
    <n v="100"/>
    <x v="3"/>
    <n v="400"/>
    <x v="3"/>
    <x v="70"/>
    <x v="5"/>
    <x v="7"/>
  </r>
  <r>
    <d v="2003-12-05T00:00:00"/>
    <n v="4"/>
    <x v="31"/>
    <n v="97.39"/>
    <x v="3"/>
    <n v="389.56"/>
    <x v="10"/>
    <x v="26"/>
    <x v="6"/>
    <x v="8"/>
  </r>
  <r>
    <d v="2004-01-29T00:00:00"/>
    <n v="1"/>
    <x v="32"/>
    <n v="90.57"/>
    <x v="3"/>
    <n v="90.57"/>
    <x v="0"/>
    <x v="27"/>
    <x v="7"/>
    <x v="22"/>
  </r>
  <r>
    <d v="2004-03-10T00:00:00"/>
    <n v="1"/>
    <x v="33"/>
    <n v="100"/>
    <x v="3"/>
    <n v="100"/>
    <x v="0"/>
    <x v="12"/>
    <x v="11"/>
    <x v="27"/>
  </r>
  <r>
    <d v="2004-04-29T00:00:00"/>
    <n v="2"/>
    <x v="23"/>
    <n v="86.68"/>
    <x v="3"/>
    <n v="173.36"/>
    <x v="7"/>
    <x v="20"/>
    <x v="8"/>
    <x v="34"/>
  </r>
  <r>
    <d v="2004-06-14T00:00:00"/>
    <n v="2"/>
    <x v="61"/>
    <n v="78.89"/>
    <x v="3"/>
    <n v="157.78"/>
    <x v="0"/>
    <x v="51"/>
    <x v="9"/>
    <x v="28"/>
  </r>
  <r>
    <d v="2004-07-16T00:00:00"/>
    <n v="3"/>
    <x v="19"/>
    <n v="97.39"/>
    <x v="3"/>
    <n v="292.17"/>
    <x v="5"/>
    <x v="16"/>
    <x v="2"/>
    <x v="48"/>
  </r>
  <r>
    <d v="2004-08-17T00:00:00"/>
    <n v="3"/>
    <x v="36"/>
    <n v="78.89"/>
    <x v="3"/>
    <n v="236.67000000000002"/>
    <x v="12"/>
    <x v="30"/>
    <x v="3"/>
    <x v="29"/>
  </r>
  <r>
    <d v="2004-09-07T00:00:00"/>
    <n v="3"/>
    <x v="91"/>
    <n v="100"/>
    <x v="3"/>
    <n v="300"/>
    <x v="0"/>
    <x v="35"/>
    <x v="10"/>
    <x v="30"/>
  </r>
  <r>
    <d v="2004-10-11T00:00:00"/>
    <n v="4"/>
    <x v="38"/>
    <n v="100"/>
    <x v="3"/>
    <n v="400"/>
    <x v="1"/>
    <x v="32"/>
    <x v="4"/>
    <x v="15"/>
  </r>
  <r>
    <d v="2004-10-21T00:00:00"/>
    <n v="4"/>
    <x v="39"/>
    <n v="100"/>
    <x v="3"/>
    <n v="400"/>
    <x v="0"/>
    <x v="33"/>
    <x v="4"/>
    <x v="26"/>
  </r>
  <r>
    <d v="2004-11-05T00:00:00"/>
    <n v="4"/>
    <x v="11"/>
    <n v="100"/>
    <x v="3"/>
    <n v="400"/>
    <x v="0"/>
    <x v="0"/>
    <x v="5"/>
    <x v="16"/>
  </r>
  <r>
    <d v="2004-11-18T00:00:00"/>
    <n v="4"/>
    <x v="8"/>
    <n v="100"/>
    <x v="3"/>
    <n v="400"/>
    <x v="0"/>
    <x v="4"/>
    <x v="5"/>
    <x v="7"/>
  </r>
  <r>
    <d v="2004-11-01T00:00:00"/>
    <n v="4"/>
    <x v="25"/>
    <n v="50.31"/>
    <x v="3"/>
    <n v="201.24"/>
    <x v="7"/>
    <x v="20"/>
    <x v="5"/>
    <x v="16"/>
  </r>
  <r>
    <d v="2004-12-10T00:00:00"/>
    <n v="4"/>
    <x v="23"/>
    <n v="100"/>
    <x v="3"/>
    <n v="400"/>
    <x v="7"/>
    <x v="20"/>
    <x v="6"/>
    <x v="31"/>
  </r>
  <r>
    <d v="2005-01-20T00:00:00"/>
    <n v="1"/>
    <x v="41"/>
    <n v="86.92"/>
    <x v="3"/>
    <n v="86.92"/>
    <x v="0"/>
    <x v="35"/>
    <x v="7"/>
    <x v="32"/>
  </r>
  <r>
    <d v="2005-02-17T00:00:00"/>
    <n v="1"/>
    <x v="39"/>
    <n v="100"/>
    <x v="3"/>
    <n v="100"/>
    <x v="0"/>
    <x v="33"/>
    <x v="0"/>
    <x v="10"/>
  </r>
  <r>
    <d v="2005-05-30T00:00:00"/>
    <n v="2"/>
    <x v="56"/>
    <n v="78.89"/>
    <x v="3"/>
    <n v="157.78"/>
    <x v="14"/>
    <x v="46"/>
    <x v="1"/>
    <x v="33"/>
  </r>
  <r>
    <d v="2003-02-17T00:00:00"/>
    <n v="1"/>
    <x v="86"/>
    <n v="63.76"/>
    <x v="4"/>
    <n v="63.76"/>
    <x v="12"/>
    <x v="69"/>
    <x v="0"/>
    <x v="10"/>
  </r>
  <r>
    <d v="2003-04-29T00:00:00"/>
    <n v="2"/>
    <x v="10"/>
    <n v="85.49"/>
    <x v="4"/>
    <n v="170.98"/>
    <x v="3"/>
    <x v="8"/>
    <x v="8"/>
    <x v="34"/>
  </r>
  <r>
    <d v="2003-06-27T00:00:00"/>
    <n v="2"/>
    <x v="23"/>
    <n v="77.52"/>
    <x v="4"/>
    <n v="155.04"/>
    <x v="7"/>
    <x v="20"/>
    <x v="9"/>
    <x v="50"/>
  </r>
  <r>
    <d v="2003-08-25T00:00:00"/>
    <n v="3"/>
    <x v="3"/>
    <n v="84.77"/>
    <x v="4"/>
    <n v="254.31"/>
    <x v="0"/>
    <x v="3"/>
    <x v="3"/>
    <x v="3"/>
  </r>
  <r>
    <d v="2003-10-28T00:00:00"/>
    <n v="4"/>
    <x v="5"/>
    <n v="78.25"/>
    <x v="4"/>
    <n v="313"/>
    <x v="0"/>
    <x v="5"/>
    <x v="4"/>
    <x v="5"/>
  </r>
  <r>
    <d v="2004-01-12T00:00:00"/>
    <n v="1"/>
    <x v="44"/>
    <n v="71"/>
    <x v="4"/>
    <n v="71"/>
    <x v="11"/>
    <x v="38"/>
    <x v="7"/>
    <x v="9"/>
  </r>
  <r>
    <d v="2004-02-20T00:00:00"/>
    <n v="1"/>
    <x v="10"/>
    <n v="74.62"/>
    <x v="4"/>
    <n v="74.62"/>
    <x v="3"/>
    <x v="8"/>
    <x v="0"/>
    <x v="10"/>
  </r>
  <r>
    <d v="2004-04-02T00:00:00"/>
    <n v="2"/>
    <x v="57"/>
    <n v="81.14"/>
    <x v="4"/>
    <n v="162.28"/>
    <x v="10"/>
    <x v="47"/>
    <x v="8"/>
    <x v="35"/>
  </r>
  <r>
    <d v="2004-05-11T00:00:00"/>
    <n v="2"/>
    <x v="61"/>
    <n v="74.62"/>
    <x v="4"/>
    <n v="149.24"/>
    <x v="0"/>
    <x v="51"/>
    <x v="1"/>
    <x v="21"/>
  </r>
  <r>
    <d v="2004-06-28T00:00:00"/>
    <n v="2"/>
    <x v="13"/>
    <n v="75.349999999999994"/>
    <x v="4"/>
    <n v="150.69999999999999"/>
    <x v="0"/>
    <x v="10"/>
    <x v="9"/>
    <x v="2"/>
  </r>
  <r>
    <d v="2004-07-23T00:00:00"/>
    <n v="3"/>
    <x v="14"/>
    <n v="62.31"/>
    <x v="4"/>
    <n v="186.93"/>
    <x v="1"/>
    <x v="11"/>
    <x v="2"/>
    <x v="13"/>
  </r>
  <r>
    <d v="2004-08-21T00:00:00"/>
    <n v="3"/>
    <x v="85"/>
    <n v="71"/>
    <x v="4"/>
    <n v="213"/>
    <x v="2"/>
    <x v="68"/>
    <x v="3"/>
    <x v="29"/>
  </r>
  <r>
    <d v="2004-09-16T00:00:00"/>
    <n v="3"/>
    <x v="75"/>
    <n v="72.45"/>
    <x v="4"/>
    <n v="217.35000000000002"/>
    <x v="18"/>
    <x v="60"/>
    <x v="10"/>
    <x v="25"/>
  </r>
  <r>
    <d v="2004-10-15T00:00:00"/>
    <n v="4"/>
    <x v="47"/>
    <n v="83.32"/>
    <x v="4"/>
    <n v="333.28"/>
    <x v="0"/>
    <x v="39"/>
    <x v="4"/>
    <x v="15"/>
  </r>
  <r>
    <d v="2004-11-02T00:00:00"/>
    <n v="4"/>
    <x v="5"/>
    <n v="83.32"/>
    <x v="4"/>
    <n v="333.28"/>
    <x v="0"/>
    <x v="5"/>
    <x v="5"/>
    <x v="16"/>
  </r>
  <r>
    <d v="2004-11-12T00:00:00"/>
    <n v="4"/>
    <x v="86"/>
    <n v="60.86"/>
    <x v="4"/>
    <n v="243.44"/>
    <x v="12"/>
    <x v="69"/>
    <x v="5"/>
    <x v="6"/>
  </r>
  <r>
    <d v="2004-11-24T00:00:00"/>
    <n v="4"/>
    <x v="53"/>
    <n v="84.77"/>
    <x v="4"/>
    <n v="339.08"/>
    <x v="7"/>
    <x v="43"/>
    <x v="5"/>
    <x v="17"/>
  </r>
  <r>
    <d v="2004-12-04T00:00:00"/>
    <n v="4"/>
    <x v="88"/>
    <n v="89.9"/>
    <x v="4"/>
    <n v="359.6"/>
    <x v="0"/>
    <x v="63"/>
    <x v="6"/>
    <x v="8"/>
  </r>
  <r>
    <d v="2004-12-17T00:00:00"/>
    <n v="4"/>
    <x v="20"/>
    <n v="62.46"/>
    <x v="4"/>
    <n v="249.84"/>
    <x v="3"/>
    <x v="17"/>
    <x v="6"/>
    <x v="18"/>
  </r>
  <r>
    <d v="2005-02-03T00:00:00"/>
    <n v="1"/>
    <x v="14"/>
    <n v="100"/>
    <x v="4"/>
    <n v="100"/>
    <x v="1"/>
    <x v="11"/>
    <x v="0"/>
    <x v="19"/>
  </r>
  <r>
    <d v="2005-03-01T00:00:00"/>
    <n v="1"/>
    <x v="23"/>
    <n v="63.34"/>
    <x v="4"/>
    <n v="63.34"/>
    <x v="7"/>
    <x v="20"/>
    <x v="11"/>
    <x v="20"/>
  </r>
  <r>
    <d v="2005-03-30T00:00:00"/>
    <n v="1"/>
    <x v="1"/>
    <n v="78.25"/>
    <x v="4"/>
    <n v="78.25"/>
    <x v="1"/>
    <x v="1"/>
    <x v="11"/>
    <x v="35"/>
  </r>
  <r>
    <d v="2005-04-03T00:00:00"/>
    <n v="2"/>
    <x v="12"/>
    <n v="81.14"/>
    <x v="4"/>
    <n v="162.28"/>
    <x v="0"/>
    <x v="9"/>
    <x v="8"/>
    <x v="11"/>
  </r>
  <r>
    <d v="2005-05-10T00:00:00"/>
    <n v="2"/>
    <x v="70"/>
    <n v="74.62"/>
    <x v="4"/>
    <n v="149.24"/>
    <x v="12"/>
    <x v="57"/>
    <x v="1"/>
    <x v="21"/>
  </r>
  <r>
    <d v="2003-03-03T00:00:00"/>
    <n v="1"/>
    <x v="66"/>
    <n v="68.709999999999994"/>
    <x v="1"/>
    <n v="68.709999999999994"/>
    <x v="15"/>
    <x v="53"/>
    <x v="11"/>
    <x v="20"/>
  </r>
  <r>
    <d v="2003-05-08T00:00:00"/>
    <n v="2"/>
    <x v="67"/>
    <n v="71.14"/>
    <x v="1"/>
    <n v="142.28"/>
    <x v="1"/>
    <x v="54"/>
    <x v="1"/>
    <x v="1"/>
  </r>
  <r>
    <d v="2003-07-02T00:00:00"/>
    <n v="3"/>
    <x v="39"/>
    <n v="87.31"/>
    <x v="1"/>
    <n v="261.93"/>
    <x v="0"/>
    <x v="33"/>
    <x v="2"/>
    <x v="2"/>
  </r>
  <r>
    <d v="2003-09-05T00:00:00"/>
    <n v="3"/>
    <x v="41"/>
    <n v="64.67"/>
    <x v="1"/>
    <n v="194.01"/>
    <x v="0"/>
    <x v="35"/>
    <x v="10"/>
    <x v="41"/>
  </r>
  <r>
    <d v="2003-10-10T00:00:00"/>
    <n v="4"/>
    <x v="4"/>
    <n v="67.099999999999994"/>
    <x v="1"/>
    <n v="268.39999999999998"/>
    <x v="0"/>
    <x v="4"/>
    <x v="4"/>
    <x v="4"/>
  </r>
  <r>
    <d v="2003-11-04T00:00:00"/>
    <n v="4"/>
    <x v="42"/>
    <n v="94.58"/>
    <x v="1"/>
    <n v="378.32"/>
    <x v="3"/>
    <x v="36"/>
    <x v="5"/>
    <x v="16"/>
  </r>
  <r>
    <d v="2003-11-11T00:00:00"/>
    <n v="4"/>
    <x v="6"/>
    <n v="71.14"/>
    <x v="1"/>
    <n v="284.56"/>
    <x v="1"/>
    <x v="6"/>
    <x v="5"/>
    <x v="6"/>
  </r>
  <r>
    <d v="2003-11-20T00:00:00"/>
    <n v="4"/>
    <x v="68"/>
    <n v="66.290000000000006"/>
    <x v="1"/>
    <n v="265.16000000000003"/>
    <x v="16"/>
    <x v="55"/>
    <x v="5"/>
    <x v="7"/>
  </r>
  <r>
    <d v="2004-01-15T00:00:00"/>
    <n v="1"/>
    <x v="9"/>
    <n v="92.16"/>
    <x v="1"/>
    <n v="92.16"/>
    <x v="1"/>
    <x v="2"/>
    <x v="7"/>
    <x v="9"/>
  </r>
  <r>
    <d v="2004-02-22T00:00:00"/>
    <n v="1"/>
    <x v="69"/>
    <n v="70.33"/>
    <x v="1"/>
    <n v="70.33"/>
    <x v="17"/>
    <x v="56"/>
    <x v="0"/>
    <x v="0"/>
  </r>
  <r>
    <d v="2004-04-09T00:00:00"/>
    <n v="2"/>
    <x v="48"/>
    <n v="93.77"/>
    <x v="1"/>
    <n v="187.54"/>
    <x v="13"/>
    <x v="40"/>
    <x v="8"/>
    <x v="11"/>
  </r>
  <r>
    <d v="2004-05-26T00:00:00"/>
    <n v="2"/>
    <x v="9"/>
    <n v="87.31"/>
    <x v="1"/>
    <n v="174.62"/>
    <x v="1"/>
    <x v="2"/>
    <x v="1"/>
    <x v="24"/>
  </r>
  <r>
    <d v="2004-06-30T00:00:00"/>
    <n v="2"/>
    <x v="58"/>
    <n v="83.27"/>
    <x v="1"/>
    <n v="166.54"/>
    <x v="0"/>
    <x v="48"/>
    <x v="9"/>
    <x v="2"/>
  </r>
  <r>
    <d v="2004-08-02T00:00:00"/>
    <n v="3"/>
    <x v="71"/>
    <n v="75.180000000000007"/>
    <x v="1"/>
    <n v="225.54000000000002"/>
    <x v="0"/>
    <x v="35"/>
    <x v="3"/>
    <x v="43"/>
  </r>
  <r>
    <d v="2004-08-30T00:00:00"/>
    <n v="3"/>
    <x v="69"/>
    <n v="88.12"/>
    <x v="1"/>
    <n v="264.36"/>
    <x v="17"/>
    <x v="56"/>
    <x v="3"/>
    <x v="41"/>
  </r>
  <r>
    <d v="2004-09-30T00:00:00"/>
    <n v="3"/>
    <x v="16"/>
    <n v="80.84"/>
    <x v="1"/>
    <n v="242.52"/>
    <x v="4"/>
    <x v="13"/>
    <x v="10"/>
    <x v="14"/>
  </r>
  <r>
    <d v="2004-10-16T00:00:00"/>
    <n v="4"/>
    <x v="68"/>
    <n v="97.01"/>
    <x v="1"/>
    <n v="388.04"/>
    <x v="16"/>
    <x v="55"/>
    <x v="4"/>
    <x v="15"/>
  </r>
  <r>
    <d v="2004-11-03T00:00:00"/>
    <n v="4"/>
    <x v="79"/>
    <n v="85.69"/>
    <x v="1"/>
    <n v="342.76"/>
    <x v="0"/>
    <x v="0"/>
    <x v="5"/>
    <x v="16"/>
  </r>
  <r>
    <d v="2004-11-17T00:00:00"/>
    <n v="4"/>
    <x v="45"/>
    <n v="100"/>
    <x v="1"/>
    <n v="400"/>
    <x v="0"/>
    <x v="24"/>
    <x v="5"/>
    <x v="7"/>
  </r>
  <r>
    <d v="2004-11-24T00:00:00"/>
    <n v="4"/>
    <x v="1"/>
    <n v="100"/>
    <x v="1"/>
    <n v="400"/>
    <x v="1"/>
    <x v="1"/>
    <x v="5"/>
    <x v="17"/>
  </r>
  <r>
    <d v="2004-12-07T00:00:00"/>
    <n v="4"/>
    <x v="23"/>
    <n v="95.39"/>
    <x v="1"/>
    <n v="381.56"/>
    <x v="7"/>
    <x v="20"/>
    <x v="6"/>
    <x v="31"/>
  </r>
  <r>
    <d v="2005-01-06T00:00:00"/>
    <n v="1"/>
    <x v="73"/>
    <n v="100"/>
    <x v="1"/>
    <n v="100"/>
    <x v="4"/>
    <x v="59"/>
    <x v="7"/>
    <x v="36"/>
  </r>
  <r>
    <d v="2005-02-10T00:00:00"/>
    <n v="1"/>
    <x v="23"/>
    <n v="100"/>
    <x v="1"/>
    <n v="100"/>
    <x v="7"/>
    <x v="20"/>
    <x v="0"/>
    <x v="37"/>
  </r>
  <r>
    <d v="2005-03-04T00:00:00"/>
    <n v="1"/>
    <x v="39"/>
    <n v="82.42"/>
    <x v="1"/>
    <n v="82.42"/>
    <x v="0"/>
    <x v="33"/>
    <x v="11"/>
    <x v="20"/>
  </r>
  <r>
    <d v="2003-01-29T00:00:00"/>
    <n v="1"/>
    <x v="17"/>
    <n v="100"/>
    <x v="2"/>
    <n v="100"/>
    <x v="2"/>
    <x v="14"/>
    <x v="7"/>
    <x v="22"/>
  </r>
  <r>
    <d v="2003-04-01T00:00:00"/>
    <n v="2"/>
    <x v="62"/>
    <n v="100"/>
    <x v="2"/>
    <n v="200"/>
    <x v="1"/>
    <x v="2"/>
    <x v="8"/>
    <x v="35"/>
  </r>
  <r>
    <d v="2003-05-28T00:00:00"/>
    <n v="2"/>
    <x v="25"/>
    <n v="96.31"/>
    <x v="2"/>
    <n v="192.62"/>
    <x v="7"/>
    <x v="20"/>
    <x v="1"/>
    <x v="24"/>
  </r>
  <r>
    <d v="2003-07-24T00:00:00"/>
    <n v="3"/>
    <x v="5"/>
    <n v="100"/>
    <x v="2"/>
    <n v="300"/>
    <x v="0"/>
    <x v="5"/>
    <x v="2"/>
    <x v="13"/>
  </r>
  <r>
    <d v="2003-09-21T00:00:00"/>
    <n v="3"/>
    <x v="60"/>
    <n v="100"/>
    <x v="2"/>
    <n v="300"/>
    <x v="4"/>
    <x v="50"/>
    <x v="10"/>
    <x v="47"/>
  </r>
  <r>
    <d v="2003-10-21T00:00:00"/>
    <n v="4"/>
    <x v="63"/>
    <n v="100"/>
    <x v="2"/>
    <n v="400"/>
    <x v="5"/>
    <x v="52"/>
    <x v="4"/>
    <x v="26"/>
  </r>
  <r>
    <d v="2003-11-06T00:00:00"/>
    <n v="4"/>
    <x v="49"/>
    <n v="100"/>
    <x v="2"/>
    <n v="400"/>
    <x v="6"/>
    <x v="41"/>
    <x v="5"/>
    <x v="16"/>
  </r>
  <r>
    <d v="2003-11-14T00:00:00"/>
    <n v="4"/>
    <x v="81"/>
    <n v="100"/>
    <x v="2"/>
    <n v="400"/>
    <x v="7"/>
    <x v="64"/>
    <x v="5"/>
    <x v="6"/>
  </r>
  <r>
    <d v="2003-11-25T00:00:00"/>
    <n v="4"/>
    <x v="30"/>
    <n v="97.27"/>
    <x v="2"/>
    <n v="389.08"/>
    <x v="1"/>
    <x v="25"/>
    <x v="5"/>
    <x v="17"/>
  </r>
  <r>
    <d v="2003-12-09T00:00:00"/>
    <n v="4"/>
    <x v="64"/>
    <n v="80.900000000000006"/>
    <x v="2"/>
    <n v="323.60000000000002"/>
    <x v="0"/>
    <x v="48"/>
    <x v="6"/>
    <x v="31"/>
  </r>
  <r>
    <d v="2004-02-04T00:00:00"/>
    <n v="1"/>
    <x v="65"/>
    <n v="100"/>
    <x v="2"/>
    <n v="100"/>
    <x v="9"/>
    <x v="22"/>
    <x v="0"/>
    <x v="19"/>
  </r>
  <r>
    <d v="2004-03-11T00:00:00"/>
    <n v="1"/>
    <x v="39"/>
    <n v="100"/>
    <x v="2"/>
    <n v="100"/>
    <x v="0"/>
    <x v="33"/>
    <x v="11"/>
    <x v="27"/>
  </r>
  <r>
    <d v="2004-05-04T00:00:00"/>
    <n v="2"/>
    <x v="34"/>
    <n v="100"/>
    <x v="2"/>
    <n v="200"/>
    <x v="0"/>
    <x v="28"/>
    <x v="1"/>
    <x v="1"/>
  </r>
  <r>
    <d v="2004-06-15T00:00:00"/>
    <n v="2"/>
    <x v="65"/>
    <n v="86.68"/>
    <x v="2"/>
    <n v="173.36"/>
    <x v="9"/>
    <x v="22"/>
    <x v="9"/>
    <x v="28"/>
  </r>
  <r>
    <d v="2004-07-19T00:00:00"/>
    <n v="3"/>
    <x v="20"/>
    <n v="85.72"/>
    <x v="2"/>
    <n v="257.15999999999997"/>
    <x v="3"/>
    <x v="17"/>
    <x v="2"/>
    <x v="13"/>
  </r>
  <r>
    <d v="2004-08-19T00:00:00"/>
    <n v="3"/>
    <x v="18"/>
    <n v="82.83"/>
    <x v="2"/>
    <n v="248.49"/>
    <x v="0"/>
    <x v="15"/>
    <x v="3"/>
    <x v="29"/>
  </r>
  <r>
    <d v="2004-09-08T00:00:00"/>
    <n v="3"/>
    <x v="37"/>
    <n v="83.79"/>
    <x v="2"/>
    <n v="251.37"/>
    <x v="8"/>
    <x v="31"/>
    <x v="10"/>
    <x v="30"/>
  </r>
  <r>
    <d v="2004-10-13T00:00:00"/>
    <n v="4"/>
    <x v="15"/>
    <n v="100"/>
    <x v="2"/>
    <n v="400"/>
    <x v="0"/>
    <x v="12"/>
    <x v="4"/>
    <x v="15"/>
  </r>
  <r>
    <d v="2004-10-22T00:00:00"/>
    <n v="4"/>
    <x v="31"/>
    <n v="87.64"/>
    <x v="2"/>
    <n v="350.56"/>
    <x v="10"/>
    <x v="26"/>
    <x v="4"/>
    <x v="26"/>
  </r>
  <r>
    <d v="2004-11-05T00:00:00"/>
    <n v="4"/>
    <x v="11"/>
    <n v="98.18"/>
    <x v="2"/>
    <n v="392.72"/>
    <x v="0"/>
    <x v="0"/>
    <x v="5"/>
    <x v="16"/>
  </r>
  <r>
    <d v="2004-11-19T00:00:00"/>
    <n v="4"/>
    <x v="39"/>
    <n v="100"/>
    <x v="2"/>
    <n v="400"/>
    <x v="0"/>
    <x v="33"/>
    <x v="5"/>
    <x v="7"/>
  </r>
  <r>
    <d v="2004-11-01T00:00:00"/>
    <n v="4"/>
    <x v="25"/>
    <n v="100"/>
    <x v="2"/>
    <n v="400"/>
    <x v="7"/>
    <x v="20"/>
    <x v="5"/>
    <x v="16"/>
  </r>
  <r>
    <d v="2004-12-10T00:00:00"/>
    <n v="4"/>
    <x v="23"/>
    <n v="100"/>
    <x v="2"/>
    <n v="400"/>
    <x v="7"/>
    <x v="20"/>
    <x v="6"/>
    <x v="31"/>
  </r>
  <r>
    <d v="2005-01-23T00:00:00"/>
    <n v="1"/>
    <x v="39"/>
    <n v="100"/>
    <x v="2"/>
    <n v="100"/>
    <x v="0"/>
    <x v="33"/>
    <x v="7"/>
    <x v="22"/>
  </r>
  <r>
    <d v="2005-02-17T00:00:00"/>
    <n v="1"/>
    <x v="39"/>
    <n v="100"/>
    <x v="2"/>
    <n v="100"/>
    <x v="0"/>
    <x v="33"/>
    <x v="0"/>
    <x v="10"/>
  </r>
  <r>
    <d v="2005-05-01T00:00:00"/>
    <n v="2"/>
    <x v="43"/>
    <n v="100"/>
    <x v="2"/>
    <n v="200"/>
    <x v="10"/>
    <x v="37"/>
    <x v="1"/>
    <x v="1"/>
  </r>
  <r>
    <d v="2005-05-31T00:00:00"/>
    <n v="2"/>
    <x v="14"/>
    <n v="86.68"/>
    <x v="2"/>
    <n v="173.36"/>
    <x v="1"/>
    <x v="11"/>
    <x v="1"/>
    <x v="33"/>
  </r>
  <r>
    <d v="2003-02-24T00:00:00"/>
    <n v="1"/>
    <x v="0"/>
    <n v="92.9"/>
    <x v="0"/>
    <n v="92.9"/>
    <x v="0"/>
    <x v="0"/>
    <x v="0"/>
    <x v="0"/>
  </r>
  <r>
    <d v="2003-04-29T00:00:00"/>
    <n v="2"/>
    <x v="10"/>
    <n v="100"/>
    <x v="0"/>
    <n v="200"/>
    <x v="3"/>
    <x v="8"/>
    <x v="8"/>
    <x v="34"/>
  </r>
  <r>
    <d v="2003-06-27T00:00:00"/>
    <n v="2"/>
    <x v="23"/>
    <n v="100"/>
    <x v="0"/>
    <n v="200"/>
    <x v="7"/>
    <x v="20"/>
    <x v="9"/>
    <x v="50"/>
  </r>
  <r>
    <d v="2003-08-25T00:00:00"/>
    <n v="3"/>
    <x v="3"/>
    <n v="93.9"/>
    <x v="0"/>
    <n v="281.70000000000005"/>
    <x v="0"/>
    <x v="3"/>
    <x v="3"/>
    <x v="3"/>
  </r>
  <r>
    <d v="2003-10-28T00:00:00"/>
    <n v="4"/>
    <x v="5"/>
    <n v="100"/>
    <x v="0"/>
    <n v="400"/>
    <x v="0"/>
    <x v="5"/>
    <x v="4"/>
    <x v="5"/>
  </r>
  <r>
    <d v="2003-11-18T00:00:00"/>
    <n v="4"/>
    <x v="7"/>
    <n v="98.89"/>
    <x v="0"/>
    <n v="395.56"/>
    <x v="2"/>
    <x v="7"/>
    <x v="5"/>
    <x v="7"/>
  </r>
  <r>
    <d v="2004-01-12T00:00:00"/>
    <n v="1"/>
    <x v="44"/>
    <n v="79.91"/>
    <x v="0"/>
    <n v="79.91"/>
    <x v="11"/>
    <x v="38"/>
    <x v="7"/>
    <x v="9"/>
  </r>
  <r>
    <d v="2004-02-20T00:00:00"/>
    <n v="1"/>
    <x v="10"/>
    <n v="100"/>
    <x v="0"/>
    <n v="100"/>
    <x v="3"/>
    <x v="8"/>
    <x v="0"/>
    <x v="10"/>
  </r>
  <r>
    <d v="2004-04-02T00:00:00"/>
    <n v="2"/>
    <x v="57"/>
    <n v="100"/>
    <x v="0"/>
    <n v="200"/>
    <x v="10"/>
    <x v="47"/>
    <x v="8"/>
    <x v="35"/>
  </r>
  <r>
    <d v="2004-05-11T00:00:00"/>
    <n v="2"/>
    <x v="61"/>
    <n v="100"/>
    <x v="0"/>
    <n v="200"/>
    <x v="0"/>
    <x v="51"/>
    <x v="1"/>
    <x v="21"/>
  </r>
  <r>
    <d v="2004-06-28T00:00:00"/>
    <n v="2"/>
    <x v="13"/>
    <n v="79.91"/>
    <x v="0"/>
    <n v="159.82"/>
    <x v="0"/>
    <x v="10"/>
    <x v="9"/>
    <x v="2"/>
  </r>
  <r>
    <d v="2004-07-23T00:00:00"/>
    <n v="3"/>
    <x v="14"/>
    <n v="81.91"/>
    <x v="0"/>
    <n v="245.73"/>
    <x v="1"/>
    <x v="11"/>
    <x v="2"/>
    <x v="13"/>
  </r>
  <r>
    <d v="2004-08-27T00:00:00"/>
    <n v="3"/>
    <x v="15"/>
    <n v="98.89"/>
    <x v="0"/>
    <n v="296.67"/>
    <x v="0"/>
    <x v="12"/>
    <x v="3"/>
    <x v="3"/>
  </r>
  <r>
    <d v="2004-09-16T00:00:00"/>
    <n v="3"/>
    <x v="75"/>
    <n v="100"/>
    <x v="0"/>
    <n v="300"/>
    <x v="18"/>
    <x v="60"/>
    <x v="10"/>
    <x v="25"/>
  </r>
  <r>
    <d v="2004-10-15T00:00:00"/>
    <n v="4"/>
    <x v="47"/>
    <n v="79.91"/>
    <x v="0"/>
    <n v="319.64"/>
    <x v="0"/>
    <x v="39"/>
    <x v="4"/>
    <x v="15"/>
  </r>
  <r>
    <d v="2004-11-02T00:00:00"/>
    <n v="4"/>
    <x v="18"/>
    <n v="100"/>
    <x v="0"/>
    <n v="400"/>
    <x v="0"/>
    <x v="15"/>
    <x v="5"/>
    <x v="16"/>
  </r>
  <r>
    <d v="2004-11-15T00:00:00"/>
    <n v="4"/>
    <x v="0"/>
    <n v="63.91"/>
    <x v="0"/>
    <n v="255.64"/>
    <x v="0"/>
    <x v="0"/>
    <x v="5"/>
    <x v="7"/>
  </r>
  <r>
    <d v="2004-11-24T00:00:00"/>
    <n v="4"/>
    <x v="53"/>
    <n v="100"/>
    <x v="0"/>
    <n v="400"/>
    <x v="7"/>
    <x v="43"/>
    <x v="5"/>
    <x v="17"/>
  </r>
  <r>
    <d v="2004-12-04T00:00:00"/>
    <n v="4"/>
    <x v="88"/>
    <n v="81.17"/>
    <x v="0"/>
    <n v="324.68"/>
    <x v="0"/>
    <x v="63"/>
    <x v="6"/>
    <x v="8"/>
  </r>
  <r>
    <d v="2005-01-06T00:00:00"/>
    <n v="1"/>
    <x v="73"/>
    <n v="100"/>
    <x v="0"/>
    <n v="100"/>
    <x v="4"/>
    <x v="59"/>
    <x v="7"/>
    <x v="36"/>
  </r>
  <r>
    <d v="2005-02-03T00:00:00"/>
    <n v="1"/>
    <x v="14"/>
    <n v="100"/>
    <x v="0"/>
    <n v="100"/>
    <x v="1"/>
    <x v="11"/>
    <x v="0"/>
    <x v="19"/>
  </r>
  <r>
    <d v="2005-03-02T00:00:00"/>
    <n v="1"/>
    <x v="26"/>
    <n v="94.9"/>
    <x v="0"/>
    <n v="94.9"/>
    <x v="9"/>
    <x v="22"/>
    <x v="11"/>
    <x v="20"/>
  </r>
  <r>
    <d v="2005-04-03T00:00:00"/>
    <n v="2"/>
    <x v="12"/>
    <n v="100"/>
    <x v="0"/>
    <n v="200"/>
    <x v="0"/>
    <x v="9"/>
    <x v="8"/>
    <x v="11"/>
  </r>
  <r>
    <d v="2005-05-10T00:00:00"/>
    <n v="2"/>
    <x v="70"/>
    <n v="100"/>
    <x v="0"/>
    <n v="200"/>
    <x v="12"/>
    <x v="57"/>
    <x v="1"/>
    <x v="21"/>
  </r>
  <r>
    <d v="2003-03-03T00:00:00"/>
    <n v="1"/>
    <x v="66"/>
    <n v="43.45"/>
    <x v="0"/>
    <n v="43.45"/>
    <x v="15"/>
    <x v="53"/>
    <x v="11"/>
    <x v="20"/>
  </r>
  <r>
    <d v="2003-05-08T00:00:00"/>
    <n v="2"/>
    <x v="67"/>
    <n v="44.66"/>
    <x v="0"/>
    <n v="89.32"/>
    <x v="1"/>
    <x v="54"/>
    <x v="1"/>
    <x v="1"/>
  </r>
  <r>
    <d v="2003-07-02T00:00:00"/>
    <n v="3"/>
    <x v="39"/>
    <n v="40.229999999999997"/>
    <x v="0"/>
    <n v="120.69"/>
    <x v="0"/>
    <x v="33"/>
    <x v="2"/>
    <x v="2"/>
  </r>
  <r>
    <d v="2003-08-25T00:00:00"/>
    <n v="3"/>
    <x v="3"/>
    <n v="35.799999999999997"/>
    <x v="0"/>
    <n v="107.39999999999999"/>
    <x v="0"/>
    <x v="3"/>
    <x v="3"/>
    <x v="3"/>
  </r>
  <r>
    <d v="2003-10-10T00:00:00"/>
    <n v="4"/>
    <x v="4"/>
    <n v="35.4"/>
    <x v="0"/>
    <n v="141.6"/>
    <x v="0"/>
    <x v="4"/>
    <x v="4"/>
    <x v="4"/>
  </r>
  <r>
    <d v="2003-11-04T00:00:00"/>
    <n v="4"/>
    <x v="42"/>
    <n v="39.83"/>
    <x v="0"/>
    <n v="159.32"/>
    <x v="3"/>
    <x v="36"/>
    <x v="5"/>
    <x v="16"/>
  </r>
  <r>
    <d v="2003-11-11T00:00:00"/>
    <n v="4"/>
    <x v="6"/>
    <n v="45.46"/>
    <x v="0"/>
    <n v="181.84"/>
    <x v="1"/>
    <x v="6"/>
    <x v="5"/>
    <x v="6"/>
  </r>
  <r>
    <d v="2003-11-19T00:00:00"/>
    <n v="4"/>
    <x v="23"/>
    <n v="32.99"/>
    <x v="0"/>
    <n v="131.96"/>
    <x v="7"/>
    <x v="20"/>
    <x v="5"/>
    <x v="7"/>
  </r>
  <r>
    <d v="2004-01-15T00:00:00"/>
    <n v="1"/>
    <x v="9"/>
    <n v="42.24"/>
    <x v="0"/>
    <n v="42.24"/>
    <x v="1"/>
    <x v="2"/>
    <x v="7"/>
    <x v="9"/>
  </r>
  <r>
    <d v="2004-02-21T00:00:00"/>
    <n v="1"/>
    <x v="6"/>
    <n v="39.43"/>
    <x v="0"/>
    <n v="39.43"/>
    <x v="1"/>
    <x v="6"/>
    <x v="0"/>
    <x v="10"/>
  </r>
  <r>
    <d v="2004-04-05T00:00:00"/>
    <n v="2"/>
    <x v="11"/>
    <n v="40.229999999999997"/>
    <x v="0"/>
    <n v="80.459999999999994"/>
    <x v="0"/>
    <x v="0"/>
    <x v="8"/>
    <x v="11"/>
  </r>
  <r>
    <d v="2004-05-26T00:00:00"/>
    <n v="2"/>
    <x v="9"/>
    <n v="48.28"/>
    <x v="0"/>
    <n v="96.56"/>
    <x v="1"/>
    <x v="2"/>
    <x v="1"/>
    <x v="24"/>
  </r>
  <r>
    <d v="2004-06-30T00:00:00"/>
    <n v="2"/>
    <x v="58"/>
    <n v="32.590000000000003"/>
    <x v="0"/>
    <n v="65.180000000000007"/>
    <x v="0"/>
    <x v="48"/>
    <x v="9"/>
    <x v="2"/>
  </r>
  <r>
    <d v="2004-08-02T00:00:00"/>
    <n v="3"/>
    <x v="71"/>
    <n v="36.61"/>
    <x v="0"/>
    <n v="109.83"/>
    <x v="0"/>
    <x v="35"/>
    <x v="3"/>
    <x v="43"/>
  </r>
  <r>
    <d v="2004-08-27T00:00:00"/>
    <n v="3"/>
    <x v="15"/>
    <n v="41.03"/>
    <x v="0"/>
    <n v="123.09"/>
    <x v="0"/>
    <x v="12"/>
    <x v="3"/>
    <x v="3"/>
  </r>
  <r>
    <d v="2004-09-30T00:00:00"/>
    <n v="3"/>
    <x v="16"/>
    <n v="42.24"/>
    <x v="0"/>
    <n v="126.72"/>
    <x v="4"/>
    <x v="13"/>
    <x v="10"/>
    <x v="14"/>
  </r>
  <r>
    <d v="2004-10-16T00:00:00"/>
    <n v="4"/>
    <x v="68"/>
    <n v="43.05"/>
    <x v="0"/>
    <n v="172.2"/>
    <x v="16"/>
    <x v="55"/>
    <x v="4"/>
    <x v="15"/>
  </r>
  <r>
    <d v="2004-11-03T00:00:00"/>
    <n v="4"/>
    <x v="79"/>
    <n v="38.22"/>
    <x v="0"/>
    <n v="152.88"/>
    <x v="0"/>
    <x v="0"/>
    <x v="5"/>
    <x v="16"/>
  </r>
  <r>
    <d v="2004-11-17T00:00:00"/>
    <n v="4"/>
    <x v="45"/>
    <n v="100"/>
    <x v="0"/>
    <n v="400"/>
    <x v="0"/>
    <x v="24"/>
    <x v="5"/>
    <x v="7"/>
  </r>
  <r>
    <d v="2004-11-24T00:00:00"/>
    <n v="4"/>
    <x v="1"/>
    <n v="100"/>
    <x v="0"/>
    <n v="400"/>
    <x v="1"/>
    <x v="1"/>
    <x v="5"/>
    <x v="17"/>
  </r>
  <r>
    <d v="2004-12-07T00:00:00"/>
    <n v="4"/>
    <x v="23"/>
    <n v="39.83"/>
    <x v="0"/>
    <n v="159.32"/>
    <x v="7"/>
    <x v="20"/>
    <x v="6"/>
    <x v="31"/>
  </r>
  <r>
    <d v="2005-01-06T00:00:00"/>
    <n v="1"/>
    <x v="67"/>
    <n v="48.28"/>
    <x v="0"/>
    <n v="48.28"/>
    <x v="1"/>
    <x v="54"/>
    <x v="7"/>
    <x v="36"/>
  </r>
  <r>
    <d v="2005-02-10T00:00:00"/>
    <n v="1"/>
    <x v="23"/>
    <n v="82.46"/>
    <x v="0"/>
    <n v="82.46"/>
    <x v="7"/>
    <x v="20"/>
    <x v="0"/>
    <x v="37"/>
  </r>
  <r>
    <d v="2005-03-04T00:00:00"/>
    <n v="1"/>
    <x v="39"/>
    <n v="44.56"/>
    <x v="0"/>
    <n v="44.56"/>
    <x v="0"/>
    <x v="33"/>
    <x v="11"/>
    <x v="20"/>
  </r>
  <r>
    <d v="2005-04-08T00:00:00"/>
    <n v="2"/>
    <x v="22"/>
    <n v="40.229999999999997"/>
    <x v="0"/>
    <n v="80.459999999999994"/>
    <x v="6"/>
    <x v="19"/>
    <x v="8"/>
    <x v="11"/>
  </r>
  <r>
    <d v="2003-01-31T00:00:00"/>
    <n v="1"/>
    <x v="23"/>
    <n v="47.62"/>
    <x v="2"/>
    <n v="47.62"/>
    <x v="7"/>
    <x v="20"/>
    <x v="7"/>
    <x v="22"/>
  </r>
  <r>
    <d v="2003-04-01T00:00:00"/>
    <n v="2"/>
    <x v="62"/>
    <n v="55.73"/>
    <x v="2"/>
    <n v="111.46"/>
    <x v="1"/>
    <x v="2"/>
    <x v="8"/>
    <x v="35"/>
  </r>
  <r>
    <d v="2003-06-03T00:00:00"/>
    <n v="2"/>
    <x v="74"/>
    <n v="51.95"/>
    <x v="2"/>
    <n v="103.9"/>
    <x v="0"/>
    <x v="0"/>
    <x v="9"/>
    <x v="33"/>
  </r>
  <r>
    <d v="2003-08-01T00:00:00"/>
    <n v="3"/>
    <x v="73"/>
    <n v="45.99"/>
    <x v="2"/>
    <n v="137.97"/>
    <x v="4"/>
    <x v="59"/>
    <x v="3"/>
    <x v="46"/>
  </r>
  <r>
    <d v="2003-09-21T00:00:00"/>
    <n v="3"/>
    <x v="60"/>
    <n v="63.85"/>
    <x v="2"/>
    <n v="191.55"/>
    <x v="4"/>
    <x v="50"/>
    <x v="10"/>
    <x v="47"/>
  </r>
  <r>
    <d v="2003-10-22T00:00:00"/>
    <n v="4"/>
    <x v="26"/>
    <n v="45.99"/>
    <x v="2"/>
    <n v="183.96"/>
    <x v="9"/>
    <x v="22"/>
    <x v="4"/>
    <x v="26"/>
  </r>
  <r>
    <d v="2003-11-06T00:00:00"/>
    <n v="4"/>
    <x v="49"/>
    <n v="63.31"/>
    <x v="2"/>
    <n v="253.24"/>
    <x v="6"/>
    <x v="41"/>
    <x v="5"/>
    <x v="16"/>
  </r>
  <r>
    <d v="2003-11-14T00:00:00"/>
    <n v="4"/>
    <x v="81"/>
    <n v="62.77"/>
    <x v="2"/>
    <n v="251.08"/>
    <x v="7"/>
    <x v="64"/>
    <x v="5"/>
    <x v="6"/>
  </r>
  <r>
    <d v="2003-11-25T00:00:00"/>
    <n v="4"/>
    <x v="47"/>
    <n v="43.29"/>
    <x v="2"/>
    <n v="173.16"/>
    <x v="0"/>
    <x v="39"/>
    <x v="5"/>
    <x v="17"/>
  </r>
  <r>
    <d v="2003-12-09T00:00:00"/>
    <n v="4"/>
    <x v="64"/>
    <n v="60.06"/>
    <x v="2"/>
    <n v="240.24"/>
    <x v="0"/>
    <x v="48"/>
    <x v="6"/>
    <x v="31"/>
  </r>
  <r>
    <d v="2004-02-10T00:00:00"/>
    <n v="1"/>
    <x v="82"/>
    <n v="55.19"/>
    <x v="2"/>
    <n v="55.19"/>
    <x v="0"/>
    <x v="65"/>
    <x v="0"/>
    <x v="37"/>
  </r>
  <r>
    <d v="2004-03-11T00:00:00"/>
    <n v="1"/>
    <x v="39"/>
    <n v="54.11"/>
    <x v="2"/>
    <n v="54.11"/>
    <x v="0"/>
    <x v="33"/>
    <x v="11"/>
    <x v="27"/>
  </r>
  <r>
    <d v="2004-05-05T00:00:00"/>
    <n v="2"/>
    <x v="23"/>
    <n v="48.7"/>
    <x v="2"/>
    <n v="97.4"/>
    <x v="7"/>
    <x v="20"/>
    <x v="1"/>
    <x v="1"/>
  </r>
  <r>
    <d v="2004-06-15T00:00:00"/>
    <n v="2"/>
    <x v="65"/>
    <n v="43.83"/>
    <x v="2"/>
    <n v="87.66"/>
    <x v="9"/>
    <x v="22"/>
    <x v="9"/>
    <x v="28"/>
  </r>
  <r>
    <d v="2004-07-20T00:00:00"/>
    <n v="3"/>
    <x v="39"/>
    <n v="47.62"/>
    <x v="2"/>
    <n v="142.85999999999999"/>
    <x v="0"/>
    <x v="33"/>
    <x v="2"/>
    <x v="13"/>
  </r>
  <r>
    <d v="2004-08-19T00:00:00"/>
    <n v="3"/>
    <x v="18"/>
    <n v="55.19"/>
    <x v="2"/>
    <n v="165.57"/>
    <x v="0"/>
    <x v="15"/>
    <x v="3"/>
    <x v="29"/>
  </r>
  <r>
    <d v="2004-09-08T00:00:00"/>
    <n v="3"/>
    <x v="0"/>
    <n v="46.53"/>
    <x v="2"/>
    <n v="139.59"/>
    <x v="0"/>
    <x v="0"/>
    <x v="10"/>
    <x v="30"/>
  </r>
  <r>
    <d v="2004-10-13T00:00:00"/>
    <n v="4"/>
    <x v="15"/>
    <n v="57.9"/>
    <x v="2"/>
    <n v="231.6"/>
    <x v="0"/>
    <x v="12"/>
    <x v="4"/>
    <x v="15"/>
  </r>
  <r>
    <d v="2004-10-22T00:00:00"/>
    <n v="4"/>
    <x v="31"/>
    <n v="45.45"/>
    <x v="2"/>
    <n v="181.8"/>
    <x v="10"/>
    <x v="26"/>
    <x v="4"/>
    <x v="26"/>
  </r>
  <r>
    <d v="2004-11-05T00:00:00"/>
    <n v="4"/>
    <x v="17"/>
    <n v="100"/>
    <x v="2"/>
    <n v="400"/>
    <x v="2"/>
    <x v="14"/>
    <x v="5"/>
    <x v="16"/>
  </r>
  <r>
    <d v="2004-11-19T00:00:00"/>
    <n v="4"/>
    <x v="39"/>
    <n v="60.6"/>
    <x v="2"/>
    <n v="242.4"/>
    <x v="0"/>
    <x v="33"/>
    <x v="5"/>
    <x v="7"/>
  </r>
  <r>
    <d v="2004-12-01T00:00:00"/>
    <n v="4"/>
    <x v="74"/>
    <n v="46.53"/>
    <x v="2"/>
    <n v="186.12"/>
    <x v="0"/>
    <x v="0"/>
    <x v="6"/>
    <x v="8"/>
  </r>
  <r>
    <d v="2004-12-15T00:00:00"/>
    <n v="4"/>
    <x v="1"/>
    <n v="100"/>
    <x v="2"/>
    <n v="400"/>
    <x v="1"/>
    <x v="1"/>
    <x v="6"/>
    <x v="18"/>
  </r>
  <r>
    <d v="2005-01-23T00:00:00"/>
    <n v="1"/>
    <x v="39"/>
    <n v="66.47"/>
    <x v="2"/>
    <n v="66.47"/>
    <x v="0"/>
    <x v="33"/>
    <x v="7"/>
    <x v="22"/>
  </r>
  <r>
    <d v="2005-02-22T00:00:00"/>
    <n v="1"/>
    <x v="23"/>
    <n v="53.18"/>
    <x v="2"/>
    <n v="53.18"/>
    <x v="7"/>
    <x v="20"/>
    <x v="0"/>
    <x v="0"/>
  </r>
  <r>
    <d v="2005-03-15T00:00:00"/>
    <n v="1"/>
    <x v="23"/>
    <n v="62.77"/>
    <x v="2"/>
    <n v="62.77"/>
    <x v="7"/>
    <x v="20"/>
    <x v="11"/>
    <x v="40"/>
  </r>
  <r>
    <d v="2005-05-03T00:00:00"/>
    <n v="2"/>
    <x v="23"/>
    <n v="48.7"/>
    <x v="2"/>
    <n v="97.4"/>
    <x v="7"/>
    <x v="20"/>
    <x v="1"/>
    <x v="1"/>
  </r>
  <r>
    <d v="2005-05-31T00:00:00"/>
    <n v="2"/>
    <x v="14"/>
    <n v="43.83"/>
    <x v="2"/>
    <n v="87.66"/>
    <x v="1"/>
    <x v="11"/>
    <x v="1"/>
    <x v="33"/>
  </r>
  <r>
    <d v="2003-01-31T00:00:00"/>
    <n v="1"/>
    <x v="23"/>
    <n v="65.87"/>
    <x v="6"/>
    <n v="65.87"/>
    <x v="7"/>
    <x v="20"/>
    <x v="7"/>
    <x v="22"/>
  </r>
  <r>
    <d v="2003-04-11T00:00:00"/>
    <n v="2"/>
    <x v="90"/>
    <n v="63.38"/>
    <x v="6"/>
    <n v="126.76"/>
    <x v="14"/>
    <x v="72"/>
    <x v="8"/>
    <x v="11"/>
  </r>
  <r>
    <d v="2003-06-03T00:00:00"/>
    <n v="2"/>
    <x v="74"/>
    <n v="70.84"/>
    <x v="6"/>
    <n v="141.68"/>
    <x v="0"/>
    <x v="0"/>
    <x v="9"/>
    <x v="33"/>
  </r>
  <r>
    <d v="2003-08-08T00:00:00"/>
    <n v="3"/>
    <x v="39"/>
    <n v="74.569999999999993"/>
    <x v="6"/>
    <n v="223.70999999999998"/>
    <x v="0"/>
    <x v="33"/>
    <x v="3"/>
    <x v="43"/>
  </r>
  <r>
    <d v="2003-09-25T00:00:00"/>
    <n v="3"/>
    <x v="28"/>
    <n v="50.95"/>
    <x v="6"/>
    <n v="152.85000000000002"/>
    <x v="3"/>
    <x v="23"/>
    <x v="10"/>
    <x v="47"/>
  </r>
  <r>
    <d v="2003-10-22T00:00:00"/>
    <n v="4"/>
    <x v="26"/>
    <n v="53.44"/>
    <x v="6"/>
    <n v="213.76"/>
    <x v="9"/>
    <x v="22"/>
    <x v="4"/>
    <x v="26"/>
  </r>
  <r>
    <d v="2003-11-06T00:00:00"/>
    <n v="4"/>
    <x v="70"/>
    <n v="64"/>
    <x v="6"/>
    <n v="256"/>
    <x v="12"/>
    <x v="57"/>
    <x v="5"/>
    <x v="16"/>
  </r>
  <r>
    <d v="2003-11-14T00:00:00"/>
    <n v="4"/>
    <x v="81"/>
    <n v="50.95"/>
    <x v="6"/>
    <n v="203.8"/>
    <x v="7"/>
    <x v="64"/>
    <x v="5"/>
    <x v="6"/>
  </r>
  <r>
    <d v="2003-11-25T00:00:00"/>
    <n v="4"/>
    <x v="47"/>
    <n v="54.68"/>
    <x v="6"/>
    <n v="218.72"/>
    <x v="0"/>
    <x v="39"/>
    <x v="5"/>
    <x v="17"/>
  </r>
  <r>
    <d v="2003-12-09T00:00:00"/>
    <n v="4"/>
    <x v="64"/>
    <n v="56.55"/>
    <x v="6"/>
    <n v="226.2"/>
    <x v="0"/>
    <x v="48"/>
    <x v="6"/>
    <x v="31"/>
  </r>
  <r>
    <d v="2004-02-12T00:00:00"/>
    <n v="1"/>
    <x v="75"/>
    <n v="52.82"/>
    <x v="6"/>
    <n v="52.82"/>
    <x v="18"/>
    <x v="60"/>
    <x v="0"/>
    <x v="37"/>
  </r>
  <r>
    <d v="2004-03-15T00:00:00"/>
    <n v="1"/>
    <x v="72"/>
    <n v="60.9"/>
    <x v="6"/>
    <n v="60.9"/>
    <x v="16"/>
    <x v="58"/>
    <x v="11"/>
    <x v="40"/>
  </r>
  <r>
    <d v="2004-05-05T00:00:00"/>
    <n v="2"/>
    <x v="73"/>
    <n v="49.71"/>
    <x v="6"/>
    <n v="99.42"/>
    <x v="4"/>
    <x v="59"/>
    <x v="1"/>
    <x v="1"/>
  </r>
  <r>
    <d v="2004-07-20T00:00:00"/>
    <n v="3"/>
    <x v="18"/>
    <n v="64.63"/>
    <x v="6"/>
    <n v="193.89"/>
    <x v="0"/>
    <x v="15"/>
    <x v="2"/>
    <x v="13"/>
  </r>
  <r>
    <d v="2004-08-20T00:00:00"/>
    <n v="3"/>
    <x v="39"/>
    <n v="59.65"/>
    <x v="6"/>
    <n v="178.95"/>
    <x v="0"/>
    <x v="33"/>
    <x v="3"/>
    <x v="29"/>
  </r>
  <r>
    <d v="2004-09-08T00:00:00"/>
    <n v="3"/>
    <x v="0"/>
    <n v="67.73"/>
    <x v="6"/>
    <n v="203.19"/>
    <x v="0"/>
    <x v="0"/>
    <x v="10"/>
    <x v="30"/>
  </r>
  <r>
    <d v="2004-10-14T00:00:00"/>
    <n v="4"/>
    <x v="77"/>
    <n v="50.33"/>
    <x v="6"/>
    <n v="201.32"/>
    <x v="6"/>
    <x v="61"/>
    <x v="4"/>
    <x v="15"/>
  </r>
  <r>
    <d v="2004-10-22T00:00:00"/>
    <n v="4"/>
    <x v="78"/>
    <n v="66.489999999999995"/>
    <x v="6"/>
    <n v="265.95999999999998"/>
    <x v="13"/>
    <x v="62"/>
    <x v="4"/>
    <x v="26"/>
  </r>
  <r>
    <d v="2004-11-05T00:00:00"/>
    <n v="4"/>
    <x v="17"/>
    <n v="100"/>
    <x v="6"/>
    <n v="400"/>
    <x v="2"/>
    <x v="14"/>
    <x v="5"/>
    <x v="16"/>
  </r>
  <r>
    <d v="2004-11-20T00:00:00"/>
    <n v="4"/>
    <x v="62"/>
    <n v="84.71"/>
    <x v="6"/>
    <n v="338.84"/>
    <x v="1"/>
    <x v="2"/>
    <x v="5"/>
    <x v="7"/>
  </r>
  <r>
    <d v="2004-12-02T00:00:00"/>
    <n v="4"/>
    <x v="23"/>
    <n v="100"/>
    <x v="6"/>
    <n v="400"/>
    <x v="7"/>
    <x v="20"/>
    <x v="6"/>
    <x v="8"/>
  </r>
  <r>
    <d v="2004-12-15T00:00:00"/>
    <n v="4"/>
    <x v="1"/>
    <n v="100"/>
    <x v="6"/>
    <n v="400"/>
    <x v="1"/>
    <x v="1"/>
    <x v="6"/>
    <x v="18"/>
  </r>
  <r>
    <d v="2005-01-23T00:00:00"/>
    <n v="1"/>
    <x v="39"/>
    <n v="99.55"/>
    <x v="6"/>
    <n v="99.55"/>
    <x v="0"/>
    <x v="33"/>
    <x v="7"/>
    <x v="22"/>
  </r>
  <r>
    <d v="2005-02-22T00:00:00"/>
    <n v="1"/>
    <x v="23"/>
    <n v="36.07"/>
    <x v="6"/>
    <n v="36.07"/>
    <x v="7"/>
    <x v="20"/>
    <x v="0"/>
    <x v="0"/>
  </r>
  <r>
    <d v="2005-03-15T00:00:00"/>
    <n v="1"/>
    <x v="23"/>
    <n v="60.28"/>
    <x v="6"/>
    <n v="60.28"/>
    <x v="7"/>
    <x v="20"/>
    <x v="11"/>
    <x v="40"/>
  </r>
  <r>
    <d v="2005-05-05T00:00:00"/>
    <n v="2"/>
    <x v="13"/>
    <n v="49.71"/>
    <x v="6"/>
    <n v="99.42"/>
    <x v="0"/>
    <x v="10"/>
    <x v="1"/>
    <x v="1"/>
  </r>
  <r>
    <d v="2003-01-29T00:00:00"/>
    <n v="1"/>
    <x v="17"/>
    <n v="75.63"/>
    <x v="2"/>
    <n v="75.63"/>
    <x v="2"/>
    <x v="14"/>
    <x v="7"/>
    <x v="22"/>
  </r>
  <r>
    <d v="2003-03-26T00:00:00"/>
    <n v="1"/>
    <x v="39"/>
    <n v="68.52"/>
    <x v="2"/>
    <n v="68.52"/>
    <x v="0"/>
    <x v="33"/>
    <x v="11"/>
    <x v="23"/>
  </r>
  <r>
    <d v="2003-05-28T00:00:00"/>
    <n v="2"/>
    <x v="25"/>
    <n v="62.7"/>
    <x v="2"/>
    <n v="125.4"/>
    <x v="7"/>
    <x v="20"/>
    <x v="1"/>
    <x v="24"/>
  </r>
  <r>
    <d v="2003-07-24T00:00:00"/>
    <n v="3"/>
    <x v="5"/>
    <n v="60.76"/>
    <x v="2"/>
    <n v="182.28"/>
    <x v="0"/>
    <x v="5"/>
    <x v="2"/>
    <x v="13"/>
  </r>
  <r>
    <d v="2003-09-19T00:00:00"/>
    <n v="3"/>
    <x v="26"/>
    <n v="58.18"/>
    <x v="2"/>
    <n v="174.54"/>
    <x v="9"/>
    <x v="22"/>
    <x v="10"/>
    <x v="25"/>
  </r>
  <r>
    <d v="2003-10-21T00:00:00"/>
    <n v="4"/>
    <x v="63"/>
    <n v="54.94"/>
    <x v="2"/>
    <n v="219.76"/>
    <x v="5"/>
    <x v="52"/>
    <x v="4"/>
    <x v="26"/>
  </r>
  <r>
    <d v="2003-11-06T00:00:00"/>
    <n v="4"/>
    <x v="49"/>
    <n v="74.98"/>
    <x v="2"/>
    <n v="299.92"/>
    <x v="6"/>
    <x v="41"/>
    <x v="5"/>
    <x v="16"/>
  </r>
  <r>
    <d v="2003-11-13T00:00:00"/>
    <n v="4"/>
    <x v="29"/>
    <n v="64.64"/>
    <x v="2"/>
    <n v="258.56"/>
    <x v="0"/>
    <x v="24"/>
    <x v="5"/>
    <x v="6"/>
  </r>
  <r>
    <d v="2003-11-25T00:00:00"/>
    <n v="4"/>
    <x v="30"/>
    <n v="54.94"/>
    <x v="2"/>
    <n v="219.76"/>
    <x v="1"/>
    <x v="25"/>
    <x v="5"/>
    <x v="17"/>
  </r>
  <r>
    <d v="2003-12-05T00:00:00"/>
    <n v="4"/>
    <x v="31"/>
    <n v="58.82"/>
    <x v="2"/>
    <n v="235.28"/>
    <x v="10"/>
    <x v="26"/>
    <x v="6"/>
    <x v="8"/>
  </r>
  <r>
    <d v="2004-02-04T00:00:00"/>
    <n v="1"/>
    <x v="65"/>
    <n v="62.05"/>
    <x v="2"/>
    <n v="62.05"/>
    <x v="9"/>
    <x v="22"/>
    <x v="0"/>
    <x v="19"/>
  </r>
  <r>
    <d v="2004-03-11T00:00:00"/>
    <n v="1"/>
    <x v="39"/>
    <n v="73.040000000000006"/>
    <x v="2"/>
    <n v="73.040000000000006"/>
    <x v="0"/>
    <x v="33"/>
    <x v="11"/>
    <x v="27"/>
  </r>
  <r>
    <d v="2004-05-04T00:00:00"/>
    <n v="2"/>
    <x v="34"/>
    <n v="69.16"/>
    <x v="2"/>
    <n v="138.32"/>
    <x v="0"/>
    <x v="28"/>
    <x v="1"/>
    <x v="1"/>
  </r>
  <r>
    <d v="2004-06-15T00:00:00"/>
    <n v="2"/>
    <x v="35"/>
    <n v="61.41"/>
    <x v="2"/>
    <n v="122.82"/>
    <x v="11"/>
    <x v="29"/>
    <x v="9"/>
    <x v="28"/>
  </r>
  <r>
    <d v="2004-07-19T00:00:00"/>
    <n v="3"/>
    <x v="20"/>
    <n v="63.35"/>
    <x v="2"/>
    <n v="190.05"/>
    <x v="3"/>
    <x v="17"/>
    <x v="2"/>
    <x v="13"/>
  </r>
  <r>
    <d v="2004-08-19T00:00:00"/>
    <n v="3"/>
    <x v="18"/>
    <n v="77.569999999999993"/>
    <x v="2"/>
    <n v="232.70999999999998"/>
    <x v="0"/>
    <x v="15"/>
    <x v="3"/>
    <x v="29"/>
  </r>
  <r>
    <d v="2004-09-08T00:00:00"/>
    <n v="3"/>
    <x v="37"/>
    <n v="71.75"/>
    <x v="2"/>
    <n v="215.25"/>
    <x v="8"/>
    <x v="31"/>
    <x v="10"/>
    <x v="30"/>
  </r>
  <r>
    <d v="2004-10-11T00:00:00"/>
    <n v="4"/>
    <x v="38"/>
    <n v="73.040000000000006"/>
    <x v="2"/>
    <n v="292.16000000000003"/>
    <x v="1"/>
    <x v="32"/>
    <x v="4"/>
    <x v="15"/>
  </r>
  <r>
    <d v="2004-10-22T00:00:00"/>
    <n v="4"/>
    <x v="31"/>
    <n v="56.24"/>
    <x v="2"/>
    <n v="224.96"/>
    <x v="10"/>
    <x v="26"/>
    <x v="4"/>
    <x v="26"/>
  </r>
  <r>
    <d v="2004-11-05T00:00:00"/>
    <n v="4"/>
    <x v="11"/>
    <n v="100"/>
    <x v="2"/>
    <n v="400"/>
    <x v="0"/>
    <x v="0"/>
    <x v="5"/>
    <x v="16"/>
  </r>
  <r>
    <d v="2004-11-18T00:00:00"/>
    <n v="4"/>
    <x v="8"/>
    <n v="73.69"/>
    <x v="2"/>
    <n v="294.76"/>
    <x v="0"/>
    <x v="4"/>
    <x v="5"/>
    <x v="7"/>
  </r>
  <r>
    <d v="2004-11-01T00:00:00"/>
    <n v="4"/>
    <x v="25"/>
    <n v="100"/>
    <x v="2"/>
    <n v="400"/>
    <x v="7"/>
    <x v="20"/>
    <x v="5"/>
    <x v="16"/>
  </r>
  <r>
    <d v="2004-12-10T00:00:00"/>
    <n v="4"/>
    <x v="23"/>
    <n v="100"/>
    <x v="2"/>
    <n v="400"/>
    <x v="7"/>
    <x v="20"/>
    <x v="6"/>
    <x v="31"/>
  </r>
  <r>
    <d v="2005-01-20T00:00:00"/>
    <n v="1"/>
    <x v="42"/>
    <n v="100"/>
    <x v="2"/>
    <n v="100"/>
    <x v="3"/>
    <x v="36"/>
    <x v="7"/>
    <x v="32"/>
  </r>
  <r>
    <d v="2005-02-17T00:00:00"/>
    <n v="1"/>
    <x v="39"/>
    <n v="100"/>
    <x v="2"/>
    <n v="100"/>
    <x v="0"/>
    <x v="33"/>
    <x v="0"/>
    <x v="10"/>
  </r>
  <r>
    <d v="2005-05-01T00:00:00"/>
    <n v="2"/>
    <x v="43"/>
    <n v="69.16"/>
    <x v="2"/>
    <n v="138.32"/>
    <x v="10"/>
    <x v="37"/>
    <x v="1"/>
    <x v="1"/>
  </r>
  <r>
    <d v="2005-05-31T00:00:00"/>
    <n v="2"/>
    <x v="23"/>
    <n v="61.41"/>
    <x v="2"/>
    <n v="122.82"/>
    <x v="7"/>
    <x v="20"/>
    <x v="1"/>
    <x v="33"/>
  </r>
  <r>
    <d v="2003-02-17T00:00:00"/>
    <n v="1"/>
    <x v="86"/>
    <n v="72.92"/>
    <x v="3"/>
    <n v="72.92"/>
    <x v="12"/>
    <x v="69"/>
    <x v="0"/>
    <x v="10"/>
  </r>
  <r>
    <d v="2003-04-29T00:00:00"/>
    <n v="2"/>
    <x v="10"/>
    <n v="72.23"/>
    <x v="3"/>
    <n v="144.46"/>
    <x v="3"/>
    <x v="8"/>
    <x v="8"/>
    <x v="34"/>
  </r>
  <r>
    <d v="2003-06-27T00:00:00"/>
    <n v="2"/>
    <x v="23"/>
    <n v="57.1"/>
    <x v="3"/>
    <n v="114.2"/>
    <x v="7"/>
    <x v="20"/>
    <x v="9"/>
    <x v="50"/>
  </r>
  <r>
    <d v="2003-08-13T00:00:00"/>
    <n v="3"/>
    <x v="90"/>
    <n v="81.86"/>
    <x v="3"/>
    <n v="245.57999999999998"/>
    <x v="14"/>
    <x v="72"/>
    <x v="3"/>
    <x v="39"/>
  </r>
  <r>
    <d v="2003-10-28T00:00:00"/>
    <n v="4"/>
    <x v="5"/>
    <n v="73.61"/>
    <x v="3"/>
    <n v="294.44"/>
    <x v="0"/>
    <x v="5"/>
    <x v="4"/>
    <x v="5"/>
  </r>
  <r>
    <d v="2004-01-12T00:00:00"/>
    <n v="1"/>
    <x v="44"/>
    <n v="59.16"/>
    <x v="3"/>
    <n v="59.16"/>
    <x v="11"/>
    <x v="38"/>
    <x v="7"/>
    <x v="9"/>
  </r>
  <r>
    <d v="2004-02-20T00:00:00"/>
    <n v="1"/>
    <x v="10"/>
    <n v="66.040000000000006"/>
    <x v="3"/>
    <n v="66.040000000000006"/>
    <x v="3"/>
    <x v="8"/>
    <x v="0"/>
    <x v="10"/>
  </r>
  <r>
    <d v="2004-04-02T00:00:00"/>
    <n v="2"/>
    <x v="57"/>
    <n v="77.73"/>
    <x v="3"/>
    <n v="155.46"/>
    <x v="10"/>
    <x v="47"/>
    <x v="8"/>
    <x v="35"/>
  </r>
  <r>
    <d v="2004-05-11T00:00:00"/>
    <n v="2"/>
    <x v="61"/>
    <n v="61.22"/>
    <x v="3"/>
    <n v="122.44"/>
    <x v="0"/>
    <x v="51"/>
    <x v="1"/>
    <x v="21"/>
  </r>
  <r>
    <d v="2004-06-24T00:00:00"/>
    <n v="2"/>
    <x v="23"/>
    <n v="79.11"/>
    <x v="3"/>
    <n v="158.22"/>
    <x v="7"/>
    <x v="20"/>
    <x v="9"/>
    <x v="50"/>
  </r>
  <r>
    <d v="2004-07-23T00:00:00"/>
    <n v="3"/>
    <x v="14"/>
    <n v="63.97"/>
    <x v="3"/>
    <n v="191.91"/>
    <x v="1"/>
    <x v="11"/>
    <x v="2"/>
    <x v="13"/>
  </r>
  <r>
    <d v="2004-08-21T00:00:00"/>
    <n v="3"/>
    <x v="85"/>
    <n v="81.86"/>
    <x v="3"/>
    <n v="245.57999999999998"/>
    <x v="2"/>
    <x v="68"/>
    <x v="3"/>
    <x v="29"/>
  </r>
  <r>
    <d v="2004-09-16T00:00:00"/>
    <n v="3"/>
    <x v="75"/>
    <n v="79.8"/>
    <x v="3"/>
    <n v="239.39999999999998"/>
    <x v="18"/>
    <x v="60"/>
    <x v="10"/>
    <x v="25"/>
  </r>
  <r>
    <d v="2004-10-15T00:00:00"/>
    <n v="4"/>
    <x v="47"/>
    <n v="66.040000000000006"/>
    <x v="3"/>
    <n v="264.16000000000003"/>
    <x v="0"/>
    <x v="39"/>
    <x v="4"/>
    <x v="15"/>
  </r>
  <r>
    <d v="2004-11-01T00:00:00"/>
    <n v="4"/>
    <x v="59"/>
    <n v="59.16"/>
    <x v="3"/>
    <n v="236.64"/>
    <x v="6"/>
    <x v="49"/>
    <x v="5"/>
    <x v="16"/>
  </r>
  <r>
    <d v="2004-11-12T00:00:00"/>
    <n v="4"/>
    <x v="86"/>
    <n v="81.17"/>
    <x v="3"/>
    <n v="324.68"/>
    <x v="12"/>
    <x v="69"/>
    <x v="5"/>
    <x v="6"/>
  </r>
  <r>
    <d v="2004-11-24T00:00:00"/>
    <n v="4"/>
    <x v="53"/>
    <n v="59.16"/>
    <x v="3"/>
    <n v="236.64"/>
    <x v="7"/>
    <x v="43"/>
    <x v="5"/>
    <x v="17"/>
  </r>
  <r>
    <d v="2004-12-04T00:00:00"/>
    <n v="4"/>
    <x v="88"/>
    <n v="44.51"/>
    <x v="3"/>
    <n v="178.04"/>
    <x v="0"/>
    <x v="63"/>
    <x v="6"/>
    <x v="8"/>
  </r>
  <r>
    <d v="2004-12-17T00:00:00"/>
    <n v="4"/>
    <x v="20"/>
    <n v="72.33"/>
    <x v="3"/>
    <n v="289.32"/>
    <x v="3"/>
    <x v="17"/>
    <x v="6"/>
    <x v="18"/>
  </r>
  <r>
    <d v="2005-02-03T00:00:00"/>
    <n v="1"/>
    <x v="14"/>
    <n v="82.26"/>
    <x v="3"/>
    <n v="82.26"/>
    <x v="1"/>
    <x v="11"/>
    <x v="0"/>
    <x v="19"/>
  </r>
  <r>
    <d v="2005-03-03T00:00:00"/>
    <n v="1"/>
    <x v="21"/>
    <n v="100"/>
    <x v="3"/>
    <n v="100"/>
    <x v="0"/>
    <x v="18"/>
    <x v="11"/>
    <x v="20"/>
  </r>
  <r>
    <d v="2005-03-30T00:00:00"/>
    <n v="1"/>
    <x v="1"/>
    <n v="67.41"/>
    <x v="3"/>
    <n v="67.41"/>
    <x v="1"/>
    <x v="1"/>
    <x v="11"/>
    <x v="35"/>
  </r>
  <r>
    <d v="2005-04-03T00:00:00"/>
    <n v="2"/>
    <x v="12"/>
    <n v="77.73"/>
    <x v="3"/>
    <n v="155.46"/>
    <x v="0"/>
    <x v="9"/>
    <x v="8"/>
    <x v="11"/>
  </r>
  <r>
    <d v="2005-05-10T00:00:00"/>
    <n v="2"/>
    <x v="70"/>
    <n v="61.22"/>
    <x v="3"/>
    <n v="122.44"/>
    <x v="12"/>
    <x v="57"/>
    <x v="1"/>
    <x v="21"/>
  </r>
  <r>
    <d v="2003-03-03T00:00:00"/>
    <n v="1"/>
    <x v="66"/>
    <n v="100"/>
    <x v="0"/>
    <n v="100"/>
    <x v="15"/>
    <x v="53"/>
    <x v="11"/>
    <x v="20"/>
  </r>
  <r>
    <d v="2003-05-07T00:00:00"/>
    <n v="2"/>
    <x v="1"/>
    <n v="86.74"/>
    <x v="0"/>
    <n v="173.48"/>
    <x v="1"/>
    <x v="1"/>
    <x v="1"/>
    <x v="1"/>
  </r>
  <r>
    <d v="2003-07-02T00:00:00"/>
    <n v="3"/>
    <x v="39"/>
    <n v="89.8"/>
    <x v="0"/>
    <n v="269.39999999999998"/>
    <x v="0"/>
    <x v="33"/>
    <x v="2"/>
    <x v="2"/>
  </r>
  <r>
    <d v="2003-08-25T00:00:00"/>
    <n v="3"/>
    <x v="3"/>
    <n v="100"/>
    <x v="0"/>
    <n v="300"/>
    <x v="0"/>
    <x v="3"/>
    <x v="3"/>
    <x v="3"/>
  </r>
  <r>
    <d v="2003-10-10T00:00:00"/>
    <n v="4"/>
    <x v="4"/>
    <n v="100"/>
    <x v="0"/>
    <n v="400"/>
    <x v="0"/>
    <x v="4"/>
    <x v="4"/>
    <x v="4"/>
  </r>
  <r>
    <d v="2003-11-04T00:00:00"/>
    <n v="4"/>
    <x v="42"/>
    <n v="100"/>
    <x v="0"/>
    <n v="400"/>
    <x v="3"/>
    <x v="36"/>
    <x v="5"/>
    <x v="16"/>
  </r>
  <r>
    <d v="2003-11-11T00:00:00"/>
    <n v="4"/>
    <x v="6"/>
    <n v="100"/>
    <x v="0"/>
    <n v="400"/>
    <x v="1"/>
    <x v="6"/>
    <x v="5"/>
    <x v="6"/>
  </r>
  <r>
    <d v="2003-11-19T00:00:00"/>
    <n v="4"/>
    <x v="23"/>
    <n v="85.72"/>
    <x v="0"/>
    <n v="342.88"/>
    <x v="7"/>
    <x v="20"/>
    <x v="5"/>
    <x v="7"/>
  </r>
  <r>
    <d v="2004-01-15T00:00:00"/>
    <n v="1"/>
    <x v="9"/>
    <n v="100"/>
    <x v="0"/>
    <n v="100"/>
    <x v="1"/>
    <x v="2"/>
    <x v="7"/>
    <x v="9"/>
  </r>
  <r>
    <d v="2004-02-21T00:00:00"/>
    <n v="1"/>
    <x v="6"/>
    <n v="100"/>
    <x v="0"/>
    <n v="100"/>
    <x v="1"/>
    <x v="6"/>
    <x v="0"/>
    <x v="10"/>
  </r>
  <r>
    <d v="2004-04-05T00:00:00"/>
    <n v="2"/>
    <x v="11"/>
    <n v="100"/>
    <x v="0"/>
    <n v="200"/>
    <x v="0"/>
    <x v="0"/>
    <x v="8"/>
    <x v="11"/>
  </r>
  <r>
    <d v="2004-05-26T00:00:00"/>
    <n v="2"/>
    <x v="9"/>
    <n v="100"/>
    <x v="0"/>
    <n v="200"/>
    <x v="1"/>
    <x v="2"/>
    <x v="1"/>
    <x v="24"/>
  </r>
  <r>
    <d v="2004-06-30T00:00:00"/>
    <n v="2"/>
    <x v="58"/>
    <n v="97.97"/>
    <x v="0"/>
    <n v="195.94"/>
    <x v="0"/>
    <x v="48"/>
    <x v="9"/>
    <x v="2"/>
  </r>
  <r>
    <d v="2004-08-02T00:00:00"/>
    <n v="3"/>
    <x v="71"/>
    <n v="100"/>
    <x v="0"/>
    <n v="300"/>
    <x v="0"/>
    <x v="35"/>
    <x v="3"/>
    <x v="43"/>
  </r>
  <r>
    <d v="2004-08-27T00:00:00"/>
    <n v="3"/>
    <x v="15"/>
    <n v="100"/>
    <x v="0"/>
    <n v="300"/>
    <x v="0"/>
    <x v="12"/>
    <x v="3"/>
    <x v="3"/>
  </r>
  <r>
    <d v="2004-09-30T00:00:00"/>
    <n v="3"/>
    <x v="16"/>
    <n v="100"/>
    <x v="0"/>
    <n v="300"/>
    <x v="4"/>
    <x v="13"/>
    <x v="10"/>
    <x v="14"/>
  </r>
  <r>
    <d v="2004-10-15T00:00:00"/>
    <n v="4"/>
    <x v="17"/>
    <n v="84.7"/>
    <x v="0"/>
    <n v="338.8"/>
    <x v="2"/>
    <x v="14"/>
    <x v="4"/>
    <x v="15"/>
  </r>
  <r>
    <d v="2004-11-03T00:00:00"/>
    <n v="4"/>
    <x v="79"/>
    <n v="100"/>
    <x v="0"/>
    <n v="400"/>
    <x v="0"/>
    <x v="0"/>
    <x v="5"/>
    <x v="16"/>
  </r>
  <r>
    <d v="2004-11-17T00:00:00"/>
    <n v="4"/>
    <x v="45"/>
    <n v="100"/>
    <x v="0"/>
    <n v="400"/>
    <x v="0"/>
    <x v="24"/>
    <x v="5"/>
    <x v="7"/>
  </r>
  <r>
    <d v="2004-11-24T00:00:00"/>
    <n v="4"/>
    <x v="19"/>
    <n v="71.02"/>
    <x v="0"/>
    <n v="284.08"/>
    <x v="5"/>
    <x v="16"/>
    <x v="5"/>
    <x v="17"/>
  </r>
  <r>
    <d v="2004-12-07T00:00:00"/>
    <n v="4"/>
    <x v="23"/>
    <n v="100"/>
    <x v="0"/>
    <n v="400"/>
    <x v="7"/>
    <x v="20"/>
    <x v="6"/>
    <x v="31"/>
  </r>
  <r>
    <d v="2005-01-07T00:00:00"/>
    <n v="1"/>
    <x v="50"/>
    <n v="100"/>
    <x v="0"/>
    <n v="100"/>
    <x v="0"/>
    <x v="18"/>
    <x v="7"/>
    <x v="36"/>
  </r>
  <r>
    <d v="2005-02-03T00:00:00"/>
    <n v="1"/>
    <x v="14"/>
    <n v="100"/>
    <x v="0"/>
    <n v="100"/>
    <x v="1"/>
    <x v="11"/>
    <x v="0"/>
    <x v="19"/>
  </r>
  <r>
    <d v="2005-03-04T00:00:00"/>
    <n v="1"/>
    <x v="39"/>
    <n v="48.98"/>
    <x v="0"/>
    <n v="48.98"/>
    <x v="0"/>
    <x v="33"/>
    <x v="11"/>
    <x v="20"/>
  </r>
  <r>
    <d v="2005-04-08T00:00:00"/>
    <n v="2"/>
    <x v="22"/>
    <n v="100"/>
    <x v="0"/>
    <n v="200"/>
    <x v="6"/>
    <x v="19"/>
    <x v="8"/>
    <x v="11"/>
  </r>
  <r>
    <d v="2003-02-17T00:00:00"/>
    <n v="1"/>
    <x v="86"/>
    <n v="40.15"/>
    <x v="3"/>
    <n v="40.15"/>
    <x v="12"/>
    <x v="69"/>
    <x v="0"/>
    <x v="10"/>
  </r>
  <r>
    <d v="2003-04-29T00:00:00"/>
    <n v="2"/>
    <x v="10"/>
    <n v="50.62"/>
    <x v="3"/>
    <n v="101.24"/>
    <x v="3"/>
    <x v="8"/>
    <x v="8"/>
    <x v="34"/>
  </r>
  <r>
    <d v="2003-06-27T00:00:00"/>
    <n v="2"/>
    <x v="23"/>
    <n v="50.19"/>
    <x v="3"/>
    <n v="100.38"/>
    <x v="7"/>
    <x v="20"/>
    <x v="9"/>
    <x v="50"/>
  </r>
  <r>
    <d v="2003-08-10T00:00:00"/>
    <n v="3"/>
    <x v="50"/>
    <n v="36.659999999999997"/>
    <x v="3"/>
    <n v="109.97999999999999"/>
    <x v="0"/>
    <x v="18"/>
    <x v="3"/>
    <x v="39"/>
  </r>
  <r>
    <d v="2003-10-08T00:00:00"/>
    <n v="4"/>
    <x v="23"/>
    <n v="41.02"/>
    <x v="3"/>
    <n v="164.08"/>
    <x v="7"/>
    <x v="20"/>
    <x v="4"/>
    <x v="4"/>
  </r>
  <r>
    <d v="2003-10-28T00:00:00"/>
    <n v="4"/>
    <x v="5"/>
    <n v="51.93"/>
    <x v="3"/>
    <n v="207.72"/>
    <x v="0"/>
    <x v="5"/>
    <x v="4"/>
    <x v="5"/>
  </r>
  <r>
    <d v="2003-12-01T00:00:00"/>
    <n v="4"/>
    <x v="32"/>
    <n v="38.4"/>
    <x v="3"/>
    <n v="153.6"/>
    <x v="0"/>
    <x v="27"/>
    <x v="6"/>
    <x v="8"/>
  </r>
  <r>
    <d v="2004-01-12T00:00:00"/>
    <n v="1"/>
    <x v="44"/>
    <n v="41.02"/>
    <x v="3"/>
    <n v="41.02"/>
    <x v="11"/>
    <x v="38"/>
    <x v="7"/>
    <x v="9"/>
  </r>
  <r>
    <d v="2004-02-20T00:00:00"/>
    <n v="1"/>
    <x v="10"/>
    <n v="46.26"/>
    <x v="3"/>
    <n v="46.26"/>
    <x v="3"/>
    <x v="8"/>
    <x v="0"/>
    <x v="10"/>
  </r>
  <r>
    <d v="2004-04-02T00:00:00"/>
    <n v="2"/>
    <x v="57"/>
    <n v="35.35"/>
    <x v="3"/>
    <n v="70.7"/>
    <x v="10"/>
    <x v="47"/>
    <x v="8"/>
    <x v="35"/>
  </r>
  <r>
    <d v="2004-05-11T00:00:00"/>
    <n v="2"/>
    <x v="61"/>
    <n v="51.93"/>
    <x v="3"/>
    <n v="103.86"/>
    <x v="0"/>
    <x v="51"/>
    <x v="1"/>
    <x v="21"/>
  </r>
  <r>
    <d v="2004-06-24T00:00:00"/>
    <n v="2"/>
    <x v="23"/>
    <n v="37.97"/>
    <x v="3"/>
    <n v="75.94"/>
    <x v="7"/>
    <x v="20"/>
    <x v="9"/>
    <x v="50"/>
  </r>
  <r>
    <d v="2004-07-23T00:00:00"/>
    <n v="3"/>
    <x v="14"/>
    <n v="45.39"/>
    <x v="3"/>
    <n v="136.17000000000002"/>
    <x v="1"/>
    <x v="11"/>
    <x v="2"/>
    <x v="13"/>
  </r>
  <r>
    <d v="2004-08-21T00:00:00"/>
    <n v="3"/>
    <x v="85"/>
    <n v="51.93"/>
    <x v="3"/>
    <n v="155.79"/>
    <x v="2"/>
    <x v="68"/>
    <x v="3"/>
    <x v="29"/>
  </r>
  <r>
    <d v="2004-09-15T00:00:00"/>
    <n v="3"/>
    <x v="89"/>
    <n v="48.44"/>
    <x v="3"/>
    <n v="145.32"/>
    <x v="16"/>
    <x v="71"/>
    <x v="10"/>
    <x v="25"/>
  </r>
  <r>
    <d v="2004-10-15T00:00:00"/>
    <n v="4"/>
    <x v="47"/>
    <n v="43.64"/>
    <x v="3"/>
    <n v="174.56"/>
    <x v="0"/>
    <x v="39"/>
    <x v="4"/>
    <x v="15"/>
  </r>
  <r>
    <d v="2004-11-01T00:00:00"/>
    <n v="4"/>
    <x v="59"/>
    <n v="47.57"/>
    <x v="3"/>
    <n v="190.28"/>
    <x v="6"/>
    <x v="49"/>
    <x v="5"/>
    <x v="16"/>
  </r>
  <r>
    <d v="2004-11-12T00:00:00"/>
    <n v="4"/>
    <x v="86"/>
    <n v="51.93"/>
    <x v="3"/>
    <n v="207.72"/>
    <x v="12"/>
    <x v="69"/>
    <x v="5"/>
    <x v="6"/>
  </r>
  <r>
    <d v="2004-11-24T00:00:00"/>
    <n v="4"/>
    <x v="53"/>
    <n v="50.62"/>
    <x v="3"/>
    <n v="202.48"/>
    <x v="7"/>
    <x v="43"/>
    <x v="5"/>
    <x v="17"/>
  </r>
  <r>
    <d v="2004-12-04T00:00:00"/>
    <n v="4"/>
    <x v="88"/>
    <n v="82.21"/>
    <x v="3"/>
    <n v="328.84"/>
    <x v="0"/>
    <x v="63"/>
    <x v="6"/>
    <x v="8"/>
  </r>
  <r>
    <d v="2004-12-17T00:00:00"/>
    <n v="4"/>
    <x v="20"/>
    <n v="82.59"/>
    <x v="3"/>
    <n v="330.36"/>
    <x v="3"/>
    <x v="17"/>
    <x v="6"/>
    <x v="18"/>
  </r>
  <r>
    <d v="2005-02-03T00:00:00"/>
    <n v="1"/>
    <x v="14"/>
    <n v="65.8"/>
    <x v="3"/>
    <n v="65.8"/>
    <x v="1"/>
    <x v="11"/>
    <x v="0"/>
    <x v="19"/>
  </r>
  <r>
    <d v="2005-03-03T00:00:00"/>
    <n v="1"/>
    <x v="21"/>
    <n v="100"/>
    <x v="3"/>
    <n v="100"/>
    <x v="0"/>
    <x v="18"/>
    <x v="11"/>
    <x v="20"/>
  </r>
  <r>
    <d v="2005-03-30T00:00:00"/>
    <n v="1"/>
    <x v="1"/>
    <n v="36.659999999999997"/>
    <x v="3"/>
    <n v="36.659999999999997"/>
    <x v="1"/>
    <x v="1"/>
    <x v="11"/>
    <x v="35"/>
  </r>
  <r>
    <d v="2005-04-03T00:00:00"/>
    <n v="2"/>
    <x v="12"/>
    <n v="35.35"/>
    <x v="3"/>
    <n v="70.7"/>
    <x v="0"/>
    <x v="9"/>
    <x v="8"/>
    <x v="11"/>
  </r>
  <r>
    <d v="2005-05-10T00:00:00"/>
    <n v="2"/>
    <x v="70"/>
    <n v="51.93"/>
    <x v="3"/>
    <n v="103.86"/>
    <x v="12"/>
    <x v="57"/>
    <x v="1"/>
    <x v="21"/>
  </r>
  <r>
    <d v="2003-01-31T00:00:00"/>
    <n v="1"/>
    <x v="23"/>
    <n v="100"/>
    <x v="2"/>
    <n v="100"/>
    <x v="7"/>
    <x v="20"/>
    <x v="7"/>
    <x v="22"/>
  </r>
  <r>
    <d v="2003-04-04T00:00:00"/>
    <n v="2"/>
    <x v="27"/>
    <n v="100"/>
    <x v="2"/>
    <n v="200"/>
    <x v="0"/>
    <x v="0"/>
    <x v="8"/>
    <x v="35"/>
  </r>
  <r>
    <d v="2003-06-03T00:00:00"/>
    <n v="2"/>
    <x v="74"/>
    <n v="100"/>
    <x v="2"/>
    <n v="200"/>
    <x v="0"/>
    <x v="0"/>
    <x v="9"/>
    <x v="33"/>
  </r>
  <r>
    <d v="2003-08-01T00:00:00"/>
    <n v="3"/>
    <x v="73"/>
    <n v="100"/>
    <x v="2"/>
    <n v="300"/>
    <x v="4"/>
    <x v="59"/>
    <x v="3"/>
    <x v="46"/>
  </r>
  <r>
    <d v="2003-09-21T00:00:00"/>
    <n v="3"/>
    <x v="60"/>
    <n v="100"/>
    <x v="2"/>
    <n v="300"/>
    <x v="4"/>
    <x v="50"/>
    <x v="10"/>
    <x v="47"/>
  </r>
  <r>
    <d v="2003-10-22T00:00:00"/>
    <n v="4"/>
    <x v="26"/>
    <n v="94.92"/>
    <x v="2"/>
    <n v="379.68"/>
    <x v="9"/>
    <x v="22"/>
    <x v="4"/>
    <x v="26"/>
  </r>
  <r>
    <d v="2003-11-06T00:00:00"/>
    <n v="4"/>
    <x v="70"/>
    <n v="100"/>
    <x v="2"/>
    <n v="400"/>
    <x v="12"/>
    <x v="57"/>
    <x v="5"/>
    <x v="16"/>
  </r>
  <r>
    <d v="2003-11-14T00:00:00"/>
    <n v="4"/>
    <x v="81"/>
    <n v="100"/>
    <x v="2"/>
    <n v="400"/>
    <x v="7"/>
    <x v="64"/>
    <x v="5"/>
    <x v="6"/>
  </r>
  <r>
    <d v="2003-11-25T00:00:00"/>
    <n v="4"/>
    <x v="47"/>
    <n v="100"/>
    <x v="2"/>
    <n v="400"/>
    <x v="0"/>
    <x v="39"/>
    <x v="5"/>
    <x v="17"/>
  </r>
  <r>
    <d v="2003-12-09T00:00:00"/>
    <n v="4"/>
    <x v="64"/>
    <n v="94.92"/>
    <x v="2"/>
    <n v="379.68"/>
    <x v="0"/>
    <x v="48"/>
    <x v="6"/>
    <x v="31"/>
  </r>
  <r>
    <d v="2004-02-12T00:00:00"/>
    <n v="1"/>
    <x v="75"/>
    <n v="100"/>
    <x v="2"/>
    <n v="100"/>
    <x v="18"/>
    <x v="60"/>
    <x v="0"/>
    <x v="37"/>
  </r>
  <r>
    <d v="2004-03-15T00:00:00"/>
    <n v="1"/>
    <x v="72"/>
    <n v="100"/>
    <x v="2"/>
    <n v="100"/>
    <x v="16"/>
    <x v="58"/>
    <x v="11"/>
    <x v="40"/>
  </r>
  <r>
    <d v="2004-05-05T00:00:00"/>
    <n v="2"/>
    <x v="23"/>
    <n v="100"/>
    <x v="2"/>
    <n v="200"/>
    <x v="7"/>
    <x v="20"/>
    <x v="1"/>
    <x v="1"/>
  </r>
  <r>
    <d v="2004-06-15T00:00:00"/>
    <n v="2"/>
    <x v="65"/>
    <n v="100"/>
    <x v="2"/>
    <n v="200"/>
    <x v="9"/>
    <x v="22"/>
    <x v="9"/>
    <x v="28"/>
  </r>
  <r>
    <d v="2004-07-20T00:00:00"/>
    <n v="3"/>
    <x v="39"/>
    <n v="98.39"/>
    <x v="2"/>
    <n v="295.17"/>
    <x v="0"/>
    <x v="33"/>
    <x v="2"/>
    <x v="13"/>
  </r>
  <r>
    <d v="2004-08-20T00:00:00"/>
    <n v="3"/>
    <x v="39"/>
    <n v="100"/>
    <x v="2"/>
    <n v="300"/>
    <x v="0"/>
    <x v="33"/>
    <x v="3"/>
    <x v="29"/>
  </r>
  <r>
    <d v="2004-09-08T00:00:00"/>
    <n v="3"/>
    <x v="0"/>
    <n v="100"/>
    <x v="2"/>
    <n v="300"/>
    <x v="0"/>
    <x v="0"/>
    <x v="10"/>
    <x v="30"/>
  </r>
  <r>
    <d v="2004-10-13T00:00:00"/>
    <n v="4"/>
    <x v="15"/>
    <n v="100"/>
    <x v="2"/>
    <n v="400"/>
    <x v="0"/>
    <x v="12"/>
    <x v="4"/>
    <x v="15"/>
  </r>
  <r>
    <d v="2004-10-22T00:00:00"/>
    <n v="4"/>
    <x v="78"/>
    <n v="100"/>
    <x v="2"/>
    <n v="400"/>
    <x v="13"/>
    <x v="62"/>
    <x v="4"/>
    <x v="26"/>
  </r>
  <r>
    <d v="2004-11-05T00:00:00"/>
    <n v="4"/>
    <x v="17"/>
    <n v="100"/>
    <x v="2"/>
    <n v="400"/>
    <x v="2"/>
    <x v="14"/>
    <x v="5"/>
    <x v="16"/>
  </r>
  <r>
    <d v="2004-11-20T00:00:00"/>
    <n v="4"/>
    <x v="62"/>
    <n v="100"/>
    <x v="2"/>
    <n v="400"/>
    <x v="1"/>
    <x v="2"/>
    <x v="5"/>
    <x v="7"/>
  </r>
  <r>
    <d v="2004-12-02T00:00:00"/>
    <n v="4"/>
    <x v="23"/>
    <n v="71.400000000000006"/>
    <x v="2"/>
    <n v="285.60000000000002"/>
    <x v="7"/>
    <x v="20"/>
    <x v="6"/>
    <x v="8"/>
  </r>
  <r>
    <d v="2004-12-15T00:00:00"/>
    <n v="4"/>
    <x v="1"/>
    <n v="100"/>
    <x v="2"/>
    <n v="400"/>
    <x v="1"/>
    <x v="1"/>
    <x v="6"/>
    <x v="18"/>
  </r>
  <r>
    <d v="2005-01-23T00:00:00"/>
    <n v="1"/>
    <x v="39"/>
    <n v="56.55"/>
    <x v="2"/>
    <n v="56.55"/>
    <x v="0"/>
    <x v="33"/>
    <x v="7"/>
    <x v="22"/>
  </r>
  <r>
    <d v="2005-02-22T00:00:00"/>
    <n v="1"/>
    <x v="23"/>
    <n v="100"/>
    <x v="2"/>
    <n v="100"/>
    <x v="7"/>
    <x v="20"/>
    <x v="0"/>
    <x v="0"/>
  </r>
  <r>
    <d v="2005-03-17T00:00:00"/>
    <n v="1"/>
    <x v="2"/>
    <n v="100"/>
    <x v="2"/>
    <n v="100"/>
    <x v="1"/>
    <x v="2"/>
    <x v="11"/>
    <x v="40"/>
  </r>
  <r>
    <d v="2005-05-03T00:00:00"/>
    <n v="2"/>
    <x v="23"/>
    <n v="100"/>
    <x v="2"/>
    <n v="200"/>
    <x v="7"/>
    <x v="20"/>
    <x v="1"/>
    <x v="1"/>
  </r>
  <r>
    <d v="2005-05-31T00:00:00"/>
    <n v="2"/>
    <x v="14"/>
    <n v="100"/>
    <x v="2"/>
    <n v="200"/>
    <x v="1"/>
    <x v="11"/>
    <x v="1"/>
    <x v="33"/>
  </r>
  <r>
    <d v="2003-01-31T00:00:00"/>
    <n v="1"/>
    <x v="23"/>
    <n v="53.31"/>
    <x v="6"/>
    <n v="53.31"/>
    <x v="7"/>
    <x v="20"/>
    <x v="7"/>
    <x v="22"/>
  </r>
  <r>
    <d v="2003-04-16T00:00:00"/>
    <n v="2"/>
    <x v="26"/>
    <n v="49.21"/>
    <x v="6"/>
    <n v="98.42"/>
    <x v="9"/>
    <x v="22"/>
    <x v="8"/>
    <x v="44"/>
  </r>
  <r>
    <d v="2003-06-03T00:00:00"/>
    <n v="2"/>
    <x v="74"/>
    <n v="69.12"/>
    <x v="6"/>
    <n v="138.24"/>
    <x v="0"/>
    <x v="0"/>
    <x v="9"/>
    <x v="33"/>
  </r>
  <r>
    <d v="2003-08-08T00:00:00"/>
    <n v="3"/>
    <x v="39"/>
    <n v="49.79"/>
    <x v="6"/>
    <n v="149.37"/>
    <x v="0"/>
    <x v="33"/>
    <x v="3"/>
    <x v="43"/>
  </r>
  <r>
    <d v="2003-09-28T00:00:00"/>
    <n v="3"/>
    <x v="23"/>
    <n v="57.41"/>
    <x v="6"/>
    <n v="172.23"/>
    <x v="7"/>
    <x v="20"/>
    <x v="10"/>
    <x v="14"/>
  </r>
  <r>
    <d v="2003-10-22T00:00:00"/>
    <n v="4"/>
    <x v="26"/>
    <n v="66.78"/>
    <x v="6"/>
    <n v="267.12"/>
    <x v="9"/>
    <x v="22"/>
    <x v="4"/>
    <x v="26"/>
  </r>
  <r>
    <d v="2003-11-06T00:00:00"/>
    <n v="4"/>
    <x v="70"/>
    <n v="64.44"/>
    <x v="6"/>
    <n v="257.76"/>
    <x v="12"/>
    <x v="57"/>
    <x v="5"/>
    <x v="16"/>
  </r>
  <r>
    <d v="2003-11-14T00:00:00"/>
    <n v="4"/>
    <x v="50"/>
    <n v="48.62"/>
    <x v="6"/>
    <n v="194.48"/>
    <x v="0"/>
    <x v="18"/>
    <x v="5"/>
    <x v="6"/>
  </r>
  <r>
    <d v="2003-11-26T00:00:00"/>
    <n v="4"/>
    <x v="34"/>
    <n v="62.09"/>
    <x v="6"/>
    <n v="248.36"/>
    <x v="0"/>
    <x v="28"/>
    <x v="5"/>
    <x v="17"/>
  </r>
  <r>
    <d v="2004-01-02T00:00:00"/>
    <n v="1"/>
    <x v="30"/>
    <n v="65.61"/>
    <x v="6"/>
    <n v="65.61"/>
    <x v="1"/>
    <x v="25"/>
    <x v="7"/>
    <x v="45"/>
  </r>
  <r>
    <d v="2004-02-12T00:00:00"/>
    <n v="1"/>
    <x v="75"/>
    <n v="68.540000000000006"/>
    <x v="6"/>
    <n v="68.540000000000006"/>
    <x v="18"/>
    <x v="60"/>
    <x v="0"/>
    <x v="37"/>
  </r>
  <r>
    <d v="2004-03-15T00:00:00"/>
    <n v="1"/>
    <x v="72"/>
    <n v="52.14"/>
    <x v="6"/>
    <n v="52.14"/>
    <x v="16"/>
    <x v="58"/>
    <x v="11"/>
    <x v="40"/>
  </r>
  <r>
    <d v="2004-05-05T00:00:00"/>
    <n v="2"/>
    <x v="73"/>
    <n v="63.85"/>
    <x v="6"/>
    <n v="127.7"/>
    <x v="4"/>
    <x v="59"/>
    <x v="1"/>
    <x v="1"/>
  </r>
  <r>
    <d v="2004-07-20T00:00:00"/>
    <n v="3"/>
    <x v="18"/>
    <n v="56.82"/>
    <x v="6"/>
    <n v="170.46"/>
    <x v="0"/>
    <x v="15"/>
    <x v="2"/>
    <x v="13"/>
  </r>
  <r>
    <d v="2004-08-20T00:00:00"/>
    <n v="3"/>
    <x v="39"/>
    <n v="66.78"/>
    <x v="6"/>
    <n v="200.34"/>
    <x v="0"/>
    <x v="33"/>
    <x v="3"/>
    <x v="29"/>
  </r>
  <r>
    <d v="2004-09-08T00:00:00"/>
    <n v="3"/>
    <x v="0"/>
    <n v="55.07"/>
    <x v="6"/>
    <n v="165.21"/>
    <x v="0"/>
    <x v="0"/>
    <x v="10"/>
    <x v="30"/>
  </r>
  <r>
    <d v="2004-10-14T00:00:00"/>
    <n v="4"/>
    <x v="77"/>
    <n v="60.34"/>
    <x v="6"/>
    <n v="241.36"/>
    <x v="6"/>
    <x v="61"/>
    <x v="4"/>
    <x v="15"/>
  </r>
  <r>
    <d v="2004-10-22T00:00:00"/>
    <n v="4"/>
    <x v="78"/>
    <n v="61.51"/>
    <x v="6"/>
    <n v="246.04"/>
    <x v="13"/>
    <x v="62"/>
    <x v="4"/>
    <x v="26"/>
  </r>
  <r>
    <d v="2004-11-05T00:00:00"/>
    <n v="4"/>
    <x v="17"/>
    <n v="100"/>
    <x v="6"/>
    <n v="400"/>
    <x v="2"/>
    <x v="14"/>
    <x v="5"/>
    <x v="16"/>
  </r>
  <r>
    <d v="2004-11-21T00:00:00"/>
    <n v="4"/>
    <x v="27"/>
    <n v="100"/>
    <x v="6"/>
    <n v="400"/>
    <x v="0"/>
    <x v="0"/>
    <x v="5"/>
    <x v="17"/>
  </r>
  <r>
    <d v="2004-12-02T00:00:00"/>
    <n v="4"/>
    <x v="23"/>
    <n v="100"/>
    <x v="6"/>
    <n v="400"/>
    <x v="7"/>
    <x v="20"/>
    <x v="6"/>
    <x v="8"/>
  </r>
  <r>
    <d v="2004-12-15T00:00:00"/>
    <n v="4"/>
    <x v="1"/>
    <n v="64.930000000000007"/>
    <x v="6"/>
    <n v="259.72000000000003"/>
    <x v="1"/>
    <x v="1"/>
    <x v="6"/>
    <x v="18"/>
  </r>
  <r>
    <d v="2005-01-26T00:00:00"/>
    <n v="1"/>
    <x v="35"/>
    <n v="58.58"/>
    <x v="6"/>
    <n v="58.58"/>
    <x v="11"/>
    <x v="29"/>
    <x v="7"/>
    <x v="22"/>
  </r>
  <r>
    <d v="2005-02-22T00:00:00"/>
    <n v="1"/>
    <x v="23"/>
    <n v="60.06"/>
    <x v="6"/>
    <n v="60.06"/>
    <x v="7"/>
    <x v="20"/>
    <x v="0"/>
    <x v="0"/>
  </r>
  <r>
    <d v="2005-03-17T00:00:00"/>
    <n v="1"/>
    <x v="2"/>
    <n v="100"/>
    <x v="6"/>
    <n v="100"/>
    <x v="1"/>
    <x v="2"/>
    <x v="11"/>
    <x v="40"/>
  </r>
  <r>
    <d v="2005-05-05T00:00:00"/>
    <n v="2"/>
    <x v="13"/>
    <n v="63.85"/>
    <x v="6"/>
    <n v="127.7"/>
    <x v="0"/>
    <x v="10"/>
    <x v="1"/>
    <x v="1"/>
  </r>
  <r>
    <d v="2003-03-03T00:00:00"/>
    <n v="1"/>
    <x v="66"/>
    <n v="82.99"/>
    <x v="0"/>
    <n v="82.99"/>
    <x v="15"/>
    <x v="53"/>
    <x v="11"/>
    <x v="20"/>
  </r>
  <r>
    <d v="2003-05-07T00:00:00"/>
    <n v="2"/>
    <x v="1"/>
    <n v="74.849999999999994"/>
    <x v="0"/>
    <n v="149.69999999999999"/>
    <x v="1"/>
    <x v="1"/>
    <x v="1"/>
    <x v="1"/>
  </r>
  <r>
    <d v="2003-07-02T00:00:00"/>
    <n v="3"/>
    <x v="39"/>
    <n v="96"/>
    <x v="0"/>
    <n v="288"/>
    <x v="0"/>
    <x v="33"/>
    <x v="2"/>
    <x v="2"/>
  </r>
  <r>
    <d v="2003-08-25T00:00:00"/>
    <n v="3"/>
    <x v="3"/>
    <n v="81.36"/>
    <x v="0"/>
    <n v="244.07999999999998"/>
    <x v="0"/>
    <x v="3"/>
    <x v="3"/>
    <x v="3"/>
  </r>
  <r>
    <d v="2003-10-10T00:00:00"/>
    <n v="4"/>
    <x v="4"/>
    <n v="71.599999999999994"/>
    <x v="0"/>
    <n v="286.39999999999998"/>
    <x v="0"/>
    <x v="4"/>
    <x v="4"/>
    <x v="4"/>
  </r>
  <r>
    <d v="2003-11-04T00:00:00"/>
    <n v="4"/>
    <x v="42"/>
    <n v="80.55"/>
    <x v="0"/>
    <n v="322.2"/>
    <x v="3"/>
    <x v="36"/>
    <x v="5"/>
    <x v="16"/>
  </r>
  <r>
    <d v="2003-11-11T00:00:00"/>
    <n v="4"/>
    <x v="6"/>
    <n v="93.56"/>
    <x v="0"/>
    <n v="374.24"/>
    <x v="1"/>
    <x v="6"/>
    <x v="5"/>
    <x v="6"/>
  </r>
  <r>
    <d v="2003-11-19T00:00:00"/>
    <n v="4"/>
    <x v="23"/>
    <n v="66.72"/>
    <x v="0"/>
    <n v="266.88"/>
    <x v="7"/>
    <x v="20"/>
    <x v="5"/>
    <x v="7"/>
  </r>
  <r>
    <d v="2004-01-15T00:00:00"/>
    <n v="1"/>
    <x v="9"/>
    <n v="80.55"/>
    <x v="0"/>
    <n v="80.55"/>
    <x v="1"/>
    <x v="2"/>
    <x v="7"/>
    <x v="9"/>
  </r>
  <r>
    <d v="2004-02-21T00:00:00"/>
    <n v="1"/>
    <x v="6"/>
    <n v="77.290000000000006"/>
    <x v="0"/>
    <n v="77.290000000000006"/>
    <x v="1"/>
    <x v="6"/>
    <x v="0"/>
    <x v="10"/>
  </r>
  <r>
    <d v="2004-04-05T00:00:00"/>
    <n v="2"/>
    <x v="11"/>
    <n v="68.34"/>
    <x v="0"/>
    <n v="136.68"/>
    <x v="0"/>
    <x v="0"/>
    <x v="8"/>
    <x v="11"/>
  </r>
  <r>
    <d v="2004-05-26T00:00:00"/>
    <n v="2"/>
    <x v="9"/>
    <n v="72.41"/>
    <x v="0"/>
    <n v="144.82"/>
    <x v="1"/>
    <x v="2"/>
    <x v="1"/>
    <x v="24"/>
  </r>
  <r>
    <d v="2004-06-30T00:00:00"/>
    <n v="2"/>
    <x v="58"/>
    <n v="89.5"/>
    <x v="0"/>
    <n v="179"/>
    <x v="0"/>
    <x v="48"/>
    <x v="9"/>
    <x v="2"/>
  </r>
  <r>
    <d v="2004-08-02T00:00:00"/>
    <n v="3"/>
    <x v="71"/>
    <n v="70.78"/>
    <x v="0"/>
    <n v="212.34"/>
    <x v="0"/>
    <x v="35"/>
    <x v="3"/>
    <x v="43"/>
  </r>
  <r>
    <d v="2004-08-27T00:00:00"/>
    <n v="3"/>
    <x v="15"/>
    <n v="78.92"/>
    <x v="0"/>
    <n v="236.76"/>
    <x v="0"/>
    <x v="12"/>
    <x v="3"/>
    <x v="3"/>
  </r>
  <r>
    <d v="2004-09-30T00:00:00"/>
    <n v="3"/>
    <x v="16"/>
    <n v="80.55"/>
    <x v="0"/>
    <n v="241.64999999999998"/>
    <x v="4"/>
    <x v="13"/>
    <x v="10"/>
    <x v="14"/>
  </r>
  <r>
    <d v="2004-10-15T00:00:00"/>
    <n v="4"/>
    <x v="17"/>
    <n v="88.68"/>
    <x v="0"/>
    <n v="354.72"/>
    <x v="2"/>
    <x v="14"/>
    <x v="4"/>
    <x v="15"/>
  </r>
  <r>
    <d v="2004-11-03T00:00:00"/>
    <n v="4"/>
    <x v="79"/>
    <n v="77.290000000000006"/>
    <x v="0"/>
    <n v="309.16000000000003"/>
    <x v="0"/>
    <x v="0"/>
    <x v="5"/>
    <x v="16"/>
  </r>
  <r>
    <d v="2004-11-17T00:00:00"/>
    <n v="4"/>
    <x v="45"/>
    <n v="100"/>
    <x v="0"/>
    <n v="400"/>
    <x v="0"/>
    <x v="24"/>
    <x v="5"/>
    <x v="7"/>
  </r>
  <r>
    <d v="2004-11-24T00:00:00"/>
    <n v="4"/>
    <x v="19"/>
    <n v="100"/>
    <x v="0"/>
    <n v="400"/>
    <x v="5"/>
    <x v="16"/>
    <x v="5"/>
    <x v="17"/>
  </r>
  <r>
    <d v="2004-12-09T00:00:00"/>
    <n v="4"/>
    <x v="2"/>
    <n v="100"/>
    <x v="0"/>
    <n v="400"/>
    <x v="1"/>
    <x v="2"/>
    <x v="6"/>
    <x v="31"/>
  </r>
  <r>
    <d v="2005-01-07T00:00:00"/>
    <n v="1"/>
    <x v="50"/>
    <n v="100"/>
    <x v="0"/>
    <n v="100"/>
    <x v="0"/>
    <x v="18"/>
    <x v="7"/>
    <x v="36"/>
  </r>
  <r>
    <d v="2005-02-03T00:00:00"/>
    <n v="1"/>
    <x v="14"/>
    <n v="100"/>
    <x v="0"/>
    <n v="100"/>
    <x v="1"/>
    <x v="11"/>
    <x v="0"/>
    <x v="19"/>
  </r>
  <r>
    <d v="2005-03-04T00:00:00"/>
    <n v="1"/>
    <x v="39"/>
    <n v="100"/>
    <x v="0"/>
    <n v="100"/>
    <x v="0"/>
    <x v="33"/>
    <x v="11"/>
    <x v="20"/>
  </r>
  <r>
    <d v="2005-04-08T00:00:00"/>
    <n v="2"/>
    <x v="22"/>
    <n v="68.34"/>
    <x v="0"/>
    <n v="136.68"/>
    <x v="6"/>
    <x v="19"/>
    <x v="8"/>
    <x v="11"/>
  </r>
  <r>
    <d v="2003-02-11T00:00:00"/>
    <n v="1"/>
    <x v="48"/>
    <n v="70.67"/>
    <x v="5"/>
    <n v="70.67"/>
    <x v="13"/>
    <x v="40"/>
    <x v="0"/>
    <x v="37"/>
  </r>
  <r>
    <d v="2003-04-28T00:00:00"/>
    <n v="2"/>
    <x v="19"/>
    <n v="76.67"/>
    <x v="5"/>
    <n v="153.34"/>
    <x v="5"/>
    <x v="16"/>
    <x v="8"/>
    <x v="34"/>
  </r>
  <r>
    <d v="2003-06-12T00:00:00"/>
    <n v="2"/>
    <x v="49"/>
    <n v="60"/>
    <x v="5"/>
    <n v="120"/>
    <x v="6"/>
    <x v="41"/>
    <x v="9"/>
    <x v="38"/>
  </r>
  <r>
    <d v="2003-08-08T00:00:00"/>
    <n v="3"/>
    <x v="39"/>
    <n v="64"/>
    <x v="5"/>
    <n v="192"/>
    <x v="0"/>
    <x v="33"/>
    <x v="3"/>
    <x v="43"/>
  </r>
  <r>
    <d v="2003-09-28T00:00:00"/>
    <n v="3"/>
    <x v="23"/>
    <n v="64.67"/>
    <x v="5"/>
    <n v="194.01"/>
    <x v="7"/>
    <x v="20"/>
    <x v="10"/>
    <x v="14"/>
  </r>
  <r>
    <d v="2003-10-23T00:00:00"/>
    <n v="4"/>
    <x v="37"/>
    <n v="75.34"/>
    <x v="5"/>
    <n v="301.36"/>
    <x v="8"/>
    <x v="31"/>
    <x v="4"/>
    <x v="26"/>
  </r>
  <r>
    <d v="2003-11-07T00:00:00"/>
    <n v="4"/>
    <x v="76"/>
    <n v="76"/>
    <x v="5"/>
    <n v="304"/>
    <x v="7"/>
    <x v="20"/>
    <x v="5"/>
    <x v="16"/>
  </r>
  <r>
    <d v="2003-11-14T00:00:00"/>
    <n v="4"/>
    <x v="50"/>
    <n v="54"/>
    <x v="5"/>
    <n v="216"/>
    <x v="0"/>
    <x v="18"/>
    <x v="5"/>
    <x v="6"/>
  </r>
  <r>
    <d v="2003-11-26T00:00:00"/>
    <n v="4"/>
    <x v="53"/>
    <n v="64.67"/>
    <x v="5"/>
    <n v="258.68"/>
    <x v="7"/>
    <x v="43"/>
    <x v="5"/>
    <x v="17"/>
  </r>
  <r>
    <d v="2004-01-02T00:00:00"/>
    <n v="1"/>
    <x v="30"/>
    <n v="74.67"/>
    <x v="5"/>
    <n v="74.67"/>
    <x v="1"/>
    <x v="25"/>
    <x v="7"/>
    <x v="45"/>
  </r>
  <r>
    <d v="2004-02-19T00:00:00"/>
    <n v="1"/>
    <x v="55"/>
    <n v="62.67"/>
    <x v="5"/>
    <n v="62.67"/>
    <x v="0"/>
    <x v="45"/>
    <x v="0"/>
    <x v="10"/>
  </r>
  <r>
    <d v="2004-03-29T00:00:00"/>
    <n v="1"/>
    <x v="12"/>
    <n v="70.67"/>
    <x v="5"/>
    <n v="70.67"/>
    <x v="0"/>
    <x v="9"/>
    <x v="11"/>
    <x v="35"/>
  </r>
  <r>
    <d v="2004-05-07T00:00:00"/>
    <n v="2"/>
    <x v="0"/>
    <n v="71.34"/>
    <x v="5"/>
    <n v="142.68"/>
    <x v="0"/>
    <x v="0"/>
    <x v="1"/>
    <x v="1"/>
  </r>
  <r>
    <d v="2004-06-17T00:00:00"/>
    <n v="2"/>
    <x v="43"/>
    <n v="62"/>
    <x v="5"/>
    <n v="124"/>
    <x v="10"/>
    <x v="37"/>
    <x v="9"/>
    <x v="28"/>
  </r>
  <r>
    <d v="2004-07-21T00:00:00"/>
    <n v="3"/>
    <x v="56"/>
    <n v="65.34"/>
    <x v="5"/>
    <n v="196.02"/>
    <x v="14"/>
    <x v="46"/>
    <x v="2"/>
    <x v="13"/>
  </r>
  <r>
    <d v="2004-08-20T00:00:00"/>
    <n v="3"/>
    <x v="57"/>
    <n v="78.67"/>
    <x v="5"/>
    <n v="236.01"/>
    <x v="10"/>
    <x v="47"/>
    <x v="3"/>
    <x v="29"/>
  </r>
  <r>
    <d v="2004-09-10T00:00:00"/>
    <n v="3"/>
    <x v="58"/>
    <n v="75.34"/>
    <x v="5"/>
    <n v="226.02"/>
    <x v="0"/>
    <x v="48"/>
    <x v="10"/>
    <x v="30"/>
  </r>
  <r>
    <d v="2004-10-14T00:00:00"/>
    <n v="4"/>
    <x v="77"/>
    <n v="54"/>
    <x v="5"/>
    <n v="216"/>
    <x v="6"/>
    <x v="61"/>
    <x v="4"/>
    <x v="15"/>
  </r>
  <r>
    <d v="2004-10-29T00:00:00"/>
    <n v="4"/>
    <x v="14"/>
    <n v="62"/>
    <x v="5"/>
    <n v="248"/>
    <x v="1"/>
    <x v="11"/>
    <x v="4"/>
    <x v="5"/>
  </r>
  <r>
    <d v="2004-11-09T00:00:00"/>
    <n v="4"/>
    <x v="24"/>
    <n v="60"/>
    <x v="5"/>
    <n v="240"/>
    <x v="8"/>
    <x v="21"/>
    <x v="5"/>
    <x v="6"/>
  </r>
  <r>
    <d v="2004-11-23T00:00:00"/>
    <n v="4"/>
    <x v="35"/>
    <n v="100"/>
    <x v="5"/>
    <n v="400"/>
    <x v="11"/>
    <x v="29"/>
    <x v="5"/>
    <x v="17"/>
  </r>
  <r>
    <d v="2004-12-02T00:00:00"/>
    <n v="4"/>
    <x v="23"/>
    <n v="76.67"/>
    <x v="5"/>
    <n v="306.68"/>
    <x v="7"/>
    <x v="20"/>
    <x v="6"/>
    <x v="8"/>
  </r>
  <r>
    <d v="2005-01-31T00:00:00"/>
    <n v="1"/>
    <x v="60"/>
    <n v="100"/>
    <x v="5"/>
    <n v="100"/>
    <x v="4"/>
    <x v="50"/>
    <x v="7"/>
    <x v="19"/>
  </r>
  <r>
    <d v="2005-02-28T00:00:00"/>
    <n v="1"/>
    <x v="39"/>
    <n v="77.34"/>
    <x v="5"/>
    <n v="77.34"/>
    <x v="0"/>
    <x v="33"/>
    <x v="0"/>
    <x v="20"/>
  </r>
  <r>
    <d v="2005-03-23T00:00:00"/>
    <n v="1"/>
    <x v="39"/>
    <n v="66.67"/>
    <x v="5"/>
    <n v="66.67"/>
    <x v="0"/>
    <x v="33"/>
    <x v="11"/>
    <x v="23"/>
  </r>
  <r>
    <d v="2005-05-06T00:00:00"/>
    <n v="2"/>
    <x v="58"/>
    <n v="71.34"/>
    <x v="5"/>
    <n v="142.68"/>
    <x v="0"/>
    <x v="48"/>
    <x v="1"/>
    <x v="1"/>
  </r>
  <r>
    <d v="2003-02-17T00:00:00"/>
    <n v="1"/>
    <x v="86"/>
    <n v="100"/>
    <x v="4"/>
    <n v="100"/>
    <x v="12"/>
    <x v="69"/>
    <x v="0"/>
    <x v="10"/>
  </r>
  <r>
    <d v="2003-04-29T00:00:00"/>
    <n v="2"/>
    <x v="10"/>
    <n v="82.21"/>
    <x v="4"/>
    <n v="164.42"/>
    <x v="3"/>
    <x v="8"/>
    <x v="8"/>
    <x v="34"/>
  </r>
  <r>
    <d v="2003-06-27T00:00:00"/>
    <n v="2"/>
    <x v="23"/>
    <n v="77.64"/>
    <x v="4"/>
    <n v="155.28"/>
    <x v="7"/>
    <x v="20"/>
    <x v="9"/>
    <x v="50"/>
  </r>
  <r>
    <d v="2003-08-10T00:00:00"/>
    <n v="3"/>
    <x v="50"/>
    <n v="100"/>
    <x v="4"/>
    <n v="300"/>
    <x v="0"/>
    <x v="18"/>
    <x v="3"/>
    <x v="39"/>
  </r>
  <r>
    <d v="2003-10-08T00:00:00"/>
    <n v="4"/>
    <x v="23"/>
    <n v="100"/>
    <x v="4"/>
    <n v="400"/>
    <x v="7"/>
    <x v="20"/>
    <x v="4"/>
    <x v="4"/>
  </r>
  <r>
    <d v="2003-10-28T00:00:00"/>
    <n v="4"/>
    <x v="5"/>
    <n v="98.65"/>
    <x v="4"/>
    <n v="394.6"/>
    <x v="0"/>
    <x v="5"/>
    <x v="4"/>
    <x v="5"/>
  </r>
  <r>
    <d v="2003-12-01T00:00:00"/>
    <n v="4"/>
    <x v="32"/>
    <n v="83.12"/>
    <x v="4"/>
    <n v="332.48"/>
    <x v="0"/>
    <x v="27"/>
    <x v="6"/>
    <x v="8"/>
  </r>
  <r>
    <d v="2004-01-12T00:00:00"/>
    <n v="1"/>
    <x v="44"/>
    <n v="78.55"/>
    <x v="4"/>
    <n v="78.55"/>
    <x v="11"/>
    <x v="38"/>
    <x v="7"/>
    <x v="9"/>
  </r>
  <r>
    <d v="2004-02-20T00:00:00"/>
    <n v="1"/>
    <x v="10"/>
    <n v="100"/>
    <x v="4"/>
    <n v="100"/>
    <x v="3"/>
    <x v="8"/>
    <x v="0"/>
    <x v="10"/>
  </r>
  <r>
    <d v="2004-04-02T00:00:00"/>
    <n v="2"/>
    <x v="57"/>
    <n v="100"/>
    <x v="4"/>
    <n v="200"/>
    <x v="10"/>
    <x v="47"/>
    <x v="8"/>
    <x v="35"/>
  </r>
  <r>
    <d v="2004-05-11T00:00:00"/>
    <n v="2"/>
    <x v="61"/>
    <n v="91.34"/>
    <x v="4"/>
    <n v="182.68"/>
    <x v="0"/>
    <x v="51"/>
    <x v="1"/>
    <x v="21"/>
  </r>
  <r>
    <d v="2004-06-24T00:00:00"/>
    <n v="2"/>
    <x v="23"/>
    <n v="84.03"/>
    <x v="4"/>
    <n v="168.06"/>
    <x v="7"/>
    <x v="20"/>
    <x v="9"/>
    <x v="50"/>
  </r>
  <r>
    <d v="2004-07-23T00:00:00"/>
    <n v="3"/>
    <x v="14"/>
    <n v="89.51"/>
    <x v="4"/>
    <n v="268.53000000000003"/>
    <x v="1"/>
    <x v="11"/>
    <x v="2"/>
    <x v="13"/>
  </r>
  <r>
    <d v="2004-08-21T00:00:00"/>
    <n v="3"/>
    <x v="85"/>
    <n v="83.12"/>
    <x v="4"/>
    <n v="249.36"/>
    <x v="2"/>
    <x v="68"/>
    <x v="3"/>
    <x v="29"/>
  </r>
  <r>
    <d v="2004-09-15T00:00:00"/>
    <n v="3"/>
    <x v="89"/>
    <n v="100"/>
    <x v="4"/>
    <n v="300"/>
    <x v="16"/>
    <x v="71"/>
    <x v="10"/>
    <x v="25"/>
  </r>
  <r>
    <d v="2004-10-15T00:00:00"/>
    <n v="4"/>
    <x v="47"/>
    <n v="100"/>
    <x v="4"/>
    <n v="400"/>
    <x v="0"/>
    <x v="39"/>
    <x v="4"/>
    <x v="15"/>
  </r>
  <r>
    <d v="2004-11-01T00:00:00"/>
    <n v="4"/>
    <x v="59"/>
    <n v="82.21"/>
    <x v="4"/>
    <n v="328.84"/>
    <x v="6"/>
    <x v="49"/>
    <x v="5"/>
    <x v="16"/>
  </r>
  <r>
    <d v="2004-11-12T00:00:00"/>
    <n v="4"/>
    <x v="86"/>
    <n v="100"/>
    <x v="4"/>
    <n v="400"/>
    <x v="12"/>
    <x v="69"/>
    <x v="5"/>
    <x v="6"/>
  </r>
  <r>
    <d v="2004-11-24T00:00:00"/>
    <n v="4"/>
    <x v="53"/>
    <n v="88.6"/>
    <x v="4"/>
    <n v="354.4"/>
    <x v="7"/>
    <x v="43"/>
    <x v="5"/>
    <x v="17"/>
  </r>
  <r>
    <d v="2004-12-04T00:00:00"/>
    <n v="4"/>
    <x v="88"/>
    <n v="100"/>
    <x v="4"/>
    <n v="400"/>
    <x v="0"/>
    <x v="63"/>
    <x v="6"/>
    <x v="8"/>
  </r>
  <r>
    <d v="2004-12-17T00:00:00"/>
    <n v="4"/>
    <x v="20"/>
    <n v="60.54"/>
    <x v="4"/>
    <n v="242.16"/>
    <x v="3"/>
    <x v="17"/>
    <x v="6"/>
    <x v="18"/>
  </r>
  <r>
    <d v="2005-02-03T00:00:00"/>
    <n v="1"/>
    <x v="14"/>
    <n v="81.87"/>
    <x v="4"/>
    <n v="81.87"/>
    <x v="1"/>
    <x v="11"/>
    <x v="0"/>
    <x v="19"/>
  </r>
  <r>
    <d v="2005-03-03T00:00:00"/>
    <n v="1"/>
    <x v="21"/>
    <n v="100"/>
    <x v="4"/>
    <n v="100"/>
    <x v="0"/>
    <x v="18"/>
    <x v="11"/>
    <x v="20"/>
  </r>
  <r>
    <d v="2005-03-30T00:00:00"/>
    <n v="1"/>
    <x v="1"/>
    <n v="87.69"/>
    <x v="4"/>
    <n v="87.69"/>
    <x v="1"/>
    <x v="1"/>
    <x v="11"/>
    <x v="35"/>
  </r>
  <r>
    <d v="2005-04-03T00:00:00"/>
    <n v="2"/>
    <x v="12"/>
    <n v="100"/>
    <x v="4"/>
    <n v="200"/>
    <x v="0"/>
    <x v="9"/>
    <x v="8"/>
    <x v="11"/>
  </r>
  <r>
    <d v="2005-05-10T00:00:00"/>
    <n v="2"/>
    <x v="70"/>
    <n v="91.34"/>
    <x v="4"/>
    <n v="182.68"/>
    <x v="12"/>
    <x v="57"/>
    <x v="1"/>
    <x v="21"/>
  </r>
  <r>
    <d v="2003-02-11T00:00:00"/>
    <n v="1"/>
    <x v="48"/>
    <n v="70.150000000000006"/>
    <x v="5"/>
    <n v="70.150000000000006"/>
    <x v="13"/>
    <x v="40"/>
    <x v="0"/>
    <x v="37"/>
  </r>
  <r>
    <d v="2003-04-16T00:00:00"/>
    <n v="2"/>
    <x v="26"/>
    <n v="79.680000000000007"/>
    <x v="5"/>
    <n v="159.36000000000001"/>
    <x v="9"/>
    <x v="22"/>
    <x v="8"/>
    <x v="44"/>
  </r>
  <r>
    <d v="2003-06-06T00:00:00"/>
    <n v="2"/>
    <x v="23"/>
    <n v="97"/>
    <x v="5"/>
    <n v="194"/>
    <x v="7"/>
    <x v="20"/>
    <x v="9"/>
    <x v="33"/>
  </r>
  <r>
    <d v="2003-08-08T00:00:00"/>
    <n v="3"/>
    <x v="39"/>
    <n v="84.01"/>
    <x v="5"/>
    <n v="252.03000000000003"/>
    <x v="0"/>
    <x v="33"/>
    <x v="3"/>
    <x v="43"/>
  </r>
  <r>
    <d v="2003-09-28T00:00:00"/>
    <n v="3"/>
    <x v="23"/>
    <n v="87.48"/>
    <x v="5"/>
    <n v="262.44"/>
    <x v="7"/>
    <x v="20"/>
    <x v="10"/>
    <x v="14"/>
  </r>
  <r>
    <d v="2003-10-21T00:00:00"/>
    <n v="4"/>
    <x v="21"/>
    <n v="100"/>
    <x v="5"/>
    <n v="400"/>
    <x v="0"/>
    <x v="18"/>
    <x v="4"/>
    <x v="26"/>
  </r>
  <r>
    <d v="2003-11-07T00:00:00"/>
    <n v="4"/>
    <x v="76"/>
    <n v="88.34"/>
    <x v="5"/>
    <n v="353.36"/>
    <x v="7"/>
    <x v="20"/>
    <x v="5"/>
    <x v="16"/>
  </r>
  <r>
    <d v="2003-11-14T00:00:00"/>
    <n v="4"/>
    <x v="50"/>
    <n v="94.4"/>
    <x v="5"/>
    <n v="377.6"/>
    <x v="0"/>
    <x v="18"/>
    <x v="5"/>
    <x v="6"/>
  </r>
  <r>
    <d v="2003-11-26T00:00:00"/>
    <n v="4"/>
    <x v="34"/>
    <n v="94.4"/>
    <x v="5"/>
    <n v="377.6"/>
    <x v="0"/>
    <x v="28"/>
    <x v="5"/>
    <x v="17"/>
  </r>
  <r>
    <d v="2004-01-02T00:00:00"/>
    <n v="1"/>
    <x v="30"/>
    <n v="80.55"/>
    <x v="5"/>
    <n v="80.55"/>
    <x v="1"/>
    <x v="25"/>
    <x v="7"/>
    <x v="45"/>
  </r>
  <r>
    <d v="2004-02-18T00:00:00"/>
    <n v="1"/>
    <x v="56"/>
    <n v="97"/>
    <x v="5"/>
    <n v="97"/>
    <x v="14"/>
    <x v="46"/>
    <x v="0"/>
    <x v="10"/>
  </r>
  <r>
    <d v="2004-03-20T00:00:00"/>
    <n v="1"/>
    <x v="59"/>
    <n v="88.34"/>
    <x v="5"/>
    <n v="88.34"/>
    <x v="6"/>
    <x v="49"/>
    <x v="11"/>
    <x v="40"/>
  </r>
  <r>
    <d v="2004-05-07T00:00:00"/>
    <n v="2"/>
    <x v="0"/>
    <n v="100"/>
    <x v="5"/>
    <n v="200"/>
    <x v="0"/>
    <x v="0"/>
    <x v="1"/>
    <x v="1"/>
  </r>
  <r>
    <d v="2004-07-21T00:00:00"/>
    <n v="3"/>
    <x v="56"/>
    <n v="100"/>
    <x v="5"/>
    <n v="300"/>
    <x v="14"/>
    <x v="46"/>
    <x v="2"/>
    <x v="13"/>
  </r>
  <r>
    <d v="2004-08-20T00:00:00"/>
    <n v="3"/>
    <x v="39"/>
    <n v="86.61"/>
    <x v="5"/>
    <n v="259.83"/>
    <x v="0"/>
    <x v="33"/>
    <x v="3"/>
    <x v="29"/>
  </r>
  <r>
    <d v="2004-09-09T00:00:00"/>
    <n v="3"/>
    <x v="36"/>
    <n v="71.89"/>
    <x v="5"/>
    <n v="215.67000000000002"/>
    <x v="12"/>
    <x v="30"/>
    <x v="10"/>
    <x v="30"/>
  </r>
  <r>
    <d v="2004-10-14T00:00:00"/>
    <n v="4"/>
    <x v="77"/>
    <n v="91.81"/>
    <x v="5"/>
    <n v="367.24"/>
    <x v="6"/>
    <x v="61"/>
    <x v="4"/>
    <x v="15"/>
  </r>
  <r>
    <d v="2004-10-22T00:00:00"/>
    <n v="4"/>
    <x v="78"/>
    <n v="76.22"/>
    <x v="5"/>
    <n v="304.88"/>
    <x v="13"/>
    <x v="62"/>
    <x v="4"/>
    <x v="26"/>
  </r>
  <r>
    <d v="2004-11-10T00:00:00"/>
    <n v="4"/>
    <x v="48"/>
    <n v="100"/>
    <x v="5"/>
    <n v="400"/>
    <x v="13"/>
    <x v="40"/>
    <x v="5"/>
    <x v="6"/>
  </r>
  <r>
    <d v="2004-11-21T00:00:00"/>
    <n v="4"/>
    <x v="27"/>
    <n v="70.3"/>
    <x v="5"/>
    <n v="281.2"/>
    <x v="0"/>
    <x v="0"/>
    <x v="5"/>
    <x v="17"/>
  </r>
  <r>
    <d v="2004-12-02T00:00:00"/>
    <n v="4"/>
    <x v="23"/>
    <n v="100"/>
    <x v="5"/>
    <n v="400"/>
    <x v="7"/>
    <x v="20"/>
    <x v="6"/>
    <x v="8"/>
  </r>
  <r>
    <d v="2005-01-26T00:00:00"/>
    <n v="1"/>
    <x v="35"/>
    <n v="100"/>
    <x v="5"/>
    <n v="100"/>
    <x v="11"/>
    <x v="29"/>
    <x v="7"/>
    <x v="22"/>
  </r>
  <r>
    <d v="2005-02-23T00:00:00"/>
    <n v="1"/>
    <x v="4"/>
    <n v="100"/>
    <x v="5"/>
    <n v="100"/>
    <x v="0"/>
    <x v="4"/>
    <x v="0"/>
    <x v="0"/>
  </r>
  <r>
    <d v="2005-03-28T00:00:00"/>
    <n v="1"/>
    <x v="51"/>
    <n v="80.55"/>
    <x v="5"/>
    <n v="80.55"/>
    <x v="1"/>
    <x v="42"/>
    <x v="11"/>
    <x v="35"/>
  </r>
  <r>
    <d v="2005-05-06T00:00:00"/>
    <n v="2"/>
    <x v="58"/>
    <n v="100"/>
    <x v="5"/>
    <n v="200"/>
    <x v="0"/>
    <x v="48"/>
    <x v="1"/>
    <x v="1"/>
  </r>
  <r>
    <d v="2003-02-17T00:00:00"/>
    <n v="1"/>
    <x v="86"/>
    <n v="100"/>
    <x v="5"/>
    <n v="100"/>
    <x v="12"/>
    <x v="69"/>
    <x v="0"/>
    <x v="10"/>
  </r>
  <r>
    <d v="2003-04-28T00:00:00"/>
    <n v="2"/>
    <x v="19"/>
    <n v="94.14"/>
    <x v="5"/>
    <n v="188.28"/>
    <x v="5"/>
    <x v="16"/>
    <x v="8"/>
    <x v="34"/>
  </r>
  <r>
    <d v="2003-06-16T00:00:00"/>
    <n v="2"/>
    <x v="88"/>
    <n v="85.99"/>
    <x v="5"/>
    <n v="171.98"/>
    <x v="0"/>
    <x v="63"/>
    <x v="9"/>
    <x v="28"/>
  </r>
  <r>
    <d v="2003-08-10T00:00:00"/>
    <n v="3"/>
    <x v="50"/>
    <n v="100"/>
    <x v="5"/>
    <n v="300"/>
    <x v="0"/>
    <x v="18"/>
    <x v="3"/>
    <x v="39"/>
  </r>
  <r>
    <d v="2003-10-06T00:00:00"/>
    <n v="4"/>
    <x v="16"/>
    <n v="91.43"/>
    <x v="5"/>
    <n v="365.72"/>
    <x v="4"/>
    <x v="13"/>
    <x v="4"/>
    <x v="4"/>
  </r>
  <r>
    <d v="2003-10-23T00:00:00"/>
    <n v="4"/>
    <x v="37"/>
    <n v="100"/>
    <x v="5"/>
    <n v="400"/>
    <x v="8"/>
    <x v="31"/>
    <x v="4"/>
    <x v="26"/>
  </r>
  <r>
    <d v="2003-11-08T00:00:00"/>
    <n v="4"/>
    <x v="51"/>
    <n v="96.86"/>
    <x v="5"/>
    <n v="387.44"/>
    <x v="1"/>
    <x v="42"/>
    <x v="5"/>
    <x v="16"/>
  </r>
  <r>
    <d v="2003-11-14T00:00:00"/>
    <n v="4"/>
    <x v="52"/>
    <n v="99.57"/>
    <x v="5"/>
    <n v="398.28"/>
    <x v="6"/>
    <x v="41"/>
    <x v="5"/>
    <x v="6"/>
  </r>
  <r>
    <d v="2003-11-26T00:00:00"/>
    <n v="4"/>
    <x v="53"/>
    <n v="90.52"/>
    <x v="5"/>
    <n v="362.08"/>
    <x v="7"/>
    <x v="43"/>
    <x v="5"/>
    <x v="17"/>
  </r>
  <r>
    <d v="2004-01-09T00:00:00"/>
    <n v="1"/>
    <x v="54"/>
    <n v="88.71"/>
    <x v="5"/>
    <n v="88.71"/>
    <x v="0"/>
    <x v="44"/>
    <x v="7"/>
    <x v="36"/>
  </r>
  <r>
    <d v="2004-02-19T00:00:00"/>
    <n v="1"/>
    <x v="55"/>
    <n v="100"/>
    <x v="5"/>
    <n v="100"/>
    <x v="0"/>
    <x v="45"/>
    <x v="0"/>
    <x v="10"/>
  </r>
  <r>
    <d v="2004-05-08T00:00:00"/>
    <n v="2"/>
    <x v="33"/>
    <n v="95.95"/>
    <x v="5"/>
    <n v="191.9"/>
    <x v="0"/>
    <x v="12"/>
    <x v="1"/>
    <x v="1"/>
  </r>
  <r>
    <d v="2004-06-24T00:00:00"/>
    <n v="2"/>
    <x v="23"/>
    <n v="94.14"/>
    <x v="5"/>
    <n v="188.28"/>
    <x v="7"/>
    <x v="20"/>
    <x v="9"/>
    <x v="50"/>
  </r>
  <r>
    <d v="2004-07-21T00:00:00"/>
    <n v="3"/>
    <x v="41"/>
    <n v="90.52"/>
    <x v="5"/>
    <n v="271.56"/>
    <x v="0"/>
    <x v="35"/>
    <x v="2"/>
    <x v="13"/>
  </r>
  <r>
    <d v="2004-08-20T00:00:00"/>
    <n v="3"/>
    <x v="57"/>
    <n v="94.14"/>
    <x v="5"/>
    <n v="282.42"/>
    <x v="10"/>
    <x v="47"/>
    <x v="3"/>
    <x v="29"/>
  </r>
  <r>
    <d v="2004-09-15T00:00:00"/>
    <n v="3"/>
    <x v="89"/>
    <n v="100"/>
    <x v="5"/>
    <n v="300"/>
    <x v="16"/>
    <x v="71"/>
    <x v="10"/>
    <x v="25"/>
  </r>
  <r>
    <d v="2004-10-14T00:00:00"/>
    <n v="4"/>
    <x v="29"/>
    <n v="97.76"/>
    <x v="5"/>
    <n v="391.04"/>
    <x v="0"/>
    <x v="24"/>
    <x v="4"/>
    <x v="15"/>
  </r>
  <r>
    <d v="2004-11-01T00:00:00"/>
    <n v="4"/>
    <x v="59"/>
    <n v="93.24"/>
    <x v="5"/>
    <n v="372.96"/>
    <x v="6"/>
    <x v="49"/>
    <x v="5"/>
    <x v="16"/>
  </r>
  <r>
    <d v="2004-11-12T00:00:00"/>
    <n v="4"/>
    <x v="86"/>
    <n v="100"/>
    <x v="5"/>
    <n v="400"/>
    <x v="12"/>
    <x v="69"/>
    <x v="5"/>
    <x v="6"/>
  </r>
  <r>
    <d v="2004-11-23T00:00:00"/>
    <n v="4"/>
    <x v="35"/>
    <n v="71.25"/>
    <x v="5"/>
    <n v="285"/>
    <x v="11"/>
    <x v="29"/>
    <x v="5"/>
    <x v="17"/>
  </r>
  <r>
    <d v="2004-12-03T00:00:00"/>
    <n v="4"/>
    <x v="91"/>
    <n v="100"/>
    <x v="5"/>
    <n v="400"/>
    <x v="0"/>
    <x v="35"/>
    <x v="6"/>
    <x v="8"/>
  </r>
  <r>
    <d v="2004-12-17T00:00:00"/>
    <n v="4"/>
    <x v="20"/>
    <n v="45.39"/>
    <x v="5"/>
    <n v="181.56"/>
    <x v="3"/>
    <x v="17"/>
    <x v="6"/>
    <x v="18"/>
  </r>
  <r>
    <d v="2005-01-31T00:00:00"/>
    <n v="1"/>
    <x v="60"/>
    <n v="84.41"/>
    <x v="5"/>
    <n v="84.41"/>
    <x v="4"/>
    <x v="50"/>
    <x v="7"/>
    <x v="19"/>
  </r>
  <r>
    <d v="2005-03-01T00:00:00"/>
    <n v="1"/>
    <x v="23"/>
    <n v="85.76"/>
    <x v="5"/>
    <n v="85.76"/>
    <x v="7"/>
    <x v="20"/>
    <x v="11"/>
    <x v="20"/>
  </r>
  <r>
    <d v="2005-03-30T00:00:00"/>
    <n v="1"/>
    <x v="1"/>
    <n v="100"/>
    <x v="5"/>
    <n v="100"/>
    <x v="1"/>
    <x v="1"/>
    <x v="11"/>
    <x v="35"/>
  </r>
  <r>
    <d v="2005-04-01T00:00:00"/>
    <n v="2"/>
    <x v="61"/>
    <n v="87.8"/>
    <x v="5"/>
    <n v="175.6"/>
    <x v="0"/>
    <x v="51"/>
    <x v="8"/>
    <x v="35"/>
  </r>
  <r>
    <d v="2005-05-09T00:00:00"/>
    <n v="2"/>
    <x v="87"/>
    <n v="95.95"/>
    <x v="5"/>
    <n v="191.9"/>
    <x v="3"/>
    <x v="70"/>
    <x v="1"/>
    <x v="21"/>
  </r>
  <r>
    <d v="2003-02-17T00:00:00"/>
    <n v="1"/>
    <x v="86"/>
    <n v="100"/>
    <x v="4"/>
    <n v="100"/>
    <x v="12"/>
    <x v="69"/>
    <x v="0"/>
    <x v="10"/>
  </r>
  <r>
    <d v="2003-04-29T00:00:00"/>
    <n v="2"/>
    <x v="10"/>
    <n v="100"/>
    <x v="4"/>
    <n v="200"/>
    <x v="3"/>
    <x v="8"/>
    <x v="8"/>
    <x v="34"/>
  </r>
  <r>
    <d v="2003-06-16T00:00:00"/>
    <n v="2"/>
    <x v="88"/>
    <n v="100"/>
    <x v="4"/>
    <n v="200"/>
    <x v="0"/>
    <x v="63"/>
    <x v="9"/>
    <x v="28"/>
  </r>
  <r>
    <d v="2003-08-10T00:00:00"/>
    <n v="3"/>
    <x v="50"/>
    <n v="82.77"/>
    <x v="4"/>
    <n v="248.31"/>
    <x v="0"/>
    <x v="18"/>
    <x v="3"/>
    <x v="39"/>
  </r>
  <r>
    <d v="2003-10-06T00:00:00"/>
    <n v="4"/>
    <x v="16"/>
    <n v="100"/>
    <x v="4"/>
    <n v="400"/>
    <x v="4"/>
    <x v="13"/>
    <x v="4"/>
    <x v="4"/>
  </r>
  <r>
    <d v="2003-10-28T00:00:00"/>
    <n v="4"/>
    <x v="5"/>
    <n v="100"/>
    <x v="4"/>
    <n v="400"/>
    <x v="0"/>
    <x v="5"/>
    <x v="4"/>
    <x v="5"/>
  </r>
  <r>
    <d v="2003-11-08T00:00:00"/>
    <n v="4"/>
    <x v="51"/>
    <n v="87.75"/>
    <x v="4"/>
    <n v="351"/>
    <x v="1"/>
    <x v="42"/>
    <x v="5"/>
    <x v="16"/>
  </r>
  <r>
    <d v="2003-11-27T00:00:00"/>
    <n v="4"/>
    <x v="66"/>
    <n v="100"/>
    <x v="4"/>
    <n v="400"/>
    <x v="15"/>
    <x v="53"/>
    <x v="5"/>
    <x v="17"/>
  </r>
  <r>
    <d v="2004-01-12T00:00:00"/>
    <n v="1"/>
    <x v="44"/>
    <n v="99.72"/>
    <x v="4"/>
    <n v="99.72"/>
    <x v="11"/>
    <x v="38"/>
    <x v="7"/>
    <x v="9"/>
  </r>
  <r>
    <d v="2004-02-19T00:00:00"/>
    <n v="1"/>
    <x v="55"/>
    <n v="87.75"/>
    <x v="4"/>
    <n v="87.75"/>
    <x v="0"/>
    <x v="45"/>
    <x v="0"/>
    <x v="10"/>
  </r>
  <r>
    <d v="2004-04-02T00:00:00"/>
    <n v="2"/>
    <x v="57"/>
    <n v="88.75"/>
    <x v="4"/>
    <n v="177.5"/>
    <x v="10"/>
    <x v="47"/>
    <x v="8"/>
    <x v="35"/>
  </r>
  <r>
    <d v="2004-05-11T00:00:00"/>
    <n v="2"/>
    <x v="61"/>
    <n v="100"/>
    <x v="4"/>
    <n v="200"/>
    <x v="0"/>
    <x v="51"/>
    <x v="1"/>
    <x v="21"/>
  </r>
  <r>
    <d v="2004-06-24T00:00:00"/>
    <n v="2"/>
    <x v="23"/>
    <n v="90.75"/>
    <x v="4"/>
    <n v="181.5"/>
    <x v="7"/>
    <x v="20"/>
    <x v="9"/>
    <x v="50"/>
  </r>
  <r>
    <d v="2004-07-23T00:00:00"/>
    <n v="3"/>
    <x v="14"/>
    <n v="100"/>
    <x v="4"/>
    <n v="300"/>
    <x v="1"/>
    <x v="11"/>
    <x v="2"/>
    <x v="13"/>
  </r>
  <r>
    <d v="2004-08-21T00:00:00"/>
    <n v="3"/>
    <x v="85"/>
    <n v="100"/>
    <x v="4"/>
    <n v="300"/>
    <x v="2"/>
    <x v="68"/>
    <x v="3"/>
    <x v="29"/>
  </r>
  <r>
    <d v="2004-09-15T00:00:00"/>
    <n v="3"/>
    <x v="89"/>
    <n v="100"/>
    <x v="4"/>
    <n v="300"/>
    <x v="16"/>
    <x v="71"/>
    <x v="10"/>
    <x v="25"/>
  </r>
  <r>
    <d v="2004-10-15T00:00:00"/>
    <n v="4"/>
    <x v="47"/>
    <n v="88.75"/>
    <x v="4"/>
    <n v="355"/>
    <x v="0"/>
    <x v="39"/>
    <x v="4"/>
    <x v="15"/>
  </r>
  <r>
    <d v="2004-11-01T00:00:00"/>
    <n v="4"/>
    <x v="59"/>
    <n v="100"/>
    <x v="4"/>
    <n v="400"/>
    <x v="6"/>
    <x v="49"/>
    <x v="5"/>
    <x v="16"/>
  </r>
  <r>
    <d v="2004-11-12T00:00:00"/>
    <n v="4"/>
    <x v="86"/>
    <n v="100"/>
    <x v="4"/>
    <n v="400"/>
    <x v="12"/>
    <x v="69"/>
    <x v="5"/>
    <x v="6"/>
  </r>
  <r>
    <d v="2004-11-24T00:00:00"/>
    <n v="4"/>
    <x v="53"/>
    <n v="87.75"/>
    <x v="4"/>
    <n v="351"/>
    <x v="7"/>
    <x v="43"/>
    <x v="5"/>
    <x v="17"/>
  </r>
  <r>
    <d v="2004-12-03T00:00:00"/>
    <n v="4"/>
    <x v="91"/>
    <n v="100"/>
    <x v="4"/>
    <n v="400"/>
    <x v="0"/>
    <x v="35"/>
    <x v="6"/>
    <x v="8"/>
  </r>
  <r>
    <d v="2004-12-17T00:00:00"/>
    <n v="4"/>
    <x v="20"/>
    <n v="100"/>
    <x v="4"/>
    <n v="400"/>
    <x v="3"/>
    <x v="17"/>
    <x v="6"/>
    <x v="18"/>
  </r>
  <r>
    <d v="2005-02-03T00:00:00"/>
    <n v="1"/>
    <x v="14"/>
    <n v="100"/>
    <x v="4"/>
    <n v="100"/>
    <x v="1"/>
    <x v="11"/>
    <x v="0"/>
    <x v="19"/>
  </r>
  <r>
    <d v="2005-03-01T00:00:00"/>
    <n v="1"/>
    <x v="23"/>
    <n v="83.84"/>
    <x v="4"/>
    <n v="83.84"/>
    <x v="7"/>
    <x v="20"/>
    <x v="11"/>
    <x v="20"/>
  </r>
  <r>
    <d v="2005-03-30T00:00:00"/>
    <n v="1"/>
    <x v="1"/>
    <n v="86.76"/>
    <x v="4"/>
    <n v="86.76"/>
    <x v="1"/>
    <x v="1"/>
    <x v="11"/>
    <x v="35"/>
  </r>
  <r>
    <d v="2005-04-03T00:00:00"/>
    <n v="2"/>
    <x v="12"/>
    <n v="88.75"/>
    <x v="4"/>
    <n v="177.5"/>
    <x v="0"/>
    <x v="9"/>
    <x v="8"/>
    <x v="11"/>
  </r>
  <r>
    <d v="2005-05-10T00:00:00"/>
    <n v="2"/>
    <x v="70"/>
    <n v="100"/>
    <x v="4"/>
    <n v="200"/>
    <x v="12"/>
    <x v="57"/>
    <x v="1"/>
    <x v="21"/>
  </r>
  <r>
    <d v="2003-02-11T00:00:00"/>
    <n v="1"/>
    <x v="48"/>
    <n v="65.77"/>
    <x v="5"/>
    <n v="65.77"/>
    <x v="13"/>
    <x v="40"/>
    <x v="0"/>
    <x v="37"/>
  </r>
  <r>
    <d v="2003-04-28T00:00:00"/>
    <n v="2"/>
    <x v="19"/>
    <n v="65.77"/>
    <x v="5"/>
    <n v="131.54"/>
    <x v="5"/>
    <x v="16"/>
    <x v="8"/>
    <x v="34"/>
  </r>
  <r>
    <d v="2003-06-12T00:00:00"/>
    <n v="2"/>
    <x v="49"/>
    <n v="85.29"/>
    <x v="5"/>
    <n v="170.58"/>
    <x v="6"/>
    <x v="41"/>
    <x v="9"/>
    <x v="38"/>
  </r>
  <r>
    <d v="2003-08-10T00:00:00"/>
    <n v="3"/>
    <x v="50"/>
    <n v="85.29"/>
    <x v="5"/>
    <n v="255.87"/>
    <x v="0"/>
    <x v="18"/>
    <x v="3"/>
    <x v="39"/>
  </r>
  <r>
    <d v="2003-10-02T00:00:00"/>
    <n v="4"/>
    <x v="80"/>
    <n v="64.33"/>
    <x v="5"/>
    <n v="257.32"/>
    <x v="0"/>
    <x v="63"/>
    <x v="4"/>
    <x v="14"/>
  </r>
  <r>
    <d v="2003-10-23T00:00:00"/>
    <n v="4"/>
    <x v="37"/>
    <n v="70.11"/>
    <x v="5"/>
    <n v="280.44"/>
    <x v="8"/>
    <x v="31"/>
    <x v="4"/>
    <x v="26"/>
  </r>
  <r>
    <d v="2003-11-07T00:00:00"/>
    <n v="4"/>
    <x v="76"/>
    <n v="76.62"/>
    <x v="5"/>
    <n v="306.48"/>
    <x v="7"/>
    <x v="20"/>
    <x v="5"/>
    <x v="16"/>
  </r>
  <r>
    <d v="2003-11-14T00:00:00"/>
    <n v="4"/>
    <x v="50"/>
    <n v="57.82"/>
    <x v="5"/>
    <n v="231.28"/>
    <x v="0"/>
    <x v="18"/>
    <x v="5"/>
    <x v="6"/>
  </r>
  <r>
    <d v="2003-11-26T00:00:00"/>
    <n v="4"/>
    <x v="53"/>
    <n v="78.790000000000006"/>
    <x v="5"/>
    <n v="315.16000000000003"/>
    <x v="7"/>
    <x v="43"/>
    <x v="5"/>
    <x v="17"/>
  </r>
  <r>
    <d v="2004-01-02T00:00:00"/>
    <n v="1"/>
    <x v="30"/>
    <n v="74.45"/>
    <x v="5"/>
    <n v="74.45"/>
    <x v="1"/>
    <x v="25"/>
    <x v="7"/>
    <x v="45"/>
  </r>
  <r>
    <d v="2004-02-19T00:00:00"/>
    <n v="1"/>
    <x v="55"/>
    <n v="80.95"/>
    <x v="5"/>
    <n v="80.95"/>
    <x v="0"/>
    <x v="45"/>
    <x v="0"/>
    <x v="10"/>
  </r>
  <r>
    <d v="2004-03-29T00:00:00"/>
    <n v="1"/>
    <x v="12"/>
    <n v="82.4"/>
    <x v="5"/>
    <n v="82.4"/>
    <x v="0"/>
    <x v="9"/>
    <x v="11"/>
    <x v="35"/>
  </r>
  <r>
    <d v="2004-05-07T00:00:00"/>
    <n v="2"/>
    <x v="0"/>
    <n v="75.89"/>
    <x v="5"/>
    <n v="151.78"/>
    <x v="0"/>
    <x v="0"/>
    <x v="1"/>
    <x v="1"/>
  </r>
  <r>
    <d v="2004-06-17T00:00:00"/>
    <n v="2"/>
    <x v="43"/>
    <n v="68.67"/>
    <x v="5"/>
    <n v="137.34"/>
    <x v="10"/>
    <x v="37"/>
    <x v="9"/>
    <x v="28"/>
  </r>
  <r>
    <d v="2004-07-21T00:00:00"/>
    <n v="3"/>
    <x v="56"/>
    <n v="62.16"/>
    <x v="5"/>
    <n v="186.48"/>
    <x v="14"/>
    <x v="46"/>
    <x v="2"/>
    <x v="13"/>
  </r>
  <r>
    <d v="2004-08-20T00:00:00"/>
    <n v="3"/>
    <x v="57"/>
    <n v="65.77"/>
    <x v="5"/>
    <n v="197.31"/>
    <x v="10"/>
    <x v="47"/>
    <x v="3"/>
    <x v="29"/>
  </r>
  <r>
    <d v="2004-09-10T00:00:00"/>
    <n v="3"/>
    <x v="58"/>
    <n v="58.55"/>
    <x v="5"/>
    <n v="175.64999999999998"/>
    <x v="0"/>
    <x v="48"/>
    <x v="10"/>
    <x v="30"/>
  </r>
  <r>
    <d v="2004-10-14T00:00:00"/>
    <n v="4"/>
    <x v="77"/>
    <n v="75.17"/>
    <x v="5"/>
    <n v="300.68"/>
    <x v="6"/>
    <x v="61"/>
    <x v="4"/>
    <x v="15"/>
  </r>
  <r>
    <d v="2004-11-01T00:00:00"/>
    <n v="4"/>
    <x v="59"/>
    <n v="74.45"/>
    <x v="5"/>
    <n v="297.8"/>
    <x v="6"/>
    <x v="49"/>
    <x v="5"/>
    <x v="16"/>
  </r>
  <r>
    <d v="2004-11-10T00:00:00"/>
    <n v="4"/>
    <x v="48"/>
    <n v="96.31"/>
    <x v="5"/>
    <n v="385.24"/>
    <x v="13"/>
    <x v="40"/>
    <x v="5"/>
    <x v="6"/>
  </r>
  <r>
    <d v="2004-11-23T00:00:00"/>
    <n v="4"/>
    <x v="35"/>
    <n v="74.349999999999994"/>
    <x v="5"/>
    <n v="297.39999999999998"/>
    <x v="11"/>
    <x v="29"/>
    <x v="5"/>
    <x v="17"/>
  </r>
  <r>
    <d v="2004-12-02T00:00:00"/>
    <n v="4"/>
    <x v="23"/>
    <n v="75.349999999999994"/>
    <x v="5"/>
    <n v="301.39999999999998"/>
    <x v="7"/>
    <x v="20"/>
    <x v="6"/>
    <x v="8"/>
  </r>
  <r>
    <d v="2005-01-31T00:00:00"/>
    <n v="1"/>
    <x v="60"/>
    <n v="70.33"/>
    <x v="5"/>
    <n v="70.33"/>
    <x v="4"/>
    <x v="50"/>
    <x v="7"/>
    <x v="19"/>
  </r>
  <r>
    <d v="2005-03-01T00:00:00"/>
    <n v="1"/>
    <x v="23"/>
    <n v="100"/>
    <x v="5"/>
    <n v="100"/>
    <x v="7"/>
    <x v="20"/>
    <x v="11"/>
    <x v="20"/>
  </r>
  <r>
    <d v="2005-03-28T00:00:00"/>
    <n v="1"/>
    <x v="51"/>
    <n v="66.5"/>
    <x v="5"/>
    <n v="66.5"/>
    <x v="1"/>
    <x v="42"/>
    <x v="11"/>
    <x v="35"/>
  </r>
  <r>
    <d v="2005-05-06T00:00:00"/>
    <n v="2"/>
    <x v="58"/>
    <n v="75.89"/>
    <x v="5"/>
    <n v="151.78"/>
    <x v="0"/>
    <x v="48"/>
    <x v="1"/>
    <x v="1"/>
  </r>
  <r>
    <d v="2003-01-29T00:00:00"/>
    <n v="1"/>
    <x v="17"/>
    <n v="100"/>
    <x v="1"/>
    <n v="100"/>
    <x v="2"/>
    <x v="14"/>
    <x v="7"/>
    <x v="22"/>
  </r>
  <r>
    <d v="2003-04-01T00:00:00"/>
    <n v="2"/>
    <x v="62"/>
    <n v="100"/>
    <x v="1"/>
    <n v="200"/>
    <x v="1"/>
    <x v="2"/>
    <x v="8"/>
    <x v="35"/>
  </r>
  <r>
    <d v="2003-05-28T00:00:00"/>
    <n v="2"/>
    <x v="25"/>
    <n v="100"/>
    <x v="1"/>
    <n v="200"/>
    <x v="7"/>
    <x v="20"/>
    <x v="1"/>
    <x v="24"/>
  </r>
  <r>
    <d v="2003-07-24T00:00:00"/>
    <n v="3"/>
    <x v="5"/>
    <n v="100"/>
    <x v="1"/>
    <n v="300"/>
    <x v="0"/>
    <x v="5"/>
    <x v="2"/>
    <x v="13"/>
  </r>
  <r>
    <d v="2003-09-19T00:00:00"/>
    <n v="3"/>
    <x v="26"/>
    <n v="100"/>
    <x v="1"/>
    <n v="300"/>
    <x v="9"/>
    <x v="22"/>
    <x v="10"/>
    <x v="25"/>
  </r>
  <r>
    <d v="2003-10-21T00:00:00"/>
    <n v="4"/>
    <x v="63"/>
    <n v="81.93"/>
    <x v="1"/>
    <n v="327.72"/>
    <x v="5"/>
    <x v="52"/>
    <x v="4"/>
    <x v="26"/>
  </r>
  <r>
    <d v="2003-11-06T00:00:00"/>
    <n v="4"/>
    <x v="49"/>
    <n v="85.98"/>
    <x v="1"/>
    <n v="343.92"/>
    <x v="6"/>
    <x v="41"/>
    <x v="5"/>
    <x v="16"/>
  </r>
  <r>
    <d v="2003-11-13T00:00:00"/>
    <n v="4"/>
    <x v="29"/>
    <n v="86.99"/>
    <x v="1"/>
    <n v="347.96"/>
    <x v="0"/>
    <x v="24"/>
    <x v="5"/>
    <x v="6"/>
  </r>
  <r>
    <d v="2003-11-25T00:00:00"/>
    <n v="4"/>
    <x v="30"/>
    <n v="89.01"/>
    <x v="1"/>
    <n v="356.04"/>
    <x v="1"/>
    <x v="25"/>
    <x v="5"/>
    <x v="17"/>
  </r>
  <r>
    <d v="2003-12-05T00:00:00"/>
    <n v="4"/>
    <x v="31"/>
    <n v="100"/>
    <x v="1"/>
    <n v="400"/>
    <x v="10"/>
    <x v="26"/>
    <x v="6"/>
    <x v="8"/>
  </r>
  <r>
    <d v="2004-02-04T00:00:00"/>
    <n v="1"/>
    <x v="65"/>
    <n v="88"/>
    <x v="1"/>
    <n v="88"/>
    <x v="9"/>
    <x v="22"/>
    <x v="0"/>
    <x v="19"/>
  </r>
  <r>
    <d v="2004-03-11T00:00:00"/>
    <n v="1"/>
    <x v="39"/>
    <n v="100"/>
    <x v="1"/>
    <n v="100"/>
    <x v="0"/>
    <x v="33"/>
    <x v="11"/>
    <x v="27"/>
  </r>
  <r>
    <d v="2004-05-04T00:00:00"/>
    <n v="2"/>
    <x v="34"/>
    <n v="100"/>
    <x v="1"/>
    <n v="200"/>
    <x v="0"/>
    <x v="28"/>
    <x v="1"/>
    <x v="1"/>
  </r>
  <r>
    <d v="2004-06-15T00:00:00"/>
    <n v="2"/>
    <x v="35"/>
    <n v="80.92"/>
    <x v="1"/>
    <n v="161.84"/>
    <x v="11"/>
    <x v="29"/>
    <x v="9"/>
    <x v="28"/>
  </r>
  <r>
    <d v="2004-07-19T00:00:00"/>
    <n v="3"/>
    <x v="20"/>
    <n v="88"/>
    <x v="1"/>
    <n v="264"/>
    <x v="3"/>
    <x v="17"/>
    <x v="2"/>
    <x v="13"/>
  </r>
  <r>
    <d v="2004-08-19T00:00:00"/>
    <n v="3"/>
    <x v="18"/>
    <n v="85.98"/>
    <x v="1"/>
    <n v="257.94"/>
    <x v="0"/>
    <x v="15"/>
    <x v="3"/>
    <x v="29"/>
  </r>
  <r>
    <d v="2004-09-08T00:00:00"/>
    <n v="3"/>
    <x v="37"/>
    <n v="100"/>
    <x v="1"/>
    <n v="300"/>
    <x v="8"/>
    <x v="31"/>
    <x v="10"/>
    <x v="30"/>
  </r>
  <r>
    <d v="2004-10-11T00:00:00"/>
    <n v="4"/>
    <x v="38"/>
    <n v="100"/>
    <x v="1"/>
    <n v="400"/>
    <x v="1"/>
    <x v="32"/>
    <x v="4"/>
    <x v="15"/>
  </r>
  <r>
    <d v="2004-10-22T00:00:00"/>
    <n v="4"/>
    <x v="31"/>
    <n v="99.13"/>
    <x v="1"/>
    <n v="396.52"/>
    <x v="10"/>
    <x v="26"/>
    <x v="4"/>
    <x v="26"/>
  </r>
  <r>
    <d v="2004-11-05T00:00:00"/>
    <n v="4"/>
    <x v="11"/>
    <n v="100"/>
    <x v="1"/>
    <n v="400"/>
    <x v="0"/>
    <x v="0"/>
    <x v="5"/>
    <x v="16"/>
  </r>
  <r>
    <d v="2004-11-20T00:00:00"/>
    <n v="4"/>
    <x v="62"/>
    <n v="100"/>
    <x v="1"/>
    <n v="400"/>
    <x v="1"/>
    <x v="2"/>
    <x v="5"/>
    <x v="7"/>
  </r>
  <r>
    <d v="2004-11-01T00:00:00"/>
    <n v="4"/>
    <x v="25"/>
    <n v="82.83"/>
    <x v="1"/>
    <n v="331.32"/>
    <x v="7"/>
    <x v="20"/>
    <x v="5"/>
    <x v="16"/>
  </r>
  <r>
    <d v="2004-12-10T00:00:00"/>
    <n v="4"/>
    <x v="23"/>
    <n v="100"/>
    <x v="1"/>
    <n v="400"/>
    <x v="7"/>
    <x v="20"/>
    <x v="6"/>
    <x v="31"/>
  </r>
  <r>
    <d v="2005-01-23T00:00:00"/>
    <n v="1"/>
    <x v="39"/>
    <n v="100"/>
    <x v="1"/>
    <n v="100"/>
    <x v="0"/>
    <x v="33"/>
    <x v="7"/>
    <x v="22"/>
  </r>
  <r>
    <d v="2005-02-17T00:00:00"/>
    <n v="1"/>
    <x v="39"/>
    <n v="54.84"/>
    <x v="1"/>
    <n v="54.84"/>
    <x v="0"/>
    <x v="33"/>
    <x v="0"/>
    <x v="10"/>
  </r>
  <r>
    <d v="2005-05-01T00:00:00"/>
    <n v="2"/>
    <x v="43"/>
    <n v="100"/>
    <x v="1"/>
    <n v="200"/>
    <x v="10"/>
    <x v="37"/>
    <x v="1"/>
    <x v="1"/>
  </r>
  <r>
    <d v="2005-05-31T00:00:00"/>
    <n v="2"/>
    <x v="23"/>
    <n v="80.92"/>
    <x v="1"/>
    <n v="161.84"/>
    <x v="7"/>
    <x v="20"/>
    <x v="1"/>
    <x v="33"/>
  </r>
  <r>
    <d v="2003-02-17T00:00:00"/>
    <n v="1"/>
    <x v="86"/>
    <n v="100"/>
    <x v="4"/>
    <n v="100"/>
    <x v="12"/>
    <x v="69"/>
    <x v="0"/>
    <x v="10"/>
  </r>
  <r>
    <d v="2003-04-29T00:00:00"/>
    <n v="2"/>
    <x v="10"/>
    <n v="100"/>
    <x v="4"/>
    <n v="200"/>
    <x v="3"/>
    <x v="8"/>
    <x v="8"/>
    <x v="34"/>
  </r>
  <r>
    <d v="2003-06-27T00:00:00"/>
    <n v="2"/>
    <x v="23"/>
    <n v="99.67"/>
    <x v="4"/>
    <n v="199.34"/>
    <x v="7"/>
    <x v="20"/>
    <x v="9"/>
    <x v="50"/>
  </r>
  <r>
    <d v="2003-08-25T00:00:00"/>
    <n v="3"/>
    <x v="3"/>
    <n v="100"/>
    <x v="4"/>
    <n v="300"/>
    <x v="0"/>
    <x v="3"/>
    <x v="3"/>
    <x v="3"/>
  </r>
  <r>
    <d v="2003-10-28T00:00:00"/>
    <n v="4"/>
    <x v="5"/>
    <n v="100"/>
    <x v="4"/>
    <n v="400"/>
    <x v="0"/>
    <x v="5"/>
    <x v="4"/>
    <x v="5"/>
  </r>
  <r>
    <d v="2003-11-18T00:00:00"/>
    <n v="4"/>
    <x v="7"/>
    <n v="100"/>
    <x v="4"/>
    <n v="400"/>
    <x v="2"/>
    <x v="7"/>
    <x v="5"/>
    <x v="7"/>
  </r>
  <r>
    <d v="2004-01-12T00:00:00"/>
    <n v="1"/>
    <x v="44"/>
    <n v="100"/>
    <x v="4"/>
    <n v="100"/>
    <x v="11"/>
    <x v="38"/>
    <x v="7"/>
    <x v="9"/>
  </r>
  <r>
    <d v="2004-02-20T00:00:00"/>
    <n v="1"/>
    <x v="10"/>
    <n v="100"/>
    <x v="4"/>
    <n v="100"/>
    <x v="3"/>
    <x v="8"/>
    <x v="0"/>
    <x v="10"/>
  </r>
  <r>
    <d v="2004-04-02T00:00:00"/>
    <n v="2"/>
    <x v="57"/>
    <n v="96.11"/>
    <x v="4"/>
    <n v="192.22"/>
    <x v="10"/>
    <x v="47"/>
    <x v="8"/>
    <x v="35"/>
  </r>
  <r>
    <d v="2004-05-11T00:00:00"/>
    <n v="2"/>
    <x v="61"/>
    <n v="100"/>
    <x v="4"/>
    <n v="200"/>
    <x v="0"/>
    <x v="51"/>
    <x v="1"/>
    <x v="21"/>
  </r>
  <r>
    <d v="2004-06-28T00:00:00"/>
    <n v="2"/>
    <x v="13"/>
    <n v="100"/>
    <x v="4"/>
    <n v="200"/>
    <x v="0"/>
    <x v="10"/>
    <x v="9"/>
    <x v="2"/>
  </r>
  <r>
    <d v="2004-07-23T00:00:00"/>
    <n v="3"/>
    <x v="14"/>
    <n v="100"/>
    <x v="4"/>
    <n v="300"/>
    <x v="1"/>
    <x v="11"/>
    <x v="2"/>
    <x v="13"/>
  </r>
  <r>
    <d v="2004-08-27T00:00:00"/>
    <n v="3"/>
    <x v="15"/>
    <n v="100"/>
    <x v="4"/>
    <n v="300"/>
    <x v="0"/>
    <x v="12"/>
    <x v="3"/>
    <x v="3"/>
  </r>
  <r>
    <d v="2004-09-16T00:00:00"/>
    <n v="3"/>
    <x v="75"/>
    <n v="100"/>
    <x v="4"/>
    <n v="300"/>
    <x v="18"/>
    <x v="60"/>
    <x v="10"/>
    <x v="25"/>
  </r>
  <r>
    <d v="2004-10-15T00:00:00"/>
    <n v="4"/>
    <x v="47"/>
    <n v="100"/>
    <x v="4"/>
    <n v="400"/>
    <x v="0"/>
    <x v="39"/>
    <x v="4"/>
    <x v="15"/>
  </r>
  <r>
    <d v="2004-11-02T00:00:00"/>
    <n v="4"/>
    <x v="18"/>
    <n v="100"/>
    <x v="4"/>
    <n v="400"/>
    <x v="0"/>
    <x v="15"/>
    <x v="5"/>
    <x v="16"/>
  </r>
  <r>
    <d v="2004-11-12T00:00:00"/>
    <n v="4"/>
    <x v="86"/>
    <n v="100"/>
    <x v="4"/>
    <n v="400"/>
    <x v="12"/>
    <x v="69"/>
    <x v="5"/>
    <x v="6"/>
  </r>
  <r>
    <d v="2004-11-24T00:00:00"/>
    <n v="4"/>
    <x v="53"/>
    <n v="100"/>
    <x v="4"/>
    <n v="400"/>
    <x v="7"/>
    <x v="43"/>
    <x v="5"/>
    <x v="17"/>
  </r>
  <r>
    <d v="2004-12-04T00:00:00"/>
    <n v="4"/>
    <x v="88"/>
    <n v="68.8"/>
    <x v="4"/>
    <n v="275.2"/>
    <x v="0"/>
    <x v="63"/>
    <x v="6"/>
    <x v="8"/>
  </r>
  <r>
    <d v="2004-12-17T00:00:00"/>
    <n v="4"/>
    <x v="20"/>
    <n v="72.42"/>
    <x v="4"/>
    <n v="289.68"/>
    <x v="3"/>
    <x v="17"/>
    <x v="6"/>
    <x v="18"/>
  </r>
  <r>
    <d v="2005-02-03T00:00:00"/>
    <n v="1"/>
    <x v="14"/>
    <n v="66.73"/>
    <x v="4"/>
    <n v="66.73"/>
    <x v="1"/>
    <x v="11"/>
    <x v="0"/>
    <x v="19"/>
  </r>
  <r>
    <d v="2005-03-03T00:00:00"/>
    <n v="1"/>
    <x v="21"/>
    <n v="100"/>
    <x v="4"/>
    <n v="100"/>
    <x v="0"/>
    <x v="18"/>
    <x v="11"/>
    <x v="20"/>
  </r>
  <r>
    <d v="2005-03-30T00:00:00"/>
    <n v="1"/>
    <x v="1"/>
    <n v="100"/>
    <x v="4"/>
    <n v="100"/>
    <x v="1"/>
    <x v="1"/>
    <x v="11"/>
    <x v="35"/>
  </r>
  <r>
    <d v="2005-04-03T00:00:00"/>
    <n v="2"/>
    <x v="12"/>
    <n v="96.11"/>
    <x v="4"/>
    <n v="192.22"/>
    <x v="0"/>
    <x v="9"/>
    <x v="8"/>
    <x v="11"/>
  </r>
  <r>
    <d v="2005-05-10T00:00:00"/>
    <n v="2"/>
    <x v="70"/>
    <n v="100"/>
    <x v="4"/>
    <n v="200"/>
    <x v="12"/>
    <x v="57"/>
    <x v="1"/>
    <x v="21"/>
  </r>
  <r>
    <d v="2003-02-17T00:00:00"/>
    <n v="1"/>
    <x v="86"/>
    <n v="74.400000000000006"/>
    <x v="4"/>
    <n v="74.400000000000006"/>
    <x v="12"/>
    <x v="69"/>
    <x v="0"/>
    <x v="10"/>
  </r>
  <r>
    <d v="2003-04-29T00:00:00"/>
    <n v="2"/>
    <x v="10"/>
    <n v="76"/>
    <x v="4"/>
    <n v="152"/>
    <x v="3"/>
    <x v="8"/>
    <x v="8"/>
    <x v="34"/>
  </r>
  <r>
    <d v="2003-08-10T00:00:00"/>
    <n v="3"/>
    <x v="50"/>
    <n v="96"/>
    <x v="4"/>
    <n v="288"/>
    <x v="0"/>
    <x v="18"/>
    <x v="3"/>
    <x v="39"/>
  </r>
  <r>
    <d v="2003-10-06T00:00:00"/>
    <n v="4"/>
    <x v="16"/>
    <n v="86.4"/>
    <x v="4"/>
    <n v="345.6"/>
    <x v="4"/>
    <x v="13"/>
    <x v="4"/>
    <x v="4"/>
  </r>
  <r>
    <d v="2003-10-28T00:00:00"/>
    <n v="4"/>
    <x v="5"/>
    <n v="96"/>
    <x v="4"/>
    <n v="384"/>
    <x v="0"/>
    <x v="5"/>
    <x v="4"/>
    <x v="5"/>
  </r>
  <r>
    <d v="2003-12-01T00:00:00"/>
    <n v="4"/>
    <x v="32"/>
    <n v="82.4"/>
    <x v="4"/>
    <n v="329.6"/>
    <x v="0"/>
    <x v="27"/>
    <x v="6"/>
    <x v="8"/>
  </r>
  <r>
    <d v="2004-01-12T00:00:00"/>
    <n v="1"/>
    <x v="44"/>
    <n v="86.4"/>
    <x v="4"/>
    <n v="86.4"/>
    <x v="11"/>
    <x v="38"/>
    <x v="7"/>
    <x v="9"/>
  </r>
  <r>
    <d v="2004-02-20T00:00:00"/>
    <n v="1"/>
    <x v="10"/>
    <n v="67.2"/>
    <x v="4"/>
    <n v="67.2"/>
    <x v="3"/>
    <x v="8"/>
    <x v="0"/>
    <x v="10"/>
  </r>
  <r>
    <d v="2004-04-02T00:00:00"/>
    <n v="2"/>
    <x v="57"/>
    <n v="92"/>
    <x v="4"/>
    <n v="184"/>
    <x v="10"/>
    <x v="47"/>
    <x v="8"/>
    <x v="35"/>
  </r>
  <r>
    <d v="2004-05-11T00:00:00"/>
    <n v="2"/>
    <x v="61"/>
    <n v="67.2"/>
    <x v="4"/>
    <n v="134.4"/>
    <x v="0"/>
    <x v="51"/>
    <x v="1"/>
    <x v="21"/>
  </r>
  <r>
    <d v="2004-06-24T00:00:00"/>
    <n v="2"/>
    <x v="23"/>
    <n v="76"/>
    <x v="4"/>
    <n v="152"/>
    <x v="7"/>
    <x v="20"/>
    <x v="9"/>
    <x v="50"/>
  </r>
  <r>
    <d v="2004-07-23T00:00:00"/>
    <n v="3"/>
    <x v="14"/>
    <n v="73.599999999999994"/>
    <x v="4"/>
    <n v="220.79999999999998"/>
    <x v="1"/>
    <x v="11"/>
    <x v="2"/>
    <x v="13"/>
  </r>
  <r>
    <d v="2004-08-21T00:00:00"/>
    <n v="3"/>
    <x v="85"/>
    <n v="69.599999999999994"/>
    <x v="4"/>
    <n v="208.79999999999998"/>
    <x v="2"/>
    <x v="68"/>
    <x v="3"/>
    <x v="29"/>
  </r>
  <r>
    <d v="2004-09-15T00:00:00"/>
    <n v="3"/>
    <x v="89"/>
    <n v="80.8"/>
    <x v="4"/>
    <n v="242.39999999999998"/>
    <x v="16"/>
    <x v="71"/>
    <x v="10"/>
    <x v="25"/>
  </r>
  <r>
    <d v="2004-10-15T00:00:00"/>
    <n v="4"/>
    <x v="47"/>
    <n v="87.2"/>
    <x v="4"/>
    <n v="348.8"/>
    <x v="0"/>
    <x v="39"/>
    <x v="4"/>
    <x v="15"/>
  </r>
  <r>
    <d v="2004-11-01T00:00:00"/>
    <n v="4"/>
    <x v="59"/>
    <n v="75.2"/>
    <x v="4"/>
    <n v="300.8"/>
    <x v="6"/>
    <x v="49"/>
    <x v="5"/>
    <x v="16"/>
  </r>
  <r>
    <d v="2004-11-12T00:00:00"/>
    <n v="4"/>
    <x v="86"/>
    <n v="64"/>
    <x v="4"/>
    <n v="256"/>
    <x v="12"/>
    <x v="69"/>
    <x v="5"/>
    <x v="6"/>
  </r>
  <r>
    <d v="2004-11-24T00:00:00"/>
    <n v="4"/>
    <x v="19"/>
    <n v="100"/>
    <x v="4"/>
    <n v="400"/>
    <x v="5"/>
    <x v="16"/>
    <x v="5"/>
    <x v="17"/>
  </r>
  <r>
    <d v="2004-12-04T00:00:00"/>
    <n v="4"/>
    <x v="88"/>
    <n v="81.95"/>
    <x v="4"/>
    <n v="327.8"/>
    <x v="0"/>
    <x v="63"/>
    <x v="6"/>
    <x v="8"/>
  </r>
  <r>
    <d v="2004-12-17T00:00:00"/>
    <n v="4"/>
    <x v="20"/>
    <n v="100"/>
    <x v="4"/>
    <n v="400"/>
    <x v="3"/>
    <x v="17"/>
    <x v="6"/>
    <x v="18"/>
  </r>
  <r>
    <d v="2005-02-03T00:00:00"/>
    <n v="1"/>
    <x v="14"/>
    <n v="100"/>
    <x v="4"/>
    <n v="100"/>
    <x v="1"/>
    <x v="11"/>
    <x v="0"/>
    <x v="19"/>
  </r>
  <r>
    <d v="2005-03-01T00:00:00"/>
    <n v="1"/>
    <x v="23"/>
    <n v="94.34"/>
    <x v="4"/>
    <n v="94.34"/>
    <x v="7"/>
    <x v="20"/>
    <x v="11"/>
    <x v="20"/>
  </r>
  <r>
    <d v="2005-03-30T00:00:00"/>
    <n v="1"/>
    <x v="1"/>
    <n v="65.599999999999994"/>
    <x v="4"/>
    <n v="65.599999999999994"/>
    <x v="1"/>
    <x v="1"/>
    <x v="11"/>
    <x v="35"/>
  </r>
  <r>
    <d v="2005-04-03T00:00:00"/>
    <n v="2"/>
    <x v="12"/>
    <n v="92"/>
    <x v="4"/>
    <n v="184"/>
    <x v="0"/>
    <x v="9"/>
    <x v="8"/>
    <x v="11"/>
  </r>
  <r>
    <d v="2005-05-10T00:00:00"/>
    <n v="2"/>
    <x v="70"/>
    <n v="67.2"/>
    <x v="4"/>
    <n v="134.4"/>
    <x v="12"/>
    <x v="57"/>
    <x v="1"/>
    <x v="21"/>
  </r>
  <r>
    <d v="2003-02-11T00:00:00"/>
    <n v="1"/>
    <x v="48"/>
    <n v="81.14"/>
    <x v="5"/>
    <n v="81.14"/>
    <x v="13"/>
    <x v="40"/>
    <x v="0"/>
    <x v="37"/>
  </r>
  <r>
    <d v="2003-04-21T00:00:00"/>
    <n v="2"/>
    <x v="53"/>
    <n v="100"/>
    <x v="5"/>
    <n v="200"/>
    <x v="7"/>
    <x v="43"/>
    <x v="8"/>
    <x v="49"/>
  </r>
  <r>
    <d v="2003-06-12T00:00:00"/>
    <n v="2"/>
    <x v="49"/>
    <n v="91.15"/>
    <x v="5"/>
    <n v="182.3"/>
    <x v="6"/>
    <x v="41"/>
    <x v="9"/>
    <x v="38"/>
  </r>
  <r>
    <d v="2003-08-08T00:00:00"/>
    <n v="3"/>
    <x v="39"/>
    <n v="100"/>
    <x v="5"/>
    <n v="300"/>
    <x v="0"/>
    <x v="33"/>
    <x v="3"/>
    <x v="43"/>
  </r>
  <r>
    <d v="2003-09-28T00:00:00"/>
    <n v="3"/>
    <x v="23"/>
    <n v="88.15"/>
    <x v="5"/>
    <n v="264.45000000000005"/>
    <x v="7"/>
    <x v="20"/>
    <x v="10"/>
    <x v="14"/>
  </r>
  <r>
    <d v="2003-10-23T00:00:00"/>
    <n v="4"/>
    <x v="37"/>
    <n v="100"/>
    <x v="5"/>
    <n v="400"/>
    <x v="8"/>
    <x v="31"/>
    <x v="4"/>
    <x v="26"/>
  </r>
  <r>
    <d v="2003-11-07T00:00:00"/>
    <n v="4"/>
    <x v="76"/>
    <n v="92.16"/>
    <x v="5"/>
    <n v="368.64"/>
    <x v="7"/>
    <x v="20"/>
    <x v="5"/>
    <x v="16"/>
  </r>
  <r>
    <d v="2003-11-14T00:00:00"/>
    <n v="4"/>
    <x v="50"/>
    <n v="100"/>
    <x v="5"/>
    <n v="400"/>
    <x v="0"/>
    <x v="18"/>
    <x v="5"/>
    <x v="6"/>
  </r>
  <r>
    <d v="2003-11-26T00:00:00"/>
    <n v="4"/>
    <x v="53"/>
    <n v="92.16"/>
    <x v="5"/>
    <n v="368.64"/>
    <x v="7"/>
    <x v="43"/>
    <x v="5"/>
    <x v="17"/>
  </r>
  <r>
    <d v="2004-01-02T00:00:00"/>
    <n v="1"/>
    <x v="30"/>
    <n v="100"/>
    <x v="5"/>
    <n v="100"/>
    <x v="1"/>
    <x v="25"/>
    <x v="7"/>
    <x v="45"/>
  </r>
  <r>
    <d v="2004-02-19T00:00:00"/>
    <n v="1"/>
    <x v="55"/>
    <n v="100"/>
    <x v="5"/>
    <n v="100"/>
    <x v="0"/>
    <x v="45"/>
    <x v="0"/>
    <x v="10"/>
  </r>
  <r>
    <d v="2004-03-20T00:00:00"/>
    <n v="1"/>
    <x v="59"/>
    <n v="96.16"/>
    <x v="5"/>
    <n v="96.16"/>
    <x v="6"/>
    <x v="49"/>
    <x v="11"/>
    <x v="40"/>
  </r>
  <r>
    <d v="2004-05-07T00:00:00"/>
    <n v="2"/>
    <x v="0"/>
    <n v="100"/>
    <x v="5"/>
    <n v="200"/>
    <x v="0"/>
    <x v="0"/>
    <x v="1"/>
    <x v="1"/>
  </r>
  <r>
    <d v="2004-06-17T00:00:00"/>
    <n v="2"/>
    <x v="43"/>
    <n v="88.15"/>
    <x v="5"/>
    <n v="176.3"/>
    <x v="10"/>
    <x v="37"/>
    <x v="9"/>
    <x v="28"/>
  </r>
  <r>
    <d v="2004-07-21T00:00:00"/>
    <n v="3"/>
    <x v="56"/>
    <n v="86.15"/>
    <x v="5"/>
    <n v="258.45000000000005"/>
    <x v="14"/>
    <x v="46"/>
    <x v="2"/>
    <x v="13"/>
  </r>
  <r>
    <d v="2004-08-20T00:00:00"/>
    <n v="3"/>
    <x v="57"/>
    <n v="88.15"/>
    <x v="5"/>
    <n v="264.45000000000005"/>
    <x v="10"/>
    <x v="47"/>
    <x v="3"/>
    <x v="29"/>
  </r>
  <r>
    <d v="2004-09-10T00:00:00"/>
    <n v="3"/>
    <x v="58"/>
    <n v="100"/>
    <x v="5"/>
    <n v="300"/>
    <x v="0"/>
    <x v="48"/>
    <x v="10"/>
    <x v="30"/>
  </r>
  <r>
    <d v="2004-10-14T00:00:00"/>
    <n v="4"/>
    <x v="77"/>
    <n v="90.15"/>
    <x v="5"/>
    <n v="360.6"/>
    <x v="6"/>
    <x v="61"/>
    <x v="4"/>
    <x v="15"/>
  </r>
  <r>
    <d v="2004-10-29T00:00:00"/>
    <n v="4"/>
    <x v="14"/>
    <n v="86.15"/>
    <x v="5"/>
    <n v="344.6"/>
    <x v="1"/>
    <x v="11"/>
    <x v="4"/>
    <x v="5"/>
  </r>
  <r>
    <d v="2004-11-10T00:00:00"/>
    <n v="4"/>
    <x v="48"/>
    <n v="80"/>
    <x v="5"/>
    <n v="320"/>
    <x v="13"/>
    <x v="40"/>
    <x v="5"/>
    <x v="6"/>
  </r>
  <r>
    <d v="2004-11-21T00:00:00"/>
    <n v="4"/>
    <x v="27"/>
    <n v="89.38"/>
    <x v="5"/>
    <n v="357.52"/>
    <x v="0"/>
    <x v="0"/>
    <x v="5"/>
    <x v="17"/>
  </r>
  <r>
    <d v="2004-12-02T00:00:00"/>
    <n v="4"/>
    <x v="23"/>
    <n v="77.34"/>
    <x v="5"/>
    <n v="309.36"/>
    <x v="7"/>
    <x v="20"/>
    <x v="6"/>
    <x v="8"/>
  </r>
  <r>
    <d v="2005-01-31T00:00:00"/>
    <n v="1"/>
    <x v="60"/>
    <n v="96.34"/>
    <x v="5"/>
    <n v="96.34"/>
    <x v="4"/>
    <x v="50"/>
    <x v="7"/>
    <x v="19"/>
  </r>
  <r>
    <d v="2005-03-01T00:00:00"/>
    <n v="1"/>
    <x v="23"/>
    <n v="92.08"/>
    <x v="5"/>
    <n v="92.08"/>
    <x v="7"/>
    <x v="20"/>
    <x v="11"/>
    <x v="20"/>
  </r>
  <r>
    <d v="2005-03-28T00:00:00"/>
    <n v="1"/>
    <x v="51"/>
    <n v="100"/>
    <x v="5"/>
    <n v="100"/>
    <x v="1"/>
    <x v="42"/>
    <x v="11"/>
    <x v="35"/>
  </r>
  <r>
    <d v="2005-05-06T00:00:00"/>
    <n v="2"/>
    <x v="58"/>
    <n v="100"/>
    <x v="5"/>
    <n v="200"/>
    <x v="0"/>
    <x v="48"/>
    <x v="1"/>
    <x v="1"/>
  </r>
  <r>
    <d v="2003-02-11T00:00:00"/>
    <n v="1"/>
    <x v="48"/>
    <n v="100"/>
    <x v="5"/>
    <n v="100"/>
    <x v="13"/>
    <x v="40"/>
    <x v="0"/>
    <x v="37"/>
  </r>
  <r>
    <d v="2003-04-16T00:00:00"/>
    <n v="2"/>
    <x v="26"/>
    <n v="83.42"/>
    <x v="5"/>
    <n v="166.84"/>
    <x v="9"/>
    <x v="22"/>
    <x v="8"/>
    <x v="44"/>
  </r>
  <r>
    <d v="2003-06-12T00:00:00"/>
    <n v="2"/>
    <x v="49"/>
    <n v="85.41"/>
    <x v="5"/>
    <n v="170.82"/>
    <x v="6"/>
    <x v="41"/>
    <x v="9"/>
    <x v="38"/>
  </r>
  <r>
    <d v="2003-08-08T00:00:00"/>
    <n v="3"/>
    <x v="39"/>
    <n v="85.41"/>
    <x v="5"/>
    <n v="256.23"/>
    <x v="0"/>
    <x v="33"/>
    <x v="3"/>
    <x v="43"/>
  </r>
  <r>
    <d v="2003-09-28T00:00:00"/>
    <n v="3"/>
    <x v="23"/>
    <n v="100"/>
    <x v="5"/>
    <n v="300"/>
    <x v="7"/>
    <x v="20"/>
    <x v="10"/>
    <x v="14"/>
  </r>
  <r>
    <d v="2003-10-23T00:00:00"/>
    <n v="4"/>
    <x v="37"/>
    <n v="100"/>
    <x v="5"/>
    <n v="400"/>
    <x v="8"/>
    <x v="31"/>
    <x v="4"/>
    <x v="26"/>
  </r>
  <r>
    <d v="2003-11-07T00:00:00"/>
    <n v="4"/>
    <x v="76"/>
    <n v="100"/>
    <x v="5"/>
    <n v="400"/>
    <x v="7"/>
    <x v="20"/>
    <x v="5"/>
    <x v="16"/>
  </r>
  <r>
    <d v="2003-11-14T00:00:00"/>
    <n v="4"/>
    <x v="50"/>
    <n v="79.45"/>
    <x v="5"/>
    <n v="317.8"/>
    <x v="0"/>
    <x v="18"/>
    <x v="5"/>
    <x v="6"/>
  </r>
  <r>
    <d v="2003-11-26T00:00:00"/>
    <n v="4"/>
    <x v="53"/>
    <n v="93.35"/>
    <x v="5"/>
    <n v="373.4"/>
    <x v="7"/>
    <x v="43"/>
    <x v="5"/>
    <x v="17"/>
  </r>
  <r>
    <d v="2004-01-02T00:00:00"/>
    <n v="1"/>
    <x v="30"/>
    <n v="85.41"/>
    <x v="5"/>
    <n v="85.41"/>
    <x v="1"/>
    <x v="25"/>
    <x v="7"/>
    <x v="45"/>
  </r>
  <r>
    <d v="2004-02-19T00:00:00"/>
    <n v="1"/>
    <x v="55"/>
    <n v="95.34"/>
    <x v="5"/>
    <n v="95.34"/>
    <x v="0"/>
    <x v="45"/>
    <x v="0"/>
    <x v="10"/>
  </r>
  <r>
    <d v="2004-03-20T00:00:00"/>
    <n v="1"/>
    <x v="59"/>
    <n v="82.43"/>
    <x v="5"/>
    <n v="82.43"/>
    <x v="6"/>
    <x v="49"/>
    <x v="11"/>
    <x v="40"/>
  </r>
  <r>
    <d v="2004-05-07T00:00:00"/>
    <n v="2"/>
    <x v="0"/>
    <n v="90.37"/>
    <x v="5"/>
    <n v="180.74"/>
    <x v="0"/>
    <x v="0"/>
    <x v="1"/>
    <x v="1"/>
  </r>
  <r>
    <d v="2004-06-17T00:00:00"/>
    <n v="2"/>
    <x v="43"/>
    <n v="81.430000000000007"/>
    <x v="5"/>
    <n v="162.86000000000001"/>
    <x v="10"/>
    <x v="37"/>
    <x v="9"/>
    <x v="28"/>
  </r>
  <r>
    <d v="2004-07-21T00:00:00"/>
    <n v="3"/>
    <x v="56"/>
    <n v="100"/>
    <x v="5"/>
    <n v="300"/>
    <x v="14"/>
    <x v="46"/>
    <x v="2"/>
    <x v="13"/>
  </r>
  <r>
    <d v="2004-08-20T00:00:00"/>
    <n v="3"/>
    <x v="57"/>
    <n v="89.38"/>
    <x v="5"/>
    <n v="268.14"/>
    <x v="10"/>
    <x v="47"/>
    <x v="3"/>
    <x v="29"/>
  </r>
  <r>
    <d v="2004-09-10T00:00:00"/>
    <n v="3"/>
    <x v="71"/>
    <n v="100"/>
    <x v="5"/>
    <n v="300"/>
    <x v="0"/>
    <x v="35"/>
    <x v="10"/>
    <x v="30"/>
  </r>
  <r>
    <d v="2004-10-14T00:00:00"/>
    <n v="4"/>
    <x v="77"/>
    <n v="100"/>
    <x v="5"/>
    <n v="400"/>
    <x v="6"/>
    <x v="61"/>
    <x v="4"/>
    <x v="15"/>
  </r>
  <r>
    <d v="2004-10-29T00:00:00"/>
    <n v="4"/>
    <x v="14"/>
    <n v="91.37"/>
    <x v="5"/>
    <n v="365.48"/>
    <x v="1"/>
    <x v="11"/>
    <x v="4"/>
    <x v="5"/>
  </r>
  <r>
    <d v="2004-11-10T00:00:00"/>
    <n v="4"/>
    <x v="48"/>
    <n v="86.61"/>
    <x v="5"/>
    <n v="346.44"/>
    <x v="13"/>
    <x v="40"/>
    <x v="5"/>
    <x v="6"/>
  </r>
  <r>
    <d v="2004-11-21T00:00:00"/>
    <n v="4"/>
    <x v="27"/>
    <n v="71.89"/>
    <x v="5"/>
    <n v="287.56"/>
    <x v="0"/>
    <x v="0"/>
    <x v="5"/>
    <x v="17"/>
  </r>
  <r>
    <d v="2004-12-02T00:00:00"/>
    <n v="4"/>
    <x v="23"/>
    <n v="100"/>
    <x v="5"/>
    <n v="400"/>
    <x v="7"/>
    <x v="20"/>
    <x v="6"/>
    <x v="8"/>
  </r>
  <r>
    <d v="2005-01-31T00:00:00"/>
    <n v="1"/>
    <x v="60"/>
    <n v="100"/>
    <x v="5"/>
    <n v="100"/>
    <x v="4"/>
    <x v="50"/>
    <x v="7"/>
    <x v="19"/>
  </r>
  <r>
    <d v="2005-03-01T00:00:00"/>
    <n v="1"/>
    <x v="23"/>
    <n v="95.48"/>
    <x v="5"/>
    <n v="95.48"/>
    <x v="7"/>
    <x v="20"/>
    <x v="11"/>
    <x v="20"/>
  </r>
  <r>
    <d v="2005-03-28T00:00:00"/>
    <n v="1"/>
    <x v="51"/>
    <n v="100"/>
    <x v="5"/>
    <n v="100"/>
    <x v="1"/>
    <x v="42"/>
    <x v="11"/>
    <x v="35"/>
  </r>
  <r>
    <d v="2005-05-06T00:00:00"/>
    <n v="2"/>
    <x v="58"/>
    <n v="90.37"/>
    <x v="5"/>
    <n v="180.74"/>
    <x v="0"/>
    <x v="48"/>
    <x v="1"/>
    <x v="1"/>
  </r>
  <r>
    <d v="2003-02-17T00:00:00"/>
    <n v="1"/>
    <x v="86"/>
    <n v="61.44"/>
    <x v="4"/>
    <n v="61.44"/>
    <x v="12"/>
    <x v="69"/>
    <x v="0"/>
    <x v="10"/>
  </r>
  <r>
    <d v="2003-04-28T00:00:00"/>
    <n v="2"/>
    <x v="19"/>
    <n v="59.22"/>
    <x v="4"/>
    <n v="118.44"/>
    <x v="5"/>
    <x v="16"/>
    <x v="8"/>
    <x v="34"/>
  </r>
  <r>
    <d v="2003-06-16T00:00:00"/>
    <n v="2"/>
    <x v="88"/>
    <n v="85.13"/>
    <x v="4"/>
    <n v="170.26"/>
    <x v="0"/>
    <x v="63"/>
    <x v="9"/>
    <x v="28"/>
  </r>
  <r>
    <d v="2003-08-10T00:00:00"/>
    <n v="3"/>
    <x v="50"/>
    <n v="85.87"/>
    <x v="4"/>
    <n v="257.61"/>
    <x v="0"/>
    <x v="18"/>
    <x v="3"/>
    <x v="39"/>
  </r>
  <r>
    <d v="2003-10-06T00:00:00"/>
    <n v="4"/>
    <x v="16"/>
    <n v="85.87"/>
    <x v="4"/>
    <n v="343.48"/>
    <x v="4"/>
    <x v="13"/>
    <x v="4"/>
    <x v="4"/>
  </r>
  <r>
    <d v="2003-10-28T00:00:00"/>
    <n v="4"/>
    <x v="5"/>
    <n v="82.91"/>
    <x v="4"/>
    <n v="331.64"/>
    <x v="0"/>
    <x v="5"/>
    <x v="4"/>
    <x v="5"/>
  </r>
  <r>
    <d v="2003-11-08T00:00:00"/>
    <n v="4"/>
    <x v="51"/>
    <n v="76.25"/>
    <x v="4"/>
    <n v="305"/>
    <x v="1"/>
    <x v="42"/>
    <x v="5"/>
    <x v="16"/>
  </r>
  <r>
    <d v="2003-11-27T00:00:00"/>
    <n v="4"/>
    <x v="66"/>
    <n v="63.67"/>
    <x v="4"/>
    <n v="254.68"/>
    <x v="15"/>
    <x v="53"/>
    <x v="5"/>
    <x v="17"/>
  </r>
  <r>
    <d v="2004-01-12T00:00:00"/>
    <n v="1"/>
    <x v="44"/>
    <n v="70.33"/>
    <x v="4"/>
    <n v="70.33"/>
    <x v="11"/>
    <x v="38"/>
    <x v="7"/>
    <x v="9"/>
  </r>
  <r>
    <d v="2004-02-19T00:00:00"/>
    <n v="1"/>
    <x v="55"/>
    <n v="74.03"/>
    <x v="4"/>
    <n v="74.03"/>
    <x v="0"/>
    <x v="45"/>
    <x v="0"/>
    <x v="10"/>
  </r>
  <r>
    <d v="2004-04-02T00:00:00"/>
    <n v="2"/>
    <x v="57"/>
    <n v="72.55"/>
    <x v="4"/>
    <n v="145.1"/>
    <x v="10"/>
    <x v="47"/>
    <x v="8"/>
    <x v="35"/>
  </r>
  <r>
    <d v="2004-05-11T00:00:00"/>
    <n v="2"/>
    <x v="61"/>
    <n v="62.19"/>
    <x v="4"/>
    <n v="124.38"/>
    <x v="0"/>
    <x v="51"/>
    <x v="1"/>
    <x v="21"/>
  </r>
  <r>
    <d v="2004-06-24T00:00:00"/>
    <n v="2"/>
    <x v="23"/>
    <n v="71.069999999999993"/>
    <x v="4"/>
    <n v="142.13999999999999"/>
    <x v="7"/>
    <x v="20"/>
    <x v="9"/>
    <x v="50"/>
  </r>
  <r>
    <d v="2004-07-23T00:00:00"/>
    <n v="3"/>
    <x v="14"/>
    <n v="72.55"/>
    <x v="4"/>
    <n v="217.64999999999998"/>
    <x v="1"/>
    <x v="11"/>
    <x v="2"/>
    <x v="13"/>
  </r>
  <r>
    <d v="2004-08-21T00:00:00"/>
    <n v="3"/>
    <x v="85"/>
    <n v="64.41"/>
    <x v="4"/>
    <n v="193.23"/>
    <x v="2"/>
    <x v="68"/>
    <x v="3"/>
    <x v="29"/>
  </r>
  <r>
    <d v="2004-09-15T00:00:00"/>
    <n v="3"/>
    <x v="89"/>
    <n v="86.62"/>
    <x v="4"/>
    <n v="259.86"/>
    <x v="16"/>
    <x v="71"/>
    <x v="10"/>
    <x v="25"/>
  </r>
  <r>
    <d v="2004-10-15T00:00:00"/>
    <n v="4"/>
    <x v="47"/>
    <n v="68.11"/>
    <x v="4"/>
    <n v="272.44"/>
    <x v="0"/>
    <x v="39"/>
    <x v="4"/>
    <x v="15"/>
  </r>
  <r>
    <d v="2004-11-01T00:00:00"/>
    <n v="4"/>
    <x v="59"/>
    <n v="62.19"/>
    <x v="4"/>
    <n v="248.76"/>
    <x v="6"/>
    <x v="49"/>
    <x v="5"/>
    <x v="16"/>
  </r>
  <r>
    <d v="2004-11-12T00:00:00"/>
    <n v="4"/>
    <x v="86"/>
    <n v="85.87"/>
    <x v="4"/>
    <n v="343.48"/>
    <x v="12"/>
    <x v="69"/>
    <x v="5"/>
    <x v="6"/>
  </r>
  <r>
    <d v="2004-11-23T00:00:00"/>
    <n v="4"/>
    <x v="35"/>
    <n v="57.86"/>
    <x v="4"/>
    <n v="231.44"/>
    <x v="11"/>
    <x v="29"/>
    <x v="5"/>
    <x v="17"/>
  </r>
  <r>
    <d v="2004-12-03T00:00:00"/>
    <n v="4"/>
    <x v="91"/>
    <n v="75.510000000000005"/>
    <x v="4"/>
    <n v="302.04000000000002"/>
    <x v="0"/>
    <x v="35"/>
    <x v="6"/>
    <x v="8"/>
  </r>
  <r>
    <d v="2004-12-17T00:00:00"/>
    <n v="4"/>
    <x v="20"/>
    <n v="100"/>
    <x v="4"/>
    <n v="400"/>
    <x v="3"/>
    <x v="17"/>
    <x v="6"/>
    <x v="18"/>
  </r>
  <r>
    <d v="2005-01-31T00:00:00"/>
    <n v="1"/>
    <x v="60"/>
    <n v="55.62"/>
    <x v="4"/>
    <n v="55.62"/>
    <x v="4"/>
    <x v="50"/>
    <x v="7"/>
    <x v="19"/>
  </r>
  <r>
    <d v="2005-03-01T00:00:00"/>
    <n v="1"/>
    <x v="23"/>
    <n v="86.4"/>
    <x v="4"/>
    <n v="86.4"/>
    <x v="7"/>
    <x v="20"/>
    <x v="11"/>
    <x v="20"/>
  </r>
  <r>
    <d v="2005-03-30T00:00:00"/>
    <n v="1"/>
    <x v="1"/>
    <n v="87.36"/>
    <x v="4"/>
    <n v="87.36"/>
    <x v="1"/>
    <x v="1"/>
    <x v="11"/>
    <x v="35"/>
  </r>
  <r>
    <d v="2005-04-03T00:00:00"/>
    <n v="2"/>
    <x v="12"/>
    <n v="72.55"/>
    <x v="4"/>
    <n v="145.1"/>
    <x v="0"/>
    <x v="9"/>
    <x v="8"/>
    <x v="11"/>
  </r>
  <r>
    <d v="2005-05-10T00:00:00"/>
    <n v="2"/>
    <x v="70"/>
    <n v="62.19"/>
    <x v="4"/>
    <n v="124.38"/>
    <x v="12"/>
    <x v="57"/>
    <x v="1"/>
    <x v="21"/>
  </r>
  <r>
    <d v="2003-02-17T00:00:00"/>
    <n v="1"/>
    <x v="86"/>
    <n v="52.64"/>
    <x v="4"/>
    <n v="52.64"/>
    <x v="12"/>
    <x v="69"/>
    <x v="0"/>
    <x v="10"/>
  </r>
  <r>
    <d v="2003-04-28T00:00:00"/>
    <n v="2"/>
    <x v="19"/>
    <n v="48.17"/>
    <x v="4"/>
    <n v="96.34"/>
    <x v="5"/>
    <x v="16"/>
    <x v="8"/>
    <x v="34"/>
  </r>
  <r>
    <d v="2003-06-16T00:00:00"/>
    <n v="2"/>
    <x v="88"/>
    <n v="41.71"/>
    <x v="4"/>
    <n v="83.42"/>
    <x v="0"/>
    <x v="63"/>
    <x v="9"/>
    <x v="28"/>
  </r>
  <r>
    <d v="2003-08-10T00:00:00"/>
    <n v="3"/>
    <x v="50"/>
    <n v="50.65"/>
    <x v="4"/>
    <n v="151.94999999999999"/>
    <x v="0"/>
    <x v="18"/>
    <x v="3"/>
    <x v="39"/>
  </r>
  <r>
    <d v="2003-10-06T00:00:00"/>
    <n v="4"/>
    <x v="16"/>
    <n v="49.16"/>
    <x v="4"/>
    <n v="196.64"/>
    <x v="4"/>
    <x v="13"/>
    <x v="4"/>
    <x v="4"/>
  </r>
  <r>
    <d v="2003-10-23T00:00:00"/>
    <n v="4"/>
    <x v="37"/>
    <n v="41.71"/>
    <x v="4"/>
    <n v="166.84"/>
    <x v="8"/>
    <x v="31"/>
    <x v="4"/>
    <x v="26"/>
  </r>
  <r>
    <d v="2003-11-08T00:00:00"/>
    <n v="4"/>
    <x v="51"/>
    <n v="51.15"/>
    <x v="4"/>
    <n v="204.6"/>
    <x v="1"/>
    <x v="42"/>
    <x v="5"/>
    <x v="16"/>
  </r>
  <r>
    <d v="2003-11-14T00:00:00"/>
    <n v="4"/>
    <x v="52"/>
    <n v="52.14"/>
    <x v="4"/>
    <n v="208.56"/>
    <x v="6"/>
    <x v="41"/>
    <x v="5"/>
    <x v="6"/>
  </r>
  <r>
    <d v="2003-11-26T00:00:00"/>
    <n v="4"/>
    <x v="53"/>
    <n v="41.71"/>
    <x v="4"/>
    <n v="166.84"/>
    <x v="7"/>
    <x v="43"/>
    <x v="5"/>
    <x v="17"/>
  </r>
  <r>
    <d v="2004-01-09T00:00:00"/>
    <n v="1"/>
    <x v="54"/>
    <n v="44.69"/>
    <x v="4"/>
    <n v="44.69"/>
    <x v="0"/>
    <x v="44"/>
    <x v="7"/>
    <x v="36"/>
  </r>
  <r>
    <d v="2004-02-19T00:00:00"/>
    <n v="1"/>
    <x v="55"/>
    <n v="45.69"/>
    <x v="4"/>
    <n v="45.69"/>
    <x v="0"/>
    <x v="45"/>
    <x v="0"/>
    <x v="10"/>
  </r>
  <r>
    <d v="2004-05-08T00:00:00"/>
    <n v="2"/>
    <x v="33"/>
    <n v="57.61"/>
    <x v="4"/>
    <n v="115.22"/>
    <x v="0"/>
    <x v="12"/>
    <x v="1"/>
    <x v="1"/>
  </r>
  <r>
    <d v="2004-06-24T00:00:00"/>
    <n v="2"/>
    <x v="23"/>
    <n v="57.11"/>
    <x v="4"/>
    <n v="114.22"/>
    <x v="7"/>
    <x v="20"/>
    <x v="9"/>
    <x v="50"/>
  </r>
  <r>
    <d v="2004-07-21T00:00:00"/>
    <n v="3"/>
    <x v="41"/>
    <n v="58.6"/>
    <x v="4"/>
    <n v="175.8"/>
    <x v="0"/>
    <x v="35"/>
    <x v="2"/>
    <x v="13"/>
  </r>
  <r>
    <d v="2004-08-20T00:00:00"/>
    <n v="3"/>
    <x v="57"/>
    <n v="57.61"/>
    <x v="4"/>
    <n v="172.82999999999998"/>
    <x v="10"/>
    <x v="47"/>
    <x v="3"/>
    <x v="29"/>
  </r>
  <r>
    <d v="2004-09-15T00:00:00"/>
    <n v="3"/>
    <x v="89"/>
    <n v="45.19"/>
    <x v="4"/>
    <n v="135.57"/>
    <x v="16"/>
    <x v="71"/>
    <x v="10"/>
    <x v="25"/>
  </r>
  <r>
    <d v="2004-10-14T00:00:00"/>
    <n v="4"/>
    <x v="29"/>
    <n v="53.63"/>
    <x v="4"/>
    <n v="214.52"/>
    <x v="0"/>
    <x v="24"/>
    <x v="4"/>
    <x v="15"/>
  </r>
  <r>
    <d v="2004-11-01T00:00:00"/>
    <n v="4"/>
    <x v="59"/>
    <n v="43.7"/>
    <x v="4"/>
    <n v="174.8"/>
    <x v="6"/>
    <x v="49"/>
    <x v="5"/>
    <x v="16"/>
  </r>
  <r>
    <d v="2004-11-15T00:00:00"/>
    <n v="4"/>
    <x v="0"/>
    <n v="86.13"/>
    <x v="4"/>
    <n v="344.52"/>
    <x v="0"/>
    <x v="0"/>
    <x v="5"/>
    <x v="7"/>
  </r>
  <r>
    <d v="2004-11-23T00:00:00"/>
    <n v="4"/>
    <x v="35"/>
    <n v="76.31"/>
    <x v="4"/>
    <n v="305.24"/>
    <x v="11"/>
    <x v="29"/>
    <x v="5"/>
    <x v="17"/>
  </r>
  <r>
    <d v="2004-12-03T00:00:00"/>
    <n v="4"/>
    <x v="91"/>
    <n v="52.64"/>
    <x v="4"/>
    <n v="210.56"/>
    <x v="0"/>
    <x v="35"/>
    <x v="6"/>
    <x v="8"/>
  </r>
  <r>
    <d v="2004-12-17T00:00:00"/>
    <n v="4"/>
    <x v="20"/>
    <n v="95.2"/>
    <x v="4"/>
    <n v="380.8"/>
    <x v="3"/>
    <x v="17"/>
    <x v="6"/>
    <x v="18"/>
  </r>
  <r>
    <d v="2005-01-31T00:00:00"/>
    <n v="1"/>
    <x v="60"/>
    <n v="64.97"/>
    <x v="4"/>
    <n v="64.97"/>
    <x v="4"/>
    <x v="50"/>
    <x v="7"/>
    <x v="19"/>
  </r>
  <r>
    <d v="2005-03-01T00:00:00"/>
    <n v="1"/>
    <x v="23"/>
    <n v="87.15"/>
    <x v="4"/>
    <n v="87.15"/>
    <x v="7"/>
    <x v="20"/>
    <x v="11"/>
    <x v="20"/>
  </r>
  <r>
    <d v="2005-03-30T00:00:00"/>
    <n v="1"/>
    <x v="1"/>
    <n v="40.22"/>
    <x v="4"/>
    <n v="40.22"/>
    <x v="1"/>
    <x v="1"/>
    <x v="11"/>
    <x v="35"/>
  </r>
  <r>
    <d v="2005-04-01T00:00:00"/>
    <n v="2"/>
    <x v="61"/>
    <n v="56.12"/>
    <x v="4"/>
    <n v="112.24"/>
    <x v="0"/>
    <x v="51"/>
    <x v="8"/>
    <x v="35"/>
  </r>
  <r>
    <d v="2005-05-09T00:00:00"/>
    <n v="2"/>
    <x v="87"/>
    <n v="57.61"/>
    <x v="4"/>
    <n v="115.22"/>
    <x v="3"/>
    <x v="70"/>
    <x v="1"/>
    <x v="21"/>
  </r>
  <r>
    <d v="2003-02-11T00:00:00"/>
    <n v="1"/>
    <x v="48"/>
    <n v="56.78"/>
    <x v="5"/>
    <n v="56.78"/>
    <x v="13"/>
    <x v="40"/>
    <x v="0"/>
    <x v="37"/>
  </r>
  <r>
    <d v="2003-04-16T00:00:00"/>
    <n v="2"/>
    <x v="26"/>
    <n v="43.68"/>
    <x v="5"/>
    <n v="87.36"/>
    <x v="9"/>
    <x v="22"/>
    <x v="8"/>
    <x v="44"/>
  </r>
  <r>
    <d v="2003-06-12T00:00:00"/>
    <n v="2"/>
    <x v="49"/>
    <n v="64.97"/>
    <x v="5"/>
    <n v="129.94"/>
    <x v="6"/>
    <x v="41"/>
    <x v="9"/>
    <x v="38"/>
  </r>
  <r>
    <d v="2003-08-08T00:00:00"/>
    <n v="3"/>
    <x v="39"/>
    <n v="44.23"/>
    <x v="5"/>
    <n v="132.69"/>
    <x v="0"/>
    <x v="33"/>
    <x v="3"/>
    <x v="43"/>
  </r>
  <r>
    <d v="2003-09-28T00:00:00"/>
    <n v="3"/>
    <x v="23"/>
    <n v="60.06"/>
    <x v="5"/>
    <n v="180.18"/>
    <x v="7"/>
    <x v="20"/>
    <x v="10"/>
    <x v="14"/>
  </r>
  <r>
    <d v="2003-10-23T00:00:00"/>
    <n v="4"/>
    <x v="37"/>
    <n v="48.59"/>
    <x v="5"/>
    <n v="194.36"/>
    <x v="8"/>
    <x v="31"/>
    <x v="4"/>
    <x v="26"/>
  </r>
  <r>
    <d v="2003-11-07T00:00:00"/>
    <n v="4"/>
    <x v="76"/>
    <n v="50.23"/>
    <x v="5"/>
    <n v="200.92"/>
    <x v="7"/>
    <x v="20"/>
    <x v="5"/>
    <x v="16"/>
  </r>
  <r>
    <d v="2003-11-14T00:00:00"/>
    <n v="4"/>
    <x v="50"/>
    <n v="64.430000000000007"/>
    <x v="5"/>
    <n v="257.72000000000003"/>
    <x v="0"/>
    <x v="18"/>
    <x v="5"/>
    <x v="6"/>
  </r>
  <r>
    <d v="2003-11-26T00:00:00"/>
    <n v="4"/>
    <x v="53"/>
    <n v="50.23"/>
    <x v="5"/>
    <n v="200.92"/>
    <x v="7"/>
    <x v="43"/>
    <x v="5"/>
    <x v="17"/>
  </r>
  <r>
    <d v="2004-01-02T00:00:00"/>
    <n v="1"/>
    <x v="30"/>
    <n v="63.88"/>
    <x v="5"/>
    <n v="63.88"/>
    <x v="1"/>
    <x v="25"/>
    <x v="7"/>
    <x v="45"/>
  </r>
  <r>
    <d v="2004-02-19T00:00:00"/>
    <n v="1"/>
    <x v="55"/>
    <n v="63.34"/>
    <x v="5"/>
    <n v="63.34"/>
    <x v="0"/>
    <x v="45"/>
    <x v="0"/>
    <x v="10"/>
  </r>
  <r>
    <d v="2004-03-20T00:00:00"/>
    <n v="1"/>
    <x v="59"/>
    <n v="49.69"/>
    <x v="5"/>
    <n v="49.69"/>
    <x v="6"/>
    <x v="49"/>
    <x v="11"/>
    <x v="40"/>
  </r>
  <r>
    <d v="2004-05-07T00:00:00"/>
    <n v="2"/>
    <x v="0"/>
    <n v="65.52"/>
    <x v="5"/>
    <n v="131.04"/>
    <x v="0"/>
    <x v="0"/>
    <x v="1"/>
    <x v="1"/>
  </r>
  <r>
    <d v="2004-06-17T00:00:00"/>
    <n v="2"/>
    <x v="43"/>
    <n v="50.78"/>
    <x v="5"/>
    <n v="101.56"/>
    <x v="10"/>
    <x v="37"/>
    <x v="9"/>
    <x v="28"/>
  </r>
  <r>
    <d v="2004-07-21T00:00:00"/>
    <n v="3"/>
    <x v="56"/>
    <n v="45.86"/>
    <x v="5"/>
    <n v="137.57999999999998"/>
    <x v="14"/>
    <x v="46"/>
    <x v="2"/>
    <x v="13"/>
  </r>
  <r>
    <d v="2004-08-20T00:00:00"/>
    <n v="3"/>
    <x v="57"/>
    <n v="51.32"/>
    <x v="5"/>
    <n v="153.96"/>
    <x v="10"/>
    <x v="47"/>
    <x v="3"/>
    <x v="29"/>
  </r>
  <r>
    <d v="2004-09-09T00:00:00"/>
    <n v="3"/>
    <x v="36"/>
    <n v="60.06"/>
    <x v="5"/>
    <n v="180.18"/>
    <x v="12"/>
    <x v="30"/>
    <x v="10"/>
    <x v="30"/>
  </r>
  <r>
    <d v="2004-10-14T00:00:00"/>
    <n v="4"/>
    <x v="77"/>
    <n v="59.51"/>
    <x v="5"/>
    <n v="238.04"/>
    <x v="6"/>
    <x v="61"/>
    <x v="4"/>
    <x v="15"/>
  </r>
  <r>
    <d v="2004-10-29T00:00:00"/>
    <n v="4"/>
    <x v="14"/>
    <n v="55.69"/>
    <x v="5"/>
    <n v="222.76"/>
    <x v="1"/>
    <x v="11"/>
    <x v="4"/>
    <x v="5"/>
  </r>
  <r>
    <d v="2004-11-10T00:00:00"/>
    <n v="4"/>
    <x v="48"/>
    <n v="86.74"/>
    <x v="5"/>
    <n v="346.96"/>
    <x v="13"/>
    <x v="40"/>
    <x v="5"/>
    <x v="6"/>
  </r>
  <r>
    <d v="2004-11-21T00:00:00"/>
    <n v="4"/>
    <x v="27"/>
    <n v="97.16"/>
    <x v="5"/>
    <n v="388.64"/>
    <x v="0"/>
    <x v="0"/>
    <x v="5"/>
    <x v="17"/>
  </r>
  <r>
    <d v="2004-12-02T00:00:00"/>
    <n v="4"/>
    <x v="23"/>
    <n v="100"/>
    <x v="5"/>
    <n v="400"/>
    <x v="7"/>
    <x v="20"/>
    <x v="6"/>
    <x v="8"/>
  </r>
  <r>
    <d v="2005-01-31T00:00:00"/>
    <n v="1"/>
    <x v="60"/>
    <n v="100"/>
    <x v="5"/>
    <n v="100"/>
    <x v="4"/>
    <x v="50"/>
    <x v="7"/>
    <x v="19"/>
  </r>
  <r>
    <d v="2005-03-01T00:00:00"/>
    <n v="1"/>
    <x v="23"/>
    <n v="100"/>
    <x v="5"/>
    <n v="100"/>
    <x v="7"/>
    <x v="20"/>
    <x v="11"/>
    <x v="20"/>
  </r>
  <r>
    <d v="2005-03-28T00:00:00"/>
    <n v="1"/>
    <x v="51"/>
    <n v="62.24"/>
    <x v="5"/>
    <n v="62.24"/>
    <x v="1"/>
    <x v="42"/>
    <x v="11"/>
    <x v="35"/>
  </r>
  <r>
    <d v="2005-05-06T00:00:00"/>
    <n v="2"/>
    <x v="58"/>
    <n v="65.52"/>
    <x v="5"/>
    <n v="131.04"/>
    <x v="0"/>
    <x v="48"/>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FDF3D5-C975-4029-8F6A-5FFDDACA650A}" name="CIT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O1:P74" firstHeaderRow="1" firstDataRow="1" firstDataCol="1"/>
  <pivotFields count="10">
    <pivotField numFmtId="164" showAll="0"/>
    <pivotField showAll="0"/>
    <pivotField showAll="0"/>
    <pivotField showAll="0"/>
    <pivotField showAll="0"/>
    <pivotField dataField="1" showAll="0"/>
    <pivotField showAll="0"/>
    <pivotField axis="axisRow"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items count="13">
        <item x="7"/>
        <item x="0"/>
        <item x="11"/>
        <item x="8"/>
        <item x="1"/>
        <item x="9"/>
        <item x="2"/>
        <item x="3"/>
        <item x="10"/>
        <item x="4"/>
        <item x="5"/>
        <item x="6"/>
        <item t="default"/>
      </items>
    </pivotField>
    <pivotField showAll="0"/>
  </pivotFields>
  <rowFields count="1">
    <field x="7"/>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rowItems>
  <colItems count="1">
    <i/>
  </colItems>
  <dataFields count="1">
    <dataField name="Sum of Actual" fld="5" baseField="0" baseItem="0"/>
  </dataFields>
  <chartFormats count="74">
    <chartFormat chart="6" format="76" series="1">
      <pivotArea type="data" outline="0" fieldPosition="0">
        <references count="1">
          <reference field="4294967294" count="1" selected="0">
            <x v="0"/>
          </reference>
        </references>
      </pivotArea>
    </chartFormat>
    <chartFormat chart="6" format="77">
      <pivotArea type="data" outline="0" fieldPosition="0">
        <references count="2">
          <reference field="4294967294" count="1" selected="0">
            <x v="0"/>
          </reference>
          <reference field="7" count="1" selected="0">
            <x v="0"/>
          </reference>
        </references>
      </pivotArea>
    </chartFormat>
    <chartFormat chart="6" format="78">
      <pivotArea type="data" outline="0" fieldPosition="0">
        <references count="2">
          <reference field="4294967294" count="1" selected="0">
            <x v="0"/>
          </reference>
          <reference field="7" count="1" selected="0">
            <x v="1"/>
          </reference>
        </references>
      </pivotArea>
    </chartFormat>
    <chartFormat chart="6" format="79">
      <pivotArea type="data" outline="0" fieldPosition="0">
        <references count="2">
          <reference field="4294967294" count="1" selected="0">
            <x v="0"/>
          </reference>
          <reference field="7" count="1" selected="0">
            <x v="2"/>
          </reference>
        </references>
      </pivotArea>
    </chartFormat>
    <chartFormat chart="6" format="80">
      <pivotArea type="data" outline="0" fieldPosition="0">
        <references count="2">
          <reference field="4294967294" count="1" selected="0">
            <x v="0"/>
          </reference>
          <reference field="7" count="1" selected="0">
            <x v="3"/>
          </reference>
        </references>
      </pivotArea>
    </chartFormat>
    <chartFormat chart="6" format="81">
      <pivotArea type="data" outline="0" fieldPosition="0">
        <references count="2">
          <reference field="4294967294" count="1" selected="0">
            <x v="0"/>
          </reference>
          <reference field="7" count="1" selected="0">
            <x v="4"/>
          </reference>
        </references>
      </pivotArea>
    </chartFormat>
    <chartFormat chart="6" format="82">
      <pivotArea type="data" outline="0" fieldPosition="0">
        <references count="2">
          <reference field="4294967294" count="1" selected="0">
            <x v="0"/>
          </reference>
          <reference field="7" count="1" selected="0">
            <x v="5"/>
          </reference>
        </references>
      </pivotArea>
    </chartFormat>
    <chartFormat chart="6" format="83">
      <pivotArea type="data" outline="0" fieldPosition="0">
        <references count="2">
          <reference field="4294967294" count="1" selected="0">
            <x v="0"/>
          </reference>
          <reference field="7" count="1" selected="0">
            <x v="6"/>
          </reference>
        </references>
      </pivotArea>
    </chartFormat>
    <chartFormat chart="6" format="84">
      <pivotArea type="data" outline="0" fieldPosition="0">
        <references count="2">
          <reference field="4294967294" count="1" selected="0">
            <x v="0"/>
          </reference>
          <reference field="7" count="1" selected="0">
            <x v="7"/>
          </reference>
        </references>
      </pivotArea>
    </chartFormat>
    <chartFormat chart="6" format="85">
      <pivotArea type="data" outline="0" fieldPosition="0">
        <references count="2">
          <reference field="4294967294" count="1" selected="0">
            <x v="0"/>
          </reference>
          <reference field="7" count="1" selected="0">
            <x v="8"/>
          </reference>
        </references>
      </pivotArea>
    </chartFormat>
    <chartFormat chart="6" format="86">
      <pivotArea type="data" outline="0" fieldPosition="0">
        <references count="2">
          <reference field="4294967294" count="1" selected="0">
            <x v="0"/>
          </reference>
          <reference field="7" count="1" selected="0">
            <x v="9"/>
          </reference>
        </references>
      </pivotArea>
    </chartFormat>
    <chartFormat chart="6" format="87">
      <pivotArea type="data" outline="0" fieldPosition="0">
        <references count="2">
          <reference field="4294967294" count="1" selected="0">
            <x v="0"/>
          </reference>
          <reference field="7" count="1" selected="0">
            <x v="10"/>
          </reference>
        </references>
      </pivotArea>
    </chartFormat>
    <chartFormat chart="6" format="88">
      <pivotArea type="data" outline="0" fieldPosition="0">
        <references count="2">
          <reference field="4294967294" count="1" selected="0">
            <x v="0"/>
          </reference>
          <reference field="7" count="1" selected="0">
            <x v="11"/>
          </reference>
        </references>
      </pivotArea>
    </chartFormat>
    <chartFormat chart="6" format="89">
      <pivotArea type="data" outline="0" fieldPosition="0">
        <references count="2">
          <reference field="4294967294" count="1" selected="0">
            <x v="0"/>
          </reference>
          <reference field="7" count="1" selected="0">
            <x v="12"/>
          </reference>
        </references>
      </pivotArea>
    </chartFormat>
    <chartFormat chart="6" format="90">
      <pivotArea type="data" outline="0" fieldPosition="0">
        <references count="2">
          <reference field="4294967294" count="1" selected="0">
            <x v="0"/>
          </reference>
          <reference field="7" count="1" selected="0">
            <x v="13"/>
          </reference>
        </references>
      </pivotArea>
    </chartFormat>
    <chartFormat chart="6" format="91">
      <pivotArea type="data" outline="0" fieldPosition="0">
        <references count="2">
          <reference field="4294967294" count="1" selected="0">
            <x v="0"/>
          </reference>
          <reference field="7" count="1" selected="0">
            <x v="14"/>
          </reference>
        </references>
      </pivotArea>
    </chartFormat>
    <chartFormat chart="6" format="92">
      <pivotArea type="data" outline="0" fieldPosition="0">
        <references count="2">
          <reference field="4294967294" count="1" selected="0">
            <x v="0"/>
          </reference>
          <reference field="7" count="1" selected="0">
            <x v="15"/>
          </reference>
        </references>
      </pivotArea>
    </chartFormat>
    <chartFormat chart="6" format="93">
      <pivotArea type="data" outline="0" fieldPosition="0">
        <references count="2">
          <reference field="4294967294" count="1" selected="0">
            <x v="0"/>
          </reference>
          <reference field="7" count="1" selected="0">
            <x v="16"/>
          </reference>
        </references>
      </pivotArea>
    </chartFormat>
    <chartFormat chart="6" format="94">
      <pivotArea type="data" outline="0" fieldPosition="0">
        <references count="2">
          <reference field="4294967294" count="1" selected="0">
            <x v="0"/>
          </reference>
          <reference field="7" count="1" selected="0">
            <x v="17"/>
          </reference>
        </references>
      </pivotArea>
    </chartFormat>
    <chartFormat chart="6" format="95">
      <pivotArea type="data" outline="0" fieldPosition="0">
        <references count="2">
          <reference field="4294967294" count="1" selected="0">
            <x v="0"/>
          </reference>
          <reference field="7" count="1" selected="0">
            <x v="18"/>
          </reference>
        </references>
      </pivotArea>
    </chartFormat>
    <chartFormat chart="6" format="96">
      <pivotArea type="data" outline="0" fieldPosition="0">
        <references count="2">
          <reference field="4294967294" count="1" selected="0">
            <x v="0"/>
          </reference>
          <reference field="7" count="1" selected="0">
            <x v="19"/>
          </reference>
        </references>
      </pivotArea>
    </chartFormat>
    <chartFormat chart="6" format="97">
      <pivotArea type="data" outline="0" fieldPosition="0">
        <references count="2">
          <reference field="4294967294" count="1" selected="0">
            <x v="0"/>
          </reference>
          <reference field="7" count="1" selected="0">
            <x v="20"/>
          </reference>
        </references>
      </pivotArea>
    </chartFormat>
    <chartFormat chart="6" format="98">
      <pivotArea type="data" outline="0" fieldPosition="0">
        <references count="2">
          <reference field="4294967294" count="1" selected="0">
            <x v="0"/>
          </reference>
          <reference field="7" count="1" selected="0">
            <x v="21"/>
          </reference>
        </references>
      </pivotArea>
    </chartFormat>
    <chartFormat chart="6" format="99">
      <pivotArea type="data" outline="0" fieldPosition="0">
        <references count="2">
          <reference field="4294967294" count="1" selected="0">
            <x v="0"/>
          </reference>
          <reference field="7" count="1" selected="0">
            <x v="22"/>
          </reference>
        </references>
      </pivotArea>
    </chartFormat>
    <chartFormat chart="6" format="100">
      <pivotArea type="data" outline="0" fieldPosition="0">
        <references count="2">
          <reference field="4294967294" count="1" selected="0">
            <x v="0"/>
          </reference>
          <reference field="7" count="1" selected="0">
            <x v="23"/>
          </reference>
        </references>
      </pivotArea>
    </chartFormat>
    <chartFormat chart="6" format="101">
      <pivotArea type="data" outline="0" fieldPosition="0">
        <references count="2">
          <reference field="4294967294" count="1" selected="0">
            <x v="0"/>
          </reference>
          <reference field="7" count="1" selected="0">
            <x v="24"/>
          </reference>
        </references>
      </pivotArea>
    </chartFormat>
    <chartFormat chart="6" format="102">
      <pivotArea type="data" outline="0" fieldPosition="0">
        <references count="2">
          <reference field="4294967294" count="1" selected="0">
            <x v="0"/>
          </reference>
          <reference field="7" count="1" selected="0">
            <x v="25"/>
          </reference>
        </references>
      </pivotArea>
    </chartFormat>
    <chartFormat chart="6" format="103">
      <pivotArea type="data" outline="0" fieldPosition="0">
        <references count="2">
          <reference field="4294967294" count="1" selected="0">
            <x v="0"/>
          </reference>
          <reference field="7" count="1" selected="0">
            <x v="26"/>
          </reference>
        </references>
      </pivotArea>
    </chartFormat>
    <chartFormat chart="6" format="104">
      <pivotArea type="data" outline="0" fieldPosition="0">
        <references count="2">
          <reference field="4294967294" count="1" selected="0">
            <x v="0"/>
          </reference>
          <reference field="7" count="1" selected="0">
            <x v="27"/>
          </reference>
        </references>
      </pivotArea>
    </chartFormat>
    <chartFormat chart="6" format="105">
      <pivotArea type="data" outline="0" fieldPosition="0">
        <references count="2">
          <reference field="4294967294" count="1" selected="0">
            <x v="0"/>
          </reference>
          <reference field="7" count="1" selected="0">
            <x v="28"/>
          </reference>
        </references>
      </pivotArea>
    </chartFormat>
    <chartFormat chart="6" format="106">
      <pivotArea type="data" outline="0" fieldPosition="0">
        <references count="2">
          <reference field="4294967294" count="1" selected="0">
            <x v="0"/>
          </reference>
          <reference field="7" count="1" selected="0">
            <x v="29"/>
          </reference>
        </references>
      </pivotArea>
    </chartFormat>
    <chartFormat chart="6" format="107">
      <pivotArea type="data" outline="0" fieldPosition="0">
        <references count="2">
          <reference field="4294967294" count="1" selected="0">
            <x v="0"/>
          </reference>
          <reference field="7" count="1" selected="0">
            <x v="30"/>
          </reference>
        </references>
      </pivotArea>
    </chartFormat>
    <chartFormat chart="6" format="108">
      <pivotArea type="data" outline="0" fieldPosition="0">
        <references count="2">
          <reference field="4294967294" count="1" selected="0">
            <x v="0"/>
          </reference>
          <reference field="7" count="1" selected="0">
            <x v="31"/>
          </reference>
        </references>
      </pivotArea>
    </chartFormat>
    <chartFormat chart="6" format="109">
      <pivotArea type="data" outline="0" fieldPosition="0">
        <references count="2">
          <reference field="4294967294" count="1" selected="0">
            <x v="0"/>
          </reference>
          <reference field="7" count="1" selected="0">
            <x v="32"/>
          </reference>
        </references>
      </pivotArea>
    </chartFormat>
    <chartFormat chart="6" format="110">
      <pivotArea type="data" outline="0" fieldPosition="0">
        <references count="2">
          <reference field="4294967294" count="1" selected="0">
            <x v="0"/>
          </reference>
          <reference field="7" count="1" selected="0">
            <x v="33"/>
          </reference>
        </references>
      </pivotArea>
    </chartFormat>
    <chartFormat chart="6" format="111">
      <pivotArea type="data" outline="0" fieldPosition="0">
        <references count="2">
          <reference field="4294967294" count="1" selected="0">
            <x v="0"/>
          </reference>
          <reference field="7" count="1" selected="0">
            <x v="34"/>
          </reference>
        </references>
      </pivotArea>
    </chartFormat>
    <chartFormat chart="6" format="112">
      <pivotArea type="data" outline="0" fieldPosition="0">
        <references count="2">
          <reference field="4294967294" count="1" selected="0">
            <x v="0"/>
          </reference>
          <reference field="7" count="1" selected="0">
            <x v="35"/>
          </reference>
        </references>
      </pivotArea>
    </chartFormat>
    <chartFormat chart="6" format="113">
      <pivotArea type="data" outline="0" fieldPosition="0">
        <references count="2">
          <reference field="4294967294" count="1" selected="0">
            <x v="0"/>
          </reference>
          <reference field="7" count="1" selected="0">
            <x v="36"/>
          </reference>
        </references>
      </pivotArea>
    </chartFormat>
    <chartFormat chart="6" format="114">
      <pivotArea type="data" outline="0" fieldPosition="0">
        <references count="2">
          <reference field="4294967294" count="1" selected="0">
            <x v="0"/>
          </reference>
          <reference field="7" count="1" selected="0">
            <x v="37"/>
          </reference>
        </references>
      </pivotArea>
    </chartFormat>
    <chartFormat chart="6" format="115">
      <pivotArea type="data" outline="0" fieldPosition="0">
        <references count="2">
          <reference field="4294967294" count="1" selected="0">
            <x v="0"/>
          </reference>
          <reference field="7" count="1" selected="0">
            <x v="38"/>
          </reference>
        </references>
      </pivotArea>
    </chartFormat>
    <chartFormat chart="6" format="116">
      <pivotArea type="data" outline="0" fieldPosition="0">
        <references count="2">
          <reference field="4294967294" count="1" selected="0">
            <x v="0"/>
          </reference>
          <reference field="7" count="1" selected="0">
            <x v="39"/>
          </reference>
        </references>
      </pivotArea>
    </chartFormat>
    <chartFormat chart="6" format="117">
      <pivotArea type="data" outline="0" fieldPosition="0">
        <references count="2">
          <reference field="4294967294" count="1" selected="0">
            <x v="0"/>
          </reference>
          <reference field="7" count="1" selected="0">
            <x v="40"/>
          </reference>
        </references>
      </pivotArea>
    </chartFormat>
    <chartFormat chart="6" format="118">
      <pivotArea type="data" outline="0" fieldPosition="0">
        <references count="2">
          <reference field="4294967294" count="1" selected="0">
            <x v="0"/>
          </reference>
          <reference field="7" count="1" selected="0">
            <x v="41"/>
          </reference>
        </references>
      </pivotArea>
    </chartFormat>
    <chartFormat chart="6" format="119">
      <pivotArea type="data" outline="0" fieldPosition="0">
        <references count="2">
          <reference field="4294967294" count="1" selected="0">
            <x v="0"/>
          </reference>
          <reference field="7" count="1" selected="0">
            <x v="42"/>
          </reference>
        </references>
      </pivotArea>
    </chartFormat>
    <chartFormat chart="6" format="120">
      <pivotArea type="data" outline="0" fieldPosition="0">
        <references count="2">
          <reference field="4294967294" count="1" selected="0">
            <x v="0"/>
          </reference>
          <reference field="7" count="1" selected="0">
            <x v="43"/>
          </reference>
        </references>
      </pivotArea>
    </chartFormat>
    <chartFormat chart="6" format="121">
      <pivotArea type="data" outline="0" fieldPosition="0">
        <references count="2">
          <reference field="4294967294" count="1" selected="0">
            <x v="0"/>
          </reference>
          <reference field="7" count="1" selected="0">
            <x v="44"/>
          </reference>
        </references>
      </pivotArea>
    </chartFormat>
    <chartFormat chart="6" format="122">
      <pivotArea type="data" outline="0" fieldPosition="0">
        <references count="2">
          <reference field="4294967294" count="1" selected="0">
            <x v="0"/>
          </reference>
          <reference field="7" count="1" selected="0">
            <x v="45"/>
          </reference>
        </references>
      </pivotArea>
    </chartFormat>
    <chartFormat chart="6" format="123">
      <pivotArea type="data" outline="0" fieldPosition="0">
        <references count="2">
          <reference field="4294967294" count="1" selected="0">
            <x v="0"/>
          </reference>
          <reference field="7" count="1" selected="0">
            <x v="46"/>
          </reference>
        </references>
      </pivotArea>
    </chartFormat>
    <chartFormat chart="6" format="124">
      <pivotArea type="data" outline="0" fieldPosition="0">
        <references count="2">
          <reference field="4294967294" count="1" selected="0">
            <x v="0"/>
          </reference>
          <reference field="7" count="1" selected="0">
            <x v="47"/>
          </reference>
        </references>
      </pivotArea>
    </chartFormat>
    <chartFormat chart="6" format="125">
      <pivotArea type="data" outline="0" fieldPosition="0">
        <references count="2">
          <reference field="4294967294" count="1" selected="0">
            <x v="0"/>
          </reference>
          <reference field="7" count="1" selected="0">
            <x v="48"/>
          </reference>
        </references>
      </pivotArea>
    </chartFormat>
    <chartFormat chart="6" format="126">
      <pivotArea type="data" outline="0" fieldPosition="0">
        <references count="2">
          <reference field="4294967294" count="1" selected="0">
            <x v="0"/>
          </reference>
          <reference field="7" count="1" selected="0">
            <x v="49"/>
          </reference>
        </references>
      </pivotArea>
    </chartFormat>
    <chartFormat chart="6" format="127">
      <pivotArea type="data" outline="0" fieldPosition="0">
        <references count="2">
          <reference field="4294967294" count="1" selected="0">
            <x v="0"/>
          </reference>
          <reference field="7" count="1" selected="0">
            <x v="50"/>
          </reference>
        </references>
      </pivotArea>
    </chartFormat>
    <chartFormat chart="6" format="128">
      <pivotArea type="data" outline="0" fieldPosition="0">
        <references count="2">
          <reference field="4294967294" count="1" selected="0">
            <x v="0"/>
          </reference>
          <reference field="7" count="1" selected="0">
            <x v="51"/>
          </reference>
        </references>
      </pivotArea>
    </chartFormat>
    <chartFormat chart="6" format="129">
      <pivotArea type="data" outline="0" fieldPosition="0">
        <references count="2">
          <reference field="4294967294" count="1" selected="0">
            <x v="0"/>
          </reference>
          <reference field="7" count="1" selected="0">
            <x v="52"/>
          </reference>
        </references>
      </pivotArea>
    </chartFormat>
    <chartFormat chart="6" format="130">
      <pivotArea type="data" outline="0" fieldPosition="0">
        <references count="2">
          <reference field="4294967294" count="1" selected="0">
            <x v="0"/>
          </reference>
          <reference field="7" count="1" selected="0">
            <x v="53"/>
          </reference>
        </references>
      </pivotArea>
    </chartFormat>
    <chartFormat chart="6" format="131">
      <pivotArea type="data" outline="0" fieldPosition="0">
        <references count="2">
          <reference field="4294967294" count="1" selected="0">
            <x v="0"/>
          </reference>
          <reference field="7" count="1" selected="0">
            <x v="54"/>
          </reference>
        </references>
      </pivotArea>
    </chartFormat>
    <chartFormat chart="6" format="132">
      <pivotArea type="data" outline="0" fieldPosition="0">
        <references count="2">
          <reference field="4294967294" count="1" selected="0">
            <x v="0"/>
          </reference>
          <reference field="7" count="1" selected="0">
            <x v="55"/>
          </reference>
        </references>
      </pivotArea>
    </chartFormat>
    <chartFormat chart="6" format="133">
      <pivotArea type="data" outline="0" fieldPosition="0">
        <references count="2">
          <reference field="4294967294" count="1" selected="0">
            <x v="0"/>
          </reference>
          <reference field="7" count="1" selected="0">
            <x v="56"/>
          </reference>
        </references>
      </pivotArea>
    </chartFormat>
    <chartFormat chart="6" format="134">
      <pivotArea type="data" outline="0" fieldPosition="0">
        <references count="2">
          <reference field="4294967294" count="1" selected="0">
            <x v="0"/>
          </reference>
          <reference field="7" count="1" selected="0">
            <x v="57"/>
          </reference>
        </references>
      </pivotArea>
    </chartFormat>
    <chartFormat chart="6" format="135">
      <pivotArea type="data" outline="0" fieldPosition="0">
        <references count="2">
          <reference field="4294967294" count="1" selected="0">
            <x v="0"/>
          </reference>
          <reference field="7" count="1" selected="0">
            <x v="58"/>
          </reference>
        </references>
      </pivotArea>
    </chartFormat>
    <chartFormat chart="6" format="136">
      <pivotArea type="data" outline="0" fieldPosition="0">
        <references count="2">
          <reference field="4294967294" count="1" selected="0">
            <x v="0"/>
          </reference>
          <reference field="7" count="1" selected="0">
            <x v="59"/>
          </reference>
        </references>
      </pivotArea>
    </chartFormat>
    <chartFormat chart="6" format="137">
      <pivotArea type="data" outline="0" fieldPosition="0">
        <references count="2">
          <reference field="4294967294" count="1" selected="0">
            <x v="0"/>
          </reference>
          <reference field="7" count="1" selected="0">
            <x v="60"/>
          </reference>
        </references>
      </pivotArea>
    </chartFormat>
    <chartFormat chart="6" format="138">
      <pivotArea type="data" outline="0" fieldPosition="0">
        <references count="2">
          <reference field="4294967294" count="1" selected="0">
            <x v="0"/>
          </reference>
          <reference field="7" count="1" selected="0">
            <x v="61"/>
          </reference>
        </references>
      </pivotArea>
    </chartFormat>
    <chartFormat chart="6" format="139">
      <pivotArea type="data" outline="0" fieldPosition="0">
        <references count="2">
          <reference field="4294967294" count="1" selected="0">
            <x v="0"/>
          </reference>
          <reference field="7" count="1" selected="0">
            <x v="62"/>
          </reference>
        </references>
      </pivotArea>
    </chartFormat>
    <chartFormat chart="6" format="140">
      <pivotArea type="data" outline="0" fieldPosition="0">
        <references count="2">
          <reference field="4294967294" count="1" selected="0">
            <x v="0"/>
          </reference>
          <reference field="7" count="1" selected="0">
            <x v="63"/>
          </reference>
        </references>
      </pivotArea>
    </chartFormat>
    <chartFormat chart="6" format="141">
      <pivotArea type="data" outline="0" fieldPosition="0">
        <references count="2">
          <reference field="4294967294" count="1" selected="0">
            <x v="0"/>
          </reference>
          <reference field="7" count="1" selected="0">
            <x v="64"/>
          </reference>
        </references>
      </pivotArea>
    </chartFormat>
    <chartFormat chart="6" format="142">
      <pivotArea type="data" outline="0" fieldPosition="0">
        <references count="2">
          <reference field="4294967294" count="1" selected="0">
            <x v="0"/>
          </reference>
          <reference field="7" count="1" selected="0">
            <x v="65"/>
          </reference>
        </references>
      </pivotArea>
    </chartFormat>
    <chartFormat chart="6" format="143">
      <pivotArea type="data" outline="0" fieldPosition="0">
        <references count="2">
          <reference field="4294967294" count="1" selected="0">
            <x v="0"/>
          </reference>
          <reference field="7" count="1" selected="0">
            <x v="66"/>
          </reference>
        </references>
      </pivotArea>
    </chartFormat>
    <chartFormat chart="6" format="144">
      <pivotArea type="data" outline="0" fieldPosition="0">
        <references count="2">
          <reference field="4294967294" count="1" selected="0">
            <x v="0"/>
          </reference>
          <reference field="7" count="1" selected="0">
            <x v="67"/>
          </reference>
        </references>
      </pivotArea>
    </chartFormat>
    <chartFormat chart="6" format="145">
      <pivotArea type="data" outline="0" fieldPosition="0">
        <references count="2">
          <reference field="4294967294" count="1" selected="0">
            <x v="0"/>
          </reference>
          <reference field="7" count="1" selected="0">
            <x v="68"/>
          </reference>
        </references>
      </pivotArea>
    </chartFormat>
    <chartFormat chart="6" format="146">
      <pivotArea type="data" outline="0" fieldPosition="0">
        <references count="2">
          <reference field="4294967294" count="1" selected="0">
            <x v="0"/>
          </reference>
          <reference field="7" count="1" selected="0">
            <x v="69"/>
          </reference>
        </references>
      </pivotArea>
    </chartFormat>
    <chartFormat chart="6" format="147">
      <pivotArea type="data" outline="0" fieldPosition="0">
        <references count="2">
          <reference field="4294967294" count="1" selected="0">
            <x v="0"/>
          </reference>
          <reference field="7" count="1" selected="0">
            <x v="70"/>
          </reference>
        </references>
      </pivotArea>
    </chartFormat>
    <chartFormat chart="6" format="148">
      <pivotArea type="data" outline="0" fieldPosition="0">
        <references count="2">
          <reference field="4294967294" count="1" selected="0">
            <x v="0"/>
          </reference>
          <reference field="7" count="1" selected="0">
            <x v="71"/>
          </reference>
        </references>
      </pivotArea>
    </chartFormat>
    <chartFormat chart="6" format="149">
      <pivotArea type="data" outline="0" fieldPosition="0">
        <references count="2">
          <reference field="4294967294" count="1" selected="0">
            <x v="0"/>
          </reference>
          <reference field="7" count="1" selected="0">
            <x v="7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1025B1-1B2A-4AD4-A66F-524C24D787AF}" name="CUSTOMER"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I1:J4" firstHeaderRow="1" firstDataRow="1" firstDataCol="1"/>
  <pivotFields count="10">
    <pivotField numFmtId="164" showAll="0"/>
    <pivotField showAll="0"/>
    <pivotField axis="axisRow" showAll="0" measureFilter="1" sortType="descending">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items count="13">
        <item x="7"/>
        <item x="0"/>
        <item x="11"/>
        <item x="8"/>
        <item x="1"/>
        <item x="9"/>
        <item x="2"/>
        <item x="3"/>
        <item x="10"/>
        <item x="4"/>
        <item x="5"/>
        <item x="6"/>
        <item t="default"/>
      </items>
    </pivotField>
    <pivotField showAll="0"/>
  </pivotFields>
  <rowFields count="1">
    <field x="2"/>
  </rowFields>
  <rowItems count="3">
    <i>
      <x v="33"/>
    </i>
    <i>
      <x v="56"/>
    </i>
    <i>
      <x v="59"/>
    </i>
  </rowItems>
  <colItems count="1">
    <i/>
  </colItems>
  <dataFields count="1">
    <dataField name="Sum of Actual" fld="5" baseField="0" baseItem="0" numFmtId="3"/>
  </dataFields>
  <formats count="2">
    <format dxfId="10">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filters count="1">
    <filter fld="2"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5D19ED-E89A-46EA-890D-09D16D65DB34}" name="WEEK"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F1:G52" firstHeaderRow="1" firstDataRow="1" firstDataCol="1"/>
  <pivotFields count="10">
    <pivotField numFmtId="164" showAll="0"/>
    <pivotField showAll="0"/>
    <pivotField showAll="0"/>
    <pivotField showAll="0"/>
    <pivotField showAll="0"/>
    <pivotField dataField="1" showAll="0"/>
    <pivotField showAll="0"/>
    <pivotField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items count="13">
        <item x="7"/>
        <item x="0"/>
        <item x="11"/>
        <item x="8"/>
        <item x="1"/>
        <item x="9"/>
        <item x="2"/>
        <item x="3"/>
        <item x="10"/>
        <item x="4"/>
        <item x="5"/>
        <item x="6"/>
        <item t="default"/>
      </items>
    </pivotField>
    <pivotField axis="axisRow" showAll="0">
      <items count="52">
        <item x="45"/>
        <item x="36"/>
        <item x="9"/>
        <item x="32"/>
        <item x="22"/>
        <item x="19"/>
        <item x="37"/>
        <item x="10"/>
        <item x="0"/>
        <item x="20"/>
        <item x="27"/>
        <item x="40"/>
        <item x="23"/>
        <item x="35"/>
        <item x="11"/>
        <item x="44"/>
        <item x="49"/>
        <item x="34"/>
        <item x="1"/>
        <item x="21"/>
        <item x="12"/>
        <item x="24"/>
        <item x="33"/>
        <item x="38"/>
        <item x="28"/>
        <item x="50"/>
        <item x="2"/>
        <item x="42"/>
        <item x="48"/>
        <item x="13"/>
        <item x="46"/>
        <item x="43"/>
        <item x="39"/>
        <item x="29"/>
        <item x="3"/>
        <item x="41"/>
        <item x="30"/>
        <item x="25"/>
        <item x="47"/>
        <item x="14"/>
        <item x="4"/>
        <item x="15"/>
        <item x="26"/>
        <item x="5"/>
        <item x="16"/>
        <item x="6"/>
        <item x="7"/>
        <item x="17"/>
        <item x="8"/>
        <item x="31"/>
        <item x="18"/>
        <item t="default"/>
      </items>
    </pivotField>
  </pivotFields>
  <rowFields count="1">
    <field x="9"/>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Items count="1">
    <i/>
  </colItems>
  <dataFields count="1">
    <dataField name="Sum of Actual" fld="5"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09FA67-5382-40EE-B6BA-8DDB4F7031C7}" name="MONTH"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C1:D13" firstHeaderRow="1" firstDataRow="1" firstDataCol="1"/>
  <pivotFields count="10">
    <pivotField numFmtId="164" showAll="0"/>
    <pivotField showAll="0"/>
    <pivotField showAll="0"/>
    <pivotField showAll="0"/>
    <pivotField showAll="0"/>
    <pivotField dataField="1" showAll="0"/>
    <pivotField showAll="0"/>
    <pivotField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axis="axisRow" showAll="0">
      <items count="13">
        <item x="7"/>
        <item x="0"/>
        <item x="11"/>
        <item x="8"/>
        <item x="1"/>
        <item x="9"/>
        <item x="2"/>
        <item x="3"/>
        <item x="10"/>
        <item x="4"/>
        <item x="5"/>
        <item x="6"/>
        <item t="default"/>
      </items>
    </pivotField>
    <pivotField showAll="0"/>
  </pivotFields>
  <rowFields count="1">
    <field x="8"/>
  </rowFields>
  <rowItems count="12">
    <i>
      <x/>
    </i>
    <i>
      <x v="1"/>
    </i>
    <i>
      <x v="2"/>
    </i>
    <i>
      <x v="3"/>
    </i>
    <i>
      <x v="4"/>
    </i>
    <i>
      <x v="5"/>
    </i>
    <i>
      <x v="6"/>
    </i>
    <i>
      <x v="7"/>
    </i>
    <i>
      <x v="8"/>
    </i>
    <i>
      <x v="9"/>
    </i>
    <i>
      <x v="10"/>
    </i>
    <i>
      <x v="11"/>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B4049E-8D62-4DDC-B19E-DA5F5D98581F}" name="COUNT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R1:S20" firstHeaderRow="1" firstDataRow="1" firstDataCol="1"/>
  <pivotFields count="10">
    <pivotField numFmtId="164" showAll="0"/>
    <pivotField showAll="0"/>
    <pivotField showAll="0"/>
    <pivotField showAll="0"/>
    <pivotField showAll="0"/>
    <pivotField dataField="1" showAll="0"/>
    <pivotField axis="axisRow" showAll="0">
      <items count="20">
        <item x="3"/>
        <item x="5"/>
        <item x="14"/>
        <item x="10"/>
        <item x="13"/>
        <item x="4"/>
        <item x="1"/>
        <item x="16"/>
        <item x="18"/>
        <item x="12"/>
        <item x="11"/>
        <item x="2"/>
        <item x="15"/>
        <item x="9"/>
        <item x="7"/>
        <item x="8"/>
        <item x="17"/>
        <item x="6"/>
        <item x="0"/>
        <item t="default"/>
      </items>
    </pivotField>
    <pivotField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items count="13">
        <item x="7"/>
        <item x="0"/>
        <item x="11"/>
        <item x="8"/>
        <item x="1"/>
        <item x="9"/>
        <item x="2"/>
        <item x="3"/>
        <item x="10"/>
        <item x="4"/>
        <item x="5"/>
        <item x="6"/>
        <item t="default"/>
      </items>
    </pivotField>
    <pivotField showAll="0"/>
  </pivotFields>
  <rowFields count="1">
    <field x="6"/>
  </rowFields>
  <rowItems count="19">
    <i>
      <x/>
    </i>
    <i>
      <x v="1"/>
    </i>
    <i>
      <x v="2"/>
    </i>
    <i>
      <x v="3"/>
    </i>
    <i>
      <x v="4"/>
    </i>
    <i>
      <x v="5"/>
    </i>
    <i>
      <x v="6"/>
    </i>
    <i>
      <x v="7"/>
    </i>
    <i>
      <x v="8"/>
    </i>
    <i>
      <x v="9"/>
    </i>
    <i>
      <x v="10"/>
    </i>
    <i>
      <x v="11"/>
    </i>
    <i>
      <x v="12"/>
    </i>
    <i>
      <x v="13"/>
    </i>
    <i>
      <x v="14"/>
    </i>
    <i>
      <x v="15"/>
    </i>
    <i>
      <x v="16"/>
    </i>
    <i>
      <x v="17"/>
    </i>
    <i>
      <x v="18"/>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A2AE87-9415-4BEC-9A9F-6A95B539AE9C}" name="TOTA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0">
    <pivotField numFmtId="164" showAll="0"/>
    <pivotField showAll="0"/>
    <pivotField showAll="0"/>
    <pivotField showAll="0"/>
    <pivotField showAll="0"/>
    <pivotField dataField="1" showAll="0"/>
    <pivotField showAll="0"/>
    <pivotField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items count="13">
        <item x="7"/>
        <item x="0"/>
        <item x="11"/>
        <item x="8"/>
        <item x="1"/>
        <item x="9"/>
        <item x="2"/>
        <item x="3"/>
        <item x="10"/>
        <item x="4"/>
        <item x="5"/>
        <item x="6"/>
        <item t="default"/>
      </items>
    </pivotField>
    <pivotField showAll="0"/>
  </pivotFields>
  <rowItems count="1">
    <i/>
  </rowItems>
  <colItems count="1">
    <i/>
  </colItems>
  <dataFields count="1">
    <dataField name="Sum of Actual" fld="5" baseField="0" baseItem="0" numFmtId="3"/>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8A10F7-BE6C-47DE-A08B-5A49FB2BD5BE}" name="PRODUC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L1:M8" firstHeaderRow="1" firstDataRow="1" firstDataCol="1"/>
  <pivotFields count="10">
    <pivotField numFmtId="164" showAll="0"/>
    <pivotField showAll="0"/>
    <pivotField showAll="0"/>
    <pivotField showAll="0"/>
    <pivotField axis="axisRow" showAll="0">
      <items count="8">
        <item x="1"/>
        <item x="0"/>
        <item x="4"/>
        <item x="5"/>
        <item x="6"/>
        <item x="2"/>
        <item x="3"/>
        <item t="default"/>
      </items>
    </pivotField>
    <pivotField dataField="1" showAll="0"/>
    <pivotField showAll="0"/>
    <pivotField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items count="13">
        <item x="7"/>
        <item x="0"/>
        <item x="11"/>
        <item x="8"/>
        <item x="1"/>
        <item x="9"/>
        <item x="2"/>
        <item x="3"/>
        <item x="10"/>
        <item x="4"/>
        <item x="5"/>
        <item x="6"/>
        <item t="default"/>
      </items>
    </pivotField>
    <pivotField showAll="0"/>
  </pivotFields>
  <rowFields count="1">
    <field x="4"/>
  </rowFields>
  <rowItems count="7">
    <i>
      <x/>
    </i>
    <i>
      <x v="1"/>
    </i>
    <i>
      <x v="2"/>
    </i>
    <i>
      <x v="3"/>
    </i>
    <i>
      <x v="4"/>
    </i>
    <i>
      <x v="5"/>
    </i>
    <i>
      <x v="6"/>
    </i>
  </rowItems>
  <colItems count="1">
    <i/>
  </colItems>
  <dataFields count="1">
    <dataField name="Sum of Actual" fld="5" baseField="0" baseItem="0"/>
  </dataField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7EAD5EE-21E4-4D31-8541-14A246EFE8BF}" sourceName="City">
  <pivotTables>
    <pivotTable tabId="4" name="TOTAL"/>
    <pivotTable tabId="4" name="CUSTOMER"/>
    <pivotTable tabId="4" name="PRODUCT"/>
    <pivotTable tabId="4" name="WEEK"/>
    <pivotTable tabId="4" name="CITY"/>
    <pivotTable tabId="4" name="COUNTRY"/>
    <pivotTable tabId="4" name="MONTH"/>
  </pivotTables>
  <data>
    <tabular pivotCacheId="1920268189">
      <items count="73">
        <i x="62" s="1"/>
        <i x="15" s="1"/>
        <i x="43" s="1"/>
        <i x="69" s="1"/>
        <i x="7" s="1"/>
        <i x="31" s="1"/>
        <i x="48" s="1"/>
        <i x="35" s="1"/>
        <i x="10" s="1"/>
        <i x="65" s="1"/>
        <i x="46" s="1"/>
        <i x="27" s="1"/>
        <i x="5" s="1"/>
        <i x="12" s="1"/>
        <i x="72" s="1"/>
        <i x="17" s="1"/>
        <i x="49" s="1"/>
        <i x="60" s="1"/>
        <i x="59" s="1"/>
        <i x="58" s="1"/>
        <i x="56" s="1"/>
        <i x="70" s="1"/>
        <i x="63" s="1"/>
        <i x="52" s="1"/>
        <i x="13" s="1"/>
        <i x="40" s="1"/>
        <i x="55" s="1"/>
        <i x="67" s="1"/>
        <i x="6" s="1"/>
        <i x="19" s="1"/>
        <i x="41" s="1"/>
        <i x="44" s="1"/>
        <i x="21" s="1"/>
        <i x="25" s="1"/>
        <i x="20" s="1"/>
        <i x="53" s="1"/>
        <i x="61" s="1"/>
        <i x="54" s="1"/>
        <i x="8" s="1"/>
        <i x="29" s="1"/>
        <i x="37" s="1"/>
        <i x="71" s="1"/>
        <i x="11" s="1"/>
        <i x="34" s="1"/>
        <i x="18" s="1"/>
        <i x="28" s="1"/>
        <i x="9" s="1"/>
        <i x="36" s="1"/>
        <i x="0" s="1"/>
        <i x="38" s="1"/>
        <i x="68" s="1"/>
        <i x="50" s="1"/>
        <i x="2" s="1"/>
        <i x="3" s="1"/>
        <i x="24" s="1"/>
        <i x="57" s="1"/>
        <i x="1" s="1"/>
        <i x="16" s="1"/>
        <i x="45" s="1"/>
        <i x="4" s="1"/>
        <i x="51" s="1"/>
        <i x="33" s="1"/>
        <i x="64" s="1"/>
        <i x="22" s="1"/>
        <i x="23" s="1"/>
        <i x="14" s="1"/>
        <i x="66" s="1"/>
        <i x="30" s="1"/>
        <i x="42" s="1"/>
        <i x="47" s="1"/>
        <i x="26" s="1"/>
        <i x="32" s="1"/>
        <i x="3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8B9066D-CD89-4C76-9207-1C2276BBBDBC}" sourceName="Month">
  <pivotTables>
    <pivotTable tabId="4" name="TOTAL"/>
    <pivotTable tabId="4" name="CITY"/>
    <pivotTable tabId="4" name="CUSTOMER"/>
    <pivotTable tabId="4" name="PRODUCT"/>
    <pivotTable tabId="4" name="WEEK"/>
    <pivotTable tabId="4" name="COUNTRY"/>
    <pivotTable tabId="4" name="MONTH"/>
  </pivotTables>
  <data>
    <tabular pivotCacheId="1920268189">
      <items count="12">
        <i x="7" s="1"/>
        <i x="0" s="1"/>
        <i x="11" s="1"/>
        <i x="8" s="1"/>
        <i x="1" s="1"/>
        <i x="9" s="1"/>
        <i x="2" s="1"/>
        <i x="3" s="1"/>
        <i x="10" s="1"/>
        <i x="4" s="1"/>
        <i x="5"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E2A955C6-9111-43E2-8D48-12D866534E07}" cache="Slicer_City" caption="City" startItem="33" style="NEW" rowHeight="247650"/>
  <slicer name="Month" xr10:uid="{7D1022E2-9DB7-40B6-8DDE-DB28F52A23AC}" cache="Slicer_Month" caption="Month" columnCount="4" style="NEW"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9696E-DAA2-47AD-89AD-5C04038AA552}">
  <dimension ref="A1:Y2824"/>
  <sheetViews>
    <sheetView workbookViewId="0">
      <selection sqref="A1:Y1"/>
    </sheetView>
  </sheetViews>
  <sheetFormatPr defaultRowHeight="14.4" x14ac:dyDescent="0.3"/>
  <cols>
    <col min="1" max="1" width="14.33203125" bestFit="1" customWidth="1"/>
    <col min="2" max="2" width="17.88671875" bestFit="1" customWidth="1"/>
    <col min="3" max="3" width="13.6640625" customWidth="1"/>
    <col min="4" max="4" width="18.21875" bestFit="1" customWidth="1"/>
    <col min="5" max="5" width="8.5546875" bestFit="1" customWidth="1"/>
    <col min="6" max="6" width="14.33203125" bestFit="1" customWidth="1"/>
    <col min="7" max="7" width="9.88671875" bestFit="1" customWidth="1"/>
    <col min="8" max="8" width="9.5546875" bestFit="1" customWidth="1"/>
    <col min="9" max="9" width="10.109375" bestFit="1" customWidth="1"/>
    <col min="10" max="10" width="7.77734375" bestFit="1" customWidth="1"/>
    <col min="11" max="11" width="16.109375" bestFit="1" customWidth="1"/>
    <col min="12" max="12" width="5.6640625" bestFit="1" customWidth="1"/>
    <col min="13" max="13" width="14" bestFit="1" customWidth="1"/>
    <col min="14" max="14" width="31.109375" bestFit="1" customWidth="1"/>
    <col min="15" max="15" width="15.44140625" bestFit="1" customWidth="1"/>
    <col min="16" max="16" width="38.5546875" bestFit="1" customWidth="1"/>
    <col min="17" max="17" width="13.44140625" bestFit="1" customWidth="1"/>
    <col min="18" max="18" width="14" bestFit="1" customWidth="1"/>
    <col min="19" max="19" width="11.33203125" bestFit="1" customWidth="1"/>
    <col min="20" max="20" width="12.109375" bestFit="1" customWidth="1"/>
    <col min="21" max="21" width="10.77734375" bestFit="1" customWidth="1"/>
    <col min="22" max="22" width="10.109375" bestFit="1" customWidth="1"/>
    <col min="23" max="23" width="18.21875" bestFit="1" customWidth="1"/>
    <col min="24" max="24" width="18.88671875" bestFit="1" customWidth="1"/>
    <col min="25" max="25" width="8.5546875" bestFit="1" customWidth="1"/>
  </cols>
  <sheetData>
    <row r="1" spans="1:25" s="2" customFormat="1" x14ac:dyDescent="0.3">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row>
    <row r="2" spans="1:25" x14ac:dyDescent="0.3">
      <c r="A2">
        <v>10107</v>
      </c>
      <c r="B2">
        <v>30</v>
      </c>
      <c r="C2">
        <v>95.7</v>
      </c>
      <c r="D2">
        <v>2</v>
      </c>
      <c r="E2">
        <v>2871</v>
      </c>
      <c r="F2" s="1">
        <v>37676</v>
      </c>
      <c r="G2" t="s">
        <v>25</v>
      </c>
      <c r="H2">
        <v>1</v>
      </c>
      <c r="I2">
        <v>2</v>
      </c>
      <c r="J2">
        <v>2003</v>
      </c>
      <c r="K2" t="s">
        <v>26</v>
      </c>
      <c r="L2">
        <v>95</v>
      </c>
      <c r="M2" t="s">
        <v>27</v>
      </c>
      <c r="N2" t="s">
        <v>28</v>
      </c>
      <c r="O2">
        <v>2125557818</v>
      </c>
      <c r="P2" t="s">
        <v>29</v>
      </c>
      <c r="R2" t="s">
        <v>30</v>
      </c>
      <c r="S2" t="s">
        <v>31</v>
      </c>
      <c r="T2">
        <v>10022</v>
      </c>
      <c r="U2" t="s">
        <v>32</v>
      </c>
      <c r="V2" t="s">
        <v>33</v>
      </c>
      <c r="W2" t="s">
        <v>34</v>
      </c>
      <c r="X2" t="s">
        <v>35</v>
      </c>
      <c r="Y2" t="s">
        <v>36</v>
      </c>
    </row>
    <row r="3" spans="1:25" x14ac:dyDescent="0.3">
      <c r="A3">
        <v>10121</v>
      </c>
      <c r="B3">
        <v>34</v>
      </c>
      <c r="C3">
        <v>81.349999999999994</v>
      </c>
      <c r="D3">
        <v>5</v>
      </c>
      <c r="E3">
        <v>2765.9</v>
      </c>
      <c r="F3" s="1">
        <v>37748</v>
      </c>
      <c r="G3" t="s">
        <v>25</v>
      </c>
      <c r="H3">
        <v>2</v>
      </c>
      <c r="I3">
        <v>5</v>
      </c>
      <c r="J3">
        <v>2003</v>
      </c>
      <c r="K3" t="s">
        <v>26</v>
      </c>
      <c r="L3">
        <v>95</v>
      </c>
      <c r="M3" t="s">
        <v>27</v>
      </c>
      <c r="N3" t="s">
        <v>37</v>
      </c>
      <c r="O3" t="s">
        <v>38</v>
      </c>
      <c r="P3" t="s">
        <v>39</v>
      </c>
      <c r="R3" t="s">
        <v>40</v>
      </c>
      <c r="T3">
        <v>51100</v>
      </c>
      <c r="U3" t="s">
        <v>41</v>
      </c>
      <c r="V3" t="s">
        <v>42</v>
      </c>
      <c r="W3" t="s">
        <v>43</v>
      </c>
      <c r="X3" t="s">
        <v>44</v>
      </c>
      <c r="Y3" t="s">
        <v>36</v>
      </c>
    </row>
    <row r="4" spans="1:25" x14ac:dyDescent="0.3">
      <c r="A4">
        <v>10134</v>
      </c>
      <c r="B4">
        <v>41</v>
      </c>
      <c r="C4">
        <v>94.74</v>
      </c>
      <c r="D4">
        <v>2</v>
      </c>
      <c r="E4">
        <v>3884.34</v>
      </c>
      <c r="F4" s="1">
        <v>37803</v>
      </c>
      <c r="G4" t="s">
        <v>25</v>
      </c>
      <c r="H4">
        <v>3</v>
      </c>
      <c r="I4">
        <v>7</v>
      </c>
      <c r="J4">
        <v>2003</v>
      </c>
      <c r="K4" t="s">
        <v>26</v>
      </c>
      <c r="L4">
        <v>95</v>
      </c>
      <c r="M4" t="s">
        <v>27</v>
      </c>
      <c r="N4" t="s">
        <v>45</v>
      </c>
      <c r="O4" t="s">
        <v>46</v>
      </c>
      <c r="P4" t="s">
        <v>47</v>
      </c>
      <c r="R4" t="s">
        <v>48</v>
      </c>
      <c r="T4">
        <v>75508</v>
      </c>
      <c r="U4" t="s">
        <v>41</v>
      </c>
      <c r="V4" t="s">
        <v>42</v>
      </c>
      <c r="W4" t="s">
        <v>49</v>
      </c>
      <c r="X4" t="s">
        <v>50</v>
      </c>
      <c r="Y4" t="s">
        <v>51</v>
      </c>
    </row>
    <row r="5" spans="1:25" x14ac:dyDescent="0.3">
      <c r="A5">
        <v>10145</v>
      </c>
      <c r="B5">
        <v>45</v>
      </c>
      <c r="C5">
        <v>83.26</v>
      </c>
      <c r="D5">
        <v>6</v>
      </c>
      <c r="E5">
        <v>3746.7</v>
      </c>
      <c r="F5" s="1">
        <v>37858</v>
      </c>
      <c r="G5" t="s">
        <v>25</v>
      </c>
      <c r="H5">
        <v>3</v>
      </c>
      <c r="I5">
        <v>8</v>
      </c>
      <c r="J5">
        <v>2003</v>
      </c>
      <c r="K5" t="s">
        <v>26</v>
      </c>
      <c r="L5">
        <v>95</v>
      </c>
      <c r="M5" t="s">
        <v>27</v>
      </c>
      <c r="N5" t="s">
        <v>52</v>
      </c>
      <c r="O5">
        <v>6265557265</v>
      </c>
      <c r="P5" t="s">
        <v>53</v>
      </c>
      <c r="R5" t="s">
        <v>54</v>
      </c>
      <c r="S5" t="s">
        <v>55</v>
      </c>
      <c r="T5">
        <v>90003</v>
      </c>
      <c r="U5" t="s">
        <v>32</v>
      </c>
      <c r="V5" t="s">
        <v>33</v>
      </c>
      <c r="W5" t="s">
        <v>56</v>
      </c>
      <c r="X5" t="s">
        <v>57</v>
      </c>
      <c r="Y5" t="s">
        <v>51</v>
      </c>
    </row>
    <row r="6" spans="1:25" x14ac:dyDescent="0.3">
      <c r="A6">
        <v>10159</v>
      </c>
      <c r="B6">
        <v>49</v>
      </c>
      <c r="C6">
        <v>100</v>
      </c>
      <c r="D6">
        <v>14</v>
      </c>
      <c r="E6">
        <v>5205.2700000000004</v>
      </c>
      <c r="F6" s="1">
        <v>37904</v>
      </c>
      <c r="G6" t="s">
        <v>25</v>
      </c>
      <c r="H6">
        <v>4</v>
      </c>
      <c r="I6">
        <v>10</v>
      </c>
      <c r="J6">
        <v>2003</v>
      </c>
      <c r="K6" t="s">
        <v>26</v>
      </c>
      <c r="L6">
        <v>95</v>
      </c>
      <c r="M6" t="s">
        <v>27</v>
      </c>
      <c r="N6" t="s">
        <v>58</v>
      </c>
      <c r="O6">
        <v>6505551386</v>
      </c>
      <c r="P6" t="s">
        <v>59</v>
      </c>
      <c r="R6" t="s">
        <v>60</v>
      </c>
      <c r="S6" t="s">
        <v>55</v>
      </c>
      <c r="U6" t="s">
        <v>32</v>
      </c>
      <c r="V6" t="s">
        <v>33</v>
      </c>
      <c r="W6" t="s">
        <v>61</v>
      </c>
      <c r="X6" t="s">
        <v>57</v>
      </c>
      <c r="Y6" t="s">
        <v>51</v>
      </c>
    </row>
    <row r="7" spans="1:25" x14ac:dyDescent="0.3">
      <c r="A7">
        <v>10168</v>
      </c>
      <c r="B7">
        <v>36</v>
      </c>
      <c r="C7">
        <v>96.66</v>
      </c>
      <c r="D7">
        <v>1</v>
      </c>
      <c r="E7">
        <v>3479.76</v>
      </c>
      <c r="F7" s="1">
        <v>37922</v>
      </c>
      <c r="G7" t="s">
        <v>25</v>
      </c>
      <c r="H7">
        <v>4</v>
      </c>
      <c r="I7">
        <v>10</v>
      </c>
      <c r="J7">
        <v>2003</v>
      </c>
      <c r="K7" t="s">
        <v>26</v>
      </c>
      <c r="L7">
        <v>95</v>
      </c>
      <c r="M7" t="s">
        <v>27</v>
      </c>
      <c r="N7" t="s">
        <v>62</v>
      </c>
      <c r="O7">
        <v>6505556809</v>
      </c>
      <c r="P7" t="s">
        <v>63</v>
      </c>
      <c r="R7" t="s">
        <v>64</v>
      </c>
      <c r="S7" t="s">
        <v>55</v>
      </c>
      <c r="T7">
        <v>94217</v>
      </c>
      <c r="U7" t="s">
        <v>32</v>
      </c>
      <c r="V7" t="s">
        <v>33</v>
      </c>
      <c r="W7" t="s">
        <v>65</v>
      </c>
      <c r="X7" t="s">
        <v>66</v>
      </c>
      <c r="Y7" t="s">
        <v>51</v>
      </c>
    </row>
    <row r="8" spans="1:25" x14ac:dyDescent="0.3">
      <c r="A8">
        <v>10180</v>
      </c>
      <c r="B8">
        <v>29</v>
      </c>
      <c r="C8">
        <v>86.13</v>
      </c>
      <c r="D8">
        <v>9</v>
      </c>
      <c r="E8">
        <v>2497.77</v>
      </c>
      <c r="F8" s="1">
        <v>37936</v>
      </c>
      <c r="G8" t="s">
        <v>25</v>
      </c>
      <c r="H8">
        <v>4</v>
      </c>
      <c r="I8">
        <v>11</v>
      </c>
      <c r="J8">
        <v>2003</v>
      </c>
      <c r="K8" t="s">
        <v>26</v>
      </c>
      <c r="L8">
        <v>95</v>
      </c>
      <c r="M8" t="s">
        <v>27</v>
      </c>
      <c r="N8" t="s">
        <v>67</v>
      </c>
      <c r="O8" t="s">
        <v>68</v>
      </c>
      <c r="P8" t="s">
        <v>69</v>
      </c>
      <c r="R8" t="s">
        <v>70</v>
      </c>
      <c r="T8">
        <v>59000</v>
      </c>
      <c r="U8" t="s">
        <v>41</v>
      </c>
      <c r="V8" t="s">
        <v>42</v>
      </c>
      <c r="W8" t="s">
        <v>71</v>
      </c>
      <c r="X8" t="s">
        <v>72</v>
      </c>
      <c r="Y8" t="s">
        <v>36</v>
      </c>
    </row>
    <row r="9" spans="1:25" x14ac:dyDescent="0.3">
      <c r="A9">
        <v>10188</v>
      </c>
      <c r="B9">
        <v>48</v>
      </c>
      <c r="C9">
        <v>100</v>
      </c>
      <c r="D9">
        <v>1</v>
      </c>
      <c r="E9">
        <v>5512.32</v>
      </c>
      <c r="F9" s="1">
        <v>37943</v>
      </c>
      <c r="G9" t="s">
        <v>25</v>
      </c>
      <c r="H9">
        <v>4</v>
      </c>
      <c r="I9">
        <v>11</v>
      </c>
      <c r="J9">
        <v>2003</v>
      </c>
      <c r="K9" t="s">
        <v>26</v>
      </c>
      <c r="L9">
        <v>95</v>
      </c>
      <c r="M9" t="s">
        <v>27</v>
      </c>
      <c r="N9" t="s">
        <v>73</v>
      </c>
      <c r="O9" t="s">
        <v>74</v>
      </c>
      <c r="P9" t="s">
        <v>75</v>
      </c>
      <c r="R9" t="s">
        <v>76</v>
      </c>
      <c r="T9" t="s">
        <v>77</v>
      </c>
      <c r="U9" t="s">
        <v>78</v>
      </c>
      <c r="V9" t="s">
        <v>42</v>
      </c>
      <c r="W9" t="s">
        <v>79</v>
      </c>
      <c r="X9" t="s">
        <v>80</v>
      </c>
      <c r="Y9" t="s">
        <v>51</v>
      </c>
    </row>
    <row r="10" spans="1:25" x14ac:dyDescent="0.3">
      <c r="A10">
        <v>10201</v>
      </c>
      <c r="B10">
        <v>22</v>
      </c>
      <c r="C10">
        <v>98.57</v>
      </c>
      <c r="D10">
        <v>2</v>
      </c>
      <c r="E10">
        <v>2168.54</v>
      </c>
      <c r="F10" s="1">
        <v>37956</v>
      </c>
      <c r="G10" t="s">
        <v>25</v>
      </c>
      <c r="H10">
        <v>4</v>
      </c>
      <c r="I10">
        <v>12</v>
      </c>
      <c r="J10">
        <v>2003</v>
      </c>
      <c r="K10" t="s">
        <v>26</v>
      </c>
      <c r="L10">
        <v>95</v>
      </c>
      <c r="M10" t="s">
        <v>27</v>
      </c>
      <c r="N10" t="s">
        <v>81</v>
      </c>
      <c r="O10">
        <v>6505555787</v>
      </c>
      <c r="P10" t="s">
        <v>82</v>
      </c>
      <c r="R10" t="s">
        <v>60</v>
      </c>
      <c r="S10" t="s">
        <v>55</v>
      </c>
      <c r="U10" t="s">
        <v>32</v>
      </c>
      <c r="V10" t="s">
        <v>33</v>
      </c>
      <c r="W10" t="s">
        <v>83</v>
      </c>
      <c r="X10" t="s">
        <v>57</v>
      </c>
      <c r="Y10" t="s">
        <v>36</v>
      </c>
    </row>
    <row r="11" spans="1:25" x14ac:dyDescent="0.3">
      <c r="A11">
        <v>10211</v>
      </c>
      <c r="B11">
        <v>41</v>
      </c>
      <c r="C11">
        <v>100</v>
      </c>
      <c r="D11">
        <v>14</v>
      </c>
      <c r="E11">
        <v>4708.4399999999996</v>
      </c>
      <c r="F11" s="1">
        <v>38001</v>
      </c>
      <c r="G11" t="s">
        <v>25</v>
      </c>
      <c r="H11">
        <v>1</v>
      </c>
      <c r="I11">
        <v>1</v>
      </c>
      <c r="J11">
        <v>2004</v>
      </c>
      <c r="K11" t="s">
        <v>26</v>
      </c>
      <c r="L11">
        <v>95</v>
      </c>
      <c r="M11" t="s">
        <v>27</v>
      </c>
      <c r="N11" t="s">
        <v>84</v>
      </c>
      <c r="O11" t="s">
        <v>85</v>
      </c>
      <c r="P11" t="s">
        <v>86</v>
      </c>
      <c r="R11" t="s">
        <v>48</v>
      </c>
      <c r="T11">
        <v>75016</v>
      </c>
      <c r="U11" t="s">
        <v>41</v>
      </c>
      <c r="V11" t="s">
        <v>42</v>
      </c>
      <c r="W11" t="s">
        <v>87</v>
      </c>
      <c r="X11" t="s">
        <v>88</v>
      </c>
      <c r="Y11" t="s">
        <v>51</v>
      </c>
    </row>
    <row r="12" spans="1:25" x14ac:dyDescent="0.3">
      <c r="A12">
        <v>10223</v>
      </c>
      <c r="B12">
        <v>37</v>
      </c>
      <c r="C12">
        <v>100</v>
      </c>
      <c r="D12">
        <v>1</v>
      </c>
      <c r="E12">
        <v>3965.66</v>
      </c>
      <c r="F12" s="1">
        <v>38037</v>
      </c>
      <c r="G12" t="s">
        <v>25</v>
      </c>
      <c r="H12">
        <v>1</v>
      </c>
      <c r="I12">
        <v>2</v>
      </c>
      <c r="J12">
        <v>2004</v>
      </c>
      <c r="K12" t="s">
        <v>26</v>
      </c>
      <c r="L12">
        <v>95</v>
      </c>
      <c r="M12" t="s">
        <v>27</v>
      </c>
      <c r="N12" t="s">
        <v>89</v>
      </c>
      <c r="O12" t="s">
        <v>90</v>
      </c>
      <c r="P12" t="s">
        <v>91</v>
      </c>
      <c r="Q12" t="s">
        <v>92</v>
      </c>
      <c r="R12" t="s">
        <v>93</v>
      </c>
      <c r="S12" t="s">
        <v>94</v>
      </c>
      <c r="T12">
        <v>3004</v>
      </c>
      <c r="U12" t="s">
        <v>95</v>
      </c>
      <c r="V12" t="s">
        <v>96</v>
      </c>
      <c r="W12" t="s">
        <v>97</v>
      </c>
      <c r="X12" t="s">
        <v>98</v>
      </c>
      <c r="Y12" t="s">
        <v>51</v>
      </c>
    </row>
    <row r="13" spans="1:25" x14ac:dyDescent="0.3">
      <c r="A13">
        <v>10237</v>
      </c>
      <c r="B13">
        <v>23</v>
      </c>
      <c r="C13">
        <v>100</v>
      </c>
      <c r="D13">
        <v>7</v>
      </c>
      <c r="E13">
        <v>2333.12</v>
      </c>
      <c r="F13" s="1">
        <v>38082</v>
      </c>
      <c r="G13" t="s">
        <v>25</v>
      </c>
      <c r="H13">
        <v>2</v>
      </c>
      <c r="I13">
        <v>4</v>
      </c>
      <c r="J13">
        <v>2004</v>
      </c>
      <c r="K13" t="s">
        <v>26</v>
      </c>
      <c r="L13">
        <v>95</v>
      </c>
      <c r="M13" t="s">
        <v>27</v>
      </c>
      <c r="N13" t="s">
        <v>99</v>
      </c>
      <c r="O13">
        <v>2125551500</v>
      </c>
      <c r="P13" t="s">
        <v>100</v>
      </c>
      <c r="Q13" t="s">
        <v>101</v>
      </c>
      <c r="R13" t="s">
        <v>30</v>
      </c>
      <c r="S13" t="s">
        <v>31</v>
      </c>
      <c r="T13">
        <v>10022</v>
      </c>
      <c r="U13" t="s">
        <v>32</v>
      </c>
      <c r="V13" t="s">
        <v>33</v>
      </c>
      <c r="W13" t="s">
        <v>102</v>
      </c>
      <c r="X13" t="s">
        <v>103</v>
      </c>
      <c r="Y13" t="s">
        <v>36</v>
      </c>
    </row>
    <row r="14" spans="1:25" x14ac:dyDescent="0.3">
      <c r="A14">
        <v>10251</v>
      </c>
      <c r="B14">
        <v>28</v>
      </c>
      <c r="C14">
        <v>100</v>
      </c>
      <c r="D14">
        <v>2</v>
      </c>
      <c r="E14">
        <v>3188.64</v>
      </c>
      <c r="F14" s="1">
        <v>38125</v>
      </c>
      <c r="G14" t="s">
        <v>25</v>
      </c>
      <c r="H14">
        <v>2</v>
      </c>
      <c r="I14">
        <v>5</v>
      </c>
      <c r="J14">
        <v>2004</v>
      </c>
      <c r="K14" t="s">
        <v>26</v>
      </c>
      <c r="L14">
        <v>95</v>
      </c>
      <c r="M14" t="s">
        <v>27</v>
      </c>
      <c r="N14" t="s">
        <v>104</v>
      </c>
      <c r="O14">
        <v>2015559350</v>
      </c>
      <c r="P14" t="s">
        <v>105</v>
      </c>
      <c r="R14" t="s">
        <v>106</v>
      </c>
      <c r="S14" t="s">
        <v>107</v>
      </c>
      <c r="T14">
        <v>94019</v>
      </c>
      <c r="U14" t="s">
        <v>32</v>
      </c>
      <c r="V14" t="s">
        <v>33</v>
      </c>
      <c r="W14" t="s">
        <v>61</v>
      </c>
      <c r="X14" t="s">
        <v>108</v>
      </c>
      <c r="Y14" t="s">
        <v>51</v>
      </c>
    </row>
    <row r="15" spans="1:25" x14ac:dyDescent="0.3">
      <c r="A15">
        <v>10263</v>
      </c>
      <c r="B15">
        <v>34</v>
      </c>
      <c r="C15">
        <v>100</v>
      </c>
      <c r="D15">
        <v>2</v>
      </c>
      <c r="E15">
        <v>3676.76</v>
      </c>
      <c r="F15" s="1">
        <v>38166</v>
      </c>
      <c r="G15" t="s">
        <v>25</v>
      </c>
      <c r="H15">
        <v>2</v>
      </c>
      <c r="I15">
        <v>6</v>
      </c>
      <c r="J15">
        <v>2004</v>
      </c>
      <c r="K15" t="s">
        <v>26</v>
      </c>
      <c r="L15">
        <v>95</v>
      </c>
      <c r="M15" t="s">
        <v>27</v>
      </c>
      <c r="N15" t="s">
        <v>109</v>
      </c>
      <c r="O15">
        <v>2035552570</v>
      </c>
      <c r="P15" t="s">
        <v>110</v>
      </c>
      <c r="R15" t="s">
        <v>111</v>
      </c>
      <c r="S15" t="s">
        <v>112</v>
      </c>
      <c r="T15">
        <v>97562</v>
      </c>
      <c r="U15" t="s">
        <v>32</v>
      </c>
      <c r="V15" t="s">
        <v>33</v>
      </c>
      <c r="W15" t="s">
        <v>113</v>
      </c>
      <c r="X15" t="s">
        <v>57</v>
      </c>
      <c r="Y15" t="s">
        <v>51</v>
      </c>
    </row>
    <row r="16" spans="1:25" x14ac:dyDescent="0.3">
      <c r="A16">
        <v>10275</v>
      </c>
      <c r="B16">
        <v>45</v>
      </c>
      <c r="C16">
        <v>92.83</v>
      </c>
      <c r="D16">
        <v>1</v>
      </c>
      <c r="E16">
        <v>4177.3500000000004</v>
      </c>
      <c r="F16" s="1">
        <v>38191</v>
      </c>
      <c r="G16" t="s">
        <v>25</v>
      </c>
      <c r="H16">
        <v>3</v>
      </c>
      <c r="I16">
        <v>7</v>
      </c>
      <c r="J16">
        <v>2004</v>
      </c>
      <c r="K16" t="s">
        <v>26</v>
      </c>
      <c r="L16">
        <v>95</v>
      </c>
      <c r="M16" t="s">
        <v>27</v>
      </c>
      <c r="N16" t="s">
        <v>114</v>
      </c>
      <c r="O16" t="s">
        <v>115</v>
      </c>
      <c r="P16" t="s">
        <v>116</v>
      </c>
      <c r="R16" t="s">
        <v>117</v>
      </c>
      <c r="T16">
        <v>44000</v>
      </c>
      <c r="U16" t="s">
        <v>41</v>
      </c>
      <c r="V16" t="s">
        <v>42</v>
      </c>
      <c r="W16" t="s">
        <v>118</v>
      </c>
      <c r="X16" t="s">
        <v>119</v>
      </c>
      <c r="Y16" t="s">
        <v>51</v>
      </c>
    </row>
    <row r="17" spans="1:25" x14ac:dyDescent="0.3">
      <c r="A17">
        <v>10285</v>
      </c>
      <c r="B17">
        <v>36</v>
      </c>
      <c r="C17">
        <v>100</v>
      </c>
      <c r="D17">
        <v>6</v>
      </c>
      <c r="E17">
        <v>4099.68</v>
      </c>
      <c r="F17" s="1">
        <v>38226</v>
      </c>
      <c r="G17" t="s">
        <v>25</v>
      </c>
      <c r="H17">
        <v>3</v>
      </c>
      <c r="I17">
        <v>8</v>
      </c>
      <c r="J17">
        <v>2004</v>
      </c>
      <c r="K17" t="s">
        <v>26</v>
      </c>
      <c r="L17">
        <v>95</v>
      </c>
      <c r="M17" t="s">
        <v>27</v>
      </c>
      <c r="N17" t="s">
        <v>120</v>
      </c>
      <c r="O17">
        <v>6175558555</v>
      </c>
      <c r="P17" t="s">
        <v>121</v>
      </c>
      <c r="R17" t="s">
        <v>122</v>
      </c>
      <c r="S17" t="s">
        <v>123</v>
      </c>
      <c r="T17">
        <v>51247</v>
      </c>
      <c r="U17" t="s">
        <v>32</v>
      </c>
      <c r="V17" t="s">
        <v>33</v>
      </c>
      <c r="W17" t="s">
        <v>124</v>
      </c>
      <c r="X17" t="s">
        <v>125</v>
      </c>
      <c r="Y17" t="s">
        <v>51</v>
      </c>
    </row>
    <row r="18" spans="1:25" x14ac:dyDescent="0.3">
      <c r="A18">
        <v>10299</v>
      </c>
      <c r="B18">
        <v>23</v>
      </c>
      <c r="C18">
        <v>100</v>
      </c>
      <c r="D18">
        <v>9</v>
      </c>
      <c r="E18">
        <v>2597.39</v>
      </c>
      <c r="F18" s="1">
        <v>38260</v>
      </c>
      <c r="G18" t="s">
        <v>25</v>
      </c>
      <c r="H18">
        <v>3</v>
      </c>
      <c r="I18">
        <v>9</v>
      </c>
      <c r="J18">
        <v>2004</v>
      </c>
      <c r="K18" t="s">
        <v>26</v>
      </c>
      <c r="L18">
        <v>95</v>
      </c>
      <c r="M18" t="s">
        <v>27</v>
      </c>
      <c r="N18" t="s">
        <v>126</v>
      </c>
      <c r="O18" t="s">
        <v>127</v>
      </c>
      <c r="P18" t="s">
        <v>128</v>
      </c>
      <c r="R18" t="s">
        <v>129</v>
      </c>
      <c r="T18">
        <v>21240</v>
      </c>
      <c r="U18" t="s">
        <v>130</v>
      </c>
      <c r="V18" t="s">
        <v>42</v>
      </c>
      <c r="W18" t="s">
        <v>131</v>
      </c>
      <c r="X18" t="s">
        <v>132</v>
      </c>
      <c r="Y18" t="s">
        <v>36</v>
      </c>
    </row>
    <row r="19" spans="1:25" x14ac:dyDescent="0.3">
      <c r="A19">
        <v>10309</v>
      </c>
      <c r="B19">
        <v>41</v>
      </c>
      <c r="C19">
        <v>100</v>
      </c>
      <c r="D19">
        <v>5</v>
      </c>
      <c r="E19">
        <v>4394.38</v>
      </c>
      <c r="F19" s="1">
        <v>38275</v>
      </c>
      <c r="G19" t="s">
        <v>25</v>
      </c>
      <c r="H19">
        <v>4</v>
      </c>
      <c r="I19">
        <v>10</v>
      </c>
      <c r="J19">
        <v>2004</v>
      </c>
      <c r="K19" t="s">
        <v>26</v>
      </c>
      <c r="L19">
        <v>95</v>
      </c>
      <c r="M19" t="s">
        <v>27</v>
      </c>
      <c r="N19" t="s">
        <v>133</v>
      </c>
      <c r="O19" t="s">
        <v>134</v>
      </c>
      <c r="P19" t="s">
        <v>135</v>
      </c>
      <c r="R19" t="s">
        <v>136</v>
      </c>
      <c r="T19">
        <v>4110</v>
      </c>
      <c r="U19" t="s">
        <v>78</v>
      </c>
      <c r="V19" t="s">
        <v>42</v>
      </c>
      <c r="W19" t="s">
        <v>137</v>
      </c>
      <c r="X19" t="s">
        <v>138</v>
      </c>
      <c r="Y19" t="s">
        <v>51</v>
      </c>
    </row>
    <row r="20" spans="1:25" x14ac:dyDescent="0.3">
      <c r="A20">
        <v>10318</v>
      </c>
      <c r="B20">
        <v>46</v>
      </c>
      <c r="C20">
        <v>94.74</v>
      </c>
      <c r="D20">
        <v>1</v>
      </c>
      <c r="E20">
        <v>4358.04</v>
      </c>
      <c r="F20" s="1">
        <v>38293</v>
      </c>
      <c r="G20" t="s">
        <v>25</v>
      </c>
      <c r="H20">
        <v>4</v>
      </c>
      <c r="I20">
        <v>11</v>
      </c>
      <c r="J20">
        <v>2004</v>
      </c>
      <c r="K20" t="s">
        <v>26</v>
      </c>
      <c r="L20">
        <v>95</v>
      </c>
      <c r="M20" t="s">
        <v>27</v>
      </c>
      <c r="N20" t="s">
        <v>139</v>
      </c>
      <c r="O20">
        <v>2155551555</v>
      </c>
      <c r="P20" t="s">
        <v>140</v>
      </c>
      <c r="R20" t="s">
        <v>141</v>
      </c>
      <c r="S20" t="s">
        <v>142</v>
      </c>
      <c r="T20">
        <v>70267</v>
      </c>
      <c r="U20" t="s">
        <v>32</v>
      </c>
      <c r="V20" t="s">
        <v>33</v>
      </c>
      <c r="W20" t="s">
        <v>34</v>
      </c>
      <c r="X20" t="s">
        <v>143</v>
      </c>
      <c r="Y20" t="s">
        <v>51</v>
      </c>
    </row>
    <row r="21" spans="1:25" x14ac:dyDescent="0.3">
      <c r="A21">
        <v>10329</v>
      </c>
      <c r="B21">
        <v>42</v>
      </c>
      <c r="C21">
        <v>100</v>
      </c>
      <c r="D21">
        <v>1</v>
      </c>
      <c r="E21">
        <v>4396.1400000000003</v>
      </c>
      <c r="F21" s="1">
        <v>38306</v>
      </c>
      <c r="G21" t="s">
        <v>25</v>
      </c>
      <c r="H21">
        <v>4</v>
      </c>
      <c r="I21">
        <v>11</v>
      </c>
      <c r="J21">
        <v>2004</v>
      </c>
      <c r="K21" t="s">
        <v>26</v>
      </c>
      <c r="L21">
        <v>95</v>
      </c>
      <c r="M21" t="s">
        <v>27</v>
      </c>
      <c r="N21" t="s">
        <v>28</v>
      </c>
      <c r="O21">
        <v>2125557818</v>
      </c>
      <c r="P21" t="s">
        <v>29</v>
      </c>
      <c r="R21" t="s">
        <v>30</v>
      </c>
      <c r="S21" t="s">
        <v>31</v>
      </c>
      <c r="T21">
        <v>10022</v>
      </c>
      <c r="U21" t="s">
        <v>32</v>
      </c>
      <c r="V21" t="s">
        <v>33</v>
      </c>
      <c r="W21" t="s">
        <v>34</v>
      </c>
      <c r="X21" t="s">
        <v>35</v>
      </c>
      <c r="Y21" t="s">
        <v>51</v>
      </c>
    </row>
    <row r="22" spans="1:25" x14ac:dyDescent="0.3">
      <c r="A22">
        <v>10341</v>
      </c>
      <c r="B22">
        <v>41</v>
      </c>
      <c r="C22">
        <v>100</v>
      </c>
      <c r="D22">
        <v>9</v>
      </c>
      <c r="E22">
        <v>7737.93</v>
      </c>
      <c r="F22" s="1">
        <v>38315</v>
      </c>
      <c r="G22" t="s">
        <v>25</v>
      </c>
      <c r="H22">
        <v>4</v>
      </c>
      <c r="I22">
        <v>11</v>
      </c>
      <c r="J22">
        <v>2004</v>
      </c>
      <c r="K22" t="s">
        <v>26</v>
      </c>
      <c r="L22">
        <v>95</v>
      </c>
      <c r="M22" t="s">
        <v>27</v>
      </c>
      <c r="N22" t="s">
        <v>144</v>
      </c>
      <c r="O22" t="s">
        <v>145</v>
      </c>
      <c r="P22" t="s">
        <v>146</v>
      </c>
      <c r="R22" t="s">
        <v>147</v>
      </c>
      <c r="T22">
        <v>5020</v>
      </c>
      <c r="U22" t="s">
        <v>148</v>
      </c>
      <c r="V22" t="s">
        <v>42</v>
      </c>
      <c r="W22" t="s">
        <v>149</v>
      </c>
      <c r="X22" t="s">
        <v>150</v>
      </c>
      <c r="Y22" t="s">
        <v>151</v>
      </c>
    </row>
    <row r="23" spans="1:25" x14ac:dyDescent="0.3">
      <c r="A23">
        <v>10361</v>
      </c>
      <c r="B23">
        <v>20</v>
      </c>
      <c r="C23">
        <v>72.55</v>
      </c>
      <c r="D23">
        <v>13</v>
      </c>
      <c r="E23">
        <v>1451</v>
      </c>
      <c r="F23" s="1">
        <v>38338</v>
      </c>
      <c r="G23" t="s">
        <v>25</v>
      </c>
      <c r="H23">
        <v>4</v>
      </c>
      <c r="I23">
        <v>12</v>
      </c>
      <c r="J23">
        <v>2004</v>
      </c>
      <c r="K23" t="s">
        <v>26</v>
      </c>
      <c r="L23">
        <v>95</v>
      </c>
      <c r="M23" t="s">
        <v>27</v>
      </c>
      <c r="N23" t="s">
        <v>152</v>
      </c>
      <c r="O23" t="s">
        <v>153</v>
      </c>
      <c r="P23" t="s">
        <v>154</v>
      </c>
      <c r="Q23" t="s">
        <v>155</v>
      </c>
      <c r="R23" t="s">
        <v>156</v>
      </c>
      <c r="S23" t="s">
        <v>157</v>
      </c>
      <c r="T23">
        <v>2067</v>
      </c>
      <c r="U23" t="s">
        <v>95</v>
      </c>
      <c r="V23" t="s">
        <v>96</v>
      </c>
      <c r="W23" t="s">
        <v>158</v>
      </c>
      <c r="X23" t="s">
        <v>159</v>
      </c>
      <c r="Y23" t="s">
        <v>36</v>
      </c>
    </row>
    <row r="24" spans="1:25" x14ac:dyDescent="0.3">
      <c r="A24">
        <v>10375</v>
      </c>
      <c r="B24">
        <v>21</v>
      </c>
      <c r="C24">
        <v>34.909999999999997</v>
      </c>
      <c r="D24">
        <v>12</v>
      </c>
      <c r="E24">
        <v>733.11</v>
      </c>
      <c r="F24" s="1">
        <v>38386</v>
      </c>
      <c r="G24" t="s">
        <v>25</v>
      </c>
      <c r="H24">
        <v>1</v>
      </c>
      <c r="I24">
        <v>2</v>
      </c>
      <c r="J24">
        <v>2005</v>
      </c>
      <c r="K24" t="s">
        <v>26</v>
      </c>
      <c r="L24">
        <v>95</v>
      </c>
      <c r="M24" t="s">
        <v>27</v>
      </c>
      <c r="N24" t="s">
        <v>114</v>
      </c>
      <c r="O24" t="s">
        <v>115</v>
      </c>
      <c r="P24" t="s">
        <v>116</v>
      </c>
      <c r="R24" t="s">
        <v>117</v>
      </c>
      <c r="T24">
        <v>44000</v>
      </c>
      <c r="U24" t="s">
        <v>41</v>
      </c>
      <c r="V24" t="s">
        <v>42</v>
      </c>
      <c r="W24" t="s">
        <v>118</v>
      </c>
      <c r="X24" t="s">
        <v>119</v>
      </c>
      <c r="Y24" t="s">
        <v>36</v>
      </c>
    </row>
    <row r="25" spans="1:25" x14ac:dyDescent="0.3">
      <c r="A25">
        <v>10388</v>
      </c>
      <c r="B25">
        <v>42</v>
      </c>
      <c r="C25">
        <v>76.36</v>
      </c>
      <c r="D25">
        <v>4</v>
      </c>
      <c r="E25">
        <v>3207.12</v>
      </c>
      <c r="F25" s="1">
        <v>38414</v>
      </c>
      <c r="G25" t="s">
        <v>25</v>
      </c>
      <c r="H25">
        <v>1</v>
      </c>
      <c r="I25">
        <v>3</v>
      </c>
      <c r="J25">
        <v>2005</v>
      </c>
      <c r="K25" t="s">
        <v>26</v>
      </c>
      <c r="L25">
        <v>95</v>
      </c>
      <c r="M25" t="s">
        <v>27</v>
      </c>
      <c r="N25" t="s">
        <v>160</v>
      </c>
      <c r="O25">
        <v>5085552555</v>
      </c>
      <c r="P25" t="s">
        <v>161</v>
      </c>
      <c r="R25" t="s">
        <v>162</v>
      </c>
      <c r="S25" t="s">
        <v>123</v>
      </c>
      <c r="T25">
        <v>50553</v>
      </c>
      <c r="U25" t="s">
        <v>32</v>
      </c>
      <c r="V25" t="s">
        <v>33</v>
      </c>
      <c r="W25" t="s">
        <v>163</v>
      </c>
      <c r="X25" t="s">
        <v>164</v>
      </c>
      <c r="Y25" t="s">
        <v>51</v>
      </c>
    </row>
    <row r="26" spans="1:25" x14ac:dyDescent="0.3">
      <c r="A26">
        <v>10403</v>
      </c>
      <c r="B26">
        <v>24</v>
      </c>
      <c r="C26">
        <v>100</v>
      </c>
      <c r="D26">
        <v>7</v>
      </c>
      <c r="E26">
        <v>2434.56</v>
      </c>
      <c r="F26" s="1">
        <v>38450</v>
      </c>
      <c r="G26" t="s">
        <v>25</v>
      </c>
      <c r="H26">
        <v>2</v>
      </c>
      <c r="I26">
        <v>4</v>
      </c>
      <c r="J26">
        <v>2005</v>
      </c>
      <c r="K26" t="s">
        <v>26</v>
      </c>
      <c r="L26">
        <v>95</v>
      </c>
      <c r="M26" t="s">
        <v>27</v>
      </c>
      <c r="N26" t="s">
        <v>165</v>
      </c>
      <c r="O26" t="s">
        <v>166</v>
      </c>
      <c r="P26" t="s">
        <v>167</v>
      </c>
      <c r="R26" t="s">
        <v>168</v>
      </c>
      <c r="T26" t="s">
        <v>169</v>
      </c>
      <c r="U26" t="s">
        <v>170</v>
      </c>
      <c r="V26" t="s">
        <v>42</v>
      </c>
      <c r="W26" t="s">
        <v>171</v>
      </c>
      <c r="X26" t="s">
        <v>172</v>
      </c>
      <c r="Y26" t="s">
        <v>36</v>
      </c>
    </row>
    <row r="27" spans="1:25" x14ac:dyDescent="0.3">
      <c r="A27">
        <v>10417</v>
      </c>
      <c r="B27">
        <v>66</v>
      </c>
      <c r="C27">
        <v>100</v>
      </c>
      <c r="D27">
        <v>2</v>
      </c>
      <c r="E27">
        <v>7516.08</v>
      </c>
      <c r="F27" s="1">
        <v>38485</v>
      </c>
      <c r="G27" t="s">
        <v>173</v>
      </c>
      <c r="H27">
        <v>2</v>
      </c>
      <c r="I27">
        <v>5</v>
      </c>
      <c r="J27">
        <v>2005</v>
      </c>
      <c r="K27" t="s">
        <v>26</v>
      </c>
      <c r="L27">
        <v>95</v>
      </c>
      <c r="M27" t="s">
        <v>27</v>
      </c>
      <c r="N27" t="s">
        <v>174</v>
      </c>
      <c r="O27" t="s">
        <v>175</v>
      </c>
      <c r="P27" t="s">
        <v>176</v>
      </c>
      <c r="R27" t="s">
        <v>177</v>
      </c>
      <c r="T27">
        <v>28034</v>
      </c>
      <c r="U27" t="s">
        <v>178</v>
      </c>
      <c r="V27" t="s">
        <v>42</v>
      </c>
      <c r="W27" t="s">
        <v>179</v>
      </c>
      <c r="X27" t="s">
        <v>180</v>
      </c>
      <c r="Y27" t="s">
        <v>151</v>
      </c>
    </row>
    <row r="28" spans="1:25" x14ac:dyDescent="0.3">
      <c r="A28">
        <v>10103</v>
      </c>
      <c r="B28">
        <v>26</v>
      </c>
      <c r="C28">
        <v>100</v>
      </c>
      <c r="D28">
        <v>11</v>
      </c>
      <c r="E28">
        <v>5404.62</v>
      </c>
      <c r="F28" s="1">
        <v>37650</v>
      </c>
      <c r="G28" t="s">
        <v>25</v>
      </c>
      <c r="H28">
        <v>1</v>
      </c>
      <c r="I28">
        <v>1</v>
      </c>
      <c r="J28">
        <v>2003</v>
      </c>
      <c r="K28" t="s">
        <v>181</v>
      </c>
      <c r="L28">
        <v>214</v>
      </c>
      <c r="M28" t="s">
        <v>182</v>
      </c>
      <c r="N28" t="s">
        <v>133</v>
      </c>
      <c r="O28" t="s">
        <v>134</v>
      </c>
      <c r="P28" t="s">
        <v>135</v>
      </c>
      <c r="R28" t="s">
        <v>136</v>
      </c>
      <c r="T28">
        <v>4110</v>
      </c>
      <c r="U28" t="s">
        <v>78</v>
      </c>
      <c r="V28" t="s">
        <v>42</v>
      </c>
      <c r="W28" t="s">
        <v>137</v>
      </c>
      <c r="X28" t="s">
        <v>138</v>
      </c>
      <c r="Y28" t="s">
        <v>51</v>
      </c>
    </row>
    <row r="29" spans="1:25" x14ac:dyDescent="0.3">
      <c r="A29">
        <v>10112</v>
      </c>
      <c r="B29">
        <v>29</v>
      </c>
      <c r="C29">
        <v>100</v>
      </c>
      <c r="D29">
        <v>1</v>
      </c>
      <c r="E29">
        <v>7209.11</v>
      </c>
      <c r="F29" s="1">
        <v>37704</v>
      </c>
      <c r="G29" t="s">
        <v>25</v>
      </c>
      <c r="H29">
        <v>1</v>
      </c>
      <c r="I29">
        <v>3</v>
      </c>
      <c r="J29">
        <v>2003</v>
      </c>
      <c r="K29" t="s">
        <v>181</v>
      </c>
      <c r="L29">
        <v>214</v>
      </c>
      <c r="M29" t="s">
        <v>182</v>
      </c>
      <c r="N29" t="s">
        <v>183</v>
      </c>
      <c r="O29" t="s">
        <v>184</v>
      </c>
      <c r="P29" t="s">
        <v>185</v>
      </c>
      <c r="R29" t="s">
        <v>186</v>
      </c>
      <c r="T29" t="s">
        <v>187</v>
      </c>
      <c r="U29" t="s">
        <v>188</v>
      </c>
      <c r="V29" t="s">
        <v>42</v>
      </c>
      <c r="W29" t="s">
        <v>189</v>
      </c>
      <c r="X29" t="s">
        <v>190</v>
      </c>
      <c r="Y29" t="s">
        <v>151</v>
      </c>
    </row>
    <row r="30" spans="1:25" x14ac:dyDescent="0.3">
      <c r="A30">
        <v>10126</v>
      </c>
      <c r="B30">
        <v>38</v>
      </c>
      <c r="C30">
        <v>100</v>
      </c>
      <c r="D30">
        <v>11</v>
      </c>
      <c r="E30">
        <v>7329.06</v>
      </c>
      <c r="F30" s="1">
        <v>37769</v>
      </c>
      <c r="G30" t="s">
        <v>25</v>
      </c>
      <c r="H30">
        <v>2</v>
      </c>
      <c r="I30">
        <v>5</v>
      </c>
      <c r="J30">
        <v>2003</v>
      </c>
      <c r="K30" t="s">
        <v>181</v>
      </c>
      <c r="L30">
        <v>214</v>
      </c>
      <c r="M30" t="s">
        <v>182</v>
      </c>
      <c r="N30" t="s">
        <v>191</v>
      </c>
      <c r="O30" t="s">
        <v>192</v>
      </c>
      <c r="P30" t="s">
        <v>193</v>
      </c>
      <c r="R30" t="s">
        <v>177</v>
      </c>
      <c r="T30">
        <v>28023</v>
      </c>
      <c r="U30" t="s">
        <v>178</v>
      </c>
      <c r="V30" t="s">
        <v>42</v>
      </c>
      <c r="W30" t="s">
        <v>194</v>
      </c>
      <c r="X30" t="s">
        <v>195</v>
      </c>
      <c r="Y30" t="s">
        <v>151</v>
      </c>
    </row>
    <row r="31" spans="1:25" x14ac:dyDescent="0.3">
      <c r="A31">
        <v>10140</v>
      </c>
      <c r="B31">
        <v>37</v>
      </c>
      <c r="C31">
        <v>100</v>
      </c>
      <c r="D31">
        <v>11</v>
      </c>
      <c r="E31">
        <v>7374.1</v>
      </c>
      <c r="F31" s="1">
        <v>37826</v>
      </c>
      <c r="G31" t="s">
        <v>25</v>
      </c>
      <c r="H31">
        <v>3</v>
      </c>
      <c r="I31">
        <v>7</v>
      </c>
      <c r="J31">
        <v>2003</v>
      </c>
      <c r="K31" t="s">
        <v>181</v>
      </c>
      <c r="L31">
        <v>214</v>
      </c>
      <c r="M31" t="s">
        <v>182</v>
      </c>
      <c r="N31" t="s">
        <v>62</v>
      </c>
      <c r="O31">
        <v>6505556809</v>
      </c>
      <c r="P31" t="s">
        <v>63</v>
      </c>
      <c r="R31" t="s">
        <v>64</v>
      </c>
      <c r="S31" t="s">
        <v>55</v>
      </c>
      <c r="T31">
        <v>94217</v>
      </c>
      <c r="U31" t="s">
        <v>32</v>
      </c>
      <c r="V31" t="s">
        <v>33</v>
      </c>
      <c r="W31" t="s">
        <v>65</v>
      </c>
      <c r="X31" t="s">
        <v>66</v>
      </c>
      <c r="Y31" t="s">
        <v>151</v>
      </c>
    </row>
    <row r="32" spans="1:25" x14ac:dyDescent="0.3">
      <c r="A32">
        <v>10150</v>
      </c>
      <c r="B32">
        <v>45</v>
      </c>
      <c r="C32">
        <v>100</v>
      </c>
      <c r="D32">
        <v>8</v>
      </c>
      <c r="E32">
        <v>10993.5</v>
      </c>
      <c r="F32" s="1">
        <v>37883</v>
      </c>
      <c r="G32" t="s">
        <v>25</v>
      </c>
      <c r="H32">
        <v>3</v>
      </c>
      <c r="I32">
        <v>9</v>
      </c>
      <c r="J32">
        <v>2003</v>
      </c>
      <c r="K32" t="s">
        <v>181</v>
      </c>
      <c r="L32">
        <v>214</v>
      </c>
      <c r="M32" t="s">
        <v>182</v>
      </c>
      <c r="N32" t="s">
        <v>196</v>
      </c>
      <c r="O32" t="s">
        <v>197</v>
      </c>
      <c r="P32" t="s">
        <v>198</v>
      </c>
      <c r="R32" t="s">
        <v>199</v>
      </c>
      <c r="T32">
        <v>79903</v>
      </c>
      <c r="U32" t="s">
        <v>199</v>
      </c>
      <c r="V32" t="s">
        <v>200</v>
      </c>
      <c r="W32" t="s">
        <v>201</v>
      </c>
      <c r="X32" t="s">
        <v>202</v>
      </c>
      <c r="Y32" t="s">
        <v>151</v>
      </c>
    </row>
    <row r="33" spans="1:25" x14ac:dyDescent="0.3">
      <c r="A33">
        <v>10163</v>
      </c>
      <c r="B33">
        <v>21</v>
      </c>
      <c r="C33">
        <v>100</v>
      </c>
      <c r="D33">
        <v>1</v>
      </c>
      <c r="E33">
        <v>4860.24</v>
      </c>
      <c r="F33" s="1">
        <v>37914</v>
      </c>
      <c r="G33" t="s">
        <v>25</v>
      </c>
      <c r="H33">
        <v>4</v>
      </c>
      <c r="I33">
        <v>10</v>
      </c>
      <c r="J33">
        <v>2003</v>
      </c>
      <c r="K33" t="s">
        <v>181</v>
      </c>
      <c r="L33">
        <v>214</v>
      </c>
      <c r="M33" t="s">
        <v>182</v>
      </c>
      <c r="N33" t="s">
        <v>203</v>
      </c>
      <c r="O33">
        <v>2125558493</v>
      </c>
      <c r="P33" t="s">
        <v>204</v>
      </c>
      <c r="Q33" t="s">
        <v>205</v>
      </c>
      <c r="R33" t="s">
        <v>30</v>
      </c>
      <c r="S33" t="s">
        <v>31</v>
      </c>
      <c r="T33">
        <v>10022</v>
      </c>
      <c r="U33" t="s">
        <v>32</v>
      </c>
      <c r="V33" t="s">
        <v>33</v>
      </c>
      <c r="W33" t="s">
        <v>124</v>
      </c>
      <c r="X33" t="s">
        <v>206</v>
      </c>
      <c r="Y33" t="s">
        <v>51</v>
      </c>
    </row>
    <row r="34" spans="1:25" x14ac:dyDescent="0.3">
      <c r="A34">
        <v>10174</v>
      </c>
      <c r="B34">
        <v>34</v>
      </c>
      <c r="C34">
        <v>100</v>
      </c>
      <c r="D34">
        <v>4</v>
      </c>
      <c r="E34">
        <v>8014.82</v>
      </c>
      <c r="F34" s="1">
        <v>37931</v>
      </c>
      <c r="G34" t="s">
        <v>25</v>
      </c>
      <c r="H34">
        <v>4</v>
      </c>
      <c r="I34">
        <v>11</v>
      </c>
      <c r="J34">
        <v>2003</v>
      </c>
      <c r="K34" t="s">
        <v>181</v>
      </c>
      <c r="L34">
        <v>214</v>
      </c>
      <c r="M34" t="s">
        <v>182</v>
      </c>
      <c r="N34" t="s">
        <v>207</v>
      </c>
      <c r="O34" t="s">
        <v>208</v>
      </c>
      <c r="P34" t="s">
        <v>209</v>
      </c>
      <c r="R34" t="s">
        <v>210</v>
      </c>
      <c r="S34" t="s">
        <v>211</v>
      </c>
      <c r="T34">
        <v>4101</v>
      </c>
      <c r="U34" t="s">
        <v>95</v>
      </c>
      <c r="V34" t="s">
        <v>96</v>
      </c>
      <c r="W34" t="s">
        <v>212</v>
      </c>
      <c r="X34" t="s">
        <v>213</v>
      </c>
      <c r="Y34" t="s">
        <v>151</v>
      </c>
    </row>
    <row r="35" spans="1:25" x14ac:dyDescent="0.3">
      <c r="A35">
        <v>10183</v>
      </c>
      <c r="B35">
        <v>23</v>
      </c>
      <c r="C35">
        <v>100</v>
      </c>
      <c r="D35">
        <v>8</v>
      </c>
      <c r="E35">
        <v>5372.57</v>
      </c>
      <c r="F35" s="1">
        <v>37938</v>
      </c>
      <c r="G35" t="s">
        <v>25</v>
      </c>
      <c r="H35">
        <v>4</v>
      </c>
      <c r="I35">
        <v>11</v>
      </c>
      <c r="J35">
        <v>2003</v>
      </c>
      <c r="K35" t="s">
        <v>181</v>
      </c>
      <c r="L35">
        <v>214</v>
      </c>
      <c r="M35" t="s">
        <v>182</v>
      </c>
      <c r="N35" t="s">
        <v>214</v>
      </c>
      <c r="O35">
        <v>2155554695</v>
      </c>
      <c r="P35" t="s">
        <v>215</v>
      </c>
      <c r="R35" t="s">
        <v>216</v>
      </c>
      <c r="S35" t="s">
        <v>142</v>
      </c>
      <c r="T35">
        <v>71270</v>
      </c>
      <c r="U35" t="s">
        <v>32</v>
      </c>
      <c r="V35" t="s">
        <v>33</v>
      </c>
      <c r="W35" t="s">
        <v>217</v>
      </c>
      <c r="X35" t="s">
        <v>218</v>
      </c>
      <c r="Y35" t="s">
        <v>51</v>
      </c>
    </row>
    <row r="36" spans="1:25" x14ac:dyDescent="0.3">
      <c r="A36">
        <v>10194</v>
      </c>
      <c r="B36">
        <v>42</v>
      </c>
      <c r="C36">
        <v>100</v>
      </c>
      <c r="D36">
        <v>11</v>
      </c>
      <c r="E36">
        <v>7290.36</v>
      </c>
      <c r="F36" s="1">
        <v>37950</v>
      </c>
      <c r="G36" t="s">
        <v>25</v>
      </c>
      <c r="H36">
        <v>4</v>
      </c>
      <c r="I36">
        <v>11</v>
      </c>
      <c r="J36">
        <v>2003</v>
      </c>
      <c r="K36" t="s">
        <v>181</v>
      </c>
      <c r="L36">
        <v>214</v>
      </c>
      <c r="M36" t="s">
        <v>182</v>
      </c>
      <c r="N36" t="s">
        <v>219</v>
      </c>
      <c r="O36" t="s">
        <v>220</v>
      </c>
      <c r="P36" t="s">
        <v>221</v>
      </c>
      <c r="R36" t="s">
        <v>222</v>
      </c>
      <c r="T36">
        <v>69004</v>
      </c>
      <c r="U36" t="s">
        <v>41</v>
      </c>
      <c r="V36" t="s">
        <v>42</v>
      </c>
      <c r="W36" t="s">
        <v>223</v>
      </c>
      <c r="X36" t="s">
        <v>224</v>
      </c>
      <c r="Y36" t="s">
        <v>151</v>
      </c>
    </row>
    <row r="37" spans="1:25" x14ac:dyDescent="0.3">
      <c r="A37">
        <v>10206</v>
      </c>
      <c r="B37">
        <v>47</v>
      </c>
      <c r="C37">
        <v>100</v>
      </c>
      <c r="D37">
        <v>6</v>
      </c>
      <c r="E37">
        <v>9064.89</v>
      </c>
      <c r="F37" s="1">
        <v>37960</v>
      </c>
      <c r="G37" t="s">
        <v>25</v>
      </c>
      <c r="H37">
        <v>4</v>
      </c>
      <c r="I37">
        <v>12</v>
      </c>
      <c r="J37">
        <v>2003</v>
      </c>
      <c r="K37" t="s">
        <v>181</v>
      </c>
      <c r="L37">
        <v>214</v>
      </c>
      <c r="M37" t="s">
        <v>182</v>
      </c>
      <c r="N37" t="s">
        <v>225</v>
      </c>
      <c r="O37" t="s">
        <v>226</v>
      </c>
      <c r="P37" t="s">
        <v>227</v>
      </c>
      <c r="R37" t="s">
        <v>228</v>
      </c>
      <c r="S37" t="s">
        <v>229</v>
      </c>
      <c r="T37" t="s">
        <v>230</v>
      </c>
      <c r="U37" t="s">
        <v>231</v>
      </c>
      <c r="V37" t="s">
        <v>33</v>
      </c>
      <c r="W37" t="s">
        <v>232</v>
      </c>
      <c r="X37" t="s">
        <v>233</v>
      </c>
      <c r="Y37" t="s">
        <v>151</v>
      </c>
    </row>
    <row r="38" spans="1:25" x14ac:dyDescent="0.3">
      <c r="A38">
        <v>10215</v>
      </c>
      <c r="B38">
        <v>35</v>
      </c>
      <c r="C38">
        <v>100</v>
      </c>
      <c r="D38">
        <v>3</v>
      </c>
      <c r="E38">
        <v>6075.3</v>
      </c>
      <c r="F38" s="1">
        <v>38015</v>
      </c>
      <c r="G38" t="s">
        <v>25</v>
      </c>
      <c r="H38">
        <v>1</v>
      </c>
      <c r="I38">
        <v>1</v>
      </c>
      <c r="J38">
        <v>2004</v>
      </c>
      <c r="K38" t="s">
        <v>181</v>
      </c>
      <c r="L38">
        <v>214</v>
      </c>
      <c r="M38" t="s">
        <v>182</v>
      </c>
      <c r="N38" t="s">
        <v>234</v>
      </c>
      <c r="O38">
        <v>3105553722</v>
      </c>
      <c r="P38" t="s">
        <v>235</v>
      </c>
      <c r="R38" t="s">
        <v>236</v>
      </c>
      <c r="S38" t="s">
        <v>55</v>
      </c>
      <c r="T38">
        <v>94019</v>
      </c>
      <c r="U38" t="s">
        <v>32</v>
      </c>
      <c r="V38" t="s">
        <v>33</v>
      </c>
      <c r="W38" t="s">
        <v>237</v>
      </c>
      <c r="X38" t="s">
        <v>238</v>
      </c>
      <c r="Y38" t="s">
        <v>51</v>
      </c>
    </row>
    <row r="39" spans="1:25" x14ac:dyDescent="0.3">
      <c r="A39">
        <v>10228</v>
      </c>
      <c r="B39">
        <v>29</v>
      </c>
      <c r="C39">
        <v>100</v>
      </c>
      <c r="D39">
        <v>2</v>
      </c>
      <c r="E39">
        <v>6463.23</v>
      </c>
      <c r="F39" s="1">
        <v>38056</v>
      </c>
      <c r="G39" t="s">
        <v>25</v>
      </c>
      <c r="H39">
        <v>1</v>
      </c>
      <c r="I39">
        <v>3</v>
      </c>
      <c r="J39">
        <v>2004</v>
      </c>
      <c r="K39" t="s">
        <v>181</v>
      </c>
      <c r="L39">
        <v>214</v>
      </c>
      <c r="M39" t="s">
        <v>182</v>
      </c>
      <c r="N39" t="s">
        <v>239</v>
      </c>
      <c r="O39">
        <v>6175555555</v>
      </c>
      <c r="P39" t="s">
        <v>240</v>
      </c>
      <c r="R39" t="s">
        <v>122</v>
      </c>
      <c r="S39" t="s">
        <v>123</v>
      </c>
      <c r="T39">
        <v>51247</v>
      </c>
      <c r="U39" t="s">
        <v>32</v>
      </c>
      <c r="V39" t="s">
        <v>33</v>
      </c>
      <c r="W39" t="s">
        <v>241</v>
      </c>
      <c r="X39" t="s">
        <v>143</v>
      </c>
      <c r="Y39" t="s">
        <v>51</v>
      </c>
    </row>
    <row r="40" spans="1:25" x14ac:dyDescent="0.3">
      <c r="A40">
        <v>10245</v>
      </c>
      <c r="B40">
        <v>34</v>
      </c>
      <c r="C40">
        <v>100</v>
      </c>
      <c r="D40">
        <v>9</v>
      </c>
      <c r="E40">
        <v>6120.34</v>
      </c>
      <c r="F40" s="1">
        <v>38111</v>
      </c>
      <c r="G40" t="s">
        <v>25</v>
      </c>
      <c r="H40">
        <v>2</v>
      </c>
      <c r="I40">
        <v>5</v>
      </c>
      <c r="J40">
        <v>2004</v>
      </c>
      <c r="K40" t="s">
        <v>181</v>
      </c>
      <c r="L40">
        <v>214</v>
      </c>
      <c r="M40" t="s">
        <v>182</v>
      </c>
      <c r="N40" t="s">
        <v>242</v>
      </c>
      <c r="O40">
        <v>2035559545</v>
      </c>
      <c r="P40" t="s">
        <v>243</v>
      </c>
      <c r="R40" t="s">
        <v>244</v>
      </c>
      <c r="S40" t="s">
        <v>112</v>
      </c>
      <c r="T40">
        <v>97823</v>
      </c>
      <c r="U40" t="s">
        <v>32</v>
      </c>
      <c r="V40" t="s">
        <v>33</v>
      </c>
      <c r="W40" t="s">
        <v>83</v>
      </c>
      <c r="X40" t="s">
        <v>245</v>
      </c>
      <c r="Y40" t="s">
        <v>51</v>
      </c>
    </row>
    <row r="41" spans="1:25" x14ac:dyDescent="0.3">
      <c r="A41">
        <v>10258</v>
      </c>
      <c r="B41">
        <v>32</v>
      </c>
      <c r="C41">
        <v>100</v>
      </c>
      <c r="D41">
        <v>6</v>
      </c>
      <c r="E41">
        <v>7680.64</v>
      </c>
      <c r="F41" s="1">
        <v>38153</v>
      </c>
      <c r="G41" t="s">
        <v>25</v>
      </c>
      <c r="H41">
        <v>2</v>
      </c>
      <c r="I41">
        <v>6</v>
      </c>
      <c r="J41">
        <v>2004</v>
      </c>
      <c r="K41" t="s">
        <v>181</v>
      </c>
      <c r="L41">
        <v>214</v>
      </c>
      <c r="M41" t="s">
        <v>182</v>
      </c>
      <c r="N41" t="s">
        <v>246</v>
      </c>
      <c r="O41" t="s">
        <v>247</v>
      </c>
      <c r="P41" t="s">
        <v>248</v>
      </c>
      <c r="R41" t="s">
        <v>249</v>
      </c>
      <c r="S41" t="s">
        <v>250</v>
      </c>
      <c r="T41" t="s">
        <v>251</v>
      </c>
      <c r="U41" t="s">
        <v>200</v>
      </c>
      <c r="V41" t="s">
        <v>200</v>
      </c>
      <c r="W41" t="s">
        <v>252</v>
      </c>
      <c r="X41" t="s">
        <v>253</v>
      </c>
      <c r="Y41" t="s">
        <v>151</v>
      </c>
    </row>
    <row r="42" spans="1:25" x14ac:dyDescent="0.3">
      <c r="A42">
        <v>10270</v>
      </c>
      <c r="B42">
        <v>21</v>
      </c>
      <c r="C42">
        <v>100</v>
      </c>
      <c r="D42">
        <v>9</v>
      </c>
      <c r="E42">
        <v>4905.3900000000003</v>
      </c>
      <c r="F42" s="1">
        <v>38187</v>
      </c>
      <c r="G42" t="s">
        <v>25</v>
      </c>
      <c r="H42">
        <v>3</v>
      </c>
      <c r="I42">
        <v>7</v>
      </c>
      <c r="J42">
        <v>2004</v>
      </c>
      <c r="K42" t="s">
        <v>181</v>
      </c>
      <c r="L42">
        <v>214</v>
      </c>
      <c r="M42" t="s">
        <v>182</v>
      </c>
      <c r="N42" t="s">
        <v>152</v>
      </c>
      <c r="O42" t="s">
        <v>153</v>
      </c>
      <c r="P42" t="s">
        <v>154</v>
      </c>
      <c r="Q42" t="s">
        <v>155</v>
      </c>
      <c r="R42" t="s">
        <v>156</v>
      </c>
      <c r="S42" t="s">
        <v>157</v>
      </c>
      <c r="T42">
        <v>2067</v>
      </c>
      <c r="U42" t="s">
        <v>95</v>
      </c>
      <c r="V42" t="s">
        <v>96</v>
      </c>
      <c r="W42" t="s">
        <v>158</v>
      </c>
      <c r="X42" t="s">
        <v>159</v>
      </c>
      <c r="Y42" t="s">
        <v>51</v>
      </c>
    </row>
    <row r="43" spans="1:25" x14ac:dyDescent="0.3">
      <c r="A43">
        <v>10280</v>
      </c>
      <c r="B43">
        <v>34</v>
      </c>
      <c r="C43">
        <v>100</v>
      </c>
      <c r="D43">
        <v>2</v>
      </c>
      <c r="E43">
        <v>8014.82</v>
      </c>
      <c r="F43" s="1">
        <v>38216</v>
      </c>
      <c r="G43" t="s">
        <v>25</v>
      </c>
      <c r="H43">
        <v>3</v>
      </c>
      <c r="I43">
        <v>8</v>
      </c>
      <c r="J43">
        <v>2004</v>
      </c>
      <c r="K43" t="s">
        <v>181</v>
      </c>
      <c r="L43">
        <v>214</v>
      </c>
      <c r="M43" t="s">
        <v>182</v>
      </c>
      <c r="N43" t="s">
        <v>254</v>
      </c>
      <c r="O43" t="s">
        <v>255</v>
      </c>
      <c r="P43" t="s">
        <v>256</v>
      </c>
      <c r="R43" t="s">
        <v>257</v>
      </c>
      <c r="T43">
        <v>10100</v>
      </c>
      <c r="U43" t="s">
        <v>258</v>
      </c>
      <c r="V43" t="s">
        <v>42</v>
      </c>
      <c r="W43" t="s">
        <v>259</v>
      </c>
      <c r="X43" t="s">
        <v>260</v>
      </c>
      <c r="Y43" t="s">
        <v>151</v>
      </c>
    </row>
    <row r="44" spans="1:25" x14ac:dyDescent="0.3">
      <c r="A44">
        <v>10291</v>
      </c>
      <c r="B44">
        <v>37</v>
      </c>
      <c r="C44">
        <v>100</v>
      </c>
      <c r="D44">
        <v>11</v>
      </c>
      <c r="E44">
        <v>7136.19</v>
      </c>
      <c r="F44" s="1">
        <v>38238</v>
      </c>
      <c r="G44" t="s">
        <v>25</v>
      </c>
      <c r="H44">
        <v>3</v>
      </c>
      <c r="I44">
        <v>9</v>
      </c>
      <c r="J44">
        <v>2004</v>
      </c>
      <c r="K44" t="s">
        <v>181</v>
      </c>
      <c r="L44">
        <v>214</v>
      </c>
      <c r="M44" t="s">
        <v>182</v>
      </c>
      <c r="N44" t="s">
        <v>261</v>
      </c>
      <c r="O44" t="s">
        <v>262</v>
      </c>
      <c r="P44" t="s">
        <v>263</v>
      </c>
      <c r="R44" t="s">
        <v>264</v>
      </c>
      <c r="T44" t="s">
        <v>265</v>
      </c>
      <c r="U44" t="s">
        <v>188</v>
      </c>
      <c r="V44" t="s">
        <v>42</v>
      </c>
      <c r="W44" t="s">
        <v>266</v>
      </c>
      <c r="X44" t="s">
        <v>206</v>
      </c>
      <c r="Y44" t="s">
        <v>151</v>
      </c>
    </row>
    <row r="45" spans="1:25" x14ac:dyDescent="0.3">
      <c r="A45">
        <v>10304</v>
      </c>
      <c r="B45">
        <v>47</v>
      </c>
      <c r="C45">
        <v>100</v>
      </c>
      <c r="D45">
        <v>6</v>
      </c>
      <c r="E45">
        <v>10172.700000000001</v>
      </c>
      <c r="F45" s="1">
        <v>38271</v>
      </c>
      <c r="G45" t="s">
        <v>25</v>
      </c>
      <c r="H45">
        <v>4</v>
      </c>
      <c r="I45">
        <v>10</v>
      </c>
      <c r="J45">
        <v>2004</v>
      </c>
      <c r="K45" t="s">
        <v>181</v>
      </c>
      <c r="L45">
        <v>214</v>
      </c>
      <c r="M45" t="s">
        <v>182</v>
      </c>
      <c r="N45" t="s">
        <v>267</v>
      </c>
      <c r="O45" t="s">
        <v>268</v>
      </c>
      <c r="P45" t="s">
        <v>269</v>
      </c>
      <c r="R45" t="s">
        <v>270</v>
      </c>
      <c r="T45">
        <v>78000</v>
      </c>
      <c r="U45" t="s">
        <v>41</v>
      </c>
      <c r="V45" t="s">
        <v>42</v>
      </c>
      <c r="W45" t="s">
        <v>271</v>
      </c>
      <c r="X45" t="s">
        <v>50</v>
      </c>
      <c r="Y45" t="s">
        <v>151</v>
      </c>
    </row>
    <row r="46" spans="1:25" x14ac:dyDescent="0.3">
      <c r="A46">
        <v>10312</v>
      </c>
      <c r="B46">
        <v>48</v>
      </c>
      <c r="C46">
        <v>100</v>
      </c>
      <c r="D46">
        <v>3</v>
      </c>
      <c r="E46">
        <v>11623.7</v>
      </c>
      <c r="F46" s="1">
        <v>38281</v>
      </c>
      <c r="G46" t="s">
        <v>25</v>
      </c>
      <c r="H46">
        <v>4</v>
      </c>
      <c r="I46">
        <v>10</v>
      </c>
      <c r="J46">
        <v>2004</v>
      </c>
      <c r="K46" t="s">
        <v>181</v>
      </c>
      <c r="L46">
        <v>214</v>
      </c>
      <c r="M46" t="s">
        <v>182</v>
      </c>
      <c r="N46" t="s">
        <v>272</v>
      </c>
      <c r="O46">
        <v>4155551450</v>
      </c>
      <c r="P46" t="s">
        <v>273</v>
      </c>
      <c r="R46" t="s">
        <v>274</v>
      </c>
      <c r="S46" t="s">
        <v>55</v>
      </c>
      <c r="T46">
        <v>97562</v>
      </c>
      <c r="U46" t="s">
        <v>32</v>
      </c>
      <c r="V46" t="s">
        <v>33</v>
      </c>
      <c r="W46" t="s">
        <v>275</v>
      </c>
      <c r="X46" t="s">
        <v>276</v>
      </c>
      <c r="Y46" t="s">
        <v>151</v>
      </c>
    </row>
    <row r="47" spans="1:25" x14ac:dyDescent="0.3">
      <c r="A47">
        <v>10322</v>
      </c>
      <c r="B47">
        <v>40</v>
      </c>
      <c r="C47">
        <v>100</v>
      </c>
      <c r="D47">
        <v>1</v>
      </c>
      <c r="E47">
        <v>6000.4</v>
      </c>
      <c r="F47" s="1">
        <v>38295</v>
      </c>
      <c r="G47" t="s">
        <v>25</v>
      </c>
      <c r="H47">
        <v>4</v>
      </c>
      <c r="I47">
        <v>11</v>
      </c>
      <c r="J47">
        <v>2004</v>
      </c>
      <c r="K47" t="s">
        <v>181</v>
      </c>
      <c r="L47">
        <v>214</v>
      </c>
      <c r="M47" t="s">
        <v>182</v>
      </c>
      <c r="N47" t="s">
        <v>277</v>
      </c>
      <c r="O47">
        <v>6035558647</v>
      </c>
      <c r="P47" t="s">
        <v>278</v>
      </c>
      <c r="R47" t="s">
        <v>279</v>
      </c>
      <c r="S47" t="s">
        <v>280</v>
      </c>
      <c r="T47">
        <v>62005</v>
      </c>
      <c r="U47" t="s">
        <v>32</v>
      </c>
      <c r="V47" t="s">
        <v>33</v>
      </c>
      <c r="W47" t="s">
        <v>56</v>
      </c>
      <c r="X47" t="s">
        <v>276</v>
      </c>
      <c r="Y47" t="s">
        <v>51</v>
      </c>
    </row>
    <row r="48" spans="1:25" x14ac:dyDescent="0.3">
      <c r="A48">
        <v>10333</v>
      </c>
      <c r="B48">
        <v>26</v>
      </c>
      <c r="C48">
        <v>100</v>
      </c>
      <c r="D48">
        <v>3</v>
      </c>
      <c r="E48">
        <v>3003</v>
      </c>
      <c r="F48" s="1">
        <v>38309</v>
      </c>
      <c r="G48" t="s">
        <v>25</v>
      </c>
      <c r="H48">
        <v>4</v>
      </c>
      <c r="I48">
        <v>11</v>
      </c>
      <c r="J48">
        <v>2004</v>
      </c>
      <c r="K48" t="s">
        <v>181</v>
      </c>
      <c r="L48">
        <v>214</v>
      </c>
      <c r="M48" t="s">
        <v>182</v>
      </c>
      <c r="N48" t="s">
        <v>81</v>
      </c>
      <c r="O48">
        <v>6505555787</v>
      </c>
      <c r="P48" t="s">
        <v>82</v>
      </c>
      <c r="R48" t="s">
        <v>60</v>
      </c>
      <c r="S48" t="s">
        <v>55</v>
      </c>
      <c r="U48" t="s">
        <v>32</v>
      </c>
      <c r="V48" t="s">
        <v>33</v>
      </c>
      <c r="W48" t="s">
        <v>83</v>
      </c>
      <c r="X48" t="s">
        <v>57</v>
      </c>
      <c r="Y48" t="s">
        <v>51</v>
      </c>
    </row>
    <row r="49" spans="1:25" x14ac:dyDescent="0.3">
      <c r="A49">
        <v>10347</v>
      </c>
      <c r="B49">
        <v>30</v>
      </c>
      <c r="C49">
        <v>100</v>
      </c>
      <c r="D49">
        <v>1</v>
      </c>
      <c r="E49">
        <v>3944.7</v>
      </c>
      <c r="F49" s="1">
        <v>38320</v>
      </c>
      <c r="G49" t="s">
        <v>25</v>
      </c>
      <c r="H49">
        <v>4</v>
      </c>
      <c r="I49">
        <v>11</v>
      </c>
      <c r="J49">
        <v>2004</v>
      </c>
      <c r="K49" t="s">
        <v>181</v>
      </c>
      <c r="L49">
        <v>214</v>
      </c>
      <c r="M49" t="s">
        <v>182</v>
      </c>
      <c r="N49" t="s">
        <v>89</v>
      </c>
      <c r="O49" t="s">
        <v>90</v>
      </c>
      <c r="P49" t="s">
        <v>91</v>
      </c>
      <c r="Q49" t="s">
        <v>92</v>
      </c>
      <c r="R49" t="s">
        <v>93</v>
      </c>
      <c r="S49" t="s">
        <v>94</v>
      </c>
      <c r="T49">
        <v>3004</v>
      </c>
      <c r="U49" t="s">
        <v>95</v>
      </c>
      <c r="V49" t="s">
        <v>96</v>
      </c>
      <c r="W49" t="s">
        <v>97</v>
      </c>
      <c r="X49" t="s">
        <v>98</v>
      </c>
      <c r="Y49" t="s">
        <v>51</v>
      </c>
    </row>
    <row r="50" spans="1:25" x14ac:dyDescent="0.3">
      <c r="A50">
        <v>10357</v>
      </c>
      <c r="B50">
        <v>32</v>
      </c>
      <c r="C50">
        <v>100</v>
      </c>
      <c r="D50">
        <v>10</v>
      </c>
      <c r="E50">
        <v>5691.84</v>
      </c>
      <c r="F50" s="1">
        <v>38331</v>
      </c>
      <c r="G50" t="s">
        <v>25</v>
      </c>
      <c r="H50">
        <v>4</v>
      </c>
      <c r="I50">
        <v>12</v>
      </c>
      <c r="J50">
        <v>2004</v>
      </c>
      <c r="K50" t="s">
        <v>181</v>
      </c>
      <c r="L50">
        <v>214</v>
      </c>
      <c r="M50" t="s">
        <v>182</v>
      </c>
      <c r="N50" t="s">
        <v>272</v>
      </c>
      <c r="O50">
        <v>4155551450</v>
      </c>
      <c r="P50" t="s">
        <v>273</v>
      </c>
      <c r="R50" t="s">
        <v>274</v>
      </c>
      <c r="S50" t="s">
        <v>55</v>
      </c>
      <c r="T50">
        <v>97562</v>
      </c>
      <c r="U50" t="s">
        <v>32</v>
      </c>
      <c r="V50" t="s">
        <v>33</v>
      </c>
      <c r="W50" t="s">
        <v>275</v>
      </c>
      <c r="X50" t="s">
        <v>276</v>
      </c>
      <c r="Y50" t="s">
        <v>51</v>
      </c>
    </row>
    <row r="51" spans="1:25" x14ac:dyDescent="0.3">
      <c r="A51">
        <v>10369</v>
      </c>
      <c r="B51">
        <v>41</v>
      </c>
      <c r="C51">
        <v>100</v>
      </c>
      <c r="D51">
        <v>2</v>
      </c>
      <c r="E51">
        <v>4514.92</v>
      </c>
      <c r="F51" s="1">
        <v>38372</v>
      </c>
      <c r="G51" t="s">
        <v>25</v>
      </c>
      <c r="H51">
        <v>1</v>
      </c>
      <c r="I51">
        <v>1</v>
      </c>
      <c r="J51">
        <v>2005</v>
      </c>
      <c r="K51" t="s">
        <v>181</v>
      </c>
      <c r="L51">
        <v>214</v>
      </c>
      <c r="M51" t="s">
        <v>182</v>
      </c>
      <c r="N51" t="s">
        <v>281</v>
      </c>
      <c r="O51">
        <v>6175558555</v>
      </c>
      <c r="P51" t="s">
        <v>282</v>
      </c>
      <c r="R51" t="s">
        <v>283</v>
      </c>
      <c r="S51" t="s">
        <v>123</v>
      </c>
      <c r="T51">
        <v>58339</v>
      </c>
      <c r="U51" t="s">
        <v>32</v>
      </c>
      <c r="V51" t="s">
        <v>33</v>
      </c>
      <c r="W51" t="s">
        <v>275</v>
      </c>
      <c r="X51" t="s">
        <v>284</v>
      </c>
      <c r="Y51" t="s">
        <v>51</v>
      </c>
    </row>
    <row r="52" spans="1:25" x14ac:dyDescent="0.3">
      <c r="A52">
        <v>10381</v>
      </c>
      <c r="B52">
        <v>36</v>
      </c>
      <c r="C52">
        <v>100</v>
      </c>
      <c r="D52">
        <v>3</v>
      </c>
      <c r="E52">
        <v>8254.7999999999993</v>
      </c>
      <c r="F52" s="1">
        <v>38400</v>
      </c>
      <c r="G52" t="s">
        <v>25</v>
      </c>
      <c r="H52">
        <v>1</v>
      </c>
      <c r="I52">
        <v>2</v>
      </c>
      <c r="J52">
        <v>2005</v>
      </c>
      <c r="K52" t="s">
        <v>181</v>
      </c>
      <c r="L52">
        <v>214</v>
      </c>
      <c r="M52" t="s">
        <v>182</v>
      </c>
      <c r="N52" t="s">
        <v>58</v>
      </c>
      <c r="O52">
        <v>6505551386</v>
      </c>
      <c r="P52" t="s">
        <v>59</v>
      </c>
      <c r="R52" t="s">
        <v>60</v>
      </c>
      <c r="S52" t="s">
        <v>55</v>
      </c>
      <c r="U52" t="s">
        <v>32</v>
      </c>
      <c r="V52" t="s">
        <v>33</v>
      </c>
      <c r="W52" t="s">
        <v>61</v>
      </c>
      <c r="X52" t="s">
        <v>57</v>
      </c>
      <c r="Y52" t="s">
        <v>151</v>
      </c>
    </row>
    <row r="53" spans="1:25" x14ac:dyDescent="0.3">
      <c r="A53">
        <v>10391</v>
      </c>
      <c r="B53">
        <v>24</v>
      </c>
      <c r="C53">
        <v>100</v>
      </c>
      <c r="D53">
        <v>4</v>
      </c>
      <c r="E53">
        <v>2416.56</v>
      </c>
      <c r="F53" s="1">
        <v>38420</v>
      </c>
      <c r="G53" t="s">
        <v>25</v>
      </c>
      <c r="H53">
        <v>1</v>
      </c>
      <c r="I53">
        <v>3</v>
      </c>
      <c r="J53">
        <v>2005</v>
      </c>
      <c r="K53" t="s">
        <v>181</v>
      </c>
      <c r="L53">
        <v>214</v>
      </c>
      <c r="M53" t="s">
        <v>182</v>
      </c>
      <c r="N53" t="s">
        <v>285</v>
      </c>
      <c r="O53" t="s">
        <v>286</v>
      </c>
      <c r="P53" t="s">
        <v>287</v>
      </c>
      <c r="Q53" t="s">
        <v>288</v>
      </c>
      <c r="R53" t="s">
        <v>289</v>
      </c>
      <c r="S53" t="s">
        <v>157</v>
      </c>
      <c r="T53">
        <v>2060</v>
      </c>
      <c r="U53" t="s">
        <v>95</v>
      </c>
      <c r="V53" t="s">
        <v>96</v>
      </c>
      <c r="W53" t="s">
        <v>290</v>
      </c>
      <c r="X53" t="s">
        <v>291</v>
      </c>
      <c r="Y53" t="s">
        <v>36</v>
      </c>
    </row>
    <row r="54" spans="1:25" x14ac:dyDescent="0.3">
      <c r="A54">
        <v>10411</v>
      </c>
      <c r="B54">
        <v>23</v>
      </c>
      <c r="C54">
        <v>100</v>
      </c>
      <c r="D54">
        <v>9</v>
      </c>
      <c r="E54">
        <v>4140.2299999999996</v>
      </c>
      <c r="F54" s="1">
        <v>38473</v>
      </c>
      <c r="G54" t="s">
        <v>25</v>
      </c>
      <c r="H54">
        <v>2</v>
      </c>
      <c r="I54">
        <v>5</v>
      </c>
      <c r="J54">
        <v>2005</v>
      </c>
      <c r="K54" t="s">
        <v>181</v>
      </c>
      <c r="L54">
        <v>214</v>
      </c>
      <c r="M54" t="s">
        <v>182</v>
      </c>
      <c r="N54" t="s">
        <v>292</v>
      </c>
      <c r="O54" t="s">
        <v>293</v>
      </c>
      <c r="P54" t="s">
        <v>294</v>
      </c>
      <c r="R54" t="s">
        <v>295</v>
      </c>
      <c r="S54" t="s">
        <v>296</v>
      </c>
      <c r="T54" t="s">
        <v>297</v>
      </c>
      <c r="U54" t="s">
        <v>231</v>
      </c>
      <c r="V54" t="s">
        <v>33</v>
      </c>
      <c r="W54" t="s">
        <v>298</v>
      </c>
      <c r="X54" t="s">
        <v>299</v>
      </c>
      <c r="Y54" t="s">
        <v>51</v>
      </c>
    </row>
    <row r="55" spans="1:25" x14ac:dyDescent="0.3">
      <c r="A55">
        <v>10424</v>
      </c>
      <c r="B55">
        <v>50</v>
      </c>
      <c r="C55">
        <v>100</v>
      </c>
      <c r="D55">
        <v>6</v>
      </c>
      <c r="E55">
        <v>12001</v>
      </c>
      <c r="F55" s="1">
        <v>38503</v>
      </c>
      <c r="G55" t="s">
        <v>300</v>
      </c>
      <c r="H55">
        <v>2</v>
      </c>
      <c r="I55">
        <v>5</v>
      </c>
      <c r="J55">
        <v>2005</v>
      </c>
      <c r="K55" t="s">
        <v>181</v>
      </c>
      <c r="L55">
        <v>214</v>
      </c>
      <c r="M55" t="s">
        <v>182</v>
      </c>
      <c r="N55" t="s">
        <v>174</v>
      </c>
      <c r="O55" t="s">
        <v>175</v>
      </c>
      <c r="P55" t="s">
        <v>176</v>
      </c>
      <c r="R55" t="s">
        <v>177</v>
      </c>
      <c r="T55">
        <v>28034</v>
      </c>
      <c r="U55" t="s">
        <v>178</v>
      </c>
      <c r="V55" t="s">
        <v>42</v>
      </c>
      <c r="W55" t="s">
        <v>179</v>
      </c>
      <c r="X55" t="s">
        <v>180</v>
      </c>
      <c r="Y55" t="s">
        <v>151</v>
      </c>
    </row>
    <row r="56" spans="1:25" x14ac:dyDescent="0.3">
      <c r="A56">
        <v>10107</v>
      </c>
      <c r="B56">
        <v>39</v>
      </c>
      <c r="C56">
        <v>99.91</v>
      </c>
      <c r="D56">
        <v>5</v>
      </c>
      <c r="E56">
        <v>3896.49</v>
      </c>
      <c r="F56" s="1">
        <v>37676</v>
      </c>
      <c r="G56" t="s">
        <v>25</v>
      </c>
      <c r="H56">
        <v>1</v>
      </c>
      <c r="I56">
        <v>2</v>
      </c>
      <c r="J56">
        <v>2003</v>
      </c>
      <c r="K56" t="s">
        <v>26</v>
      </c>
      <c r="L56">
        <v>118</v>
      </c>
      <c r="M56" t="s">
        <v>301</v>
      </c>
      <c r="N56" t="s">
        <v>28</v>
      </c>
      <c r="O56">
        <v>2125557818</v>
      </c>
      <c r="P56" t="s">
        <v>29</v>
      </c>
      <c r="R56" t="s">
        <v>30</v>
      </c>
      <c r="S56" t="s">
        <v>31</v>
      </c>
      <c r="T56">
        <v>10022</v>
      </c>
      <c r="U56" t="s">
        <v>32</v>
      </c>
      <c r="V56" t="s">
        <v>33</v>
      </c>
      <c r="W56" t="s">
        <v>34</v>
      </c>
      <c r="X56" t="s">
        <v>35</v>
      </c>
      <c r="Y56" t="s">
        <v>51</v>
      </c>
    </row>
    <row r="57" spans="1:25" x14ac:dyDescent="0.3">
      <c r="A57">
        <v>10120</v>
      </c>
      <c r="B57">
        <v>29</v>
      </c>
      <c r="C57">
        <v>96.34</v>
      </c>
      <c r="D57">
        <v>3</v>
      </c>
      <c r="E57">
        <v>2793.86</v>
      </c>
      <c r="F57" s="1">
        <v>37740</v>
      </c>
      <c r="G57" t="s">
        <v>25</v>
      </c>
      <c r="H57">
        <v>2</v>
      </c>
      <c r="I57">
        <v>4</v>
      </c>
      <c r="J57">
        <v>2003</v>
      </c>
      <c r="K57" t="s">
        <v>26</v>
      </c>
      <c r="L57">
        <v>118</v>
      </c>
      <c r="M57" t="s">
        <v>301</v>
      </c>
      <c r="N57" t="s">
        <v>89</v>
      </c>
      <c r="O57" t="s">
        <v>90</v>
      </c>
      <c r="P57" t="s">
        <v>91</v>
      </c>
      <c r="Q57" t="s">
        <v>92</v>
      </c>
      <c r="R57" t="s">
        <v>93</v>
      </c>
      <c r="S57" t="s">
        <v>94</v>
      </c>
      <c r="T57">
        <v>3004</v>
      </c>
      <c r="U57" t="s">
        <v>95</v>
      </c>
      <c r="V57" t="s">
        <v>96</v>
      </c>
      <c r="W57" t="s">
        <v>97</v>
      </c>
      <c r="X57" t="s">
        <v>98</v>
      </c>
      <c r="Y57" t="s">
        <v>36</v>
      </c>
    </row>
    <row r="58" spans="1:25" x14ac:dyDescent="0.3">
      <c r="A58">
        <v>10134</v>
      </c>
      <c r="B58">
        <v>27</v>
      </c>
      <c r="C58">
        <v>100</v>
      </c>
      <c r="D58">
        <v>5</v>
      </c>
      <c r="E58">
        <v>3307.77</v>
      </c>
      <c r="F58" s="1">
        <v>37803</v>
      </c>
      <c r="G58" t="s">
        <v>25</v>
      </c>
      <c r="H58">
        <v>3</v>
      </c>
      <c r="I58">
        <v>7</v>
      </c>
      <c r="J58">
        <v>2003</v>
      </c>
      <c r="K58" t="s">
        <v>26</v>
      </c>
      <c r="L58">
        <v>118</v>
      </c>
      <c r="M58" t="s">
        <v>301</v>
      </c>
      <c r="N58" t="s">
        <v>45</v>
      </c>
      <c r="O58" t="s">
        <v>46</v>
      </c>
      <c r="P58" t="s">
        <v>47</v>
      </c>
      <c r="R58" t="s">
        <v>48</v>
      </c>
      <c r="T58">
        <v>75508</v>
      </c>
      <c r="U58" t="s">
        <v>41</v>
      </c>
      <c r="V58" t="s">
        <v>42</v>
      </c>
      <c r="W58" t="s">
        <v>49</v>
      </c>
      <c r="X58" t="s">
        <v>50</v>
      </c>
      <c r="Y58" t="s">
        <v>51</v>
      </c>
    </row>
    <row r="59" spans="1:25" x14ac:dyDescent="0.3">
      <c r="A59">
        <v>10145</v>
      </c>
      <c r="B59">
        <v>37</v>
      </c>
      <c r="C59">
        <v>100</v>
      </c>
      <c r="D59">
        <v>9</v>
      </c>
      <c r="E59">
        <v>5192.95</v>
      </c>
      <c r="F59" s="1">
        <v>37858</v>
      </c>
      <c r="G59" t="s">
        <v>25</v>
      </c>
      <c r="H59">
        <v>3</v>
      </c>
      <c r="I59">
        <v>8</v>
      </c>
      <c r="J59">
        <v>2003</v>
      </c>
      <c r="K59" t="s">
        <v>26</v>
      </c>
      <c r="L59">
        <v>118</v>
      </c>
      <c r="M59" t="s">
        <v>301</v>
      </c>
      <c r="N59" t="s">
        <v>52</v>
      </c>
      <c r="O59">
        <v>6265557265</v>
      </c>
      <c r="P59" t="s">
        <v>53</v>
      </c>
      <c r="R59" t="s">
        <v>54</v>
      </c>
      <c r="S59" t="s">
        <v>55</v>
      </c>
      <c r="T59">
        <v>90003</v>
      </c>
      <c r="U59" t="s">
        <v>32</v>
      </c>
      <c r="V59" t="s">
        <v>33</v>
      </c>
      <c r="W59" t="s">
        <v>56</v>
      </c>
      <c r="X59" t="s">
        <v>57</v>
      </c>
      <c r="Y59" t="s">
        <v>51</v>
      </c>
    </row>
    <row r="60" spans="1:25" x14ac:dyDescent="0.3">
      <c r="A60">
        <v>10159</v>
      </c>
      <c r="B60">
        <v>37</v>
      </c>
      <c r="C60">
        <v>100</v>
      </c>
      <c r="D60">
        <v>17</v>
      </c>
      <c r="E60">
        <v>5016.83</v>
      </c>
      <c r="F60" s="1">
        <v>37904</v>
      </c>
      <c r="G60" t="s">
        <v>25</v>
      </c>
      <c r="H60">
        <v>4</v>
      </c>
      <c r="I60">
        <v>10</v>
      </c>
      <c r="J60">
        <v>2003</v>
      </c>
      <c r="K60" t="s">
        <v>26</v>
      </c>
      <c r="L60">
        <v>118</v>
      </c>
      <c r="M60" t="s">
        <v>301</v>
      </c>
      <c r="N60" t="s">
        <v>58</v>
      </c>
      <c r="O60">
        <v>6505551386</v>
      </c>
      <c r="P60" t="s">
        <v>59</v>
      </c>
      <c r="R60" t="s">
        <v>60</v>
      </c>
      <c r="S60" t="s">
        <v>55</v>
      </c>
      <c r="U60" t="s">
        <v>32</v>
      </c>
      <c r="V60" t="s">
        <v>33</v>
      </c>
      <c r="W60" t="s">
        <v>61</v>
      </c>
      <c r="X60" t="s">
        <v>57</v>
      </c>
      <c r="Y60" t="s">
        <v>51</v>
      </c>
    </row>
    <row r="61" spans="1:25" x14ac:dyDescent="0.3">
      <c r="A61">
        <v>10168</v>
      </c>
      <c r="B61">
        <v>27</v>
      </c>
      <c r="C61">
        <v>100</v>
      </c>
      <c r="D61">
        <v>4</v>
      </c>
      <c r="E61">
        <v>3660.93</v>
      </c>
      <c r="F61" s="1">
        <v>37922</v>
      </c>
      <c r="G61" t="s">
        <v>25</v>
      </c>
      <c r="H61">
        <v>4</v>
      </c>
      <c r="I61">
        <v>10</v>
      </c>
      <c r="J61">
        <v>2003</v>
      </c>
      <c r="K61" t="s">
        <v>26</v>
      </c>
      <c r="L61">
        <v>118</v>
      </c>
      <c r="M61" t="s">
        <v>301</v>
      </c>
      <c r="N61" t="s">
        <v>62</v>
      </c>
      <c r="O61">
        <v>6505556809</v>
      </c>
      <c r="P61" t="s">
        <v>63</v>
      </c>
      <c r="R61" t="s">
        <v>64</v>
      </c>
      <c r="S61" t="s">
        <v>55</v>
      </c>
      <c r="T61">
        <v>94217</v>
      </c>
      <c r="U61" t="s">
        <v>32</v>
      </c>
      <c r="V61" t="s">
        <v>33</v>
      </c>
      <c r="W61" t="s">
        <v>65</v>
      </c>
      <c r="X61" t="s">
        <v>66</v>
      </c>
      <c r="Y61" t="s">
        <v>51</v>
      </c>
    </row>
    <row r="62" spans="1:25" x14ac:dyDescent="0.3">
      <c r="A62">
        <v>10180</v>
      </c>
      <c r="B62">
        <v>42</v>
      </c>
      <c r="C62">
        <v>100</v>
      </c>
      <c r="D62">
        <v>12</v>
      </c>
      <c r="E62">
        <v>4695.6000000000004</v>
      </c>
      <c r="F62" s="1">
        <v>37936</v>
      </c>
      <c r="G62" t="s">
        <v>25</v>
      </c>
      <c r="H62">
        <v>4</v>
      </c>
      <c r="I62">
        <v>11</v>
      </c>
      <c r="J62">
        <v>2003</v>
      </c>
      <c r="K62" t="s">
        <v>26</v>
      </c>
      <c r="L62">
        <v>118</v>
      </c>
      <c r="M62" t="s">
        <v>301</v>
      </c>
      <c r="N62" t="s">
        <v>67</v>
      </c>
      <c r="O62" t="s">
        <v>68</v>
      </c>
      <c r="P62" t="s">
        <v>69</v>
      </c>
      <c r="R62" t="s">
        <v>70</v>
      </c>
      <c r="T62">
        <v>59000</v>
      </c>
      <c r="U62" t="s">
        <v>41</v>
      </c>
      <c r="V62" t="s">
        <v>42</v>
      </c>
      <c r="W62" t="s">
        <v>71</v>
      </c>
      <c r="X62" t="s">
        <v>72</v>
      </c>
      <c r="Y62" t="s">
        <v>51</v>
      </c>
    </row>
    <row r="63" spans="1:25" x14ac:dyDescent="0.3">
      <c r="A63">
        <v>10188</v>
      </c>
      <c r="B63">
        <v>38</v>
      </c>
      <c r="C63">
        <v>96.34</v>
      </c>
      <c r="D63">
        <v>4</v>
      </c>
      <c r="E63">
        <v>3660.92</v>
      </c>
      <c r="F63" s="1">
        <v>37943</v>
      </c>
      <c r="G63" t="s">
        <v>25</v>
      </c>
      <c r="H63">
        <v>4</v>
      </c>
      <c r="I63">
        <v>11</v>
      </c>
      <c r="J63">
        <v>2003</v>
      </c>
      <c r="K63" t="s">
        <v>26</v>
      </c>
      <c r="L63">
        <v>118</v>
      </c>
      <c r="M63" t="s">
        <v>301</v>
      </c>
      <c r="N63" t="s">
        <v>73</v>
      </c>
      <c r="O63" t="s">
        <v>74</v>
      </c>
      <c r="P63" t="s">
        <v>75</v>
      </c>
      <c r="R63" t="s">
        <v>76</v>
      </c>
      <c r="T63" t="s">
        <v>77</v>
      </c>
      <c r="U63" t="s">
        <v>78</v>
      </c>
      <c r="V63" t="s">
        <v>42</v>
      </c>
      <c r="W63" t="s">
        <v>79</v>
      </c>
      <c r="X63" t="s">
        <v>80</v>
      </c>
      <c r="Y63" t="s">
        <v>51</v>
      </c>
    </row>
    <row r="64" spans="1:25" x14ac:dyDescent="0.3">
      <c r="A64">
        <v>10201</v>
      </c>
      <c r="B64">
        <v>24</v>
      </c>
      <c r="C64">
        <v>100</v>
      </c>
      <c r="D64">
        <v>5</v>
      </c>
      <c r="E64">
        <v>3025.92</v>
      </c>
      <c r="F64" s="1">
        <v>37956</v>
      </c>
      <c r="G64" t="s">
        <v>25</v>
      </c>
      <c r="H64">
        <v>4</v>
      </c>
      <c r="I64">
        <v>12</v>
      </c>
      <c r="J64">
        <v>2003</v>
      </c>
      <c r="K64" t="s">
        <v>26</v>
      </c>
      <c r="L64">
        <v>118</v>
      </c>
      <c r="M64" t="s">
        <v>301</v>
      </c>
      <c r="N64" t="s">
        <v>81</v>
      </c>
      <c r="O64">
        <v>6505555787</v>
      </c>
      <c r="P64" t="s">
        <v>82</v>
      </c>
      <c r="R64" t="s">
        <v>60</v>
      </c>
      <c r="S64" t="s">
        <v>55</v>
      </c>
      <c r="U64" t="s">
        <v>32</v>
      </c>
      <c r="V64" t="s">
        <v>33</v>
      </c>
      <c r="W64" t="s">
        <v>83</v>
      </c>
      <c r="X64" t="s">
        <v>57</v>
      </c>
      <c r="Y64" t="s">
        <v>51</v>
      </c>
    </row>
    <row r="65" spans="1:25" x14ac:dyDescent="0.3">
      <c r="A65">
        <v>10210</v>
      </c>
      <c r="B65">
        <v>23</v>
      </c>
      <c r="C65">
        <v>100</v>
      </c>
      <c r="D65">
        <v>2</v>
      </c>
      <c r="E65">
        <v>3009.09</v>
      </c>
      <c r="F65" s="1">
        <v>37998</v>
      </c>
      <c r="G65" t="s">
        <v>25</v>
      </c>
      <c r="H65">
        <v>1</v>
      </c>
      <c r="I65">
        <v>1</v>
      </c>
      <c r="J65">
        <v>2004</v>
      </c>
      <c r="K65" t="s">
        <v>26</v>
      </c>
      <c r="L65">
        <v>118</v>
      </c>
      <c r="M65" t="s">
        <v>301</v>
      </c>
      <c r="N65" t="s">
        <v>302</v>
      </c>
      <c r="O65" t="s">
        <v>303</v>
      </c>
      <c r="P65" t="s">
        <v>304</v>
      </c>
      <c r="R65" t="s">
        <v>305</v>
      </c>
      <c r="S65" t="s">
        <v>305</v>
      </c>
      <c r="T65" t="s">
        <v>306</v>
      </c>
      <c r="U65" t="s">
        <v>200</v>
      </c>
      <c r="V65" t="s">
        <v>200</v>
      </c>
      <c r="W65" t="s">
        <v>307</v>
      </c>
      <c r="X65" t="s">
        <v>308</v>
      </c>
      <c r="Y65" t="s">
        <v>51</v>
      </c>
    </row>
    <row r="66" spans="1:25" x14ac:dyDescent="0.3">
      <c r="A66">
        <v>10223</v>
      </c>
      <c r="B66">
        <v>47</v>
      </c>
      <c r="C66">
        <v>100</v>
      </c>
      <c r="D66">
        <v>4</v>
      </c>
      <c r="E66">
        <v>5422.39</v>
      </c>
      <c r="F66" s="1">
        <v>38037</v>
      </c>
      <c r="G66" t="s">
        <v>25</v>
      </c>
      <c r="H66">
        <v>1</v>
      </c>
      <c r="I66">
        <v>2</v>
      </c>
      <c r="J66">
        <v>2004</v>
      </c>
      <c r="K66" t="s">
        <v>26</v>
      </c>
      <c r="L66">
        <v>118</v>
      </c>
      <c r="M66" t="s">
        <v>301</v>
      </c>
      <c r="N66" t="s">
        <v>89</v>
      </c>
      <c r="O66" t="s">
        <v>90</v>
      </c>
      <c r="P66" t="s">
        <v>91</v>
      </c>
      <c r="Q66" t="s">
        <v>92</v>
      </c>
      <c r="R66" t="s">
        <v>93</v>
      </c>
      <c r="S66" t="s">
        <v>94</v>
      </c>
      <c r="T66">
        <v>3004</v>
      </c>
      <c r="U66" t="s">
        <v>95</v>
      </c>
      <c r="V66" t="s">
        <v>96</v>
      </c>
      <c r="W66" t="s">
        <v>97</v>
      </c>
      <c r="X66" t="s">
        <v>98</v>
      </c>
      <c r="Y66" t="s">
        <v>51</v>
      </c>
    </row>
    <row r="67" spans="1:25" x14ac:dyDescent="0.3">
      <c r="A67">
        <v>10236</v>
      </c>
      <c r="B67">
        <v>22</v>
      </c>
      <c r="C67">
        <v>100</v>
      </c>
      <c r="D67">
        <v>1</v>
      </c>
      <c r="E67">
        <v>2852.08</v>
      </c>
      <c r="F67" s="1">
        <v>38080</v>
      </c>
      <c r="G67" t="s">
        <v>25</v>
      </c>
      <c r="H67">
        <v>2</v>
      </c>
      <c r="I67">
        <v>4</v>
      </c>
      <c r="J67">
        <v>2004</v>
      </c>
      <c r="K67" t="s">
        <v>26</v>
      </c>
      <c r="L67">
        <v>118</v>
      </c>
      <c r="M67" t="s">
        <v>301</v>
      </c>
      <c r="N67" t="s">
        <v>309</v>
      </c>
      <c r="O67">
        <v>2155559857</v>
      </c>
      <c r="P67" t="s">
        <v>310</v>
      </c>
      <c r="R67" t="s">
        <v>216</v>
      </c>
      <c r="S67" t="s">
        <v>142</v>
      </c>
      <c r="T67">
        <v>71270</v>
      </c>
      <c r="U67" t="s">
        <v>32</v>
      </c>
      <c r="V67" t="s">
        <v>33</v>
      </c>
      <c r="W67" t="s">
        <v>124</v>
      </c>
      <c r="X67" t="s">
        <v>311</v>
      </c>
      <c r="Y67" t="s">
        <v>36</v>
      </c>
    </row>
    <row r="68" spans="1:25" x14ac:dyDescent="0.3">
      <c r="A68">
        <v>10251</v>
      </c>
      <c r="B68">
        <v>44</v>
      </c>
      <c r="C68">
        <v>100</v>
      </c>
      <c r="D68">
        <v>5</v>
      </c>
      <c r="E68">
        <v>5756.52</v>
      </c>
      <c r="F68" s="1">
        <v>38125</v>
      </c>
      <c r="G68" t="s">
        <v>25</v>
      </c>
      <c r="H68">
        <v>2</v>
      </c>
      <c r="I68">
        <v>5</v>
      </c>
      <c r="J68">
        <v>2004</v>
      </c>
      <c r="K68" t="s">
        <v>26</v>
      </c>
      <c r="L68">
        <v>118</v>
      </c>
      <c r="M68" t="s">
        <v>301</v>
      </c>
      <c r="N68" t="s">
        <v>104</v>
      </c>
      <c r="O68">
        <v>2015559350</v>
      </c>
      <c r="P68" t="s">
        <v>105</v>
      </c>
      <c r="R68" t="s">
        <v>106</v>
      </c>
      <c r="S68" t="s">
        <v>107</v>
      </c>
      <c r="T68">
        <v>94019</v>
      </c>
      <c r="U68" t="s">
        <v>32</v>
      </c>
      <c r="V68" t="s">
        <v>33</v>
      </c>
      <c r="W68" t="s">
        <v>61</v>
      </c>
      <c r="X68" t="s">
        <v>108</v>
      </c>
      <c r="Y68" t="s">
        <v>51</v>
      </c>
    </row>
    <row r="69" spans="1:25" x14ac:dyDescent="0.3">
      <c r="A69">
        <v>10263</v>
      </c>
      <c r="B69">
        <v>40</v>
      </c>
      <c r="C69">
        <v>100</v>
      </c>
      <c r="D69">
        <v>5</v>
      </c>
      <c r="E69">
        <v>4472</v>
      </c>
      <c r="F69" s="1">
        <v>38166</v>
      </c>
      <c r="G69" t="s">
        <v>25</v>
      </c>
      <c r="H69">
        <v>2</v>
      </c>
      <c r="I69">
        <v>6</v>
      </c>
      <c r="J69">
        <v>2004</v>
      </c>
      <c r="K69" t="s">
        <v>26</v>
      </c>
      <c r="L69">
        <v>118</v>
      </c>
      <c r="M69" t="s">
        <v>301</v>
      </c>
      <c r="N69" t="s">
        <v>109</v>
      </c>
      <c r="O69">
        <v>2035552570</v>
      </c>
      <c r="P69" t="s">
        <v>110</v>
      </c>
      <c r="R69" t="s">
        <v>111</v>
      </c>
      <c r="S69" t="s">
        <v>112</v>
      </c>
      <c r="T69">
        <v>97562</v>
      </c>
      <c r="U69" t="s">
        <v>32</v>
      </c>
      <c r="V69" t="s">
        <v>33</v>
      </c>
      <c r="W69" t="s">
        <v>113</v>
      </c>
      <c r="X69" t="s">
        <v>57</v>
      </c>
      <c r="Y69" t="s">
        <v>51</v>
      </c>
    </row>
    <row r="70" spans="1:25" x14ac:dyDescent="0.3">
      <c r="A70">
        <v>10275</v>
      </c>
      <c r="B70">
        <v>22</v>
      </c>
      <c r="C70">
        <v>100</v>
      </c>
      <c r="D70">
        <v>4</v>
      </c>
      <c r="E70">
        <v>2904.44</v>
      </c>
      <c r="F70" s="1">
        <v>38191</v>
      </c>
      <c r="G70" t="s">
        <v>25</v>
      </c>
      <c r="H70">
        <v>3</v>
      </c>
      <c r="I70">
        <v>7</v>
      </c>
      <c r="J70">
        <v>2004</v>
      </c>
      <c r="K70" t="s">
        <v>26</v>
      </c>
      <c r="L70">
        <v>118</v>
      </c>
      <c r="M70" t="s">
        <v>301</v>
      </c>
      <c r="N70" t="s">
        <v>114</v>
      </c>
      <c r="O70" t="s">
        <v>115</v>
      </c>
      <c r="P70" t="s">
        <v>116</v>
      </c>
      <c r="R70" t="s">
        <v>117</v>
      </c>
      <c r="T70">
        <v>44000</v>
      </c>
      <c r="U70" t="s">
        <v>41</v>
      </c>
      <c r="V70" t="s">
        <v>42</v>
      </c>
      <c r="W70" t="s">
        <v>118</v>
      </c>
      <c r="X70" t="s">
        <v>119</v>
      </c>
      <c r="Y70" t="s">
        <v>36</v>
      </c>
    </row>
    <row r="71" spans="1:25" x14ac:dyDescent="0.3">
      <c r="A71">
        <v>10285</v>
      </c>
      <c r="B71">
        <v>47</v>
      </c>
      <c r="C71">
        <v>100</v>
      </c>
      <c r="D71">
        <v>9</v>
      </c>
      <c r="E71">
        <v>6484.59</v>
      </c>
      <c r="F71" s="1">
        <v>38226</v>
      </c>
      <c r="G71" t="s">
        <v>25</v>
      </c>
      <c r="H71">
        <v>3</v>
      </c>
      <c r="I71">
        <v>8</v>
      </c>
      <c r="J71">
        <v>2004</v>
      </c>
      <c r="K71" t="s">
        <v>26</v>
      </c>
      <c r="L71">
        <v>118</v>
      </c>
      <c r="M71" t="s">
        <v>301</v>
      </c>
      <c r="N71" t="s">
        <v>120</v>
      </c>
      <c r="O71">
        <v>6175558555</v>
      </c>
      <c r="P71" t="s">
        <v>121</v>
      </c>
      <c r="R71" t="s">
        <v>122</v>
      </c>
      <c r="S71" t="s">
        <v>123</v>
      </c>
      <c r="T71">
        <v>51247</v>
      </c>
      <c r="U71" t="s">
        <v>32</v>
      </c>
      <c r="V71" t="s">
        <v>33</v>
      </c>
      <c r="W71" t="s">
        <v>124</v>
      </c>
      <c r="X71" t="s">
        <v>125</v>
      </c>
      <c r="Y71" t="s">
        <v>51</v>
      </c>
    </row>
    <row r="72" spans="1:25" x14ac:dyDescent="0.3">
      <c r="A72">
        <v>10298</v>
      </c>
      <c r="B72">
        <v>39</v>
      </c>
      <c r="C72">
        <v>96.34</v>
      </c>
      <c r="D72">
        <v>1</v>
      </c>
      <c r="E72">
        <v>3757.26</v>
      </c>
      <c r="F72" s="1">
        <v>38257</v>
      </c>
      <c r="G72" t="s">
        <v>25</v>
      </c>
      <c r="H72">
        <v>3</v>
      </c>
      <c r="I72">
        <v>9</v>
      </c>
      <c r="J72">
        <v>2004</v>
      </c>
      <c r="K72" t="s">
        <v>26</v>
      </c>
      <c r="L72">
        <v>118</v>
      </c>
      <c r="M72" t="s">
        <v>301</v>
      </c>
      <c r="N72" t="s">
        <v>312</v>
      </c>
      <c r="O72" t="s">
        <v>313</v>
      </c>
      <c r="P72" t="s">
        <v>314</v>
      </c>
      <c r="R72" t="s">
        <v>117</v>
      </c>
      <c r="T72">
        <v>44000</v>
      </c>
      <c r="U72" t="s">
        <v>41</v>
      </c>
      <c r="V72" t="s">
        <v>42</v>
      </c>
      <c r="W72" t="s">
        <v>315</v>
      </c>
      <c r="X72" t="s">
        <v>316</v>
      </c>
      <c r="Y72" t="s">
        <v>51</v>
      </c>
    </row>
    <row r="73" spans="1:25" x14ac:dyDescent="0.3">
      <c r="A73">
        <v>10308</v>
      </c>
      <c r="B73">
        <v>34</v>
      </c>
      <c r="C73">
        <v>100</v>
      </c>
      <c r="D73">
        <v>2</v>
      </c>
      <c r="E73">
        <v>4043.96</v>
      </c>
      <c r="F73" s="1">
        <v>38275</v>
      </c>
      <c r="G73" t="s">
        <v>25</v>
      </c>
      <c r="H73">
        <v>4</v>
      </c>
      <c r="I73">
        <v>10</v>
      </c>
      <c r="J73">
        <v>2004</v>
      </c>
      <c r="K73" t="s">
        <v>26</v>
      </c>
      <c r="L73">
        <v>118</v>
      </c>
      <c r="M73" t="s">
        <v>301</v>
      </c>
      <c r="N73" t="s">
        <v>317</v>
      </c>
      <c r="O73">
        <v>9145554562</v>
      </c>
      <c r="P73" t="s">
        <v>318</v>
      </c>
      <c r="R73" t="s">
        <v>319</v>
      </c>
      <c r="S73" t="s">
        <v>31</v>
      </c>
      <c r="T73">
        <v>24067</v>
      </c>
      <c r="U73" t="s">
        <v>32</v>
      </c>
      <c r="V73" t="s">
        <v>33</v>
      </c>
      <c r="W73" t="s">
        <v>102</v>
      </c>
      <c r="X73" t="s">
        <v>238</v>
      </c>
      <c r="Y73" t="s">
        <v>51</v>
      </c>
    </row>
    <row r="74" spans="1:25" x14ac:dyDescent="0.3">
      <c r="A74">
        <v>10318</v>
      </c>
      <c r="B74">
        <v>45</v>
      </c>
      <c r="C74">
        <v>100</v>
      </c>
      <c r="D74">
        <v>4</v>
      </c>
      <c r="E74">
        <v>5566.5</v>
      </c>
      <c r="F74" s="1">
        <v>38293</v>
      </c>
      <c r="G74" t="s">
        <v>25</v>
      </c>
      <c r="H74">
        <v>4</v>
      </c>
      <c r="I74">
        <v>11</v>
      </c>
      <c r="J74">
        <v>2004</v>
      </c>
      <c r="K74" t="s">
        <v>26</v>
      </c>
      <c r="L74">
        <v>118</v>
      </c>
      <c r="M74" t="s">
        <v>301</v>
      </c>
      <c r="N74" t="s">
        <v>139</v>
      </c>
      <c r="O74">
        <v>2155551555</v>
      </c>
      <c r="P74" t="s">
        <v>140</v>
      </c>
      <c r="R74" t="s">
        <v>141</v>
      </c>
      <c r="S74" t="s">
        <v>142</v>
      </c>
      <c r="T74">
        <v>70267</v>
      </c>
      <c r="U74" t="s">
        <v>32</v>
      </c>
      <c r="V74" t="s">
        <v>33</v>
      </c>
      <c r="W74" t="s">
        <v>34</v>
      </c>
      <c r="X74" t="s">
        <v>143</v>
      </c>
      <c r="Y74" t="s">
        <v>51</v>
      </c>
    </row>
    <row r="75" spans="1:25" x14ac:dyDescent="0.3">
      <c r="A75">
        <v>10329</v>
      </c>
      <c r="B75">
        <v>20</v>
      </c>
      <c r="C75">
        <v>100</v>
      </c>
      <c r="D75">
        <v>2</v>
      </c>
      <c r="E75">
        <v>3176</v>
      </c>
      <c r="F75" s="1">
        <v>38306</v>
      </c>
      <c r="G75" t="s">
        <v>25</v>
      </c>
      <c r="H75">
        <v>4</v>
      </c>
      <c r="I75">
        <v>11</v>
      </c>
      <c r="J75">
        <v>2004</v>
      </c>
      <c r="K75" t="s">
        <v>26</v>
      </c>
      <c r="L75">
        <v>118</v>
      </c>
      <c r="M75" t="s">
        <v>301</v>
      </c>
      <c r="N75" t="s">
        <v>28</v>
      </c>
      <c r="O75">
        <v>2125557818</v>
      </c>
      <c r="P75" t="s">
        <v>29</v>
      </c>
      <c r="R75" t="s">
        <v>30</v>
      </c>
      <c r="S75" t="s">
        <v>31</v>
      </c>
      <c r="T75">
        <v>10022</v>
      </c>
      <c r="U75" t="s">
        <v>32</v>
      </c>
      <c r="V75" t="s">
        <v>33</v>
      </c>
      <c r="W75" t="s">
        <v>34</v>
      </c>
      <c r="X75" t="s">
        <v>35</v>
      </c>
      <c r="Y75" t="s">
        <v>51</v>
      </c>
    </row>
    <row r="76" spans="1:25" x14ac:dyDescent="0.3">
      <c r="A76">
        <v>10339</v>
      </c>
      <c r="B76">
        <v>40</v>
      </c>
      <c r="C76">
        <v>68.92</v>
      </c>
      <c r="D76">
        <v>4</v>
      </c>
      <c r="E76">
        <v>2756.8</v>
      </c>
      <c r="F76" s="1">
        <v>38314</v>
      </c>
      <c r="G76" t="s">
        <v>25</v>
      </c>
      <c r="H76">
        <v>4</v>
      </c>
      <c r="I76">
        <v>11</v>
      </c>
      <c r="J76">
        <v>2004</v>
      </c>
      <c r="K76" t="s">
        <v>26</v>
      </c>
      <c r="L76">
        <v>118</v>
      </c>
      <c r="M76" t="s">
        <v>301</v>
      </c>
      <c r="N76" t="s">
        <v>246</v>
      </c>
      <c r="O76" t="s">
        <v>247</v>
      </c>
      <c r="P76" t="s">
        <v>248</v>
      </c>
      <c r="R76" t="s">
        <v>249</v>
      </c>
      <c r="S76" t="s">
        <v>250</v>
      </c>
      <c r="T76" t="s">
        <v>251</v>
      </c>
      <c r="U76" t="s">
        <v>200</v>
      </c>
      <c r="V76" t="s">
        <v>200</v>
      </c>
      <c r="W76" t="s">
        <v>252</v>
      </c>
      <c r="X76" t="s">
        <v>253</v>
      </c>
      <c r="Y76" t="s">
        <v>36</v>
      </c>
    </row>
    <row r="77" spans="1:25" x14ac:dyDescent="0.3">
      <c r="A77">
        <v>10361</v>
      </c>
      <c r="B77">
        <v>26</v>
      </c>
      <c r="C77">
        <v>51.15</v>
      </c>
      <c r="D77">
        <v>8</v>
      </c>
      <c r="E77">
        <v>1329.9</v>
      </c>
      <c r="F77" s="1">
        <v>38338</v>
      </c>
      <c r="G77" t="s">
        <v>25</v>
      </c>
      <c r="H77">
        <v>4</v>
      </c>
      <c r="I77">
        <v>12</v>
      </c>
      <c r="J77">
        <v>2004</v>
      </c>
      <c r="K77" t="s">
        <v>26</v>
      </c>
      <c r="L77">
        <v>118</v>
      </c>
      <c r="M77" t="s">
        <v>301</v>
      </c>
      <c r="N77" t="s">
        <v>152</v>
      </c>
      <c r="O77" t="s">
        <v>153</v>
      </c>
      <c r="P77" t="s">
        <v>154</v>
      </c>
      <c r="Q77" t="s">
        <v>155</v>
      </c>
      <c r="R77" t="s">
        <v>156</v>
      </c>
      <c r="S77" t="s">
        <v>157</v>
      </c>
      <c r="T77">
        <v>2067</v>
      </c>
      <c r="U77" t="s">
        <v>95</v>
      </c>
      <c r="V77" t="s">
        <v>96</v>
      </c>
      <c r="W77" t="s">
        <v>158</v>
      </c>
      <c r="X77" t="s">
        <v>159</v>
      </c>
      <c r="Y77" t="s">
        <v>36</v>
      </c>
    </row>
    <row r="78" spans="1:25" x14ac:dyDescent="0.3">
      <c r="A78">
        <v>10374</v>
      </c>
      <c r="B78">
        <v>39</v>
      </c>
      <c r="C78">
        <v>100</v>
      </c>
      <c r="D78">
        <v>5</v>
      </c>
      <c r="E78">
        <v>5288.01</v>
      </c>
      <c r="F78" s="1">
        <v>38385</v>
      </c>
      <c r="G78" t="s">
        <v>25</v>
      </c>
      <c r="H78">
        <v>1</v>
      </c>
      <c r="I78">
        <v>2</v>
      </c>
      <c r="J78">
        <v>2005</v>
      </c>
      <c r="K78" t="s">
        <v>26</v>
      </c>
      <c r="L78">
        <v>118</v>
      </c>
      <c r="M78" t="s">
        <v>301</v>
      </c>
      <c r="N78" t="s">
        <v>207</v>
      </c>
      <c r="O78" t="s">
        <v>208</v>
      </c>
      <c r="P78" t="s">
        <v>209</v>
      </c>
      <c r="R78" t="s">
        <v>210</v>
      </c>
      <c r="S78" t="s">
        <v>211</v>
      </c>
      <c r="T78">
        <v>4101</v>
      </c>
      <c r="U78" t="s">
        <v>95</v>
      </c>
      <c r="V78" t="s">
        <v>96</v>
      </c>
      <c r="W78" t="s">
        <v>212</v>
      </c>
      <c r="X78" t="s">
        <v>213</v>
      </c>
      <c r="Y78" t="s">
        <v>51</v>
      </c>
    </row>
    <row r="79" spans="1:25" x14ac:dyDescent="0.3">
      <c r="A79">
        <v>10388</v>
      </c>
      <c r="B79">
        <v>50</v>
      </c>
      <c r="C79">
        <v>44.51</v>
      </c>
      <c r="D79">
        <v>5</v>
      </c>
      <c r="E79">
        <v>2225.5</v>
      </c>
      <c r="F79" s="1">
        <v>38414</v>
      </c>
      <c r="G79" t="s">
        <v>25</v>
      </c>
      <c r="H79">
        <v>1</v>
      </c>
      <c r="I79">
        <v>3</v>
      </c>
      <c r="J79">
        <v>2005</v>
      </c>
      <c r="K79" t="s">
        <v>26</v>
      </c>
      <c r="L79">
        <v>118</v>
      </c>
      <c r="M79" t="s">
        <v>301</v>
      </c>
      <c r="N79" t="s">
        <v>160</v>
      </c>
      <c r="O79">
        <v>5085552555</v>
      </c>
      <c r="P79" t="s">
        <v>161</v>
      </c>
      <c r="R79" t="s">
        <v>162</v>
      </c>
      <c r="S79" t="s">
        <v>123</v>
      </c>
      <c r="T79">
        <v>50553</v>
      </c>
      <c r="U79" t="s">
        <v>32</v>
      </c>
      <c r="V79" t="s">
        <v>33</v>
      </c>
      <c r="W79" t="s">
        <v>163</v>
      </c>
      <c r="X79" t="s">
        <v>164</v>
      </c>
      <c r="Y79" t="s">
        <v>36</v>
      </c>
    </row>
    <row r="80" spans="1:25" x14ac:dyDescent="0.3">
      <c r="A80">
        <v>10402</v>
      </c>
      <c r="B80">
        <v>45</v>
      </c>
      <c r="C80">
        <v>100</v>
      </c>
      <c r="D80">
        <v>1</v>
      </c>
      <c r="E80">
        <v>5833.8</v>
      </c>
      <c r="F80" s="1">
        <v>38449</v>
      </c>
      <c r="G80" t="s">
        <v>25</v>
      </c>
      <c r="H80">
        <v>2</v>
      </c>
      <c r="I80">
        <v>4</v>
      </c>
      <c r="J80">
        <v>2005</v>
      </c>
      <c r="K80" t="s">
        <v>26</v>
      </c>
      <c r="L80">
        <v>118</v>
      </c>
      <c r="M80" t="s">
        <v>301</v>
      </c>
      <c r="N80" t="s">
        <v>84</v>
      </c>
      <c r="O80" t="s">
        <v>85</v>
      </c>
      <c r="P80" t="s">
        <v>86</v>
      </c>
      <c r="R80" t="s">
        <v>48</v>
      </c>
      <c r="T80">
        <v>75016</v>
      </c>
      <c r="U80" t="s">
        <v>41</v>
      </c>
      <c r="V80" t="s">
        <v>42</v>
      </c>
      <c r="W80" t="s">
        <v>87</v>
      </c>
      <c r="X80" t="s">
        <v>88</v>
      </c>
      <c r="Y80" t="s">
        <v>51</v>
      </c>
    </row>
    <row r="81" spans="1:25" x14ac:dyDescent="0.3">
      <c r="A81">
        <v>10417</v>
      </c>
      <c r="B81">
        <v>45</v>
      </c>
      <c r="C81">
        <v>100</v>
      </c>
      <c r="D81">
        <v>5</v>
      </c>
      <c r="E81">
        <v>5887.35</v>
      </c>
      <c r="F81" s="1">
        <v>38485</v>
      </c>
      <c r="G81" t="s">
        <v>173</v>
      </c>
      <c r="H81">
        <v>2</v>
      </c>
      <c r="I81">
        <v>5</v>
      </c>
      <c r="J81">
        <v>2005</v>
      </c>
      <c r="K81" t="s">
        <v>26</v>
      </c>
      <c r="L81">
        <v>118</v>
      </c>
      <c r="M81" t="s">
        <v>301</v>
      </c>
      <c r="N81" t="s">
        <v>174</v>
      </c>
      <c r="O81" t="s">
        <v>175</v>
      </c>
      <c r="P81" t="s">
        <v>176</v>
      </c>
      <c r="R81" t="s">
        <v>177</v>
      </c>
      <c r="T81">
        <v>28034</v>
      </c>
      <c r="U81" t="s">
        <v>178</v>
      </c>
      <c r="V81" t="s">
        <v>42</v>
      </c>
      <c r="W81" t="s">
        <v>179</v>
      </c>
      <c r="X81" t="s">
        <v>180</v>
      </c>
      <c r="Y81" t="s">
        <v>51</v>
      </c>
    </row>
    <row r="82" spans="1:25" x14ac:dyDescent="0.3">
      <c r="A82">
        <v>10107</v>
      </c>
      <c r="B82">
        <v>27</v>
      </c>
      <c r="C82">
        <v>100</v>
      </c>
      <c r="D82">
        <v>4</v>
      </c>
      <c r="E82">
        <v>6065.55</v>
      </c>
      <c r="F82" s="1">
        <v>37676</v>
      </c>
      <c r="G82" t="s">
        <v>25</v>
      </c>
      <c r="H82">
        <v>1</v>
      </c>
      <c r="I82">
        <v>2</v>
      </c>
      <c r="J82">
        <v>2003</v>
      </c>
      <c r="K82" t="s">
        <v>26</v>
      </c>
      <c r="L82">
        <v>193</v>
      </c>
      <c r="M82" t="s">
        <v>320</v>
      </c>
      <c r="N82" t="s">
        <v>28</v>
      </c>
      <c r="O82">
        <v>2125557818</v>
      </c>
      <c r="P82" t="s">
        <v>29</v>
      </c>
      <c r="R82" t="s">
        <v>30</v>
      </c>
      <c r="S82" t="s">
        <v>31</v>
      </c>
      <c r="T82">
        <v>10022</v>
      </c>
      <c r="U82" t="s">
        <v>32</v>
      </c>
      <c r="V82" t="s">
        <v>33</v>
      </c>
      <c r="W82" t="s">
        <v>34</v>
      </c>
      <c r="X82" t="s">
        <v>35</v>
      </c>
      <c r="Y82" t="s">
        <v>51</v>
      </c>
    </row>
    <row r="83" spans="1:25" x14ac:dyDescent="0.3">
      <c r="A83">
        <v>10120</v>
      </c>
      <c r="B83">
        <v>46</v>
      </c>
      <c r="C83">
        <v>100</v>
      </c>
      <c r="D83">
        <v>2</v>
      </c>
      <c r="E83">
        <v>9264.86</v>
      </c>
      <c r="F83" s="1">
        <v>37740</v>
      </c>
      <c r="G83" t="s">
        <v>25</v>
      </c>
      <c r="H83">
        <v>2</v>
      </c>
      <c r="I83">
        <v>4</v>
      </c>
      <c r="J83">
        <v>2003</v>
      </c>
      <c r="K83" t="s">
        <v>26</v>
      </c>
      <c r="L83">
        <v>193</v>
      </c>
      <c r="M83" t="s">
        <v>320</v>
      </c>
      <c r="N83" t="s">
        <v>89</v>
      </c>
      <c r="O83" t="s">
        <v>90</v>
      </c>
      <c r="P83" t="s">
        <v>91</v>
      </c>
      <c r="Q83" t="s">
        <v>92</v>
      </c>
      <c r="R83" t="s">
        <v>93</v>
      </c>
      <c r="S83" t="s">
        <v>94</v>
      </c>
      <c r="T83">
        <v>3004</v>
      </c>
      <c r="U83" t="s">
        <v>95</v>
      </c>
      <c r="V83" t="s">
        <v>96</v>
      </c>
      <c r="W83" t="s">
        <v>97</v>
      </c>
      <c r="X83" t="s">
        <v>98</v>
      </c>
      <c r="Y83" t="s">
        <v>151</v>
      </c>
    </row>
    <row r="84" spans="1:25" x14ac:dyDescent="0.3">
      <c r="A84">
        <v>10134</v>
      </c>
      <c r="B84">
        <v>31</v>
      </c>
      <c r="C84">
        <v>100</v>
      </c>
      <c r="D84">
        <v>4</v>
      </c>
      <c r="E84">
        <v>7023.98</v>
      </c>
      <c r="F84" s="1">
        <v>37803</v>
      </c>
      <c r="G84" t="s">
        <v>25</v>
      </c>
      <c r="H84">
        <v>3</v>
      </c>
      <c r="I84">
        <v>7</v>
      </c>
      <c r="J84">
        <v>2003</v>
      </c>
      <c r="K84" t="s">
        <v>26</v>
      </c>
      <c r="L84">
        <v>193</v>
      </c>
      <c r="M84" t="s">
        <v>320</v>
      </c>
      <c r="N84" t="s">
        <v>45</v>
      </c>
      <c r="O84" t="s">
        <v>46</v>
      </c>
      <c r="P84" t="s">
        <v>47</v>
      </c>
      <c r="R84" t="s">
        <v>48</v>
      </c>
      <c r="T84">
        <v>75508</v>
      </c>
      <c r="U84" t="s">
        <v>41</v>
      </c>
      <c r="V84" t="s">
        <v>42</v>
      </c>
      <c r="W84" t="s">
        <v>49</v>
      </c>
      <c r="X84" t="s">
        <v>50</v>
      </c>
      <c r="Y84" t="s">
        <v>151</v>
      </c>
    </row>
    <row r="85" spans="1:25" x14ac:dyDescent="0.3">
      <c r="A85">
        <v>10145</v>
      </c>
      <c r="B85">
        <v>33</v>
      </c>
      <c r="C85">
        <v>100</v>
      </c>
      <c r="D85">
        <v>8</v>
      </c>
      <c r="E85">
        <v>5176.38</v>
      </c>
      <c r="F85" s="1">
        <v>37858</v>
      </c>
      <c r="G85" t="s">
        <v>25</v>
      </c>
      <c r="H85">
        <v>3</v>
      </c>
      <c r="I85">
        <v>8</v>
      </c>
      <c r="J85">
        <v>2003</v>
      </c>
      <c r="K85" t="s">
        <v>26</v>
      </c>
      <c r="L85">
        <v>193</v>
      </c>
      <c r="M85" t="s">
        <v>320</v>
      </c>
      <c r="N85" t="s">
        <v>52</v>
      </c>
      <c r="O85">
        <v>6265557265</v>
      </c>
      <c r="P85" t="s">
        <v>53</v>
      </c>
      <c r="R85" t="s">
        <v>54</v>
      </c>
      <c r="S85" t="s">
        <v>55</v>
      </c>
      <c r="T85">
        <v>90003</v>
      </c>
      <c r="U85" t="s">
        <v>32</v>
      </c>
      <c r="V85" t="s">
        <v>33</v>
      </c>
      <c r="W85" t="s">
        <v>56</v>
      </c>
      <c r="X85" t="s">
        <v>57</v>
      </c>
      <c r="Y85" t="s">
        <v>51</v>
      </c>
    </row>
    <row r="86" spans="1:25" x14ac:dyDescent="0.3">
      <c r="A86">
        <v>10159</v>
      </c>
      <c r="B86">
        <v>22</v>
      </c>
      <c r="C86">
        <v>100</v>
      </c>
      <c r="D86">
        <v>16</v>
      </c>
      <c r="E86">
        <v>4132.7</v>
      </c>
      <c r="F86" s="1">
        <v>37904</v>
      </c>
      <c r="G86" t="s">
        <v>25</v>
      </c>
      <c r="H86">
        <v>4</v>
      </c>
      <c r="I86">
        <v>10</v>
      </c>
      <c r="J86">
        <v>2003</v>
      </c>
      <c r="K86" t="s">
        <v>26</v>
      </c>
      <c r="L86">
        <v>193</v>
      </c>
      <c r="M86" t="s">
        <v>320</v>
      </c>
      <c r="N86" t="s">
        <v>58</v>
      </c>
      <c r="O86">
        <v>6505551386</v>
      </c>
      <c r="P86" t="s">
        <v>59</v>
      </c>
      <c r="R86" t="s">
        <v>60</v>
      </c>
      <c r="S86" t="s">
        <v>55</v>
      </c>
      <c r="U86" t="s">
        <v>32</v>
      </c>
      <c r="V86" t="s">
        <v>33</v>
      </c>
      <c r="W86" t="s">
        <v>61</v>
      </c>
      <c r="X86" t="s">
        <v>57</v>
      </c>
      <c r="Y86" t="s">
        <v>51</v>
      </c>
    </row>
    <row r="87" spans="1:25" x14ac:dyDescent="0.3">
      <c r="A87">
        <v>10168</v>
      </c>
      <c r="B87">
        <v>20</v>
      </c>
      <c r="C87">
        <v>100</v>
      </c>
      <c r="D87">
        <v>3</v>
      </c>
      <c r="E87">
        <v>4183</v>
      </c>
      <c r="F87" s="1">
        <v>37922</v>
      </c>
      <c r="G87" t="s">
        <v>25</v>
      </c>
      <c r="H87">
        <v>4</v>
      </c>
      <c r="I87">
        <v>10</v>
      </c>
      <c r="J87">
        <v>2003</v>
      </c>
      <c r="K87" t="s">
        <v>26</v>
      </c>
      <c r="L87">
        <v>193</v>
      </c>
      <c r="M87" t="s">
        <v>320</v>
      </c>
      <c r="N87" t="s">
        <v>62</v>
      </c>
      <c r="O87">
        <v>6505556809</v>
      </c>
      <c r="P87" t="s">
        <v>63</v>
      </c>
      <c r="R87" t="s">
        <v>64</v>
      </c>
      <c r="S87" t="s">
        <v>55</v>
      </c>
      <c r="T87">
        <v>94217</v>
      </c>
      <c r="U87" t="s">
        <v>32</v>
      </c>
      <c r="V87" t="s">
        <v>33</v>
      </c>
      <c r="W87" t="s">
        <v>65</v>
      </c>
      <c r="X87" t="s">
        <v>66</v>
      </c>
      <c r="Y87" t="s">
        <v>51</v>
      </c>
    </row>
    <row r="88" spans="1:25" x14ac:dyDescent="0.3">
      <c r="A88">
        <v>10180</v>
      </c>
      <c r="B88">
        <v>41</v>
      </c>
      <c r="C88">
        <v>100</v>
      </c>
      <c r="D88">
        <v>11</v>
      </c>
      <c r="E88">
        <v>8892.9</v>
      </c>
      <c r="F88" s="1">
        <v>37936</v>
      </c>
      <c r="G88" t="s">
        <v>25</v>
      </c>
      <c r="H88">
        <v>4</v>
      </c>
      <c r="I88">
        <v>11</v>
      </c>
      <c r="J88">
        <v>2003</v>
      </c>
      <c r="K88" t="s">
        <v>26</v>
      </c>
      <c r="L88">
        <v>193</v>
      </c>
      <c r="M88" t="s">
        <v>320</v>
      </c>
      <c r="N88" t="s">
        <v>67</v>
      </c>
      <c r="O88" t="s">
        <v>68</v>
      </c>
      <c r="P88" t="s">
        <v>69</v>
      </c>
      <c r="R88" t="s">
        <v>70</v>
      </c>
      <c r="T88">
        <v>59000</v>
      </c>
      <c r="U88" t="s">
        <v>41</v>
      </c>
      <c r="V88" t="s">
        <v>42</v>
      </c>
      <c r="W88" t="s">
        <v>71</v>
      </c>
      <c r="X88" t="s">
        <v>72</v>
      </c>
      <c r="Y88" t="s">
        <v>151</v>
      </c>
    </row>
    <row r="89" spans="1:25" x14ac:dyDescent="0.3">
      <c r="A89">
        <v>10188</v>
      </c>
      <c r="B89">
        <v>45</v>
      </c>
      <c r="C89">
        <v>100</v>
      </c>
      <c r="D89">
        <v>3</v>
      </c>
      <c r="E89">
        <v>8714.7000000000007</v>
      </c>
      <c r="F89" s="1">
        <v>37943</v>
      </c>
      <c r="G89" t="s">
        <v>25</v>
      </c>
      <c r="H89">
        <v>4</v>
      </c>
      <c r="I89">
        <v>11</v>
      </c>
      <c r="J89">
        <v>2003</v>
      </c>
      <c r="K89" t="s">
        <v>26</v>
      </c>
      <c r="L89">
        <v>193</v>
      </c>
      <c r="M89" t="s">
        <v>320</v>
      </c>
      <c r="N89" t="s">
        <v>73</v>
      </c>
      <c r="O89" t="s">
        <v>74</v>
      </c>
      <c r="P89" t="s">
        <v>75</v>
      </c>
      <c r="R89" t="s">
        <v>76</v>
      </c>
      <c r="T89" t="s">
        <v>77</v>
      </c>
      <c r="U89" t="s">
        <v>78</v>
      </c>
      <c r="V89" t="s">
        <v>42</v>
      </c>
      <c r="W89" t="s">
        <v>79</v>
      </c>
      <c r="X89" t="s">
        <v>80</v>
      </c>
      <c r="Y89" t="s">
        <v>151</v>
      </c>
    </row>
    <row r="90" spans="1:25" x14ac:dyDescent="0.3">
      <c r="A90">
        <v>10201</v>
      </c>
      <c r="B90">
        <v>49</v>
      </c>
      <c r="C90">
        <v>100</v>
      </c>
      <c r="D90">
        <v>4</v>
      </c>
      <c r="E90">
        <v>8065.89</v>
      </c>
      <c r="F90" s="1">
        <v>37956</v>
      </c>
      <c r="G90" t="s">
        <v>25</v>
      </c>
      <c r="H90">
        <v>4</v>
      </c>
      <c r="I90">
        <v>12</v>
      </c>
      <c r="J90">
        <v>2003</v>
      </c>
      <c r="K90" t="s">
        <v>26</v>
      </c>
      <c r="L90">
        <v>193</v>
      </c>
      <c r="M90" t="s">
        <v>320</v>
      </c>
      <c r="N90" t="s">
        <v>81</v>
      </c>
      <c r="O90">
        <v>6505555787</v>
      </c>
      <c r="P90" t="s">
        <v>82</v>
      </c>
      <c r="R90" t="s">
        <v>60</v>
      </c>
      <c r="S90" t="s">
        <v>55</v>
      </c>
      <c r="U90" t="s">
        <v>32</v>
      </c>
      <c r="V90" t="s">
        <v>33</v>
      </c>
      <c r="W90" t="s">
        <v>83</v>
      </c>
      <c r="X90" t="s">
        <v>57</v>
      </c>
      <c r="Y90" t="s">
        <v>151</v>
      </c>
    </row>
    <row r="91" spans="1:25" x14ac:dyDescent="0.3">
      <c r="A91">
        <v>10210</v>
      </c>
      <c r="B91">
        <v>34</v>
      </c>
      <c r="C91">
        <v>100</v>
      </c>
      <c r="D91">
        <v>1</v>
      </c>
      <c r="E91">
        <v>6123.4</v>
      </c>
      <c r="F91" s="1">
        <v>37998</v>
      </c>
      <c r="G91" t="s">
        <v>25</v>
      </c>
      <c r="H91">
        <v>1</v>
      </c>
      <c r="I91">
        <v>1</v>
      </c>
      <c r="J91">
        <v>2004</v>
      </c>
      <c r="K91" t="s">
        <v>26</v>
      </c>
      <c r="L91">
        <v>193</v>
      </c>
      <c r="M91" t="s">
        <v>320</v>
      </c>
      <c r="N91" t="s">
        <v>302</v>
      </c>
      <c r="O91" t="s">
        <v>303</v>
      </c>
      <c r="P91" t="s">
        <v>304</v>
      </c>
      <c r="R91" t="s">
        <v>305</v>
      </c>
      <c r="S91" t="s">
        <v>305</v>
      </c>
      <c r="T91" t="s">
        <v>306</v>
      </c>
      <c r="U91" t="s">
        <v>200</v>
      </c>
      <c r="V91" t="s">
        <v>200</v>
      </c>
      <c r="W91" t="s">
        <v>307</v>
      </c>
      <c r="X91" t="s">
        <v>308</v>
      </c>
      <c r="Y91" t="s">
        <v>51</v>
      </c>
    </row>
    <row r="92" spans="1:25" x14ac:dyDescent="0.3">
      <c r="A92">
        <v>10223</v>
      </c>
      <c r="B92">
        <v>49</v>
      </c>
      <c r="C92">
        <v>100</v>
      </c>
      <c r="D92">
        <v>3</v>
      </c>
      <c r="E92">
        <v>9774.0300000000007</v>
      </c>
      <c r="F92" s="1">
        <v>38037</v>
      </c>
      <c r="G92" t="s">
        <v>25</v>
      </c>
      <c r="H92">
        <v>1</v>
      </c>
      <c r="I92">
        <v>2</v>
      </c>
      <c r="J92">
        <v>2004</v>
      </c>
      <c r="K92" t="s">
        <v>26</v>
      </c>
      <c r="L92">
        <v>193</v>
      </c>
      <c r="M92" t="s">
        <v>320</v>
      </c>
      <c r="N92" t="s">
        <v>89</v>
      </c>
      <c r="O92" t="s">
        <v>90</v>
      </c>
      <c r="P92" t="s">
        <v>91</v>
      </c>
      <c r="Q92" t="s">
        <v>92</v>
      </c>
      <c r="R92" t="s">
        <v>93</v>
      </c>
      <c r="S92" t="s">
        <v>94</v>
      </c>
      <c r="T92">
        <v>3004</v>
      </c>
      <c r="U92" t="s">
        <v>95</v>
      </c>
      <c r="V92" t="s">
        <v>96</v>
      </c>
      <c r="W92" t="s">
        <v>97</v>
      </c>
      <c r="X92" t="s">
        <v>98</v>
      </c>
      <c r="Y92" t="s">
        <v>151</v>
      </c>
    </row>
    <row r="93" spans="1:25" x14ac:dyDescent="0.3">
      <c r="A93">
        <v>10237</v>
      </c>
      <c r="B93">
        <v>39</v>
      </c>
      <c r="C93">
        <v>100</v>
      </c>
      <c r="D93">
        <v>9</v>
      </c>
      <c r="E93">
        <v>7023.9</v>
      </c>
      <c r="F93" s="1">
        <v>38082</v>
      </c>
      <c r="G93" t="s">
        <v>25</v>
      </c>
      <c r="H93">
        <v>2</v>
      </c>
      <c r="I93">
        <v>4</v>
      </c>
      <c r="J93">
        <v>2004</v>
      </c>
      <c r="K93" t="s">
        <v>26</v>
      </c>
      <c r="L93">
        <v>193</v>
      </c>
      <c r="M93" t="s">
        <v>320</v>
      </c>
      <c r="N93" t="s">
        <v>99</v>
      </c>
      <c r="O93">
        <v>2125551500</v>
      </c>
      <c r="P93" t="s">
        <v>100</v>
      </c>
      <c r="Q93" t="s">
        <v>101</v>
      </c>
      <c r="R93" t="s">
        <v>30</v>
      </c>
      <c r="S93" t="s">
        <v>31</v>
      </c>
      <c r="T93">
        <v>10022</v>
      </c>
      <c r="U93" t="s">
        <v>32</v>
      </c>
      <c r="V93" t="s">
        <v>33</v>
      </c>
      <c r="W93" t="s">
        <v>102</v>
      </c>
      <c r="X93" t="s">
        <v>103</v>
      </c>
      <c r="Y93" t="s">
        <v>151</v>
      </c>
    </row>
    <row r="94" spans="1:25" x14ac:dyDescent="0.3">
      <c r="A94">
        <v>10251</v>
      </c>
      <c r="B94">
        <v>43</v>
      </c>
      <c r="C94">
        <v>100</v>
      </c>
      <c r="D94">
        <v>4</v>
      </c>
      <c r="E94">
        <v>7078.23</v>
      </c>
      <c r="F94" s="1">
        <v>38125</v>
      </c>
      <c r="G94" t="s">
        <v>25</v>
      </c>
      <c r="H94">
        <v>2</v>
      </c>
      <c r="I94">
        <v>5</v>
      </c>
      <c r="J94">
        <v>2004</v>
      </c>
      <c r="K94" t="s">
        <v>26</v>
      </c>
      <c r="L94">
        <v>193</v>
      </c>
      <c r="M94" t="s">
        <v>320</v>
      </c>
      <c r="N94" t="s">
        <v>104</v>
      </c>
      <c r="O94">
        <v>2015559350</v>
      </c>
      <c r="P94" t="s">
        <v>105</v>
      </c>
      <c r="R94" t="s">
        <v>106</v>
      </c>
      <c r="S94" t="s">
        <v>107</v>
      </c>
      <c r="T94">
        <v>94019</v>
      </c>
      <c r="U94" t="s">
        <v>32</v>
      </c>
      <c r="V94" t="s">
        <v>33</v>
      </c>
      <c r="W94" t="s">
        <v>61</v>
      </c>
      <c r="X94" t="s">
        <v>108</v>
      </c>
      <c r="Y94" t="s">
        <v>151</v>
      </c>
    </row>
    <row r="95" spans="1:25" x14ac:dyDescent="0.3">
      <c r="A95">
        <v>10263</v>
      </c>
      <c r="B95">
        <v>41</v>
      </c>
      <c r="C95">
        <v>100</v>
      </c>
      <c r="D95">
        <v>4</v>
      </c>
      <c r="E95">
        <v>8336.94</v>
      </c>
      <c r="F95" s="1">
        <v>38166</v>
      </c>
      <c r="G95" t="s">
        <v>25</v>
      </c>
      <c r="H95">
        <v>2</v>
      </c>
      <c r="I95">
        <v>6</v>
      </c>
      <c r="J95">
        <v>2004</v>
      </c>
      <c r="K95" t="s">
        <v>26</v>
      </c>
      <c r="L95">
        <v>193</v>
      </c>
      <c r="M95" t="s">
        <v>320</v>
      </c>
      <c r="N95" t="s">
        <v>109</v>
      </c>
      <c r="O95">
        <v>2035552570</v>
      </c>
      <c r="P95" t="s">
        <v>110</v>
      </c>
      <c r="R95" t="s">
        <v>111</v>
      </c>
      <c r="S95" t="s">
        <v>112</v>
      </c>
      <c r="T95">
        <v>97562</v>
      </c>
      <c r="U95" t="s">
        <v>32</v>
      </c>
      <c r="V95" t="s">
        <v>33</v>
      </c>
      <c r="W95" t="s">
        <v>113</v>
      </c>
      <c r="X95" t="s">
        <v>57</v>
      </c>
      <c r="Y95" t="s">
        <v>151</v>
      </c>
    </row>
    <row r="96" spans="1:25" x14ac:dyDescent="0.3">
      <c r="A96">
        <v>10275</v>
      </c>
      <c r="B96">
        <v>36</v>
      </c>
      <c r="C96">
        <v>100</v>
      </c>
      <c r="D96">
        <v>3</v>
      </c>
      <c r="E96">
        <v>6901.92</v>
      </c>
      <c r="F96" s="1">
        <v>38191</v>
      </c>
      <c r="G96" t="s">
        <v>25</v>
      </c>
      <c r="H96">
        <v>3</v>
      </c>
      <c r="I96">
        <v>7</v>
      </c>
      <c r="J96">
        <v>2004</v>
      </c>
      <c r="K96" t="s">
        <v>26</v>
      </c>
      <c r="L96">
        <v>193</v>
      </c>
      <c r="M96" t="s">
        <v>320</v>
      </c>
      <c r="N96" t="s">
        <v>114</v>
      </c>
      <c r="O96" t="s">
        <v>115</v>
      </c>
      <c r="P96" t="s">
        <v>116</v>
      </c>
      <c r="R96" t="s">
        <v>117</v>
      </c>
      <c r="T96">
        <v>44000</v>
      </c>
      <c r="U96" t="s">
        <v>41</v>
      </c>
      <c r="V96" t="s">
        <v>42</v>
      </c>
      <c r="W96" t="s">
        <v>118</v>
      </c>
      <c r="X96" t="s">
        <v>119</v>
      </c>
      <c r="Y96" t="s">
        <v>51</v>
      </c>
    </row>
    <row r="97" spans="1:25" x14ac:dyDescent="0.3">
      <c r="A97">
        <v>10285</v>
      </c>
      <c r="B97">
        <v>27</v>
      </c>
      <c r="C97">
        <v>100</v>
      </c>
      <c r="D97">
        <v>8</v>
      </c>
      <c r="E97">
        <v>5438.07</v>
      </c>
      <c r="F97" s="1">
        <v>38226</v>
      </c>
      <c r="G97" t="s">
        <v>25</v>
      </c>
      <c r="H97">
        <v>3</v>
      </c>
      <c r="I97">
        <v>8</v>
      </c>
      <c r="J97">
        <v>2004</v>
      </c>
      <c r="K97" t="s">
        <v>26</v>
      </c>
      <c r="L97">
        <v>193</v>
      </c>
      <c r="M97" t="s">
        <v>320</v>
      </c>
      <c r="N97" t="s">
        <v>120</v>
      </c>
      <c r="O97">
        <v>6175558555</v>
      </c>
      <c r="P97" t="s">
        <v>121</v>
      </c>
      <c r="R97" t="s">
        <v>122</v>
      </c>
      <c r="S97" t="s">
        <v>123</v>
      </c>
      <c r="T97">
        <v>51247</v>
      </c>
      <c r="U97" t="s">
        <v>32</v>
      </c>
      <c r="V97" t="s">
        <v>33</v>
      </c>
      <c r="W97" t="s">
        <v>124</v>
      </c>
      <c r="X97" t="s">
        <v>125</v>
      </c>
      <c r="Y97" t="s">
        <v>51</v>
      </c>
    </row>
    <row r="98" spans="1:25" x14ac:dyDescent="0.3">
      <c r="A98">
        <v>10299</v>
      </c>
      <c r="B98">
        <v>29</v>
      </c>
      <c r="C98">
        <v>100</v>
      </c>
      <c r="D98">
        <v>11</v>
      </c>
      <c r="E98">
        <v>6683.34</v>
      </c>
      <c r="F98" s="1">
        <v>38260</v>
      </c>
      <c r="G98" t="s">
        <v>25</v>
      </c>
      <c r="H98">
        <v>3</v>
      </c>
      <c r="I98">
        <v>9</v>
      </c>
      <c r="J98">
        <v>2004</v>
      </c>
      <c r="K98" t="s">
        <v>26</v>
      </c>
      <c r="L98">
        <v>193</v>
      </c>
      <c r="M98" t="s">
        <v>320</v>
      </c>
      <c r="N98" t="s">
        <v>126</v>
      </c>
      <c r="O98" t="s">
        <v>127</v>
      </c>
      <c r="P98" t="s">
        <v>128</v>
      </c>
      <c r="R98" t="s">
        <v>129</v>
      </c>
      <c r="T98">
        <v>21240</v>
      </c>
      <c r="U98" t="s">
        <v>130</v>
      </c>
      <c r="V98" t="s">
        <v>42</v>
      </c>
      <c r="W98" t="s">
        <v>131</v>
      </c>
      <c r="X98" t="s">
        <v>132</v>
      </c>
      <c r="Y98" t="s">
        <v>51</v>
      </c>
    </row>
    <row r="99" spans="1:25" x14ac:dyDescent="0.3">
      <c r="A99">
        <v>10308</v>
      </c>
      <c r="B99">
        <v>20</v>
      </c>
      <c r="C99">
        <v>100</v>
      </c>
      <c r="D99">
        <v>1</v>
      </c>
      <c r="E99">
        <v>4570.3999999999996</v>
      </c>
      <c r="F99" s="1">
        <v>38275</v>
      </c>
      <c r="G99" t="s">
        <v>25</v>
      </c>
      <c r="H99">
        <v>4</v>
      </c>
      <c r="I99">
        <v>10</v>
      </c>
      <c r="J99">
        <v>2004</v>
      </c>
      <c r="K99" t="s">
        <v>26</v>
      </c>
      <c r="L99">
        <v>193</v>
      </c>
      <c r="M99" t="s">
        <v>320</v>
      </c>
      <c r="N99" t="s">
        <v>317</v>
      </c>
      <c r="O99">
        <v>9145554562</v>
      </c>
      <c r="P99" t="s">
        <v>318</v>
      </c>
      <c r="R99" t="s">
        <v>319</v>
      </c>
      <c r="S99" t="s">
        <v>31</v>
      </c>
      <c r="T99">
        <v>24067</v>
      </c>
      <c r="U99" t="s">
        <v>32</v>
      </c>
      <c r="V99" t="s">
        <v>33</v>
      </c>
      <c r="W99" t="s">
        <v>102</v>
      </c>
      <c r="X99" t="s">
        <v>238</v>
      </c>
      <c r="Y99" t="s">
        <v>51</v>
      </c>
    </row>
    <row r="100" spans="1:25" x14ac:dyDescent="0.3">
      <c r="A100">
        <v>10318</v>
      </c>
      <c r="B100">
        <v>37</v>
      </c>
      <c r="C100">
        <v>100</v>
      </c>
      <c r="D100">
        <v>3</v>
      </c>
      <c r="E100">
        <v>7667.14</v>
      </c>
      <c r="F100" s="1">
        <v>38293</v>
      </c>
      <c r="G100" t="s">
        <v>25</v>
      </c>
      <c r="H100">
        <v>4</v>
      </c>
      <c r="I100">
        <v>11</v>
      </c>
      <c r="J100">
        <v>2004</v>
      </c>
      <c r="K100" t="s">
        <v>26</v>
      </c>
      <c r="L100">
        <v>193</v>
      </c>
      <c r="M100" t="s">
        <v>320</v>
      </c>
      <c r="N100" t="s">
        <v>139</v>
      </c>
      <c r="O100">
        <v>2155551555</v>
      </c>
      <c r="P100" t="s">
        <v>140</v>
      </c>
      <c r="R100" t="s">
        <v>141</v>
      </c>
      <c r="S100" t="s">
        <v>142</v>
      </c>
      <c r="T100">
        <v>70267</v>
      </c>
      <c r="U100" t="s">
        <v>32</v>
      </c>
      <c r="V100" t="s">
        <v>33</v>
      </c>
      <c r="W100" t="s">
        <v>34</v>
      </c>
      <c r="X100" t="s">
        <v>143</v>
      </c>
      <c r="Y100" t="s">
        <v>151</v>
      </c>
    </row>
    <row r="101" spans="1:25" x14ac:dyDescent="0.3">
      <c r="A101">
        <v>10329</v>
      </c>
      <c r="B101">
        <v>26</v>
      </c>
      <c r="C101">
        <v>100</v>
      </c>
      <c r="D101">
        <v>3</v>
      </c>
      <c r="E101">
        <v>5868.2</v>
      </c>
      <c r="F101" s="1">
        <v>38306</v>
      </c>
      <c r="G101" t="s">
        <v>25</v>
      </c>
      <c r="H101">
        <v>4</v>
      </c>
      <c r="I101">
        <v>11</v>
      </c>
      <c r="J101">
        <v>2004</v>
      </c>
      <c r="K101" t="s">
        <v>26</v>
      </c>
      <c r="L101">
        <v>193</v>
      </c>
      <c r="M101" t="s">
        <v>320</v>
      </c>
      <c r="N101" t="s">
        <v>28</v>
      </c>
      <c r="O101">
        <v>2125557818</v>
      </c>
      <c r="P101" t="s">
        <v>29</v>
      </c>
      <c r="R101" t="s">
        <v>30</v>
      </c>
      <c r="S101" t="s">
        <v>31</v>
      </c>
      <c r="T101">
        <v>10022</v>
      </c>
      <c r="U101" t="s">
        <v>32</v>
      </c>
      <c r="V101" t="s">
        <v>33</v>
      </c>
      <c r="W101" t="s">
        <v>34</v>
      </c>
      <c r="X101" t="s">
        <v>35</v>
      </c>
      <c r="Y101" t="s">
        <v>51</v>
      </c>
    </row>
    <row r="102" spans="1:25" x14ac:dyDescent="0.3">
      <c r="A102">
        <v>10339</v>
      </c>
      <c r="B102">
        <v>39</v>
      </c>
      <c r="C102">
        <v>76.67</v>
      </c>
      <c r="D102">
        <v>3</v>
      </c>
      <c r="E102">
        <v>2990.13</v>
      </c>
      <c r="F102" s="1">
        <v>38314</v>
      </c>
      <c r="G102" t="s">
        <v>25</v>
      </c>
      <c r="H102">
        <v>4</v>
      </c>
      <c r="I102">
        <v>11</v>
      </c>
      <c r="J102">
        <v>2004</v>
      </c>
      <c r="K102" t="s">
        <v>26</v>
      </c>
      <c r="L102">
        <v>193</v>
      </c>
      <c r="M102" t="s">
        <v>320</v>
      </c>
      <c r="N102" t="s">
        <v>246</v>
      </c>
      <c r="O102" t="s">
        <v>247</v>
      </c>
      <c r="P102" t="s">
        <v>248</v>
      </c>
      <c r="R102" t="s">
        <v>249</v>
      </c>
      <c r="S102" t="s">
        <v>250</v>
      </c>
      <c r="T102" t="s">
        <v>251</v>
      </c>
      <c r="U102" t="s">
        <v>200</v>
      </c>
      <c r="V102" t="s">
        <v>200</v>
      </c>
      <c r="W102" t="s">
        <v>252</v>
      </c>
      <c r="X102" t="s">
        <v>253</v>
      </c>
      <c r="Y102" t="s">
        <v>36</v>
      </c>
    </row>
    <row r="103" spans="1:25" x14ac:dyDescent="0.3">
      <c r="A103">
        <v>10362</v>
      </c>
      <c r="B103">
        <v>22</v>
      </c>
      <c r="C103">
        <v>100</v>
      </c>
      <c r="D103">
        <v>4</v>
      </c>
      <c r="E103">
        <v>3664.1</v>
      </c>
      <c r="F103" s="1">
        <v>38357</v>
      </c>
      <c r="G103" t="s">
        <v>25</v>
      </c>
      <c r="H103">
        <v>1</v>
      </c>
      <c r="I103">
        <v>1</v>
      </c>
      <c r="J103">
        <v>2005</v>
      </c>
      <c r="K103" t="s">
        <v>26</v>
      </c>
      <c r="L103">
        <v>193</v>
      </c>
      <c r="M103" t="s">
        <v>320</v>
      </c>
      <c r="N103" t="s">
        <v>62</v>
      </c>
      <c r="O103">
        <v>6505556809</v>
      </c>
      <c r="P103" t="s">
        <v>63</v>
      </c>
      <c r="R103" t="s">
        <v>64</v>
      </c>
      <c r="S103" t="s">
        <v>55</v>
      </c>
      <c r="T103">
        <v>94217</v>
      </c>
      <c r="U103" t="s">
        <v>32</v>
      </c>
      <c r="V103" t="s">
        <v>33</v>
      </c>
      <c r="W103" t="s">
        <v>65</v>
      </c>
      <c r="X103" t="s">
        <v>66</v>
      </c>
      <c r="Y103" t="s">
        <v>51</v>
      </c>
    </row>
    <row r="104" spans="1:25" x14ac:dyDescent="0.3">
      <c r="A104">
        <v>10374</v>
      </c>
      <c r="B104">
        <v>22</v>
      </c>
      <c r="C104">
        <v>100</v>
      </c>
      <c r="D104">
        <v>1</v>
      </c>
      <c r="E104">
        <v>3834.38</v>
      </c>
      <c r="F104" s="1">
        <v>38385</v>
      </c>
      <c r="G104" t="s">
        <v>25</v>
      </c>
      <c r="H104">
        <v>1</v>
      </c>
      <c r="I104">
        <v>2</v>
      </c>
      <c r="J104">
        <v>2005</v>
      </c>
      <c r="K104" t="s">
        <v>26</v>
      </c>
      <c r="L104">
        <v>193</v>
      </c>
      <c r="M104" t="s">
        <v>320</v>
      </c>
      <c r="N104" t="s">
        <v>207</v>
      </c>
      <c r="O104" t="s">
        <v>208</v>
      </c>
      <c r="P104" t="s">
        <v>209</v>
      </c>
      <c r="R104" t="s">
        <v>210</v>
      </c>
      <c r="S104" t="s">
        <v>211</v>
      </c>
      <c r="T104">
        <v>4101</v>
      </c>
      <c r="U104" t="s">
        <v>95</v>
      </c>
      <c r="V104" t="s">
        <v>96</v>
      </c>
      <c r="W104" t="s">
        <v>212</v>
      </c>
      <c r="X104" t="s">
        <v>213</v>
      </c>
      <c r="Y104" t="s">
        <v>51</v>
      </c>
    </row>
    <row r="105" spans="1:25" x14ac:dyDescent="0.3">
      <c r="A105">
        <v>10388</v>
      </c>
      <c r="B105">
        <v>21</v>
      </c>
      <c r="C105">
        <v>86.77</v>
      </c>
      <c r="D105">
        <v>7</v>
      </c>
      <c r="E105">
        <v>1822.17</v>
      </c>
      <c r="F105" s="1">
        <v>38414</v>
      </c>
      <c r="G105" t="s">
        <v>25</v>
      </c>
      <c r="H105">
        <v>1</v>
      </c>
      <c r="I105">
        <v>3</v>
      </c>
      <c r="J105">
        <v>2005</v>
      </c>
      <c r="K105" t="s">
        <v>26</v>
      </c>
      <c r="L105">
        <v>193</v>
      </c>
      <c r="M105" t="s">
        <v>320</v>
      </c>
      <c r="N105" t="s">
        <v>160</v>
      </c>
      <c r="O105">
        <v>5085552555</v>
      </c>
      <c r="P105" t="s">
        <v>161</v>
      </c>
      <c r="R105" t="s">
        <v>162</v>
      </c>
      <c r="S105" t="s">
        <v>123</v>
      </c>
      <c r="T105">
        <v>50553</v>
      </c>
      <c r="U105" t="s">
        <v>32</v>
      </c>
      <c r="V105" t="s">
        <v>33</v>
      </c>
      <c r="W105" t="s">
        <v>163</v>
      </c>
      <c r="X105" t="s">
        <v>164</v>
      </c>
      <c r="Y105" t="s">
        <v>36</v>
      </c>
    </row>
    <row r="106" spans="1:25" x14ac:dyDescent="0.3">
      <c r="A106">
        <v>10403</v>
      </c>
      <c r="B106">
        <v>66</v>
      </c>
      <c r="C106">
        <v>100</v>
      </c>
      <c r="D106">
        <v>9</v>
      </c>
      <c r="E106">
        <v>11886.6</v>
      </c>
      <c r="F106" s="1">
        <v>38450</v>
      </c>
      <c r="G106" t="s">
        <v>25</v>
      </c>
      <c r="H106">
        <v>2</v>
      </c>
      <c r="I106">
        <v>4</v>
      </c>
      <c r="J106">
        <v>2005</v>
      </c>
      <c r="K106" t="s">
        <v>26</v>
      </c>
      <c r="L106">
        <v>193</v>
      </c>
      <c r="M106" t="s">
        <v>320</v>
      </c>
      <c r="N106" t="s">
        <v>165</v>
      </c>
      <c r="O106" t="s">
        <v>166</v>
      </c>
      <c r="P106" t="s">
        <v>167</v>
      </c>
      <c r="R106" t="s">
        <v>168</v>
      </c>
      <c r="T106" t="s">
        <v>169</v>
      </c>
      <c r="U106" t="s">
        <v>170</v>
      </c>
      <c r="V106" t="s">
        <v>42</v>
      </c>
      <c r="W106" t="s">
        <v>171</v>
      </c>
      <c r="X106" t="s">
        <v>172</v>
      </c>
      <c r="Y106" t="s">
        <v>151</v>
      </c>
    </row>
    <row r="107" spans="1:25" x14ac:dyDescent="0.3">
      <c r="A107">
        <v>10417</v>
      </c>
      <c r="B107">
        <v>56</v>
      </c>
      <c r="C107">
        <v>100</v>
      </c>
      <c r="D107">
        <v>4</v>
      </c>
      <c r="E107">
        <v>9218.16</v>
      </c>
      <c r="F107" s="1">
        <v>38485</v>
      </c>
      <c r="G107" t="s">
        <v>173</v>
      </c>
      <c r="H107">
        <v>2</v>
      </c>
      <c r="I107">
        <v>5</v>
      </c>
      <c r="J107">
        <v>2005</v>
      </c>
      <c r="K107" t="s">
        <v>26</v>
      </c>
      <c r="L107">
        <v>193</v>
      </c>
      <c r="M107" t="s">
        <v>320</v>
      </c>
      <c r="N107" t="s">
        <v>174</v>
      </c>
      <c r="O107" t="s">
        <v>175</v>
      </c>
      <c r="P107" t="s">
        <v>176</v>
      </c>
      <c r="R107" t="s">
        <v>177</v>
      </c>
      <c r="T107">
        <v>28034</v>
      </c>
      <c r="U107" t="s">
        <v>178</v>
      </c>
      <c r="V107" t="s">
        <v>42</v>
      </c>
      <c r="W107" t="s">
        <v>179</v>
      </c>
      <c r="X107" t="s">
        <v>180</v>
      </c>
      <c r="Y107" t="s">
        <v>151</v>
      </c>
    </row>
    <row r="108" spans="1:25" x14ac:dyDescent="0.3">
      <c r="A108">
        <v>10105</v>
      </c>
      <c r="B108">
        <v>50</v>
      </c>
      <c r="C108">
        <v>100</v>
      </c>
      <c r="D108">
        <v>2</v>
      </c>
      <c r="E108">
        <v>7208</v>
      </c>
      <c r="F108" s="1">
        <v>37663</v>
      </c>
      <c r="G108" t="s">
        <v>25</v>
      </c>
      <c r="H108">
        <v>1</v>
      </c>
      <c r="I108">
        <v>2</v>
      </c>
      <c r="J108">
        <v>2003</v>
      </c>
      <c r="K108" t="s">
        <v>181</v>
      </c>
      <c r="L108">
        <v>136</v>
      </c>
      <c r="M108" t="s">
        <v>321</v>
      </c>
      <c r="N108" t="s">
        <v>322</v>
      </c>
      <c r="O108" t="s">
        <v>323</v>
      </c>
      <c r="P108" t="s">
        <v>324</v>
      </c>
      <c r="R108" t="s">
        <v>325</v>
      </c>
      <c r="T108">
        <v>1734</v>
      </c>
      <c r="U108" t="s">
        <v>326</v>
      </c>
      <c r="V108" t="s">
        <v>42</v>
      </c>
      <c r="W108" t="s">
        <v>327</v>
      </c>
      <c r="X108" t="s">
        <v>328</v>
      </c>
      <c r="Y108" t="s">
        <v>151</v>
      </c>
    </row>
    <row r="109" spans="1:25" x14ac:dyDescent="0.3">
      <c r="A109">
        <v>10119</v>
      </c>
      <c r="B109">
        <v>46</v>
      </c>
      <c r="C109">
        <v>100</v>
      </c>
      <c r="D109">
        <v>11</v>
      </c>
      <c r="E109">
        <v>5004.8</v>
      </c>
      <c r="F109" s="1">
        <v>37739</v>
      </c>
      <c r="G109" t="s">
        <v>25</v>
      </c>
      <c r="H109">
        <v>2</v>
      </c>
      <c r="I109">
        <v>4</v>
      </c>
      <c r="J109">
        <v>2003</v>
      </c>
      <c r="K109" t="s">
        <v>181</v>
      </c>
      <c r="L109">
        <v>136</v>
      </c>
      <c r="M109" t="s">
        <v>321</v>
      </c>
      <c r="N109" t="s">
        <v>144</v>
      </c>
      <c r="O109" t="s">
        <v>145</v>
      </c>
      <c r="P109" t="s">
        <v>146</v>
      </c>
      <c r="R109" t="s">
        <v>147</v>
      </c>
      <c r="T109">
        <v>5020</v>
      </c>
      <c r="U109" t="s">
        <v>148</v>
      </c>
      <c r="V109" t="s">
        <v>42</v>
      </c>
      <c r="W109" t="s">
        <v>149</v>
      </c>
      <c r="X109" t="s">
        <v>150</v>
      </c>
      <c r="Y109" t="s">
        <v>51</v>
      </c>
    </row>
    <row r="110" spans="1:25" x14ac:dyDescent="0.3">
      <c r="A110">
        <v>10129</v>
      </c>
      <c r="B110">
        <v>33</v>
      </c>
      <c r="C110">
        <v>100</v>
      </c>
      <c r="D110">
        <v>2</v>
      </c>
      <c r="E110">
        <v>4398.24</v>
      </c>
      <c r="F110" s="1">
        <v>37784</v>
      </c>
      <c r="G110" t="s">
        <v>25</v>
      </c>
      <c r="H110">
        <v>2</v>
      </c>
      <c r="I110">
        <v>6</v>
      </c>
      <c r="J110">
        <v>2003</v>
      </c>
      <c r="K110" t="s">
        <v>181</v>
      </c>
      <c r="L110">
        <v>136</v>
      </c>
      <c r="M110" t="s">
        <v>321</v>
      </c>
      <c r="N110" t="s">
        <v>329</v>
      </c>
      <c r="O110" t="s">
        <v>330</v>
      </c>
      <c r="P110" t="s">
        <v>331</v>
      </c>
      <c r="R110" t="s">
        <v>332</v>
      </c>
      <c r="T110" t="s">
        <v>333</v>
      </c>
      <c r="U110" t="s">
        <v>170</v>
      </c>
      <c r="V110" t="s">
        <v>42</v>
      </c>
      <c r="W110" t="s">
        <v>61</v>
      </c>
      <c r="X110" t="s">
        <v>334</v>
      </c>
      <c r="Y110" t="s">
        <v>51</v>
      </c>
    </row>
    <row r="111" spans="1:25" x14ac:dyDescent="0.3">
      <c r="A111">
        <v>10143</v>
      </c>
      <c r="B111">
        <v>49</v>
      </c>
      <c r="C111">
        <v>100</v>
      </c>
      <c r="D111">
        <v>15</v>
      </c>
      <c r="E111">
        <v>5597.76</v>
      </c>
      <c r="F111" s="1">
        <v>37843</v>
      </c>
      <c r="G111" t="s">
        <v>25</v>
      </c>
      <c r="H111">
        <v>3</v>
      </c>
      <c r="I111">
        <v>8</v>
      </c>
      <c r="J111">
        <v>2003</v>
      </c>
      <c r="K111" t="s">
        <v>181</v>
      </c>
      <c r="L111">
        <v>136</v>
      </c>
      <c r="M111" t="s">
        <v>321</v>
      </c>
      <c r="N111" t="s">
        <v>335</v>
      </c>
      <c r="O111">
        <v>5085559555</v>
      </c>
      <c r="P111" t="s">
        <v>336</v>
      </c>
      <c r="R111" t="s">
        <v>162</v>
      </c>
      <c r="S111" t="s">
        <v>123</v>
      </c>
      <c r="T111">
        <v>50553</v>
      </c>
      <c r="U111" t="s">
        <v>32</v>
      </c>
      <c r="V111" t="s">
        <v>33</v>
      </c>
      <c r="W111" t="s">
        <v>337</v>
      </c>
      <c r="X111" t="s">
        <v>338</v>
      </c>
      <c r="Y111" t="s">
        <v>51</v>
      </c>
    </row>
    <row r="112" spans="1:25" x14ac:dyDescent="0.3">
      <c r="A112">
        <v>10155</v>
      </c>
      <c r="B112">
        <v>32</v>
      </c>
      <c r="C112">
        <v>100</v>
      </c>
      <c r="D112">
        <v>13</v>
      </c>
      <c r="E112">
        <v>4526.08</v>
      </c>
      <c r="F112" s="1">
        <v>37900</v>
      </c>
      <c r="G112" t="s">
        <v>25</v>
      </c>
      <c r="H112">
        <v>4</v>
      </c>
      <c r="I112">
        <v>10</v>
      </c>
      <c r="J112">
        <v>2003</v>
      </c>
      <c r="K112" t="s">
        <v>181</v>
      </c>
      <c r="L112">
        <v>136</v>
      </c>
      <c r="M112" t="s">
        <v>321</v>
      </c>
      <c r="N112" t="s">
        <v>126</v>
      </c>
      <c r="O112" t="s">
        <v>127</v>
      </c>
      <c r="P112" t="s">
        <v>128</v>
      </c>
      <c r="R112" t="s">
        <v>129</v>
      </c>
      <c r="T112">
        <v>21240</v>
      </c>
      <c r="U112" t="s">
        <v>130</v>
      </c>
      <c r="V112" t="s">
        <v>42</v>
      </c>
      <c r="W112" t="s">
        <v>131</v>
      </c>
      <c r="X112" t="s">
        <v>132</v>
      </c>
      <c r="Y112" t="s">
        <v>51</v>
      </c>
    </row>
    <row r="113" spans="1:25" x14ac:dyDescent="0.3">
      <c r="A113">
        <v>10167</v>
      </c>
      <c r="B113">
        <v>44</v>
      </c>
      <c r="C113">
        <v>100</v>
      </c>
      <c r="D113">
        <v>9</v>
      </c>
      <c r="E113">
        <v>5924.16</v>
      </c>
      <c r="F113" s="1">
        <v>37917</v>
      </c>
      <c r="G113" t="s">
        <v>339</v>
      </c>
      <c r="H113">
        <v>4</v>
      </c>
      <c r="I113">
        <v>10</v>
      </c>
      <c r="J113">
        <v>2003</v>
      </c>
      <c r="K113" t="s">
        <v>181</v>
      </c>
      <c r="L113">
        <v>136</v>
      </c>
      <c r="M113" t="s">
        <v>321</v>
      </c>
      <c r="N113" t="s">
        <v>261</v>
      </c>
      <c r="O113" t="s">
        <v>262</v>
      </c>
      <c r="P113" t="s">
        <v>263</v>
      </c>
      <c r="R113" t="s">
        <v>264</v>
      </c>
      <c r="T113" t="s">
        <v>265</v>
      </c>
      <c r="U113" t="s">
        <v>188</v>
      </c>
      <c r="V113" t="s">
        <v>42</v>
      </c>
      <c r="W113" t="s">
        <v>266</v>
      </c>
      <c r="X113" t="s">
        <v>206</v>
      </c>
      <c r="Y113" t="s">
        <v>51</v>
      </c>
    </row>
    <row r="114" spans="1:25" x14ac:dyDescent="0.3">
      <c r="A114">
        <v>10178</v>
      </c>
      <c r="B114">
        <v>24</v>
      </c>
      <c r="C114">
        <v>100</v>
      </c>
      <c r="D114">
        <v>12</v>
      </c>
      <c r="E114">
        <v>3492.48</v>
      </c>
      <c r="F114" s="1">
        <v>37933</v>
      </c>
      <c r="G114" t="s">
        <v>25</v>
      </c>
      <c r="H114">
        <v>4</v>
      </c>
      <c r="I114">
        <v>11</v>
      </c>
      <c r="J114">
        <v>2003</v>
      </c>
      <c r="K114" t="s">
        <v>181</v>
      </c>
      <c r="L114">
        <v>136</v>
      </c>
      <c r="M114" t="s">
        <v>321</v>
      </c>
      <c r="N114" t="s">
        <v>340</v>
      </c>
      <c r="O114" t="s">
        <v>341</v>
      </c>
      <c r="P114" t="s">
        <v>342</v>
      </c>
      <c r="R114" t="s">
        <v>343</v>
      </c>
      <c r="T114">
        <v>31000</v>
      </c>
      <c r="U114" t="s">
        <v>41</v>
      </c>
      <c r="V114" t="s">
        <v>42</v>
      </c>
      <c r="W114" t="s">
        <v>344</v>
      </c>
      <c r="X114" t="s">
        <v>345</v>
      </c>
      <c r="Y114" t="s">
        <v>51</v>
      </c>
    </row>
    <row r="115" spans="1:25" x14ac:dyDescent="0.3">
      <c r="A115">
        <v>10186</v>
      </c>
      <c r="B115">
        <v>26</v>
      </c>
      <c r="C115">
        <v>100</v>
      </c>
      <c r="D115">
        <v>9</v>
      </c>
      <c r="E115">
        <v>3854.24</v>
      </c>
      <c r="F115" s="1">
        <v>37939</v>
      </c>
      <c r="G115" t="s">
        <v>25</v>
      </c>
      <c r="H115">
        <v>4</v>
      </c>
      <c r="I115">
        <v>11</v>
      </c>
      <c r="J115">
        <v>2003</v>
      </c>
      <c r="K115" t="s">
        <v>181</v>
      </c>
      <c r="L115">
        <v>136</v>
      </c>
      <c r="M115" t="s">
        <v>321</v>
      </c>
      <c r="N115" t="s">
        <v>346</v>
      </c>
      <c r="O115" t="s">
        <v>347</v>
      </c>
      <c r="P115" t="s">
        <v>348</v>
      </c>
      <c r="R115" t="s">
        <v>332</v>
      </c>
      <c r="T115" t="s">
        <v>349</v>
      </c>
      <c r="U115" t="s">
        <v>170</v>
      </c>
      <c r="V115" t="s">
        <v>42</v>
      </c>
      <c r="W115" t="s">
        <v>350</v>
      </c>
      <c r="X115" t="s">
        <v>351</v>
      </c>
      <c r="Y115" t="s">
        <v>51</v>
      </c>
    </row>
    <row r="116" spans="1:25" x14ac:dyDescent="0.3">
      <c r="A116">
        <v>10197</v>
      </c>
      <c r="B116">
        <v>45</v>
      </c>
      <c r="C116">
        <v>100</v>
      </c>
      <c r="D116">
        <v>6</v>
      </c>
      <c r="E116">
        <v>5324.4</v>
      </c>
      <c r="F116" s="1">
        <v>37951</v>
      </c>
      <c r="G116" t="s">
        <v>25</v>
      </c>
      <c r="H116">
        <v>4</v>
      </c>
      <c r="I116">
        <v>11</v>
      </c>
      <c r="J116">
        <v>2003</v>
      </c>
      <c r="K116" t="s">
        <v>181</v>
      </c>
      <c r="L116">
        <v>136</v>
      </c>
      <c r="M116" t="s">
        <v>321</v>
      </c>
      <c r="N116" t="s">
        <v>352</v>
      </c>
      <c r="O116" t="s">
        <v>353</v>
      </c>
      <c r="P116" t="s">
        <v>354</v>
      </c>
      <c r="R116" t="s">
        <v>355</v>
      </c>
      <c r="T116">
        <v>8022</v>
      </c>
      <c r="U116" t="s">
        <v>178</v>
      </c>
      <c r="V116" t="s">
        <v>42</v>
      </c>
      <c r="W116" t="s">
        <v>356</v>
      </c>
      <c r="X116" t="s">
        <v>357</v>
      </c>
      <c r="Y116" t="s">
        <v>51</v>
      </c>
    </row>
    <row r="117" spans="1:25" x14ac:dyDescent="0.3">
      <c r="A117">
        <v>10209</v>
      </c>
      <c r="B117">
        <v>39</v>
      </c>
      <c r="C117">
        <v>100</v>
      </c>
      <c r="D117">
        <v>8</v>
      </c>
      <c r="E117">
        <v>5197.92</v>
      </c>
      <c r="F117" s="1">
        <v>37995</v>
      </c>
      <c r="G117" t="s">
        <v>25</v>
      </c>
      <c r="H117">
        <v>1</v>
      </c>
      <c r="I117">
        <v>1</v>
      </c>
      <c r="J117">
        <v>2004</v>
      </c>
      <c r="K117" t="s">
        <v>181</v>
      </c>
      <c r="L117">
        <v>136</v>
      </c>
      <c r="M117" t="s">
        <v>321</v>
      </c>
      <c r="N117" t="s">
        <v>358</v>
      </c>
      <c r="O117">
        <v>2155554369</v>
      </c>
      <c r="P117" t="s">
        <v>359</v>
      </c>
      <c r="R117" t="s">
        <v>360</v>
      </c>
      <c r="S117" t="s">
        <v>55</v>
      </c>
      <c r="U117" t="s">
        <v>32</v>
      </c>
      <c r="V117" t="s">
        <v>33</v>
      </c>
      <c r="W117" t="s">
        <v>361</v>
      </c>
      <c r="X117" t="s">
        <v>103</v>
      </c>
      <c r="Y117" t="s">
        <v>51</v>
      </c>
    </row>
    <row r="118" spans="1:25" x14ac:dyDescent="0.3">
      <c r="A118">
        <v>10222</v>
      </c>
      <c r="B118">
        <v>49</v>
      </c>
      <c r="C118">
        <v>100</v>
      </c>
      <c r="D118">
        <v>12</v>
      </c>
      <c r="E118">
        <v>5997.6</v>
      </c>
      <c r="F118" s="1">
        <v>38036</v>
      </c>
      <c r="G118" t="s">
        <v>25</v>
      </c>
      <c r="H118">
        <v>1</v>
      </c>
      <c r="I118">
        <v>2</v>
      </c>
      <c r="J118">
        <v>2004</v>
      </c>
      <c r="K118" t="s">
        <v>181</v>
      </c>
      <c r="L118">
        <v>136</v>
      </c>
      <c r="M118" t="s">
        <v>321</v>
      </c>
      <c r="N118" t="s">
        <v>362</v>
      </c>
      <c r="O118">
        <v>7605558146</v>
      </c>
      <c r="P118" t="s">
        <v>363</v>
      </c>
      <c r="R118" t="s">
        <v>364</v>
      </c>
      <c r="S118" t="s">
        <v>55</v>
      </c>
      <c r="T118">
        <v>91217</v>
      </c>
      <c r="U118" t="s">
        <v>32</v>
      </c>
      <c r="V118" t="s">
        <v>33</v>
      </c>
      <c r="W118" t="s">
        <v>237</v>
      </c>
      <c r="X118" t="s">
        <v>276</v>
      </c>
      <c r="Y118" t="s">
        <v>51</v>
      </c>
    </row>
    <row r="119" spans="1:25" x14ac:dyDescent="0.3">
      <c r="A119">
        <v>10248</v>
      </c>
      <c r="B119">
        <v>20</v>
      </c>
      <c r="C119">
        <v>100</v>
      </c>
      <c r="D119">
        <v>3</v>
      </c>
      <c r="E119">
        <v>2910.4</v>
      </c>
      <c r="F119" s="1">
        <v>38114</v>
      </c>
      <c r="G119" t="s">
        <v>339</v>
      </c>
      <c r="H119">
        <v>2</v>
      </c>
      <c r="I119">
        <v>5</v>
      </c>
      <c r="J119">
        <v>2004</v>
      </c>
      <c r="K119" t="s">
        <v>181</v>
      </c>
      <c r="L119">
        <v>136</v>
      </c>
      <c r="M119" t="s">
        <v>321</v>
      </c>
      <c r="N119" t="s">
        <v>28</v>
      </c>
      <c r="O119">
        <v>2125557818</v>
      </c>
      <c r="P119" t="s">
        <v>29</v>
      </c>
      <c r="R119" t="s">
        <v>30</v>
      </c>
      <c r="S119" t="s">
        <v>31</v>
      </c>
      <c r="T119">
        <v>10022</v>
      </c>
      <c r="U119" t="s">
        <v>32</v>
      </c>
      <c r="V119" t="s">
        <v>33</v>
      </c>
      <c r="W119" t="s">
        <v>34</v>
      </c>
      <c r="X119" t="s">
        <v>35</v>
      </c>
      <c r="Y119" t="s">
        <v>36</v>
      </c>
    </row>
    <row r="120" spans="1:25" x14ac:dyDescent="0.3">
      <c r="A120">
        <v>10261</v>
      </c>
      <c r="B120">
        <v>27</v>
      </c>
      <c r="C120">
        <v>100</v>
      </c>
      <c r="D120">
        <v>1</v>
      </c>
      <c r="E120">
        <v>3378.24</v>
      </c>
      <c r="F120" s="1">
        <v>38155</v>
      </c>
      <c r="G120" t="s">
        <v>25</v>
      </c>
      <c r="H120">
        <v>2</v>
      </c>
      <c r="I120">
        <v>6</v>
      </c>
      <c r="J120">
        <v>2004</v>
      </c>
      <c r="K120" t="s">
        <v>181</v>
      </c>
      <c r="L120">
        <v>136</v>
      </c>
      <c r="M120" t="s">
        <v>321</v>
      </c>
      <c r="N120" t="s">
        <v>292</v>
      </c>
      <c r="O120" t="s">
        <v>293</v>
      </c>
      <c r="P120" t="s">
        <v>294</v>
      </c>
      <c r="R120" t="s">
        <v>295</v>
      </c>
      <c r="S120" t="s">
        <v>296</v>
      </c>
      <c r="T120" t="s">
        <v>297</v>
      </c>
      <c r="U120" t="s">
        <v>231</v>
      </c>
      <c r="V120" t="s">
        <v>33</v>
      </c>
      <c r="W120" t="s">
        <v>298</v>
      </c>
      <c r="X120" t="s">
        <v>299</v>
      </c>
      <c r="Y120" t="s">
        <v>51</v>
      </c>
    </row>
    <row r="121" spans="1:25" x14ac:dyDescent="0.3">
      <c r="A121">
        <v>10273</v>
      </c>
      <c r="B121">
        <v>30</v>
      </c>
      <c r="C121">
        <v>100</v>
      </c>
      <c r="D121">
        <v>4</v>
      </c>
      <c r="E121">
        <v>3508.8</v>
      </c>
      <c r="F121" s="1">
        <v>38189</v>
      </c>
      <c r="G121" t="s">
        <v>25</v>
      </c>
      <c r="H121">
        <v>3</v>
      </c>
      <c r="I121">
        <v>7</v>
      </c>
      <c r="J121">
        <v>2004</v>
      </c>
      <c r="K121" t="s">
        <v>181</v>
      </c>
      <c r="L121">
        <v>136</v>
      </c>
      <c r="M121" t="s">
        <v>321</v>
      </c>
      <c r="N121" t="s">
        <v>365</v>
      </c>
      <c r="O121" t="s">
        <v>366</v>
      </c>
      <c r="P121" t="s">
        <v>367</v>
      </c>
      <c r="R121" t="s">
        <v>368</v>
      </c>
      <c r="T121" t="s">
        <v>369</v>
      </c>
      <c r="U121" t="s">
        <v>370</v>
      </c>
      <c r="V121" t="s">
        <v>42</v>
      </c>
      <c r="W121" t="s">
        <v>371</v>
      </c>
      <c r="X121" t="s">
        <v>372</v>
      </c>
      <c r="Y121" t="s">
        <v>51</v>
      </c>
    </row>
    <row r="122" spans="1:25" x14ac:dyDescent="0.3">
      <c r="A122">
        <v>10283</v>
      </c>
      <c r="B122">
        <v>25</v>
      </c>
      <c r="C122">
        <v>100</v>
      </c>
      <c r="D122">
        <v>6</v>
      </c>
      <c r="E122">
        <v>2992</v>
      </c>
      <c r="F122" s="1">
        <v>38219</v>
      </c>
      <c r="G122" t="s">
        <v>25</v>
      </c>
      <c r="H122">
        <v>3</v>
      </c>
      <c r="I122">
        <v>8</v>
      </c>
      <c r="J122">
        <v>2004</v>
      </c>
      <c r="K122" t="s">
        <v>181</v>
      </c>
      <c r="L122">
        <v>136</v>
      </c>
      <c r="M122" t="s">
        <v>321</v>
      </c>
      <c r="N122" t="s">
        <v>373</v>
      </c>
      <c r="O122" t="s">
        <v>374</v>
      </c>
      <c r="P122" t="s">
        <v>375</v>
      </c>
      <c r="R122" t="s">
        <v>376</v>
      </c>
      <c r="S122" t="s">
        <v>229</v>
      </c>
      <c r="T122" t="s">
        <v>377</v>
      </c>
      <c r="U122" t="s">
        <v>231</v>
      </c>
      <c r="V122" t="s">
        <v>33</v>
      </c>
      <c r="W122" t="s">
        <v>378</v>
      </c>
      <c r="X122" t="s">
        <v>172</v>
      </c>
      <c r="Y122" t="s">
        <v>36</v>
      </c>
    </row>
    <row r="123" spans="1:25" x14ac:dyDescent="0.3">
      <c r="A123">
        <v>10295</v>
      </c>
      <c r="B123">
        <v>24</v>
      </c>
      <c r="C123">
        <v>100</v>
      </c>
      <c r="D123">
        <v>1</v>
      </c>
      <c r="E123">
        <v>3427.2</v>
      </c>
      <c r="F123" s="1">
        <v>38240</v>
      </c>
      <c r="G123" t="s">
        <v>25</v>
      </c>
      <c r="H123">
        <v>3</v>
      </c>
      <c r="I123">
        <v>9</v>
      </c>
      <c r="J123">
        <v>2004</v>
      </c>
      <c r="K123" t="s">
        <v>181</v>
      </c>
      <c r="L123">
        <v>136</v>
      </c>
      <c r="M123" t="s">
        <v>321</v>
      </c>
      <c r="N123" t="s">
        <v>379</v>
      </c>
      <c r="O123">
        <v>6175559555</v>
      </c>
      <c r="P123" t="s">
        <v>380</v>
      </c>
      <c r="R123" t="s">
        <v>381</v>
      </c>
      <c r="S123" t="s">
        <v>123</v>
      </c>
      <c r="T123">
        <v>51003</v>
      </c>
      <c r="U123" t="s">
        <v>32</v>
      </c>
      <c r="V123" t="s">
        <v>33</v>
      </c>
      <c r="W123" t="s">
        <v>382</v>
      </c>
      <c r="X123" t="s">
        <v>66</v>
      </c>
      <c r="Y123" t="s">
        <v>51</v>
      </c>
    </row>
    <row r="124" spans="1:25" x14ac:dyDescent="0.3">
      <c r="A124">
        <v>10307</v>
      </c>
      <c r="B124">
        <v>22</v>
      </c>
      <c r="C124">
        <v>100</v>
      </c>
      <c r="D124">
        <v>9</v>
      </c>
      <c r="E124">
        <v>2692.8</v>
      </c>
      <c r="F124" s="1">
        <v>38274</v>
      </c>
      <c r="G124" t="s">
        <v>25</v>
      </c>
      <c r="H124">
        <v>4</v>
      </c>
      <c r="I124">
        <v>10</v>
      </c>
      <c r="J124">
        <v>2004</v>
      </c>
      <c r="K124" t="s">
        <v>181</v>
      </c>
      <c r="L124">
        <v>136</v>
      </c>
      <c r="M124" t="s">
        <v>321</v>
      </c>
      <c r="N124" t="s">
        <v>214</v>
      </c>
      <c r="O124">
        <v>2155554695</v>
      </c>
      <c r="P124" t="s">
        <v>215</v>
      </c>
      <c r="R124" t="s">
        <v>216</v>
      </c>
      <c r="S124" t="s">
        <v>142</v>
      </c>
      <c r="T124">
        <v>71270</v>
      </c>
      <c r="U124" t="s">
        <v>32</v>
      </c>
      <c r="V124" t="s">
        <v>33</v>
      </c>
      <c r="W124" t="s">
        <v>217</v>
      </c>
      <c r="X124" t="s">
        <v>218</v>
      </c>
      <c r="Y124" t="s">
        <v>36</v>
      </c>
    </row>
    <row r="125" spans="1:25" x14ac:dyDescent="0.3">
      <c r="A125">
        <v>10316</v>
      </c>
      <c r="B125">
        <v>33</v>
      </c>
      <c r="C125">
        <v>100</v>
      </c>
      <c r="D125">
        <v>17</v>
      </c>
      <c r="E125">
        <v>4128.96</v>
      </c>
      <c r="F125" s="1">
        <v>38292</v>
      </c>
      <c r="G125" t="s">
        <v>25</v>
      </c>
      <c r="H125">
        <v>4</v>
      </c>
      <c r="I125">
        <v>11</v>
      </c>
      <c r="J125">
        <v>2004</v>
      </c>
      <c r="K125" t="s">
        <v>181</v>
      </c>
      <c r="L125">
        <v>136</v>
      </c>
      <c r="M125" t="s">
        <v>321</v>
      </c>
      <c r="N125" t="s">
        <v>383</v>
      </c>
      <c r="O125" t="s">
        <v>384</v>
      </c>
      <c r="P125" t="s">
        <v>385</v>
      </c>
      <c r="R125" t="s">
        <v>386</v>
      </c>
      <c r="S125" t="s">
        <v>387</v>
      </c>
      <c r="T125" t="s">
        <v>388</v>
      </c>
      <c r="U125" t="s">
        <v>170</v>
      </c>
      <c r="V125" t="s">
        <v>42</v>
      </c>
      <c r="W125" t="s">
        <v>389</v>
      </c>
      <c r="X125" t="s">
        <v>390</v>
      </c>
      <c r="Y125" t="s">
        <v>51</v>
      </c>
    </row>
    <row r="126" spans="1:25" x14ac:dyDescent="0.3">
      <c r="A126">
        <v>10325</v>
      </c>
      <c r="B126">
        <v>47</v>
      </c>
      <c r="C126">
        <v>64.930000000000007</v>
      </c>
      <c r="D126">
        <v>6</v>
      </c>
      <c r="E126">
        <v>3051.71</v>
      </c>
      <c r="F126" s="1">
        <v>38296</v>
      </c>
      <c r="G126" t="s">
        <v>25</v>
      </c>
      <c r="H126">
        <v>4</v>
      </c>
      <c r="I126">
        <v>11</v>
      </c>
      <c r="J126">
        <v>2004</v>
      </c>
      <c r="K126" t="s">
        <v>181</v>
      </c>
      <c r="L126">
        <v>136</v>
      </c>
      <c r="M126" t="s">
        <v>321</v>
      </c>
      <c r="N126" t="s">
        <v>133</v>
      </c>
      <c r="O126" t="s">
        <v>134</v>
      </c>
      <c r="P126" t="s">
        <v>135</v>
      </c>
      <c r="R126" t="s">
        <v>136</v>
      </c>
      <c r="T126">
        <v>4110</v>
      </c>
      <c r="U126" t="s">
        <v>78</v>
      </c>
      <c r="V126" t="s">
        <v>42</v>
      </c>
      <c r="W126" t="s">
        <v>137</v>
      </c>
      <c r="X126" t="s">
        <v>138</v>
      </c>
      <c r="Y126" t="s">
        <v>51</v>
      </c>
    </row>
    <row r="127" spans="1:25" x14ac:dyDescent="0.3">
      <c r="A127">
        <v>10337</v>
      </c>
      <c r="B127">
        <v>25</v>
      </c>
      <c r="C127">
        <v>48.05</v>
      </c>
      <c r="D127">
        <v>8</v>
      </c>
      <c r="E127">
        <v>1201.25</v>
      </c>
      <c r="F127" s="1">
        <v>38312</v>
      </c>
      <c r="G127" t="s">
        <v>25</v>
      </c>
      <c r="H127">
        <v>4</v>
      </c>
      <c r="I127">
        <v>11</v>
      </c>
      <c r="J127">
        <v>2004</v>
      </c>
      <c r="K127" t="s">
        <v>181</v>
      </c>
      <c r="L127">
        <v>136</v>
      </c>
      <c r="M127" t="s">
        <v>321</v>
      </c>
      <c r="N127" t="s">
        <v>203</v>
      </c>
      <c r="O127">
        <v>2125558493</v>
      </c>
      <c r="P127" t="s">
        <v>204</v>
      </c>
      <c r="Q127" t="s">
        <v>205</v>
      </c>
      <c r="R127" t="s">
        <v>30</v>
      </c>
      <c r="S127" t="s">
        <v>31</v>
      </c>
      <c r="T127">
        <v>10022</v>
      </c>
      <c r="U127" t="s">
        <v>32</v>
      </c>
      <c r="V127" t="s">
        <v>33</v>
      </c>
      <c r="W127" t="s">
        <v>124</v>
      </c>
      <c r="X127" t="s">
        <v>206</v>
      </c>
      <c r="Y127" t="s">
        <v>36</v>
      </c>
    </row>
    <row r="128" spans="1:25" x14ac:dyDescent="0.3">
      <c r="A128">
        <v>10350</v>
      </c>
      <c r="B128">
        <v>26</v>
      </c>
      <c r="C128">
        <v>75.47</v>
      </c>
      <c r="D128">
        <v>5</v>
      </c>
      <c r="E128">
        <v>1962.22</v>
      </c>
      <c r="F128" s="1">
        <v>38323</v>
      </c>
      <c r="G128" t="s">
        <v>25</v>
      </c>
      <c r="H128">
        <v>4</v>
      </c>
      <c r="I128">
        <v>12</v>
      </c>
      <c r="J128">
        <v>2004</v>
      </c>
      <c r="K128" t="s">
        <v>181</v>
      </c>
      <c r="L128">
        <v>136</v>
      </c>
      <c r="M128" t="s">
        <v>321</v>
      </c>
      <c r="N128" t="s">
        <v>174</v>
      </c>
      <c r="O128" t="s">
        <v>175</v>
      </c>
      <c r="P128" t="s">
        <v>176</v>
      </c>
      <c r="R128" t="s">
        <v>177</v>
      </c>
      <c r="T128">
        <v>28034</v>
      </c>
      <c r="U128" t="s">
        <v>178</v>
      </c>
      <c r="V128" t="s">
        <v>42</v>
      </c>
      <c r="W128" t="s">
        <v>179</v>
      </c>
      <c r="X128" t="s">
        <v>180</v>
      </c>
      <c r="Y128" t="s">
        <v>36</v>
      </c>
    </row>
    <row r="129" spans="1:25" x14ac:dyDescent="0.3">
      <c r="A129">
        <v>10359</v>
      </c>
      <c r="B129">
        <v>48</v>
      </c>
      <c r="C129">
        <v>54.68</v>
      </c>
      <c r="D129">
        <v>6</v>
      </c>
      <c r="E129">
        <v>2624.64</v>
      </c>
      <c r="F129" s="1">
        <v>38336</v>
      </c>
      <c r="G129" t="s">
        <v>25</v>
      </c>
      <c r="H129">
        <v>4</v>
      </c>
      <c r="I129">
        <v>12</v>
      </c>
      <c r="J129">
        <v>2004</v>
      </c>
      <c r="K129" t="s">
        <v>181</v>
      </c>
      <c r="L129">
        <v>136</v>
      </c>
      <c r="M129" t="s">
        <v>321</v>
      </c>
      <c r="N129" t="s">
        <v>37</v>
      </c>
      <c r="O129" t="s">
        <v>38</v>
      </c>
      <c r="P129" t="s">
        <v>39</v>
      </c>
      <c r="R129" t="s">
        <v>40</v>
      </c>
      <c r="T129">
        <v>51100</v>
      </c>
      <c r="U129" t="s">
        <v>41</v>
      </c>
      <c r="V129" t="s">
        <v>42</v>
      </c>
      <c r="W129" t="s">
        <v>43</v>
      </c>
      <c r="X129" t="s">
        <v>44</v>
      </c>
      <c r="Y129" t="s">
        <v>36</v>
      </c>
    </row>
    <row r="130" spans="1:25" x14ac:dyDescent="0.3">
      <c r="A130">
        <v>10373</v>
      </c>
      <c r="B130">
        <v>39</v>
      </c>
      <c r="C130">
        <v>100</v>
      </c>
      <c r="D130">
        <v>3</v>
      </c>
      <c r="E130">
        <v>4046.25</v>
      </c>
      <c r="F130" s="1">
        <v>38383</v>
      </c>
      <c r="G130" t="s">
        <v>25</v>
      </c>
      <c r="H130">
        <v>1</v>
      </c>
      <c r="I130">
        <v>1</v>
      </c>
      <c r="J130">
        <v>2005</v>
      </c>
      <c r="K130" t="s">
        <v>181</v>
      </c>
      <c r="L130">
        <v>136</v>
      </c>
      <c r="M130" t="s">
        <v>321</v>
      </c>
      <c r="N130" t="s">
        <v>391</v>
      </c>
      <c r="O130" t="s">
        <v>392</v>
      </c>
      <c r="P130" t="s">
        <v>393</v>
      </c>
      <c r="R130" t="s">
        <v>394</v>
      </c>
      <c r="T130">
        <v>90110</v>
      </c>
      <c r="U130" t="s">
        <v>130</v>
      </c>
      <c r="V130" t="s">
        <v>42</v>
      </c>
      <c r="W130" t="s">
        <v>395</v>
      </c>
      <c r="X130" t="s">
        <v>396</v>
      </c>
      <c r="Y130" t="s">
        <v>51</v>
      </c>
    </row>
    <row r="131" spans="1:25" x14ac:dyDescent="0.3">
      <c r="A131">
        <v>10384</v>
      </c>
      <c r="B131">
        <v>34</v>
      </c>
      <c r="C131">
        <v>100</v>
      </c>
      <c r="D131">
        <v>4</v>
      </c>
      <c r="E131">
        <v>4846.7</v>
      </c>
      <c r="F131" s="1">
        <v>38406</v>
      </c>
      <c r="G131" t="s">
        <v>25</v>
      </c>
      <c r="H131">
        <v>1</v>
      </c>
      <c r="I131">
        <v>2</v>
      </c>
      <c r="J131">
        <v>2005</v>
      </c>
      <c r="K131" t="s">
        <v>181</v>
      </c>
      <c r="L131">
        <v>136</v>
      </c>
      <c r="M131" t="s">
        <v>321</v>
      </c>
      <c r="N131" t="s">
        <v>58</v>
      </c>
      <c r="O131">
        <v>6505551386</v>
      </c>
      <c r="P131" t="s">
        <v>59</v>
      </c>
      <c r="R131" t="s">
        <v>60</v>
      </c>
      <c r="S131" t="s">
        <v>55</v>
      </c>
      <c r="U131" t="s">
        <v>32</v>
      </c>
      <c r="V131" t="s">
        <v>33</v>
      </c>
      <c r="W131" t="s">
        <v>61</v>
      </c>
      <c r="X131" t="s">
        <v>57</v>
      </c>
      <c r="Y131" t="s">
        <v>51</v>
      </c>
    </row>
    <row r="132" spans="1:25" x14ac:dyDescent="0.3">
      <c r="A132">
        <v>10395</v>
      </c>
      <c r="B132">
        <v>32</v>
      </c>
      <c r="C132">
        <v>100</v>
      </c>
      <c r="D132">
        <v>2</v>
      </c>
      <c r="E132">
        <v>3370.56</v>
      </c>
      <c r="F132" s="1">
        <v>38428</v>
      </c>
      <c r="G132" t="s">
        <v>25</v>
      </c>
      <c r="H132">
        <v>1</v>
      </c>
      <c r="I132">
        <v>3</v>
      </c>
      <c r="J132">
        <v>2005</v>
      </c>
      <c r="K132" t="s">
        <v>181</v>
      </c>
      <c r="L132">
        <v>136</v>
      </c>
      <c r="M132" t="s">
        <v>321</v>
      </c>
      <c r="N132" t="s">
        <v>45</v>
      </c>
      <c r="O132" t="s">
        <v>46</v>
      </c>
      <c r="P132" t="s">
        <v>47</v>
      </c>
      <c r="R132" t="s">
        <v>48</v>
      </c>
      <c r="T132">
        <v>75508</v>
      </c>
      <c r="U132" t="s">
        <v>41</v>
      </c>
      <c r="V132" t="s">
        <v>42</v>
      </c>
      <c r="W132" t="s">
        <v>49</v>
      </c>
      <c r="X132" t="s">
        <v>50</v>
      </c>
      <c r="Y132" t="s">
        <v>51</v>
      </c>
    </row>
    <row r="133" spans="1:25" x14ac:dyDescent="0.3">
      <c r="A133">
        <v>10400</v>
      </c>
      <c r="B133">
        <v>64</v>
      </c>
      <c r="C133">
        <v>100</v>
      </c>
      <c r="D133">
        <v>9</v>
      </c>
      <c r="E133">
        <v>9661.44</v>
      </c>
      <c r="F133" s="1">
        <v>38443</v>
      </c>
      <c r="G133" t="s">
        <v>25</v>
      </c>
      <c r="H133">
        <v>2</v>
      </c>
      <c r="I133">
        <v>4</v>
      </c>
      <c r="J133">
        <v>2005</v>
      </c>
      <c r="K133" t="s">
        <v>181</v>
      </c>
      <c r="L133">
        <v>136</v>
      </c>
      <c r="M133" t="s">
        <v>321</v>
      </c>
      <c r="N133" t="s">
        <v>397</v>
      </c>
      <c r="O133">
        <v>4085553659</v>
      </c>
      <c r="P133" t="s">
        <v>398</v>
      </c>
      <c r="R133" t="s">
        <v>399</v>
      </c>
      <c r="S133" t="s">
        <v>55</v>
      </c>
      <c r="T133">
        <v>94217</v>
      </c>
      <c r="U133" t="s">
        <v>32</v>
      </c>
      <c r="V133" t="s">
        <v>33</v>
      </c>
      <c r="W133" t="s">
        <v>102</v>
      </c>
      <c r="X133" t="s">
        <v>400</v>
      </c>
      <c r="Y133" t="s">
        <v>151</v>
      </c>
    </row>
    <row r="134" spans="1:25" x14ac:dyDescent="0.3">
      <c r="A134">
        <v>10414</v>
      </c>
      <c r="B134">
        <v>19</v>
      </c>
      <c r="C134">
        <v>100</v>
      </c>
      <c r="D134">
        <v>3</v>
      </c>
      <c r="E134">
        <v>2764.88</v>
      </c>
      <c r="F134" s="1">
        <v>38478</v>
      </c>
      <c r="G134" t="s">
        <v>401</v>
      </c>
      <c r="H134">
        <v>2</v>
      </c>
      <c r="I134">
        <v>5</v>
      </c>
      <c r="J134">
        <v>2005</v>
      </c>
      <c r="K134" t="s">
        <v>181</v>
      </c>
      <c r="L134">
        <v>136</v>
      </c>
      <c r="M134" t="s">
        <v>321</v>
      </c>
      <c r="N134" t="s">
        <v>379</v>
      </c>
      <c r="O134">
        <v>6175559555</v>
      </c>
      <c r="P134" t="s">
        <v>380</v>
      </c>
      <c r="R134" t="s">
        <v>381</v>
      </c>
      <c r="S134" t="s">
        <v>123</v>
      </c>
      <c r="T134">
        <v>51003</v>
      </c>
      <c r="U134" t="s">
        <v>32</v>
      </c>
      <c r="V134" t="s">
        <v>33</v>
      </c>
      <c r="W134" t="s">
        <v>382</v>
      </c>
      <c r="X134" t="s">
        <v>66</v>
      </c>
      <c r="Y134" t="s">
        <v>36</v>
      </c>
    </row>
    <row r="135" spans="1:25" x14ac:dyDescent="0.3">
      <c r="A135">
        <v>10103</v>
      </c>
      <c r="B135">
        <v>42</v>
      </c>
      <c r="C135">
        <v>100</v>
      </c>
      <c r="D135">
        <v>4</v>
      </c>
      <c r="E135">
        <v>5398.26</v>
      </c>
      <c r="F135" s="1">
        <v>37650</v>
      </c>
      <c r="G135" t="s">
        <v>25</v>
      </c>
      <c r="H135">
        <v>1</v>
      </c>
      <c r="I135">
        <v>1</v>
      </c>
      <c r="J135">
        <v>2003</v>
      </c>
      <c r="K135" t="s">
        <v>181</v>
      </c>
      <c r="L135">
        <v>147</v>
      </c>
      <c r="M135" t="s">
        <v>402</v>
      </c>
      <c r="N135" t="s">
        <v>133</v>
      </c>
      <c r="O135" t="s">
        <v>134</v>
      </c>
      <c r="P135" t="s">
        <v>135</v>
      </c>
      <c r="R135" t="s">
        <v>136</v>
      </c>
      <c r="T135">
        <v>4110</v>
      </c>
      <c r="U135" t="s">
        <v>78</v>
      </c>
      <c r="V135" t="s">
        <v>42</v>
      </c>
      <c r="W135" t="s">
        <v>137</v>
      </c>
      <c r="X135" t="s">
        <v>138</v>
      </c>
      <c r="Y135" t="s">
        <v>51</v>
      </c>
    </row>
    <row r="136" spans="1:25" x14ac:dyDescent="0.3">
      <c r="A136">
        <v>10114</v>
      </c>
      <c r="B136">
        <v>31</v>
      </c>
      <c r="C136">
        <v>100</v>
      </c>
      <c r="D136">
        <v>8</v>
      </c>
      <c r="E136">
        <v>4305.28</v>
      </c>
      <c r="F136" s="1">
        <v>37712</v>
      </c>
      <c r="G136" t="s">
        <v>25</v>
      </c>
      <c r="H136">
        <v>2</v>
      </c>
      <c r="I136">
        <v>4</v>
      </c>
      <c r="J136">
        <v>2003</v>
      </c>
      <c r="K136" t="s">
        <v>181</v>
      </c>
      <c r="L136">
        <v>147</v>
      </c>
      <c r="M136" t="s">
        <v>402</v>
      </c>
      <c r="N136" t="s">
        <v>403</v>
      </c>
      <c r="O136" t="s">
        <v>404</v>
      </c>
      <c r="P136" t="s">
        <v>405</v>
      </c>
      <c r="R136" t="s">
        <v>48</v>
      </c>
      <c r="T136">
        <v>75012</v>
      </c>
      <c r="U136" t="s">
        <v>41</v>
      </c>
      <c r="V136" t="s">
        <v>42</v>
      </c>
      <c r="W136" t="s">
        <v>406</v>
      </c>
      <c r="X136" t="s">
        <v>407</v>
      </c>
      <c r="Y136" t="s">
        <v>51</v>
      </c>
    </row>
    <row r="137" spans="1:25" x14ac:dyDescent="0.3">
      <c r="A137">
        <v>10126</v>
      </c>
      <c r="B137">
        <v>22</v>
      </c>
      <c r="C137">
        <v>100</v>
      </c>
      <c r="D137">
        <v>4</v>
      </c>
      <c r="E137">
        <v>3347.74</v>
      </c>
      <c r="F137" s="1">
        <v>37769</v>
      </c>
      <c r="G137" t="s">
        <v>25</v>
      </c>
      <c r="H137">
        <v>2</v>
      </c>
      <c r="I137">
        <v>5</v>
      </c>
      <c r="J137">
        <v>2003</v>
      </c>
      <c r="K137" t="s">
        <v>181</v>
      </c>
      <c r="L137">
        <v>147</v>
      </c>
      <c r="M137" t="s">
        <v>402</v>
      </c>
      <c r="N137" t="s">
        <v>191</v>
      </c>
      <c r="O137" t="s">
        <v>192</v>
      </c>
      <c r="P137" t="s">
        <v>193</v>
      </c>
      <c r="R137" t="s">
        <v>177</v>
      </c>
      <c r="T137">
        <v>28023</v>
      </c>
      <c r="U137" t="s">
        <v>178</v>
      </c>
      <c r="V137" t="s">
        <v>42</v>
      </c>
      <c r="W137" t="s">
        <v>194</v>
      </c>
      <c r="X137" t="s">
        <v>195</v>
      </c>
      <c r="Y137" t="s">
        <v>51</v>
      </c>
    </row>
    <row r="138" spans="1:25" x14ac:dyDescent="0.3">
      <c r="A138">
        <v>10140</v>
      </c>
      <c r="B138">
        <v>26</v>
      </c>
      <c r="C138">
        <v>100</v>
      </c>
      <c r="D138">
        <v>4</v>
      </c>
      <c r="E138">
        <v>3188.12</v>
      </c>
      <c r="F138" s="1">
        <v>37826</v>
      </c>
      <c r="G138" t="s">
        <v>25</v>
      </c>
      <c r="H138">
        <v>3</v>
      </c>
      <c r="I138">
        <v>7</v>
      </c>
      <c r="J138">
        <v>2003</v>
      </c>
      <c r="K138" t="s">
        <v>181</v>
      </c>
      <c r="L138">
        <v>147</v>
      </c>
      <c r="M138" t="s">
        <v>402</v>
      </c>
      <c r="N138" t="s">
        <v>62</v>
      </c>
      <c r="O138">
        <v>6505556809</v>
      </c>
      <c r="P138" t="s">
        <v>63</v>
      </c>
      <c r="R138" t="s">
        <v>64</v>
      </c>
      <c r="S138" t="s">
        <v>55</v>
      </c>
      <c r="T138">
        <v>94217</v>
      </c>
      <c r="U138" t="s">
        <v>32</v>
      </c>
      <c r="V138" t="s">
        <v>33</v>
      </c>
      <c r="W138" t="s">
        <v>65</v>
      </c>
      <c r="X138" t="s">
        <v>66</v>
      </c>
      <c r="Y138" t="s">
        <v>51</v>
      </c>
    </row>
    <row r="139" spans="1:25" x14ac:dyDescent="0.3">
      <c r="A139">
        <v>10150</v>
      </c>
      <c r="B139">
        <v>20</v>
      </c>
      <c r="C139">
        <v>100</v>
      </c>
      <c r="D139">
        <v>1</v>
      </c>
      <c r="E139">
        <v>3191.2</v>
      </c>
      <c r="F139" s="1">
        <v>37883</v>
      </c>
      <c r="G139" t="s">
        <v>25</v>
      </c>
      <c r="H139">
        <v>3</v>
      </c>
      <c r="I139">
        <v>9</v>
      </c>
      <c r="J139">
        <v>2003</v>
      </c>
      <c r="K139" t="s">
        <v>181</v>
      </c>
      <c r="L139">
        <v>147</v>
      </c>
      <c r="M139" t="s">
        <v>402</v>
      </c>
      <c r="N139" t="s">
        <v>196</v>
      </c>
      <c r="O139" t="s">
        <v>197</v>
      </c>
      <c r="P139" t="s">
        <v>198</v>
      </c>
      <c r="R139" t="s">
        <v>199</v>
      </c>
      <c r="T139">
        <v>79903</v>
      </c>
      <c r="U139" t="s">
        <v>199</v>
      </c>
      <c r="V139" t="s">
        <v>200</v>
      </c>
      <c r="W139" t="s">
        <v>201</v>
      </c>
      <c r="X139" t="s">
        <v>202</v>
      </c>
      <c r="Y139" t="s">
        <v>51</v>
      </c>
    </row>
    <row r="140" spans="1:25" x14ac:dyDescent="0.3">
      <c r="A140">
        <v>10164</v>
      </c>
      <c r="B140">
        <v>21</v>
      </c>
      <c r="C140">
        <v>100</v>
      </c>
      <c r="D140">
        <v>2</v>
      </c>
      <c r="E140">
        <v>3536.82</v>
      </c>
      <c r="F140" s="1">
        <v>37915</v>
      </c>
      <c r="G140" t="s">
        <v>408</v>
      </c>
      <c r="H140">
        <v>4</v>
      </c>
      <c r="I140">
        <v>10</v>
      </c>
      <c r="J140">
        <v>2003</v>
      </c>
      <c r="K140" t="s">
        <v>181</v>
      </c>
      <c r="L140">
        <v>147</v>
      </c>
      <c r="M140" t="s">
        <v>402</v>
      </c>
      <c r="N140" t="s">
        <v>409</v>
      </c>
      <c r="O140" t="s">
        <v>410</v>
      </c>
      <c r="P140" t="s">
        <v>411</v>
      </c>
      <c r="R140" t="s">
        <v>412</v>
      </c>
      <c r="T140">
        <v>8010</v>
      </c>
      <c r="U140" t="s">
        <v>148</v>
      </c>
      <c r="V140" t="s">
        <v>42</v>
      </c>
      <c r="W140" t="s">
        <v>413</v>
      </c>
      <c r="X140" t="s">
        <v>414</v>
      </c>
      <c r="Y140" t="s">
        <v>51</v>
      </c>
    </row>
    <row r="141" spans="1:25" x14ac:dyDescent="0.3">
      <c r="A141">
        <v>10175</v>
      </c>
      <c r="B141">
        <v>33</v>
      </c>
      <c r="C141">
        <v>100</v>
      </c>
      <c r="D141">
        <v>9</v>
      </c>
      <c r="E141">
        <v>5362.83</v>
      </c>
      <c r="F141" s="1">
        <v>37931</v>
      </c>
      <c r="G141" t="s">
        <v>25</v>
      </c>
      <c r="H141">
        <v>4</v>
      </c>
      <c r="I141">
        <v>11</v>
      </c>
      <c r="J141">
        <v>2003</v>
      </c>
      <c r="K141" t="s">
        <v>181</v>
      </c>
      <c r="L141">
        <v>147</v>
      </c>
      <c r="M141" t="s">
        <v>402</v>
      </c>
      <c r="N141" t="s">
        <v>329</v>
      </c>
      <c r="O141" t="s">
        <v>330</v>
      </c>
      <c r="P141" t="s">
        <v>331</v>
      </c>
      <c r="R141" t="s">
        <v>332</v>
      </c>
      <c r="T141" t="s">
        <v>333</v>
      </c>
      <c r="U141" t="s">
        <v>170</v>
      </c>
      <c r="V141" t="s">
        <v>42</v>
      </c>
      <c r="W141" t="s">
        <v>61</v>
      </c>
      <c r="X141" t="s">
        <v>334</v>
      </c>
      <c r="Y141" t="s">
        <v>51</v>
      </c>
    </row>
    <row r="142" spans="1:25" x14ac:dyDescent="0.3">
      <c r="A142">
        <v>10183</v>
      </c>
      <c r="B142">
        <v>28</v>
      </c>
      <c r="C142">
        <v>100</v>
      </c>
      <c r="D142">
        <v>1</v>
      </c>
      <c r="E142">
        <v>3433.36</v>
      </c>
      <c r="F142" s="1">
        <v>37938</v>
      </c>
      <c r="G142" t="s">
        <v>25</v>
      </c>
      <c r="H142">
        <v>4</v>
      </c>
      <c r="I142">
        <v>11</v>
      </c>
      <c r="J142">
        <v>2003</v>
      </c>
      <c r="K142" t="s">
        <v>181</v>
      </c>
      <c r="L142">
        <v>147</v>
      </c>
      <c r="M142" t="s">
        <v>402</v>
      </c>
      <c r="N142" t="s">
        <v>214</v>
      </c>
      <c r="O142">
        <v>2155554695</v>
      </c>
      <c r="P142" t="s">
        <v>215</v>
      </c>
      <c r="R142" t="s">
        <v>216</v>
      </c>
      <c r="S142" t="s">
        <v>142</v>
      </c>
      <c r="T142">
        <v>71270</v>
      </c>
      <c r="U142" t="s">
        <v>32</v>
      </c>
      <c r="V142" t="s">
        <v>33</v>
      </c>
      <c r="W142" t="s">
        <v>217</v>
      </c>
      <c r="X142" t="s">
        <v>218</v>
      </c>
      <c r="Y142" t="s">
        <v>51</v>
      </c>
    </row>
    <row r="143" spans="1:25" x14ac:dyDescent="0.3">
      <c r="A143">
        <v>10194</v>
      </c>
      <c r="B143">
        <v>26</v>
      </c>
      <c r="C143">
        <v>100</v>
      </c>
      <c r="D143">
        <v>4</v>
      </c>
      <c r="E143">
        <v>4263.74</v>
      </c>
      <c r="F143" s="1">
        <v>37950</v>
      </c>
      <c r="G143" t="s">
        <v>25</v>
      </c>
      <c r="H143">
        <v>4</v>
      </c>
      <c r="I143">
        <v>11</v>
      </c>
      <c r="J143">
        <v>2003</v>
      </c>
      <c r="K143" t="s">
        <v>181</v>
      </c>
      <c r="L143">
        <v>147</v>
      </c>
      <c r="M143" t="s">
        <v>402</v>
      </c>
      <c r="N143" t="s">
        <v>219</v>
      </c>
      <c r="O143" t="s">
        <v>220</v>
      </c>
      <c r="P143" t="s">
        <v>221</v>
      </c>
      <c r="R143" t="s">
        <v>222</v>
      </c>
      <c r="T143">
        <v>69004</v>
      </c>
      <c r="U143" t="s">
        <v>41</v>
      </c>
      <c r="V143" t="s">
        <v>42</v>
      </c>
      <c r="W143" t="s">
        <v>223</v>
      </c>
      <c r="X143" t="s">
        <v>224</v>
      </c>
      <c r="Y143" t="s">
        <v>51</v>
      </c>
    </row>
    <row r="144" spans="1:25" x14ac:dyDescent="0.3">
      <c r="A144">
        <v>10207</v>
      </c>
      <c r="B144">
        <v>31</v>
      </c>
      <c r="C144">
        <v>100</v>
      </c>
      <c r="D144">
        <v>15</v>
      </c>
      <c r="E144">
        <v>4076.19</v>
      </c>
      <c r="F144" s="1">
        <v>37964</v>
      </c>
      <c r="G144" t="s">
        <v>25</v>
      </c>
      <c r="H144">
        <v>4</v>
      </c>
      <c r="I144">
        <v>12</v>
      </c>
      <c r="J144">
        <v>2003</v>
      </c>
      <c r="K144" t="s">
        <v>181</v>
      </c>
      <c r="L144">
        <v>147</v>
      </c>
      <c r="M144" t="s">
        <v>402</v>
      </c>
      <c r="N144" t="s">
        <v>415</v>
      </c>
      <c r="O144">
        <v>6175552555</v>
      </c>
      <c r="P144" t="s">
        <v>416</v>
      </c>
      <c r="R144" t="s">
        <v>381</v>
      </c>
      <c r="S144" t="s">
        <v>123</v>
      </c>
      <c r="T144">
        <v>51003</v>
      </c>
      <c r="U144" t="s">
        <v>32</v>
      </c>
      <c r="V144" t="s">
        <v>33</v>
      </c>
      <c r="W144" t="s">
        <v>417</v>
      </c>
      <c r="X144" t="s">
        <v>276</v>
      </c>
      <c r="Y144" t="s">
        <v>51</v>
      </c>
    </row>
    <row r="145" spans="1:25" x14ac:dyDescent="0.3">
      <c r="A145">
        <v>10217</v>
      </c>
      <c r="B145">
        <v>48</v>
      </c>
      <c r="C145">
        <v>100</v>
      </c>
      <c r="D145">
        <v>4</v>
      </c>
      <c r="E145">
        <v>7020.48</v>
      </c>
      <c r="F145" s="1">
        <v>38021</v>
      </c>
      <c r="G145" t="s">
        <v>25</v>
      </c>
      <c r="H145">
        <v>1</v>
      </c>
      <c r="I145">
        <v>2</v>
      </c>
      <c r="J145">
        <v>2004</v>
      </c>
      <c r="K145" t="s">
        <v>181</v>
      </c>
      <c r="L145">
        <v>147</v>
      </c>
      <c r="M145" t="s">
        <v>402</v>
      </c>
      <c r="N145" t="s">
        <v>418</v>
      </c>
      <c r="O145" t="s">
        <v>419</v>
      </c>
      <c r="P145" t="s">
        <v>420</v>
      </c>
      <c r="Q145" t="s">
        <v>421</v>
      </c>
      <c r="R145" t="s">
        <v>199</v>
      </c>
      <c r="T145">
        <v>69045</v>
      </c>
      <c r="U145" t="s">
        <v>199</v>
      </c>
      <c r="V145" t="s">
        <v>96</v>
      </c>
      <c r="W145" t="s">
        <v>422</v>
      </c>
      <c r="X145" t="s">
        <v>423</v>
      </c>
      <c r="Y145" t="s">
        <v>151</v>
      </c>
    </row>
    <row r="146" spans="1:25" x14ac:dyDescent="0.3">
      <c r="A146">
        <v>10229</v>
      </c>
      <c r="B146">
        <v>50</v>
      </c>
      <c r="C146">
        <v>100</v>
      </c>
      <c r="D146">
        <v>9</v>
      </c>
      <c r="E146">
        <v>6426.5</v>
      </c>
      <c r="F146" s="1">
        <v>38057</v>
      </c>
      <c r="G146" t="s">
        <v>25</v>
      </c>
      <c r="H146">
        <v>1</v>
      </c>
      <c r="I146">
        <v>3</v>
      </c>
      <c r="J146">
        <v>2004</v>
      </c>
      <c r="K146" t="s">
        <v>181</v>
      </c>
      <c r="L146">
        <v>147</v>
      </c>
      <c r="M146" t="s">
        <v>402</v>
      </c>
      <c r="N146" t="s">
        <v>272</v>
      </c>
      <c r="O146">
        <v>4155551450</v>
      </c>
      <c r="P146" t="s">
        <v>273</v>
      </c>
      <c r="R146" t="s">
        <v>274</v>
      </c>
      <c r="S146" t="s">
        <v>55</v>
      </c>
      <c r="T146">
        <v>97562</v>
      </c>
      <c r="U146" t="s">
        <v>32</v>
      </c>
      <c r="V146" t="s">
        <v>33</v>
      </c>
      <c r="W146" t="s">
        <v>275</v>
      </c>
      <c r="X146" t="s">
        <v>276</v>
      </c>
      <c r="Y146" t="s">
        <v>51</v>
      </c>
    </row>
    <row r="147" spans="1:25" x14ac:dyDescent="0.3">
      <c r="A147">
        <v>10245</v>
      </c>
      <c r="B147">
        <v>28</v>
      </c>
      <c r="C147">
        <v>100</v>
      </c>
      <c r="D147">
        <v>2</v>
      </c>
      <c r="E147">
        <v>4591.72</v>
      </c>
      <c r="F147" s="1">
        <v>38111</v>
      </c>
      <c r="G147" t="s">
        <v>25</v>
      </c>
      <c r="H147">
        <v>2</v>
      </c>
      <c r="I147">
        <v>5</v>
      </c>
      <c r="J147">
        <v>2004</v>
      </c>
      <c r="K147" t="s">
        <v>181</v>
      </c>
      <c r="L147">
        <v>147</v>
      </c>
      <c r="M147" t="s">
        <v>402</v>
      </c>
      <c r="N147" t="s">
        <v>242</v>
      </c>
      <c r="O147">
        <v>2035559545</v>
      </c>
      <c r="P147" t="s">
        <v>243</v>
      </c>
      <c r="R147" t="s">
        <v>244</v>
      </c>
      <c r="S147" t="s">
        <v>112</v>
      </c>
      <c r="T147">
        <v>97823</v>
      </c>
      <c r="U147" t="s">
        <v>32</v>
      </c>
      <c r="V147" t="s">
        <v>33</v>
      </c>
      <c r="W147" t="s">
        <v>83</v>
      </c>
      <c r="X147" t="s">
        <v>245</v>
      </c>
      <c r="Y147" t="s">
        <v>51</v>
      </c>
    </row>
    <row r="148" spans="1:25" x14ac:dyDescent="0.3">
      <c r="A148">
        <v>10259</v>
      </c>
      <c r="B148">
        <v>26</v>
      </c>
      <c r="C148">
        <v>100</v>
      </c>
      <c r="D148">
        <v>12</v>
      </c>
      <c r="E148">
        <v>4033.38</v>
      </c>
      <c r="F148" s="1">
        <v>38153</v>
      </c>
      <c r="G148" t="s">
        <v>25</v>
      </c>
      <c r="H148">
        <v>2</v>
      </c>
      <c r="I148">
        <v>6</v>
      </c>
      <c r="J148">
        <v>2004</v>
      </c>
      <c r="K148" t="s">
        <v>181</v>
      </c>
      <c r="L148">
        <v>147</v>
      </c>
      <c r="M148" t="s">
        <v>402</v>
      </c>
      <c r="N148" t="s">
        <v>418</v>
      </c>
      <c r="O148" t="s">
        <v>419</v>
      </c>
      <c r="P148" t="s">
        <v>420</v>
      </c>
      <c r="Q148" t="s">
        <v>421</v>
      </c>
      <c r="R148" t="s">
        <v>199</v>
      </c>
      <c r="T148">
        <v>69045</v>
      </c>
      <c r="U148" t="s">
        <v>199</v>
      </c>
      <c r="V148" t="s">
        <v>96</v>
      </c>
      <c r="W148" t="s">
        <v>422</v>
      </c>
      <c r="X148" t="s">
        <v>423</v>
      </c>
      <c r="Y148" t="s">
        <v>51</v>
      </c>
    </row>
    <row r="149" spans="1:25" x14ac:dyDescent="0.3">
      <c r="A149">
        <v>10270</v>
      </c>
      <c r="B149">
        <v>32</v>
      </c>
      <c r="C149">
        <v>100</v>
      </c>
      <c r="D149">
        <v>2</v>
      </c>
      <c r="E149">
        <v>4302.08</v>
      </c>
      <c r="F149" s="1">
        <v>38187</v>
      </c>
      <c r="G149" t="s">
        <v>25</v>
      </c>
      <c r="H149">
        <v>3</v>
      </c>
      <c r="I149">
        <v>7</v>
      </c>
      <c r="J149">
        <v>2004</v>
      </c>
      <c r="K149" t="s">
        <v>181</v>
      </c>
      <c r="L149">
        <v>147</v>
      </c>
      <c r="M149" t="s">
        <v>402</v>
      </c>
      <c r="N149" t="s">
        <v>152</v>
      </c>
      <c r="O149" t="s">
        <v>153</v>
      </c>
      <c r="P149" t="s">
        <v>154</v>
      </c>
      <c r="Q149" t="s">
        <v>155</v>
      </c>
      <c r="R149" t="s">
        <v>156</v>
      </c>
      <c r="S149" t="s">
        <v>157</v>
      </c>
      <c r="T149">
        <v>2067</v>
      </c>
      <c r="U149" t="s">
        <v>95</v>
      </c>
      <c r="V149" t="s">
        <v>96</v>
      </c>
      <c r="W149" t="s">
        <v>158</v>
      </c>
      <c r="X149" t="s">
        <v>159</v>
      </c>
      <c r="Y149" t="s">
        <v>51</v>
      </c>
    </row>
    <row r="150" spans="1:25" x14ac:dyDescent="0.3">
      <c r="A150">
        <v>10281</v>
      </c>
      <c r="B150">
        <v>44</v>
      </c>
      <c r="C150">
        <v>100</v>
      </c>
      <c r="D150">
        <v>9</v>
      </c>
      <c r="E150">
        <v>7020.64</v>
      </c>
      <c r="F150" s="1">
        <v>38218</v>
      </c>
      <c r="G150" t="s">
        <v>25</v>
      </c>
      <c r="H150">
        <v>3</v>
      </c>
      <c r="I150">
        <v>8</v>
      </c>
      <c r="J150">
        <v>2004</v>
      </c>
      <c r="K150" t="s">
        <v>181</v>
      </c>
      <c r="L150">
        <v>147</v>
      </c>
      <c r="M150" t="s">
        <v>402</v>
      </c>
      <c r="N150" t="s">
        <v>139</v>
      </c>
      <c r="O150">
        <v>2155551555</v>
      </c>
      <c r="P150" t="s">
        <v>140</v>
      </c>
      <c r="R150" t="s">
        <v>141</v>
      </c>
      <c r="S150" t="s">
        <v>142</v>
      </c>
      <c r="T150">
        <v>70267</v>
      </c>
      <c r="U150" t="s">
        <v>32</v>
      </c>
      <c r="V150" t="s">
        <v>33</v>
      </c>
      <c r="W150" t="s">
        <v>34</v>
      </c>
      <c r="X150" t="s">
        <v>143</v>
      </c>
      <c r="Y150" t="s">
        <v>151</v>
      </c>
    </row>
    <row r="151" spans="1:25" x14ac:dyDescent="0.3">
      <c r="A151">
        <v>10291</v>
      </c>
      <c r="B151">
        <v>30</v>
      </c>
      <c r="C151">
        <v>100</v>
      </c>
      <c r="D151">
        <v>4</v>
      </c>
      <c r="E151">
        <v>3855.9</v>
      </c>
      <c r="F151" s="1">
        <v>38238</v>
      </c>
      <c r="G151" t="s">
        <v>25</v>
      </c>
      <c r="H151">
        <v>3</v>
      </c>
      <c r="I151">
        <v>9</v>
      </c>
      <c r="J151">
        <v>2004</v>
      </c>
      <c r="K151" t="s">
        <v>181</v>
      </c>
      <c r="L151">
        <v>147</v>
      </c>
      <c r="M151" t="s">
        <v>402</v>
      </c>
      <c r="N151" t="s">
        <v>261</v>
      </c>
      <c r="O151" t="s">
        <v>262</v>
      </c>
      <c r="P151" t="s">
        <v>263</v>
      </c>
      <c r="R151" t="s">
        <v>264</v>
      </c>
      <c r="T151" t="s">
        <v>265</v>
      </c>
      <c r="U151" t="s">
        <v>188</v>
      </c>
      <c r="V151" t="s">
        <v>42</v>
      </c>
      <c r="W151" t="s">
        <v>266</v>
      </c>
      <c r="X151" t="s">
        <v>206</v>
      </c>
      <c r="Y151" t="s">
        <v>51</v>
      </c>
    </row>
    <row r="152" spans="1:25" x14ac:dyDescent="0.3">
      <c r="A152">
        <v>10305</v>
      </c>
      <c r="B152">
        <v>38</v>
      </c>
      <c r="C152">
        <v>100</v>
      </c>
      <c r="D152">
        <v>13</v>
      </c>
      <c r="E152">
        <v>6680.78</v>
      </c>
      <c r="F152" s="1">
        <v>38273</v>
      </c>
      <c r="G152" t="s">
        <v>25</v>
      </c>
      <c r="H152">
        <v>4</v>
      </c>
      <c r="I152">
        <v>10</v>
      </c>
      <c r="J152">
        <v>2004</v>
      </c>
      <c r="K152" t="s">
        <v>181</v>
      </c>
      <c r="L152">
        <v>147</v>
      </c>
      <c r="M152" t="s">
        <v>402</v>
      </c>
      <c r="N152" t="s">
        <v>120</v>
      </c>
      <c r="O152">
        <v>6175558555</v>
      </c>
      <c r="P152" t="s">
        <v>121</v>
      </c>
      <c r="R152" t="s">
        <v>122</v>
      </c>
      <c r="S152" t="s">
        <v>123</v>
      </c>
      <c r="T152">
        <v>51247</v>
      </c>
      <c r="U152" t="s">
        <v>32</v>
      </c>
      <c r="V152" t="s">
        <v>33</v>
      </c>
      <c r="W152" t="s">
        <v>124</v>
      </c>
      <c r="X152" t="s">
        <v>125</v>
      </c>
      <c r="Y152" t="s">
        <v>51</v>
      </c>
    </row>
    <row r="153" spans="1:25" x14ac:dyDescent="0.3">
      <c r="A153">
        <v>10313</v>
      </c>
      <c r="B153">
        <v>40</v>
      </c>
      <c r="C153">
        <v>100</v>
      </c>
      <c r="D153">
        <v>7</v>
      </c>
      <c r="E153">
        <v>6678</v>
      </c>
      <c r="F153" s="1">
        <v>38282</v>
      </c>
      <c r="G153" t="s">
        <v>25</v>
      </c>
      <c r="H153">
        <v>4</v>
      </c>
      <c r="I153">
        <v>10</v>
      </c>
      <c r="J153">
        <v>2004</v>
      </c>
      <c r="K153" t="s">
        <v>181</v>
      </c>
      <c r="L153">
        <v>147</v>
      </c>
      <c r="M153" t="s">
        <v>402</v>
      </c>
      <c r="N153" t="s">
        <v>225</v>
      </c>
      <c r="O153" t="s">
        <v>226</v>
      </c>
      <c r="P153" t="s">
        <v>227</v>
      </c>
      <c r="R153" t="s">
        <v>228</v>
      </c>
      <c r="S153" t="s">
        <v>229</v>
      </c>
      <c r="T153" t="s">
        <v>230</v>
      </c>
      <c r="U153" t="s">
        <v>231</v>
      </c>
      <c r="V153" t="s">
        <v>33</v>
      </c>
      <c r="W153" t="s">
        <v>232</v>
      </c>
      <c r="X153" t="s">
        <v>233</v>
      </c>
      <c r="Y153" t="s">
        <v>51</v>
      </c>
    </row>
    <row r="154" spans="1:25" x14ac:dyDescent="0.3">
      <c r="A154">
        <v>10322</v>
      </c>
      <c r="B154">
        <v>46</v>
      </c>
      <c r="C154">
        <v>61.99</v>
      </c>
      <c r="D154">
        <v>8</v>
      </c>
      <c r="E154">
        <v>2851.54</v>
      </c>
      <c r="F154" s="1">
        <v>38295</v>
      </c>
      <c r="G154" t="s">
        <v>25</v>
      </c>
      <c r="H154">
        <v>4</v>
      </c>
      <c r="I154">
        <v>11</v>
      </c>
      <c r="J154">
        <v>2004</v>
      </c>
      <c r="K154" t="s">
        <v>181</v>
      </c>
      <c r="L154">
        <v>147</v>
      </c>
      <c r="M154" t="s">
        <v>402</v>
      </c>
      <c r="N154" t="s">
        <v>277</v>
      </c>
      <c r="O154">
        <v>6035558647</v>
      </c>
      <c r="P154" t="s">
        <v>278</v>
      </c>
      <c r="R154" t="s">
        <v>279</v>
      </c>
      <c r="S154" t="s">
        <v>280</v>
      </c>
      <c r="T154">
        <v>62005</v>
      </c>
      <c r="U154" t="s">
        <v>32</v>
      </c>
      <c r="V154" t="s">
        <v>33</v>
      </c>
      <c r="W154" t="s">
        <v>56</v>
      </c>
      <c r="X154" t="s">
        <v>276</v>
      </c>
      <c r="Y154" t="s">
        <v>36</v>
      </c>
    </row>
    <row r="155" spans="1:25" x14ac:dyDescent="0.3">
      <c r="A155">
        <v>10334</v>
      </c>
      <c r="B155">
        <v>26</v>
      </c>
      <c r="C155">
        <v>100</v>
      </c>
      <c r="D155">
        <v>2</v>
      </c>
      <c r="E155">
        <v>3188.12</v>
      </c>
      <c r="F155" s="1">
        <v>38310</v>
      </c>
      <c r="G155" t="s">
        <v>401</v>
      </c>
      <c r="H155">
        <v>4</v>
      </c>
      <c r="I155">
        <v>11</v>
      </c>
      <c r="J155">
        <v>2004</v>
      </c>
      <c r="K155" t="s">
        <v>181</v>
      </c>
      <c r="L155">
        <v>147</v>
      </c>
      <c r="M155" t="s">
        <v>402</v>
      </c>
      <c r="N155" t="s">
        <v>183</v>
      </c>
      <c r="O155" t="s">
        <v>184</v>
      </c>
      <c r="P155" t="s">
        <v>185</v>
      </c>
      <c r="R155" t="s">
        <v>186</v>
      </c>
      <c r="T155" t="s">
        <v>187</v>
      </c>
      <c r="U155" t="s">
        <v>188</v>
      </c>
      <c r="V155" t="s">
        <v>42</v>
      </c>
      <c r="W155" t="s">
        <v>189</v>
      </c>
      <c r="X155" t="s">
        <v>190</v>
      </c>
      <c r="Y155" t="s">
        <v>51</v>
      </c>
    </row>
    <row r="156" spans="1:25" x14ac:dyDescent="0.3">
      <c r="A156">
        <v>10347</v>
      </c>
      <c r="B156">
        <v>27</v>
      </c>
      <c r="C156">
        <v>100</v>
      </c>
      <c r="D156">
        <v>2</v>
      </c>
      <c r="E156">
        <v>4428</v>
      </c>
      <c r="F156" s="1">
        <v>38320</v>
      </c>
      <c r="G156" t="s">
        <v>25</v>
      </c>
      <c r="H156">
        <v>4</v>
      </c>
      <c r="I156">
        <v>11</v>
      </c>
      <c r="J156">
        <v>2004</v>
      </c>
      <c r="K156" t="s">
        <v>181</v>
      </c>
      <c r="L156">
        <v>147</v>
      </c>
      <c r="M156" t="s">
        <v>402</v>
      </c>
      <c r="N156" t="s">
        <v>89</v>
      </c>
      <c r="O156" t="s">
        <v>90</v>
      </c>
      <c r="P156" t="s">
        <v>91</v>
      </c>
      <c r="Q156" t="s">
        <v>92</v>
      </c>
      <c r="R156" t="s">
        <v>93</v>
      </c>
      <c r="S156" t="s">
        <v>94</v>
      </c>
      <c r="T156">
        <v>3004</v>
      </c>
      <c r="U156" t="s">
        <v>95</v>
      </c>
      <c r="V156" t="s">
        <v>96</v>
      </c>
      <c r="W156" t="s">
        <v>97</v>
      </c>
      <c r="X156" t="s">
        <v>98</v>
      </c>
      <c r="Y156" t="s">
        <v>51</v>
      </c>
    </row>
    <row r="157" spans="1:25" x14ac:dyDescent="0.3">
      <c r="A157">
        <v>10357</v>
      </c>
      <c r="B157">
        <v>43</v>
      </c>
      <c r="C157">
        <v>100</v>
      </c>
      <c r="D157">
        <v>9</v>
      </c>
      <c r="E157">
        <v>5780.92</v>
      </c>
      <c r="F157" s="1">
        <v>38331</v>
      </c>
      <c r="G157" t="s">
        <v>25</v>
      </c>
      <c r="H157">
        <v>4</v>
      </c>
      <c r="I157">
        <v>12</v>
      </c>
      <c r="J157">
        <v>2004</v>
      </c>
      <c r="K157" t="s">
        <v>181</v>
      </c>
      <c r="L157">
        <v>147</v>
      </c>
      <c r="M157" t="s">
        <v>402</v>
      </c>
      <c r="N157" t="s">
        <v>272</v>
      </c>
      <c r="O157">
        <v>4155551450</v>
      </c>
      <c r="P157" t="s">
        <v>273</v>
      </c>
      <c r="R157" t="s">
        <v>274</v>
      </c>
      <c r="S157" t="s">
        <v>55</v>
      </c>
      <c r="T157">
        <v>97562</v>
      </c>
      <c r="U157" t="s">
        <v>32</v>
      </c>
      <c r="V157" t="s">
        <v>33</v>
      </c>
      <c r="W157" t="s">
        <v>275</v>
      </c>
      <c r="X157" t="s">
        <v>276</v>
      </c>
      <c r="Y157" t="s">
        <v>51</v>
      </c>
    </row>
    <row r="158" spans="1:25" x14ac:dyDescent="0.3">
      <c r="A158">
        <v>10370</v>
      </c>
      <c r="B158">
        <v>35</v>
      </c>
      <c r="C158">
        <v>65.63</v>
      </c>
      <c r="D158">
        <v>4</v>
      </c>
      <c r="E158">
        <v>2297.0500000000002</v>
      </c>
      <c r="F158" s="1">
        <v>38372</v>
      </c>
      <c r="G158" t="s">
        <v>25</v>
      </c>
      <c r="H158">
        <v>1</v>
      </c>
      <c r="I158">
        <v>1</v>
      </c>
      <c r="J158">
        <v>2005</v>
      </c>
      <c r="K158" t="s">
        <v>181</v>
      </c>
      <c r="L158">
        <v>147</v>
      </c>
      <c r="M158" t="s">
        <v>402</v>
      </c>
      <c r="N158" t="s">
        <v>285</v>
      </c>
      <c r="O158" t="s">
        <v>286</v>
      </c>
      <c r="P158" t="s">
        <v>287</v>
      </c>
      <c r="Q158" t="s">
        <v>288</v>
      </c>
      <c r="R158" t="s">
        <v>289</v>
      </c>
      <c r="S158" t="s">
        <v>157</v>
      </c>
      <c r="T158">
        <v>2060</v>
      </c>
      <c r="U158" t="s">
        <v>95</v>
      </c>
      <c r="V158" t="s">
        <v>96</v>
      </c>
      <c r="W158" t="s">
        <v>290</v>
      </c>
      <c r="X158" t="s">
        <v>291</v>
      </c>
      <c r="Y158" t="s">
        <v>36</v>
      </c>
    </row>
    <row r="159" spans="1:25" x14ac:dyDescent="0.3">
      <c r="A159">
        <v>10381</v>
      </c>
      <c r="B159">
        <v>37</v>
      </c>
      <c r="C159">
        <v>100</v>
      </c>
      <c r="D159">
        <v>6</v>
      </c>
      <c r="E159">
        <v>6231.54</v>
      </c>
      <c r="F159" s="1">
        <v>38400</v>
      </c>
      <c r="G159" t="s">
        <v>25</v>
      </c>
      <c r="H159">
        <v>1</v>
      </c>
      <c r="I159">
        <v>2</v>
      </c>
      <c r="J159">
        <v>2005</v>
      </c>
      <c r="K159" t="s">
        <v>181</v>
      </c>
      <c r="L159">
        <v>147</v>
      </c>
      <c r="M159" t="s">
        <v>402</v>
      </c>
      <c r="N159" t="s">
        <v>58</v>
      </c>
      <c r="O159">
        <v>6505551386</v>
      </c>
      <c r="P159" t="s">
        <v>59</v>
      </c>
      <c r="R159" t="s">
        <v>60</v>
      </c>
      <c r="S159" t="s">
        <v>55</v>
      </c>
      <c r="U159" t="s">
        <v>32</v>
      </c>
      <c r="V159" t="s">
        <v>33</v>
      </c>
      <c r="W159" t="s">
        <v>61</v>
      </c>
      <c r="X159" t="s">
        <v>57</v>
      </c>
      <c r="Y159" t="s">
        <v>51</v>
      </c>
    </row>
    <row r="160" spans="1:25" x14ac:dyDescent="0.3">
      <c r="A160">
        <v>10391</v>
      </c>
      <c r="B160">
        <v>37</v>
      </c>
      <c r="C160">
        <v>46.9</v>
      </c>
      <c r="D160">
        <v>7</v>
      </c>
      <c r="E160">
        <v>1735.3</v>
      </c>
      <c r="F160" s="1">
        <v>38420</v>
      </c>
      <c r="G160" t="s">
        <v>25</v>
      </c>
      <c r="H160">
        <v>1</v>
      </c>
      <c r="I160">
        <v>3</v>
      </c>
      <c r="J160">
        <v>2005</v>
      </c>
      <c r="K160" t="s">
        <v>181</v>
      </c>
      <c r="L160">
        <v>147</v>
      </c>
      <c r="M160" t="s">
        <v>402</v>
      </c>
      <c r="N160" t="s">
        <v>285</v>
      </c>
      <c r="O160" t="s">
        <v>286</v>
      </c>
      <c r="P160" t="s">
        <v>287</v>
      </c>
      <c r="Q160" t="s">
        <v>288</v>
      </c>
      <c r="R160" t="s">
        <v>289</v>
      </c>
      <c r="S160" t="s">
        <v>157</v>
      </c>
      <c r="T160">
        <v>2060</v>
      </c>
      <c r="U160" t="s">
        <v>95</v>
      </c>
      <c r="V160" t="s">
        <v>96</v>
      </c>
      <c r="W160" t="s">
        <v>290</v>
      </c>
      <c r="X160" t="s">
        <v>291</v>
      </c>
      <c r="Y160" t="s">
        <v>36</v>
      </c>
    </row>
    <row r="161" spans="1:25" x14ac:dyDescent="0.3">
      <c r="A161">
        <v>10411</v>
      </c>
      <c r="B161">
        <v>27</v>
      </c>
      <c r="C161">
        <v>100</v>
      </c>
      <c r="D161">
        <v>2</v>
      </c>
      <c r="E161">
        <v>4427.7299999999996</v>
      </c>
      <c r="F161" s="1">
        <v>38473</v>
      </c>
      <c r="G161" t="s">
        <v>25</v>
      </c>
      <c r="H161">
        <v>2</v>
      </c>
      <c r="I161">
        <v>5</v>
      </c>
      <c r="J161">
        <v>2005</v>
      </c>
      <c r="K161" t="s">
        <v>181</v>
      </c>
      <c r="L161">
        <v>147</v>
      </c>
      <c r="M161" t="s">
        <v>402</v>
      </c>
      <c r="N161" t="s">
        <v>292</v>
      </c>
      <c r="O161" t="s">
        <v>293</v>
      </c>
      <c r="P161" t="s">
        <v>294</v>
      </c>
      <c r="R161" t="s">
        <v>295</v>
      </c>
      <c r="S161" t="s">
        <v>296</v>
      </c>
      <c r="T161" t="s">
        <v>297</v>
      </c>
      <c r="U161" t="s">
        <v>231</v>
      </c>
      <c r="V161" t="s">
        <v>33</v>
      </c>
      <c r="W161" t="s">
        <v>298</v>
      </c>
      <c r="X161" t="s">
        <v>299</v>
      </c>
      <c r="Y161" t="s">
        <v>51</v>
      </c>
    </row>
    <row r="162" spans="1:25" x14ac:dyDescent="0.3">
      <c r="A162">
        <v>10425</v>
      </c>
      <c r="B162">
        <v>38</v>
      </c>
      <c r="C162">
        <v>100</v>
      </c>
      <c r="D162">
        <v>12</v>
      </c>
      <c r="E162">
        <v>5894.94</v>
      </c>
      <c r="F162" s="1">
        <v>38503</v>
      </c>
      <c r="G162" t="s">
        <v>300</v>
      </c>
      <c r="H162">
        <v>2</v>
      </c>
      <c r="I162">
        <v>5</v>
      </c>
      <c r="J162">
        <v>2005</v>
      </c>
      <c r="K162" t="s">
        <v>181</v>
      </c>
      <c r="L162">
        <v>147</v>
      </c>
      <c r="M162" t="s">
        <v>402</v>
      </c>
      <c r="N162" t="s">
        <v>114</v>
      </c>
      <c r="O162" t="s">
        <v>115</v>
      </c>
      <c r="P162" t="s">
        <v>116</v>
      </c>
      <c r="R162" t="s">
        <v>117</v>
      </c>
      <c r="T162">
        <v>44000</v>
      </c>
      <c r="U162" t="s">
        <v>41</v>
      </c>
      <c r="V162" t="s">
        <v>42</v>
      </c>
      <c r="W162" t="s">
        <v>118</v>
      </c>
      <c r="X162" t="s">
        <v>119</v>
      </c>
      <c r="Y162" t="s">
        <v>51</v>
      </c>
    </row>
    <row r="163" spans="1:25" x14ac:dyDescent="0.3">
      <c r="A163">
        <v>10108</v>
      </c>
      <c r="B163">
        <v>33</v>
      </c>
      <c r="C163">
        <v>100</v>
      </c>
      <c r="D163">
        <v>6</v>
      </c>
      <c r="E163">
        <v>5265.15</v>
      </c>
      <c r="F163" s="1">
        <v>37683</v>
      </c>
      <c r="G163" t="s">
        <v>25</v>
      </c>
      <c r="H163">
        <v>1</v>
      </c>
      <c r="I163">
        <v>3</v>
      </c>
      <c r="J163">
        <v>2003</v>
      </c>
      <c r="K163" t="s">
        <v>181</v>
      </c>
      <c r="L163">
        <v>194</v>
      </c>
      <c r="M163" t="s">
        <v>424</v>
      </c>
      <c r="N163" t="s">
        <v>425</v>
      </c>
      <c r="O163" t="s">
        <v>426</v>
      </c>
      <c r="P163" t="s">
        <v>427</v>
      </c>
      <c r="R163" t="s">
        <v>428</v>
      </c>
      <c r="T163" t="s">
        <v>429</v>
      </c>
      <c r="U163" t="s">
        <v>430</v>
      </c>
      <c r="V163" t="s">
        <v>200</v>
      </c>
      <c r="W163" t="s">
        <v>431</v>
      </c>
      <c r="X163" t="s">
        <v>432</v>
      </c>
      <c r="Y163" t="s">
        <v>51</v>
      </c>
    </row>
    <row r="164" spans="1:25" x14ac:dyDescent="0.3">
      <c r="A164">
        <v>10122</v>
      </c>
      <c r="B164">
        <v>42</v>
      </c>
      <c r="C164">
        <v>100</v>
      </c>
      <c r="D164">
        <v>10</v>
      </c>
      <c r="E164">
        <v>7599.9</v>
      </c>
      <c r="F164" s="1">
        <v>37749</v>
      </c>
      <c r="G164" t="s">
        <v>25</v>
      </c>
      <c r="H164">
        <v>2</v>
      </c>
      <c r="I164">
        <v>5</v>
      </c>
      <c r="J164">
        <v>2003</v>
      </c>
      <c r="K164" t="s">
        <v>181</v>
      </c>
      <c r="L164">
        <v>194</v>
      </c>
      <c r="M164" t="s">
        <v>424</v>
      </c>
      <c r="N164" t="s">
        <v>433</v>
      </c>
      <c r="O164" t="s">
        <v>434</v>
      </c>
      <c r="P164" t="s">
        <v>435</v>
      </c>
      <c r="R164" t="s">
        <v>436</v>
      </c>
      <c r="T164">
        <v>13008</v>
      </c>
      <c r="U164" t="s">
        <v>41</v>
      </c>
      <c r="V164" t="s">
        <v>42</v>
      </c>
      <c r="W164" t="s">
        <v>437</v>
      </c>
      <c r="X164" t="s">
        <v>438</v>
      </c>
      <c r="Y164" t="s">
        <v>151</v>
      </c>
    </row>
    <row r="165" spans="1:25" x14ac:dyDescent="0.3">
      <c r="A165">
        <v>10135</v>
      </c>
      <c r="B165">
        <v>42</v>
      </c>
      <c r="C165">
        <v>100</v>
      </c>
      <c r="D165">
        <v>7</v>
      </c>
      <c r="E165">
        <v>8008.56</v>
      </c>
      <c r="F165" s="1">
        <v>37804</v>
      </c>
      <c r="G165" t="s">
        <v>25</v>
      </c>
      <c r="H165">
        <v>3</v>
      </c>
      <c r="I165">
        <v>7</v>
      </c>
      <c r="J165">
        <v>2003</v>
      </c>
      <c r="K165" t="s">
        <v>181</v>
      </c>
      <c r="L165">
        <v>194</v>
      </c>
      <c r="M165" t="s">
        <v>424</v>
      </c>
      <c r="N165" t="s">
        <v>272</v>
      </c>
      <c r="O165">
        <v>4155551450</v>
      </c>
      <c r="P165" t="s">
        <v>273</v>
      </c>
      <c r="R165" t="s">
        <v>274</v>
      </c>
      <c r="S165" t="s">
        <v>55</v>
      </c>
      <c r="T165">
        <v>97562</v>
      </c>
      <c r="U165" t="s">
        <v>32</v>
      </c>
      <c r="V165" t="s">
        <v>33</v>
      </c>
      <c r="W165" t="s">
        <v>275</v>
      </c>
      <c r="X165" t="s">
        <v>276</v>
      </c>
      <c r="Y165" t="s">
        <v>151</v>
      </c>
    </row>
    <row r="166" spans="1:25" x14ac:dyDescent="0.3">
      <c r="A166">
        <v>10147</v>
      </c>
      <c r="B166">
        <v>48</v>
      </c>
      <c r="C166">
        <v>100</v>
      </c>
      <c r="D166">
        <v>7</v>
      </c>
      <c r="E166">
        <v>9245.76</v>
      </c>
      <c r="F166" s="1">
        <v>37869</v>
      </c>
      <c r="G166" t="s">
        <v>25</v>
      </c>
      <c r="H166">
        <v>3</v>
      </c>
      <c r="I166">
        <v>9</v>
      </c>
      <c r="J166">
        <v>2003</v>
      </c>
      <c r="K166" t="s">
        <v>181</v>
      </c>
      <c r="L166">
        <v>194</v>
      </c>
      <c r="M166" t="s">
        <v>424</v>
      </c>
      <c r="N166" t="s">
        <v>281</v>
      </c>
      <c r="O166">
        <v>6175558555</v>
      </c>
      <c r="P166" t="s">
        <v>282</v>
      </c>
      <c r="R166" t="s">
        <v>283</v>
      </c>
      <c r="S166" t="s">
        <v>123</v>
      </c>
      <c r="T166">
        <v>58339</v>
      </c>
      <c r="U166" t="s">
        <v>32</v>
      </c>
      <c r="V166" t="s">
        <v>33</v>
      </c>
      <c r="W166" t="s">
        <v>275</v>
      </c>
      <c r="X166" t="s">
        <v>284</v>
      </c>
      <c r="Y166" t="s">
        <v>151</v>
      </c>
    </row>
    <row r="167" spans="1:25" x14ac:dyDescent="0.3">
      <c r="A167">
        <v>10159</v>
      </c>
      <c r="B167">
        <v>41</v>
      </c>
      <c r="C167">
        <v>100</v>
      </c>
      <c r="D167">
        <v>2</v>
      </c>
      <c r="E167">
        <v>8296.35</v>
      </c>
      <c r="F167" s="1">
        <v>37904</v>
      </c>
      <c r="G167" t="s">
        <v>25</v>
      </c>
      <c r="H167">
        <v>4</v>
      </c>
      <c r="I167">
        <v>10</v>
      </c>
      <c r="J167">
        <v>2003</v>
      </c>
      <c r="K167" t="s">
        <v>181</v>
      </c>
      <c r="L167">
        <v>194</v>
      </c>
      <c r="M167" t="s">
        <v>424</v>
      </c>
      <c r="N167" t="s">
        <v>58</v>
      </c>
      <c r="O167">
        <v>6505551386</v>
      </c>
      <c r="P167" t="s">
        <v>59</v>
      </c>
      <c r="R167" t="s">
        <v>60</v>
      </c>
      <c r="S167" t="s">
        <v>55</v>
      </c>
      <c r="U167" t="s">
        <v>32</v>
      </c>
      <c r="V167" t="s">
        <v>33</v>
      </c>
      <c r="W167" t="s">
        <v>61</v>
      </c>
      <c r="X167" t="s">
        <v>57</v>
      </c>
      <c r="Y167" t="s">
        <v>151</v>
      </c>
    </row>
    <row r="168" spans="1:25" x14ac:dyDescent="0.3">
      <c r="A168">
        <v>10169</v>
      </c>
      <c r="B168">
        <v>30</v>
      </c>
      <c r="C168">
        <v>100</v>
      </c>
      <c r="D168">
        <v>2</v>
      </c>
      <c r="E168">
        <v>5019.8999999999996</v>
      </c>
      <c r="F168" s="1">
        <v>37929</v>
      </c>
      <c r="G168" t="s">
        <v>25</v>
      </c>
      <c r="H168">
        <v>4</v>
      </c>
      <c r="I168">
        <v>11</v>
      </c>
      <c r="J168">
        <v>2003</v>
      </c>
      <c r="K168" t="s">
        <v>181</v>
      </c>
      <c r="L168">
        <v>194</v>
      </c>
      <c r="M168" t="s">
        <v>424</v>
      </c>
      <c r="N168" t="s">
        <v>285</v>
      </c>
      <c r="O168" t="s">
        <v>286</v>
      </c>
      <c r="P168" t="s">
        <v>287</v>
      </c>
      <c r="Q168" t="s">
        <v>288</v>
      </c>
      <c r="R168" t="s">
        <v>289</v>
      </c>
      <c r="S168" t="s">
        <v>157</v>
      </c>
      <c r="T168">
        <v>2060</v>
      </c>
      <c r="U168" t="s">
        <v>95</v>
      </c>
      <c r="V168" t="s">
        <v>96</v>
      </c>
      <c r="W168" t="s">
        <v>290</v>
      </c>
      <c r="X168" t="s">
        <v>291</v>
      </c>
      <c r="Y168" t="s">
        <v>51</v>
      </c>
    </row>
    <row r="169" spans="1:25" x14ac:dyDescent="0.3">
      <c r="A169">
        <v>10181</v>
      </c>
      <c r="B169">
        <v>27</v>
      </c>
      <c r="C169">
        <v>100</v>
      </c>
      <c r="D169">
        <v>14</v>
      </c>
      <c r="E169">
        <v>5411.07</v>
      </c>
      <c r="F169" s="1">
        <v>37937</v>
      </c>
      <c r="G169" t="s">
        <v>25</v>
      </c>
      <c r="H169">
        <v>4</v>
      </c>
      <c r="I169">
        <v>11</v>
      </c>
      <c r="J169">
        <v>2003</v>
      </c>
      <c r="K169" t="s">
        <v>181</v>
      </c>
      <c r="L169">
        <v>194</v>
      </c>
      <c r="M169" t="s">
        <v>424</v>
      </c>
      <c r="N169" t="s">
        <v>73</v>
      </c>
      <c r="O169" t="s">
        <v>74</v>
      </c>
      <c r="P169" t="s">
        <v>75</v>
      </c>
      <c r="R169" t="s">
        <v>76</v>
      </c>
      <c r="T169" t="s">
        <v>77</v>
      </c>
      <c r="U169" t="s">
        <v>78</v>
      </c>
      <c r="V169" t="s">
        <v>42</v>
      </c>
      <c r="W169" t="s">
        <v>79</v>
      </c>
      <c r="X169" t="s">
        <v>80</v>
      </c>
      <c r="Y169" t="s">
        <v>51</v>
      </c>
    </row>
    <row r="170" spans="1:25" x14ac:dyDescent="0.3">
      <c r="A170">
        <v>10191</v>
      </c>
      <c r="B170">
        <v>21</v>
      </c>
      <c r="C170">
        <v>100</v>
      </c>
      <c r="D170">
        <v>3</v>
      </c>
      <c r="E170">
        <v>3840.9</v>
      </c>
      <c r="F170" s="1">
        <v>37945</v>
      </c>
      <c r="G170" t="s">
        <v>25</v>
      </c>
      <c r="H170">
        <v>4</v>
      </c>
      <c r="I170">
        <v>11</v>
      </c>
      <c r="J170">
        <v>2003</v>
      </c>
      <c r="K170" t="s">
        <v>181</v>
      </c>
      <c r="L170">
        <v>194</v>
      </c>
      <c r="M170" t="s">
        <v>424</v>
      </c>
      <c r="N170" t="s">
        <v>439</v>
      </c>
      <c r="O170" t="s">
        <v>440</v>
      </c>
      <c r="P170" t="s">
        <v>441</v>
      </c>
      <c r="R170" t="s">
        <v>442</v>
      </c>
      <c r="T170">
        <v>50739</v>
      </c>
      <c r="U170" t="s">
        <v>443</v>
      </c>
      <c r="V170" t="s">
        <v>42</v>
      </c>
      <c r="W170" t="s">
        <v>444</v>
      </c>
      <c r="X170" t="s">
        <v>445</v>
      </c>
      <c r="Y170" t="s">
        <v>51</v>
      </c>
    </row>
    <row r="171" spans="1:25" x14ac:dyDescent="0.3">
      <c r="A171">
        <v>10203</v>
      </c>
      <c r="B171">
        <v>20</v>
      </c>
      <c r="C171">
        <v>100</v>
      </c>
      <c r="D171">
        <v>8</v>
      </c>
      <c r="E171">
        <v>3930.4</v>
      </c>
      <c r="F171" s="1">
        <v>37957</v>
      </c>
      <c r="G171" t="s">
        <v>25</v>
      </c>
      <c r="H171">
        <v>4</v>
      </c>
      <c r="I171">
        <v>12</v>
      </c>
      <c r="J171">
        <v>2003</v>
      </c>
      <c r="K171" t="s">
        <v>181</v>
      </c>
      <c r="L171">
        <v>194</v>
      </c>
      <c r="M171" t="s">
        <v>424</v>
      </c>
      <c r="N171" t="s">
        <v>174</v>
      </c>
      <c r="O171" t="s">
        <v>175</v>
      </c>
      <c r="P171" t="s">
        <v>176</v>
      </c>
      <c r="R171" t="s">
        <v>177</v>
      </c>
      <c r="T171">
        <v>28034</v>
      </c>
      <c r="U171" t="s">
        <v>178</v>
      </c>
      <c r="V171" t="s">
        <v>42</v>
      </c>
      <c r="W171" t="s">
        <v>179</v>
      </c>
      <c r="X171" t="s">
        <v>180</v>
      </c>
      <c r="Y171" t="s">
        <v>51</v>
      </c>
    </row>
    <row r="172" spans="1:25" x14ac:dyDescent="0.3">
      <c r="A172">
        <v>10211</v>
      </c>
      <c r="B172">
        <v>41</v>
      </c>
      <c r="C172">
        <v>100</v>
      </c>
      <c r="D172">
        <v>2</v>
      </c>
      <c r="E172">
        <v>7498.9</v>
      </c>
      <c r="F172" s="1">
        <v>38001</v>
      </c>
      <c r="G172" t="s">
        <v>25</v>
      </c>
      <c r="H172">
        <v>1</v>
      </c>
      <c r="I172">
        <v>1</v>
      </c>
      <c r="J172">
        <v>2004</v>
      </c>
      <c r="K172" t="s">
        <v>181</v>
      </c>
      <c r="L172">
        <v>194</v>
      </c>
      <c r="M172" t="s">
        <v>424</v>
      </c>
      <c r="N172" t="s">
        <v>84</v>
      </c>
      <c r="O172" t="s">
        <v>85</v>
      </c>
      <c r="P172" t="s">
        <v>86</v>
      </c>
      <c r="R172" t="s">
        <v>48</v>
      </c>
      <c r="T172">
        <v>75016</v>
      </c>
      <c r="U172" t="s">
        <v>41</v>
      </c>
      <c r="V172" t="s">
        <v>42</v>
      </c>
      <c r="W172" t="s">
        <v>87</v>
      </c>
      <c r="X172" t="s">
        <v>88</v>
      </c>
      <c r="Y172" t="s">
        <v>151</v>
      </c>
    </row>
    <row r="173" spans="1:25" x14ac:dyDescent="0.3">
      <c r="A173">
        <v>10225</v>
      </c>
      <c r="B173">
        <v>27</v>
      </c>
      <c r="C173">
        <v>100</v>
      </c>
      <c r="D173">
        <v>9</v>
      </c>
      <c r="E173">
        <v>4517.91</v>
      </c>
      <c r="F173" s="1">
        <v>38039</v>
      </c>
      <c r="G173" t="s">
        <v>25</v>
      </c>
      <c r="H173">
        <v>1</v>
      </c>
      <c r="I173">
        <v>2</v>
      </c>
      <c r="J173">
        <v>2004</v>
      </c>
      <c r="K173" t="s">
        <v>181</v>
      </c>
      <c r="L173">
        <v>194</v>
      </c>
      <c r="M173" t="s">
        <v>424</v>
      </c>
      <c r="N173" t="s">
        <v>446</v>
      </c>
      <c r="O173" t="s">
        <v>447</v>
      </c>
      <c r="P173" t="s">
        <v>448</v>
      </c>
      <c r="R173" t="s">
        <v>449</v>
      </c>
      <c r="T173">
        <v>1203</v>
      </c>
      <c r="U173" t="s">
        <v>450</v>
      </c>
      <c r="V173" t="s">
        <v>42</v>
      </c>
      <c r="W173" t="s">
        <v>451</v>
      </c>
      <c r="X173" t="s">
        <v>103</v>
      </c>
      <c r="Y173" t="s">
        <v>51</v>
      </c>
    </row>
    <row r="174" spans="1:25" x14ac:dyDescent="0.3">
      <c r="A174">
        <v>10238</v>
      </c>
      <c r="B174">
        <v>28</v>
      </c>
      <c r="C174">
        <v>100</v>
      </c>
      <c r="D174">
        <v>3</v>
      </c>
      <c r="E174">
        <v>5774.72</v>
      </c>
      <c r="F174" s="1">
        <v>38086</v>
      </c>
      <c r="G174" t="s">
        <v>25</v>
      </c>
      <c r="H174">
        <v>2</v>
      </c>
      <c r="I174">
        <v>4</v>
      </c>
      <c r="J174">
        <v>2004</v>
      </c>
      <c r="K174" t="s">
        <v>181</v>
      </c>
      <c r="L174">
        <v>194</v>
      </c>
      <c r="M174" t="s">
        <v>424</v>
      </c>
      <c r="N174" t="s">
        <v>322</v>
      </c>
      <c r="O174" t="s">
        <v>323</v>
      </c>
      <c r="P174" t="s">
        <v>324</v>
      </c>
      <c r="R174" t="s">
        <v>325</v>
      </c>
      <c r="T174">
        <v>1734</v>
      </c>
      <c r="U174" t="s">
        <v>326</v>
      </c>
      <c r="V174" t="s">
        <v>42</v>
      </c>
      <c r="W174" t="s">
        <v>327</v>
      </c>
      <c r="X174" t="s">
        <v>328</v>
      </c>
      <c r="Y174" t="s">
        <v>51</v>
      </c>
    </row>
    <row r="175" spans="1:25" x14ac:dyDescent="0.3">
      <c r="A175">
        <v>10253</v>
      </c>
      <c r="B175">
        <v>24</v>
      </c>
      <c r="C175">
        <v>100</v>
      </c>
      <c r="D175">
        <v>13</v>
      </c>
      <c r="E175">
        <v>3922.56</v>
      </c>
      <c r="F175" s="1">
        <v>38139</v>
      </c>
      <c r="G175" t="s">
        <v>339</v>
      </c>
      <c r="H175">
        <v>2</v>
      </c>
      <c r="I175">
        <v>6</v>
      </c>
      <c r="J175">
        <v>2004</v>
      </c>
      <c r="K175" t="s">
        <v>181</v>
      </c>
      <c r="L175">
        <v>194</v>
      </c>
      <c r="M175" t="s">
        <v>424</v>
      </c>
      <c r="N175" t="s">
        <v>165</v>
      </c>
      <c r="O175" t="s">
        <v>166</v>
      </c>
      <c r="P175" t="s">
        <v>167</v>
      </c>
      <c r="R175" t="s">
        <v>168</v>
      </c>
      <c r="T175" t="s">
        <v>169</v>
      </c>
      <c r="U175" t="s">
        <v>170</v>
      </c>
      <c r="V175" t="s">
        <v>42</v>
      </c>
      <c r="W175" t="s">
        <v>171</v>
      </c>
      <c r="X175" t="s">
        <v>172</v>
      </c>
      <c r="Y175" t="s">
        <v>51</v>
      </c>
    </row>
    <row r="176" spans="1:25" x14ac:dyDescent="0.3">
      <c r="A176">
        <v>10266</v>
      </c>
      <c r="B176">
        <v>44</v>
      </c>
      <c r="C176">
        <v>100</v>
      </c>
      <c r="D176">
        <v>14</v>
      </c>
      <c r="E176">
        <v>9160.36</v>
      </c>
      <c r="F176" s="1">
        <v>38174</v>
      </c>
      <c r="G176" t="s">
        <v>25</v>
      </c>
      <c r="H176">
        <v>3</v>
      </c>
      <c r="I176">
        <v>7</v>
      </c>
      <c r="J176">
        <v>2004</v>
      </c>
      <c r="K176" t="s">
        <v>181</v>
      </c>
      <c r="L176">
        <v>194</v>
      </c>
      <c r="M176" t="s">
        <v>424</v>
      </c>
      <c r="N176" t="s">
        <v>452</v>
      </c>
      <c r="O176" t="s">
        <v>453</v>
      </c>
      <c r="P176" t="s">
        <v>454</v>
      </c>
      <c r="R176" t="s">
        <v>455</v>
      </c>
      <c r="T176">
        <v>42100</v>
      </c>
      <c r="U176" t="s">
        <v>258</v>
      </c>
      <c r="V176" t="s">
        <v>42</v>
      </c>
      <c r="W176" t="s">
        <v>456</v>
      </c>
      <c r="X176" t="s">
        <v>457</v>
      </c>
      <c r="Y176" t="s">
        <v>151</v>
      </c>
    </row>
    <row r="177" spans="1:25" x14ac:dyDescent="0.3">
      <c r="A177">
        <v>10276</v>
      </c>
      <c r="B177">
        <v>50</v>
      </c>
      <c r="C177">
        <v>100</v>
      </c>
      <c r="D177">
        <v>3</v>
      </c>
      <c r="E177">
        <v>9631</v>
      </c>
      <c r="F177" s="1">
        <v>38201</v>
      </c>
      <c r="G177" t="s">
        <v>25</v>
      </c>
      <c r="H177">
        <v>3</v>
      </c>
      <c r="I177">
        <v>8</v>
      </c>
      <c r="J177">
        <v>2004</v>
      </c>
      <c r="K177" t="s">
        <v>181</v>
      </c>
      <c r="L177">
        <v>194</v>
      </c>
      <c r="M177" t="s">
        <v>424</v>
      </c>
      <c r="N177" t="s">
        <v>458</v>
      </c>
      <c r="O177">
        <v>6175557555</v>
      </c>
      <c r="P177" t="s">
        <v>459</v>
      </c>
      <c r="R177" t="s">
        <v>283</v>
      </c>
      <c r="S177" t="s">
        <v>123</v>
      </c>
      <c r="T177">
        <v>58339</v>
      </c>
      <c r="U177" t="s">
        <v>32</v>
      </c>
      <c r="V177" t="s">
        <v>33</v>
      </c>
      <c r="W177" t="s">
        <v>460</v>
      </c>
      <c r="X177" t="s">
        <v>461</v>
      </c>
      <c r="Y177" t="s">
        <v>151</v>
      </c>
    </row>
    <row r="178" spans="1:25" x14ac:dyDescent="0.3">
      <c r="A178">
        <v>10287</v>
      </c>
      <c r="B178">
        <v>21</v>
      </c>
      <c r="C178">
        <v>100</v>
      </c>
      <c r="D178">
        <v>12</v>
      </c>
      <c r="E178">
        <v>3432.24</v>
      </c>
      <c r="F178" s="1">
        <v>38229</v>
      </c>
      <c r="G178" t="s">
        <v>25</v>
      </c>
      <c r="H178">
        <v>3</v>
      </c>
      <c r="I178">
        <v>8</v>
      </c>
      <c r="J178">
        <v>2004</v>
      </c>
      <c r="K178" t="s">
        <v>181</v>
      </c>
      <c r="L178">
        <v>194</v>
      </c>
      <c r="M178" t="s">
        <v>424</v>
      </c>
      <c r="N178" t="s">
        <v>446</v>
      </c>
      <c r="O178" t="s">
        <v>447</v>
      </c>
      <c r="P178" t="s">
        <v>448</v>
      </c>
      <c r="R178" t="s">
        <v>449</v>
      </c>
      <c r="T178">
        <v>1203</v>
      </c>
      <c r="U178" t="s">
        <v>450</v>
      </c>
      <c r="V178" t="s">
        <v>42</v>
      </c>
      <c r="W178" t="s">
        <v>451</v>
      </c>
      <c r="X178" t="s">
        <v>103</v>
      </c>
      <c r="Y178" t="s">
        <v>51</v>
      </c>
    </row>
    <row r="179" spans="1:25" x14ac:dyDescent="0.3">
      <c r="A179">
        <v>10300</v>
      </c>
      <c r="B179">
        <v>33</v>
      </c>
      <c r="C179">
        <v>100</v>
      </c>
      <c r="D179">
        <v>5</v>
      </c>
      <c r="E179">
        <v>5521.89</v>
      </c>
      <c r="F179" s="1">
        <v>37898</v>
      </c>
      <c r="G179" t="s">
        <v>25</v>
      </c>
      <c r="H179">
        <v>4</v>
      </c>
      <c r="I179">
        <v>10</v>
      </c>
      <c r="J179">
        <v>2003</v>
      </c>
      <c r="K179" t="s">
        <v>181</v>
      </c>
      <c r="L179">
        <v>194</v>
      </c>
      <c r="M179" t="s">
        <v>424</v>
      </c>
      <c r="N179" t="s">
        <v>462</v>
      </c>
      <c r="O179" t="s">
        <v>463</v>
      </c>
      <c r="P179" t="s">
        <v>464</v>
      </c>
      <c r="R179" t="s">
        <v>465</v>
      </c>
      <c r="T179">
        <v>60528</v>
      </c>
      <c r="U179" t="s">
        <v>443</v>
      </c>
      <c r="V179" t="s">
        <v>42</v>
      </c>
      <c r="W179" t="s">
        <v>466</v>
      </c>
      <c r="X179" t="s">
        <v>414</v>
      </c>
      <c r="Y179" t="s">
        <v>51</v>
      </c>
    </row>
    <row r="180" spans="1:25" x14ac:dyDescent="0.3">
      <c r="A180">
        <v>10310</v>
      </c>
      <c r="B180">
        <v>33</v>
      </c>
      <c r="C180">
        <v>100</v>
      </c>
      <c r="D180">
        <v>10</v>
      </c>
      <c r="E180">
        <v>6934.62</v>
      </c>
      <c r="F180" s="1">
        <v>38276</v>
      </c>
      <c r="G180" t="s">
        <v>25</v>
      </c>
      <c r="H180">
        <v>4</v>
      </c>
      <c r="I180">
        <v>10</v>
      </c>
      <c r="J180">
        <v>2004</v>
      </c>
      <c r="K180" t="s">
        <v>181</v>
      </c>
      <c r="L180">
        <v>194</v>
      </c>
      <c r="M180" t="s">
        <v>424</v>
      </c>
      <c r="N180" t="s">
        <v>439</v>
      </c>
      <c r="O180" t="s">
        <v>440</v>
      </c>
      <c r="P180" t="s">
        <v>441</v>
      </c>
      <c r="R180" t="s">
        <v>442</v>
      </c>
      <c r="T180">
        <v>50739</v>
      </c>
      <c r="U180" t="s">
        <v>443</v>
      </c>
      <c r="V180" t="s">
        <v>42</v>
      </c>
      <c r="W180" t="s">
        <v>444</v>
      </c>
      <c r="X180" t="s">
        <v>445</v>
      </c>
      <c r="Y180" t="s">
        <v>51</v>
      </c>
    </row>
    <row r="181" spans="1:25" x14ac:dyDescent="0.3">
      <c r="A181">
        <v>10320</v>
      </c>
      <c r="B181">
        <v>31</v>
      </c>
      <c r="C181">
        <v>100</v>
      </c>
      <c r="D181">
        <v>3</v>
      </c>
      <c r="E181">
        <v>6876.11</v>
      </c>
      <c r="F181" s="1">
        <v>38294</v>
      </c>
      <c r="G181" t="s">
        <v>25</v>
      </c>
      <c r="H181">
        <v>4</v>
      </c>
      <c r="I181">
        <v>11</v>
      </c>
      <c r="J181">
        <v>2004</v>
      </c>
      <c r="K181" t="s">
        <v>181</v>
      </c>
      <c r="L181">
        <v>194</v>
      </c>
      <c r="M181" t="s">
        <v>424</v>
      </c>
      <c r="N181" t="s">
        <v>183</v>
      </c>
      <c r="O181" t="s">
        <v>184</v>
      </c>
      <c r="P181" t="s">
        <v>185</v>
      </c>
      <c r="R181" t="s">
        <v>186</v>
      </c>
      <c r="T181" t="s">
        <v>187</v>
      </c>
      <c r="U181" t="s">
        <v>188</v>
      </c>
      <c r="V181" t="s">
        <v>42</v>
      </c>
      <c r="W181" t="s">
        <v>189</v>
      </c>
      <c r="X181" t="s">
        <v>190</v>
      </c>
      <c r="Y181" t="s">
        <v>51</v>
      </c>
    </row>
    <row r="182" spans="1:25" x14ac:dyDescent="0.3">
      <c r="A182">
        <v>10329</v>
      </c>
      <c r="B182">
        <v>41</v>
      </c>
      <c r="C182">
        <v>71.47</v>
      </c>
      <c r="D182">
        <v>5</v>
      </c>
      <c r="E182">
        <v>2930.27</v>
      </c>
      <c r="F182" s="1">
        <v>38306</v>
      </c>
      <c r="G182" t="s">
        <v>25</v>
      </c>
      <c r="H182">
        <v>4</v>
      </c>
      <c r="I182">
        <v>11</v>
      </c>
      <c r="J182">
        <v>2004</v>
      </c>
      <c r="K182" t="s">
        <v>181</v>
      </c>
      <c r="L182">
        <v>194</v>
      </c>
      <c r="M182" t="s">
        <v>424</v>
      </c>
      <c r="N182" t="s">
        <v>28</v>
      </c>
      <c r="O182">
        <v>2125557818</v>
      </c>
      <c r="P182" t="s">
        <v>29</v>
      </c>
      <c r="R182" t="s">
        <v>30</v>
      </c>
      <c r="S182" t="s">
        <v>31</v>
      </c>
      <c r="T182">
        <v>10022</v>
      </c>
      <c r="U182" t="s">
        <v>32</v>
      </c>
      <c r="V182" t="s">
        <v>33</v>
      </c>
      <c r="W182" t="s">
        <v>34</v>
      </c>
      <c r="X182" t="s">
        <v>35</v>
      </c>
      <c r="Y182" t="s">
        <v>36</v>
      </c>
    </row>
    <row r="183" spans="1:25" x14ac:dyDescent="0.3">
      <c r="A183">
        <v>10341</v>
      </c>
      <c r="B183">
        <v>45</v>
      </c>
      <c r="C183">
        <v>79.650000000000006</v>
      </c>
      <c r="D183">
        <v>2</v>
      </c>
      <c r="E183">
        <v>3584.25</v>
      </c>
      <c r="F183" s="1">
        <v>38315</v>
      </c>
      <c r="G183" t="s">
        <v>25</v>
      </c>
      <c r="H183">
        <v>4</v>
      </c>
      <c r="I183">
        <v>11</v>
      </c>
      <c r="J183">
        <v>2004</v>
      </c>
      <c r="K183" t="s">
        <v>181</v>
      </c>
      <c r="L183">
        <v>194</v>
      </c>
      <c r="M183" t="s">
        <v>424</v>
      </c>
      <c r="N183" t="s">
        <v>144</v>
      </c>
      <c r="O183" t="s">
        <v>145</v>
      </c>
      <c r="P183" t="s">
        <v>146</v>
      </c>
      <c r="R183" t="s">
        <v>147</v>
      </c>
      <c r="T183">
        <v>5020</v>
      </c>
      <c r="U183" t="s">
        <v>148</v>
      </c>
      <c r="V183" t="s">
        <v>42</v>
      </c>
      <c r="W183" t="s">
        <v>149</v>
      </c>
      <c r="X183" t="s">
        <v>150</v>
      </c>
      <c r="Y183" t="s">
        <v>51</v>
      </c>
    </row>
    <row r="184" spans="1:25" x14ac:dyDescent="0.3">
      <c r="A184">
        <v>10363</v>
      </c>
      <c r="B184">
        <v>33</v>
      </c>
      <c r="C184">
        <v>85.39</v>
      </c>
      <c r="D184">
        <v>3</v>
      </c>
      <c r="E184">
        <v>2817.87</v>
      </c>
      <c r="F184" s="1">
        <v>38358</v>
      </c>
      <c r="G184" t="s">
        <v>25</v>
      </c>
      <c r="H184">
        <v>1</v>
      </c>
      <c r="I184">
        <v>1</v>
      </c>
      <c r="J184">
        <v>2005</v>
      </c>
      <c r="K184" t="s">
        <v>181</v>
      </c>
      <c r="L184">
        <v>194</v>
      </c>
      <c r="M184" t="s">
        <v>424</v>
      </c>
      <c r="N184" t="s">
        <v>467</v>
      </c>
      <c r="O184" t="s">
        <v>468</v>
      </c>
      <c r="P184" t="s">
        <v>469</v>
      </c>
      <c r="R184" t="s">
        <v>470</v>
      </c>
      <c r="T184" t="s">
        <v>471</v>
      </c>
      <c r="U184" t="s">
        <v>130</v>
      </c>
      <c r="V184" t="s">
        <v>42</v>
      </c>
      <c r="W184" t="s">
        <v>472</v>
      </c>
      <c r="X184" t="s">
        <v>473</v>
      </c>
      <c r="Y184" t="s">
        <v>36</v>
      </c>
    </row>
    <row r="185" spans="1:25" x14ac:dyDescent="0.3">
      <c r="A185">
        <v>10375</v>
      </c>
      <c r="B185">
        <v>45</v>
      </c>
      <c r="C185">
        <v>76</v>
      </c>
      <c r="D185">
        <v>7</v>
      </c>
      <c r="E185">
        <v>3420</v>
      </c>
      <c r="F185" s="1">
        <v>38386</v>
      </c>
      <c r="G185" t="s">
        <v>25</v>
      </c>
      <c r="H185">
        <v>1</v>
      </c>
      <c r="I185">
        <v>2</v>
      </c>
      <c r="J185">
        <v>2005</v>
      </c>
      <c r="K185" t="s">
        <v>181</v>
      </c>
      <c r="L185">
        <v>194</v>
      </c>
      <c r="M185" t="s">
        <v>424</v>
      </c>
      <c r="N185" t="s">
        <v>114</v>
      </c>
      <c r="O185" t="s">
        <v>115</v>
      </c>
      <c r="P185" t="s">
        <v>116</v>
      </c>
      <c r="R185" t="s">
        <v>117</v>
      </c>
      <c r="T185">
        <v>44000</v>
      </c>
      <c r="U185" t="s">
        <v>41</v>
      </c>
      <c r="V185" t="s">
        <v>42</v>
      </c>
      <c r="W185" t="s">
        <v>118</v>
      </c>
      <c r="X185" t="s">
        <v>119</v>
      </c>
      <c r="Y185" t="s">
        <v>51</v>
      </c>
    </row>
    <row r="186" spans="1:25" x14ac:dyDescent="0.3">
      <c r="A186">
        <v>10389</v>
      </c>
      <c r="B186">
        <v>26</v>
      </c>
      <c r="C186">
        <v>99.04</v>
      </c>
      <c r="D186">
        <v>4</v>
      </c>
      <c r="E186">
        <v>2575.04</v>
      </c>
      <c r="F186" s="1">
        <v>38414</v>
      </c>
      <c r="G186" t="s">
        <v>25</v>
      </c>
      <c r="H186">
        <v>1</v>
      </c>
      <c r="I186">
        <v>3</v>
      </c>
      <c r="J186">
        <v>2005</v>
      </c>
      <c r="K186" t="s">
        <v>181</v>
      </c>
      <c r="L186">
        <v>194</v>
      </c>
      <c r="M186" t="s">
        <v>424</v>
      </c>
      <c r="N186" t="s">
        <v>261</v>
      </c>
      <c r="O186" t="s">
        <v>262</v>
      </c>
      <c r="P186" t="s">
        <v>263</v>
      </c>
      <c r="R186" t="s">
        <v>264</v>
      </c>
      <c r="T186" t="s">
        <v>265</v>
      </c>
      <c r="U186" t="s">
        <v>188</v>
      </c>
      <c r="V186" t="s">
        <v>42</v>
      </c>
      <c r="W186" t="s">
        <v>266</v>
      </c>
      <c r="X186" t="s">
        <v>206</v>
      </c>
      <c r="Y186" t="s">
        <v>36</v>
      </c>
    </row>
    <row r="187" spans="1:25" x14ac:dyDescent="0.3">
      <c r="A187">
        <v>10419</v>
      </c>
      <c r="B187">
        <v>12</v>
      </c>
      <c r="C187">
        <v>100</v>
      </c>
      <c r="D187">
        <v>13</v>
      </c>
      <c r="E187">
        <v>1961.28</v>
      </c>
      <c r="F187" s="1">
        <v>38489</v>
      </c>
      <c r="G187" t="s">
        <v>25</v>
      </c>
      <c r="H187">
        <v>2</v>
      </c>
      <c r="I187">
        <v>5</v>
      </c>
      <c r="J187">
        <v>2005</v>
      </c>
      <c r="K187" t="s">
        <v>181</v>
      </c>
      <c r="L187">
        <v>194</v>
      </c>
      <c r="M187" t="s">
        <v>424</v>
      </c>
      <c r="N187" t="s">
        <v>144</v>
      </c>
      <c r="O187" t="s">
        <v>145</v>
      </c>
      <c r="P187" t="s">
        <v>146</v>
      </c>
      <c r="R187" t="s">
        <v>147</v>
      </c>
      <c r="T187">
        <v>5020</v>
      </c>
      <c r="U187" t="s">
        <v>148</v>
      </c>
      <c r="V187" t="s">
        <v>42</v>
      </c>
      <c r="W187" t="s">
        <v>149</v>
      </c>
      <c r="X187" t="s">
        <v>150</v>
      </c>
      <c r="Y187" t="s">
        <v>36</v>
      </c>
    </row>
    <row r="188" spans="1:25" x14ac:dyDescent="0.3">
      <c r="A188">
        <v>10105</v>
      </c>
      <c r="B188">
        <v>41</v>
      </c>
      <c r="C188">
        <v>100</v>
      </c>
      <c r="D188">
        <v>15</v>
      </c>
      <c r="E188">
        <v>8690.36</v>
      </c>
      <c r="F188" s="1">
        <v>37663</v>
      </c>
      <c r="G188" t="s">
        <v>25</v>
      </c>
      <c r="H188">
        <v>1</v>
      </c>
      <c r="I188">
        <v>2</v>
      </c>
      <c r="J188">
        <v>2003</v>
      </c>
      <c r="K188" t="s">
        <v>181</v>
      </c>
      <c r="L188">
        <v>207</v>
      </c>
      <c r="M188" t="s">
        <v>474</v>
      </c>
      <c r="N188" t="s">
        <v>322</v>
      </c>
      <c r="O188" t="s">
        <v>323</v>
      </c>
      <c r="P188" t="s">
        <v>324</v>
      </c>
      <c r="R188" t="s">
        <v>325</v>
      </c>
      <c r="T188">
        <v>1734</v>
      </c>
      <c r="U188" t="s">
        <v>326</v>
      </c>
      <c r="V188" t="s">
        <v>42</v>
      </c>
      <c r="W188" t="s">
        <v>327</v>
      </c>
      <c r="X188" t="s">
        <v>328</v>
      </c>
      <c r="Y188" t="s">
        <v>151</v>
      </c>
    </row>
    <row r="189" spans="1:25" x14ac:dyDescent="0.3">
      <c r="A189">
        <v>10117</v>
      </c>
      <c r="B189">
        <v>33</v>
      </c>
      <c r="C189">
        <v>100</v>
      </c>
      <c r="D189">
        <v>9</v>
      </c>
      <c r="E189">
        <v>6034.38</v>
      </c>
      <c r="F189" s="1">
        <v>37727</v>
      </c>
      <c r="G189" t="s">
        <v>25</v>
      </c>
      <c r="H189">
        <v>2</v>
      </c>
      <c r="I189">
        <v>4</v>
      </c>
      <c r="J189">
        <v>2003</v>
      </c>
      <c r="K189" t="s">
        <v>181</v>
      </c>
      <c r="L189">
        <v>207</v>
      </c>
      <c r="M189" t="s">
        <v>474</v>
      </c>
      <c r="N189" t="s">
        <v>196</v>
      </c>
      <c r="O189" t="s">
        <v>197</v>
      </c>
      <c r="P189" t="s">
        <v>198</v>
      </c>
      <c r="R189" t="s">
        <v>199</v>
      </c>
      <c r="T189">
        <v>79903</v>
      </c>
      <c r="U189" t="s">
        <v>199</v>
      </c>
      <c r="V189" t="s">
        <v>200</v>
      </c>
      <c r="W189" t="s">
        <v>201</v>
      </c>
      <c r="X189" t="s">
        <v>202</v>
      </c>
      <c r="Y189" t="s">
        <v>51</v>
      </c>
    </row>
    <row r="190" spans="1:25" x14ac:dyDescent="0.3">
      <c r="A190">
        <v>10127</v>
      </c>
      <c r="B190">
        <v>46</v>
      </c>
      <c r="C190">
        <v>100</v>
      </c>
      <c r="D190">
        <v>2</v>
      </c>
      <c r="E190">
        <v>11279.2</v>
      </c>
      <c r="F190" s="1">
        <v>37775</v>
      </c>
      <c r="G190" t="s">
        <v>25</v>
      </c>
      <c r="H190">
        <v>2</v>
      </c>
      <c r="I190">
        <v>6</v>
      </c>
      <c r="J190">
        <v>2003</v>
      </c>
      <c r="K190" t="s">
        <v>181</v>
      </c>
      <c r="L190">
        <v>207</v>
      </c>
      <c r="M190" t="s">
        <v>474</v>
      </c>
      <c r="N190" t="s">
        <v>475</v>
      </c>
      <c r="O190">
        <v>2125557413</v>
      </c>
      <c r="P190" t="s">
        <v>476</v>
      </c>
      <c r="Q190" t="s">
        <v>477</v>
      </c>
      <c r="R190" t="s">
        <v>30</v>
      </c>
      <c r="S190" t="s">
        <v>31</v>
      </c>
      <c r="T190">
        <v>10022</v>
      </c>
      <c r="U190" t="s">
        <v>32</v>
      </c>
      <c r="V190" t="s">
        <v>33</v>
      </c>
      <c r="W190" t="s">
        <v>56</v>
      </c>
      <c r="X190" t="s">
        <v>478</v>
      </c>
      <c r="Y190" t="s">
        <v>151</v>
      </c>
    </row>
    <row r="191" spans="1:25" x14ac:dyDescent="0.3">
      <c r="A191">
        <v>10142</v>
      </c>
      <c r="B191">
        <v>33</v>
      </c>
      <c r="C191">
        <v>100</v>
      </c>
      <c r="D191">
        <v>12</v>
      </c>
      <c r="E191">
        <v>8023.29</v>
      </c>
      <c r="F191" s="1">
        <v>37841</v>
      </c>
      <c r="G191" t="s">
        <v>25</v>
      </c>
      <c r="H191">
        <v>3</v>
      </c>
      <c r="I191">
        <v>8</v>
      </c>
      <c r="J191">
        <v>2003</v>
      </c>
      <c r="K191" t="s">
        <v>181</v>
      </c>
      <c r="L191">
        <v>207</v>
      </c>
      <c r="M191" t="s">
        <v>474</v>
      </c>
      <c r="N191" t="s">
        <v>272</v>
      </c>
      <c r="O191">
        <v>4155551450</v>
      </c>
      <c r="P191" t="s">
        <v>273</v>
      </c>
      <c r="R191" t="s">
        <v>274</v>
      </c>
      <c r="S191" t="s">
        <v>55</v>
      </c>
      <c r="T191">
        <v>97562</v>
      </c>
      <c r="U191" t="s">
        <v>32</v>
      </c>
      <c r="V191" t="s">
        <v>33</v>
      </c>
      <c r="W191" t="s">
        <v>275</v>
      </c>
      <c r="X191" t="s">
        <v>276</v>
      </c>
      <c r="Y191" t="s">
        <v>151</v>
      </c>
    </row>
    <row r="192" spans="1:25" x14ac:dyDescent="0.3">
      <c r="A192">
        <v>10153</v>
      </c>
      <c r="B192">
        <v>20</v>
      </c>
      <c r="C192">
        <v>100</v>
      </c>
      <c r="D192">
        <v>11</v>
      </c>
      <c r="E192">
        <v>4904</v>
      </c>
      <c r="F192" s="1">
        <v>37892</v>
      </c>
      <c r="G192" t="s">
        <v>25</v>
      </c>
      <c r="H192">
        <v>3</v>
      </c>
      <c r="I192">
        <v>9</v>
      </c>
      <c r="J192">
        <v>2003</v>
      </c>
      <c r="K192" t="s">
        <v>181</v>
      </c>
      <c r="L192">
        <v>207</v>
      </c>
      <c r="M192" t="s">
        <v>474</v>
      </c>
      <c r="N192" t="s">
        <v>174</v>
      </c>
      <c r="O192" t="s">
        <v>175</v>
      </c>
      <c r="P192" t="s">
        <v>176</v>
      </c>
      <c r="R192" t="s">
        <v>177</v>
      </c>
      <c r="T192">
        <v>28034</v>
      </c>
      <c r="U192" t="s">
        <v>178</v>
      </c>
      <c r="V192" t="s">
        <v>42</v>
      </c>
      <c r="W192" t="s">
        <v>179</v>
      </c>
      <c r="X192" t="s">
        <v>180</v>
      </c>
      <c r="Y192" t="s">
        <v>51</v>
      </c>
    </row>
    <row r="193" spans="1:25" x14ac:dyDescent="0.3">
      <c r="A193">
        <v>10165</v>
      </c>
      <c r="B193">
        <v>44</v>
      </c>
      <c r="C193">
        <v>100</v>
      </c>
      <c r="D193">
        <v>3</v>
      </c>
      <c r="E193">
        <v>8594.52</v>
      </c>
      <c r="F193" s="1">
        <v>37916</v>
      </c>
      <c r="G193" t="s">
        <v>25</v>
      </c>
      <c r="H193">
        <v>4</v>
      </c>
      <c r="I193">
        <v>10</v>
      </c>
      <c r="J193">
        <v>2003</v>
      </c>
      <c r="K193" t="s">
        <v>181</v>
      </c>
      <c r="L193">
        <v>207</v>
      </c>
      <c r="M193" t="s">
        <v>474</v>
      </c>
      <c r="N193" t="s">
        <v>196</v>
      </c>
      <c r="O193" t="s">
        <v>197</v>
      </c>
      <c r="P193" t="s">
        <v>198</v>
      </c>
      <c r="R193" t="s">
        <v>199</v>
      </c>
      <c r="T193">
        <v>79903</v>
      </c>
      <c r="U193" t="s">
        <v>199</v>
      </c>
      <c r="V193" t="s">
        <v>200</v>
      </c>
      <c r="W193" t="s">
        <v>201</v>
      </c>
      <c r="X193" t="s">
        <v>202</v>
      </c>
      <c r="Y193" t="s">
        <v>151</v>
      </c>
    </row>
    <row r="194" spans="1:25" x14ac:dyDescent="0.3">
      <c r="A194">
        <v>10176</v>
      </c>
      <c r="B194">
        <v>33</v>
      </c>
      <c r="C194">
        <v>100</v>
      </c>
      <c r="D194">
        <v>2</v>
      </c>
      <c r="E194">
        <v>7474.5</v>
      </c>
      <c r="F194" s="1">
        <v>37931</v>
      </c>
      <c r="G194" t="s">
        <v>25</v>
      </c>
      <c r="H194">
        <v>4</v>
      </c>
      <c r="I194">
        <v>11</v>
      </c>
      <c r="J194">
        <v>2003</v>
      </c>
      <c r="K194" t="s">
        <v>181</v>
      </c>
      <c r="L194">
        <v>207</v>
      </c>
      <c r="M194" t="s">
        <v>474</v>
      </c>
      <c r="N194" t="s">
        <v>452</v>
      </c>
      <c r="O194" t="s">
        <v>453</v>
      </c>
      <c r="P194" t="s">
        <v>454</v>
      </c>
      <c r="R194" t="s">
        <v>455</v>
      </c>
      <c r="T194">
        <v>42100</v>
      </c>
      <c r="U194" t="s">
        <v>258</v>
      </c>
      <c r="V194" t="s">
        <v>42</v>
      </c>
      <c r="W194" t="s">
        <v>456</v>
      </c>
      <c r="X194" t="s">
        <v>457</v>
      </c>
      <c r="Y194" t="s">
        <v>151</v>
      </c>
    </row>
    <row r="195" spans="1:25" x14ac:dyDescent="0.3">
      <c r="A195">
        <v>10185</v>
      </c>
      <c r="B195">
        <v>21</v>
      </c>
      <c r="C195">
        <v>100</v>
      </c>
      <c r="D195">
        <v>13</v>
      </c>
      <c r="E195">
        <v>3883.74</v>
      </c>
      <c r="F195" s="1">
        <v>37939</v>
      </c>
      <c r="G195" t="s">
        <v>25</v>
      </c>
      <c r="H195">
        <v>4</v>
      </c>
      <c r="I195">
        <v>11</v>
      </c>
      <c r="J195">
        <v>2003</v>
      </c>
      <c r="K195" t="s">
        <v>181</v>
      </c>
      <c r="L195">
        <v>207</v>
      </c>
      <c r="M195" t="s">
        <v>474</v>
      </c>
      <c r="N195" t="s">
        <v>335</v>
      </c>
      <c r="O195">
        <v>5085559555</v>
      </c>
      <c r="P195" t="s">
        <v>336</v>
      </c>
      <c r="R195" t="s">
        <v>162</v>
      </c>
      <c r="S195" t="s">
        <v>123</v>
      </c>
      <c r="T195">
        <v>50553</v>
      </c>
      <c r="U195" t="s">
        <v>32</v>
      </c>
      <c r="V195" t="s">
        <v>33</v>
      </c>
      <c r="W195" t="s">
        <v>337</v>
      </c>
      <c r="X195" t="s">
        <v>338</v>
      </c>
      <c r="Y195" t="s">
        <v>51</v>
      </c>
    </row>
    <row r="196" spans="1:25" x14ac:dyDescent="0.3">
      <c r="A196">
        <v>10196</v>
      </c>
      <c r="B196">
        <v>47</v>
      </c>
      <c r="C196">
        <v>100</v>
      </c>
      <c r="D196">
        <v>5</v>
      </c>
      <c r="E196">
        <v>8887.7000000000007</v>
      </c>
      <c r="F196" s="1">
        <v>37951</v>
      </c>
      <c r="G196" t="s">
        <v>25</v>
      </c>
      <c r="H196">
        <v>4</v>
      </c>
      <c r="I196">
        <v>11</v>
      </c>
      <c r="J196">
        <v>2003</v>
      </c>
      <c r="K196" t="s">
        <v>181</v>
      </c>
      <c r="L196">
        <v>207</v>
      </c>
      <c r="M196" t="s">
        <v>474</v>
      </c>
      <c r="N196" t="s">
        <v>242</v>
      </c>
      <c r="O196">
        <v>2035559545</v>
      </c>
      <c r="P196" t="s">
        <v>243</v>
      </c>
      <c r="R196" t="s">
        <v>244</v>
      </c>
      <c r="S196" t="s">
        <v>112</v>
      </c>
      <c r="T196">
        <v>97823</v>
      </c>
      <c r="U196" t="s">
        <v>32</v>
      </c>
      <c r="V196" t="s">
        <v>33</v>
      </c>
      <c r="W196" t="s">
        <v>83</v>
      </c>
      <c r="X196" t="s">
        <v>245</v>
      </c>
      <c r="Y196" t="s">
        <v>151</v>
      </c>
    </row>
    <row r="197" spans="1:25" x14ac:dyDescent="0.3">
      <c r="A197">
        <v>10208</v>
      </c>
      <c r="B197">
        <v>46</v>
      </c>
      <c r="C197">
        <v>100</v>
      </c>
      <c r="D197">
        <v>13</v>
      </c>
      <c r="E197">
        <v>8602.92</v>
      </c>
      <c r="F197" s="1">
        <v>37988</v>
      </c>
      <c r="G197" t="s">
        <v>25</v>
      </c>
      <c r="H197">
        <v>1</v>
      </c>
      <c r="I197">
        <v>1</v>
      </c>
      <c r="J197">
        <v>2004</v>
      </c>
      <c r="K197" t="s">
        <v>181</v>
      </c>
      <c r="L197">
        <v>207</v>
      </c>
      <c r="M197" t="s">
        <v>474</v>
      </c>
      <c r="N197" t="s">
        <v>219</v>
      </c>
      <c r="O197" t="s">
        <v>220</v>
      </c>
      <c r="P197" t="s">
        <v>221</v>
      </c>
      <c r="R197" t="s">
        <v>222</v>
      </c>
      <c r="T197">
        <v>69004</v>
      </c>
      <c r="U197" t="s">
        <v>41</v>
      </c>
      <c r="V197" t="s">
        <v>42</v>
      </c>
      <c r="W197" t="s">
        <v>223</v>
      </c>
      <c r="X197" t="s">
        <v>224</v>
      </c>
      <c r="Y197" t="s">
        <v>151</v>
      </c>
    </row>
    <row r="198" spans="1:25" x14ac:dyDescent="0.3">
      <c r="A198">
        <v>10220</v>
      </c>
      <c r="B198">
        <v>32</v>
      </c>
      <c r="C198">
        <v>100</v>
      </c>
      <c r="D198">
        <v>2</v>
      </c>
      <c r="E198">
        <v>7181.44</v>
      </c>
      <c r="F198" s="1">
        <v>38029</v>
      </c>
      <c r="G198" t="s">
        <v>25</v>
      </c>
      <c r="H198">
        <v>1</v>
      </c>
      <c r="I198">
        <v>2</v>
      </c>
      <c r="J198">
        <v>2004</v>
      </c>
      <c r="K198" t="s">
        <v>181</v>
      </c>
      <c r="L198">
        <v>207</v>
      </c>
      <c r="M198" t="s">
        <v>474</v>
      </c>
      <c r="N198" t="s">
        <v>479</v>
      </c>
      <c r="O198" t="s">
        <v>480</v>
      </c>
      <c r="P198" t="s">
        <v>481</v>
      </c>
      <c r="Q198" t="s">
        <v>482</v>
      </c>
      <c r="R198" t="s">
        <v>483</v>
      </c>
      <c r="T198">
        <v>2</v>
      </c>
      <c r="U198" t="s">
        <v>484</v>
      </c>
      <c r="V198" t="s">
        <v>42</v>
      </c>
      <c r="W198" t="s">
        <v>485</v>
      </c>
      <c r="X198" t="s">
        <v>486</v>
      </c>
      <c r="Y198" t="s">
        <v>151</v>
      </c>
    </row>
    <row r="199" spans="1:25" x14ac:dyDescent="0.3">
      <c r="A199">
        <v>10231</v>
      </c>
      <c r="B199">
        <v>42</v>
      </c>
      <c r="C199">
        <v>100</v>
      </c>
      <c r="D199">
        <v>2</v>
      </c>
      <c r="E199">
        <v>8378.58</v>
      </c>
      <c r="F199" s="1">
        <v>38065</v>
      </c>
      <c r="G199" t="s">
        <v>25</v>
      </c>
      <c r="H199">
        <v>1</v>
      </c>
      <c r="I199">
        <v>3</v>
      </c>
      <c r="J199">
        <v>2004</v>
      </c>
      <c r="K199" t="s">
        <v>181</v>
      </c>
      <c r="L199">
        <v>207</v>
      </c>
      <c r="M199" t="s">
        <v>474</v>
      </c>
      <c r="N199" t="s">
        <v>487</v>
      </c>
      <c r="O199" t="s">
        <v>488</v>
      </c>
      <c r="P199" t="s">
        <v>489</v>
      </c>
      <c r="R199" t="s">
        <v>177</v>
      </c>
      <c r="T199">
        <v>28023</v>
      </c>
      <c r="U199" t="s">
        <v>178</v>
      </c>
      <c r="V199" t="s">
        <v>42</v>
      </c>
      <c r="W199" t="s">
        <v>490</v>
      </c>
      <c r="X199" t="s">
        <v>491</v>
      </c>
      <c r="Y199" t="s">
        <v>151</v>
      </c>
    </row>
    <row r="200" spans="1:25" x14ac:dyDescent="0.3">
      <c r="A200">
        <v>10247</v>
      </c>
      <c r="B200">
        <v>44</v>
      </c>
      <c r="C200">
        <v>100</v>
      </c>
      <c r="D200">
        <v>2</v>
      </c>
      <c r="E200">
        <v>10606.2</v>
      </c>
      <c r="F200" s="1">
        <v>38112</v>
      </c>
      <c r="G200" t="s">
        <v>25</v>
      </c>
      <c r="H200">
        <v>2</v>
      </c>
      <c r="I200">
        <v>5</v>
      </c>
      <c r="J200">
        <v>2004</v>
      </c>
      <c r="K200" t="s">
        <v>181</v>
      </c>
      <c r="L200">
        <v>207</v>
      </c>
      <c r="M200" t="s">
        <v>474</v>
      </c>
      <c r="N200" t="s">
        <v>467</v>
      </c>
      <c r="O200" t="s">
        <v>468</v>
      </c>
      <c r="P200" t="s">
        <v>469</v>
      </c>
      <c r="R200" t="s">
        <v>470</v>
      </c>
      <c r="T200" t="s">
        <v>471</v>
      </c>
      <c r="U200" t="s">
        <v>130</v>
      </c>
      <c r="V200" t="s">
        <v>42</v>
      </c>
      <c r="W200" t="s">
        <v>472</v>
      </c>
      <c r="X200" t="s">
        <v>473</v>
      </c>
      <c r="Y200" t="s">
        <v>151</v>
      </c>
    </row>
    <row r="201" spans="1:25" x14ac:dyDescent="0.3">
      <c r="A201">
        <v>10272</v>
      </c>
      <c r="B201">
        <v>35</v>
      </c>
      <c r="C201">
        <v>100</v>
      </c>
      <c r="D201">
        <v>2</v>
      </c>
      <c r="E201">
        <v>5818.4</v>
      </c>
      <c r="F201" s="1">
        <v>38188</v>
      </c>
      <c r="G201" t="s">
        <v>25</v>
      </c>
      <c r="H201">
        <v>3</v>
      </c>
      <c r="I201">
        <v>7</v>
      </c>
      <c r="J201">
        <v>2004</v>
      </c>
      <c r="K201" t="s">
        <v>181</v>
      </c>
      <c r="L201">
        <v>207</v>
      </c>
      <c r="M201" t="s">
        <v>474</v>
      </c>
      <c r="N201" t="s">
        <v>139</v>
      </c>
      <c r="O201">
        <v>2155551555</v>
      </c>
      <c r="P201" t="s">
        <v>140</v>
      </c>
      <c r="R201" t="s">
        <v>141</v>
      </c>
      <c r="S201" t="s">
        <v>142</v>
      </c>
      <c r="T201">
        <v>70267</v>
      </c>
      <c r="U201" t="s">
        <v>32</v>
      </c>
      <c r="V201" t="s">
        <v>33</v>
      </c>
      <c r="W201" t="s">
        <v>34</v>
      </c>
      <c r="X201" t="s">
        <v>143</v>
      </c>
      <c r="Y201" t="s">
        <v>51</v>
      </c>
    </row>
    <row r="202" spans="1:25" x14ac:dyDescent="0.3">
      <c r="A202">
        <v>10282</v>
      </c>
      <c r="B202">
        <v>41</v>
      </c>
      <c r="C202">
        <v>100</v>
      </c>
      <c r="D202">
        <v>5</v>
      </c>
      <c r="E202">
        <v>7071.27</v>
      </c>
      <c r="F202" s="1">
        <v>38219</v>
      </c>
      <c r="G202" t="s">
        <v>25</v>
      </c>
      <c r="H202">
        <v>3</v>
      </c>
      <c r="I202">
        <v>8</v>
      </c>
      <c r="J202">
        <v>2004</v>
      </c>
      <c r="K202" t="s">
        <v>181</v>
      </c>
      <c r="L202">
        <v>207</v>
      </c>
      <c r="M202" t="s">
        <v>474</v>
      </c>
      <c r="N202" t="s">
        <v>272</v>
      </c>
      <c r="O202">
        <v>4155551450</v>
      </c>
      <c r="P202" t="s">
        <v>273</v>
      </c>
      <c r="R202" t="s">
        <v>274</v>
      </c>
      <c r="S202" t="s">
        <v>55</v>
      </c>
      <c r="T202">
        <v>97562</v>
      </c>
      <c r="U202" t="s">
        <v>32</v>
      </c>
      <c r="V202" t="s">
        <v>33</v>
      </c>
      <c r="W202" t="s">
        <v>275</v>
      </c>
      <c r="X202" t="s">
        <v>276</v>
      </c>
      <c r="Y202" t="s">
        <v>151</v>
      </c>
    </row>
    <row r="203" spans="1:25" x14ac:dyDescent="0.3">
      <c r="A203">
        <v>10293</v>
      </c>
      <c r="B203">
        <v>46</v>
      </c>
      <c r="C203">
        <v>100</v>
      </c>
      <c r="D203">
        <v>8</v>
      </c>
      <c r="E203">
        <v>8411.56</v>
      </c>
      <c r="F203" s="1">
        <v>38239</v>
      </c>
      <c r="G203" t="s">
        <v>25</v>
      </c>
      <c r="H203">
        <v>3</v>
      </c>
      <c r="I203">
        <v>9</v>
      </c>
      <c r="J203">
        <v>2004</v>
      </c>
      <c r="K203" t="s">
        <v>181</v>
      </c>
      <c r="L203">
        <v>207</v>
      </c>
      <c r="M203" t="s">
        <v>474</v>
      </c>
      <c r="N203" t="s">
        <v>254</v>
      </c>
      <c r="O203" t="s">
        <v>255</v>
      </c>
      <c r="P203" t="s">
        <v>256</v>
      </c>
      <c r="R203" t="s">
        <v>257</v>
      </c>
      <c r="T203">
        <v>10100</v>
      </c>
      <c r="U203" t="s">
        <v>258</v>
      </c>
      <c r="V203" t="s">
        <v>42</v>
      </c>
      <c r="W203" t="s">
        <v>259</v>
      </c>
      <c r="X203" t="s">
        <v>260</v>
      </c>
      <c r="Y203" t="s">
        <v>151</v>
      </c>
    </row>
    <row r="204" spans="1:25" x14ac:dyDescent="0.3">
      <c r="A204">
        <v>10306</v>
      </c>
      <c r="B204">
        <v>31</v>
      </c>
      <c r="C204">
        <v>100</v>
      </c>
      <c r="D204">
        <v>13</v>
      </c>
      <c r="E204">
        <v>6570.76</v>
      </c>
      <c r="F204" s="1">
        <v>38274</v>
      </c>
      <c r="G204" t="s">
        <v>25</v>
      </c>
      <c r="H204">
        <v>4</v>
      </c>
      <c r="I204">
        <v>10</v>
      </c>
      <c r="J204">
        <v>2004</v>
      </c>
      <c r="K204" t="s">
        <v>181</v>
      </c>
      <c r="L204">
        <v>207</v>
      </c>
      <c r="M204" t="s">
        <v>474</v>
      </c>
      <c r="N204" t="s">
        <v>492</v>
      </c>
      <c r="O204" t="s">
        <v>493</v>
      </c>
      <c r="P204" t="s">
        <v>494</v>
      </c>
      <c r="R204" t="s">
        <v>495</v>
      </c>
      <c r="T204" t="s">
        <v>496</v>
      </c>
      <c r="U204" t="s">
        <v>170</v>
      </c>
      <c r="V204" t="s">
        <v>42</v>
      </c>
      <c r="W204" t="s">
        <v>497</v>
      </c>
      <c r="X204" t="s">
        <v>94</v>
      </c>
      <c r="Y204" t="s">
        <v>51</v>
      </c>
    </row>
    <row r="205" spans="1:25" x14ac:dyDescent="0.3">
      <c r="A205">
        <v>10314</v>
      </c>
      <c r="B205">
        <v>38</v>
      </c>
      <c r="C205">
        <v>100</v>
      </c>
      <c r="D205">
        <v>5</v>
      </c>
      <c r="E205">
        <v>7975.44</v>
      </c>
      <c r="F205" s="1">
        <v>38282</v>
      </c>
      <c r="G205" t="s">
        <v>25</v>
      </c>
      <c r="H205">
        <v>4</v>
      </c>
      <c r="I205">
        <v>10</v>
      </c>
      <c r="J205">
        <v>2004</v>
      </c>
      <c r="K205" t="s">
        <v>181</v>
      </c>
      <c r="L205">
        <v>207</v>
      </c>
      <c r="M205" t="s">
        <v>474</v>
      </c>
      <c r="N205" t="s">
        <v>498</v>
      </c>
      <c r="O205" t="s">
        <v>499</v>
      </c>
      <c r="P205" t="s">
        <v>500</v>
      </c>
      <c r="R205" t="s">
        <v>501</v>
      </c>
      <c r="T205">
        <v>8200</v>
      </c>
      <c r="U205" t="s">
        <v>326</v>
      </c>
      <c r="V205" t="s">
        <v>42</v>
      </c>
      <c r="W205" t="s">
        <v>502</v>
      </c>
      <c r="X205" t="s">
        <v>503</v>
      </c>
      <c r="Y205" t="s">
        <v>151</v>
      </c>
    </row>
    <row r="206" spans="1:25" x14ac:dyDescent="0.3">
      <c r="A206">
        <v>10325</v>
      </c>
      <c r="B206">
        <v>42</v>
      </c>
      <c r="C206">
        <v>64</v>
      </c>
      <c r="D206">
        <v>8</v>
      </c>
      <c r="E206">
        <v>2688</v>
      </c>
      <c r="F206" s="1">
        <v>38296</v>
      </c>
      <c r="G206" t="s">
        <v>25</v>
      </c>
      <c r="H206">
        <v>4</v>
      </c>
      <c r="I206">
        <v>11</v>
      </c>
      <c r="J206">
        <v>2004</v>
      </c>
      <c r="K206" t="s">
        <v>181</v>
      </c>
      <c r="L206">
        <v>207</v>
      </c>
      <c r="M206" t="s">
        <v>474</v>
      </c>
      <c r="N206" t="s">
        <v>133</v>
      </c>
      <c r="O206" t="s">
        <v>134</v>
      </c>
      <c r="P206" t="s">
        <v>135</v>
      </c>
      <c r="R206" t="s">
        <v>136</v>
      </c>
      <c r="T206">
        <v>4110</v>
      </c>
      <c r="U206" t="s">
        <v>78</v>
      </c>
      <c r="V206" t="s">
        <v>42</v>
      </c>
      <c r="W206" t="s">
        <v>137</v>
      </c>
      <c r="X206" t="s">
        <v>138</v>
      </c>
      <c r="Y206" t="s">
        <v>36</v>
      </c>
    </row>
    <row r="207" spans="1:25" x14ac:dyDescent="0.3">
      <c r="A207">
        <v>10336</v>
      </c>
      <c r="B207">
        <v>33</v>
      </c>
      <c r="C207">
        <v>57.22</v>
      </c>
      <c r="D207">
        <v>10</v>
      </c>
      <c r="E207">
        <v>1888.26</v>
      </c>
      <c r="F207" s="1">
        <v>38311</v>
      </c>
      <c r="G207" t="s">
        <v>25</v>
      </c>
      <c r="H207">
        <v>4</v>
      </c>
      <c r="I207">
        <v>11</v>
      </c>
      <c r="J207">
        <v>2004</v>
      </c>
      <c r="K207" t="s">
        <v>181</v>
      </c>
      <c r="L207">
        <v>207</v>
      </c>
      <c r="M207" t="s">
        <v>474</v>
      </c>
      <c r="N207" t="s">
        <v>403</v>
      </c>
      <c r="O207" t="s">
        <v>404</v>
      </c>
      <c r="P207" t="s">
        <v>405</v>
      </c>
      <c r="R207" t="s">
        <v>48</v>
      </c>
      <c r="T207">
        <v>75012</v>
      </c>
      <c r="U207" t="s">
        <v>41</v>
      </c>
      <c r="V207" t="s">
        <v>42</v>
      </c>
      <c r="W207" t="s">
        <v>406</v>
      </c>
      <c r="X207" t="s">
        <v>407</v>
      </c>
      <c r="Y207" t="s">
        <v>36</v>
      </c>
    </row>
    <row r="208" spans="1:25" x14ac:dyDescent="0.3">
      <c r="A208">
        <v>10348</v>
      </c>
      <c r="B208">
        <v>48</v>
      </c>
      <c r="C208">
        <v>52.36</v>
      </c>
      <c r="D208">
        <v>8</v>
      </c>
      <c r="E208">
        <v>2513.2800000000002</v>
      </c>
      <c r="F208" s="1">
        <v>38292</v>
      </c>
      <c r="G208" t="s">
        <v>25</v>
      </c>
      <c r="H208">
        <v>4</v>
      </c>
      <c r="I208">
        <v>11</v>
      </c>
      <c r="J208">
        <v>2004</v>
      </c>
      <c r="K208" t="s">
        <v>181</v>
      </c>
      <c r="L208">
        <v>207</v>
      </c>
      <c r="M208" t="s">
        <v>474</v>
      </c>
      <c r="N208" t="s">
        <v>191</v>
      </c>
      <c r="O208" t="s">
        <v>192</v>
      </c>
      <c r="P208" t="s">
        <v>193</v>
      </c>
      <c r="R208" t="s">
        <v>177</v>
      </c>
      <c r="T208">
        <v>28023</v>
      </c>
      <c r="U208" t="s">
        <v>178</v>
      </c>
      <c r="V208" t="s">
        <v>42</v>
      </c>
      <c r="W208" t="s">
        <v>194</v>
      </c>
      <c r="X208" t="s">
        <v>195</v>
      </c>
      <c r="Y208" t="s">
        <v>36</v>
      </c>
    </row>
    <row r="209" spans="1:25" x14ac:dyDescent="0.3">
      <c r="A209">
        <v>10359</v>
      </c>
      <c r="B209">
        <v>42</v>
      </c>
      <c r="C209">
        <v>100</v>
      </c>
      <c r="D209">
        <v>8</v>
      </c>
      <c r="E209">
        <v>4764.4799999999996</v>
      </c>
      <c r="F209" s="1">
        <v>38336</v>
      </c>
      <c r="G209" t="s">
        <v>25</v>
      </c>
      <c r="H209">
        <v>4</v>
      </c>
      <c r="I209">
        <v>12</v>
      </c>
      <c r="J209">
        <v>2004</v>
      </c>
      <c r="K209" t="s">
        <v>181</v>
      </c>
      <c r="L209">
        <v>207</v>
      </c>
      <c r="M209" t="s">
        <v>474</v>
      </c>
      <c r="N209" t="s">
        <v>37</v>
      </c>
      <c r="O209" t="s">
        <v>38</v>
      </c>
      <c r="P209" t="s">
        <v>39</v>
      </c>
      <c r="R209" t="s">
        <v>40</v>
      </c>
      <c r="T209">
        <v>51100</v>
      </c>
      <c r="U209" t="s">
        <v>41</v>
      </c>
      <c r="V209" t="s">
        <v>42</v>
      </c>
      <c r="W209" t="s">
        <v>43</v>
      </c>
      <c r="X209" t="s">
        <v>44</v>
      </c>
      <c r="Y209" t="s">
        <v>51</v>
      </c>
    </row>
    <row r="210" spans="1:25" x14ac:dyDescent="0.3">
      <c r="A210">
        <v>10371</v>
      </c>
      <c r="B210">
        <v>32</v>
      </c>
      <c r="C210">
        <v>100</v>
      </c>
      <c r="D210">
        <v>6</v>
      </c>
      <c r="E210">
        <v>3560.64</v>
      </c>
      <c r="F210" s="1">
        <v>38375</v>
      </c>
      <c r="G210" t="s">
        <v>25</v>
      </c>
      <c r="H210">
        <v>1</v>
      </c>
      <c r="I210">
        <v>1</v>
      </c>
      <c r="J210">
        <v>2005</v>
      </c>
      <c r="K210" t="s">
        <v>181</v>
      </c>
      <c r="L210">
        <v>207</v>
      </c>
      <c r="M210" t="s">
        <v>474</v>
      </c>
      <c r="N210" t="s">
        <v>272</v>
      </c>
      <c r="O210">
        <v>4155551450</v>
      </c>
      <c r="P210" t="s">
        <v>273</v>
      </c>
      <c r="R210" t="s">
        <v>274</v>
      </c>
      <c r="S210" t="s">
        <v>55</v>
      </c>
      <c r="T210">
        <v>97562</v>
      </c>
      <c r="U210" t="s">
        <v>32</v>
      </c>
      <c r="V210" t="s">
        <v>33</v>
      </c>
      <c r="W210" t="s">
        <v>275</v>
      </c>
      <c r="X210" t="s">
        <v>276</v>
      </c>
      <c r="Y210" t="s">
        <v>51</v>
      </c>
    </row>
    <row r="211" spans="1:25" x14ac:dyDescent="0.3">
      <c r="A211">
        <v>10382</v>
      </c>
      <c r="B211">
        <v>34</v>
      </c>
      <c r="C211">
        <v>100</v>
      </c>
      <c r="D211">
        <v>10</v>
      </c>
      <c r="E211">
        <v>3823.64</v>
      </c>
      <c r="F211" s="1">
        <v>38400</v>
      </c>
      <c r="G211" t="s">
        <v>25</v>
      </c>
      <c r="H211">
        <v>1</v>
      </c>
      <c r="I211">
        <v>2</v>
      </c>
      <c r="J211">
        <v>2005</v>
      </c>
      <c r="K211" t="s">
        <v>181</v>
      </c>
      <c r="L211">
        <v>207</v>
      </c>
      <c r="M211" t="s">
        <v>474</v>
      </c>
      <c r="N211" t="s">
        <v>272</v>
      </c>
      <c r="O211">
        <v>4155551450</v>
      </c>
      <c r="P211" t="s">
        <v>273</v>
      </c>
      <c r="R211" t="s">
        <v>274</v>
      </c>
      <c r="S211" t="s">
        <v>55</v>
      </c>
      <c r="T211">
        <v>97562</v>
      </c>
      <c r="U211" t="s">
        <v>32</v>
      </c>
      <c r="V211" t="s">
        <v>33</v>
      </c>
      <c r="W211" t="s">
        <v>275</v>
      </c>
      <c r="X211" t="s">
        <v>276</v>
      </c>
      <c r="Y211" t="s">
        <v>51</v>
      </c>
    </row>
    <row r="212" spans="1:25" x14ac:dyDescent="0.3">
      <c r="A212">
        <v>10395</v>
      </c>
      <c r="B212">
        <v>33</v>
      </c>
      <c r="C212">
        <v>69.12</v>
      </c>
      <c r="D212">
        <v>1</v>
      </c>
      <c r="E212">
        <v>2280.96</v>
      </c>
      <c r="F212" s="1">
        <v>38428</v>
      </c>
      <c r="G212" t="s">
        <v>25</v>
      </c>
      <c r="H212">
        <v>1</v>
      </c>
      <c r="I212">
        <v>3</v>
      </c>
      <c r="J212">
        <v>2005</v>
      </c>
      <c r="K212" t="s">
        <v>181</v>
      </c>
      <c r="L212">
        <v>207</v>
      </c>
      <c r="M212" t="s">
        <v>474</v>
      </c>
      <c r="N212" t="s">
        <v>45</v>
      </c>
      <c r="O212" t="s">
        <v>46</v>
      </c>
      <c r="P212" t="s">
        <v>47</v>
      </c>
      <c r="R212" t="s">
        <v>48</v>
      </c>
      <c r="T212">
        <v>75508</v>
      </c>
      <c r="U212" t="s">
        <v>41</v>
      </c>
      <c r="V212" t="s">
        <v>42</v>
      </c>
      <c r="W212" t="s">
        <v>49</v>
      </c>
      <c r="X212" t="s">
        <v>50</v>
      </c>
      <c r="Y212" t="s">
        <v>36</v>
      </c>
    </row>
    <row r="213" spans="1:25" x14ac:dyDescent="0.3">
      <c r="A213">
        <v>10413</v>
      </c>
      <c r="B213">
        <v>36</v>
      </c>
      <c r="C213">
        <v>100</v>
      </c>
      <c r="D213">
        <v>2</v>
      </c>
      <c r="E213">
        <v>8677.7999999999993</v>
      </c>
      <c r="F213" s="1">
        <v>38477</v>
      </c>
      <c r="G213" t="s">
        <v>25</v>
      </c>
      <c r="H213">
        <v>2</v>
      </c>
      <c r="I213">
        <v>5</v>
      </c>
      <c r="J213">
        <v>2005</v>
      </c>
      <c r="K213" t="s">
        <v>181</v>
      </c>
      <c r="L213">
        <v>207</v>
      </c>
      <c r="M213" t="s">
        <v>474</v>
      </c>
      <c r="N213" t="s">
        <v>109</v>
      </c>
      <c r="O213">
        <v>2035552570</v>
      </c>
      <c r="P213" t="s">
        <v>110</v>
      </c>
      <c r="R213" t="s">
        <v>111</v>
      </c>
      <c r="S213" t="s">
        <v>112</v>
      </c>
      <c r="T213">
        <v>97562</v>
      </c>
      <c r="U213" t="s">
        <v>32</v>
      </c>
      <c r="V213" t="s">
        <v>33</v>
      </c>
      <c r="W213" t="s">
        <v>113</v>
      </c>
      <c r="X213" t="s">
        <v>57</v>
      </c>
      <c r="Y213" t="s">
        <v>151</v>
      </c>
    </row>
    <row r="214" spans="1:25" x14ac:dyDescent="0.3">
      <c r="A214">
        <v>10103</v>
      </c>
      <c r="B214">
        <v>27</v>
      </c>
      <c r="C214">
        <v>100</v>
      </c>
      <c r="D214">
        <v>8</v>
      </c>
      <c r="E214">
        <v>3394.98</v>
      </c>
      <c r="F214" s="1">
        <v>37650</v>
      </c>
      <c r="G214" t="s">
        <v>25</v>
      </c>
      <c r="H214">
        <v>1</v>
      </c>
      <c r="I214">
        <v>1</v>
      </c>
      <c r="J214">
        <v>2003</v>
      </c>
      <c r="K214" t="s">
        <v>504</v>
      </c>
      <c r="L214">
        <v>136</v>
      </c>
      <c r="M214" t="s">
        <v>505</v>
      </c>
      <c r="N214" t="s">
        <v>133</v>
      </c>
      <c r="O214" t="s">
        <v>134</v>
      </c>
      <c r="P214" t="s">
        <v>135</v>
      </c>
      <c r="R214" t="s">
        <v>136</v>
      </c>
      <c r="T214">
        <v>4110</v>
      </c>
      <c r="U214" t="s">
        <v>78</v>
      </c>
      <c r="V214" t="s">
        <v>42</v>
      </c>
      <c r="W214" t="s">
        <v>137</v>
      </c>
      <c r="X214" t="s">
        <v>138</v>
      </c>
      <c r="Y214" t="s">
        <v>51</v>
      </c>
    </row>
    <row r="215" spans="1:25" x14ac:dyDescent="0.3">
      <c r="A215">
        <v>10113</v>
      </c>
      <c r="B215">
        <v>21</v>
      </c>
      <c r="C215">
        <v>100</v>
      </c>
      <c r="D215">
        <v>2</v>
      </c>
      <c r="E215">
        <v>3415.44</v>
      </c>
      <c r="F215" s="1">
        <v>37706</v>
      </c>
      <c r="G215" t="s">
        <v>25</v>
      </c>
      <c r="H215">
        <v>1</v>
      </c>
      <c r="I215">
        <v>3</v>
      </c>
      <c r="J215">
        <v>2003</v>
      </c>
      <c r="K215" t="s">
        <v>504</v>
      </c>
      <c r="L215">
        <v>136</v>
      </c>
      <c r="M215" t="s">
        <v>505</v>
      </c>
      <c r="N215" t="s">
        <v>272</v>
      </c>
      <c r="O215">
        <v>4155551450</v>
      </c>
      <c r="P215" t="s">
        <v>273</v>
      </c>
      <c r="R215" t="s">
        <v>274</v>
      </c>
      <c r="S215" t="s">
        <v>55</v>
      </c>
      <c r="T215">
        <v>97562</v>
      </c>
      <c r="U215" t="s">
        <v>32</v>
      </c>
      <c r="V215" t="s">
        <v>33</v>
      </c>
      <c r="W215" t="s">
        <v>275</v>
      </c>
      <c r="X215" t="s">
        <v>276</v>
      </c>
      <c r="Y215" t="s">
        <v>51</v>
      </c>
    </row>
    <row r="216" spans="1:25" x14ac:dyDescent="0.3">
      <c r="A216">
        <v>10126</v>
      </c>
      <c r="B216">
        <v>21</v>
      </c>
      <c r="C216">
        <v>100</v>
      </c>
      <c r="D216">
        <v>8</v>
      </c>
      <c r="E216">
        <v>2439.5700000000002</v>
      </c>
      <c r="F216" s="1">
        <v>37769</v>
      </c>
      <c r="G216" t="s">
        <v>25</v>
      </c>
      <c r="H216">
        <v>2</v>
      </c>
      <c r="I216">
        <v>5</v>
      </c>
      <c r="J216">
        <v>2003</v>
      </c>
      <c r="K216" t="s">
        <v>504</v>
      </c>
      <c r="L216">
        <v>136</v>
      </c>
      <c r="M216" t="s">
        <v>505</v>
      </c>
      <c r="N216" t="s">
        <v>191</v>
      </c>
      <c r="O216" t="s">
        <v>192</v>
      </c>
      <c r="P216" t="s">
        <v>193</v>
      </c>
      <c r="R216" t="s">
        <v>177</v>
      </c>
      <c r="T216">
        <v>28023</v>
      </c>
      <c r="U216" t="s">
        <v>178</v>
      </c>
      <c r="V216" t="s">
        <v>42</v>
      </c>
      <c r="W216" t="s">
        <v>194</v>
      </c>
      <c r="X216" t="s">
        <v>195</v>
      </c>
      <c r="Y216" t="s">
        <v>36</v>
      </c>
    </row>
    <row r="217" spans="1:25" x14ac:dyDescent="0.3">
      <c r="A217">
        <v>10140</v>
      </c>
      <c r="B217">
        <v>38</v>
      </c>
      <c r="C217">
        <v>100</v>
      </c>
      <c r="D217">
        <v>8</v>
      </c>
      <c r="E217">
        <v>4829.8</v>
      </c>
      <c r="F217" s="1">
        <v>37826</v>
      </c>
      <c r="G217" t="s">
        <v>25</v>
      </c>
      <c r="H217">
        <v>3</v>
      </c>
      <c r="I217">
        <v>7</v>
      </c>
      <c r="J217">
        <v>2003</v>
      </c>
      <c r="K217" t="s">
        <v>504</v>
      </c>
      <c r="L217">
        <v>136</v>
      </c>
      <c r="M217" t="s">
        <v>505</v>
      </c>
      <c r="N217" t="s">
        <v>62</v>
      </c>
      <c r="O217">
        <v>6505556809</v>
      </c>
      <c r="P217" t="s">
        <v>63</v>
      </c>
      <c r="R217" t="s">
        <v>64</v>
      </c>
      <c r="S217" t="s">
        <v>55</v>
      </c>
      <c r="T217">
        <v>94217</v>
      </c>
      <c r="U217" t="s">
        <v>32</v>
      </c>
      <c r="V217" t="s">
        <v>33</v>
      </c>
      <c r="W217" t="s">
        <v>65</v>
      </c>
      <c r="X217" t="s">
        <v>66</v>
      </c>
      <c r="Y217" t="s">
        <v>51</v>
      </c>
    </row>
    <row r="218" spans="1:25" x14ac:dyDescent="0.3">
      <c r="A218">
        <v>10150</v>
      </c>
      <c r="B218">
        <v>30</v>
      </c>
      <c r="C218">
        <v>100</v>
      </c>
      <c r="D218">
        <v>5</v>
      </c>
      <c r="E218">
        <v>4100.1000000000004</v>
      </c>
      <c r="F218" s="1">
        <v>37883</v>
      </c>
      <c r="G218" t="s">
        <v>25</v>
      </c>
      <c r="H218">
        <v>3</v>
      </c>
      <c r="I218">
        <v>9</v>
      </c>
      <c r="J218">
        <v>2003</v>
      </c>
      <c r="K218" t="s">
        <v>504</v>
      </c>
      <c r="L218">
        <v>136</v>
      </c>
      <c r="M218" t="s">
        <v>505</v>
      </c>
      <c r="N218" t="s">
        <v>196</v>
      </c>
      <c r="O218" t="s">
        <v>197</v>
      </c>
      <c r="P218" t="s">
        <v>198</v>
      </c>
      <c r="R218" t="s">
        <v>199</v>
      </c>
      <c r="T218">
        <v>79903</v>
      </c>
      <c r="U218" t="s">
        <v>199</v>
      </c>
      <c r="V218" t="s">
        <v>200</v>
      </c>
      <c r="W218" t="s">
        <v>201</v>
      </c>
      <c r="X218" t="s">
        <v>202</v>
      </c>
      <c r="Y218" t="s">
        <v>51</v>
      </c>
    </row>
    <row r="219" spans="1:25" x14ac:dyDescent="0.3">
      <c r="A219">
        <v>10164</v>
      </c>
      <c r="B219">
        <v>49</v>
      </c>
      <c r="C219">
        <v>100</v>
      </c>
      <c r="D219">
        <v>6</v>
      </c>
      <c r="E219">
        <v>6563.06</v>
      </c>
      <c r="F219" s="1">
        <v>37915</v>
      </c>
      <c r="G219" t="s">
        <v>408</v>
      </c>
      <c r="H219">
        <v>4</v>
      </c>
      <c r="I219">
        <v>10</v>
      </c>
      <c r="J219">
        <v>2003</v>
      </c>
      <c r="K219" t="s">
        <v>504</v>
      </c>
      <c r="L219">
        <v>136</v>
      </c>
      <c r="M219" t="s">
        <v>505</v>
      </c>
      <c r="N219" t="s">
        <v>409</v>
      </c>
      <c r="O219" t="s">
        <v>410</v>
      </c>
      <c r="P219" t="s">
        <v>411</v>
      </c>
      <c r="R219" t="s">
        <v>412</v>
      </c>
      <c r="T219">
        <v>8010</v>
      </c>
      <c r="U219" t="s">
        <v>148</v>
      </c>
      <c r="V219" t="s">
        <v>42</v>
      </c>
      <c r="W219" t="s">
        <v>413</v>
      </c>
      <c r="X219" t="s">
        <v>414</v>
      </c>
      <c r="Y219" t="s">
        <v>51</v>
      </c>
    </row>
    <row r="220" spans="1:25" x14ac:dyDescent="0.3">
      <c r="A220">
        <v>10174</v>
      </c>
      <c r="B220">
        <v>43</v>
      </c>
      <c r="C220">
        <v>100</v>
      </c>
      <c r="D220">
        <v>1</v>
      </c>
      <c r="E220">
        <v>6817.22</v>
      </c>
      <c r="F220" s="1">
        <v>37931</v>
      </c>
      <c r="G220" t="s">
        <v>25</v>
      </c>
      <c r="H220">
        <v>4</v>
      </c>
      <c r="I220">
        <v>11</v>
      </c>
      <c r="J220">
        <v>2003</v>
      </c>
      <c r="K220" t="s">
        <v>504</v>
      </c>
      <c r="L220">
        <v>136</v>
      </c>
      <c r="M220" t="s">
        <v>505</v>
      </c>
      <c r="N220" t="s">
        <v>207</v>
      </c>
      <c r="O220" t="s">
        <v>208</v>
      </c>
      <c r="P220" t="s">
        <v>209</v>
      </c>
      <c r="R220" t="s">
        <v>210</v>
      </c>
      <c r="S220" t="s">
        <v>211</v>
      </c>
      <c r="T220">
        <v>4101</v>
      </c>
      <c r="U220" t="s">
        <v>95</v>
      </c>
      <c r="V220" t="s">
        <v>96</v>
      </c>
      <c r="W220" t="s">
        <v>212</v>
      </c>
      <c r="X220" t="s">
        <v>213</v>
      </c>
      <c r="Y220" t="s">
        <v>51</v>
      </c>
    </row>
    <row r="221" spans="1:25" x14ac:dyDescent="0.3">
      <c r="A221">
        <v>10183</v>
      </c>
      <c r="B221">
        <v>41</v>
      </c>
      <c r="C221">
        <v>100</v>
      </c>
      <c r="D221">
        <v>5</v>
      </c>
      <c r="E221">
        <v>6163.94</v>
      </c>
      <c r="F221" s="1">
        <v>37938</v>
      </c>
      <c r="G221" t="s">
        <v>25</v>
      </c>
      <c r="H221">
        <v>4</v>
      </c>
      <c r="I221">
        <v>11</v>
      </c>
      <c r="J221">
        <v>2003</v>
      </c>
      <c r="K221" t="s">
        <v>504</v>
      </c>
      <c r="L221">
        <v>136</v>
      </c>
      <c r="M221" t="s">
        <v>505</v>
      </c>
      <c r="N221" t="s">
        <v>214</v>
      </c>
      <c r="O221">
        <v>2155554695</v>
      </c>
      <c r="P221" t="s">
        <v>215</v>
      </c>
      <c r="R221" t="s">
        <v>216</v>
      </c>
      <c r="S221" t="s">
        <v>142</v>
      </c>
      <c r="T221">
        <v>71270</v>
      </c>
      <c r="U221" t="s">
        <v>32</v>
      </c>
      <c r="V221" t="s">
        <v>33</v>
      </c>
      <c r="W221" t="s">
        <v>217</v>
      </c>
      <c r="X221" t="s">
        <v>218</v>
      </c>
      <c r="Y221" t="s">
        <v>51</v>
      </c>
    </row>
    <row r="222" spans="1:25" x14ac:dyDescent="0.3">
      <c r="A222">
        <v>10194</v>
      </c>
      <c r="B222">
        <v>38</v>
      </c>
      <c r="C222">
        <v>100</v>
      </c>
      <c r="D222">
        <v>8</v>
      </c>
      <c r="E222">
        <v>4933.92</v>
      </c>
      <c r="F222" s="1">
        <v>37950</v>
      </c>
      <c r="G222" t="s">
        <v>25</v>
      </c>
      <c r="H222">
        <v>4</v>
      </c>
      <c r="I222">
        <v>11</v>
      </c>
      <c r="J222">
        <v>2003</v>
      </c>
      <c r="K222" t="s">
        <v>504</v>
      </c>
      <c r="L222">
        <v>136</v>
      </c>
      <c r="M222" t="s">
        <v>505</v>
      </c>
      <c r="N222" t="s">
        <v>219</v>
      </c>
      <c r="O222" t="s">
        <v>220</v>
      </c>
      <c r="P222" t="s">
        <v>221</v>
      </c>
      <c r="R222" t="s">
        <v>222</v>
      </c>
      <c r="T222">
        <v>69004</v>
      </c>
      <c r="U222" t="s">
        <v>41</v>
      </c>
      <c r="V222" t="s">
        <v>42</v>
      </c>
      <c r="W222" t="s">
        <v>223</v>
      </c>
      <c r="X222" t="s">
        <v>224</v>
      </c>
      <c r="Y222" t="s">
        <v>51</v>
      </c>
    </row>
    <row r="223" spans="1:25" x14ac:dyDescent="0.3">
      <c r="A223">
        <v>10206</v>
      </c>
      <c r="B223">
        <v>28</v>
      </c>
      <c r="C223">
        <v>100</v>
      </c>
      <c r="D223">
        <v>3</v>
      </c>
      <c r="E223">
        <v>4056.36</v>
      </c>
      <c r="F223" s="1">
        <v>37960</v>
      </c>
      <c r="G223" t="s">
        <v>25</v>
      </c>
      <c r="H223">
        <v>4</v>
      </c>
      <c r="I223">
        <v>12</v>
      </c>
      <c r="J223">
        <v>2003</v>
      </c>
      <c r="K223" t="s">
        <v>504</v>
      </c>
      <c r="L223">
        <v>136</v>
      </c>
      <c r="M223" t="s">
        <v>505</v>
      </c>
      <c r="N223" t="s">
        <v>225</v>
      </c>
      <c r="O223" t="s">
        <v>226</v>
      </c>
      <c r="P223" t="s">
        <v>227</v>
      </c>
      <c r="R223" t="s">
        <v>228</v>
      </c>
      <c r="S223" t="s">
        <v>229</v>
      </c>
      <c r="T223" t="s">
        <v>230</v>
      </c>
      <c r="U223" t="s">
        <v>231</v>
      </c>
      <c r="V223" t="s">
        <v>33</v>
      </c>
      <c r="W223" t="s">
        <v>232</v>
      </c>
      <c r="X223" t="s">
        <v>233</v>
      </c>
      <c r="Y223" t="s">
        <v>51</v>
      </c>
    </row>
    <row r="224" spans="1:25" x14ac:dyDescent="0.3">
      <c r="A224">
        <v>10216</v>
      </c>
      <c r="B224">
        <v>43</v>
      </c>
      <c r="C224">
        <v>100</v>
      </c>
      <c r="D224">
        <v>1</v>
      </c>
      <c r="E224">
        <v>5759.42</v>
      </c>
      <c r="F224" s="1">
        <v>38019</v>
      </c>
      <c r="G224" t="s">
        <v>25</v>
      </c>
      <c r="H224">
        <v>1</v>
      </c>
      <c r="I224">
        <v>2</v>
      </c>
      <c r="J224">
        <v>2004</v>
      </c>
      <c r="K224" t="s">
        <v>504</v>
      </c>
      <c r="L224">
        <v>136</v>
      </c>
      <c r="M224" t="s">
        <v>505</v>
      </c>
      <c r="N224" t="s">
        <v>267</v>
      </c>
      <c r="O224" t="s">
        <v>268</v>
      </c>
      <c r="P224" t="s">
        <v>269</v>
      </c>
      <c r="R224" t="s">
        <v>270</v>
      </c>
      <c r="T224">
        <v>78000</v>
      </c>
      <c r="U224" t="s">
        <v>41</v>
      </c>
      <c r="V224" t="s">
        <v>42</v>
      </c>
      <c r="W224" t="s">
        <v>271</v>
      </c>
      <c r="X224" t="s">
        <v>50</v>
      </c>
      <c r="Y224" t="s">
        <v>51</v>
      </c>
    </row>
    <row r="225" spans="1:25" x14ac:dyDescent="0.3">
      <c r="A225">
        <v>10229</v>
      </c>
      <c r="B225">
        <v>25</v>
      </c>
      <c r="C225">
        <v>100</v>
      </c>
      <c r="D225">
        <v>13</v>
      </c>
      <c r="E225">
        <v>3451</v>
      </c>
      <c r="F225" s="1">
        <v>38057</v>
      </c>
      <c r="G225" t="s">
        <v>25</v>
      </c>
      <c r="H225">
        <v>1</v>
      </c>
      <c r="I225">
        <v>3</v>
      </c>
      <c r="J225">
        <v>2004</v>
      </c>
      <c r="K225" t="s">
        <v>504</v>
      </c>
      <c r="L225">
        <v>136</v>
      </c>
      <c r="M225" t="s">
        <v>505</v>
      </c>
      <c r="N225" t="s">
        <v>272</v>
      </c>
      <c r="O225">
        <v>4155551450</v>
      </c>
      <c r="P225" t="s">
        <v>273</v>
      </c>
      <c r="R225" t="s">
        <v>274</v>
      </c>
      <c r="S225" t="s">
        <v>55</v>
      </c>
      <c r="T225">
        <v>97562</v>
      </c>
      <c r="U225" t="s">
        <v>32</v>
      </c>
      <c r="V225" t="s">
        <v>33</v>
      </c>
      <c r="W225" t="s">
        <v>275</v>
      </c>
      <c r="X225" t="s">
        <v>276</v>
      </c>
      <c r="Y225" t="s">
        <v>51</v>
      </c>
    </row>
    <row r="226" spans="1:25" x14ac:dyDescent="0.3">
      <c r="A226">
        <v>10245</v>
      </c>
      <c r="B226">
        <v>38</v>
      </c>
      <c r="C226">
        <v>100</v>
      </c>
      <c r="D226">
        <v>6</v>
      </c>
      <c r="E226">
        <v>5920.4</v>
      </c>
      <c r="F226" s="1">
        <v>38111</v>
      </c>
      <c r="G226" t="s">
        <v>25</v>
      </c>
      <c r="H226">
        <v>2</v>
      </c>
      <c r="I226">
        <v>5</v>
      </c>
      <c r="J226">
        <v>2004</v>
      </c>
      <c r="K226" t="s">
        <v>504</v>
      </c>
      <c r="L226">
        <v>136</v>
      </c>
      <c r="M226" t="s">
        <v>505</v>
      </c>
      <c r="N226" t="s">
        <v>242</v>
      </c>
      <c r="O226">
        <v>2035559545</v>
      </c>
      <c r="P226" t="s">
        <v>243</v>
      </c>
      <c r="R226" t="s">
        <v>244</v>
      </c>
      <c r="S226" t="s">
        <v>112</v>
      </c>
      <c r="T226">
        <v>97823</v>
      </c>
      <c r="U226" t="s">
        <v>32</v>
      </c>
      <c r="V226" t="s">
        <v>33</v>
      </c>
      <c r="W226" t="s">
        <v>83</v>
      </c>
      <c r="X226" t="s">
        <v>245</v>
      </c>
      <c r="Y226" t="s">
        <v>51</v>
      </c>
    </row>
    <row r="227" spans="1:25" x14ac:dyDescent="0.3">
      <c r="A227">
        <v>10258</v>
      </c>
      <c r="B227">
        <v>41</v>
      </c>
      <c r="C227">
        <v>100</v>
      </c>
      <c r="D227">
        <v>3</v>
      </c>
      <c r="E227">
        <v>6668.24</v>
      </c>
      <c r="F227" s="1">
        <v>38153</v>
      </c>
      <c r="G227" t="s">
        <v>25</v>
      </c>
      <c r="H227">
        <v>2</v>
      </c>
      <c r="I227">
        <v>6</v>
      </c>
      <c r="J227">
        <v>2004</v>
      </c>
      <c r="K227" t="s">
        <v>504</v>
      </c>
      <c r="L227">
        <v>136</v>
      </c>
      <c r="M227" t="s">
        <v>505</v>
      </c>
      <c r="N227" t="s">
        <v>246</v>
      </c>
      <c r="O227" t="s">
        <v>247</v>
      </c>
      <c r="P227" t="s">
        <v>248</v>
      </c>
      <c r="R227" t="s">
        <v>249</v>
      </c>
      <c r="S227" t="s">
        <v>250</v>
      </c>
      <c r="T227" t="s">
        <v>251</v>
      </c>
      <c r="U227" t="s">
        <v>200</v>
      </c>
      <c r="V227" t="s">
        <v>200</v>
      </c>
      <c r="W227" t="s">
        <v>252</v>
      </c>
      <c r="X227" t="s">
        <v>253</v>
      </c>
      <c r="Y227" t="s">
        <v>51</v>
      </c>
    </row>
    <row r="228" spans="1:25" x14ac:dyDescent="0.3">
      <c r="A228">
        <v>10270</v>
      </c>
      <c r="B228">
        <v>28</v>
      </c>
      <c r="C228">
        <v>100</v>
      </c>
      <c r="D228">
        <v>6</v>
      </c>
      <c r="E228">
        <v>4094.72</v>
      </c>
      <c r="F228" s="1">
        <v>38187</v>
      </c>
      <c r="G228" t="s">
        <v>25</v>
      </c>
      <c r="H228">
        <v>3</v>
      </c>
      <c r="I228">
        <v>7</v>
      </c>
      <c r="J228">
        <v>2004</v>
      </c>
      <c r="K228" t="s">
        <v>504</v>
      </c>
      <c r="L228">
        <v>136</v>
      </c>
      <c r="M228" t="s">
        <v>505</v>
      </c>
      <c r="N228" t="s">
        <v>152</v>
      </c>
      <c r="O228" t="s">
        <v>153</v>
      </c>
      <c r="P228" t="s">
        <v>154</v>
      </c>
      <c r="Q228" t="s">
        <v>155</v>
      </c>
      <c r="R228" t="s">
        <v>156</v>
      </c>
      <c r="S228" t="s">
        <v>157</v>
      </c>
      <c r="T228">
        <v>2067</v>
      </c>
      <c r="U228" t="s">
        <v>95</v>
      </c>
      <c r="V228" t="s">
        <v>96</v>
      </c>
      <c r="W228" t="s">
        <v>158</v>
      </c>
      <c r="X228" t="s">
        <v>159</v>
      </c>
      <c r="Y228" t="s">
        <v>51</v>
      </c>
    </row>
    <row r="229" spans="1:25" x14ac:dyDescent="0.3">
      <c r="A229">
        <v>10281</v>
      </c>
      <c r="B229">
        <v>25</v>
      </c>
      <c r="C229">
        <v>100</v>
      </c>
      <c r="D229">
        <v>13</v>
      </c>
      <c r="E229">
        <v>2938.5</v>
      </c>
      <c r="F229" s="1">
        <v>38218</v>
      </c>
      <c r="G229" t="s">
        <v>25</v>
      </c>
      <c r="H229">
        <v>3</v>
      </c>
      <c r="I229">
        <v>8</v>
      </c>
      <c r="J229">
        <v>2004</v>
      </c>
      <c r="K229" t="s">
        <v>504</v>
      </c>
      <c r="L229">
        <v>136</v>
      </c>
      <c r="M229" t="s">
        <v>505</v>
      </c>
      <c r="N229" t="s">
        <v>139</v>
      </c>
      <c r="O229">
        <v>2155551555</v>
      </c>
      <c r="P229" t="s">
        <v>140</v>
      </c>
      <c r="R229" t="s">
        <v>141</v>
      </c>
      <c r="S229" t="s">
        <v>142</v>
      </c>
      <c r="T229">
        <v>70267</v>
      </c>
      <c r="U229" t="s">
        <v>32</v>
      </c>
      <c r="V229" t="s">
        <v>33</v>
      </c>
      <c r="W229" t="s">
        <v>34</v>
      </c>
      <c r="X229" t="s">
        <v>143</v>
      </c>
      <c r="Y229" t="s">
        <v>36</v>
      </c>
    </row>
    <row r="230" spans="1:25" x14ac:dyDescent="0.3">
      <c r="A230">
        <v>10291</v>
      </c>
      <c r="B230">
        <v>41</v>
      </c>
      <c r="C230">
        <v>100</v>
      </c>
      <c r="D230">
        <v>8</v>
      </c>
      <c r="E230">
        <v>6387.8</v>
      </c>
      <c r="F230" s="1">
        <v>38238</v>
      </c>
      <c r="G230" t="s">
        <v>25</v>
      </c>
      <c r="H230">
        <v>3</v>
      </c>
      <c r="I230">
        <v>9</v>
      </c>
      <c r="J230">
        <v>2004</v>
      </c>
      <c r="K230" t="s">
        <v>504</v>
      </c>
      <c r="L230">
        <v>136</v>
      </c>
      <c r="M230" t="s">
        <v>505</v>
      </c>
      <c r="N230" t="s">
        <v>261</v>
      </c>
      <c r="O230" t="s">
        <v>262</v>
      </c>
      <c r="P230" t="s">
        <v>263</v>
      </c>
      <c r="R230" t="s">
        <v>264</v>
      </c>
      <c r="T230" t="s">
        <v>265</v>
      </c>
      <c r="U230" t="s">
        <v>188</v>
      </c>
      <c r="V230" t="s">
        <v>42</v>
      </c>
      <c r="W230" t="s">
        <v>266</v>
      </c>
      <c r="X230" t="s">
        <v>206</v>
      </c>
      <c r="Y230" t="s">
        <v>51</v>
      </c>
    </row>
    <row r="231" spans="1:25" x14ac:dyDescent="0.3">
      <c r="A231">
        <v>10304</v>
      </c>
      <c r="B231">
        <v>39</v>
      </c>
      <c r="C231">
        <v>100</v>
      </c>
      <c r="D231">
        <v>3</v>
      </c>
      <c r="E231">
        <v>6396</v>
      </c>
      <c r="F231" s="1">
        <v>38271</v>
      </c>
      <c r="G231" t="s">
        <v>25</v>
      </c>
      <c r="H231">
        <v>4</v>
      </c>
      <c r="I231">
        <v>10</v>
      </c>
      <c r="J231">
        <v>2004</v>
      </c>
      <c r="K231" t="s">
        <v>504</v>
      </c>
      <c r="L231">
        <v>136</v>
      </c>
      <c r="M231" t="s">
        <v>505</v>
      </c>
      <c r="N231" t="s">
        <v>267</v>
      </c>
      <c r="O231" t="s">
        <v>268</v>
      </c>
      <c r="P231" t="s">
        <v>269</v>
      </c>
      <c r="R231" t="s">
        <v>270</v>
      </c>
      <c r="T231">
        <v>78000</v>
      </c>
      <c r="U231" t="s">
        <v>41</v>
      </c>
      <c r="V231" t="s">
        <v>42</v>
      </c>
      <c r="W231" t="s">
        <v>271</v>
      </c>
      <c r="X231" t="s">
        <v>50</v>
      </c>
      <c r="Y231" t="s">
        <v>51</v>
      </c>
    </row>
    <row r="232" spans="1:25" x14ac:dyDescent="0.3">
      <c r="A232">
        <v>10313</v>
      </c>
      <c r="B232">
        <v>21</v>
      </c>
      <c r="C232">
        <v>100</v>
      </c>
      <c r="D232">
        <v>11</v>
      </c>
      <c r="E232">
        <v>2669.1</v>
      </c>
      <c r="F232" s="1">
        <v>38282</v>
      </c>
      <c r="G232" t="s">
        <v>25</v>
      </c>
      <c r="H232">
        <v>4</v>
      </c>
      <c r="I232">
        <v>10</v>
      </c>
      <c r="J232">
        <v>2004</v>
      </c>
      <c r="K232" t="s">
        <v>504</v>
      </c>
      <c r="L232">
        <v>136</v>
      </c>
      <c r="M232" t="s">
        <v>505</v>
      </c>
      <c r="N232" t="s">
        <v>225</v>
      </c>
      <c r="O232" t="s">
        <v>226</v>
      </c>
      <c r="P232" t="s">
        <v>227</v>
      </c>
      <c r="R232" t="s">
        <v>228</v>
      </c>
      <c r="S232" t="s">
        <v>229</v>
      </c>
      <c r="T232" t="s">
        <v>230</v>
      </c>
      <c r="U232" t="s">
        <v>231</v>
      </c>
      <c r="V232" t="s">
        <v>33</v>
      </c>
      <c r="W232" t="s">
        <v>232</v>
      </c>
      <c r="X232" t="s">
        <v>233</v>
      </c>
      <c r="Y232" t="s">
        <v>36</v>
      </c>
    </row>
    <row r="233" spans="1:25" x14ac:dyDescent="0.3">
      <c r="A233">
        <v>10322</v>
      </c>
      <c r="B233">
        <v>27</v>
      </c>
      <c r="C233">
        <v>100</v>
      </c>
      <c r="D233">
        <v>9</v>
      </c>
      <c r="E233">
        <v>4784.13</v>
      </c>
      <c r="F233" s="1">
        <v>38295</v>
      </c>
      <c r="G233" t="s">
        <v>25</v>
      </c>
      <c r="H233">
        <v>4</v>
      </c>
      <c r="I233">
        <v>11</v>
      </c>
      <c r="J233">
        <v>2004</v>
      </c>
      <c r="K233" t="s">
        <v>504</v>
      </c>
      <c r="L233">
        <v>136</v>
      </c>
      <c r="M233" t="s">
        <v>505</v>
      </c>
      <c r="N233" t="s">
        <v>277</v>
      </c>
      <c r="O233">
        <v>6035558647</v>
      </c>
      <c r="P233" t="s">
        <v>278</v>
      </c>
      <c r="R233" t="s">
        <v>279</v>
      </c>
      <c r="S233" t="s">
        <v>280</v>
      </c>
      <c r="T233">
        <v>62005</v>
      </c>
      <c r="U233" t="s">
        <v>32</v>
      </c>
      <c r="V233" t="s">
        <v>33</v>
      </c>
      <c r="W233" t="s">
        <v>56</v>
      </c>
      <c r="X233" t="s">
        <v>276</v>
      </c>
      <c r="Y233" t="s">
        <v>51</v>
      </c>
    </row>
    <row r="234" spans="1:25" x14ac:dyDescent="0.3">
      <c r="A234">
        <v>10333</v>
      </c>
      <c r="B234">
        <v>33</v>
      </c>
      <c r="C234">
        <v>99.21</v>
      </c>
      <c r="D234">
        <v>6</v>
      </c>
      <c r="E234">
        <v>3273.93</v>
      </c>
      <c r="F234" s="1">
        <v>38309</v>
      </c>
      <c r="G234" t="s">
        <v>25</v>
      </c>
      <c r="H234">
        <v>4</v>
      </c>
      <c r="I234">
        <v>11</v>
      </c>
      <c r="J234">
        <v>2004</v>
      </c>
      <c r="K234" t="s">
        <v>504</v>
      </c>
      <c r="L234">
        <v>136</v>
      </c>
      <c r="M234" t="s">
        <v>505</v>
      </c>
      <c r="N234" t="s">
        <v>81</v>
      </c>
      <c r="O234">
        <v>6505555787</v>
      </c>
      <c r="P234" t="s">
        <v>82</v>
      </c>
      <c r="R234" t="s">
        <v>60</v>
      </c>
      <c r="S234" t="s">
        <v>55</v>
      </c>
      <c r="U234" t="s">
        <v>32</v>
      </c>
      <c r="V234" t="s">
        <v>33</v>
      </c>
      <c r="W234" t="s">
        <v>83</v>
      </c>
      <c r="X234" t="s">
        <v>57</v>
      </c>
      <c r="Y234" t="s">
        <v>51</v>
      </c>
    </row>
    <row r="235" spans="1:25" x14ac:dyDescent="0.3">
      <c r="A235">
        <v>10347</v>
      </c>
      <c r="B235">
        <v>29</v>
      </c>
      <c r="C235">
        <v>100</v>
      </c>
      <c r="D235">
        <v>3</v>
      </c>
      <c r="E235">
        <v>3586.43</v>
      </c>
      <c r="F235" s="1">
        <v>38320</v>
      </c>
      <c r="G235" t="s">
        <v>25</v>
      </c>
      <c r="H235">
        <v>4</v>
      </c>
      <c r="I235">
        <v>11</v>
      </c>
      <c r="J235">
        <v>2004</v>
      </c>
      <c r="K235" t="s">
        <v>504</v>
      </c>
      <c r="L235">
        <v>136</v>
      </c>
      <c r="M235" t="s">
        <v>505</v>
      </c>
      <c r="N235" t="s">
        <v>89</v>
      </c>
      <c r="O235" t="s">
        <v>90</v>
      </c>
      <c r="P235" t="s">
        <v>91</v>
      </c>
      <c r="Q235" t="s">
        <v>92</v>
      </c>
      <c r="R235" t="s">
        <v>93</v>
      </c>
      <c r="S235" t="s">
        <v>94</v>
      </c>
      <c r="T235">
        <v>3004</v>
      </c>
      <c r="U235" t="s">
        <v>95</v>
      </c>
      <c r="V235" t="s">
        <v>96</v>
      </c>
      <c r="W235" t="s">
        <v>97</v>
      </c>
      <c r="X235" t="s">
        <v>98</v>
      </c>
      <c r="Y235" t="s">
        <v>51</v>
      </c>
    </row>
    <row r="236" spans="1:25" x14ac:dyDescent="0.3">
      <c r="A236">
        <v>10357</v>
      </c>
      <c r="B236">
        <v>49</v>
      </c>
      <c r="C236">
        <v>100</v>
      </c>
      <c r="D236">
        <v>8</v>
      </c>
      <c r="E236">
        <v>5960.36</v>
      </c>
      <c r="F236" s="1">
        <v>38331</v>
      </c>
      <c r="G236" t="s">
        <v>25</v>
      </c>
      <c r="H236">
        <v>4</v>
      </c>
      <c r="I236">
        <v>12</v>
      </c>
      <c r="J236">
        <v>2004</v>
      </c>
      <c r="K236" t="s">
        <v>504</v>
      </c>
      <c r="L236">
        <v>136</v>
      </c>
      <c r="M236" t="s">
        <v>505</v>
      </c>
      <c r="N236" t="s">
        <v>272</v>
      </c>
      <c r="O236">
        <v>4155551450</v>
      </c>
      <c r="P236" t="s">
        <v>273</v>
      </c>
      <c r="R236" t="s">
        <v>274</v>
      </c>
      <c r="S236" t="s">
        <v>55</v>
      </c>
      <c r="T236">
        <v>97562</v>
      </c>
      <c r="U236" t="s">
        <v>32</v>
      </c>
      <c r="V236" t="s">
        <v>33</v>
      </c>
      <c r="W236" t="s">
        <v>275</v>
      </c>
      <c r="X236" t="s">
        <v>276</v>
      </c>
      <c r="Y236" t="s">
        <v>51</v>
      </c>
    </row>
    <row r="237" spans="1:25" x14ac:dyDescent="0.3">
      <c r="A237">
        <v>10370</v>
      </c>
      <c r="B237">
        <v>49</v>
      </c>
      <c r="C237">
        <v>100</v>
      </c>
      <c r="D237">
        <v>8</v>
      </c>
      <c r="E237">
        <v>8470.14</v>
      </c>
      <c r="F237" s="1">
        <v>38372</v>
      </c>
      <c r="G237" t="s">
        <v>25</v>
      </c>
      <c r="H237">
        <v>1</v>
      </c>
      <c r="I237">
        <v>1</v>
      </c>
      <c r="J237">
        <v>2005</v>
      </c>
      <c r="K237" t="s">
        <v>504</v>
      </c>
      <c r="L237">
        <v>136</v>
      </c>
      <c r="M237" t="s">
        <v>505</v>
      </c>
      <c r="N237" t="s">
        <v>285</v>
      </c>
      <c r="O237" t="s">
        <v>286</v>
      </c>
      <c r="P237" t="s">
        <v>287</v>
      </c>
      <c r="Q237" t="s">
        <v>288</v>
      </c>
      <c r="R237" t="s">
        <v>289</v>
      </c>
      <c r="S237" t="s">
        <v>157</v>
      </c>
      <c r="T237">
        <v>2060</v>
      </c>
      <c r="U237" t="s">
        <v>95</v>
      </c>
      <c r="V237" t="s">
        <v>96</v>
      </c>
      <c r="W237" t="s">
        <v>290</v>
      </c>
      <c r="X237" t="s">
        <v>291</v>
      </c>
      <c r="Y237" t="s">
        <v>151</v>
      </c>
    </row>
    <row r="238" spans="1:25" x14ac:dyDescent="0.3">
      <c r="A238">
        <v>10381</v>
      </c>
      <c r="B238">
        <v>20</v>
      </c>
      <c r="C238">
        <v>100</v>
      </c>
      <c r="D238">
        <v>1</v>
      </c>
      <c r="E238">
        <v>2952</v>
      </c>
      <c r="F238" s="1">
        <v>38400</v>
      </c>
      <c r="G238" t="s">
        <v>25</v>
      </c>
      <c r="H238">
        <v>1</v>
      </c>
      <c r="I238">
        <v>2</v>
      </c>
      <c r="J238">
        <v>2005</v>
      </c>
      <c r="K238" t="s">
        <v>504</v>
      </c>
      <c r="L238">
        <v>136</v>
      </c>
      <c r="M238" t="s">
        <v>505</v>
      </c>
      <c r="N238" t="s">
        <v>58</v>
      </c>
      <c r="O238">
        <v>6505551386</v>
      </c>
      <c r="P238" t="s">
        <v>59</v>
      </c>
      <c r="R238" t="s">
        <v>60</v>
      </c>
      <c r="S238" t="s">
        <v>55</v>
      </c>
      <c r="U238" t="s">
        <v>32</v>
      </c>
      <c r="V238" t="s">
        <v>33</v>
      </c>
      <c r="W238" t="s">
        <v>61</v>
      </c>
      <c r="X238" t="s">
        <v>57</v>
      </c>
      <c r="Y238" t="s">
        <v>36</v>
      </c>
    </row>
    <row r="239" spans="1:25" x14ac:dyDescent="0.3">
      <c r="A239">
        <v>10391</v>
      </c>
      <c r="B239">
        <v>39</v>
      </c>
      <c r="C239">
        <v>63.2</v>
      </c>
      <c r="D239">
        <v>9</v>
      </c>
      <c r="E239">
        <v>2464.8000000000002</v>
      </c>
      <c r="F239" s="1">
        <v>38420</v>
      </c>
      <c r="G239" t="s">
        <v>25</v>
      </c>
      <c r="H239">
        <v>1</v>
      </c>
      <c r="I239">
        <v>3</v>
      </c>
      <c r="J239">
        <v>2005</v>
      </c>
      <c r="K239" t="s">
        <v>504</v>
      </c>
      <c r="L239">
        <v>136</v>
      </c>
      <c r="M239" t="s">
        <v>505</v>
      </c>
      <c r="N239" t="s">
        <v>285</v>
      </c>
      <c r="O239" t="s">
        <v>286</v>
      </c>
      <c r="P239" t="s">
        <v>287</v>
      </c>
      <c r="Q239" t="s">
        <v>288</v>
      </c>
      <c r="R239" t="s">
        <v>289</v>
      </c>
      <c r="S239" t="s">
        <v>157</v>
      </c>
      <c r="T239">
        <v>2060</v>
      </c>
      <c r="U239" t="s">
        <v>95</v>
      </c>
      <c r="V239" t="s">
        <v>96</v>
      </c>
      <c r="W239" t="s">
        <v>290</v>
      </c>
      <c r="X239" t="s">
        <v>291</v>
      </c>
      <c r="Y239" t="s">
        <v>36</v>
      </c>
    </row>
    <row r="240" spans="1:25" x14ac:dyDescent="0.3">
      <c r="A240">
        <v>10411</v>
      </c>
      <c r="B240">
        <v>40</v>
      </c>
      <c r="C240">
        <v>100</v>
      </c>
      <c r="D240">
        <v>6</v>
      </c>
      <c r="E240">
        <v>6232</v>
      </c>
      <c r="F240" s="1">
        <v>38473</v>
      </c>
      <c r="G240" t="s">
        <v>25</v>
      </c>
      <c r="H240">
        <v>2</v>
      </c>
      <c r="I240">
        <v>5</v>
      </c>
      <c r="J240">
        <v>2005</v>
      </c>
      <c r="K240" t="s">
        <v>504</v>
      </c>
      <c r="L240">
        <v>136</v>
      </c>
      <c r="M240" t="s">
        <v>505</v>
      </c>
      <c r="N240" t="s">
        <v>292</v>
      </c>
      <c r="O240" t="s">
        <v>293</v>
      </c>
      <c r="P240" t="s">
        <v>294</v>
      </c>
      <c r="R240" t="s">
        <v>295</v>
      </c>
      <c r="S240" t="s">
        <v>296</v>
      </c>
      <c r="T240" t="s">
        <v>297</v>
      </c>
      <c r="U240" t="s">
        <v>231</v>
      </c>
      <c r="V240" t="s">
        <v>33</v>
      </c>
      <c r="W240" t="s">
        <v>298</v>
      </c>
      <c r="X240" t="s">
        <v>299</v>
      </c>
      <c r="Y240" t="s">
        <v>51</v>
      </c>
    </row>
    <row r="241" spans="1:25" x14ac:dyDescent="0.3">
      <c r="A241">
        <v>10424</v>
      </c>
      <c r="B241">
        <v>49</v>
      </c>
      <c r="C241">
        <v>100</v>
      </c>
      <c r="D241">
        <v>3</v>
      </c>
      <c r="E241">
        <v>7969.36</v>
      </c>
      <c r="F241" s="1">
        <v>38503</v>
      </c>
      <c r="G241" t="s">
        <v>300</v>
      </c>
      <c r="H241">
        <v>2</v>
      </c>
      <c r="I241">
        <v>5</v>
      </c>
      <c r="J241">
        <v>2005</v>
      </c>
      <c r="K241" t="s">
        <v>504</v>
      </c>
      <c r="L241">
        <v>136</v>
      </c>
      <c r="M241" t="s">
        <v>505</v>
      </c>
      <c r="N241" t="s">
        <v>174</v>
      </c>
      <c r="O241" t="s">
        <v>175</v>
      </c>
      <c r="P241" t="s">
        <v>176</v>
      </c>
      <c r="R241" t="s">
        <v>177</v>
      </c>
      <c r="T241">
        <v>28034</v>
      </c>
      <c r="U241" t="s">
        <v>178</v>
      </c>
      <c r="V241" t="s">
        <v>42</v>
      </c>
      <c r="W241" t="s">
        <v>179</v>
      </c>
      <c r="X241" t="s">
        <v>180</v>
      </c>
      <c r="Y241" t="s">
        <v>151</v>
      </c>
    </row>
    <row r="242" spans="1:25" x14ac:dyDescent="0.3">
      <c r="A242">
        <v>10107</v>
      </c>
      <c r="B242">
        <v>21</v>
      </c>
      <c r="C242">
        <v>100</v>
      </c>
      <c r="D242">
        <v>1</v>
      </c>
      <c r="E242">
        <v>3036.6</v>
      </c>
      <c r="F242" s="1">
        <v>37676</v>
      </c>
      <c r="G242" t="s">
        <v>25</v>
      </c>
      <c r="H242">
        <v>1</v>
      </c>
      <c r="I242">
        <v>2</v>
      </c>
      <c r="J242">
        <v>2003</v>
      </c>
      <c r="K242" t="s">
        <v>26</v>
      </c>
      <c r="L242">
        <v>150</v>
      </c>
      <c r="M242" t="s">
        <v>506</v>
      </c>
      <c r="N242" t="s">
        <v>28</v>
      </c>
      <c r="O242">
        <v>2125557818</v>
      </c>
      <c r="P242" t="s">
        <v>29</v>
      </c>
      <c r="R242" t="s">
        <v>30</v>
      </c>
      <c r="S242" t="s">
        <v>31</v>
      </c>
      <c r="T242">
        <v>10022</v>
      </c>
      <c r="U242" t="s">
        <v>32</v>
      </c>
      <c r="V242" t="s">
        <v>33</v>
      </c>
      <c r="W242" t="s">
        <v>34</v>
      </c>
      <c r="X242" t="s">
        <v>35</v>
      </c>
      <c r="Y242" t="s">
        <v>51</v>
      </c>
    </row>
    <row r="243" spans="1:25" x14ac:dyDescent="0.3">
      <c r="A243">
        <v>10121</v>
      </c>
      <c r="B243">
        <v>50</v>
      </c>
      <c r="C243">
        <v>100</v>
      </c>
      <c r="D243">
        <v>4</v>
      </c>
      <c r="E243">
        <v>8284</v>
      </c>
      <c r="F243" s="1">
        <v>37748</v>
      </c>
      <c r="G243" t="s">
        <v>25</v>
      </c>
      <c r="H243">
        <v>2</v>
      </c>
      <c r="I243">
        <v>5</v>
      </c>
      <c r="J243">
        <v>2003</v>
      </c>
      <c r="K243" t="s">
        <v>26</v>
      </c>
      <c r="L243">
        <v>150</v>
      </c>
      <c r="M243" t="s">
        <v>506</v>
      </c>
      <c r="N243" t="s">
        <v>37</v>
      </c>
      <c r="O243" t="s">
        <v>38</v>
      </c>
      <c r="P243" t="s">
        <v>39</v>
      </c>
      <c r="R243" t="s">
        <v>40</v>
      </c>
      <c r="T243">
        <v>51100</v>
      </c>
      <c r="U243" t="s">
        <v>41</v>
      </c>
      <c r="V243" t="s">
        <v>42</v>
      </c>
      <c r="W243" t="s">
        <v>43</v>
      </c>
      <c r="X243" t="s">
        <v>44</v>
      </c>
      <c r="Y243" t="s">
        <v>151</v>
      </c>
    </row>
    <row r="244" spans="1:25" x14ac:dyDescent="0.3">
      <c r="A244">
        <v>10134</v>
      </c>
      <c r="B244">
        <v>20</v>
      </c>
      <c r="C244">
        <v>100</v>
      </c>
      <c r="D244">
        <v>1</v>
      </c>
      <c r="E244">
        <v>2711.2</v>
      </c>
      <c r="F244" s="1">
        <v>37803</v>
      </c>
      <c r="G244" t="s">
        <v>25</v>
      </c>
      <c r="H244">
        <v>3</v>
      </c>
      <c r="I244">
        <v>7</v>
      </c>
      <c r="J244">
        <v>2003</v>
      </c>
      <c r="K244" t="s">
        <v>26</v>
      </c>
      <c r="L244">
        <v>150</v>
      </c>
      <c r="M244" t="s">
        <v>506</v>
      </c>
      <c r="N244" t="s">
        <v>45</v>
      </c>
      <c r="O244" t="s">
        <v>46</v>
      </c>
      <c r="P244" t="s">
        <v>47</v>
      </c>
      <c r="R244" t="s">
        <v>48</v>
      </c>
      <c r="T244">
        <v>75508</v>
      </c>
      <c r="U244" t="s">
        <v>41</v>
      </c>
      <c r="V244" t="s">
        <v>42</v>
      </c>
      <c r="W244" t="s">
        <v>49</v>
      </c>
      <c r="X244" t="s">
        <v>50</v>
      </c>
      <c r="Y244" t="s">
        <v>36</v>
      </c>
    </row>
    <row r="245" spans="1:25" x14ac:dyDescent="0.3">
      <c r="A245">
        <v>10145</v>
      </c>
      <c r="B245">
        <v>49</v>
      </c>
      <c r="C245">
        <v>100</v>
      </c>
      <c r="D245">
        <v>5</v>
      </c>
      <c r="E245">
        <v>8339.7999999999993</v>
      </c>
      <c r="F245" s="1">
        <v>37858</v>
      </c>
      <c r="G245" t="s">
        <v>25</v>
      </c>
      <c r="H245">
        <v>3</v>
      </c>
      <c r="I245">
        <v>8</v>
      </c>
      <c r="J245">
        <v>2003</v>
      </c>
      <c r="K245" t="s">
        <v>26</v>
      </c>
      <c r="L245">
        <v>150</v>
      </c>
      <c r="M245" t="s">
        <v>506</v>
      </c>
      <c r="N245" t="s">
        <v>52</v>
      </c>
      <c r="O245">
        <v>6265557265</v>
      </c>
      <c r="P245" t="s">
        <v>53</v>
      </c>
      <c r="R245" t="s">
        <v>54</v>
      </c>
      <c r="S245" t="s">
        <v>55</v>
      </c>
      <c r="T245">
        <v>90003</v>
      </c>
      <c r="U245" t="s">
        <v>32</v>
      </c>
      <c r="V245" t="s">
        <v>33</v>
      </c>
      <c r="W245" t="s">
        <v>56</v>
      </c>
      <c r="X245" t="s">
        <v>57</v>
      </c>
      <c r="Y245" t="s">
        <v>151</v>
      </c>
    </row>
    <row r="246" spans="1:25" x14ac:dyDescent="0.3">
      <c r="A246">
        <v>10159</v>
      </c>
      <c r="B246">
        <v>38</v>
      </c>
      <c r="C246">
        <v>100</v>
      </c>
      <c r="D246">
        <v>13</v>
      </c>
      <c r="E246">
        <v>6238.84</v>
      </c>
      <c r="F246" s="1">
        <v>37904</v>
      </c>
      <c r="G246" t="s">
        <v>25</v>
      </c>
      <c r="H246">
        <v>4</v>
      </c>
      <c r="I246">
        <v>10</v>
      </c>
      <c r="J246">
        <v>2003</v>
      </c>
      <c r="K246" t="s">
        <v>26</v>
      </c>
      <c r="L246">
        <v>150</v>
      </c>
      <c r="M246" t="s">
        <v>506</v>
      </c>
      <c r="N246" t="s">
        <v>58</v>
      </c>
      <c r="O246">
        <v>6505551386</v>
      </c>
      <c r="P246" t="s">
        <v>59</v>
      </c>
      <c r="R246" t="s">
        <v>60</v>
      </c>
      <c r="S246" t="s">
        <v>55</v>
      </c>
      <c r="U246" t="s">
        <v>32</v>
      </c>
      <c r="V246" t="s">
        <v>33</v>
      </c>
      <c r="W246" t="s">
        <v>61</v>
      </c>
      <c r="X246" t="s">
        <v>57</v>
      </c>
      <c r="Y246" t="s">
        <v>51</v>
      </c>
    </row>
    <row r="247" spans="1:25" x14ac:dyDescent="0.3">
      <c r="A247">
        <v>10169</v>
      </c>
      <c r="B247">
        <v>35</v>
      </c>
      <c r="C247">
        <v>100</v>
      </c>
      <c r="D247">
        <v>13</v>
      </c>
      <c r="E247">
        <v>4639.25</v>
      </c>
      <c r="F247" s="1">
        <v>37929</v>
      </c>
      <c r="G247" t="s">
        <v>25</v>
      </c>
      <c r="H247">
        <v>4</v>
      </c>
      <c r="I247">
        <v>11</v>
      </c>
      <c r="J247">
        <v>2003</v>
      </c>
      <c r="K247" t="s">
        <v>26</v>
      </c>
      <c r="L247">
        <v>150</v>
      </c>
      <c r="M247" t="s">
        <v>506</v>
      </c>
      <c r="N247" t="s">
        <v>285</v>
      </c>
      <c r="O247" t="s">
        <v>286</v>
      </c>
      <c r="P247" t="s">
        <v>287</v>
      </c>
      <c r="Q247" t="s">
        <v>288</v>
      </c>
      <c r="R247" t="s">
        <v>289</v>
      </c>
      <c r="S247" t="s">
        <v>157</v>
      </c>
      <c r="T247">
        <v>2060</v>
      </c>
      <c r="U247" t="s">
        <v>95</v>
      </c>
      <c r="V247" t="s">
        <v>96</v>
      </c>
      <c r="W247" t="s">
        <v>290</v>
      </c>
      <c r="X247" t="s">
        <v>291</v>
      </c>
      <c r="Y247" t="s">
        <v>51</v>
      </c>
    </row>
    <row r="248" spans="1:25" x14ac:dyDescent="0.3">
      <c r="A248">
        <v>10180</v>
      </c>
      <c r="B248">
        <v>40</v>
      </c>
      <c r="C248">
        <v>100</v>
      </c>
      <c r="D248">
        <v>8</v>
      </c>
      <c r="E248">
        <v>6747.6</v>
      </c>
      <c r="F248" s="1">
        <v>37936</v>
      </c>
      <c r="G248" t="s">
        <v>25</v>
      </c>
      <c r="H248">
        <v>4</v>
      </c>
      <c r="I248">
        <v>11</v>
      </c>
      <c r="J248">
        <v>2003</v>
      </c>
      <c r="K248" t="s">
        <v>26</v>
      </c>
      <c r="L248">
        <v>150</v>
      </c>
      <c r="M248" t="s">
        <v>506</v>
      </c>
      <c r="N248" t="s">
        <v>67</v>
      </c>
      <c r="O248" t="s">
        <v>68</v>
      </c>
      <c r="P248" t="s">
        <v>69</v>
      </c>
      <c r="R248" t="s">
        <v>70</v>
      </c>
      <c r="T248">
        <v>59000</v>
      </c>
      <c r="U248" t="s">
        <v>41</v>
      </c>
      <c r="V248" t="s">
        <v>42</v>
      </c>
      <c r="W248" t="s">
        <v>71</v>
      </c>
      <c r="X248" t="s">
        <v>72</v>
      </c>
      <c r="Y248" t="s">
        <v>51</v>
      </c>
    </row>
    <row r="249" spans="1:25" x14ac:dyDescent="0.3">
      <c r="A249">
        <v>10189</v>
      </c>
      <c r="B249">
        <v>28</v>
      </c>
      <c r="C249">
        <v>100</v>
      </c>
      <c r="D249">
        <v>1</v>
      </c>
      <c r="E249">
        <v>4512.4799999999996</v>
      </c>
      <c r="F249" s="1">
        <v>37943</v>
      </c>
      <c r="G249" t="s">
        <v>25</v>
      </c>
      <c r="H249">
        <v>4</v>
      </c>
      <c r="I249">
        <v>11</v>
      </c>
      <c r="J249">
        <v>2003</v>
      </c>
      <c r="K249" t="s">
        <v>26</v>
      </c>
      <c r="L249">
        <v>150</v>
      </c>
      <c r="M249" t="s">
        <v>506</v>
      </c>
      <c r="N249" t="s">
        <v>52</v>
      </c>
      <c r="O249">
        <v>6265557265</v>
      </c>
      <c r="P249" t="s">
        <v>53</v>
      </c>
      <c r="R249" t="s">
        <v>54</v>
      </c>
      <c r="S249" t="s">
        <v>55</v>
      </c>
      <c r="T249">
        <v>90003</v>
      </c>
      <c r="U249" t="s">
        <v>32</v>
      </c>
      <c r="V249" t="s">
        <v>33</v>
      </c>
      <c r="W249" t="s">
        <v>56</v>
      </c>
      <c r="X249" t="s">
        <v>57</v>
      </c>
      <c r="Y249" t="s">
        <v>51</v>
      </c>
    </row>
    <row r="250" spans="1:25" x14ac:dyDescent="0.3">
      <c r="A250">
        <v>10201</v>
      </c>
      <c r="B250">
        <v>25</v>
      </c>
      <c r="C250">
        <v>100</v>
      </c>
      <c r="D250">
        <v>1</v>
      </c>
      <c r="E250">
        <v>4029</v>
      </c>
      <c r="F250" s="1">
        <v>37956</v>
      </c>
      <c r="G250" t="s">
        <v>25</v>
      </c>
      <c r="H250">
        <v>4</v>
      </c>
      <c r="I250">
        <v>12</v>
      </c>
      <c r="J250">
        <v>2003</v>
      </c>
      <c r="K250" t="s">
        <v>26</v>
      </c>
      <c r="L250">
        <v>150</v>
      </c>
      <c r="M250" t="s">
        <v>506</v>
      </c>
      <c r="N250" t="s">
        <v>81</v>
      </c>
      <c r="O250">
        <v>6505555787</v>
      </c>
      <c r="P250" t="s">
        <v>82</v>
      </c>
      <c r="R250" t="s">
        <v>60</v>
      </c>
      <c r="S250" t="s">
        <v>55</v>
      </c>
      <c r="U250" t="s">
        <v>32</v>
      </c>
      <c r="V250" t="s">
        <v>33</v>
      </c>
      <c r="W250" t="s">
        <v>83</v>
      </c>
      <c r="X250" t="s">
        <v>57</v>
      </c>
      <c r="Y250" t="s">
        <v>51</v>
      </c>
    </row>
    <row r="251" spans="1:25" x14ac:dyDescent="0.3">
      <c r="A251">
        <v>10211</v>
      </c>
      <c r="B251">
        <v>36</v>
      </c>
      <c r="C251">
        <v>100</v>
      </c>
      <c r="D251">
        <v>13</v>
      </c>
      <c r="E251">
        <v>4771.8</v>
      </c>
      <c r="F251" s="1">
        <v>38001</v>
      </c>
      <c r="G251" t="s">
        <v>25</v>
      </c>
      <c r="H251">
        <v>1</v>
      </c>
      <c r="I251">
        <v>1</v>
      </c>
      <c r="J251">
        <v>2004</v>
      </c>
      <c r="K251" t="s">
        <v>26</v>
      </c>
      <c r="L251">
        <v>150</v>
      </c>
      <c r="M251" t="s">
        <v>506</v>
      </c>
      <c r="N251" t="s">
        <v>84</v>
      </c>
      <c r="O251" t="s">
        <v>85</v>
      </c>
      <c r="P251" t="s">
        <v>86</v>
      </c>
      <c r="R251" t="s">
        <v>48</v>
      </c>
      <c r="T251">
        <v>75016</v>
      </c>
      <c r="U251" t="s">
        <v>41</v>
      </c>
      <c r="V251" t="s">
        <v>42</v>
      </c>
      <c r="W251" t="s">
        <v>87</v>
      </c>
      <c r="X251" t="s">
        <v>88</v>
      </c>
      <c r="Y251" t="s">
        <v>51</v>
      </c>
    </row>
    <row r="252" spans="1:25" x14ac:dyDescent="0.3">
      <c r="A252">
        <v>10224</v>
      </c>
      <c r="B252">
        <v>43</v>
      </c>
      <c r="C252">
        <v>100</v>
      </c>
      <c r="D252">
        <v>6</v>
      </c>
      <c r="E252">
        <v>6087.94</v>
      </c>
      <c r="F252" s="1">
        <v>38038</v>
      </c>
      <c r="G252" t="s">
        <v>25</v>
      </c>
      <c r="H252">
        <v>1</v>
      </c>
      <c r="I252">
        <v>2</v>
      </c>
      <c r="J252">
        <v>2004</v>
      </c>
      <c r="K252" t="s">
        <v>26</v>
      </c>
      <c r="L252">
        <v>150</v>
      </c>
      <c r="M252" t="s">
        <v>506</v>
      </c>
      <c r="N252" t="s">
        <v>67</v>
      </c>
      <c r="O252" t="s">
        <v>68</v>
      </c>
      <c r="P252" t="s">
        <v>69</v>
      </c>
      <c r="R252" t="s">
        <v>70</v>
      </c>
      <c r="T252">
        <v>59000</v>
      </c>
      <c r="U252" t="s">
        <v>41</v>
      </c>
      <c r="V252" t="s">
        <v>42</v>
      </c>
      <c r="W252" t="s">
        <v>71</v>
      </c>
      <c r="X252" t="s">
        <v>72</v>
      </c>
      <c r="Y252" t="s">
        <v>51</v>
      </c>
    </row>
    <row r="253" spans="1:25" x14ac:dyDescent="0.3">
      <c r="A253">
        <v>10237</v>
      </c>
      <c r="B253">
        <v>32</v>
      </c>
      <c r="C253">
        <v>100</v>
      </c>
      <c r="D253">
        <v>6</v>
      </c>
      <c r="E253">
        <v>4193.28</v>
      </c>
      <c r="F253" s="1">
        <v>38082</v>
      </c>
      <c r="G253" t="s">
        <v>25</v>
      </c>
      <c r="H253">
        <v>2</v>
      </c>
      <c r="I253">
        <v>4</v>
      </c>
      <c r="J253">
        <v>2004</v>
      </c>
      <c r="K253" t="s">
        <v>26</v>
      </c>
      <c r="L253">
        <v>150</v>
      </c>
      <c r="M253" t="s">
        <v>506</v>
      </c>
      <c r="N253" t="s">
        <v>99</v>
      </c>
      <c r="O253">
        <v>2125551500</v>
      </c>
      <c r="P253" t="s">
        <v>100</v>
      </c>
      <c r="Q253" t="s">
        <v>101</v>
      </c>
      <c r="R253" t="s">
        <v>30</v>
      </c>
      <c r="S253" t="s">
        <v>31</v>
      </c>
      <c r="T253">
        <v>10022</v>
      </c>
      <c r="U253" t="s">
        <v>32</v>
      </c>
      <c r="V253" t="s">
        <v>33</v>
      </c>
      <c r="W253" t="s">
        <v>102</v>
      </c>
      <c r="X253" t="s">
        <v>103</v>
      </c>
      <c r="Y253" t="s">
        <v>51</v>
      </c>
    </row>
    <row r="254" spans="1:25" x14ac:dyDescent="0.3">
      <c r="A254">
        <v>10251</v>
      </c>
      <c r="B254">
        <v>46</v>
      </c>
      <c r="C254">
        <v>100</v>
      </c>
      <c r="D254">
        <v>1</v>
      </c>
      <c r="E254">
        <v>7552.28</v>
      </c>
      <c r="F254" s="1">
        <v>38125</v>
      </c>
      <c r="G254" t="s">
        <v>25</v>
      </c>
      <c r="H254">
        <v>2</v>
      </c>
      <c r="I254">
        <v>5</v>
      </c>
      <c r="J254">
        <v>2004</v>
      </c>
      <c r="K254" t="s">
        <v>26</v>
      </c>
      <c r="L254">
        <v>150</v>
      </c>
      <c r="M254" t="s">
        <v>506</v>
      </c>
      <c r="N254" t="s">
        <v>104</v>
      </c>
      <c r="O254">
        <v>2015559350</v>
      </c>
      <c r="P254" t="s">
        <v>105</v>
      </c>
      <c r="R254" t="s">
        <v>106</v>
      </c>
      <c r="S254" t="s">
        <v>107</v>
      </c>
      <c r="T254">
        <v>94019</v>
      </c>
      <c r="U254" t="s">
        <v>32</v>
      </c>
      <c r="V254" t="s">
        <v>33</v>
      </c>
      <c r="W254" t="s">
        <v>61</v>
      </c>
      <c r="X254" t="s">
        <v>108</v>
      </c>
      <c r="Y254" t="s">
        <v>151</v>
      </c>
    </row>
    <row r="255" spans="1:25" x14ac:dyDescent="0.3">
      <c r="A255">
        <v>10263</v>
      </c>
      <c r="B255">
        <v>48</v>
      </c>
      <c r="C255">
        <v>100</v>
      </c>
      <c r="D255">
        <v>1</v>
      </c>
      <c r="E255">
        <v>6434.4</v>
      </c>
      <c r="F255" s="1">
        <v>38166</v>
      </c>
      <c r="G255" t="s">
        <v>25</v>
      </c>
      <c r="H255">
        <v>2</v>
      </c>
      <c r="I255">
        <v>6</v>
      </c>
      <c r="J255">
        <v>2004</v>
      </c>
      <c r="K255" t="s">
        <v>26</v>
      </c>
      <c r="L255">
        <v>150</v>
      </c>
      <c r="M255" t="s">
        <v>506</v>
      </c>
      <c r="N255" t="s">
        <v>109</v>
      </c>
      <c r="O255">
        <v>2035552570</v>
      </c>
      <c r="P255" t="s">
        <v>110</v>
      </c>
      <c r="R255" t="s">
        <v>111</v>
      </c>
      <c r="S255" t="s">
        <v>112</v>
      </c>
      <c r="T255">
        <v>97562</v>
      </c>
      <c r="U255" t="s">
        <v>32</v>
      </c>
      <c r="V255" t="s">
        <v>33</v>
      </c>
      <c r="W255" t="s">
        <v>113</v>
      </c>
      <c r="X255" t="s">
        <v>57</v>
      </c>
      <c r="Y255" t="s">
        <v>51</v>
      </c>
    </row>
    <row r="256" spans="1:25" x14ac:dyDescent="0.3">
      <c r="A256">
        <v>10276</v>
      </c>
      <c r="B256">
        <v>43</v>
      </c>
      <c r="C256">
        <v>100</v>
      </c>
      <c r="D256">
        <v>14</v>
      </c>
      <c r="E256">
        <v>5181.5</v>
      </c>
      <c r="F256" s="1">
        <v>38201</v>
      </c>
      <c r="G256" t="s">
        <v>25</v>
      </c>
      <c r="H256">
        <v>3</v>
      </c>
      <c r="I256">
        <v>8</v>
      </c>
      <c r="J256">
        <v>2004</v>
      </c>
      <c r="K256" t="s">
        <v>26</v>
      </c>
      <c r="L256">
        <v>150</v>
      </c>
      <c r="M256" t="s">
        <v>506</v>
      </c>
      <c r="N256" t="s">
        <v>458</v>
      </c>
      <c r="O256">
        <v>6175557555</v>
      </c>
      <c r="P256" t="s">
        <v>459</v>
      </c>
      <c r="R256" t="s">
        <v>283</v>
      </c>
      <c r="S256" t="s">
        <v>123</v>
      </c>
      <c r="T256">
        <v>58339</v>
      </c>
      <c r="U256" t="s">
        <v>32</v>
      </c>
      <c r="V256" t="s">
        <v>33</v>
      </c>
      <c r="W256" t="s">
        <v>460</v>
      </c>
      <c r="X256" t="s">
        <v>461</v>
      </c>
      <c r="Y256" t="s">
        <v>51</v>
      </c>
    </row>
    <row r="257" spans="1:25" x14ac:dyDescent="0.3">
      <c r="A257">
        <v>10285</v>
      </c>
      <c r="B257">
        <v>49</v>
      </c>
      <c r="C257">
        <v>100</v>
      </c>
      <c r="D257">
        <v>5</v>
      </c>
      <c r="E257">
        <v>6863.92</v>
      </c>
      <c r="F257" s="1">
        <v>38226</v>
      </c>
      <c r="G257" t="s">
        <v>25</v>
      </c>
      <c r="H257">
        <v>3</v>
      </c>
      <c r="I257">
        <v>8</v>
      </c>
      <c r="J257">
        <v>2004</v>
      </c>
      <c r="K257" t="s">
        <v>26</v>
      </c>
      <c r="L257">
        <v>150</v>
      </c>
      <c r="M257" t="s">
        <v>506</v>
      </c>
      <c r="N257" t="s">
        <v>120</v>
      </c>
      <c r="O257">
        <v>6175558555</v>
      </c>
      <c r="P257" t="s">
        <v>121</v>
      </c>
      <c r="R257" t="s">
        <v>122</v>
      </c>
      <c r="S257" t="s">
        <v>123</v>
      </c>
      <c r="T257">
        <v>51247</v>
      </c>
      <c r="U257" t="s">
        <v>32</v>
      </c>
      <c r="V257" t="s">
        <v>33</v>
      </c>
      <c r="W257" t="s">
        <v>124</v>
      </c>
      <c r="X257" t="s">
        <v>125</v>
      </c>
      <c r="Y257" t="s">
        <v>51</v>
      </c>
    </row>
    <row r="258" spans="1:25" x14ac:dyDescent="0.3">
      <c r="A258">
        <v>10299</v>
      </c>
      <c r="B258">
        <v>24</v>
      </c>
      <c r="C258">
        <v>100</v>
      </c>
      <c r="D258">
        <v>8</v>
      </c>
      <c r="E258">
        <v>4157.04</v>
      </c>
      <c r="F258" s="1">
        <v>38260</v>
      </c>
      <c r="G258" t="s">
        <v>25</v>
      </c>
      <c r="H258">
        <v>3</v>
      </c>
      <c r="I258">
        <v>9</v>
      </c>
      <c r="J258">
        <v>2004</v>
      </c>
      <c r="K258" t="s">
        <v>26</v>
      </c>
      <c r="L258">
        <v>150</v>
      </c>
      <c r="M258" t="s">
        <v>506</v>
      </c>
      <c r="N258" t="s">
        <v>126</v>
      </c>
      <c r="O258" t="s">
        <v>127</v>
      </c>
      <c r="P258" t="s">
        <v>128</v>
      </c>
      <c r="R258" t="s">
        <v>129</v>
      </c>
      <c r="T258">
        <v>21240</v>
      </c>
      <c r="U258" t="s">
        <v>130</v>
      </c>
      <c r="V258" t="s">
        <v>42</v>
      </c>
      <c r="W258" t="s">
        <v>131</v>
      </c>
      <c r="X258" t="s">
        <v>132</v>
      </c>
      <c r="Y258" t="s">
        <v>51</v>
      </c>
    </row>
    <row r="259" spans="1:25" x14ac:dyDescent="0.3">
      <c r="A259">
        <v>10309</v>
      </c>
      <c r="B259">
        <v>26</v>
      </c>
      <c r="C259">
        <v>100</v>
      </c>
      <c r="D259">
        <v>4</v>
      </c>
      <c r="E259">
        <v>4660.24</v>
      </c>
      <c r="F259" s="1">
        <v>38275</v>
      </c>
      <c r="G259" t="s">
        <v>25</v>
      </c>
      <c r="H259">
        <v>4</v>
      </c>
      <c r="I259">
        <v>10</v>
      </c>
      <c r="J259">
        <v>2004</v>
      </c>
      <c r="K259" t="s">
        <v>26</v>
      </c>
      <c r="L259">
        <v>150</v>
      </c>
      <c r="M259" t="s">
        <v>506</v>
      </c>
      <c r="N259" t="s">
        <v>133</v>
      </c>
      <c r="O259" t="s">
        <v>134</v>
      </c>
      <c r="P259" t="s">
        <v>135</v>
      </c>
      <c r="R259" t="s">
        <v>136</v>
      </c>
      <c r="T259">
        <v>4110</v>
      </c>
      <c r="U259" t="s">
        <v>78</v>
      </c>
      <c r="V259" t="s">
        <v>42</v>
      </c>
      <c r="W259" t="s">
        <v>137</v>
      </c>
      <c r="X259" t="s">
        <v>138</v>
      </c>
      <c r="Y259" t="s">
        <v>51</v>
      </c>
    </row>
    <row r="260" spans="1:25" x14ac:dyDescent="0.3">
      <c r="A260">
        <v>10319</v>
      </c>
      <c r="B260">
        <v>30</v>
      </c>
      <c r="C260">
        <v>100</v>
      </c>
      <c r="D260">
        <v>9</v>
      </c>
      <c r="E260">
        <v>4111.8</v>
      </c>
      <c r="F260" s="1">
        <v>38294</v>
      </c>
      <c r="G260" t="s">
        <v>25</v>
      </c>
      <c r="H260">
        <v>4</v>
      </c>
      <c r="I260">
        <v>11</v>
      </c>
      <c r="J260">
        <v>2004</v>
      </c>
      <c r="K260" t="s">
        <v>26</v>
      </c>
      <c r="L260">
        <v>150</v>
      </c>
      <c r="M260" t="s">
        <v>506</v>
      </c>
      <c r="N260" t="s">
        <v>507</v>
      </c>
      <c r="O260">
        <v>2125551957</v>
      </c>
      <c r="P260" t="s">
        <v>508</v>
      </c>
      <c r="Q260" t="s">
        <v>509</v>
      </c>
      <c r="R260" t="s">
        <v>30</v>
      </c>
      <c r="S260" t="s">
        <v>31</v>
      </c>
      <c r="T260">
        <v>10022</v>
      </c>
      <c r="U260" t="s">
        <v>32</v>
      </c>
      <c r="V260" t="s">
        <v>33</v>
      </c>
      <c r="W260" t="s">
        <v>510</v>
      </c>
      <c r="X260" t="s">
        <v>511</v>
      </c>
      <c r="Y260" t="s">
        <v>51</v>
      </c>
    </row>
    <row r="261" spans="1:25" x14ac:dyDescent="0.3">
      <c r="A261">
        <v>10329</v>
      </c>
      <c r="B261">
        <v>24</v>
      </c>
      <c r="C261">
        <v>100</v>
      </c>
      <c r="D261">
        <v>6</v>
      </c>
      <c r="E261">
        <v>3542.64</v>
      </c>
      <c r="F261" s="1">
        <v>38306</v>
      </c>
      <c r="G261" t="s">
        <v>25</v>
      </c>
      <c r="H261">
        <v>4</v>
      </c>
      <c r="I261">
        <v>11</v>
      </c>
      <c r="J261">
        <v>2004</v>
      </c>
      <c r="K261" t="s">
        <v>26</v>
      </c>
      <c r="L261">
        <v>150</v>
      </c>
      <c r="M261" t="s">
        <v>506</v>
      </c>
      <c r="N261" t="s">
        <v>28</v>
      </c>
      <c r="O261">
        <v>2125557818</v>
      </c>
      <c r="P261" t="s">
        <v>29</v>
      </c>
      <c r="R261" t="s">
        <v>30</v>
      </c>
      <c r="S261" t="s">
        <v>31</v>
      </c>
      <c r="T261">
        <v>10022</v>
      </c>
      <c r="U261" t="s">
        <v>32</v>
      </c>
      <c r="V261" t="s">
        <v>33</v>
      </c>
      <c r="W261" t="s">
        <v>34</v>
      </c>
      <c r="X261" t="s">
        <v>35</v>
      </c>
      <c r="Y261" t="s">
        <v>51</v>
      </c>
    </row>
    <row r="262" spans="1:25" x14ac:dyDescent="0.3">
      <c r="A262">
        <v>10341</v>
      </c>
      <c r="B262">
        <v>55</v>
      </c>
      <c r="C262">
        <v>100</v>
      </c>
      <c r="D262">
        <v>8</v>
      </c>
      <c r="E262">
        <v>8118.55</v>
      </c>
      <c r="F262" s="1">
        <v>38315</v>
      </c>
      <c r="G262" t="s">
        <v>25</v>
      </c>
      <c r="H262">
        <v>4</v>
      </c>
      <c r="I262">
        <v>11</v>
      </c>
      <c r="J262">
        <v>2004</v>
      </c>
      <c r="K262" t="s">
        <v>26</v>
      </c>
      <c r="L262">
        <v>150</v>
      </c>
      <c r="M262" t="s">
        <v>506</v>
      </c>
      <c r="N262" t="s">
        <v>144</v>
      </c>
      <c r="O262" t="s">
        <v>145</v>
      </c>
      <c r="P262" t="s">
        <v>146</v>
      </c>
      <c r="R262" t="s">
        <v>147</v>
      </c>
      <c r="T262">
        <v>5020</v>
      </c>
      <c r="U262" t="s">
        <v>148</v>
      </c>
      <c r="V262" t="s">
        <v>42</v>
      </c>
      <c r="W262" t="s">
        <v>149</v>
      </c>
      <c r="X262" t="s">
        <v>150</v>
      </c>
      <c r="Y262" t="s">
        <v>151</v>
      </c>
    </row>
    <row r="263" spans="1:25" x14ac:dyDescent="0.3">
      <c r="A263">
        <v>10362</v>
      </c>
      <c r="B263">
        <v>22</v>
      </c>
      <c r="C263">
        <v>100</v>
      </c>
      <c r="D263">
        <v>1</v>
      </c>
      <c r="E263">
        <v>3877.06</v>
      </c>
      <c r="F263" s="1">
        <v>38357</v>
      </c>
      <c r="G263" t="s">
        <v>25</v>
      </c>
      <c r="H263">
        <v>1</v>
      </c>
      <c r="I263">
        <v>1</v>
      </c>
      <c r="J263">
        <v>2005</v>
      </c>
      <c r="K263" t="s">
        <v>26</v>
      </c>
      <c r="L263">
        <v>150</v>
      </c>
      <c r="M263" t="s">
        <v>506</v>
      </c>
      <c r="N263" t="s">
        <v>62</v>
      </c>
      <c r="O263">
        <v>6505556809</v>
      </c>
      <c r="P263" t="s">
        <v>63</v>
      </c>
      <c r="R263" t="s">
        <v>64</v>
      </c>
      <c r="S263" t="s">
        <v>55</v>
      </c>
      <c r="T263">
        <v>94217</v>
      </c>
      <c r="U263" t="s">
        <v>32</v>
      </c>
      <c r="V263" t="s">
        <v>33</v>
      </c>
      <c r="W263" t="s">
        <v>65</v>
      </c>
      <c r="X263" t="s">
        <v>66</v>
      </c>
      <c r="Y263" t="s">
        <v>51</v>
      </c>
    </row>
    <row r="264" spans="1:25" x14ac:dyDescent="0.3">
      <c r="A264">
        <v>10375</v>
      </c>
      <c r="B264">
        <v>49</v>
      </c>
      <c r="C264">
        <v>78.92</v>
      </c>
      <c r="D264">
        <v>13</v>
      </c>
      <c r="E264">
        <v>3867.08</v>
      </c>
      <c r="F264" s="1">
        <v>38386</v>
      </c>
      <c r="G264" t="s">
        <v>25</v>
      </c>
      <c r="H264">
        <v>1</v>
      </c>
      <c r="I264">
        <v>2</v>
      </c>
      <c r="J264">
        <v>2005</v>
      </c>
      <c r="K264" t="s">
        <v>26</v>
      </c>
      <c r="L264">
        <v>150</v>
      </c>
      <c r="M264" t="s">
        <v>506</v>
      </c>
      <c r="N264" t="s">
        <v>114</v>
      </c>
      <c r="O264" t="s">
        <v>115</v>
      </c>
      <c r="P264" t="s">
        <v>116</v>
      </c>
      <c r="R264" t="s">
        <v>117</v>
      </c>
      <c r="T264">
        <v>44000</v>
      </c>
      <c r="U264" t="s">
        <v>41</v>
      </c>
      <c r="V264" t="s">
        <v>42</v>
      </c>
      <c r="W264" t="s">
        <v>118</v>
      </c>
      <c r="X264" t="s">
        <v>119</v>
      </c>
      <c r="Y264" t="s">
        <v>51</v>
      </c>
    </row>
    <row r="265" spans="1:25" x14ac:dyDescent="0.3">
      <c r="A265">
        <v>10388</v>
      </c>
      <c r="B265">
        <v>44</v>
      </c>
      <c r="C265">
        <v>100</v>
      </c>
      <c r="D265">
        <v>6</v>
      </c>
      <c r="E265">
        <v>5951.44</v>
      </c>
      <c r="F265" s="1">
        <v>38414</v>
      </c>
      <c r="G265" t="s">
        <v>25</v>
      </c>
      <c r="H265">
        <v>1</v>
      </c>
      <c r="I265">
        <v>3</v>
      </c>
      <c r="J265">
        <v>2005</v>
      </c>
      <c r="K265" t="s">
        <v>26</v>
      </c>
      <c r="L265">
        <v>150</v>
      </c>
      <c r="M265" t="s">
        <v>506</v>
      </c>
      <c r="N265" t="s">
        <v>160</v>
      </c>
      <c r="O265">
        <v>5085552555</v>
      </c>
      <c r="P265" t="s">
        <v>161</v>
      </c>
      <c r="R265" t="s">
        <v>162</v>
      </c>
      <c r="S265" t="s">
        <v>123</v>
      </c>
      <c r="T265">
        <v>50553</v>
      </c>
      <c r="U265" t="s">
        <v>32</v>
      </c>
      <c r="V265" t="s">
        <v>33</v>
      </c>
      <c r="W265" t="s">
        <v>163</v>
      </c>
      <c r="X265" t="s">
        <v>164</v>
      </c>
      <c r="Y265" t="s">
        <v>51</v>
      </c>
    </row>
    <row r="266" spans="1:25" x14ac:dyDescent="0.3">
      <c r="A266">
        <v>10403</v>
      </c>
      <c r="B266">
        <v>66</v>
      </c>
      <c r="C266">
        <v>100</v>
      </c>
      <c r="D266">
        <v>6</v>
      </c>
      <c r="E266">
        <v>8648.64</v>
      </c>
      <c r="F266" s="1">
        <v>38450</v>
      </c>
      <c r="G266" t="s">
        <v>25</v>
      </c>
      <c r="H266">
        <v>2</v>
      </c>
      <c r="I266">
        <v>4</v>
      </c>
      <c r="J266">
        <v>2005</v>
      </c>
      <c r="K266" t="s">
        <v>26</v>
      </c>
      <c r="L266">
        <v>150</v>
      </c>
      <c r="M266" t="s">
        <v>506</v>
      </c>
      <c r="N266" t="s">
        <v>165</v>
      </c>
      <c r="O266" t="s">
        <v>166</v>
      </c>
      <c r="P266" t="s">
        <v>167</v>
      </c>
      <c r="R266" t="s">
        <v>168</v>
      </c>
      <c r="T266" t="s">
        <v>169</v>
      </c>
      <c r="U266" t="s">
        <v>170</v>
      </c>
      <c r="V266" t="s">
        <v>42</v>
      </c>
      <c r="W266" t="s">
        <v>171</v>
      </c>
      <c r="X266" t="s">
        <v>172</v>
      </c>
      <c r="Y266" t="s">
        <v>151</v>
      </c>
    </row>
    <row r="267" spans="1:25" x14ac:dyDescent="0.3">
      <c r="A267">
        <v>10417</v>
      </c>
      <c r="B267">
        <v>21</v>
      </c>
      <c r="C267">
        <v>100</v>
      </c>
      <c r="D267">
        <v>1</v>
      </c>
      <c r="E267">
        <v>3447.78</v>
      </c>
      <c r="F267" s="1">
        <v>38485</v>
      </c>
      <c r="G267" t="s">
        <v>173</v>
      </c>
      <c r="H267">
        <v>2</v>
      </c>
      <c r="I267">
        <v>5</v>
      </c>
      <c r="J267">
        <v>2005</v>
      </c>
      <c r="K267" t="s">
        <v>26</v>
      </c>
      <c r="L267">
        <v>150</v>
      </c>
      <c r="M267" t="s">
        <v>506</v>
      </c>
      <c r="N267" t="s">
        <v>174</v>
      </c>
      <c r="O267" t="s">
        <v>175</v>
      </c>
      <c r="P267" t="s">
        <v>176</v>
      </c>
      <c r="R267" t="s">
        <v>177</v>
      </c>
      <c r="T267">
        <v>28034</v>
      </c>
      <c r="U267" t="s">
        <v>178</v>
      </c>
      <c r="V267" t="s">
        <v>42</v>
      </c>
      <c r="W267" t="s">
        <v>179</v>
      </c>
      <c r="X267" t="s">
        <v>180</v>
      </c>
      <c r="Y267" t="s">
        <v>51</v>
      </c>
    </row>
    <row r="268" spans="1:25" x14ac:dyDescent="0.3">
      <c r="A268">
        <v>10104</v>
      </c>
      <c r="B268">
        <v>34</v>
      </c>
      <c r="C268">
        <v>100</v>
      </c>
      <c r="D268">
        <v>1</v>
      </c>
      <c r="E268">
        <v>5958.5</v>
      </c>
      <c r="F268" s="1">
        <v>37652</v>
      </c>
      <c r="G268" t="s">
        <v>25</v>
      </c>
      <c r="H268">
        <v>1</v>
      </c>
      <c r="I268">
        <v>1</v>
      </c>
      <c r="J268">
        <v>2003</v>
      </c>
      <c r="K268" t="s">
        <v>181</v>
      </c>
      <c r="L268">
        <v>151</v>
      </c>
      <c r="M268" t="s">
        <v>512</v>
      </c>
      <c r="N268" t="s">
        <v>174</v>
      </c>
      <c r="O268" t="s">
        <v>175</v>
      </c>
      <c r="P268" t="s">
        <v>176</v>
      </c>
      <c r="R268" t="s">
        <v>177</v>
      </c>
      <c r="T268">
        <v>28034</v>
      </c>
      <c r="U268" t="s">
        <v>178</v>
      </c>
      <c r="V268" t="s">
        <v>42</v>
      </c>
      <c r="W268" t="s">
        <v>179</v>
      </c>
      <c r="X268" t="s">
        <v>180</v>
      </c>
      <c r="Y268" t="s">
        <v>51</v>
      </c>
    </row>
    <row r="269" spans="1:25" x14ac:dyDescent="0.3">
      <c r="A269">
        <v>10117</v>
      </c>
      <c r="B269">
        <v>43</v>
      </c>
      <c r="C269">
        <v>100</v>
      </c>
      <c r="D269">
        <v>10</v>
      </c>
      <c r="E269">
        <v>5911.64</v>
      </c>
      <c r="F269" s="1">
        <v>37727</v>
      </c>
      <c r="G269" t="s">
        <v>25</v>
      </c>
      <c r="H269">
        <v>2</v>
      </c>
      <c r="I269">
        <v>4</v>
      </c>
      <c r="J269">
        <v>2003</v>
      </c>
      <c r="K269" t="s">
        <v>181</v>
      </c>
      <c r="L269">
        <v>151</v>
      </c>
      <c r="M269" t="s">
        <v>512</v>
      </c>
      <c r="N269" t="s">
        <v>196</v>
      </c>
      <c r="O269" t="s">
        <v>197</v>
      </c>
      <c r="P269" t="s">
        <v>198</v>
      </c>
      <c r="R269" t="s">
        <v>199</v>
      </c>
      <c r="T269">
        <v>79903</v>
      </c>
      <c r="U269" t="s">
        <v>199</v>
      </c>
      <c r="V269" t="s">
        <v>200</v>
      </c>
      <c r="W269" t="s">
        <v>201</v>
      </c>
      <c r="X269" t="s">
        <v>202</v>
      </c>
      <c r="Y269" t="s">
        <v>51</v>
      </c>
    </row>
    <row r="270" spans="1:25" x14ac:dyDescent="0.3">
      <c r="A270">
        <v>10127</v>
      </c>
      <c r="B270">
        <v>46</v>
      </c>
      <c r="C270">
        <v>100</v>
      </c>
      <c r="D270">
        <v>3</v>
      </c>
      <c r="E270">
        <v>7366.44</v>
      </c>
      <c r="F270" s="1">
        <v>37775</v>
      </c>
      <c r="G270" t="s">
        <v>25</v>
      </c>
      <c r="H270">
        <v>2</v>
      </c>
      <c r="I270">
        <v>6</v>
      </c>
      <c r="J270">
        <v>2003</v>
      </c>
      <c r="K270" t="s">
        <v>181</v>
      </c>
      <c r="L270">
        <v>151</v>
      </c>
      <c r="M270" t="s">
        <v>512</v>
      </c>
      <c r="N270" t="s">
        <v>475</v>
      </c>
      <c r="O270">
        <v>2125557413</v>
      </c>
      <c r="P270" t="s">
        <v>476</v>
      </c>
      <c r="Q270" t="s">
        <v>477</v>
      </c>
      <c r="R270" t="s">
        <v>30</v>
      </c>
      <c r="S270" t="s">
        <v>31</v>
      </c>
      <c r="T270">
        <v>10022</v>
      </c>
      <c r="U270" t="s">
        <v>32</v>
      </c>
      <c r="V270" t="s">
        <v>33</v>
      </c>
      <c r="W270" t="s">
        <v>56</v>
      </c>
      <c r="X270" t="s">
        <v>478</v>
      </c>
      <c r="Y270" t="s">
        <v>151</v>
      </c>
    </row>
    <row r="271" spans="1:25" x14ac:dyDescent="0.3">
      <c r="A271">
        <v>10142</v>
      </c>
      <c r="B271">
        <v>33</v>
      </c>
      <c r="C271">
        <v>100</v>
      </c>
      <c r="D271">
        <v>13</v>
      </c>
      <c r="E271">
        <v>4985.6400000000003</v>
      </c>
      <c r="F271" s="1">
        <v>37841</v>
      </c>
      <c r="G271" t="s">
        <v>25</v>
      </c>
      <c r="H271">
        <v>3</v>
      </c>
      <c r="I271">
        <v>8</v>
      </c>
      <c r="J271">
        <v>2003</v>
      </c>
      <c r="K271" t="s">
        <v>181</v>
      </c>
      <c r="L271">
        <v>151</v>
      </c>
      <c r="M271" t="s">
        <v>512</v>
      </c>
      <c r="N271" t="s">
        <v>272</v>
      </c>
      <c r="O271">
        <v>4155551450</v>
      </c>
      <c r="P271" t="s">
        <v>273</v>
      </c>
      <c r="R271" t="s">
        <v>274</v>
      </c>
      <c r="S271" t="s">
        <v>55</v>
      </c>
      <c r="T271">
        <v>97562</v>
      </c>
      <c r="U271" t="s">
        <v>32</v>
      </c>
      <c r="V271" t="s">
        <v>33</v>
      </c>
      <c r="W271" t="s">
        <v>275</v>
      </c>
      <c r="X271" t="s">
        <v>276</v>
      </c>
      <c r="Y271" t="s">
        <v>51</v>
      </c>
    </row>
    <row r="272" spans="1:25" x14ac:dyDescent="0.3">
      <c r="A272">
        <v>10153</v>
      </c>
      <c r="B272">
        <v>42</v>
      </c>
      <c r="C272">
        <v>100</v>
      </c>
      <c r="D272">
        <v>12</v>
      </c>
      <c r="E272">
        <v>5393.64</v>
      </c>
      <c r="F272" s="1">
        <v>37892</v>
      </c>
      <c r="G272" t="s">
        <v>25</v>
      </c>
      <c r="H272">
        <v>3</v>
      </c>
      <c r="I272">
        <v>9</v>
      </c>
      <c r="J272">
        <v>2003</v>
      </c>
      <c r="K272" t="s">
        <v>181</v>
      </c>
      <c r="L272">
        <v>151</v>
      </c>
      <c r="M272" t="s">
        <v>512</v>
      </c>
      <c r="N272" t="s">
        <v>174</v>
      </c>
      <c r="O272" t="s">
        <v>175</v>
      </c>
      <c r="P272" t="s">
        <v>176</v>
      </c>
      <c r="R272" t="s">
        <v>177</v>
      </c>
      <c r="T272">
        <v>28034</v>
      </c>
      <c r="U272" t="s">
        <v>178</v>
      </c>
      <c r="V272" t="s">
        <v>42</v>
      </c>
      <c r="W272" t="s">
        <v>179</v>
      </c>
      <c r="X272" t="s">
        <v>180</v>
      </c>
      <c r="Y272" t="s">
        <v>51</v>
      </c>
    </row>
    <row r="273" spans="1:25" x14ac:dyDescent="0.3">
      <c r="A273">
        <v>10165</v>
      </c>
      <c r="B273">
        <v>34</v>
      </c>
      <c r="C273">
        <v>100</v>
      </c>
      <c r="D273">
        <v>4</v>
      </c>
      <c r="E273">
        <v>4880.0200000000004</v>
      </c>
      <c r="F273" s="1">
        <v>37916</v>
      </c>
      <c r="G273" t="s">
        <v>25</v>
      </c>
      <c r="H273">
        <v>4</v>
      </c>
      <c r="I273">
        <v>10</v>
      </c>
      <c r="J273">
        <v>2003</v>
      </c>
      <c r="K273" t="s">
        <v>181</v>
      </c>
      <c r="L273">
        <v>151</v>
      </c>
      <c r="M273" t="s">
        <v>512</v>
      </c>
      <c r="N273" t="s">
        <v>196</v>
      </c>
      <c r="O273" t="s">
        <v>197</v>
      </c>
      <c r="P273" t="s">
        <v>198</v>
      </c>
      <c r="R273" t="s">
        <v>199</v>
      </c>
      <c r="T273">
        <v>79903</v>
      </c>
      <c r="U273" t="s">
        <v>199</v>
      </c>
      <c r="V273" t="s">
        <v>200</v>
      </c>
      <c r="W273" t="s">
        <v>201</v>
      </c>
      <c r="X273" t="s">
        <v>202</v>
      </c>
      <c r="Y273" t="s">
        <v>51</v>
      </c>
    </row>
    <row r="274" spans="1:25" x14ac:dyDescent="0.3">
      <c r="A274">
        <v>10176</v>
      </c>
      <c r="B274">
        <v>47</v>
      </c>
      <c r="C274">
        <v>100</v>
      </c>
      <c r="D274">
        <v>3</v>
      </c>
      <c r="E274">
        <v>8378.69</v>
      </c>
      <c r="F274" s="1">
        <v>37931</v>
      </c>
      <c r="G274" t="s">
        <v>25</v>
      </c>
      <c r="H274">
        <v>4</v>
      </c>
      <c r="I274">
        <v>11</v>
      </c>
      <c r="J274">
        <v>2003</v>
      </c>
      <c r="K274" t="s">
        <v>181</v>
      </c>
      <c r="L274">
        <v>151</v>
      </c>
      <c r="M274" t="s">
        <v>512</v>
      </c>
      <c r="N274" t="s">
        <v>452</v>
      </c>
      <c r="O274" t="s">
        <v>453</v>
      </c>
      <c r="P274" t="s">
        <v>454</v>
      </c>
      <c r="R274" t="s">
        <v>455</v>
      </c>
      <c r="T274">
        <v>42100</v>
      </c>
      <c r="U274" t="s">
        <v>258</v>
      </c>
      <c r="V274" t="s">
        <v>42</v>
      </c>
      <c r="W274" t="s">
        <v>456</v>
      </c>
      <c r="X274" t="s">
        <v>457</v>
      </c>
      <c r="Y274" t="s">
        <v>151</v>
      </c>
    </row>
    <row r="275" spans="1:25" x14ac:dyDescent="0.3">
      <c r="A275">
        <v>10185</v>
      </c>
      <c r="B275">
        <v>33</v>
      </c>
      <c r="C275">
        <v>100</v>
      </c>
      <c r="D275">
        <v>14</v>
      </c>
      <c r="E275">
        <v>4038.21</v>
      </c>
      <c r="F275" s="1">
        <v>37939</v>
      </c>
      <c r="G275" t="s">
        <v>25</v>
      </c>
      <c r="H275">
        <v>4</v>
      </c>
      <c r="I275">
        <v>11</v>
      </c>
      <c r="J275">
        <v>2003</v>
      </c>
      <c r="K275" t="s">
        <v>181</v>
      </c>
      <c r="L275">
        <v>151</v>
      </c>
      <c r="M275" t="s">
        <v>512</v>
      </c>
      <c r="N275" t="s">
        <v>335</v>
      </c>
      <c r="O275">
        <v>5085559555</v>
      </c>
      <c r="P275" t="s">
        <v>336</v>
      </c>
      <c r="R275" t="s">
        <v>162</v>
      </c>
      <c r="S275" t="s">
        <v>123</v>
      </c>
      <c r="T275">
        <v>50553</v>
      </c>
      <c r="U275" t="s">
        <v>32</v>
      </c>
      <c r="V275" t="s">
        <v>33</v>
      </c>
      <c r="W275" t="s">
        <v>337</v>
      </c>
      <c r="X275" t="s">
        <v>338</v>
      </c>
      <c r="Y275" t="s">
        <v>51</v>
      </c>
    </row>
    <row r="276" spans="1:25" x14ac:dyDescent="0.3">
      <c r="A276">
        <v>10196</v>
      </c>
      <c r="B276">
        <v>24</v>
      </c>
      <c r="C276">
        <v>100</v>
      </c>
      <c r="D276">
        <v>6</v>
      </c>
      <c r="E276">
        <v>3807.12</v>
      </c>
      <c r="F276" s="1">
        <v>37951</v>
      </c>
      <c r="G276" t="s">
        <v>25</v>
      </c>
      <c r="H276">
        <v>4</v>
      </c>
      <c r="I276">
        <v>11</v>
      </c>
      <c r="J276">
        <v>2003</v>
      </c>
      <c r="K276" t="s">
        <v>181</v>
      </c>
      <c r="L276">
        <v>151</v>
      </c>
      <c r="M276" t="s">
        <v>512</v>
      </c>
      <c r="N276" t="s">
        <v>242</v>
      </c>
      <c r="O276">
        <v>2035559545</v>
      </c>
      <c r="P276" t="s">
        <v>243</v>
      </c>
      <c r="R276" t="s">
        <v>244</v>
      </c>
      <c r="S276" t="s">
        <v>112</v>
      </c>
      <c r="T276">
        <v>97823</v>
      </c>
      <c r="U276" t="s">
        <v>32</v>
      </c>
      <c r="V276" t="s">
        <v>33</v>
      </c>
      <c r="W276" t="s">
        <v>83</v>
      </c>
      <c r="X276" t="s">
        <v>245</v>
      </c>
      <c r="Y276" t="s">
        <v>51</v>
      </c>
    </row>
    <row r="277" spans="1:25" x14ac:dyDescent="0.3">
      <c r="A277">
        <v>10208</v>
      </c>
      <c r="B277">
        <v>26</v>
      </c>
      <c r="C277">
        <v>100</v>
      </c>
      <c r="D277">
        <v>14</v>
      </c>
      <c r="E277">
        <v>3142.36</v>
      </c>
      <c r="F277" s="1">
        <v>37988</v>
      </c>
      <c r="G277" t="s">
        <v>25</v>
      </c>
      <c r="H277">
        <v>1</v>
      </c>
      <c r="I277">
        <v>1</v>
      </c>
      <c r="J277">
        <v>2004</v>
      </c>
      <c r="K277" t="s">
        <v>181</v>
      </c>
      <c r="L277">
        <v>151</v>
      </c>
      <c r="M277" t="s">
        <v>512</v>
      </c>
      <c r="N277" t="s">
        <v>219</v>
      </c>
      <c r="O277" t="s">
        <v>220</v>
      </c>
      <c r="P277" t="s">
        <v>221</v>
      </c>
      <c r="R277" t="s">
        <v>222</v>
      </c>
      <c r="T277">
        <v>69004</v>
      </c>
      <c r="U277" t="s">
        <v>41</v>
      </c>
      <c r="V277" t="s">
        <v>42</v>
      </c>
      <c r="W277" t="s">
        <v>223</v>
      </c>
      <c r="X277" t="s">
        <v>224</v>
      </c>
      <c r="Y277" t="s">
        <v>51</v>
      </c>
    </row>
    <row r="278" spans="1:25" x14ac:dyDescent="0.3">
      <c r="A278">
        <v>10220</v>
      </c>
      <c r="B278">
        <v>30</v>
      </c>
      <c r="C278">
        <v>100</v>
      </c>
      <c r="D278">
        <v>3</v>
      </c>
      <c r="E278">
        <v>4713.6000000000004</v>
      </c>
      <c r="F278" s="1">
        <v>38029</v>
      </c>
      <c r="G278" t="s">
        <v>25</v>
      </c>
      <c r="H278">
        <v>1</v>
      </c>
      <c r="I278">
        <v>2</v>
      </c>
      <c r="J278">
        <v>2004</v>
      </c>
      <c r="K278" t="s">
        <v>181</v>
      </c>
      <c r="L278">
        <v>151</v>
      </c>
      <c r="M278" t="s">
        <v>512</v>
      </c>
      <c r="N278" t="s">
        <v>479</v>
      </c>
      <c r="O278" t="s">
        <v>480</v>
      </c>
      <c r="P278" t="s">
        <v>481</v>
      </c>
      <c r="Q278" t="s">
        <v>482</v>
      </c>
      <c r="R278" t="s">
        <v>483</v>
      </c>
      <c r="T278">
        <v>2</v>
      </c>
      <c r="U278" t="s">
        <v>484</v>
      </c>
      <c r="V278" t="s">
        <v>42</v>
      </c>
      <c r="W278" t="s">
        <v>485</v>
      </c>
      <c r="X278" t="s">
        <v>486</v>
      </c>
      <c r="Y278" t="s">
        <v>51</v>
      </c>
    </row>
    <row r="279" spans="1:25" x14ac:dyDescent="0.3">
      <c r="A279">
        <v>10230</v>
      </c>
      <c r="B279">
        <v>43</v>
      </c>
      <c r="C279">
        <v>100</v>
      </c>
      <c r="D279">
        <v>1</v>
      </c>
      <c r="E279">
        <v>7016.31</v>
      </c>
      <c r="F279" s="1">
        <v>38061</v>
      </c>
      <c r="G279" t="s">
        <v>25</v>
      </c>
      <c r="H279">
        <v>1</v>
      </c>
      <c r="I279">
        <v>3</v>
      </c>
      <c r="J279">
        <v>2004</v>
      </c>
      <c r="K279" t="s">
        <v>181</v>
      </c>
      <c r="L279">
        <v>151</v>
      </c>
      <c r="M279" t="s">
        <v>512</v>
      </c>
      <c r="N279" t="s">
        <v>462</v>
      </c>
      <c r="O279" t="s">
        <v>463</v>
      </c>
      <c r="P279" t="s">
        <v>464</v>
      </c>
      <c r="R279" t="s">
        <v>465</v>
      </c>
      <c r="T279">
        <v>60528</v>
      </c>
      <c r="U279" t="s">
        <v>443</v>
      </c>
      <c r="V279" t="s">
        <v>42</v>
      </c>
      <c r="W279" t="s">
        <v>466</v>
      </c>
      <c r="X279" t="s">
        <v>414</v>
      </c>
      <c r="Y279" t="s">
        <v>151</v>
      </c>
    </row>
    <row r="280" spans="1:25" x14ac:dyDescent="0.3">
      <c r="A280">
        <v>10247</v>
      </c>
      <c r="B280">
        <v>25</v>
      </c>
      <c r="C280">
        <v>100</v>
      </c>
      <c r="D280">
        <v>3</v>
      </c>
      <c r="E280">
        <v>4381.25</v>
      </c>
      <c r="F280" s="1">
        <v>38112</v>
      </c>
      <c r="G280" t="s">
        <v>25</v>
      </c>
      <c r="H280">
        <v>2</v>
      </c>
      <c r="I280">
        <v>5</v>
      </c>
      <c r="J280">
        <v>2004</v>
      </c>
      <c r="K280" t="s">
        <v>181</v>
      </c>
      <c r="L280">
        <v>151</v>
      </c>
      <c r="M280" t="s">
        <v>512</v>
      </c>
      <c r="N280" t="s">
        <v>467</v>
      </c>
      <c r="O280" t="s">
        <v>468</v>
      </c>
      <c r="P280" t="s">
        <v>469</v>
      </c>
      <c r="R280" t="s">
        <v>470</v>
      </c>
      <c r="T280" t="s">
        <v>471</v>
      </c>
      <c r="U280" t="s">
        <v>130</v>
      </c>
      <c r="V280" t="s">
        <v>42</v>
      </c>
      <c r="W280" t="s">
        <v>472</v>
      </c>
      <c r="X280" t="s">
        <v>473</v>
      </c>
      <c r="Y280" t="s">
        <v>51</v>
      </c>
    </row>
    <row r="281" spans="1:25" x14ac:dyDescent="0.3">
      <c r="A281">
        <v>10272</v>
      </c>
      <c r="B281">
        <v>27</v>
      </c>
      <c r="C281">
        <v>100</v>
      </c>
      <c r="D281">
        <v>3</v>
      </c>
      <c r="E281">
        <v>4283.01</v>
      </c>
      <c r="F281" s="1">
        <v>38188</v>
      </c>
      <c r="G281" t="s">
        <v>25</v>
      </c>
      <c r="H281">
        <v>3</v>
      </c>
      <c r="I281">
        <v>7</v>
      </c>
      <c r="J281">
        <v>2004</v>
      </c>
      <c r="K281" t="s">
        <v>181</v>
      </c>
      <c r="L281">
        <v>151</v>
      </c>
      <c r="M281" t="s">
        <v>512</v>
      </c>
      <c r="N281" t="s">
        <v>139</v>
      </c>
      <c r="O281">
        <v>2155551555</v>
      </c>
      <c r="P281" t="s">
        <v>140</v>
      </c>
      <c r="R281" t="s">
        <v>141</v>
      </c>
      <c r="S281" t="s">
        <v>142</v>
      </c>
      <c r="T281">
        <v>70267</v>
      </c>
      <c r="U281" t="s">
        <v>32</v>
      </c>
      <c r="V281" t="s">
        <v>33</v>
      </c>
      <c r="W281" t="s">
        <v>34</v>
      </c>
      <c r="X281" t="s">
        <v>143</v>
      </c>
      <c r="Y281" t="s">
        <v>51</v>
      </c>
    </row>
    <row r="282" spans="1:25" x14ac:dyDescent="0.3">
      <c r="A282">
        <v>10282</v>
      </c>
      <c r="B282">
        <v>27</v>
      </c>
      <c r="C282">
        <v>100</v>
      </c>
      <c r="D282">
        <v>6</v>
      </c>
      <c r="E282">
        <v>4364.82</v>
      </c>
      <c r="F282" s="1">
        <v>38219</v>
      </c>
      <c r="G282" t="s">
        <v>25</v>
      </c>
      <c r="H282">
        <v>3</v>
      </c>
      <c r="I282">
        <v>8</v>
      </c>
      <c r="J282">
        <v>2004</v>
      </c>
      <c r="K282" t="s">
        <v>181</v>
      </c>
      <c r="L282">
        <v>151</v>
      </c>
      <c r="M282" t="s">
        <v>512</v>
      </c>
      <c r="N282" t="s">
        <v>272</v>
      </c>
      <c r="O282">
        <v>4155551450</v>
      </c>
      <c r="P282" t="s">
        <v>273</v>
      </c>
      <c r="R282" t="s">
        <v>274</v>
      </c>
      <c r="S282" t="s">
        <v>55</v>
      </c>
      <c r="T282">
        <v>97562</v>
      </c>
      <c r="U282" t="s">
        <v>32</v>
      </c>
      <c r="V282" t="s">
        <v>33</v>
      </c>
      <c r="W282" t="s">
        <v>275</v>
      </c>
      <c r="X282" t="s">
        <v>276</v>
      </c>
      <c r="Y282" t="s">
        <v>51</v>
      </c>
    </row>
    <row r="283" spans="1:25" x14ac:dyDescent="0.3">
      <c r="A283">
        <v>10293</v>
      </c>
      <c r="B283">
        <v>24</v>
      </c>
      <c r="C283">
        <v>100</v>
      </c>
      <c r="D283">
        <v>9</v>
      </c>
      <c r="E283">
        <v>4242.24</v>
      </c>
      <c r="F283" s="1">
        <v>38239</v>
      </c>
      <c r="G283" t="s">
        <v>25</v>
      </c>
      <c r="H283">
        <v>3</v>
      </c>
      <c r="I283">
        <v>9</v>
      </c>
      <c r="J283">
        <v>2004</v>
      </c>
      <c r="K283" t="s">
        <v>181</v>
      </c>
      <c r="L283">
        <v>151</v>
      </c>
      <c r="M283" t="s">
        <v>512</v>
      </c>
      <c r="N283" t="s">
        <v>254</v>
      </c>
      <c r="O283" t="s">
        <v>255</v>
      </c>
      <c r="P283" t="s">
        <v>256</v>
      </c>
      <c r="R283" t="s">
        <v>257</v>
      </c>
      <c r="T283">
        <v>10100</v>
      </c>
      <c r="U283" t="s">
        <v>258</v>
      </c>
      <c r="V283" t="s">
        <v>42</v>
      </c>
      <c r="W283" t="s">
        <v>259</v>
      </c>
      <c r="X283" t="s">
        <v>260</v>
      </c>
      <c r="Y283" t="s">
        <v>51</v>
      </c>
    </row>
    <row r="284" spans="1:25" x14ac:dyDescent="0.3">
      <c r="A284">
        <v>10306</v>
      </c>
      <c r="B284">
        <v>34</v>
      </c>
      <c r="C284">
        <v>100</v>
      </c>
      <c r="D284">
        <v>14</v>
      </c>
      <c r="E284">
        <v>4982.7</v>
      </c>
      <c r="F284" s="1">
        <v>38274</v>
      </c>
      <c r="G284" t="s">
        <v>25</v>
      </c>
      <c r="H284">
        <v>4</v>
      </c>
      <c r="I284">
        <v>10</v>
      </c>
      <c r="J284">
        <v>2004</v>
      </c>
      <c r="K284" t="s">
        <v>181</v>
      </c>
      <c r="L284">
        <v>151</v>
      </c>
      <c r="M284" t="s">
        <v>512</v>
      </c>
      <c r="N284" t="s">
        <v>492</v>
      </c>
      <c r="O284" t="s">
        <v>493</v>
      </c>
      <c r="P284" t="s">
        <v>494</v>
      </c>
      <c r="R284" t="s">
        <v>495</v>
      </c>
      <c r="T284" t="s">
        <v>496</v>
      </c>
      <c r="U284" t="s">
        <v>170</v>
      </c>
      <c r="V284" t="s">
        <v>42</v>
      </c>
      <c r="W284" t="s">
        <v>497</v>
      </c>
      <c r="X284" t="s">
        <v>94</v>
      </c>
      <c r="Y284" t="s">
        <v>51</v>
      </c>
    </row>
    <row r="285" spans="1:25" x14ac:dyDescent="0.3">
      <c r="A285">
        <v>10314</v>
      </c>
      <c r="B285">
        <v>46</v>
      </c>
      <c r="C285">
        <v>100</v>
      </c>
      <c r="D285">
        <v>6</v>
      </c>
      <c r="E285">
        <v>6393.54</v>
      </c>
      <c r="F285" s="1">
        <v>38282</v>
      </c>
      <c r="G285" t="s">
        <v>25</v>
      </c>
      <c r="H285">
        <v>4</v>
      </c>
      <c r="I285">
        <v>10</v>
      </c>
      <c r="J285">
        <v>2004</v>
      </c>
      <c r="K285" t="s">
        <v>181</v>
      </c>
      <c r="L285">
        <v>151</v>
      </c>
      <c r="M285" t="s">
        <v>512</v>
      </c>
      <c r="N285" t="s">
        <v>498</v>
      </c>
      <c r="O285" t="s">
        <v>499</v>
      </c>
      <c r="P285" t="s">
        <v>500</v>
      </c>
      <c r="R285" t="s">
        <v>501</v>
      </c>
      <c r="T285">
        <v>8200</v>
      </c>
      <c r="U285" t="s">
        <v>326</v>
      </c>
      <c r="V285" t="s">
        <v>42</v>
      </c>
      <c r="W285" t="s">
        <v>502</v>
      </c>
      <c r="X285" t="s">
        <v>503</v>
      </c>
      <c r="Y285" t="s">
        <v>51</v>
      </c>
    </row>
    <row r="286" spans="1:25" x14ac:dyDescent="0.3">
      <c r="A286">
        <v>10324</v>
      </c>
      <c r="B286">
        <v>27</v>
      </c>
      <c r="C286">
        <v>54.33</v>
      </c>
      <c r="D286">
        <v>1</v>
      </c>
      <c r="E286">
        <v>1466.91</v>
      </c>
      <c r="F286" s="1">
        <v>38296</v>
      </c>
      <c r="G286" t="s">
        <v>25</v>
      </c>
      <c r="H286">
        <v>4</v>
      </c>
      <c r="I286">
        <v>11</v>
      </c>
      <c r="J286">
        <v>2004</v>
      </c>
      <c r="K286" t="s">
        <v>181</v>
      </c>
      <c r="L286">
        <v>151</v>
      </c>
      <c r="M286" t="s">
        <v>512</v>
      </c>
      <c r="N286" t="s">
        <v>99</v>
      </c>
      <c r="O286">
        <v>2125551500</v>
      </c>
      <c r="P286" t="s">
        <v>100</v>
      </c>
      <c r="Q286" t="s">
        <v>101</v>
      </c>
      <c r="R286" t="s">
        <v>30</v>
      </c>
      <c r="S286" t="s">
        <v>31</v>
      </c>
      <c r="T286">
        <v>10022</v>
      </c>
      <c r="U286" t="s">
        <v>32</v>
      </c>
      <c r="V286" t="s">
        <v>33</v>
      </c>
      <c r="W286" t="s">
        <v>102</v>
      </c>
      <c r="X286" t="s">
        <v>103</v>
      </c>
      <c r="Y286" t="s">
        <v>36</v>
      </c>
    </row>
    <row r="287" spans="1:25" x14ac:dyDescent="0.3">
      <c r="A287">
        <v>10336</v>
      </c>
      <c r="B287">
        <v>33</v>
      </c>
      <c r="C287">
        <v>100</v>
      </c>
      <c r="D287">
        <v>11</v>
      </c>
      <c r="E287">
        <v>4059.33</v>
      </c>
      <c r="F287" s="1">
        <v>38311</v>
      </c>
      <c r="G287" t="s">
        <v>25</v>
      </c>
      <c r="H287">
        <v>4</v>
      </c>
      <c r="I287">
        <v>11</v>
      </c>
      <c r="J287">
        <v>2004</v>
      </c>
      <c r="K287" t="s">
        <v>181</v>
      </c>
      <c r="L287">
        <v>151</v>
      </c>
      <c r="M287" t="s">
        <v>512</v>
      </c>
      <c r="N287" t="s">
        <v>403</v>
      </c>
      <c r="O287" t="s">
        <v>404</v>
      </c>
      <c r="P287" t="s">
        <v>405</v>
      </c>
      <c r="R287" t="s">
        <v>48</v>
      </c>
      <c r="T287">
        <v>75012</v>
      </c>
      <c r="U287" t="s">
        <v>41</v>
      </c>
      <c r="V287" t="s">
        <v>42</v>
      </c>
      <c r="W287" t="s">
        <v>406</v>
      </c>
      <c r="X287" t="s">
        <v>407</v>
      </c>
      <c r="Y287" t="s">
        <v>51</v>
      </c>
    </row>
    <row r="288" spans="1:25" x14ac:dyDescent="0.3">
      <c r="A288">
        <v>10348</v>
      </c>
      <c r="B288">
        <v>47</v>
      </c>
      <c r="C288">
        <v>100</v>
      </c>
      <c r="D288">
        <v>4</v>
      </c>
      <c r="E288">
        <v>4801.5200000000004</v>
      </c>
      <c r="F288" s="1">
        <v>38292</v>
      </c>
      <c r="G288" t="s">
        <v>25</v>
      </c>
      <c r="H288">
        <v>4</v>
      </c>
      <c r="I288">
        <v>11</v>
      </c>
      <c r="J288">
        <v>2004</v>
      </c>
      <c r="K288" t="s">
        <v>181</v>
      </c>
      <c r="L288">
        <v>151</v>
      </c>
      <c r="M288" t="s">
        <v>512</v>
      </c>
      <c r="N288" t="s">
        <v>191</v>
      </c>
      <c r="O288" t="s">
        <v>192</v>
      </c>
      <c r="P288" t="s">
        <v>193</v>
      </c>
      <c r="R288" t="s">
        <v>177</v>
      </c>
      <c r="T288">
        <v>28023</v>
      </c>
      <c r="U288" t="s">
        <v>178</v>
      </c>
      <c r="V288" t="s">
        <v>42</v>
      </c>
      <c r="W288" t="s">
        <v>194</v>
      </c>
      <c r="X288" t="s">
        <v>195</v>
      </c>
      <c r="Y288" t="s">
        <v>51</v>
      </c>
    </row>
    <row r="289" spans="1:25" x14ac:dyDescent="0.3">
      <c r="A289">
        <v>10358</v>
      </c>
      <c r="B289">
        <v>49</v>
      </c>
      <c r="C289">
        <v>55.34</v>
      </c>
      <c r="D289">
        <v>5</v>
      </c>
      <c r="E289">
        <v>2711.66</v>
      </c>
      <c r="F289" s="1">
        <v>38331</v>
      </c>
      <c r="G289" t="s">
        <v>25</v>
      </c>
      <c r="H289">
        <v>4</v>
      </c>
      <c r="I289">
        <v>12</v>
      </c>
      <c r="J289">
        <v>2004</v>
      </c>
      <c r="K289" t="s">
        <v>181</v>
      </c>
      <c r="L289">
        <v>151</v>
      </c>
      <c r="M289" t="s">
        <v>512</v>
      </c>
      <c r="N289" t="s">
        <v>174</v>
      </c>
      <c r="O289" t="s">
        <v>175</v>
      </c>
      <c r="P289" t="s">
        <v>176</v>
      </c>
      <c r="R289" t="s">
        <v>177</v>
      </c>
      <c r="T289">
        <v>28034</v>
      </c>
      <c r="U289" t="s">
        <v>178</v>
      </c>
      <c r="V289" t="s">
        <v>42</v>
      </c>
      <c r="W289" t="s">
        <v>179</v>
      </c>
      <c r="X289" t="s">
        <v>180</v>
      </c>
      <c r="Y289" t="s">
        <v>36</v>
      </c>
    </row>
    <row r="290" spans="1:25" x14ac:dyDescent="0.3">
      <c r="A290">
        <v>10372</v>
      </c>
      <c r="B290">
        <v>40</v>
      </c>
      <c r="C290">
        <v>100</v>
      </c>
      <c r="D290">
        <v>4</v>
      </c>
      <c r="E290">
        <v>5862</v>
      </c>
      <c r="F290" s="1">
        <v>38378</v>
      </c>
      <c r="G290" t="s">
        <v>25</v>
      </c>
      <c r="H290">
        <v>1</v>
      </c>
      <c r="I290">
        <v>1</v>
      </c>
      <c r="J290">
        <v>2005</v>
      </c>
      <c r="K290" t="s">
        <v>181</v>
      </c>
      <c r="L290">
        <v>151</v>
      </c>
      <c r="M290" t="s">
        <v>512</v>
      </c>
      <c r="N290" t="s">
        <v>246</v>
      </c>
      <c r="O290" t="s">
        <v>247</v>
      </c>
      <c r="P290" t="s">
        <v>248</v>
      </c>
      <c r="R290" t="s">
        <v>249</v>
      </c>
      <c r="S290" t="s">
        <v>250</v>
      </c>
      <c r="T290" t="s">
        <v>251</v>
      </c>
      <c r="U290" t="s">
        <v>200</v>
      </c>
      <c r="V290" t="s">
        <v>200</v>
      </c>
      <c r="W290" t="s">
        <v>252</v>
      </c>
      <c r="X290" t="s">
        <v>253</v>
      </c>
      <c r="Y290" t="s">
        <v>51</v>
      </c>
    </row>
    <row r="291" spans="1:25" x14ac:dyDescent="0.3">
      <c r="A291">
        <v>10382</v>
      </c>
      <c r="B291">
        <v>37</v>
      </c>
      <c r="C291">
        <v>100</v>
      </c>
      <c r="D291">
        <v>11</v>
      </c>
      <c r="E291">
        <v>4071.85</v>
      </c>
      <c r="F291" s="1">
        <v>38400</v>
      </c>
      <c r="G291" t="s">
        <v>25</v>
      </c>
      <c r="H291">
        <v>1</v>
      </c>
      <c r="I291">
        <v>2</v>
      </c>
      <c r="J291">
        <v>2005</v>
      </c>
      <c r="K291" t="s">
        <v>181</v>
      </c>
      <c r="L291">
        <v>151</v>
      </c>
      <c r="M291" t="s">
        <v>512</v>
      </c>
      <c r="N291" t="s">
        <v>272</v>
      </c>
      <c r="O291">
        <v>4155551450</v>
      </c>
      <c r="P291" t="s">
        <v>273</v>
      </c>
      <c r="R291" t="s">
        <v>274</v>
      </c>
      <c r="S291" t="s">
        <v>55</v>
      </c>
      <c r="T291">
        <v>97562</v>
      </c>
      <c r="U291" t="s">
        <v>32</v>
      </c>
      <c r="V291" t="s">
        <v>33</v>
      </c>
      <c r="W291" t="s">
        <v>275</v>
      </c>
      <c r="X291" t="s">
        <v>276</v>
      </c>
      <c r="Y291" t="s">
        <v>51</v>
      </c>
    </row>
    <row r="292" spans="1:25" x14ac:dyDescent="0.3">
      <c r="A292">
        <v>10413</v>
      </c>
      <c r="B292">
        <v>47</v>
      </c>
      <c r="C292">
        <v>100</v>
      </c>
      <c r="D292">
        <v>3</v>
      </c>
      <c r="E292">
        <v>8236.75</v>
      </c>
      <c r="F292" s="1">
        <v>38477</v>
      </c>
      <c r="G292" t="s">
        <v>25</v>
      </c>
      <c r="H292">
        <v>2</v>
      </c>
      <c r="I292">
        <v>5</v>
      </c>
      <c r="J292">
        <v>2005</v>
      </c>
      <c r="K292" t="s">
        <v>181</v>
      </c>
      <c r="L292">
        <v>151</v>
      </c>
      <c r="M292" t="s">
        <v>512</v>
      </c>
      <c r="N292" t="s">
        <v>109</v>
      </c>
      <c r="O292">
        <v>2035552570</v>
      </c>
      <c r="P292" t="s">
        <v>110</v>
      </c>
      <c r="R292" t="s">
        <v>111</v>
      </c>
      <c r="S292" t="s">
        <v>112</v>
      </c>
      <c r="T292">
        <v>97562</v>
      </c>
      <c r="U292" t="s">
        <v>32</v>
      </c>
      <c r="V292" t="s">
        <v>33</v>
      </c>
      <c r="W292" t="s">
        <v>113</v>
      </c>
      <c r="X292" t="s">
        <v>57</v>
      </c>
      <c r="Y292" t="s">
        <v>151</v>
      </c>
    </row>
    <row r="293" spans="1:25" x14ac:dyDescent="0.3">
      <c r="A293">
        <v>10108</v>
      </c>
      <c r="B293">
        <v>45</v>
      </c>
      <c r="C293">
        <v>100</v>
      </c>
      <c r="D293">
        <v>4</v>
      </c>
      <c r="E293">
        <v>6130.35</v>
      </c>
      <c r="F293" s="1">
        <v>37683</v>
      </c>
      <c r="G293" t="s">
        <v>25</v>
      </c>
      <c r="H293">
        <v>1</v>
      </c>
      <c r="I293">
        <v>3</v>
      </c>
      <c r="J293">
        <v>2003</v>
      </c>
      <c r="K293" t="s">
        <v>181</v>
      </c>
      <c r="L293">
        <v>117</v>
      </c>
      <c r="M293" t="s">
        <v>513</v>
      </c>
      <c r="N293" t="s">
        <v>425</v>
      </c>
      <c r="O293" t="s">
        <v>426</v>
      </c>
      <c r="P293" t="s">
        <v>427</v>
      </c>
      <c r="R293" t="s">
        <v>428</v>
      </c>
      <c r="T293" t="s">
        <v>429</v>
      </c>
      <c r="U293" t="s">
        <v>430</v>
      </c>
      <c r="V293" t="s">
        <v>200</v>
      </c>
      <c r="W293" t="s">
        <v>431</v>
      </c>
      <c r="X293" t="s">
        <v>432</v>
      </c>
      <c r="Y293" t="s">
        <v>51</v>
      </c>
    </row>
    <row r="294" spans="1:25" x14ac:dyDescent="0.3">
      <c r="A294">
        <v>10122</v>
      </c>
      <c r="B294">
        <v>37</v>
      </c>
      <c r="C294">
        <v>99.82</v>
      </c>
      <c r="D294">
        <v>8</v>
      </c>
      <c r="E294">
        <v>3693.34</v>
      </c>
      <c r="F294" s="1">
        <v>37749</v>
      </c>
      <c r="G294" t="s">
        <v>25</v>
      </c>
      <c r="H294">
        <v>2</v>
      </c>
      <c r="I294">
        <v>5</v>
      </c>
      <c r="J294">
        <v>2003</v>
      </c>
      <c r="K294" t="s">
        <v>181</v>
      </c>
      <c r="L294">
        <v>117</v>
      </c>
      <c r="M294" t="s">
        <v>513</v>
      </c>
      <c r="N294" t="s">
        <v>433</v>
      </c>
      <c r="O294" t="s">
        <v>434</v>
      </c>
      <c r="P294" t="s">
        <v>435</v>
      </c>
      <c r="R294" t="s">
        <v>436</v>
      </c>
      <c r="T294">
        <v>13008</v>
      </c>
      <c r="U294" t="s">
        <v>41</v>
      </c>
      <c r="V294" t="s">
        <v>42</v>
      </c>
      <c r="W294" t="s">
        <v>437</v>
      </c>
      <c r="X294" t="s">
        <v>438</v>
      </c>
      <c r="Y294" t="s">
        <v>51</v>
      </c>
    </row>
    <row r="295" spans="1:25" x14ac:dyDescent="0.3">
      <c r="A295">
        <v>10135</v>
      </c>
      <c r="B295">
        <v>48</v>
      </c>
      <c r="C295">
        <v>100</v>
      </c>
      <c r="D295">
        <v>5</v>
      </c>
      <c r="E295">
        <v>6031.68</v>
      </c>
      <c r="F295" s="1">
        <v>37804</v>
      </c>
      <c r="G295" t="s">
        <v>25</v>
      </c>
      <c r="H295">
        <v>3</v>
      </c>
      <c r="I295">
        <v>7</v>
      </c>
      <c r="J295">
        <v>2003</v>
      </c>
      <c r="K295" t="s">
        <v>181</v>
      </c>
      <c r="L295">
        <v>117</v>
      </c>
      <c r="M295" t="s">
        <v>513</v>
      </c>
      <c r="N295" t="s">
        <v>272</v>
      </c>
      <c r="O295">
        <v>4155551450</v>
      </c>
      <c r="P295" t="s">
        <v>273</v>
      </c>
      <c r="R295" t="s">
        <v>274</v>
      </c>
      <c r="S295" t="s">
        <v>55</v>
      </c>
      <c r="T295">
        <v>97562</v>
      </c>
      <c r="U295" t="s">
        <v>32</v>
      </c>
      <c r="V295" t="s">
        <v>33</v>
      </c>
      <c r="W295" t="s">
        <v>275</v>
      </c>
      <c r="X295" t="s">
        <v>276</v>
      </c>
      <c r="Y295" t="s">
        <v>51</v>
      </c>
    </row>
    <row r="296" spans="1:25" x14ac:dyDescent="0.3">
      <c r="A296">
        <v>10147</v>
      </c>
      <c r="B296">
        <v>31</v>
      </c>
      <c r="C296">
        <v>100</v>
      </c>
      <c r="D296">
        <v>5</v>
      </c>
      <c r="E296">
        <v>3494.94</v>
      </c>
      <c r="F296" s="1">
        <v>37869</v>
      </c>
      <c r="G296" t="s">
        <v>25</v>
      </c>
      <c r="H296">
        <v>3</v>
      </c>
      <c r="I296">
        <v>9</v>
      </c>
      <c r="J296">
        <v>2003</v>
      </c>
      <c r="K296" t="s">
        <v>181</v>
      </c>
      <c r="L296">
        <v>117</v>
      </c>
      <c r="M296" t="s">
        <v>513</v>
      </c>
      <c r="N296" t="s">
        <v>281</v>
      </c>
      <c r="O296">
        <v>6175558555</v>
      </c>
      <c r="P296" t="s">
        <v>282</v>
      </c>
      <c r="R296" t="s">
        <v>283</v>
      </c>
      <c r="S296" t="s">
        <v>123</v>
      </c>
      <c r="T296">
        <v>58339</v>
      </c>
      <c r="U296" t="s">
        <v>32</v>
      </c>
      <c r="V296" t="s">
        <v>33</v>
      </c>
      <c r="W296" t="s">
        <v>275</v>
      </c>
      <c r="X296" t="s">
        <v>284</v>
      </c>
      <c r="Y296" t="s">
        <v>51</v>
      </c>
    </row>
    <row r="297" spans="1:25" x14ac:dyDescent="0.3">
      <c r="A297">
        <v>10160</v>
      </c>
      <c r="B297">
        <v>46</v>
      </c>
      <c r="C297">
        <v>100</v>
      </c>
      <c r="D297">
        <v>6</v>
      </c>
      <c r="E297">
        <v>5294.14</v>
      </c>
      <c r="F297" s="1">
        <v>37905</v>
      </c>
      <c r="G297" t="s">
        <v>25</v>
      </c>
      <c r="H297">
        <v>4</v>
      </c>
      <c r="I297">
        <v>10</v>
      </c>
      <c r="J297">
        <v>2003</v>
      </c>
      <c r="K297" t="s">
        <v>181</v>
      </c>
      <c r="L297">
        <v>117</v>
      </c>
      <c r="M297" t="s">
        <v>513</v>
      </c>
      <c r="N297" t="s">
        <v>358</v>
      </c>
      <c r="O297">
        <v>2155554369</v>
      </c>
      <c r="P297" t="s">
        <v>359</v>
      </c>
      <c r="R297" t="s">
        <v>360</v>
      </c>
      <c r="S297" t="s">
        <v>55</v>
      </c>
      <c r="U297" t="s">
        <v>32</v>
      </c>
      <c r="V297" t="s">
        <v>33</v>
      </c>
      <c r="W297" t="s">
        <v>361</v>
      </c>
      <c r="X297" t="s">
        <v>103</v>
      </c>
      <c r="Y297" t="s">
        <v>51</v>
      </c>
    </row>
    <row r="298" spans="1:25" x14ac:dyDescent="0.3">
      <c r="A298">
        <v>10170</v>
      </c>
      <c r="B298">
        <v>47</v>
      </c>
      <c r="C298">
        <v>100</v>
      </c>
      <c r="D298">
        <v>4</v>
      </c>
      <c r="E298">
        <v>5464.69</v>
      </c>
      <c r="F298" s="1">
        <v>37929</v>
      </c>
      <c r="G298" t="s">
        <v>25</v>
      </c>
      <c r="H298">
        <v>4</v>
      </c>
      <c r="I298">
        <v>11</v>
      </c>
      <c r="J298">
        <v>2003</v>
      </c>
      <c r="K298" t="s">
        <v>181</v>
      </c>
      <c r="L298">
        <v>117</v>
      </c>
      <c r="M298" t="s">
        <v>513</v>
      </c>
      <c r="N298" t="s">
        <v>409</v>
      </c>
      <c r="O298" t="s">
        <v>410</v>
      </c>
      <c r="P298" t="s">
        <v>411</v>
      </c>
      <c r="R298" t="s">
        <v>412</v>
      </c>
      <c r="T298">
        <v>8010</v>
      </c>
      <c r="U298" t="s">
        <v>148</v>
      </c>
      <c r="V298" t="s">
        <v>42</v>
      </c>
      <c r="W298" t="s">
        <v>413</v>
      </c>
      <c r="X298" t="s">
        <v>414</v>
      </c>
      <c r="Y298" t="s">
        <v>51</v>
      </c>
    </row>
    <row r="299" spans="1:25" x14ac:dyDescent="0.3">
      <c r="A299">
        <v>10181</v>
      </c>
      <c r="B299">
        <v>28</v>
      </c>
      <c r="C299">
        <v>100</v>
      </c>
      <c r="D299">
        <v>12</v>
      </c>
      <c r="E299">
        <v>2860.76</v>
      </c>
      <c r="F299" s="1">
        <v>37937</v>
      </c>
      <c r="G299" t="s">
        <v>25</v>
      </c>
      <c r="H299">
        <v>4</v>
      </c>
      <c r="I299">
        <v>11</v>
      </c>
      <c r="J299">
        <v>2003</v>
      </c>
      <c r="K299" t="s">
        <v>181</v>
      </c>
      <c r="L299">
        <v>117</v>
      </c>
      <c r="M299" t="s">
        <v>513</v>
      </c>
      <c r="N299" t="s">
        <v>73</v>
      </c>
      <c r="O299" t="s">
        <v>74</v>
      </c>
      <c r="P299" t="s">
        <v>75</v>
      </c>
      <c r="R299" t="s">
        <v>76</v>
      </c>
      <c r="T299" t="s">
        <v>77</v>
      </c>
      <c r="U299" t="s">
        <v>78</v>
      </c>
      <c r="V299" t="s">
        <v>42</v>
      </c>
      <c r="W299" t="s">
        <v>79</v>
      </c>
      <c r="X299" t="s">
        <v>80</v>
      </c>
      <c r="Y299" t="s">
        <v>36</v>
      </c>
    </row>
    <row r="300" spans="1:25" x14ac:dyDescent="0.3">
      <c r="A300">
        <v>10191</v>
      </c>
      <c r="B300">
        <v>40</v>
      </c>
      <c r="C300">
        <v>100</v>
      </c>
      <c r="D300">
        <v>1</v>
      </c>
      <c r="E300">
        <v>5590</v>
      </c>
      <c r="F300" s="1">
        <v>37945</v>
      </c>
      <c r="G300" t="s">
        <v>25</v>
      </c>
      <c r="H300">
        <v>4</v>
      </c>
      <c r="I300">
        <v>11</v>
      </c>
      <c r="J300">
        <v>2003</v>
      </c>
      <c r="K300" t="s">
        <v>181</v>
      </c>
      <c r="L300">
        <v>117</v>
      </c>
      <c r="M300" t="s">
        <v>513</v>
      </c>
      <c r="N300" t="s">
        <v>439</v>
      </c>
      <c r="O300" t="s">
        <v>440</v>
      </c>
      <c r="P300" t="s">
        <v>441</v>
      </c>
      <c r="R300" t="s">
        <v>442</v>
      </c>
      <c r="T300">
        <v>50739</v>
      </c>
      <c r="U300" t="s">
        <v>443</v>
      </c>
      <c r="V300" t="s">
        <v>42</v>
      </c>
      <c r="W300" t="s">
        <v>444</v>
      </c>
      <c r="X300" t="s">
        <v>445</v>
      </c>
      <c r="Y300" t="s">
        <v>51</v>
      </c>
    </row>
    <row r="301" spans="1:25" x14ac:dyDescent="0.3">
      <c r="A301">
        <v>10203</v>
      </c>
      <c r="B301">
        <v>20</v>
      </c>
      <c r="C301">
        <v>100</v>
      </c>
      <c r="D301">
        <v>6</v>
      </c>
      <c r="E301">
        <v>2254.8000000000002</v>
      </c>
      <c r="F301" s="1">
        <v>37957</v>
      </c>
      <c r="G301" t="s">
        <v>25</v>
      </c>
      <c r="H301">
        <v>4</v>
      </c>
      <c r="I301">
        <v>12</v>
      </c>
      <c r="J301">
        <v>2003</v>
      </c>
      <c r="K301" t="s">
        <v>181</v>
      </c>
      <c r="L301">
        <v>117</v>
      </c>
      <c r="M301" t="s">
        <v>513</v>
      </c>
      <c r="N301" t="s">
        <v>174</v>
      </c>
      <c r="O301" t="s">
        <v>175</v>
      </c>
      <c r="P301" t="s">
        <v>176</v>
      </c>
      <c r="R301" t="s">
        <v>177</v>
      </c>
      <c r="T301">
        <v>28034</v>
      </c>
      <c r="U301" t="s">
        <v>178</v>
      </c>
      <c r="V301" t="s">
        <v>42</v>
      </c>
      <c r="W301" t="s">
        <v>179</v>
      </c>
      <c r="X301" t="s">
        <v>180</v>
      </c>
      <c r="Y301" t="s">
        <v>36</v>
      </c>
    </row>
    <row r="302" spans="1:25" x14ac:dyDescent="0.3">
      <c r="A302">
        <v>10212</v>
      </c>
      <c r="B302">
        <v>39</v>
      </c>
      <c r="C302">
        <v>100</v>
      </c>
      <c r="D302">
        <v>16</v>
      </c>
      <c r="E302">
        <v>4946.76</v>
      </c>
      <c r="F302" s="1">
        <v>38002</v>
      </c>
      <c r="G302" t="s">
        <v>25</v>
      </c>
      <c r="H302">
        <v>1</v>
      </c>
      <c r="I302">
        <v>1</v>
      </c>
      <c r="J302">
        <v>2004</v>
      </c>
      <c r="K302" t="s">
        <v>181</v>
      </c>
      <c r="L302">
        <v>117</v>
      </c>
      <c r="M302" t="s">
        <v>513</v>
      </c>
      <c r="N302" t="s">
        <v>174</v>
      </c>
      <c r="O302" t="s">
        <v>175</v>
      </c>
      <c r="P302" t="s">
        <v>176</v>
      </c>
      <c r="R302" t="s">
        <v>177</v>
      </c>
      <c r="T302">
        <v>28034</v>
      </c>
      <c r="U302" t="s">
        <v>178</v>
      </c>
      <c r="V302" t="s">
        <v>42</v>
      </c>
      <c r="W302" t="s">
        <v>179</v>
      </c>
      <c r="X302" t="s">
        <v>180</v>
      </c>
      <c r="Y302" t="s">
        <v>51</v>
      </c>
    </row>
    <row r="303" spans="1:25" x14ac:dyDescent="0.3">
      <c r="A303">
        <v>10225</v>
      </c>
      <c r="B303">
        <v>25</v>
      </c>
      <c r="C303">
        <v>99.82</v>
      </c>
      <c r="D303">
        <v>7</v>
      </c>
      <c r="E303">
        <v>2495.5</v>
      </c>
      <c r="F303" s="1">
        <v>38039</v>
      </c>
      <c r="G303" t="s">
        <v>25</v>
      </c>
      <c r="H303">
        <v>1</v>
      </c>
      <c r="I303">
        <v>2</v>
      </c>
      <c r="J303">
        <v>2004</v>
      </c>
      <c r="K303" t="s">
        <v>181</v>
      </c>
      <c r="L303">
        <v>117</v>
      </c>
      <c r="M303" t="s">
        <v>513</v>
      </c>
      <c r="N303" t="s">
        <v>446</v>
      </c>
      <c r="O303" t="s">
        <v>447</v>
      </c>
      <c r="P303" t="s">
        <v>448</v>
      </c>
      <c r="R303" t="s">
        <v>449</v>
      </c>
      <c r="T303">
        <v>1203</v>
      </c>
      <c r="U303" t="s">
        <v>450</v>
      </c>
      <c r="V303" t="s">
        <v>42</v>
      </c>
      <c r="W303" t="s">
        <v>451</v>
      </c>
      <c r="X303" t="s">
        <v>103</v>
      </c>
      <c r="Y303" t="s">
        <v>36</v>
      </c>
    </row>
    <row r="304" spans="1:25" x14ac:dyDescent="0.3">
      <c r="A304">
        <v>10238</v>
      </c>
      <c r="B304">
        <v>29</v>
      </c>
      <c r="C304">
        <v>100</v>
      </c>
      <c r="D304">
        <v>1</v>
      </c>
      <c r="E304">
        <v>3167.38</v>
      </c>
      <c r="F304" s="1">
        <v>38086</v>
      </c>
      <c r="G304" t="s">
        <v>25</v>
      </c>
      <c r="H304">
        <v>2</v>
      </c>
      <c r="I304">
        <v>4</v>
      </c>
      <c r="J304">
        <v>2004</v>
      </c>
      <c r="K304" t="s">
        <v>181</v>
      </c>
      <c r="L304">
        <v>117</v>
      </c>
      <c r="M304" t="s">
        <v>513</v>
      </c>
      <c r="N304" t="s">
        <v>322</v>
      </c>
      <c r="O304" t="s">
        <v>323</v>
      </c>
      <c r="P304" t="s">
        <v>324</v>
      </c>
      <c r="R304" t="s">
        <v>325</v>
      </c>
      <c r="T304">
        <v>1734</v>
      </c>
      <c r="U304" t="s">
        <v>326</v>
      </c>
      <c r="V304" t="s">
        <v>42</v>
      </c>
      <c r="W304" t="s">
        <v>327</v>
      </c>
      <c r="X304" t="s">
        <v>328</v>
      </c>
      <c r="Y304" t="s">
        <v>51</v>
      </c>
    </row>
    <row r="305" spans="1:25" x14ac:dyDescent="0.3">
      <c r="A305">
        <v>10253</v>
      </c>
      <c r="B305">
        <v>22</v>
      </c>
      <c r="C305">
        <v>100</v>
      </c>
      <c r="D305">
        <v>11</v>
      </c>
      <c r="E305">
        <v>2402.84</v>
      </c>
      <c r="F305" s="1">
        <v>38139</v>
      </c>
      <c r="G305" t="s">
        <v>339</v>
      </c>
      <c r="H305">
        <v>2</v>
      </c>
      <c r="I305">
        <v>6</v>
      </c>
      <c r="J305">
        <v>2004</v>
      </c>
      <c r="K305" t="s">
        <v>181</v>
      </c>
      <c r="L305">
        <v>117</v>
      </c>
      <c r="M305" t="s">
        <v>513</v>
      </c>
      <c r="N305" t="s">
        <v>165</v>
      </c>
      <c r="O305" t="s">
        <v>166</v>
      </c>
      <c r="P305" t="s">
        <v>167</v>
      </c>
      <c r="R305" t="s">
        <v>168</v>
      </c>
      <c r="T305" t="s">
        <v>169</v>
      </c>
      <c r="U305" t="s">
        <v>170</v>
      </c>
      <c r="V305" t="s">
        <v>42</v>
      </c>
      <c r="W305" t="s">
        <v>171</v>
      </c>
      <c r="X305" t="s">
        <v>172</v>
      </c>
      <c r="Y305" t="s">
        <v>36</v>
      </c>
    </row>
    <row r="306" spans="1:25" x14ac:dyDescent="0.3">
      <c r="A306">
        <v>10266</v>
      </c>
      <c r="B306">
        <v>22</v>
      </c>
      <c r="C306">
        <v>100</v>
      </c>
      <c r="D306">
        <v>12</v>
      </c>
      <c r="E306">
        <v>2454.54</v>
      </c>
      <c r="F306" s="1">
        <v>38174</v>
      </c>
      <c r="G306" t="s">
        <v>25</v>
      </c>
      <c r="H306">
        <v>3</v>
      </c>
      <c r="I306">
        <v>7</v>
      </c>
      <c r="J306">
        <v>2004</v>
      </c>
      <c r="K306" t="s">
        <v>181</v>
      </c>
      <c r="L306">
        <v>117</v>
      </c>
      <c r="M306" t="s">
        <v>513</v>
      </c>
      <c r="N306" t="s">
        <v>452</v>
      </c>
      <c r="O306" t="s">
        <v>453</v>
      </c>
      <c r="P306" t="s">
        <v>454</v>
      </c>
      <c r="R306" t="s">
        <v>455</v>
      </c>
      <c r="T306">
        <v>42100</v>
      </c>
      <c r="U306" t="s">
        <v>258</v>
      </c>
      <c r="V306" t="s">
        <v>42</v>
      </c>
      <c r="W306" t="s">
        <v>456</v>
      </c>
      <c r="X306" t="s">
        <v>457</v>
      </c>
      <c r="Y306" t="s">
        <v>36</v>
      </c>
    </row>
    <row r="307" spans="1:25" x14ac:dyDescent="0.3">
      <c r="A307">
        <v>10276</v>
      </c>
      <c r="B307">
        <v>47</v>
      </c>
      <c r="C307">
        <v>100</v>
      </c>
      <c r="D307">
        <v>1</v>
      </c>
      <c r="E307">
        <v>5464.69</v>
      </c>
      <c r="F307" s="1">
        <v>38201</v>
      </c>
      <c r="G307" t="s">
        <v>25</v>
      </c>
      <c r="H307">
        <v>3</v>
      </c>
      <c r="I307">
        <v>8</v>
      </c>
      <c r="J307">
        <v>2004</v>
      </c>
      <c r="K307" t="s">
        <v>181</v>
      </c>
      <c r="L307">
        <v>117</v>
      </c>
      <c r="M307" t="s">
        <v>513</v>
      </c>
      <c r="N307" t="s">
        <v>458</v>
      </c>
      <c r="O307">
        <v>6175557555</v>
      </c>
      <c r="P307" t="s">
        <v>459</v>
      </c>
      <c r="R307" t="s">
        <v>283</v>
      </c>
      <c r="S307" t="s">
        <v>123</v>
      </c>
      <c r="T307">
        <v>58339</v>
      </c>
      <c r="U307" t="s">
        <v>32</v>
      </c>
      <c r="V307" t="s">
        <v>33</v>
      </c>
      <c r="W307" t="s">
        <v>460</v>
      </c>
      <c r="X307" t="s">
        <v>461</v>
      </c>
      <c r="Y307" t="s">
        <v>51</v>
      </c>
    </row>
    <row r="308" spans="1:25" x14ac:dyDescent="0.3">
      <c r="A308">
        <v>10287</v>
      </c>
      <c r="B308">
        <v>45</v>
      </c>
      <c r="C308">
        <v>100</v>
      </c>
      <c r="D308">
        <v>10</v>
      </c>
      <c r="E308">
        <v>4756.5</v>
      </c>
      <c r="F308" s="1">
        <v>38229</v>
      </c>
      <c r="G308" t="s">
        <v>25</v>
      </c>
      <c r="H308">
        <v>3</v>
      </c>
      <c r="I308">
        <v>8</v>
      </c>
      <c r="J308">
        <v>2004</v>
      </c>
      <c r="K308" t="s">
        <v>181</v>
      </c>
      <c r="L308">
        <v>117</v>
      </c>
      <c r="M308" t="s">
        <v>513</v>
      </c>
      <c r="N308" t="s">
        <v>446</v>
      </c>
      <c r="O308" t="s">
        <v>447</v>
      </c>
      <c r="P308" t="s">
        <v>448</v>
      </c>
      <c r="R308" t="s">
        <v>449</v>
      </c>
      <c r="T308">
        <v>1203</v>
      </c>
      <c r="U308" t="s">
        <v>450</v>
      </c>
      <c r="V308" t="s">
        <v>42</v>
      </c>
      <c r="W308" t="s">
        <v>451</v>
      </c>
      <c r="X308" t="s">
        <v>103</v>
      </c>
      <c r="Y308" t="s">
        <v>51</v>
      </c>
    </row>
    <row r="309" spans="1:25" x14ac:dyDescent="0.3">
      <c r="A309">
        <v>10300</v>
      </c>
      <c r="B309">
        <v>29</v>
      </c>
      <c r="C309">
        <v>100</v>
      </c>
      <c r="D309">
        <v>3</v>
      </c>
      <c r="E309">
        <v>3984.6</v>
      </c>
      <c r="F309" s="1">
        <v>37898</v>
      </c>
      <c r="G309" t="s">
        <v>25</v>
      </c>
      <c r="H309">
        <v>4</v>
      </c>
      <c r="I309">
        <v>10</v>
      </c>
      <c r="J309">
        <v>2003</v>
      </c>
      <c r="K309" t="s">
        <v>181</v>
      </c>
      <c r="L309">
        <v>117</v>
      </c>
      <c r="M309" t="s">
        <v>513</v>
      </c>
      <c r="N309" t="s">
        <v>462</v>
      </c>
      <c r="O309" t="s">
        <v>463</v>
      </c>
      <c r="P309" t="s">
        <v>464</v>
      </c>
      <c r="R309" t="s">
        <v>465</v>
      </c>
      <c r="T309">
        <v>60528</v>
      </c>
      <c r="U309" t="s">
        <v>443</v>
      </c>
      <c r="V309" t="s">
        <v>42</v>
      </c>
      <c r="W309" t="s">
        <v>466</v>
      </c>
      <c r="X309" t="s">
        <v>414</v>
      </c>
      <c r="Y309" t="s">
        <v>51</v>
      </c>
    </row>
    <row r="310" spans="1:25" x14ac:dyDescent="0.3">
      <c r="A310">
        <v>10310</v>
      </c>
      <c r="B310">
        <v>24</v>
      </c>
      <c r="C310">
        <v>100</v>
      </c>
      <c r="D310">
        <v>8</v>
      </c>
      <c r="E310">
        <v>3100.32</v>
      </c>
      <c r="F310" s="1">
        <v>38276</v>
      </c>
      <c r="G310" t="s">
        <v>25</v>
      </c>
      <c r="H310">
        <v>4</v>
      </c>
      <c r="I310">
        <v>10</v>
      </c>
      <c r="J310">
        <v>2004</v>
      </c>
      <c r="K310" t="s">
        <v>181</v>
      </c>
      <c r="L310">
        <v>117</v>
      </c>
      <c r="M310" t="s">
        <v>513</v>
      </c>
      <c r="N310" t="s">
        <v>439</v>
      </c>
      <c r="O310" t="s">
        <v>440</v>
      </c>
      <c r="P310" t="s">
        <v>441</v>
      </c>
      <c r="R310" t="s">
        <v>442</v>
      </c>
      <c r="T310">
        <v>50739</v>
      </c>
      <c r="U310" t="s">
        <v>443</v>
      </c>
      <c r="V310" t="s">
        <v>42</v>
      </c>
      <c r="W310" t="s">
        <v>444</v>
      </c>
      <c r="X310" t="s">
        <v>445</v>
      </c>
      <c r="Y310" t="s">
        <v>51</v>
      </c>
    </row>
    <row r="311" spans="1:25" x14ac:dyDescent="0.3">
      <c r="A311">
        <v>10320</v>
      </c>
      <c r="B311">
        <v>35</v>
      </c>
      <c r="C311">
        <v>100</v>
      </c>
      <c r="D311">
        <v>1</v>
      </c>
      <c r="E311">
        <v>4850.3</v>
      </c>
      <c r="F311" s="1">
        <v>38294</v>
      </c>
      <c r="G311" t="s">
        <v>25</v>
      </c>
      <c r="H311">
        <v>4</v>
      </c>
      <c r="I311">
        <v>11</v>
      </c>
      <c r="J311">
        <v>2004</v>
      </c>
      <c r="K311" t="s">
        <v>181</v>
      </c>
      <c r="L311">
        <v>117</v>
      </c>
      <c r="M311" t="s">
        <v>513</v>
      </c>
      <c r="N311" t="s">
        <v>183</v>
      </c>
      <c r="O311" t="s">
        <v>184</v>
      </c>
      <c r="P311" t="s">
        <v>185</v>
      </c>
      <c r="R311" t="s">
        <v>186</v>
      </c>
      <c r="T311" t="s">
        <v>187</v>
      </c>
      <c r="U311" t="s">
        <v>188</v>
      </c>
      <c r="V311" t="s">
        <v>42</v>
      </c>
      <c r="W311" t="s">
        <v>189</v>
      </c>
      <c r="X311" t="s">
        <v>190</v>
      </c>
      <c r="Y311" t="s">
        <v>51</v>
      </c>
    </row>
    <row r="312" spans="1:25" x14ac:dyDescent="0.3">
      <c r="A312">
        <v>10329</v>
      </c>
      <c r="B312">
        <v>46</v>
      </c>
      <c r="C312">
        <v>83.63</v>
      </c>
      <c r="D312">
        <v>13</v>
      </c>
      <c r="E312">
        <v>3846.98</v>
      </c>
      <c r="F312" s="1">
        <v>38306</v>
      </c>
      <c r="G312" t="s">
        <v>25</v>
      </c>
      <c r="H312">
        <v>4</v>
      </c>
      <c r="I312">
        <v>11</v>
      </c>
      <c r="J312">
        <v>2004</v>
      </c>
      <c r="K312" t="s">
        <v>181</v>
      </c>
      <c r="L312">
        <v>117</v>
      </c>
      <c r="M312" t="s">
        <v>513</v>
      </c>
      <c r="N312" t="s">
        <v>28</v>
      </c>
      <c r="O312">
        <v>2125557818</v>
      </c>
      <c r="P312" t="s">
        <v>29</v>
      </c>
      <c r="R312" t="s">
        <v>30</v>
      </c>
      <c r="S312" t="s">
        <v>31</v>
      </c>
      <c r="T312">
        <v>10022</v>
      </c>
      <c r="U312" t="s">
        <v>32</v>
      </c>
      <c r="V312" t="s">
        <v>33</v>
      </c>
      <c r="W312" t="s">
        <v>34</v>
      </c>
      <c r="X312" t="s">
        <v>35</v>
      </c>
      <c r="Y312" t="s">
        <v>51</v>
      </c>
    </row>
    <row r="313" spans="1:25" x14ac:dyDescent="0.3">
      <c r="A313">
        <v>10341</v>
      </c>
      <c r="B313">
        <v>44</v>
      </c>
      <c r="C313">
        <v>95.93</v>
      </c>
      <c r="D313">
        <v>1</v>
      </c>
      <c r="E313">
        <v>4220.92</v>
      </c>
      <c r="F313" s="1">
        <v>38315</v>
      </c>
      <c r="G313" t="s">
        <v>25</v>
      </c>
      <c r="H313">
        <v>4</v>
      </c>
      <c r="I313">
        <v>11</v>
      </c>
      <c r="J313">
        <v>2004</v>
      </c>
      <c r="K313" t="s">
        <v>181</v>
      </c>
      <c r="L313">
        <v>117</v>
      </c>
      <c r="M313" t="s">
        <v>513</v>
      </c>
      <c r="N313" t="s">
        <v>144</v>
      </c>
      <c r="O313" t="s">
        <v>145</v>
      </c>
      <c r="P313" t="s">
        <v>146</v>
      </c>
      <c r="R313" t="s">
        <v>147</v>
      </c>
      <c r="T313">
        <v>5020</v>
      </c>
      <c r="U313" t="s">
        <v>148</v>
      </c>
      <c r="V313" t="s">
        <v>42</v>
      </c>
      <c r="W313" t="s">
        <v>149</v>
      </c>
      <c r="X313" t="s">
        <v>150</v>
      </c>
      <c r="Y313" t="s">
        <v>51</v>
      </c>
    </row>
    <row r="314" spans="1:25" x14ac:dyDescent="0.3">
      <c r="A314">
        <v>10363</v>
      </c>
      <c r="B314">
        <v>34</v>
      </c>
      <c r="C314">
        <v>96.73</v>
      </c>
      <c r="D314">
        <v>4</v>
      </c>
      <c r="E314">
        <v>3288.82</v>
      </c>
      <c r="F314" s="1">
        <v>38358</v>
      </c>
      <c r="G314" t="s">
        <v>25</v>
      </c>
      <c r="H314">
        <v>1</v>
      </c>
      <c r="I314">
        <v>1</v>
      </c>
      <c r="J314">
        <v>2005</v>
      </c>
      <c r="K314" t="s">
        <v>181</v>
      </c>
      <c r="L314">
        <v>117</v>
      </c>
      <c r="M314" t="s">
        <v>513</v>
      </c>
      <c r="N314" t="s">
        <v>467</v>
      </c>
      <c r="O314" t="s">
        <v>468</v>
      </c>
      <c r="P314" t="s">
        <v>469</v>
      </c>
      <c r="R314" t="s">
        <v>470</v>
      </c>
      <c r="T314" t="s">
        <v>471</v>
      </c>
      <c r="U314" t="s">
        <v>130</v>
      </c>
      <c r="V314" t="s">
        <v>42</v>
      </c>
      <c r="W314" t="s">
        <v>472</v>
      </c>
      <c r="X314" t="s">
        <v>473</v>
      </c>
      <c r="Y314" t="s">
        <v>51</v>
      </c>
    </row>
    <row r="315" spans="1:25" x14ac:dyDescent="0.3">
      <c r="A315">
        <v>10376</v>
      </c>
      <c r="B315">
        <v>35</v>
      </c>
      <c r="C315">
        <v>100</v>
      </c>
      <c r="D315">
        <v>1</v>
      </c>
      <c r="E315">
        <v>3987.2</v>
      </c>
      <c r="F315" s="1">
        <v>38391</v>
      </c>
      <c r="G315" t="s">
        <v>25</v>
      </c>
      <c r="H315">
        <v>1</v>
      </c>
      <c r="I315">
        <v>2</v>
      </c>
      <c r="J315">
        <v>2005</v>
      </c>
      <c r="K315" t="s">
        <v>181</v>
      </c>
      <c r="L315">
        <v>117</v>
      </c>
      <c r="M315" t="s">
        <v>513</v>
      </c>
      <c r="N315" t="s">
        <v>514</v>
      </c>
      <c r="O315">
        <v>3105552373</v>
      </c>
      <c r="P315" t="s">
        <v>515</v>
      </c>
      <c r="R315" t="s">
        <v>516</v>
      </c>
      <c r="S315" t="s">
        <v>55</v>
      </c>
      <c r="T315">
        <v>92561</v>
      </c>
      <c r="U315" t="s">
        <v>32</v>
      </c>
      <c r="V315" t="s">
        <v>33</v>
      </c>
      <c r="W315" t="s">
        <v>56</v>
      </c>
      <c r="X315" t="s">
        <v>245</v>
      </c>
      <c r="Y315" t="s">
        <v>51</v>
      </c>
    </row>
    <row r="316" spans="1:25" x14ac:dyDescent="0.3">
      <c r="A316">
        <v>10389</v>
      </c>
      <c r="B316">
        <v>25</v>
      </c>
      <c r="C316">
        <v>72.38</v>
      </c>
      <c r="D316">
        <v>6</v>
      </c>
      <c r="E316">
        <v>1809.5</v>
      </c>
      <c r="F316" s="1">
        <v>38414</v>
      </c>
      <c r="G316" t="s">
        <v>25</v>
      </c>
      <c r="H316">
        <v>1</v>
      </c>
      <c r="I316">
        <v>3</v>
      </c>
      <c r="J316">
        <v>2005</v>
      </c>
      <c r="K316" t="s">
        <v>181</v>
      </c>
      <c r="L316">
        <v>117</v>
      </c>
      <c r="M316" t="s">
        <v>513</v>
      </c>
      <c r="N316" t="s">
        <v>261</v>
      </c>
      <c r="O316" t="s">
        <v>262</v>
      </c>
      <c r="P316" t="s">
        <v>263</v>
      </c>
      <c r="R316" t="s">
        <v>264</v>
      </c>
      <c r="T316" t="s">
        <v>265</v>
      </c>
      <c r="U316" t="s">
        <v>188</v>
      </c>
      <c r="V316" t="s">
        <v>42</v>
      </c>
      <c r="W316" t="s">
        <v>266</v>
      </c>
      <c r="X316" t="s">
        <v>206</v>
      </c>
      <c r="Y316" t="s">
        <v>36</v>
      </c>
    </row>
    <row r="317" spans="1:25" x14ac:dyDescent="0.3">
      <c r="A317">
        <v>10419</v>
      </c>
      <c r="B317">
        <v>10</v>
      </c>
      <c r="C317">
        <v>100</v>
      </c>
      <c r="D317">
        <v>11</v>
      </c>
      <c r="E317">
        <v>1092.2</v>
      </c>
      <c r="F317" s="1">
        <v>38489</v>
      </c>
      <c r="G317" t="s">
        <v>25</v>
      </c>
      <c r="H317">
        <v>2</v>
      </c>
      <c r="I317">
        <v>5</v>
      </c>
      <c r="J317">
        <v>2005</v>
      </c>
      <c r="K317" t="s">
        <v>181</v>
      </c>
      <c r="L317">
        <v>117</v>
      </c>
      <c r="M317" t="s">
        <v>513</v>
      </c>
      <c r="N317" t="s">
        <v>144</v>
      </c>
      <c r="O317" t="s">
        <v>145</v>
      </c>
      <c r="P317" t="s">
        <v>146</v>
      </c>
      <c r="R317" t="s">
        <v>147</v>
      </c>
      <c r="T317">
        <v>5020</v>
      </c>
      <c r="U317" t="s">
        <v>148</v>
      </c>
      <c r="V317" t="s">
        <v>42</v>
      </c>
      <c r="W317" t="s">
        <v>149</v>
      </c>
      <c r="X317" t="s">
        <v>150</v>
      </c>
      <c r="Y317" t="s">
        <v>36</v>
      </c>
    </row>
    <row r="318" spans="1:25" x14ac:dyDescent="0.3">
      <c r="A318">
        <v>10105</v>
      </c>
      <c r="B318">
        <v>29</v>
      </c>
      <c r="C318">
        <v>100</v>
      </c>
      <c r="D318">
        <v>14</v>
      </c>
      <c r="E318">
        <v>4566.05</v>
      </c>
      <c r="F318" s="1">
        <v>37663</v>
      </c>
      <c r="G318" t="s">
        <v>25</v>
      </c>
      <c r="H318">
        <v>1</v>
      </c>
      <c r="I318">
        <v>2</v>
      </c>
      <c r="J318">
        <v>2003</v>
      </c>
      <c r="K318" t="s">
        <v>181</v>
      </c>
      <c r="L318">
        <v>173</v>
      </c>
      <c r="M318" t="s">
        <v>517</v>
      </c>
      <c r="N318" t="s">
        <v>322</v>
      </c>
      <c r="O318" t="s">
        <v>323</v>
      </c>
      <c r="P318" t="s">
        <v>324</v>
      </c>
      <c r="R318" t="s">
        <v>325</v>
      </c>
      <c r="T318">
        <v>1734</v>
      </c>
      <c r="U318" t="s">
        <v>326</v>
      </c>
      <c r="V318" t="s">
        <v>42</v>
      </c>
      <c r="W318" t="s">
        <v>327</v>
      </c>
      <c r="X318" t="s">
        <v>328</v>
      </c>
      <c r="Y318" t="s">
        <v>51</v>
      </c>
    </row>
    <row r="319" spans="1:25" x14ac:dyDescent="0.3">
      <c r="A319">
        <v>10117</v>
      </c>
      <c r="B319">
        <v>39</v>
      </c>
      <c r="C319">
        <v>100</v>
      </c>
      <c r="D319">
        <v>8</v>
      </c>
      <c r="E319">
        <v>5938.14</v>
      </c>
      <c r="F319" s="1">
        <v>37727</v>
      </c>
      <c r="G319" t="s">
        <v>25</v>
      </c>
      <c r="H319">
        <v>2</v>
      </c>
      <c r="I319">
        <v>4</v>
      </c>
      <c r="J319">
        <v>2003</v>
      </c>
      <c r="K319" t="s">
        <v>181</v>
      </c>
      <c r="L319">
        <v>173</v>
      </c>
      <c r="M319" t="s">
        <v>517</v>
      </c>
      <c r="N319" t="s">
        <v>196</v>
      </c>
      <c r="O319" t="s">
        <v>197</v>
      </c>
      <c r="P319" t="s">
        <v>198</v>
      </c>
      <c r="R319" t="s">
        <v>199</v>
      </c>
      <c r="T319">
        <v>79903</v>
      </c>
      <c r="U319" t="s">
        <v>199</v>
      </c>
      <c r="V319" t="s">
        <v>200</v>
      </c>
      <c r="W319" t="s">
        <v>201</v>
      </c>
      <c r="X319" t="s">
        <v>202</v>
      </c>
      <c r="Y319" t="s">
        <v>51</v>
      </c>
    </row>
    <row r="320" spans="1:25" x14ac:dyDescent="0.3">
      <c r="A320">
        <v>10127</v>
      </c>
      <c r="B320">
        <v>42</v>
      </c>
      <c r="C320">
        <v>100</v>
      </c>
      <c r="D320">
        <v>1</v>
      </c>
      <c r="E320">
        <v>8138.76</v>
      </c>
      <c r="F320" s="1">
        <v>37775</v>
      </c>
      <c r="G320" t="s">
        <v>25</v>
      </c>
      <c r="H320">
        <v>2</v>
      </c>
      <c r="I320">
        <v>6</v>
      </c>
      <c r="J320">
        <v>2003</v>
      </c>
      <c r="K320" t="s">
        <v>181</v>
      </c>
      <c r="L320">
        <v>173</v>
      </c>
      <c r="M320" t="s">
        <v>517</v>
      </c>
      <c r="N320" t="s">
        <v>475</v>
      </c>
      <c r="O320">
        <v>2125557413</v>
      </c>
      <c r="P320" t="s">
        <v>476</v>
      </c>
      <c r="Q320" t="s">
        <v>477</v>
      </c>
      <c r="R320" t="s">
        <v>30</v>
      </c>
      <c r="S320" t="s">
        <v>31</v>
      </c>
      <c r="T320">
        <v>10022</v>
      </c>
      <c r="U320" t="s">
        <v>32</v>
      </c>
      <c r="V320" t="s">
        <v>33</v>
      </c>
      <c r="W320" t="s">
        <v>56</v>
      </c>
      <c r="X320" t="s">
        <v>478</v>
      </c>
      <c r="Y320" t="s">
        <v>151</v>
      </c>
    </row>
    <row r="321" spans="1:25" x14ac:dyDescent="0.3">
      <c r="A321">
        <v>10142</v>
      </c>
      <c r="B321">
        <v>46</v>
      </c>
      <c r="C321">
        <v>100</v>
      </c>
      <c r="D321">
        <v>11</v>
      </c>
      <c r="E321">
        <v>9470.94</v>
      </c>
      <c r="F321" s="1">
        <v>37841</v>
      </c>
      <c r="G321" t="s">
        <v>25</v>
      </c>
      <c r="H321">
        <v>3</v>
      </c>
      <c r="I321">
        <v>8</v>
      </c>
      <c r="J321">
        <v>2003</v>
      </c>
      <c r="K321" t="s">
        <v>181</v>
      </c>
      <c r="L321">
        <v>173</v>
      </c>
      <c r="M321" t="s">
        <v>517</v>
      </c>
      <c r="N321" t="s">
        <v>272</v>
      </c>
      <c r="O321">
        <v>4155551450</v>
      </c>
      <c r="P321" t="s">
        <v>273</v>
      </c>
      <c r="R321" t="s">
        <v>274</v>
      </c>
      <c r="S321" t="s">
        <v>55</v>
      </c>
      <c r="T321">
        <v>97562</v>
      </c>
      <c r="U321" t="s">
        <v>32</v>
      </c>
      <c r="V321" t="s">
        <v>33</v>
      </c>
      <c r="W321" t="s">
        <v>275</v>
      </c>
      <c r="X321" t="s">
        <v>276</v>
      </c>
      <c r="Y321" t="s">
        <v>151</v>
      </c>
    </row>
    <row r="322" spans="1:25" x14ac:dyDescent="0.3">
      <c r="A322">
        <v>10153</v>
      </c>
      <c r="B322">
        <v>49</v>
      </c>
      <c r="C322">
        <v>100</v>
      </c>
      <c r="D322">
        <v>10</v>
      </c>
      <c r="E322">
        <v>7036.89</v>
      </c>
      <c r="F322" s="1">
        <v>37892</v>
      </c>
      <c r="G322" t="s">
        <v>25</v>
      </c>
      <c r="H322">
        <v>3</v>
      </c>
      <c r="I322">
        <v>9</v>
      </c>
      <c r="J322">
        <v>2003</v>
      </c>
      <c r="K322" t="s">
        <v>181</v>
      </c>
      <c r="L322">
        <v>173</v>
      </c>
      <c r="M322" t="s">
        <v>517</v>
      </c>
      <c r="N322" t="s">
        <v>174</v>
      </c>
      <c r="O322" t="s">
        <v>175</v>
      </c>
      <c r="P322" t="s">
        <v>176</v>
      </c>
      <c r="R322" t="s">
        <v>177</v>
      </c>
      <c r="T322">
        <v>28034</v>
      </c>
      <c r="U322" t="s">
        <v>178</v>
      </c>
      <c r="V322" t="s">
        <v>42</v>
      </c>
      <c r="W322" t="s">
        <v>179</v>
      </c>
      <c r="X322" t="s">
        <v>180</v>
      </c>
      <c r="Y322" t="s">
        <v>151</v>
      </c>
    </row>
    <row r="323" spans="1:25" x14ac:dyDescent="0.3">
      <c r="A323">
        <v>10165</v>
      </c>
      <c r="B323">
        <v>27</v>
      </c>
      <c r="C323">
        <v>100</v>
      </c>
      <c r="D323">
        <v>2</v>
      </c>
      <c r="E323">
        <v>5559.03</v>
      </c>
      <c r="F323" s="1">
        <v>37916</v>
      </c>
      <c r="G323" t="s">
        <v>25</v>
      </c>
      <c r="H323">
        <v>4</v>
      </c>
      <c r="I323">
        <v>10</v>
      </c>
      <c r="J323">
        <v>2003</v>
      </c>
      <c r="K323" t="s">
        <v>181</v>
      </c>
      <c r="L323">
        <v>173</v>
      </c>
      <c r="M323" t="s">
        <v>517</v>
      </c>
      <c r="N323" t="s">
        <v>196</v>
      </c>
      <c r="O323" t="s">
        <v>197</v>
      </c>
      <c r="P323" t="s">
        <v>198</v>
      </c>
      <c r="R323" t="s">
        <v>199</v>
      </c>
      <c r="T323">
        <v>79903</v>
      </c>
      <c r="U323" t="s">
        <v>199</v>
      </c>
      <c r="V323" t="s">
        <v>200</v>
      </c>
      <c r="W323" t="s">
        <v>201</v>
      </c>
      <c r="X323" t="s">
        <v>202</v>
      </c>
      <c r="Y323" t="s">
        <v>51</v>
      </c>
    </row>
    <row r="324" spans="1:25" x14ac:dyDescent="0.3">
      <c r="A324">
        <v>10176</v>
      </c>
      <c r="B324">
        <v>50</v>
      </c>
      <c r="C324">
        <v>100</v>
      </c>
      <c r="D324">
        <v>1</v>
      </c>
      <c r="E324">
        <v>7872.5</v>
      </c>
      <c r="F324" s="1">
        <v>37931</v>
      </c>
      <c r="G324" t="s">
        <v>25</v>
      </c>
      <c r="H324">
        <v>4</v>
      </c>
      <c r="I324">
        <v>11</v>
      </c>
      <c r="J324">
        <v>2003</v>
      </c>
      <c r="K324" t="s">
        <v>181</v>
      </c>
      <c r="L324">
        <v>173</v>
      </c>
      <c r="M324" t="s">
        <v>517</v>
      </c>
      <c r="N324" t="s">
        <v>452</v>
      </c>
      <c r="O324" t="s">
        <v>453</v>
      </c>
      <c r="P324" t="s">
        <v>454</v>
      </c>
      <c r="R324" t="s">
        <v>455</v>
      </c>
      <c r="T324">
        <v>42100</v>
      </c>
      <c r="U324" t="s">
        <v>258</v>
      </c>
      <c r="V324" t="s">
        <v>42</v>
      </c>
      <c r="W324" t="s">
        <v>456</v>
      </c>
      <c r="X324" t="s">
        <v>457</v>
      </c>
      <c r="Y324" t="s">
        <v>151</v>
      </c>
    </row>
    <row r="325" spans="1:25" x14ac:dyDescent="0.3">
      <c r="A325">
        <v>10185</v>
      </c>
      <c r="B325">
        <v>43</v>
      </c>
      <c r="C325">
        <v>100</v>
      </c>
      <c r="D325">
        <v>12</v>
      </c>
      <c r="E325">
        <v>7886.2</v>
      </c>
      <c r="F325" s="1">
        <v>37939</v>
      </c>
      <c r="G325" t="s">
        <v>25</v>
      </c>
      <c r="H325">
        <v>4</v>
      </c>
      <c r="I325">
        <v>11</v>
      </c>
      <c r="J325">
        <v>2003</v>
      </c>
      <c r="K325" t="s">
        <v>181</v>
      </c>
      <c r="L325">
        <v>173</v>
      </c>
      <c r="M325" t="s">
        <v>517</v>
      </c>
      <c r="N325" t="s">
        <v>335</v>
      </c>
      <c r="O325">
        <v>5085559555</v>
      </c>
      <c r="P325" t="s">
        <v>336</v>
      </c>
      <c r="R325" t="s">
        <v>162</v>
      </c>
      <c r="S325" t="s">
        <v>123</v>
      </c>
      <c r="T325">
        <v>50553</v>
      </c>
      <c r="U325" t="s">
        <v>32</v>
      </c>
      <c r="V325" t="s">
        <v>33</v>
      </c>
      <c r="W325" t="s">
        <v>337</v>
      </c>
      <c r="X325" t="s">
        <v>338</v>
      </c>
      <c r="Y325" t="s">
        <v>151</v>
      </c>
    </row>
    <row r="326" spans="1:25" x14ac:dyDescent="0.3">
      <c r="A326">
        <v>10196</v>
      </c>
      <c r="B326">
        <v>38</v>
      </c>
      <c r="C326">
        <v>100</v>
      </c>
      <c r="D326">
        <v>4</v>
      </c>
      <c r="E326">
        <v>7232.16</v>
      </c>
      <c r="F326" s="1">
        <v>37951</v>
      </c>
      <c r="G326" t="s">
        <v>25</v>
      </c>
      <c r="H326">
        <v>4</v>
      </c>
      <c r="I326">
        <v>11</v>
      </c>
      <c r="J326">
        <v>2003</v>
      </c>
      <c r="K326" t="s">
        <v>181</v>
      </c>
      <c r="L326">
        <v>173</v>
      </c>
      <c r="M326" t="s">
        <v>517</v>
      </c>
      <c r="N326" t="s">
        <v>242</v>
      </c>
      <c r="O326">
        <v>2035559545</v>
      </c>
      <c r="P326" t="s">
        <v>243</v>
      </c>
      <c r="R326" t="s">
        <v>244</v>
      </c>
      <c r="S326" t="s">
        <v>112</v>
      </c>
      <c r="T326">
        <v>97823</v>
      </c>
      <c r="U326" t="s">
        <v>32</v>
      </c>
      <c r="V326" t="s">
        <v>33</v>
      </c>
      <c r="W326" t="s">
        <v>83</v>
      </c>
      <c r="X326" t="s">
        <v>245</v>
      </c>
      <c r="Y326" t="s">
        <v>151</v>
      </c>
    </row>
    <row r="327" spans="1:25" x14ac:dyDescent="0.3">
      <c r="A327">
        <v>10208</v>
      </c>
      <c r="B327">
        <v>20</v>
      </c>
      <c r="C327">
        <v>100</v>
      </c>
      <c r="D327">
        <v>12</v>
      </c>
      <c r="E327">
        <v>3114.4</v>
      </c>
      <c r="F327" s="1">
        <v>37988</v>
      </c>
      <c r="G327" t="s">
        <v>25</v>
      </c>
      <c r="H327">
        <v>1</v>
      </c>
      <c r="I327">
        <v>1</v>
      </c>
      <c r="J327">
        <v>2004</v>
      </c>
      <c r="K327" t="s">
        <v>181</v>
      </c>
      <c r="L327">
        <v>173</v>
      </c>
      <c r="M327" t="s">
        <v>517</v>
      </c>
      <c r="N327" t="s">
        <v>219</v>
      </c>
      <c r="O327" t="s">
        <v>220</v>
      </c>
      <c r="P327" t="s">
        <v>221</v>
      </c>
      <c r="R327" t="s">
        <v>222</v>
      </c>
      <c r="T327">
        <v>69004</v>
      </c>
      <c r="U327" t="s">
        <v>41</v>
      </c>
      <c r="V327" t="s">
        <v>42</v>
      </c>
      <c r="W327" t="s">
        <v>223</v>
      </c>
      <c r="X327" t="s">
        <v>224</v>
      </c>
      <c r="Y327" t="s">
        <v>51</v>
      </c>
    </row>
    <row r="328" spans="1:25" x14ac:dyDescent="0.3">
      <c r="A328">
        <v>10220</v>
      </c>
      <c r="B328">
        <v>27</v>
      </c>
      <c r="C328">
        <v>100</v>
      </c>
      <c r="D328">
        <v>1</v>
      </c>
      <c r="E328">
        <v>5045.22</v>
      </c>
      <c r="F328" s="1">
        <v>38029</v>
      </c>
      <c r="G328" t="s">
        <v>25</v>
      </c>
      <c r="H328">
        <v>1</v>
      </c>
      <c r="I328">
        <v>2</v>
      </c>
      <c r="J328">
        <v>2004</v>
      </c>
      <c r="K328" t="s">
        <v>181</v>
      </c>
      <c r="L328">
        <v>173</v>
      </c>
      <c r="M328" t="s">
        <v>517</v>
      </c>
      <c r="N328" t="s">
        <v>479</v>
      </c>
      <c r="O328" t="s">
        <v>480</v>
      </c>
      <c r="P328" t="s">
        <v>481</v>
      </c>
      <c r="Q328" t="s">
        <v>482</v>
      </c>
      <c r="R328" t="s">
        <v>483</v>
      </c>
      <c r="T328">
        <v>2</v>
      </c>
      <c r="U328" t="s">
        <v>484</v>
      </c>
      <c r="V328" t="s">
        <v>42</v>
      </c>
      <c r="W328" t="s">
        <v>485</v>
      </c>
      <c r="X328" t="s">
        <v>486</v>
      </c>
      <c r="Y328" t="s">
        <v>51</v>
      </c>
    </row>
    <row r="329" spans="1:25" x14ac:dyDescent="0.3">
      <c r="A329">
        <v>10231</v>
      </c>
      <c r="B329">
        <v>49</v>
      </c>
      <c r="C329">
        <v>100</v>
      </c>
      <c r="D329">
        <v>1</v>
      </c>
      <c r="E329">
        <v>6952.12</v>
      </c>
      <c r="F329" s="1">
        <v>38065</v>
      </c>
      <c r="G329" t="s">
        <v>25</v>
      </c>
      <c r="H329">
        <v>1</v>
      </c>
      <c r="I329">
        <v>3</v>
      </c>
      <c r="J329">
        <v>2004</v>
      </c>
      <c r="K329" t="s">
        <v>181</v>
      </c>
      <c r="L329">
        <v>173</v>
      </c>
      <c r="M329" t="s">
        <v>517</v>
      </c>
      <c r="N329" t="s">
        <v>487</v>
      </c>
      <c r="O329" t="s">
        <v>488</v>
      </c>
      <c r="P329" t="s">
        <v>489</v>
      </c>
      <c r="R329" t="s">
        <v>177</v>
      </c>
      <c r="T329">
        <v>28023</v>
      </c>
      <c r="U329" t="s">
        <v>178</v>
      </c>
      <c r="V329" t="s">
        <v>42</v>
      </c>
      <c r="W329" t="s">
        <v>490</v>
      </c>
      <c r="X329" t="s">
        <v>491</v>
      </c>
      <c r="Y329" t="s">
        <v>51</v>
      </c>
    </row>
    <row r="330" spans="1:25" x14ac:dyDescent="0.3">
      <c r="A330">
        <v>10247</v>
      </c>
      <c r="B330">
        <v>27</v>
      </c>
      <c r="C330">
        <v>100</v>
      </c>
      <c r="D330">
        <v>1</v>
      </c>
      <c r="E330">
        <v>4157.7299999999996</v>
      </c>
      <c r="F330" s="1">
        <v>38112</v>
      </c>
      <c r="G330" t="s">
        <v>25</v>
      </c>
      <c r="H330">
        <v>2</v>
      </c>
      <c r="I330">
        <v>5</v>
      </c>
      <c r="J330">
        <v>2004</v>
      </c>
      <c r="K330" t="s">
        <v>181</v>
      </c>
      <c r="L330">
        <v>173</v>
      </c>
      <c r="M330" t="s">
        <v>517</v>
      </c>
      <c r="N330" t="s">
        <v>467</v>
      </c>
      <c r="O330" t="s">
        <v>468</v>
      </c>
      <c r="P330" t="s">
        <v>469</v>
      </c>
      <c r="R330" t="s">
        <v>470</v>
      </c>
      <c r="T330" t="s">
        <v>471</v>
      </c>
      <c r="U330" t="s">
        <v>130</v>
      </c>
      <c r="V330" t="s">
        <v>42</v>
      </c>
      <c r="W330" t="s">
        <v>472</v>
      </c>
      <c r="X330" t="s">
        <v>473</v>
      </c>
      <c r="Y330" t="s">
        <v>51</v>
      </c>
    </row>
    <row r="331" spans="1:25" x14ac:dyDescent="0.3">
      <c r="A331">
        <v>10272</v>
      </c>
      <c r="B331">
        <v>39</v>
      </c>
      <c r="C331">
        <v>100</v>
      </c>
      <c r="D331">
        <v>1</v>
      </c>
      <c r="E331">
        <v>7962.24</v>
      </c>
      <c r="F331" s="1">
        <v>38188</v>
      </c>
      <c r="G331" t="s">
        <v>25</v>
      </c>
      <c r="H331">
        <v>3</v>
      </c>
      <c r="I331">
        <v>7</v>
      </c>
      <c r="J331">
        <v>2004</v>
      </c>
      <c r="K331" t="s">
        <v>181</v>
      </c>
      <c r="L331">
        <v>173</v>
      </c>
      <c r="M331" t="s">
        <v>517</v>
      </c>
      <c r="N331" t="s">
        <v>139</v>
      </c>
      <c r="O331">
        <v>2155551555</v>
      </c>
      <c r="P331" t="s">
        <v>140</v>
      </c>
      <c r="R331" t="s">
        <v>141</v>
      </c>
      <c r="S331" t="s">
        <v>142</v>
      </c>
      <c r="T331">
        <v>70267</v>
      </c>
      <c r="U331" t="s">
        <v>32</v>
      </c>
      <c r="V331" t="s">
        <v>33</v>
      </c>
      <c r="W331" t="s">
        <v>34</v>
      </c>
      <c r="X331" t="s">
        <v>143</v>
      </c>
      <c r="Y331" t="s">
        <v>151</v>
      </c>
    </row>
    <row r="332" spans="1:25" x14ac:dyDescent="0.3">
      <c r="A332">
        <v>10282</v>
      </c>
      <c r="B332">
        <v>24</v>
      </c>
      <c r="C332">
        <v>100</v>
      </c>
      <c r="D332">
        <v>4</v>
      </c>
      <c r="E332">
        <v>3778.8</v>
      </c>
      <c r="F332" s="1">
        <v>38219</v>
      </c>
      <c r="G332" t="s">
        <v>25</v>
      </c>
      <c r="H332">
        <v>3</v>
      </c>
      <c r="I332">
        <v>8</v>
      </c>
      <c r="J332">
        <v>2004</v>
      </c>
      <c r="K332" t="s">
        <v>181</v>
      </c>
      <c r="L332">
        <v>173</v>
      </c>
      <c r="M332" t="s">
        <v>517</v>
      </c>
      <c r="N332" t="s">
        <v>272</v>
      </c>
      <c r="O332">
        <v>4155551450</v>
      </c>
      <c r="P332" t="s">
        <v>273</v>
      </c>
      <c r="R332" t="s">
        <v>274</v>
      </c>
      <c r="S332" t="s">
        <v>55</v>
      </c>
      <c r="T332">
        <v>97562</v>
      </c>
      <c r="U332" t="s">
        <v>32</v>
      </c>
      <c r="V332" t="s">
        <v>33</v>
      </c>
      <c r="W332" t="s">
        <v>275</v>
      </c>
      <c r="X332" t="s">
        <v>276</v>
      </c>
      <c r="Y332" t="s">
        <v>51</v>
      </c>
    </row>
    <row r="333" spans="1:25" x14ac:dyDescent="0.3">
      <c r="A333">
        <v>10293</v>
      </c>
      <c r="B333">
        <v>45</v>
      </c>
      <c r="C333">
        <v>100</v>
      </c>
      <c r="D333">
        <v>7</v>
      </c>
      <c r="E333">
        <v>8253</v>
      </c>
      <c r="F333" s="1">
        <v>38239</v>
      </c>
      <c r="G333" t="s">
        <v>25</v>
      </c>
      <c r="H333">
        <v>3</v>
      </c>
      <c r="I333">
        <v>9</v>
      </c>
      <c r="J333">
        <v>2004</v>
      </c>
      <c r="K333" t="s">
        <v>181</v>
      </c>
      <c r="L333">
        <v>173</v>
      </c>
      <c r="M333" t="s">
        <v>517</v>
      </c>
      <c r="N333" t="s">
        <v>254</v>
      </c>
      <c r="O333" t="s">
        <v>255</v>
      </c>
      <c r="P333" t="s">
        <v>256</v>
      </c>
      <c r="R333" t="s">
        <v>257</v>
      </c>
      <c r="T333">
        <v>10100</v>
      </c>
      <c r="U333" t="s">
        <v>258</v>
      </c>
      <c r="V333" t="s">
        <v>42</v>
      </c>
      <c r="W333" t="s">
        <v>259</v>
      </c>
      <c r="X333" t="s">
        <v>260</v>
      </c>
      <c r="Y333" t="s">
        <v>151</v>
      </c>
    </row>
    <row r="334" spans="1:25" x14ac:dyDescent="0.3">
      <c r="A334">
        <v>10306</v>
      </c>
      <c r="B334">
        <v>20</v>
      </c>
      <c r="C334">
        <v>100</v>
      </c>
      <c r="D334">
        <v>12</v>
      </c>
      <c r="E334">
        <v>3633.4</v>
      </c>
      <c r="F334" s="1">
        <v>38274</v>
      </c>
      <c r="G334" t="s">
        <v>25</v>
      </c>
      <c r="H334">
        <v>4</v>
      </c>
      <c r="I334">
        <v>10</v>
      </c>
      <c r="J334">
        <v>2004</v>
      </c>
      <c r="K334" t="s">
        <v>181</v>
      </c>
      <c r="L334">
        <v>173</v>
      </c>
      <c r="M334" t="s">
        <v>517</v>
      </c>
      <c r="N334" t="s">
        <v>492</v>
      </c>
      <c r="O334" t="s">
        <v>493</v>
      </c>
      <c r="P334" t="s">
        <v>494</v>
      </c>
      <c r="R334" t="s">
        <v>495</v>
      </c>
      <c r="T334" t="s">
        <v>496</v>
      </c>
      <c r="U334" t="s">
        <v>170</v>
      </c>
      <c r="V334" t="s">
        <v>42</v>
      </c>
      <c r="W334" t="s">
        <v>497</v>
      </c>
      <c r="X334" t="s">
        <v>94</v>
      </c>
      <c r="Y334" t="s">
        <v>51</v>
      </c>
    </row>
    <row r="335" spans="1:25" x14ac:dyDescent="0.3">
      <c r="A335">
        <v>10314</v>
      </c>
      <c r="B335">
        <v>36</v>
      </c>
      <c r="C335">
        <v>100</v>
      </c>
      <c r="D335">
        <v>4</v>
      </c>
      <c r="E335">
        <v>6913.8</v>
      </c>
      <c r="F335" s="1">
        <v>38282</v>
      </c>
      <c r="G335" t="s">
        <v>25</v>
      </c>
      <c r="H335">
        <v>4</v>
      </c>
      <c r="I335">
        <v>10</v>
      </c>
      <c r="J335">
        <v>2004</v>
      </c>
      <c r="K335" t="s">
        <v>181</v>
      </c>
      <c r="L335">
        <v>173</v>
      </c>
      <c r="M335" t="s">
        <v>517</v>
      </c>
      <c r="N335" t="s">
        <v>498</v>
      </c>
      <c r="O335" t="s">
        <v>499</v>
      </c>
      <c r="P335" t="s">
        <v>500</v>
      </c>
      <c r="R335" t="s">
        <v>501</v>
      </c>
      <c r="T335">
        <v>8200</v>
      </c>
      <c r="U335" t="s">
        <v>326</v>
      </c>
      <c r="V335" t="s">
        <v>42</v>
      </c>
      <c r="W335" t="s">
        <v>502</v>
      </c>
      <c r="X335" t="s">
        <v>503</v>
      </c>
      <c r="Y335" t="s">
        <v>51</v>
      </c>
    </row>
    <row r="336" spans="1:25" x14ac:dyDescent="0.3">
      <c r="A336">
        <v>10325</v>
      </c>
      <c r="B336">
        <v>24</v>
      </c>
      <c r="C336">
        <v>100</v>
      </c>
      <c r="D336">
        <v>1</v>
      </c>
      <c r="E336">
        <v>2583.6</v>
      </c>
      <c r="F336" s="1">
        <v>38296</v>
      </c>
      <c r="G336" t="s">
        <v>25</v>
      </c>
      <c r="H336">
        <v>4</v>
      </c>
      <c r="I336">
        <v>11</v>
      </c>
      <c r="J336">
        <v>2004</v>
      </c>
      <c r="K336" t="s">
        <v>181</v>
      </c>
      <c r="L336">
        <v>173</v>
      </c>
      <c r="M336" t="s">
        <v>517</v>
      </c>
      <c r="N336" t="s">
        <v>133</v>
      </c>
      <c r="O336" t="s">
        <v>134</v>
      </c>
      <c r="P336" t="s">
        <v>135</v>
      </c>
      <c r="R336" t="s">
        <v>136</v>
      </c>
      <c r="T336">
        <v>4110</v>
      </c>
      <c r="U336" t="s">
        <v>78</v>
      </c>
      <c r="V336" t="s">
        <v>42</v>
      </c>
      <c r="W336" t="s">
        <v>137</v>
      </c>
      <c r="X336" t="s">
        <v>138</v>
      </c>
      <c r="Y336" t="s">
        <v>36</v>
      </c>
    </row>
    <row r="337" spans="1:25" x14ac:dyDescent="0.3">
      <c r="A337">
        <v>10336</v>
      </c>
      <c r="B337">
        <v>49</v>
      </c>
      <c r="C337">
        <v>63.38</v>
      </c>
      <c r="D337">
        <v>1</v>
      </c>
      <c r="E337">
        <v>3105.62</v>
      </c>
      <c r="F337" s="1">
        <v>38311</v>
      </c>
      <c r="G337" t="s">
        <v>25</v>
      </c>
      <c r="H337">
        <v>4</v>
      </c>
      <c r="I337">
        <v>11</v>
      </c>
      <c r="J337">
        <v>2004</v>
      </c>
      <c r="K337" t="s">
        <v>181</v>
      </c>
      <c r="L337">
        <v>173</v>
      </c>
      <c r="M337" t="s">
        <v>517</v>
      </c>
      <c r="N337" t="s">
        <v>403</v>
      </c>
      <c r="O337" t="s">
        <v>404</v>
      </c>
      <c r="P337" t="s">
        <v>405</v>
      </c>
      <c r="R337" t="s">
        <v>48</v>
      </c>
      <c r="T337">
        <v>75012</v>
      </c>
      <c r="U337" t="s">
        <v>41</v>
      </c>
      <c r="V337" t="s">
        <v>42</v>
      </c>
      <c r="W337" t="s">
        <v>406</v>
      </c>
      <c r="X337" t="s">
        <v>407</v>
      </c>
      <c r="Y337" t="s">
        <v>51</v>
      </c>
    </row>
    <row r="338" spans="1:25" x14ac:dyDescent="0.3">
      <c r="A338">
        <v>10349</v>
      </c>
      <c r="B338">
        <v>26</v>
      </c>
      <c r="C338">
        <v>100</v>
      </c>
      <c r="D338">
        <v>10</v>
      </c>
      <c r="E338">
        <v>4408.5600000000004</v>
      </c>
      <c r="F338" s="1">
        <v>38322</v>
      </c>
      <c r="G338" t="s">
        <v>25</v>
      </c>
      <c r="H338">
        <v>4</v>
      </c>
      <c r="I338">
        <v>12</v>
      </c>
      <c r="J338">
        <v>2004</v>
      </c>
      <c r="K338" t="s">
        <v>181</v>
      </c>
      <c r="L338">
        <v>173</v>
      </c>
      <c r="M338" t="s">
        <v>517</v>
      </c>
      <c r="N338" t="s">
        <v>475</v>
      </c>
      <c r="O338">
        <v>2125557413</v>
      </c>
      <c r="P338" t="s">
        <v>476</v>
      </c>
      <c r="Q338" t="s">
        <v>477</v>
      </c>
      <c r="R338" t="s">
        <v>30</v>
      </c>
      <c r="S338" t="s">
        <v>31</v>
      </c>
      <c r="T338">
        <v>10022</v>
      </c>
      <c r="U338" t="s">
        <v>32</v>
      </c>
      <c r="V338" t="s">
        <v>33</v>
      </c>
      <c r="W338" t="s">
        <v>56</v>
      </c>
      <c r="X338" t="s">
        <v>478</v>
      </c>
      <c r="Y338" t="s">
        <v>51</v>
      </c>
    </row>
    <row r="339" spans="1:25" x14ac:dyDescent="0.3">
      <c r="A339">
        <v>10359</v>
      </c>
      <c r="B339">
        <v>49</v>
      </c>
      <c r="C339">
        <v>62.09</v>
      </c>
      <c r="D339">
        <v>5</v>
      </c>
      <c r="E339">
        <v>3042.41</v>
      </c>
      <c r="F339" s="1">
        <v>38336</v>
      </c>
      <c r="G339" t="s">
        <v>25</v>
      </c>
      <c r="H339">
        <v>4</v>
      </c>
      <c r="I339">
        <v>12</v>
      </c>
      <c r="J339">
        <v>2004</v>
      </c>
      <c r="K339" t="s">
        <v>181</v>
      </c>
      <c r="L339">
        <v>173</v>
      </c>
      <c r="M339" t="s">
        <v>517</v>
      </c>
      <c r="N339" t="s">
        <v>37</v>
      </c>
      <c r="O339" t="s">
        <v>38</v>
      </c>
      <c r="P339" t="s">
        <v>39</v>
      </c>
      <c r="R339" t="s">
        <v>40</v>
      </c>
      <c r="T339">
        <v>51100</v>
      </c>
      <c r="U339" t="s">
        <v>41</v>
      </c>
      <c r="V339" t="s">
        <v>42</v>
      </c>
      <c r="W339" t="s">
        <v>43</v>
      </c>
      <c r="X339" t="s">
        <v>44</v>
      </c>
      <c r="Y339" t="s">
        <v>51</v>
      </c>
    </row>
    <row r="340" spans="1:25" x14ac:dyDescent="0.3">
      <c r="A340">
        <v>10372</v>
      </c>
      <c r="B340">
        <v>34</v>
      </c>
      <c r="C340">
        <v>100</v>
      </c>
      <c r="D340">
        <v>1</v>
      </c>
      <c r="E340">
        <v>5941.5</v>
      </c>
      <c r="F340" s="1">
        <v>38378</v>
      </c>
      <c r="G340" t="s">
        <v>25</v>
      </c>
      <c r="H340">
        <v>1</v>
      </c>
      <c r="I340">
        <v>1</v>
      </c>
      <c r="J340">
        <v>2005</v>
      </c>
      <c r="K340" t="s">
        <v>181</v>
      </c>
      <c r="L340">
        <v>173</v>
      </c>
      <c r="M340" t="s">
        <v>517</v>
      </c>
      <c r="N340" t="s">
        <v>246</v>
      </c>
      <c r="O340" t="s">
        <v>247</v>
      </c>
      <c r="P340" t="s">
        <v>248</v>
      </c>
      <c r="R340" t="s">
        <v>249</v>
      </c>
      <c r="S340" t="s">
        <v>250</v>
      </c>
      <c r="T340" t="s">
        <v>251</v>
      </c>
      <c r="U340" t="s">
        <v>200</v>
      </c>
      <c r="V340" t="s">
        <v>200</v>
      </c>
      <c r="W340" t="s">
        <v>252</v>
      </c>
      <c r="X340" t="s">
        <v>253</v>
      </c>
      <c r="Y340" t="s">
        <v>51</v>
      </c>
    </row>
    <row r="341" spans="1:25" x14ac:dyDescent="0.3">
      <c r="A341">
        <v>10382</v>
      </c>
      <c r="B341">
        <v>34</v>
      </c>
      <c r="C341">
        <v>95.35</v>
      </c>
      <c r="D341">
        <v>12</v>
      </c>
      <c r="E341">
        <v>3241.9</v>
      </c>
      <c r="F341" s="1">
        <v>38400</v>
      </c>
      <c r="G341" t="s">
        <v>25</v>
      </c>
      <c r="H341">
        <v>1</v>
      </c>
      <c r="I341">
        <v>2</v>
      </c>
      <c r="J341">
        <v>2005</v>
      </c>
      <c r="K341" t="s">
        <v>181</v>
      </c>
      <c r="L341">
        <v>173</v>
      </c>
      <c r="M341" t="s">
        <v>517</v>
      </c>
      <c r="N341" t="s">
        <v>272</v>
      </c>
      <c r="O341">
        <v>4155551450</v>
      </c>
      <c r="P341" t="s">
        <v>273</v>
      </c>
      <c r="R341" t="s">
        <v>274</v>
      </c>
      <c r="S341" t="s">
        <v>55</v>
      </c>
      <c r="T341">
        <v>97562</v>
      </c>
      <c r="U341" t="s">
        <v>32</v>
      </c>
      <c r="V341" t="s">
        <v>33</v>
      </c>
      <c r="W341" t="s">
        <v>275</v>
      </c>
      <c r="X341" t="s">
        <v>276</v>
      </c>
      <c r="Y341" t="s">
        <v>51</v>
      </c>
    </row>
    <row r="342" spans="1:25" x14ac:dyDescent="0.3">
      <c r="A342">
        <v>10396</v>
      </c>
      <c r="B342">
        <v>33</v>
      </c>
      <c r="C342">
        <v>100</v>
      </c>
      <c r="D342">
        <v>3</v>
      </c>
      <c r="E342">
        <v>6109.29</v>
      </c>
      <c r="F342" s="1">
        <v>38434</v>
      </c>
      <c r="G342" t="s">
        <v>25</v>
      </c>
      <c r="H342">
        <v>1</v>
      </c>
      <c r="I342">
        <v>3</v>
      </c>
      <c r="J342">
        <v>2005</v>
      </c>
      <c r="K342" t="s">
        <v>181</v>
      </c>
      <c r="L342">
        <v>173</v>
      </c>
      <c r="M342" t="s">
        <v>517</v>
      </c>
      <c r="N342" t="s">
        <v>272</v>
      </c>
      <c r="O342">
        <v>4155551450</v>
      </c>
      <c r="P342" t="s">
        <v>273</v>
      </c>
      <c r="R342" t="s">
        <v>274</v>
      </c>
      <c r="S342" t="s">
        <v>55</v>
      </c>
      <c r="T342">
        <v>97562</v>
      </c>
      <c r="U342" t="s">
        <v>32</v>
      </c>
      <c r="V342" t="s">
        <v>33</v>
      </c>
      <c r="W342" t="s">
        <v>275</v>
      </c>
      <c r="X342" t="s">
        <v>276</v>
      </c>
      <c r="Y342" t="s">
        <v>51</v>
      </c>
    </row>
    <row r="343" spans="1:25" x14ac:dyDescent="0.3">
      <c r="A343">
        <v>10413</v>
      </c>
      <c r="B343">
        <v>22</v>
      </c>
      <c r="C343">
        <v>100</v>
      </c>
      <c r="D343">
        <v>1</v>
      </c>
      <c r="E343">
        <v>3387.78</v>
      </c>
      <c r="F343" s="1">
        <v>38477</v>
      </c>
      <c r="G343" t="s">
        <v>25</v>
      </c>
      <c r="H343">
        <v>2</v>
      </c>
      <c r="I343">
        <v>5</v>
      </c>
      <c r="J343">
        <v>2005</v>
      </c>
      <c r="K343" t="s">
        <v>181</v>
      </c>
      <c r="L343">
        <v>173</v>
      </c>
      <c r="M343" t="s">
        <v>517</v>
      </c>
      <c r="N343" t="s">
        <v>109</v>
      </c>
      <c r="O343">
        <v>2035552570</v>
      </c>
      <c r="P343" t="s">
        <v>110</v>
      </c>
      <c r="R343" t="s">
        <v>111</v>
      </c>
      <c r="S343" t="s">
        <v>112</v>
      </c>
      <c r="T343">
        <v>97562</v>
      </c>
      <c r="U343" t="s">
        <v>32</v>
      </c>
      <c r="V343" t="s">
        <v>33</v>
      </c>
      <c r="W343" t="s">
        <v>113</v>
      </c>
      <c r="X343" t="s">
        <v>57</v>
      </c>
      <c r="Y343" t="s">
        <v>51</v>
      </c>
    </row>
    <row r="344" spans="1:25" x14ac:dyDescent="0.3">
      <c r="A344">
        <v>10108</v>
      </c>
      <c r="B344">
        <v>39</v>
      </c>
      <c r="C344">
        <v>89.38</v>
      </c>
      <c r="D344">
        <v>7</v>
      </c>
      <c r="E344">
        <v>3485.82</v>
      </c>
      <c r="F344" s="1">
        <v>37683</v>
      </c>
      <c r="G344" t="s">
        <v>25</v>
      </c>
      <c r="H344">
        <v>1</v>
      </c>
      <c r="I344">
        <v>3</v>
      </c>
      <c r="J344">
        <v>2003</v>
      </c>
      <c r="K344" t="s">
        <v>181</v>
      </c>
      <c r="L344">
        <v>79</v>
      </c>
      <c r="M344" t="s">
        <v>518</v>
      </c>
      <c r="N344" t="s">
        <v>425</v>
      </c>
      <c r="O344" t="s">
        <v>426</v>
      </c>
      <c r="P344" t="s">
        <v>427</v>
      </c>
      <c r="R344" t="s">
        <v>428</v>
      </c>
      <c r="T344" t="s">
        <v>429</v>
      </c>
      <c r="U344" t="s">
        <v>430</v>
      </c>
      <c r="V344" t="s">
        <v>200</v>
      </c>
      <c r="W344" t="s">
        <v>431</v>
      </c>
      <c r="X344" t="s">
        <v>432</v>
      </c>
      <c r="Y344" t="s">
        <v>51</v>
      </c>
    </row>
    <row r="345" spans="1:25" x14ac:dyDescent="0.3">
      <c r="A345">
        <v>10122</v>
      </c>
      <c r="B345">
        <v>32</v>
      </c>
      <c r="C345">
        <v>63.84</v>
      </c>
      <c r="D345">
        <v>11</v>
      </c>
      <c r="E345">
        <v>2042.88</v>
      </c>
      <c r="F345" s="1">
        <v>37749</v>
      </c>
      <c r="G345" t="s">
        <v>25</v>
      </c>
      <c r="H345">
        <v>2</v>
      </c>
      <c r="I345">
        <v>5</v>
      </c>
      <c r="J345">
        <v>2003</v>
      </c>
      <c r="K345" t="s">
        <v>181</v>
      </c>
      <c r="L345">
        <v>79</v>
      </c>
      <c r="M345" t="s">
        <v>518</v>
      </c>
      <c r="N345" t="s">
        <v>433</v>
      </c>
      <c r="O345" t="s">
        <v>434</v>
      </c>
      <c r="P345" t="s">
        <v>435</v>
      </c>
      <c r="R345" t="s">
        <v>436</v>
      </c>
      <c r="T345">
        <v>13008</v>
      </c>
      <c r="U345" t="s">
        <v>41</v>
      </c>
      <c r="V345" t="s">
        <v>42</v>
      </c>
      <c r="W345" t="s">
        <v>437</v>
      </c>
      <c r="X345" t="s">
        <v>438</v>
      </c>
      <c r="Y345" t="s">
        <v>36</v>
      </c>
    </row>
    <row r="346" spans="1:25" x14ac:dyDescent="0.3">
      <c r="A346">
        <v>10135</v>
      </c>
      <c r="B346">
        <v>24</v>
      </c>
      <c r="C346">
        <v>75.010000000000005</v>
      </c>
      <c r="D346">
        <v>8</v>
      </c>
      <c r="E346">
        <v>1800.24</v>
      </c>
      <c r="F346" s="1">
        <v>37804</v>
      </c>
      <c r="G346" t="s">
        <v>25</v>
      </c>
      <c r="H346">
        <v>3</v>
      </c>
      <c r="I346">
        <v>7</v>
      </c>
      <c r="J346">
        <v>2003</v>
      </c>
      <c r="K346" t="s">
        <v>181</v>
      </c>
      <c r="L346">
        <v>79</v>
      </c>
      <c r="M346" t="s">
        <v>518</v>
      </c>
      <c r="N346" t="s">
        <v>272</v>
      </c>
      <c r="O346">
        <v>4155551450</v>
      </c>
      <c r="P346" t="s">
        <v>273</v>
      </c>
      <c r="R346" t="s">
        <v>274</v>
      </c>
      <c r="S346" t="s">
        <v>55</v>
      </c>
      <c r="T346">
        <v>97562</v>
      </c>
      <c r="U346" t="s">
        <v>32</v>
      </c>
      <c r="V346" t="s">
        <v>33</v>
      </c>
      <c r="W346" t="s">
        <v>275</v>
      </c>
      <c r="X346" t="s">
        <v>276</v>
      </c>
      <c r="Y346" t="s">
        <v>36</v>
      </c>
    </row>
    <row r="347" spans="1:25" x14ac:dyDescent="0.3">
      <c r="A347">
        <v>10147</v>
      </c>
      <c r="B347">
        <v>21</v>
      </c>
      <c r="C347">
        <v>63.84</v>
      </c>
      <c r="D347">
        <v>8</v>
      </c>
      <c r="E347">
        <v>1340.64</v>
      </c>
      <c r="F347" s="1">
        <v>37869</v>
      </c>
      <c r="G347" t="s">
        <v>25</v>
      </c>
      <c r="H347">
        <v>3</v>
      </c>
      <c r="I347">
        <v>9</v>
      </c>
      <c r="J347">
        <v>2003</v>
      </c>
      <c r="K347" t="s">
        <v>181</v>
      </c>
      <c r="L347">
        <v>79</v>
      </c>
      <c r="M347" t="s">
        <v>518</v>
      </c>
      <c r="N347" t="s">
        <v>281</v>
      </c>
      <c r="O347">
        <v>6175558555</v>
      </c>
      <c r="P347" t="s">
        <v>282</v>
      </c>
      <c r="R347" t="s">
        <v>283</v>
      </c>
      <c r="S347" t="s">
        <v>123</v>
      </c>
      <c r="T347">
        <v>58339</v>
      </c>
      <c r="U347" t="s">
        <v>32</v>
      </c>
      <c r="V347" t="s">
        <v>33</v>
      </c>
      <c r="W347" t="s">
        <v>275</v>
      </c>
      <c r="X347" t="s">
        <v>284</v>
      </c>
      <c r="Y347" t="s">
        <v>36</v>
      </c>
    </row>
    <row r="348" spans="1:25" x14ac:dyDescent="0.3">
      <c r="A348">
        <v>10159</v>
      </c>
      <c r="B348">
        <v>24</v>
      </c>
      <c r="C348">
        <v>73.42</v>
      </c>
      <c r="D348">
        <v>3</v>
      </c>
      <c r="E348">
        <v>1762.08</v>
      </c>
      <c r="F348" s="1">
        <v>37904</v>
      </c>
      <c r="G348" t="s">
        <v>25</v>
      </c>
      <c r="H348">
        <v>4</v>
      </c>
      <c r="I348">
        <v>10</v>
      </c>
      <c r="J348">
        <v>2003</v>
      </c>
      <c r="K348" t="s">
        <v>181</v>
      </c>
      <c r="L348">
        <v>79</v>
      </c>
      <c r="M348" t="s">
        <v>518</v>
      </c>
      <c r="N348" t="s">
        <v>58</v>
      </c>
      <c r="O348">
        <v>6505551386</v>
      </c>
      <c r="P348" t="s">
        <v>59</v>
      </c>
      <c r="R348" t="s">
        <v>60</v>
      </c>
      <c r="S348" t="s">
        <v>55</v>
      </c>
      <c r="U348" t="s">
        <v>32</v>
      </c>
      <c r="V348" t="s">
        <v>33</v>
      </c>
      <c r="W348" t="s">
        <v>61</v>
      </c>
      <c r="X348" t="s">
        <v>57</v>
      </c>
      <c r="Y348" t="s">
        <v>36</v>
      </c>
    </row>
    <row r="349" spans="1:25" x14ac:dyDescent="0.3">
      <c r="A349">
        <v>10169</v>
      </c>
      <c r="B349">
        <v>36</v>
      </c>
      <c r="C349">
        <v>63.84</v>
      </c>
      <c r="D349">
        <v>3</v>
      </c>
      <c r="E349">
        <v>2298.2399999999998</v>
      </c>
      <c r="F349" s="1">
        <v>37929</v>
      </c>
      <c r="G349" t="s">
        <v>25</v>
      </c>
      <c r="H349">
        <v>4</v>
      </c>
      <c r="I349">
        <v>11</v>
      </c>
      <c r="J349">
        <v>2003</v>
      </c>
      <c r="K349" t="s">
        <v>181</v>
      </c>
      <c r="L349">
        <v>79</v>
      </c>
      <c r="M349" t="s">
        <v>518</v>
      </c>
      <c r="N349" t="s">
        <v>285</v>
      </c>
      <c r="O349" t="s">
        <v>286</v>
      </c>
      <c r="P349" t="s">
        <v>287</v>
      </c>
      <c r="Q349" t="s">
        <v>288</v>
      </c>
      <c r="R349" t="s">
        <v>289</v>
      </c>
      <c r="S349" t="s">
        <v>157</v>
      </c>
      <c r="T349">
        <v>2060</v>
      </c>
      <c r="U349" t="s">
        <v>95</v>
      </c>
      <c r="V349" t="s">
        <v>96</v>
      </c>
      <c r="W349" t="s">
        <v>290</v>
      </c>
      <c r="X349" t="s">
        <v>291</v>
      </c>
      <c r="Y349" t="s">
        <v>36</v>
      </c>
    </row>
    <row r="350" spans="1:25" x14ac:dyDescent="0.3">
      <c r="A350">
        <v>10181</v>
      </c>
      <c r="B350">
        <v>20</v>
      </c>
      <c r="C350">
        <v>81.400000000000006</v>
      </c>
      <c r="D350">
        <v>15</v>
      </c>
      <c r="E350">
        <v>1628</v>
      </c>
      <c r="F350" s="1">
        <v>37937</v>
      </c>
      <c r="G350" t="s">
        <v>25</v>
      </c>
      <c r="H350">
        <v>4</v>
      </c>
      <c r="I350">
        <v>11</v>
      </c>
      <c r="J350">
        <v>2003</v>
      </c>
      <c r="K350" t="s">
        <v>181</v>
      </c>
      <c r="L350">
        <v>79</v>
      </c>
      <c r="M350" t="s">
        <v>518</v>
      </c>
      <c r="N350" t="s">
        <v>73</v>
      </c>
      <c r="O350" t="s">
        <v>74</v>
      </c>
      <c r="P350" t="s">
        <v>75</v>
      </c>
      <c r="R350" t="s">
        <v>76</v>
      </c>
      <c r="T350" t="s">
        <v>77</v>
      </c>
      <c r="U350" t="s">
        <v>78</v>
      </c>
      <c r="V350" t="s">
        <v>42</v>
      </c>
      <c r="W350" t="s">
        <v>79</v>
      </c>
      <c r="X350" t="s">
        <v>80</v>
      </c>
      <c r="Y350" t="s">
        <v>36</v>
      </c>
    </row>
    <row r="351" spans="1:25" x14ac:dyDescent="0.3">
      <c r="A351">
        <v>10191</v>
      </c>
      <c r="B351">
        <v>30</v>
      </c>
      <c r="C351">
        <v>64.64</v>
      </c>
      <c r="D351">
        <v>4</v>
      </c>
      <c r="E351">
        <v>1939.2</v>
      </c>
      <c r="F351" s="1">
        <v>37945</v>
      </c>
      <c r="G351" t="s">
        <v>25</v>
      </c>
      <c r="H351">
        <v>4</v>
      </c>
      <c r="I351">
        <v>11</v>
      </c>
      <c r="J351">
        <v>2003</v>
      </c>
      <c r="K351" t="s">
        <v>181</v>
      </c>
      <c r="L351">
        <v>79</v>
      </c>
      <c r="M351" t="s">
        <v>518</v>
      </c>
      <c r="N351" t="s">
        <v>439</v>
      </c>
      <c r="O351" t="s">
        <v>440</v>
      </c>
      <c r="P351" t="s">
        <v>441</v>
      </c>
      <c r="R351" t="s">
        <v>442</v>
      </c>
      <c r="T351">
        <v>50739</v>
      </c>
      <c r="U351" t="s">
        <v>443</v>
      </c>
      <c r="V351" t="s">
        <v>42</v>
      </c>
      <c r="W351" t="s">
        <v>444</v>
      </c>
      <c r="X351" t="s">
        <v>445</v>
      </c>
      <c r="Y351" t="s">
        <v>36</v>
      </c>
    </row>
    <row r="352" spans="1:25" x14ac:dyDescent="0.3">
      <c r="A352">
        <v>10203</v>
      </c>
      <c r="B352">
        <v>44</v>
      </c>
      <c r="C352">
        <v>82.99</v>
      </c>
      <c r="D352">
        <v>9</v>
      </c>
      <c r="E352">
        <v>3651.56</v>
      </c>
      <c r="F352" s="1">
        <v>37957</v>
      </c>
      <c r="G352" t="s">
        <v>25</v>
      </c>
      <c r="H352">
        <v>4</v>
      </c>
      <c r="I352">
        <v>12</v>
      </c>
      <c r="J352">
        <v>2003</v>
      </c>
      <c r="K352" t="s">
        <v>181</v>
      </c>
      <c r="L352">
        <v>79</v>
      </c>
      <c r="M352" t="s">
        <v>518</v>
      </c>
      <c r="N352" t="s">
        <v>174</v>
      </c>
      <c r="O352" t="s">
        <v>175</v>
      </c>
      <c r="P352" t="s">
        <v>176</v>
      </c>
      <c r="R352" t="s">
        <v>177</v>
      </c>
      <c r="T352">
        <v>28034</v>
      </c>
      <c r="U352" t="s">
        <v>178</v>
      </c>
      <c r="V352" t="s">
        <v>42</v>
      </c>
      <c r="W352" t="s">
        <v>179</v>
      </c>
      <c r="X352" t="s">
        <v>180</v>
      </c>
      <c r="Y352" t="s">
        <v>51</v>
      </c>
    </row>
    <row r="353" spans="1:25" x14ac:dyDescent="0.3">
      <c r="A353">
        <v>10211</v>
      </c>
      <c r="B353">
        <v>28</v>
      </c>
      <c r="C353">
        <v>92.57</v>
      </c>
      <c r="D353">
        <v>3</v>
      </c>
      <c r="E353">
        <v>2591.96</v>
      </c>
      <c r="F353" s="1">
        <v>38001</v>
      </c>
      <c r="G353" t="s">
        <v>25</v>
      </c>
      <c r="H353">
        <v>1</v>
      </c>
      <c r="I353">
        <v>1</v>
      </c>
      <c r="J353">
        <v>2004</v>
      </c>
      <c r="K353" t="s">
        <v>181</v>
      </c>
      <c r="L353">
        <v>79</v>
      </c>
      <c r="M353" t="s">
        <v>518</v>
      </c>
      <c r="N353" t="s">
        <v>84</v>
      </c>
      <c r="O353" t="s">
        <v>85</v>
      </c>
      <c r="P353" t="s">
        <v>86</v>
      </c>
      <c r="R353" t="s">
        <v>48</v>
      </c>
      <c r="T353">
        <v>75016</v>
      </c>
      <c r="U353" t="s">
        <v>41</v>
      </c>
      <c r="V353" t="s">
        <v>42</v>
      </c>
      <c r="W353" t="s">
        <v>87</v>
      </c>
      <c r="X353" t="s">
        <v>88</v>
      </c>
      <c r="Y353" t="s">
        <v>36</v>
      </c>
    </row>
    <row r="354" spans="1:25" x14ac:dyDescent="0.3">
      <c r="A354">
        <v>10225</v>
      </c>
      <c r="B354">
        <v>37</v>
      </c>
      <c r="C354">
        <v>77.41</v>
      </c>
      <c r="D354">
        <v>10</v>
      </c>
      <c r="E354">
        <v>2864.17</v>
      </c>
      <c r="F354" s="1">
        <v>38039</v>
      </c>
      <c r="G354" t="s">
        <v>25</v>
      </c>
      <c r="H354">
        <v>1</v>
      </c>
      <c r="I354">
        <v>2</v>
      </c>
      <c r="J354">
        <v>2004</v>
      </c>
      <c r="K354" t="s">
        <v>181</v>
      </c>
      <c r="L354">
        <v>79</v>
      </c>
      <c r="M354" t="s">
        <v>518</v>
      </c>
      <c r="N354" t="s">
        <v>446</v>
      </c>
      <c r="O354" t="s">
        <v>447</v>
      </c>
      <c r="P354" t="s">
        <v>448</v>
      </c>
      <c r="R354" t="s">
        <v>449</v>
      </c>
      <c r="T354">
        <v>1203</v>
      </c>
      <c r="U354" t="s">
        <v>450</v>
      </c>
      <c r="V354" t="s">
        <v>42</v>
      </c>
      <c r="W354" t="s">
        <v>451</v>
      </c>
      <c r="X354" t="s">
        <v>103</v>
      </c>
      <c r="Y354" t="s">
        <v>36</v>
      </c>
    </row>
    <row r="355" spans="1:25" x14ac:dyDescent="0.3">
      <c r="A355">
        <v>10238</v>
      </c>
      <c r="B355">
        <v>20</v>
      </c>
      <c r="C355">
        <v>74.209999999999994</v>
      </c>
      <c r="D355">
        <v>4</v>
      </c>
      <c r="E355">
        <v>1484.2</v>
      </c>
      <c r="F355" s="1">
        <v>38086</v>
      </c>
      <c r="G355" t="s">
        <v>25</v>
      </c>
      <c r="H355">
        <v>2</v>
      </c>
      <c r="I355">
        <v>4</v>
      </c>
      <c r="J355">
        <v>2004</v>
      </c>
      <c r="K355" t="s">
        <v>181</v>
      </c>
      <c r="L355">
        <v>79</v>
      </c>
      <c r="M355" t="s">
        <v>518</v>
      </c>
      <c r="N355" t="s">
        <v>322</v>
      </c>
      <c r="O355" t="s">
        <v>323</v>
      </c>
      <c r="P355" t="s">
        <v>324</v>
      </c>
      <c r="R355" t="s">
        <v>325</v>
      </c>
      <c r="T355">
        <v>1734</v>
      </c>
      <c r="U355" t="s">
        <v>326</v>
      </c>
      <c r="V355" t="s">
        <v>42</v>
      </c>
      <c r="W355" t="s">
        <v>327</v>
      </c>
      <c r="X355" t="s">
        <v>328</v>
      </c>
      <c r="Y355" t="s">
        <v>36</v>
      </c>
    </row>
    <row r="356" spans="1:25" x14ac:dyDescent="0.3">
      <c r="A356">
        <v>10253</v>
      </c>
      <c r="B356">
        <v>25</v>
      </c>
      <c r="C356">
        <v>90.17</v>
      </c>
      <c r="D356">
        <v>14</v>
      </c>
      <c r="E356">
        <v>2254.25</v>
      </c>
      <c r="F356" s="1">
        <v>38139</v>
      </c>
      <c r="G356" t="s">
        <v>339</v>
      </c>
      <c r="H356">
        <v>2</v>
      </c>
      <c r="I356">
        <v>6</v>
      </c>
      <c r="J356">
        <v>2004</v>
      </c>
      <c r="K356" t="s">
        <v>181</v>
      </c>
      <c r="L356">
        <v>79</v>
      </c>
      <c r="M356" t="s">
        <v>518</v>
      </c>
      <c r="N356" t="s">
        <v>165</v>
      </c>
      <c r="O356" t="s">
        <v>166</v>
      </c>
      <c r="P356" t="s">
        <v>167</v>
      </c>
      <c r="R356" t="s">
        <v>168</v>
      </c>
      <c r="T356" t="s">
        <v>169</v>
      </c>
      <c r="U356" t="s">
        <v>170</v>
      </c>
      <c r="V356" t="s">
        <v>42</v>
      </c>
      <c r="W356" t="s">
        <v>171</v>
      </c>
      <c r="X356" t="s">
        <v>172</v>
      </c>
      <c r="Y356" t="s">
        <v>36</v>
      </c>
    </row>
    <row r="357" spans="1:25" x14ac:dyDescent="0.3">
      <c r="A357">
        <v>10266</v>
      </c>
      <c r="B357">
        <v>35</v>
      </c>
      <c r="C357">
        <v>76.61</v>
      </c>
      <c r="D357">
        <v>15</v>
      </c>
      <c r="E357">
        <v>2681.35</v>
      </c>
      <c r="F357" s="1">
        <v>38174</v>
      </c>
      <c r="G357" t="s">
        <v>25</v>
      </c>
      <c r="H357">
        <v>3</v>
      </c>
      <c r="I357">
        <v>7</v>
      </c>
      <c r="J357">
        <v>2004</v>
      </c>
      <c r="K357" t="s">
        <v>181</v>
      </c>
      <c r="L357">
        <v>79</v>
      </c>
      <c r="M357" t="s">
        <v>518</v>
      </c>
      <c r="N357" t="s">
        <v>452</v>
      </c>
      <c r="O357" t="s">
        <v>453</v>
      </c>
      <c r="P357" t="s">
        <v>454</v>
      </c>
      <c r="R357" t="s">
        <v>455</v>
      </c>
      <c r="T357">
        <v>42100</v>
      </c>
      <c r="U357" t="s">
        <v>258</v>
      </c>
      <c r="V357" t="s">
        <v>42</v>
      </c>
      <c r="W357" t="s">
        <v>456</v>
      </c>
      <c r="X357" t="s">
        <v>457</v>
      </c>
      <c r="Y357" t="s">
        <v>36</v>
      </c>
    </row>
    <row r="358" spans="1:25" x14ac:dyDescent="0.3">
      <c r="A358">
        <v>10276</v>
      </c>
      <c r="B358">
        <v>38</v>
      </c>
      <c r="C358">
        <v>83.79</v>
      </c>
      <c r="D358">
        <v>4</v>
      </c>
      <c r="E358">
        <v>3184.02</v>
      </c>
      <c r="F358" s="1">
        <v>38201</v>
      </c>
      <c r="G358" t="s">
        <v>25</v>
      </c>
      <c r="H358">
        <v>3</v>
      </c>
      <c r="I358">
        <v>8</v>
      </c>
      <c r="J358">
        <v>2004</v>
      </c>
      <c r="K358" t="s">
        <v>181</v>
      </c>
      <c r="L358">
        <v>79</v>
      </c>
      <c r="M358" t="s">
        <v>518</v>
      </c>
      <c r="N358" t="s">
        <v>458</v>
      </c>
      <c r="O358">
        <v>6175557555</v>
      </c>
      <c r="P358" t="s">
        <v>459</v>
      </c>
      <c r="R358" t="s">
        <v>283</v>
      </c>
      <c r="S358" t="s">
        <v>123</v>
      </c>
      <c r="T358">
        <v>58339</v>
      </c>
      <c r="U358" t="s">
        <v>32</v>
      </c>
      <c r="V358" t="s">
        <v>33</v>
      </c>
      <c r="W358" t="s">
        <v>460</v>
      </c>
      <c r="X358" t="s">
        <v>461</v>
      </c>
      <c r="Y358" t="s">
        <v>51</v>
      </c>
    </row>
    <row r="359" spans="1:25" x14ac:dyDescent="0.3">
      <c r="A359">
        <v>10287</v>
      </c>
      <c r="B359">
        <v>41</v>
      </c>
      <c r="C359">
        <v>69.430000000000007</v>
      </c>
      <c r="D359">
        <v>13</v>
      </c>
      <c r="E359">
        <v>2846.63</v>
      </c>
      <c r="F359" s="1">
        <v>38229</v>
      </c>
      <c r="G359" t="s">
        <v>25</v>
      </c>
      <c r="H359">
        <v>3</v>
      </c>
      <c r="I359">
        <v>8</v>
      </c>
      <c r="J359">
        <v>2004</v>
      </c>
      <c r="K359" t="s">
        <v>181</v>
      </c>
      <c r="L359">
        <v>79</v>
      </c>
      <c r="M359" t="s">
        <v>518</v>
      </c>
      <c r="N359" t="s">
        <v>446</v>
      </c>
      <c r="O359" t="s">
        <v>447</v>
      </c>
      <c r="P359" t="s">
        <v>448</v>
      </c>
      <c r="R359" t="s">
        <v>449</v>
      </c>
      <c r="T359">
        <v>1203</v>
      </c>
      <c r="U359" t="s">
        <v>450</v>
      </c>
      <c r="V359" t="s">
        <v>42</v>
      </c>
      <c r="W359" t="s">
        <v>451</v>
      </c>
      <c r="X359" t="s">
        <v>103</v>
      </c>
      <c r="Y359" t="s">
        <v>36</v>
      </c>
    </row>
    <row r="360" spans="1:25" x14ac:dyDescent="0.3">
      <c r="A360">
        <v>10300</v>
      </c>
      <c r="B360">
        <v>22</v>
      </c>
      <c r="C360">
        <v>76.61</v>
      </c>
      <c r="D360">
        <v>6</v>
      </c>
      <c r="E360">
        <v>1685.42</v>
      </c>
      <c r="F360" s="1">
        <v>37898</v>
      </c>
      <c r="G360" t="s">
        <v>25</v>
      </c>
      <c r="H360">
        <v>4</v>
      </c>
      <c r="I360">
        <v>10</v>
      </c>
      <c r="J360">
        <v>2003</v>
      </c>
      <c r="K360" t="s">
        <v>181</v>
      </c>
      <c r="L360">
        <v>79</v>
      </c>
      <c r="M360" t="s">
        <v>518</v>
      </c>
      <c r="N360" t="s">
        <v>462</v>
      </c>
      <c r="O360" t="s">
        <v>463</v>
      </c>
      <c r="P360" t="s">
        <v>464</v>
      </c>
      <c r="R360" t="s">
        <v>465</v>
      </c>
      <c r="T360">
        <v>60528</v>
      </c>
      <c r="U360" t="s">
        <v>443</v>
      </c>
      <c r="V360" t="s">
        <v>42</v>
      </c>
      <c r="W360" t="s">
        <v>466</v>
      </c>
      <c r="X360" t="s">
        <v>414</v>
      </c>
      <c r="Y360" t="s">
        <v>36</v>
      </c>
    </row>
    <row r="361" spans="1:25" x14ac:dyDescent="0.3">
      <c r="A361">
        <v>10310</v>
      </c>
      <c r="B361">
        <v>49</v>
      </c>
      <c r="C361">
        <v>81.400000000000006</v>
      </c>
      <c r="D361">
        <v>11</v>
      </c>
      <c r="E361">
        <v>3988.6</v>
      </c>
      <c r="F361" s="1">
        <v>38276</v>
      </c>
      <c r="G361" t="s">
        <v>25</v>
      </c>
      <c r="H361">
        <v>4</v>
      </c>
      <c r="I361">
        <v>10</v>
      </c>
      <c r="J361">
        <v>2004</v>
      </c>
      <c r="K361" t="s">
        <v>181</v>
      </c>
      <c r="L361">
        <v>79</v>
      </c>
      <c r="M361" t="s">
        <v>518</v>
      </c>
      <c r="N361" t="s">
        <v>439</v>
      </c>
      <c r="O361" t="s">
        <v>440</v>
      </c>
      <c r="P361" t="s">
        <v>441</v>
      </c>
      <c r="R361" t="s">
        <v>442</v>
      </c>
      <c r="T361">
        <v>50739</v>
      </c>
      <c r="U361" t="s">
        <v>443</v>
      </c>
      <c r="V361" t="s">
        <v>42</v>
      </c>
      <c r="W361" t="s">
        <v>444</v>
      </c>
      <c r="X361" t="s">
        <v>445</v>
      </c>
      <c r="Y361" t="s">
        <v>51</v>
      </c>
    </row>
    <row r="362" spans="1:25" x14ac:dyDescent="0.3">
      <c r="A362">
        <v>10320</v>
      </c>
      <c r="B362">
        <v>38</v>
      </c>
      <c r="C362">
        <v>73.42</v>
      </c>
      <c r="D362">
        <v>4</v>
      </c>
      <c r="E362">
        <v>2789.96</v>
      </c>
      <c r="F362" s="1">
        <v>38294</v>
      </c>
      <c r="G362" t="s">
        <v>25</v>
      </c>
      <c r="H362">
        <v>4</v>
      </c>
      <c r="I362">
        <v>11</v>
      </c>
      <c r="J362">
        <v>2004</v>
      </c>
      <c r="K362" t="s">
        <v>181</v>
      </c>
      <c r="L362">
        <v>79</v>
      </c>
      <c r="M362" t="s">
        <v>518</v>
      </c>
      <c r="N362" t="s">
        <v>183</v>
      </c>
      <c r="O362" t="s">
        <v>184</v>
      </c>
      <c r="P362" t="s">
        <v>185</v>
      </c>
      <c r="R362" t="s">
        <v>186</v>
      </c>
      <c r="T362" t="s">
        <v>187</v>
      </c>
      <c r="U362" t="s">
        <v>188</v>
      </c>
      <c r="V362" t="s">
        <v>42</v>
      </c>
      <c r="W362" t="s">
        <v>189</v>
      </c>
      <c r="X362" t="s">
        <v>190</v>
      </c>
      <c r="Y362" t="s">
        <v>36</v>
      </c>
    </row>
    <row r="363" spans="1:25" x14ac:dyDescent="0.3">
      <c r="A363">
        <v>10329</v>
      </c>
      <c r="B363">
        <v>33</v>
      </c>
      <c r="C363">
        <v>100</v>
      </c>
      <c r="D363">
        <v>14</v>
      </c>
      <c r="E363">
        <v>3607.56</v>
      </c>
      <c r="F363" s="1">
        <v>38306</v>
      </c>
      <c r="G363" t="s">
        <v>25</v>
      </c>
      <c r="H363">
        <v>4</v>
      </c>
      <c r="I363">
        <v>11</v>
      </c>
      <c r="J363">
        <v>2004</v>
      </c>
      <c r="K363" t="s">
        <v>181</v>
      </c>
      <c r="L363">
        <v>79</v>
      </c>
      <c r="M363" t="s">
        <v>518</v>
      </c>
      <c r="N363" t="s">
        <v>28</v>
      </c>
      <c r="O363">
        <v>2125557818</v>
      </c>
      <c r="P363" t="s">
        <v>29</v>
      </c>
      <c r="R363" t="s">
        <v>30</v>
      </c>
      <c r="S363" t="s">
        <v>31</v>
      </c>
      <c r="T363">
        <v>10022</v>
      </c>
      <c r="U363" t="s">
        <v>32</v>
      </c>
      <c r="V363" t="s">
        <v>33</v>
      </c>
      <c r="W363" t="s">
        <v>34</v>
      </c>
      <c r="X363" t="s">
        <v>35</v>
      </c>
      <c r="Y363" t="s">
        <v>51</v>
      </c>
    </row>
    <row r="364" spans="1:25" x14ac:dyDescent="0.3">
      <c r="A364">
        <v>10341</v>
      </c>
      <c r="B364">
        <v>36</v>
      </c>
      <c r="C364">
        <v>93.56</v>
      </c>
      <c r="D364">
        <v>10</v>
      </c>
      <c r="E364">
        <v>3368.16</v>
      </c>
      <c r="F364" s="1">
        <v>38315</v>
      </c>
      <c r="G364" t="s">
        <v>25</v>
      </c>
      <c r="H364">
        <v>4</v>
      </c>
      <c r="I364">
        <v>11</v>
      </c>
      <c r="J364">
        <v>2004</v>
      </c>
      <c r="K364" t="s">
        <v>181</v>
      </c>
      <c r="L364">
        <v>79</v>
      </c>
      <c r="M364" t="s">
        <v>518</v>
      </c>
      <c r="N364" t="s">
        <v>144</v>
      </c>
      <c r="O364" t="s">
        <v>145</v>
      </c>
      <c r="P364" t="s">
        <v>146</v>
      </c>
      <c r="R364" t="s">
        <v>147</v>
      </c>
      <c r="T364">
        <v>5020</v>
      </c>
      <c r="U364" t="s">
        <v>148</v>
      </c>
      <c r="V364" t="s">
        <v>42</v>
      </c>
      <c r="W364" t="s">
        <v>149</v>
      </c>
      <c r="X364" t="s">
        <v>150</v>
      </c>
      <c r="Y364" t="s">
        <v>51</v>
      </c>
    </row>
    <row r="365" spans="1:25" x14ac:dyDescent="0.3">
      <c r="A365">
        <v>10363</v>
      </c>
      <c r="B365">
        <v>34</v>
      </c>
      <c r="C365">
        <v>81.62</v>
      </c>
      <c r="D365">
        <v>5</v>
      </c>
      <c r="E365">
        <v>2775.08</v>
      </c>
      <c r="F365" s="1">
        <v>38358</v>
      </c>
      <c r="G365" t="s">
        <v>25</v>
      </c>
      <c r="H365">
        <v>1</v>
      </c>
      <c r="I365">
        <v>1</v>
      </c>
      <c r="J365">
        <v>2005</v>
      </c>
      <c r="K365" t="s">
        <v>181</v>
      </c>
      <c r="L365">
        <v>79</v>
      </c>
      <c r="M365" t="s">
        <v>518</v>
      </c>
      <c r="N365" t="s">
        <v>467</v>
      </c>
      <c r="O365" t="s">
        <v>468</v>
      </c>
      <c r="P365" t="s">
        <v>469</v>
      </c>
      <c r="R365" t="s">
        <v>470</v>
      </c>
      <c r="T365" t="s">
        <v>471</v>
      </c>
      <c r="U365" t="s">
        <v>130</v>
      </c>
      <c r="V365" t="s">
        <v>42</v>
      </c>
      <c r="W365" t="s">
        <v>472</v>
      </c>
      <c r="X365" t="s">
        <v>473</v>
      </c>
      <c r="Y365" t="s">
        <v>36</v>
      </c>
    </row>
    <row r="366" spans="1:25" x14ac:dyDescent="0.3">
      <c r="A366">
        <v>10377</v>
      </c>
      <c r="B366">
        <v>24</v>
      </c>
      <c r="C366">
        <v>67.83</v>
      </c>
      <c r="D366">
        <v>5</v>
      </c>
      <c r="E366">
        <v>1627.92</v>
      </c>
      <c r="F366" s="1">
        <v>38392</v>
      </c>
      <c r="G366" t="s">
        <v>25</v>
      </c>
      <c r="H366">
        <v>1</v>
      </c>
      <c r="I366">
        <v>2</v>
      </c>
      <c r="J366">
        <v>2005</v>
      </c>
      <c r="K366" t="s">
        <v>181</v>
      </c>
      <c r="L366">
        <v>79</v>
      </c>
      <c r="M366" t="s">
        <v>518</v>
      </c>
      <c r="N366" t="s">
        <v>126</v>
      </c>
      <c r="O366" t="s">
        <v>127</v>
      </c>
      <c r="P366" t="s">
        <v>128</v>
      </c>
      <c r="R366" t="s">
        <v>129</v>
      </c>
      <c r="T366">
        <v>21240</v>
      </c>
      <c r="U366" t="s">
        <v>130</v>
      </c>
      <c r="V366" t="s">
        <v>42</v>
      </c>
      <c r="W366" t="s">
        <v>131</v>
      </c>
      <c r="X366" t="s">
        <v>132</v>
      </c>
      <c r="Y366" t="s">
        <v>36</v>
      </c>
    </row>
    <row r="367" spans="1:25" x14ac:dyDescent="0.3">
      <c r="A367">
        <v>10389</v>
      </c>
      <c r="B367">
        <v>36</v>
      </c>
      <c r="C367">
        <v>70.260000000000005</v>
      </c>
      <c r="D367">
        <v>7</v>
      </c>
      <c r="E367">
        <v>2529.36</v>
      </c>
      <c r="F367" s="1">
        <v>38414</v>
      </c>
      <c r="G367" t="s">
        <v>25</v>
      </c>
      <c r="H367">
        <v>1</v>
      </c>
      <c r="I367">
        <v>3</v>
      </c>
      <c r="J367">
        <v>2005</v>
      </c>
      <c r="K367" t="s">
        <v>181</v>
      </c>
      <c r="L367">
        <v>79</v>
      </c>
      <c r="M367" t="s">
        <v>518</v>
      </c>
      <c r="N367" t="s">
        <v>261</v>
      </c>
      <c r="O367" t="s">
        <v>262</v>
      </c>
      <c r="P367" t="s">
        <v>263</v>
      </c>
      <c r="R367" t="s">
        <v>264</v>
      </c>
      <c r="T367" t="s">
        <v>265</v>
      </c>
      <c r="U367" t="s">
        <v>188</v>
      </c>
      <c r="V367" t="s">
        <v>42</v>
      </c>
      <c r="W367" t="s">
        <v>266</v>
      </c>
      <c r="X367" t="s">
        <v>206</v>
      </c>
      <c r="Y367" t="s">
        <v>36</v>
      </c>
    </row>
    <row r="368" spans="1:25" x14ac:dyDescent="0.3">
      <c r="A368">
        <v>10419</v>
      </c>
      <c r="B368">
        <v>34</v>
      </c>
      <c r="C368">
        <v>90.17</v>
      </c>
      <c r="D368">
        <v>14</v>
      </c>
      <c r="E368">
        <v>3065.78</v>
      </c>
      <c r="F368" s="1">
        <v>38489</v>
      </c>
      <c r="G368" t="s">
        <v>25</v>
      </c>
      <c r="H368">
        <v>2</v>
      </c>
      <c r="I368">
        <v>5</v>
      </c>
      <c r="J368">
        <v>2005</v>
      </c>
      <c r="K368" t="s">
        <v>181</v>
      </c>
      <c r="L368">
        <v>79</v>
      </c>
      <c r="M368" t="s">
        <v>518</v>
      </c>
      <c r="N368" t="s">
        <v>144</v>
      </c>
      <c r="O368" t="s">
        <v>145</v>
      </c>
      <c r="P368" t="s">
        <v>146</v>
      </c>
      <c r="R368" t="s">
        <v>147</v>
      </c>
      <c r="T368">
        <v>5020</v>
      </c>
      <c r="U368" t="s">
        <v>148</v>
      </c>
      <c r="V368" t="s">
        <v>42</v>
      </c>
      <c r="W368" t="s">
        <v>149</v>
      </c>
      <c r="X368" t="s">
        <v>150</v>
      </c>
      <c r="Y368" t="s">
        <v>51</v>
      </c>
    </row>
    <row r="369" spans="1:25" x14ac:dyDescent="0.3">
      <c r="A369">
        <v>10104</v>
      </c>
      <c r="B369">
        <v>41</v>
      </c>
      <c r="C369">
        <v>100</v>
      </c>
      <c r="D369">
        <v>9</v>
      </c>
      <c r="E369">
        <v>4615.78</v>
      </c>
      <c r="F369" s="1">
        <v>37652</v>
      </c>
      <c r="G369" t="s">
        <v>25</v>
      </c>
      <c r="H369">
        <v>1</v>
      </c>
      <c r="I369">
        <v>1</v>
      </c>
      <c r="J369">
        <v>2003</v>
      </c>
      <c r="K369" t="s">
        <v>504</v>
      </c>
      <c r="L369">
        <v>118</v>
      </c>
      <c r="M369" t="s">
        <v>519</v>
      </c>
      <c r="N369" t="s">
        <v>174</v>
      </c>
      <c r="O369" t="s">
        <v>175</v>
      </c>
      <c r="P369" t="s">
        <v>176</v>
      </c>
      <c r="R369" t="s">
        <v>177</v>
      </c>
      <c r="T369">
        <v>28034</v>
      </c>
      <c r="U369" t="s">
        <v>178</v>
      </c>
      <c r="V369" t="s">
        <v>42</v>
      </c>
      <c r="W369" t="s">
        <v>179</v>
      </c>
      <c r="X369" t="s">
        <v>180</v>
      </c>
      <c r="Y369" t="s">
        <v>51</v>
      </c>
    </row>
    <row r="370" spans="1:25" x14ac:dyDescent="0.3">
      <c r="A370">
        <v>10115</v>
      </c>
      <c r="B370">
        <v>46</v>
      </c>
      <c r="C370">
        <v>100</v>
      </c>
      <c r="D370">
        <v>5</v>
      </c>
      <c r="E370">
        <v>5723.78</v>
      </c>
      <c r="F370" s="1">
        <v>37715</v>
      </c>
      <c r="G370" t="s">
        <v>25</v>
      </c>
      <c r="H370">
        <v>2</v>
      </c>
      <c r="I370">
        <v>4</v>
      </c>
      <c r="J370">
        <v>2003</v>
      </c>
      <c r="K370" t="s">
        <v>504</v>
      </c>
      <c r="L370">
        <v>118</v>
      </c>
      <c r="M370" t="s">
        <v>519</v>
      </c>
      <c r="N370" t="s">
        <v>203</v>
      </c>
      <c r="O370">
        <v>2125558493</v>
      </c>
      <c r="P370" t="s">
        <v>204</v>
      </c>
      <c r="Q370" t="s">
        <v>205</v>
      </c>
      <c r="R370" t="s">
        <v>30</v>
      </c>
      <c r="S370" t="s">
        <v>31</v>
      </c>
      <c r="T370">
        <v>10022</v>
      </c>
      <c r="U370" t="s">
        <v>32</v>
      </c>
      <c r="V370" t="s">
        <v>33</v>
      </c>
      <c r="W370" t="s">
        <v>124</v>
      </c>
      <c r="X370" t="s">
        <v>206</v>
      </c>
      <c r="Y370" t="s">
        <v>51</v>
      </c>
    </row>
    <row r="371" spans="1:25" x14ac:dyDescent="0.3">
      <c r="A371">
        <v>10127</v>
      </c>
      <c r="B371">
        <v>24</v>
      </c>
      <c r="C371">
        <v>100</v>
      </c>
      <c r="D371">
        <v>11</v>
      </c>
      <c r="E371">
        <v>2559.6</v>
      </c>
      <c r="F371" s="1">
        <v>37775</v>
      </c>
      <c r="G371" t="s">
        <v>25</v>
      </c>
      <c r="H371">
        <v>2</v>
      </c>
      <c r="I371">
        <v>6</v>
      </c>
      <c r="J371">
        <v>2003</v>
      </c>
      <c r="K371" t="s">
        <v>504</v>
      </c>
      <c r="L371">
        <v>118</v>
      </c>
      <c r="M371" t="s">
        <v>519</v>
      </c>
      <c r="N371" t="s">
        <v>475</v>
      </c>
      <c r="O371">
        <v>2125557413</v>
      </c>
      <c r="P371" t="s">
        <v>476</v>
      </c>
      <c r="Q371" t="s">
        <v>477</v>
      </c>
      <c r="R371" t="s">
        <v>30</v>
      </c>
      <c r="S371" t="s">
        <v>31</v>
      </c>
      <c r="T371">
        <v>10022</v>
      </c>
      <c r="U371" t="s">
        <v>32</v>
      </c>
      <c r="V371" t="s">
        <v>33</v>
      </c>
      <c r="W371" t="s">
        <v>56</v>
      </c>
      <c r="X371" t="s">
        <v>478</v>
      </c>
      <c r="Y371" t="s">
        <v>36</v>
      </c>
    </row>
    <row r="372" spans="1:25" x14ac:dyDescent="0.3">
      <c r="A372">
        <v>10141</v>
      </c>
      <c r="B372">
        <v>21</v>
      </c>
      <c r="C372">
        <v>100</v>
      </c>
      <c r="D372">
        <v>5</v>
      </c>
      <c r="E372">
        <v>2140.11</v>
      </c>
      <c r="F372" s="1">
        <v>37834</v>
      </c>
      <c r="G372" t="s">
        <v>25</v>
      </c>
      <c r="H372">
        <v>3</v>
      </c>
      <c r="I372">
        <v>8</v>
      </c>
      <c r="J372">
        <v>2003</v>
      </c>
      <c r="K372" t="s">
        <v>504</v>
      </c>
      <c r="L372">
        <v>118</v>
      </c>
      <c r="M372" t="s">
        <v>519</v>
      </c>
      <c r="N372" t="s">
        <v>467</v>
      </c>
      <c r="O372" t="s">
        <v>468</v>
      </c>
      <c r="P372" t="s">
        <v>469</v>
      </c>
      <c r="R372" t="s">
        <v>470</v>
      </c>
      <c r="T372" t="s">
        <v>471</v>
      </c>
      <c r="U372" t="s">
        <v>130</v>
      </c>
      <c r="V372" t="s">
        <v>42</v>
      </c>
      <c r="W372" t="s">
        <v>472</v>
      </c>
      <c r="X372" t="s">
        <v>473</v>
      </c>
      <c r="Y372" t="s">
        <v>36</v>
      </c>
    </row>
    <row r="373" spans="1:25" x14ac:dyDescent="0.3">
      <c r="A373">
        <v>10151</v>
      </c>
      <c r="B373">
        <v>24</v>
      </c>
      <c r="C373">
        <v>100</v>
      </c>
      <c r="D373">
        <v>3</v>
      </c>
      <c r="E373">
        <v>3327.6</v>
      </c>
      <c r="F373" s="1">
        <v>37885</v>
      </c>
      <c r="G373" t="s">
        <v>25</v>
      </c>
      <c r="H373">
        <v>3</v>
      </c>
      <c r="I373">
        <v>9</v>
      </c>
      <c r="J373">
        <v>2003</v>
      </c>
      <c r="K373" t="s">
        <v>504</v>
      </c>
      <c r="L373">
        <v>118</v>
      </c>
      <c r="M373" t="s">
        <v>519</v>
      </c>
      <c r="N373" t="s">
        <v>391</v>
      </c>
      <c r="O373" t="s">
        <v>392</v>
      </c>
      <c r="P373" t="s">
        <v>393</v>
      </c>
      <c r="R373" t="s">
        <v>394</v>
      </c>
      <c r="T373">
        <v>90110</v>
      </c>
      <c r="U373" t="s">
        <v>130</v>
      </c>
      <c r="V373" t="s">
        <v>42</v>
      </c>
      <c r="W373" t="s">
        <v>395</v>
      </c>
      <c r="X373" t="s">
        <v>396</v>
      </c>
      <c r="Y373" t="s">
        <v>51</v>
      </c>
    </row>
    <row r="374" spans="1:25" x14ac:dyDescent="0.3">
      <c r="A374">
        <v>10165</v>
      </c>
      <c r="B374">
        <v>48</v>
      </c>
      <c r="C374">
        <v>100</v>
      </c>
      <c r="D374">
        <v>12</v>
      </c>
      <c r="E374">
        <v>6825.6</v>
      </c>
      <c r="F374" s="1">
        <v>37916</v>
      </c>
      <c r="G374" t="s">
        <v>25</v>
      </c>
      <c r="H374">
        <v>4</v>
      </c>
      <c r="I374">
        <v>10</v>
      </c>
      <c r="J374">
        <v>2003</v>
      </c>
      <c r="K374" t="s">
        <v>504</v>
      </c>
      <c r="L374">
        <v>118</v>
      </c>
      <c r="M374" t="s">
        <v>519</v>
      </c>
      <c r="N374" t="s">
        <v>196</v>
      </c>
      <c r="O374" t="s">
        <v>197</v>
      </c>
      <c r="P374" t="s">
        <v>198</v>
      </c>
      <c r="R374" t="s">
        <v>199</v>
      </c>
      <c r="T374">
        <v>79903</v>
      </c>
      <c r="U374" t="s">
        <v>199</v>
      </c>
      <c r="V374" t="s">
        <v>200</v>
      </c>
      <c r="W374" t="s">
        <v>201</v>
      </c>
      <c r="X374" t="s">
        <v>202</v>
      </c>
      <c r="Y374" t="s">
        <v>51</v>
      </c>
    </row>
    <row r="375" spans="1:25" x14ac:dyDescent="0.3">
      <c r="A375">
        <v>10175</v>
      </c>
      <c r="B375">
        <v>26</v>
      </c>
      <c r="C375">
        <v>100</v>
      </c>
      <c r="D375">
        <v>1</v>
      </c>
      <c r="E375">
        <v>3543.28</v>
      </c>
      <c r="F375" s="1">
        <v>37931</v>
      </c>
      <c r="G375" t="s">
        <v>25</v>
      </c>
      <c r="H375">
        <v>4</v>
      </c>
      <c r="I375">
        <v>11</v>
      </c>
      <c r="J375">
        <v>2003</v>
      </c>
      <c r="K375" t="s">
        <v>504</v>
      </c>
      <c r="L375">
        <v>118</v>
      </c>
      <c r="M375" t="s">
        <v>519</v>
      </c>
      <c r="N375" t="s">
        <v>329</v>
      </c>
      <c r="O375" t="s">
        <v>330</v>
      </c>
      <c r="P375" t="s">
        <v>331</v>
      </c>
      <c r="R375" t="s">
        <v>332</v>
      </c>
      <c r="T375" t="s">
        <v>333</v>
      </c>
      <c r="U375" t="s">
        <v>170</v>
      </c>
      <c r="V375" t="s">
        <v>42</v>
      </c>
      <c r="W375" t="s">
        <v>61</v>
      </c>
      <c r="X375" t="s">
        <v>334</v>
      </c>
      <c r="Y375" t="s">
        <v>51</v>
      </c>
    </row>
    <row r="376" spans="1:25" x14ac:dyDescent="0.3">
      <c r="A376">
        <v>10184</v>
      </c>
      <c r="B376">
        <v>37</v>
      </c>
      <c r="C376">
        <v>100</v>
      </c>
      <c r="D376">
        <v>6</v>
      </c>
      <c r="E376">
        <v>4516.22</v>
      </c>
      <c r="F376" s="1">
        <v>37939</v>
      </c>
      <c r="G376" t="s">
        <v>25</v>
      </c>
      <c r="H376">
        <v>4</v>
      </c>
      <c r="I376">
        <v>11</v>
      </c>
      <c r="J376">
        <v>2003</v>
      </c>
      <c r="K376" t="s">
        <v>504</v>
      </c>
      <c r="L376">
        <v>118</v>
      </c>
      <c r="M376" t="s">
        <v>519</v>
      </c>
      <c r="N376" t="s">
        <v>520</v>
      </c>
      <c r="O376" t="s">
        <v>521</v>
      </c>
      <c r="P376" t="s">
        <v>522</v>
      </c>
      <c r="R376" t="s">
        <v>523</v>
      </c>
      <c r="T376">
        <v>41101</v>
      </c>
      <c r="U376" t="s">
        <v>178</v>
      </c>
      <c r="V376" t="s">
        <v>42</v>
      </c>
      <c r="W376" t="s">
        <v>524</v>
      </c>
      <c r="X376" t="s">
        <v>525</v>
      </c>
      <c r="Y376" t="s">
        <v>51</v>
      </c>
    </row>
    <row r="377" spans="1:25" x14ac:dyDescent="0.3">
      <c r="A377">
        <v>10195</v>
      </c>
      <c r="B377">
        <v>49</v>
      </c>
      <c r="C377">
        <v>100</v>
      </c>
      <c r="D377">
        <v>6</v>
      </c>
      <c r="E377">
        <v>6445.46</v>
      </c>
      <c r="F377" s="1">
        <v>37950</v>
      </c>
      <c r="G377" t="s">
        <v>25</v>
      </c>
      <c r="H377">
        <v>4</v>
      </c>
      <c r="I377">
        <v>11</v>
      </c>
      <c r="J377">
        <v>2003</v>
      </c>
      <c r="K377" t="s">
        <v>504</v>
      </c>
      <c r="L377">
        <v>118</v>
      </c>
      <c r="M377" t="s">
        <v>519</v>
      </c>
      <c r="N377" t="s">
        <v>317</v>
      </c>
      <c r="O377">
        <v>9145554562</v>
      </c>
      <c r="P377" t="s">
        <v>318</v>
      </c>
      <c r="R377" t="s">
        <v>319</v>
      </c>
      <c r="S377" t="s">
        <v>31</v>
      </c>
      <c r="T377">
        <v>24067</v>
      </c>
      <c r="U377" t="s">
        <v>32</v>
      </c>
      <c r="V377" t="s">
        <v>33</v>
      </c>
      <c r="W377" t="s">
        <v>102</v>
      </c>
      <c r="X377" t="s">
        <v>238</v>
      </c>
      <c r="Y377" t="s">
        <v>51</v>
      </c>
    </row>
    <row r="378" spans="1:25" x14ac:dyDescent="0.3">
      <c r="A378">
        <v>10207</v>
      </c>
      <c r="B378">
        <v>34</v>
      </c>
      <c r="C378">
        <v>99.54</v>
      </c>
      <c r="D378">
        <v>7</v>
      </c>
      <c r="E378">
        <v>3384.36</v>
      </c>
      <c r="F378" s="1">
        <v>37964</v>
      </c>
      <c r="G378" t="s">
        <v>25</v>
      </c>
      <c r="H378">
        <v>4</v>
      </c>
      <c r="I378">
        <v>12</v>
      </c>
      <c r="J378">
        <v>2003</v>
      </c>
      <c r="K378" t="s">
        <v>504</v>
      </c>
      <c r="L378">
        <v>118</v>
      </c>
      <c r="M378" t="s">
        <v>519</v>
      </c>
      <c r="N378" t="s">
        <v>415</v>
      </c>
      <c r="O378">
        <v>6175552555</v>
      </c>
      <c r="P378" t="s">
        <v>416</v>
      </c>
      <c r="R378" t="s">
        <v>381</v>
      </c>
      <c r="S378" t="s">
        <v>123</v>
      </c>
      <c r="T378">
        <v>51003</v>
      </c>
      <c r="U378" t="s">
        <v>32</v>
      </c>
      <c r="V378" t="s">
        <v>33</v>
      </c>
      <c r="W378" t="s">
        <v>417</v>
      </c>
      <c r="X378" t="s">
        <v>276</v>
      </c>
      <c r="Y378" t="s">
        <v>51</v>
      </c>
    </row>
    <row r="379" spans="1:25" x14ac:dyDescent="0.3">
      <c r="A379">
        <v>10219</v>
      </c>
      <c r="B379">
        <v>48</v>
      </c>
      <c r="C379">
        <v>100</v>
      </c>
      <c r="D379">
        <v>2</v>
      </c>
      <c r="E379">
        <v>4891.68</v>
      </c>
      <c r="F379" s="1">
        <v>38027</v>
      </c>
      <c r="G379" t="s">
        <v>25</v>
      </c>
      <c r="H379">
        <v>1</v>
      </c>
      <c r="I379">
        <v>2</v>
      </c>
      <c r="J379">
        <v>2004</v>
      </c>
      <c r="K379" t="s">
        <v>504</v>
      </c>
      <c r="L379">
        <v>118</v>
      </c>
      <c r="M379" t="s">
        <v>519</v>
      </c>
      <c r="N379" t="s">
        <v>526</v>
      </c>
      <c r="O379">
        <v>4155554312</v>
      </c>
      <c r="P379" t="s">
        <v>527</v>
      </c>
      <c r="R379" t="s">
        <v>528</v>
      </c>
      <c r="S379" t="s">
        <v>55</v>
      </c>
      <c r="T379">
        <v>94217</v>
      </c>
      <c r="U379" t="s">
        <v>32</v>
      </c>
      <c r="V379" t="s">
        <v>33</v>
      </c>
      <c r="W379" t="s">
        <v>529</v>
      </c>
      <c r="X379" t="s">
        <v>400</v>
      </c>
      <c r="Y379" t="s">
        <v>51</v>
      </c>
    </row>
    <row r="380" spans="1:25" x14ac:dyDescent="0.3">
      <c r="A380">
        <v>10229</v>
      </c>
      <c r="B380">
        <v>36</v>
      </c>
      <c r="C380">
        <v>100</v>
      </c>
      <c r="D380">
        <v>1</v>
      </c>
      <c r="E380">
        <v>4521.96</v>
      </c>
      <c r="F380" s="1">
        <v>38057</v>
      </c>
      <c r="G380" t="s">
        <v>25</v>
      </c>
      <c r="H380">
        <v>1</v>
      </c>
      <c r="I380">
        <v>3</v>
      </c>
      <c r="J380">
        <v>2004</v>
      </c>
      <c r="K380" t="s">
        <v>504</v>
      </c>
      <c r="L380">
        <v>118</v>
      </c>
      <c r="M380" t="s">
        <v>519</v>
      </c>
      <c r="N380" t="s">
        <v>272</v>
      </c>
      <c r="O380">
        <v>4155551450</v>
      </c>
      <c r="P380" t="s">
        <v>273</v>
      </c>
      <c r="R380" t="s">
        <v>274</v>
      </c>
      <c r="S380" t="s">
        <v>55</v>
      </c>
      <c r="T380">
        <v>97562</v>
      </c>
      <c r="U380" t="s">
        <v>32</v>
      </c>
      <c r="V380" t="s">
        <v>33</v>
      </c>
      <c r="W380" t="s">
        <v>275</v>
      </c>
      <c r="X380" t="s">
        <v>276</v>
      </c>
      <c r="Y380" t="s">
        <v>51</v>
      </c>
    </row>
    <row r="381" spans="1:25" x14ac:dyDescent="0.3">
      <c r="A381">
        <v>10246</v>
      </c>
      <c r="B381">
        <v>46</v>
      </c>
      <c r="C381">
        <v>100</v>
      </c>
      <c r="D381">
        <v>5</v>
      </c>
      <c r="E381">
        <v>5069.66</v>
      </c>
      <c r="F381" s="1">
        <v>38112</v>
      </c>
      <c r="G381" t="s">
        <v>25</v>
      </c>
      <c r="H381">
        <v>2</v>
      </c>
      <c r="I381">
        <v>5</v>
      </c>
      <c r="J381">
        <v>2004</v>
      </c>
      <c r="K381" t="s">
        <v>504</v>
      </c>
      <c r="L381">
        <v>118</v>
      </c>
      <c r="M381" t="s">
        <v>519</v>
      </c>
      <c r="N381" t="s">
        <v>174</v>
      </c>
      <c r="O381" t="s">
        <v>175</v>
      </c>
      <c r="P381" t="s">
        <v>176</v>
      </c>
      <c r="R381" t="s">
        <v>177</v>
      </c>
      <c r="T381">
        <v>28034</v>
      </c>
      <c r="U381" t="s">
        <v>178</v>
      </c>
      <c r="V381" t="s">
        <v>42</v>
      </c>
      <c r="W381" t="s">
        <v>179</v>
      </c>
      <c r="X381" t="s">
        <v>180</v>
      </c>
      <c r="Y381" t="s">
        <v>51</v>
      </c>
    </row>
    <row r="382" spans="1:25" x14ac:dyDescent="0.3">
      <c r="A382">
        <v>10259</v>
      </c>
      <c r="B382">
        <v>46</v>
      </c>
      <c r="C382">
        <v>100</v>
      </c>
      <c r="D382">
        <v>4</v>
      </c>
      <c r="E382">
        <v>6541.2</v>
      </c>
      <c r="F382" s="1">
        <v>38153</v>
      </c>
      <c r="G382" t="s">
        <v>25</v>
      </c>
      <c r="H382">
        <v>2</v>
      </c>
      <c r="I382">
        <v>6</v>
      </c>
      <c r="J382">
        <v>2004</v>
      </c>
      <c r="K382" t="s">
        <v>504</v>
      </c>
      <c r="L382">
        <v>118</v>
      </c>
      <c r="M382" t="s">
        <v>519</v>
      </c>
      <c r="N382" t="s">
        <v>418</v>
      </c>
      <c r="O382" t="s">
        <v>419</v>
      </c>
      <c r="P382" t="s">
        <v>420</v>
      </c>
      <c r="Q382" t="s">
        <v>421</v>
      </c>
      <c r="R382" t="s">
        <v>199</v>
      </c>
      <c r="T382">
        <v>69045</v>
      </c>
      <c r="U382" t="s">
        <v>199</v>
      </c>
      <c r="V382" t="s">
        <v>96</v>
      </c>
      <c r="W382" t="s">
        <v>422</v>
      </c>
      <c r="X382" t="s">
        <v>423</v>
      </c>
      <c r="Y382" t="s">
        <v>51</v>
      </c>
    </row>
    <row r="383" spans="1:25" x14ac:dyDescent="0.3">
      <c r="A383">
        <v>10271</v>
      </c>
      <c r="B383">
        <v>31</v>
      </c>
      <c r="C383">
        <v>97.17</v>
      </c>
      <c r="D383">
        <v>5</v>
      </c>
      <c r="E383">
        <v>3012.27</v>
      </c>
      <c r="F383" s="1">
        <v>38188</v>
      </c>
      <c r="G383" t="s">
        <v>25</v>
      </c>
      <c r="H383">
        <v>3</v>
      </c>
      <c r="I383">
        <v>7</v>
      </c>
      <c r="J383">
        <v>2004</v>
      </c>
      <c r="K383" t="s">
        <v>504</v>
      </c>
      <c r="L383">
        <v>118</v>
      </c>
      <c r="M383" t="s">
        <v>519</v>
      </c>
      <c r="N383" t="s">
        <v>272</v>
      </c>
      <c r="O383">
        <v>4155551450</v>
      </c>
      <c r="P383" t="s">
        <v>273</v>
      </c>
      <c r="R383" t="s">
        <v>274</v>
      </c>
      <c r="S383" t="s">
        <v>55</v>
      </c>
      <c r="T383">
        <v>97562</v>
      </c>
      <c r="U383" t="s">
        <v>32</v>
      </c>
      <c r="V383" t="s">
        <v>33</v>
      </c>
      <c r="W383" t="s">
        <v>275</v>
      </c>
      <c r="X383" t="s">
        <v>276</v>
      </c>
      <c r="Y383" t="s">
        <v>51</v>
      </c>
    </row>
    <row r="384" spans="1:25" x14ac:dyDescent="0.3">
      <c r="A384">
        <v>10281</v>
      </c>
      <c r="B384">
        <v>41</v>
      </c>
      <c r="C384">
        <v>100</v>
      </c>
      <c r="D384">
        <v>1</v>
      </c>
      <c r="E384">
        <v>5247.18</v>
      </c>
      <c r="F384" s="1">
        <v>38218</v>
      </c>
      <c r="G384" t="s">
        <v>25</v>
      </c>
      <c r="H384">
        <v>3</v>
      </c>
      <c r="I384">
        <v>8</v>
      </c>
      <c r="J384">
        <v>2004</v>
      </c>
      <c r="K384" t="s">
        <v>504</v>
      </c>
      <c r="L384">
        <v>118</v>
      </c>
      <c r="M384" t="s">
        <v>519</v>
      </c>
      <c r="N384" t="s">
        <v>139</v>
      </c>
      <c r="O384">
        <v>2155551555</v>
      </c>
      <c r="P384" t="s">
        <v>140</v>
      </c>
      <c r="R384" t="s">
        <v>141</v>
      </c>
      <c r="S384" t="s">
        <v>142</v>
      </c>
      <c r="T384">
        <v>70267</v>
      </c>
      <c r="U384" t="s">
        <v>32</v>
      </c>
      <c r="V384" t="s">
        <v>33</v>
      </c>
      <c r="W384" t="s">
        <v>34</v>
      </c>
      <c r="X384" t="s">
        <v>143</v>
      </c>
      <c r="Y384" t="s">
        <v>51</v>
      </c>
    </row>
    <row r="385" spans="1:25" x14ac:dyDescent="0.3">
      <c r="A385">
        <v>10292</v>
      </c>
      <c r="B385">
        <v>21</v>
      </c>
      <c r="C385">
        <v>100</v>
      </c>
      <c r="D385">
        <v>8</v>
      </c>
      <c r="E385">
        <v>2214.87</v>
      </c>
      <c r="F385" s="1">
        <v>38238</v>
      </c>
      <c r="G385" t="s">
        <v>25</v>
      </c>
      <c r="H385">
        <v>3</v>
      </c>
      <c r="I385">
        <v>9</v>
      </c>
      <c r="J385">
        <v>2004</v>
      </c>
      <c r="K385" t="s">
        <v>504</v>
      </c>
      <c r="L385">
        <v>118</v>
      </c>
      <c r="M385" t="s">
        <v>519</v>
      </c>
      <c r="N385" t="s">
        <v>28</v>
      </c>
      <c r="O385">
        <v>2125557818</v>
      </c>
      <c r="P385" t="s">
        <v>29</v>
      </c>
      <c r="R385" t="s">
        <v>30</v>
      </c>
      <c r="S385" t="s">
        <v>31</v>
      </c>
      <c r="T385">
        <v>10022</v>
      </c>
      <c r="U385" t="s">
        <v>32</v>
      </c>
      <c r="V385" t="s">
        <v>33</v>
      </c>
      <c r="W385" t="s">
        <v>34</v>
      </c>
      <c r="X385" t="s">
        <v>35</v>
      </c>
      <c r="Y385" t="s">
        <v>36</v>
      </c>
    </row>
    <row r="386" spans="1:25" x14ac:dyDescent="0.3">
      <c r="A386">
        <v>10305</v>
      </c>
      <c r="B386">
        <v>38</v>
      </c>
      <c r="C386">
        <v>100</v>
      </c>
      <c r="D386">
        <v>5</v>
      </c>
      <c r="E386">
        <v>4773.18</v>
      </c>
      <c r="F386" s="1">
        <v>38273</v>
      </c>
      <c r="G386" t="s">
        <v>25</v>
      </c>
      <c r="H386">
        <v>4</v>
      </c>
      <c r="I386">
        <v>10</v>
      </c>
      <c r="J386">
        <v>2004</v>
      </c>
      <c r="K386" t="s">
        <v>504</v>
      </c>
      <c r="L386">
        <v>118</v>
      </c>
      <c r="M386" t="s">
        <v>519</v>
      </c>
      <c r="N386" t="s">
        <v>120</v>
      </c>
      <c r="O386">
        <v>6175558555</v>
      </c>
      <c r="P386" t="s">
        <v>121</v>
      </c>
      <c r="R386" t="s">
        <v>122</v>
      </c>
      <c r="S386" t="s">
        <v>123</v>
      </c>
      <c r="T386">
        <v>51247</v>
      </c>
      <c r="U386" t="s">
        <v>32</v>
      </c>
      <c r="V386" t="s">
        <v>33</v>
      </c>
      <c r="W386" t="s">
        <v>124</v>
      </c>
      <c r="X386" t="s">
        <v>125</v>
      </c>
      <c r="Y386" t="s">
        <v>51</v>
      </c>
    </row>
    <row r="387" spans="1:25" x14ac:dyDescent="0.3">
      <c r="A387">
        <v>10314</v>
      </c>
      <c r="B387">
        <v>45</v>
      </c>
      <c r="C387">
        <v>100</v>
      </c>
      <c r="D387">
        <v>14</v>
      </c>
      <c r="E387">
        <v>6185.7</v>
      </c>
      <c r="F387" s="1">
        <v>38282</v>
      </c>
      <c r="G387" t="s">
        <v>25</v>
      </c>
      <c r="H387">
        <v>4</v>
      </c>
      <c r="I387">
        <v>10</v>
      </c>
      <c r="J387">
        <v>2004</v>
      </c>
      <c r="K387" t="s">
        <v>504</v>
      </c>
      <c r="L387">
        <v>118</v>
      </c>
      <c r="M387" t="s">
        <v>519</v>
      </c>
      <c r="N387" t="s">
        <v>498</v>
      </c>
      <c r="O387" t="s">
        <v>499</v>
      </c>
      <c r="P387" t="s">
        <v>500</v>
      </c>
      <c r="R387" t="s">
        <v>501</v>
      </c>
      <c r="T387">
        <v>8200</v>
      </c>
      <c r="U387" t="s">
        <v>326</v>
      </c>
      <c r="V387" t="s">
        <v>42</v>
      </c>
      <c r="W387" t="s">
        <v>502</v>
      </c>
      <c r="X387" t="s">
        <v>503</v>
      </c>
      <c r="Y387" t="s">
        <v>51</v>
      </c>
    </row>
    <row r="388" spans="1:25" x14ac:dyDescent="0.3">
      <c r="A388">
        <v>10324</v>
      </c>
      <c r="B388">
        <v>26</v>
      </c>
      <c r="C388">
        <v>58.38</v>
      </c>
      <c r="D388">
        <v>7</v>
      </c>
      <c r="E388">
        <v>1517.88</v>
      </c>
      <c r="F388" s="1">
        <v>38296</v>
      </c>
      <c r="G388" t="s">
        <v>25</v>
      </c>
      <c r="H388">
        <v>4</v>
      </c>
      <c r="I388">
        <v>11</v>
      </c>
      <c r="J388">
        <v>2004</v>
      </c>
      <c r="K388" t="s">
        <v>504</v>
      </c>
      <c r="L388">
        <v>118</v>
      </c>
      <c r="M388" t="s">
        <v>519</v>
      </c>
      <c r="N388" t="s">
        <v>99</v>
      </c>
      <c r="O388">
        <v>2125551500</v>
      </c>
      <c r="P388" t="s">
        <v>100</v>
      </c>
      <c r="Q388" t="s">
        <v>101</v>
      </c>
      <c r="R388" t="s">
        <v>30</v>
      </c>
      <c r="S388" t="s">
        <v>31</v>
      </c>
      <c r="T388">
        <v>10022</v>
      </c>
      <c r="U388" t="s">
        <v>32</v>
      </c>
      <c r="V388" t="s">
        <v>33</v>
      </c>
      <c r="W388" t="s">
        <v>102</v>
      </c>
      <c r="X388" t="s">
        <v>103</v>
      </c>
      <c r="Y388" t="s">
        <v>36</v>
      </c>
    </row>
    <row r="389" spans="1:25" x14ac:dyDescent="0.3">
      <c r="A389">
        <v>10336</v>
      </c>
      <c r="B389">
        <v>38</v>
      </c>
      <c r="C389">
        <v>100</v>
      </c>
      <c r="D389">
        <v>3</v>
      </c>
      <c r="E389">
        <v>6372.6</v>
      </c>
      <c r="F389" s="1">
        <v>38311</v>
      </c>
      <c r="G389" t="s">
        <v>25</v>
      </c>
      <c r="H389">
        <v>4</v>
      </c>
      <c r="I389">
        <v>11</v>
      </c>
      <c r="J389">
        <v>2004</v>
      </c>
      <c r="K389" t="s">
        <v>504</v>
      </c>
      <c r="L389">
        <v>118</v>
      </c>
      <c r="M389" t="s">
        <v>519</v>
      </c>
      <c r="N389" t="s">
        <v>403</v>
      </c>
      <c r="O389" t="s">
        <v>404</v>
      </c>
      <c r="P389" t="s">
        <v>405</v>
      </c>
      <c r="R389" t="s">
        <v>48</v>
      </c>
      <c r="T389">
        <v>75012</v>
      </c>
      <c r="U389" t="s">
        <v>41</v>
      </c>
      <c r="V389" t="s">
        <v>42</v>
      </c>
      <c r="W389" t="s">
        <v>406</v>
      </c>
      <c r="X389" t="s">
        <v>407</v>
      </c>
      <c r="Y389" t="s">
        <v>51</v>
      </c>
    </row>
    <row r="390" spans="1:25" x14ac:dyDescent="0.3">
      <c r="A390">
        <v>10349</v>
      </c>
      <c r="B390">
        <v>48</v>
      </c>
      <c r="C390">
        <v>100</v>
      </c>
      <c r="D390">
        <v>9</v>
      </c>
      <c r="E390">
        <v>5232.96</v>
      </c>
      <c r="F390" s="1">
        <v>38322</v>
      </c>
      <c r="G390" t="s">
        <v>25</v>
      </c>
      <c r="H390">
        <v>4</v>
      </c>
      <c r="I390">
        <v>12</v>
      </c>
      <c r="J390">
        <v>2004</v>
      </c>
      <c r="K390" t="s">
        <v>504</v>
      </c>
      <c r="L390">
        <v>118</v>
      </c>
      <c r="M390" t="s">
        <v>519</v>
      </c>
      <c r="N390" t="s">
        <v>475</v>
      </c>
      <c r="O390">
        <v>2125557413</v>
      </c>
      <c r="P390" t="s">
        <v>476</v>
      </c>
      <c r="Q390" t="s">
        <v>477</v>
      </c>
      <c r="R390" t="s">
        <v>30</v>
      </c>
      <c r="S390" t="s">
        <v>31</v>
      </c>
      <c r="T390">
        <v>10022</v>
      </c>
      <c r="U390" t="s">
        <v>32</v>
      </c>
      <c r="V390" t="s">
        <v>33</v>
      </c>
      <c r="W390" t="s">
        <v>56</v>
      </c>
      <c r="X390" t="s">
        <v>478</v>
      </c>
      <c r="Y390" t="s">
        <v>51</v>
      </c>
    </row>
    <row r="391" spans="1:25" x14ac:dyDescent="0.3">
      <c r="A391">
        <v>10358</v>
      </c>
      <c r="B391">
        <v>42</v>
      </c>
      <c r="C391">
        <v>64.16</v>
      </c>
      <c r="D391">
        <v>9</v>
      </c>
      <c r="E391">
        <v>2694.72</v>
      </c>
      <c r="F391" s="1">
        <v>38331</v>
      </c>
      <c r="G391" t="s">
        <v>25</v>
      </c>
      <c r="H391">
        <v>4</v>
      </c>
      <c r="I391">
        <v>12</v>
      </c>
      <c r="J391">
        <v>2004</v>
      </c>
      <c r="K391" t="s">
        <v>504</v>
      </c>
      <c r="L391">
        <v>118</v>
      </c>
      <c r="M391" t="s">
        <v>519</v>
      </c>
      <c r="N391" t="s">
        <v>174</v>
      </c>
      <c r="O391" t="s">
        <v>175</v>
      </c>
      <c r="P391" t="s">
        <v>176</v>
      </c>
      <c r="R391" t="s">
        <v>177</v>
      </c>
      <c r="T391">
        <v>28034</v>
      </c>
      <c r="U391" t="s">
        <v>178</v>
      </c>
      <c r="V391" t="s">
        <v>42</v>
      </c>
      <c r="W391" t="s">
        <v>179</v>
      </c>
      <c r="X391" t="s">
        <v>180</v>
      </c>
      <c r="Y391" t="s">
        <v>36</v>
      </c>
    </row>
    <row r="392" spans="1:25" x14ac:dyDescent="0.3">
      <c r="A392">
        <v>10371</v>
      </c>
      <c r="B392">
        <v>49</v>
      </c>
      <c r="C392">
        <v>35.71</v>
      </c>
      <c r="D392">
        <v>4</v>
      </c>
      <c r="E392">
        <v>1749.79</v>
      </c>
      <c r="F392" s="1">
        <v>38375</v>
      </c>
      <c r="G392" t="s">
        <v>25</v>
      </c>
      <c r="H392">
        <v>1</v>
      </c>
      <c r="I392">
        <v>1</v>
      </c>
      <c r="J392">
        <v>2005</v>
      </c>
      <c r="K392" t="s">
        <v>504</v>
      </c>
      <c r="L392">
        <v>118</v>
      </c>
      <c r="M392" t="s">
        <v>519</v>
      </c>
      <c r="N392" t="s">
        <v>272</v>
      </c>
      <c r="O392">
        <v>4155551450</v>
      </c>
      <c r="P392" t="s">
        <v>273</v>
      </c>
      <c r="R392" t="s">
        <v>274</v>
      </c>
      <c r="S392" t="s">
        <v>55</v>
      </c>
      <c r="T392">
        <v>97562</v>
      </c>
      <c r="U392" t="s">
        <v>32</v>
      </c>
      <c r="V392" t="s">
        <v>33</v>
      </c>
      <c r="W392" t="s">
        <v>275</v>
      </c>
      <c r="X392" t="s">
        <v>276</v>
      </c>
      <c r="Y392" t="s">
        <v>36</v>
      </c>
    </row>
    <row r="393" spans="1:25" x14ac:dyDescent="0.3">
      <c r="A393">
        <v>10382</v>
      </c>
      <c r="B393">
        <v>32</v>
      </c>
      <c r="C393">
        <v>66.58</v>
      </c>
      <c r="D393">
        <v>13</v>
      </c>
      <c r="E393">
        <v>2130.56</v>
      </c>
      <c r="F393" s="1">
        <v>38400</v>
      </c>
      <c r="G393" t="s">
        <v>25</v>
      </c>
      <c r="H393">
        <v>1</v>
      </c>
      <c r="I393">
        <v>2</v>
      </c>
      <c r="J393">
        <v>2005</v>
      </c>
      <c r="K393" t="s">
        <v>504</v>
      </c>
      <c r="L393">
        <v>118</v>
      </c>
      <c r="M393" t="s">
        <v>519</v>
      </c>
      <c r="N393" t="s">
        <v>272</v>
      </c>
      <c r="O393">
        <v>4155551450</v>
      </c>
      <c r="P393" t="s">
        <v>273</v>
      </c>
      <c r="R393" t="s">
        <v>274</v>
      </c>
      <c r="S393" t="s">
        <v>55</v>
      </c>
      <c r="T393">
        <v>97562</v>
      </c>
      <c r="U393" t="s">
        <v>32</v>
      </c>
      <c r="V393" t="s">
        <v>33</v>
      </c>
      <c r="W393" t="s">
        <v>275</v>
      </c>
      <c r="X393" t="s">
        <v>276</v>
      </c>
      <c r="Y393" t="s">
        <v>36</v>
      </c>
    </row>
    <row r="394" spans="1:25" x14ac:dyDescent="0.3">
      <c r="A394">
        <v>10412</v>
      </c>
      <c r="B394">
        <v>54</v>
      </c>
      <c r="C394">
        <v>100</v>
      </c>
      <c r="D394">
        <v>5</v>
      </c>
      <c r="E394">
        <v>5951.34</v>
      </c>
      <c r="F394" s="1">
        <v>38475</v>
      </c>
      <c r="G394" t="s">
        <v>25</v>
      </c>
      <c r="H394">
        <v>2</v>
      </c>
      <c r="I394">
        <v>5</v>
      </c>
      <c r="J394">
        <v>2005</v>
      </c>
      <c r="K394" t="s">
        <v>504</v>
      </c>
      <c r="L394">
        <v>118</v>
      </c>
      <c r="M394" t="s">
        <v>519</v>
      </c>
      <c r="N394" t="s">
        <v>174</v>
      </c>
      <c r="O394" t="s">
        <v>175</v>
      </c>
      <c r="P394" t="s">
        <v>176</v>
      </c>
      <c r="R394" t="s">
        <v>177</v>
      </c>
      <c r="T394">
        <v>28034</v>
      </c>
      <c r="U394" t="s">
        <v>178</v>
      </c>
      <c r="V394" t="s">
        <v>42</v>
      </c>
      <c r="W394" t="s">
        <v>179</v>
      </c>
      <c r="X394" t="s">
        <v>180</v>
      </c>
      <c r="Y394" t="s">
        <v>51</v>
      </c>
    </row>
    <row r="395" spans="1:25" x14ac:dyDescent="0.3">
      <c r="A395">
        <v>10425</v>
      </c>
      <c r="B395">
        <v>33</v>
      </c>
      <c r="C395">
        <v>100</v>
      </c>
      <c r="D395">
        <v>4</v>
      </c>
      <c r="E395">
        <v>4692.6000000000004</v>
      </c>
      <c r="F395" s="1">
        <v>38503</v>
      </c>
      <c r="G395" t="s">
        <v>300</v>
      </c>
      <c r="H395">
        <v>2</v>
      </c>
      <c r="I395">
        <v>5</v>
      </c>
      <c r="J395">
        <v>2005</v>
      </c>
      <c r="K395" t="s">
        <v>504</v>
      </c>
      <c r="L395">
        <v>118</v>
      </c>
      <c r="M395" t="s">
        <v>519</v>
      </c>
      <c r="N395" t="s">
        <v>114</v>
      </c>
      <c r="O395" t="s">
        <v>115</v>
      </c>
      <c r="P395" t="s">
        <v>116</v>
      </c>
      <c r="R395" t="s">
        <v>117</v>
      </c>
      <c r="T395">
        <v>44000</v>
      </c>
      <c r="U395" t="s">
        <v>41</v>
      </c>
      <c r="V395" t="s">
        <v>42</v>
      </c>
      <c r="W395" t="s">
        <v>118</v>
      </c>
      <c r="X395" t="s">
        <v>119</v>
      </c>
      <c r="Y395" t="s">
        <v>51</v>
      </c>
    </row>
    <row r="396" spans="1:25" x14ac:dyDescent="0.3">
      <c r="A396">
        <v>10108</v>
      </c>
      <c r="B396">
        <v>36</v>
      </c>
      <c r="C396">
        <v>100</v>
      </c>
      <c r="D396">
        <v>3</v>
      </c>
      <c r="E396">
        <v>3731.04</v>
      </c>
      <c r="F396" s="1">
        <v>37683</v>
      </c>
      <c r="G396" t="s">
        <v>25</v>
      </c>
      <c r="H396">
        <v>1</v>
      </c>
      <c r="I396">
        <v>3</v>
      </c>
      <c r="J396">
        <v>2003</v>
      </c>
      <c r="K396" t="s">
        <v>181</v>
      </c>
      <c r="L396">
        <v>115</v>
      </c>
      <c r="M396" t="s">
        <v>530</v>
      </c>
      <c r="N396" t="s">
        <v>425</v>
      </c>
      <c r="O396" t="s">
        <v>426</v>
      </c>
      <c r="P396" t="s">
        <v>427</v>
      </c>
      <c r="R396" t="s">
        <v>428</v>
      </c>
      <c r="T396" t="s">
        <v>429</v>
      </c>
      <c r="U396" t="s">
        <v>430</v>
      </c>
      <c r="V396" t="s">
        <v>200</v>
      </c>
      <c r="W396" t="s">
        <v>431</v>
      </c>
      <c r="X396" t="s">
        <v>432</v>
      </c>
      <c r="Y396" t="s">
        <v>51</v>
      </c>
    </row>
    <row r="397" spans="1:25" x14ac:dyDescent="0.3">
      <c r="A397">
        <v>10122</v>
      </c>
      <c r="B397">
        <v>20</v>
      </c>
      <c r="C397">
        <v>100</v>
      </c>
      <c r="D397">
        <v>7</v>
      </c>
      <c r="E397">
        <v>2142</v>
      </c>
      <c r="F397" s="1">
        <v>37749</v>
      </c>
      <c r="G397" t="s">
        <v>25</v>
      </c>
      <c r="H397">
        <v>2</v>
      </c>
      <c r="I397">
        <v>5</v>
      </c>
      <c r="J397">
        <v>2003</v>
      </c>
      <c r="K397" t="s">
        <v>181</v>
      </c>
      <c r="L397">
        <v>115</v>
      </c>
      <c r="M397" t="s">
        <v>530</v>
      </c>
      <c r="N397" t="s">
        <v>433</v>
      </c>
      <c r="O397" t="s">
        <v>434</v>
      </c>
      <c r="P397" t="s">
        <v>435</v>
      </c>
      <c r="R397" t="s">
        <v>436</v>
      </c>
      <c r="T397">
        <v>13008</v>
      </c>
      <c r="U397" t="s">
        <v>41</v>
      </c>
      <c r="V397" t="s">
        <v>42</v>
      </c>
      <c r="W397" t="s">
        <v>437</v>
      </c>
      <c r="X397" t="s">
        <v>438</v>
      </c>
      <c r="Y397" t="s">
        <v>36</v>
      </c>
    </row>
    <row r="398" spans="1:25" x14ac:dyDescent="0.3">
      <c r="A398">
        <v>10135</v>
      </c>
      <c r="B398">
        <v>29</v>
      </c>
      <c r="C398">
        <v>97.89</v>
      </c>
      <c r="D398">
        <v>4</v>
      </c>
      <c r="E398">
        <v>2838.81</v>
      </c>
      <c r="F398" s="1">
        <v>37804</v>
      </c>
      <c r="G398" t="s">
        <v>25</v>
      </c>
      <c r="H398">
        <v>3</v>
      </c>
      <c r="I398">
        <v>7</v>
      </c>
      <c r="J398">
        <v>2003</v>
      </c>
      <c r="K398" t="s">
        <v>181</v>
      </c>
      <c r="L398">
        <v>115</v>
      </c>
      <c r="M398" t="s">
        <v>530</v>
      </c>
      <c r="N398" t="s">
        <v>272</v>
      </c>
      <c r="O398">
        <v>4155551450</v>
      </c>
      <c r="P398" t="s">
        <v>273</v>
      </c>
      <c r="R398" t="s">
        <v>274</v>
      </c>
      <c r="S398" t="s">
        <v>55</v>
      </c>
      <c r="T398">
        <v>97562</v>
      </c>
      <c r="U398" t="s">
        <v>32</v>
      </c>
      <c r="V398" t="s">
        <v>33</v>
      </c>
      <c r="W398" t="s">
        <v>275</v>
      </c>
      <c r="X398" t="s">
        <v>276</v>
      </c>
      <c r="Y398" t="s">
        <v>36</v>
      </c>
    </row>
    <row r="399" spans="1:25" x14ac:dyDescent="0.3">
      <c r="A399">
        <v>10147</v>
      </c>
      <c r="B399">
        <v>33</v>
      </c>
      <c r="C399">
        <v>97.89</v>
      </c>
      <c r="D399">
        <v>4</v>
      </c>
      <c r="E399">
        <v>3230.37</v>
      </c>
      <c r="F399" s="1">
        <v>37869</v>
      </c>
      <c r="G399" t="s">
        <v>25</v>
      </c>
      <c r="H399">
        <v>3</v>
      </c>
      <c r="I399">
        <v>9</v>
      </c>
      <c r="J399">
        <v>2003</v>
      </c>
      <c r="K399" t="s">
        <v>181</v>
      </c>
      <c r="L399">
        <v>115</v>
      </c>
      <c r="M399" t="s">
        <v>530</v>
      </c>
      <c r="N399" t="s">
        <v>281</v>
      </c>
      <c r="O399">
        <v>6175558555</v>
      </c>
      <c r="P399" t="s">
        <v>282</v>
      </c>
      <c r="R399" t="s">
        <v>283</v>
      </c>
      <c r="S399" t="s">
        <v>123</v>
      </c>
      <c r="T399">
        <v>58339</v>
      </c>
      <c r="U399" t="s">
        <v>32</v>
      </c>
      <c r="V399" t="s">
        <v>33</v>
      </c>
      <c r="W399" t="s">
        <v>275</v>
      </c>
      <c r="X399" t="s">
        <v>284</v>
      </c>
      <c r="Y399" t="s">
        <v>51</v>
      </c>
    </row>
    <row r="400" spans="1:25" x14ac:dyDescent="0.3">
      <c r="A400">
        <v>10160</v>
      </c>
      <c r="B400">
        <v>50</v>
      </c>
      <c r="C400">
        <v>100</v>
      </c>
      <c r="D400">
        <v>5</v>
      </c>
      <c r="E400">
        <v>5182</v>
      </c>
      <c r="F400" s="1">
        <v>37905</v>
      </c>
      <c r="G400" t="s">
        <v>25</v>
      </c>
      <c r="H400">
        <v>4</v>
      </c>
      <c r="I400">
        <v>10</v>
      </c>
      <c r="J400">
        <v>2003</v>
      </c>
      <c r="K400" t="s">
        <v>181</v>
      </c>
      <c r="L400">
        <v>115</v>
      </c>
      <c r="M400" t="s">
        <v>530</v>
      </c>
      <c r="N400" t="s">
        <v>358</v>
      </c>
      <c r="O400">
        <v>2155554369</v>
      </c>
      <c r="P400" t="s">
        <v>359</v>
      </c>
      <c r="R400" t="s">
        <v>360</v>
      </c>
      <c r="S400" t="s">
        <v>55</v>
      </c>
      <c r="U400" t="s">
        <v>32</v>
      </c>
      <c r="V400" t="s">
        <v>33</v>
      </c>
      <c r="W400" t="s">
        <v>361</v>
      </c>
      <c r="X400" t="s">
        <v>103</v>
      </c>
      <c r="Y400" t="s">
        <v>51</v>
      </c>
    </row>
    <row r="401" spans="1:25" x14ac:dyDescent="0.3">
      <c r="A401">
        <v>10170</v>
      </c>
      <c r="B401">
        <v>41</v>
      </c>
      <c r="C401">
        <v>100</v>
      </c>
      <c r="D401">
        <v>3</v>
      </c>
      <c r="E401">
        <v>4391.1000000000004</v>
      </c>
      <c r="F401" s="1">
        <v>37929</v>
      </c>
      <c r="G401" t="s">
        <v>25</v>
      </c>
      <c r="H401">
        <v>4</v>
      </c>
      <c r="I401">
        <v>11</v>
      </c>
      <c r="J401">
        <v>2003</v>
      </c>
      <c r="K401" t="s">
        <v>181</v>
      </c>
      <c r="L401">
        <v>115</v>
      </c>
      <c r="M401" t="s">
        <v>530</v>
      </c>
      <c r="N401" t="s">
        <v>409</v>
      </c>
      <c r="O401" t="s">
        <v>410</v>
      </c>
      <c r="P401" t="s">
        <v>411</v>
      </c>
      <c r="R401" t="s">
        <v>412</v>
      </c>
      <c r="T401">
        <v>8010</v>
      </c>
      <c r="U401" t="s">
        <v>148</v>
      </c>
      <c r="V401" t="s">
        <v>42</v>
      </c>
      <c r="W401" t="s">
        <v>413</v>
      </c>
      <c r="X401" t="s">
        <v>414</v>
      </c>
      <c r="Y401" t="s">
        <v>51</v>
      </c>
    </row>
    <row r="402" spans="1:25" x14ac:dyDescent="0.3">
      <c r="A402">
        <v>10181</v>
      </c>
      <c r="B402">
        <v>36</v>
      </c>
      <c r="C402">
        <v>100</v>
      </c>
      <c r="D402">
        <v>11</v>
      </c>
      <c r="E402">
        <v>4477.32</v>
      </c>
      <c r="F402" s="1">
        <v>37937</v>
      </c>
      <c r="G402" t="s">
        <v>25</v>
      </c>
      <c r="H402">
        <v>4</v>
      </c>
      <c r="I402">
        <v>11</v>
      </c>
      <c r="J402">
        <v>2003</v>
      </c>
      <c r="K402" t="s">
        <v>181</v>
      </c>
      <c r="L402">
        <v>115</v>
      </c>
      <c r="M402" t="s">
        <v>530</v>
      </c>
      <c r="N402" t="s">
        <v>73</v>
      </c>
      <c r="O402" t="s">
        <v>74</v>
      </c>
      <c r="P402" t="s">
        <v>75</v>
      </c>
      <c r="R402" t="s">
        <v>76</v>
      </c>
      <c r="T402" t="s">
        <v>77</v>
      </c>
      <c r="U402" t="s">
        <v>78</v>
      </c>
      <c r="V402" t="s">
        <v>42</v>
      </c>
      <c r="W402" t="s">
        <v>79</v>
      </c>
      <c r="X402" t="s">
        <v>80</v>
      </c>
      <c r="Y402" t="s">
        <v>51</v>
      </c>
    </row>
    <row r="403" spans="1:25" x14ac:dyDescent="0.3">
      <c r="A403">
        <v>10192</v>
      </c>
      <c r="B403">
        <v>27</v>
      </c>
      <c r="C403">
        <v>100</v>
      </c>
      <c r="D403">
        <v>16</v>
      </c>
      <c r="E403">
        <v>3544.56</v>
      </c>
      <c r="F403" s="1">
        <v>37945</v>
      </c>
      <c r="G403" t="s">
        <v>25</v>
      </c>
      <c r="H403">
        <v>4</v>
      </c>
      <c r="I403">
        <v>11</v>
      </c>
      <c r="J403">
        <v>2003</v>
      </c>
      <c r="K403" t="s">
        <v>181</v>
      </c>
      <c r="L403">
        <v>115</v>
      </c>
      <c r="M403" t="s">
        <v>530</v>
      </c>
      <c r="N403" t="s">
        <v>277</v>
      </c>
      <c r="O403">
        <v>6035558647</v>
      </c>
      <c r="P403" t="s">
        <v>278</v>
      </c>
      <c r="R403" t="s">
        <v>279</v>
      </c>
      <c r="S403" t="s">
        <v>280</v>
      </c>
      <c r="T403">
        <v>62005</v>
      </c>
      <c r="U403" t="s">
        <v>32</v>
      </c>
      <c r="V403" t="s">
        <v>33</v>
      </c>
      <c r="W403" t="s">
        <v>56</v>
      </c>
      <c r="X403" t="s">
        <v>276</v>
      </c>
      <c r="Y403" t="s">
        <v>51</v>
      </c>
    </row>
    <row r="404" spans="1:25" x14ac:dyDescent="0.3">
      <c r="A404">
        <v>10203</v>
      </c>
      <c r="B404">
        <v>47</v>
      </c>
      <c r="C404">
        <v>100</v>
      </c>
      <c r="D404">
        <v>5</v>
      </c>
      <c r="E404">
        <v>5195.8500000000004</v>
      </c>
      <c r="F404" s="1">
        <v>37957</v>
      </c>
      <c r="G404" t="s">
        <v>25</v>
      </c>
      <c r="H404">
        <v>4</v>
      </c>
      <c r="I404">
        <v>12</v>
      </c>
      <c r="J404">
        <v>2003</v>
      </c>
      <c r="K404" t="s">
        <v>181</v>
      </c>
      <c r="L404">
        <v>115</v>
      </c>
      <c r="M404" t="s">
        <v>530</v>
      </c>
      <c r="N404" t="s">
        <v>174</v>
      </c>
      <c r="O404" t="s">
        <v>175</v>
      </c>
      <c r="P404" t="s">
        <v>176</v>
      </c>
      <c r="R404" t="s">
        <v>177</v>
      </c>
      <c r="T404">
        <v>28034</v>
      </c>
      <c r="U404" t="s">
        <v>178</v>
      </c>
      <c r="V404" t="s">
        <v>42</v>
      </c>
      <c r="W404" t="s">
        <v>179</v>
      </c>
      <c r="X404" t="s">
        <v>180</v>
      </c>
      <c r="Y404" t="s">
        <v>51</v>
      </c>
    </row>
    <row r="405" spans="1:25" x14ac:dyDescent="0.3">
      <c r="A405">
        <v>10212</v>
      </c>
      <c r="B405">
        <v>33</v>
      </c>
      <c r="C405">
        <v>100</v>
      </c>
      <c r="D405">
        <v>15</v>
      </c>
      <c r="E405">
        <v>4180.4399999999996</v>
      </c>
      <c r="F405" s="1">
        <v>38002</v>
      </c>
      <c r="G405" t="s">
        <v>25</v>
      </c>
      <c r="H405">
        <v>1</v>
      </c>
      <c r="I405">
        <v>1</v>
      </c>
      <c r="J405">
        <v>2004</v>
      </c>
      <c r="K405" t="s">
        <v>181</v>
      </c>
      <c r="L405">
        <v>115</v>
      </c>
      <c r="M405" t="s">
        <v>530</v>
      </c>
      <c r="N405" t="s">
        <v>174</v>
      </c>
      <c r="O405" t="s">
        <v>175</v>
      </c>
      <c r="P405" t="s">
        <v>176</v>
      </c>
      <c r="R405" t="s">
        <v>177</v>
      </c>
      <c r="T405">
        <v>28034</v>
      </c>
      <c r="U405" t="s">
        <v>178</v>
      </c>
      <c r="V405" t="s">
        <v>42</v>
      </c>
      <c r="W405" t="s">
        <v>179</v>
      </c>
      <c r="X405" t="s">
        <v>180</v>
      </c>
      <c r="Y405" t="s">
        <v>51</v>
      </c>
    </row>
    <row r="406" spans="1:25" x14ac:dyDescent="0.3">
      <c r="A406">
        <v>10225</v>
      </c>
      <c r="B406">
        <v>21</v>
      </c>
      <c r="C406">
        <v>100</v>
      </c>
      <c r="D406">
        <v>6</v>
      </c>
      <c r="E406">
        <v>2684.43</v>
      </c>
      <c r="F406" s="1">
        <v>38039</v>
      </c>
      <c r="G406" t="s">
        <v>25</v>
      </c>
      <c r="H406">
        <v>1</v>
      </c>
      <c r="I406">
        <v>2</v>
      </c>
      <c r="J406">
        <v>2004</v>
      </c>
      <c r="K406" t="s">
        <v>181</v>
      </c>
      <c r="L406">
        <v>115</v>
      </c>
      <c r="M406" t="s">
        <v>530</v>
      </c>
      <c r="N406" t="s">
        <v>446</v>
      </c>
      <c r="O406" t="s">
        <v>447</v>
      </c>
      <c r="P406" t="s">
        <v>448</v>
      </c>
      <c r="R406" t="s">
        <v>449</v>
      </c>
      <c r="T406">
        <v>1203</v>
      </c>
      <c r="U406" t="s">
        <v>450</v>
      </c>
      <c r="V406" t="s">
        <v>42</v>
      </c>
      <c r="W406" t="s">
        <v>451</v>
      </c>
      <c r="X406" t="s">
        <v>103</v>
      </c>
      <c r="Y406" t="s">
        <v>36</v>
      </c>
    </row>
    <row r="407" spans="1:25" x14ac:dyDescent="0.3">
      <c r="A407">
        <v>10239</v>
      </c>
      <c r="B407">
        <v>21</v>
      </c>
      <c r="C407">
        <v>93.28</v>
      </c>
      <c r="D407">
        <v>5</v>
      </c>
      <c r="E407">
        <v>1958.88</v>
      </c>
      <c r="F407" s="1">
        <v>38089</v>
      </c>
      <c r="G407" t="s">
        <v>25</v>
      </c>
      <c r="H407">
        <v>2</v>
      </c>
      <c r="I407">
        <v>4</v>
      </c>
      <c r="J407">
        <v>2004</v>
      </c>
      <c r="K407" t="s">
        <v>181</v>
      </c>
      <c r="L407">
        <v>115</v>
      </c>
      <c r="M407" t="s">
        <v>530</v>
      </c>
      <c r="N407" t="s">
        <v>391</v>
      </c>
      <c r="O407" t="s">
        <v>392</v>
      </c>
      <c r="P407" t="s">
        <v>393</v>
      </c>
      <c r="R407" t="s">
        <v>394</v>
      </c>
      <c r="T407">
        <v>90110</v>
      </c>
      <c r="U407" t="s">
        <v>130</v>
      </c>
      <c r="V407" t="s">
        <v>42</v>
      </c>
      <c r="W407" t="s">
        <v>395</v>
      </c>
      <c r="X407" t="s">
        <v>396</v>
      </c>
      <c r="Y407" t="s">
        <v>36</v>
      </c>
    </row>
    <row r="408" spans="1:25" x14ac:dyDescent="0.3">
      <c r="A408">
        <v>10253</v>
      </c>
      <c r="B408">
        <v>41</v>
      </c>
      <c r="C408">
        <v>100</v>
      </c>
      <c r="D408">
        <v>10</v>
      </c>
      <c r="E408">
        <v>4910.57</v>
      </c>
      <c r="F408" s="1">
        <v>38139</v>
      </c>
      <c r="G408" t="s">
        <v>339</v>
      </c>
      <c r="H408">
        <v>2</v>
      </c>
      <c r="I408">
        <v>6</v>
      </c>
      <c r="J408">
        <v>2004</v>
      </c>
      <c r="K408" t="s">
        <v>181</v>
      </c>
      <c r="L408">
        <v>115</v>
      </c>
      <c r="M408" t="s">
        <v>530</v>
      </c>
      <c r="N408" t="s">
        <v>165</v>
      </c>
      <c r="O408" t="s">
        <v>166</v>
      </c>
      <c r="P408" t="s">
        <v>167</v>
      </c>
      <c r="R408" t="s">
        <v>168</v>
      </c>
      <c r="T408" t="s">
        <v>169</v>
      </c>
      <c r="U408" t="s">
        <v>170</v>
      </c>
      <c r="V408" t="s">
        <v>42</v>
      </c>
      <c r="W408" t="s">
        <v>171</v>
      </c>
      <c r="X408" t="s">
        <v>172</v>
      </c>
      <c r="Y408" t="s">
        <v>51</v>
      </c>
    </row>
    <row r="409" spans="1:25" x14ac:dyDescent="0.3">
      <c r="A409">
        <v>10266</v>
      </c>
      <c r="B409">
        <v>40</v>
      </c>
      <c r="C409">
        <v>100</v>
      </c>
      <c r="D409">
        <v>11</v>
      </c>
      <c r="E409">
        <v>4468.3999999999996</v>
      </c>
      <c r="F409" s="1">
        <v>38174</v>
      </c>
      <c r="G409" t="s">
        <v>25</v>
      </c>
      <c r="H409">
        <v>3</v>
      </c>
      <c r="I409">
        <v>7</v>
      </c>
      <c r="J409">
        <v>2004</v>
      </c>
      <c r="K409" t="s">
        <v>181</v>
      </c>
      <c r="L409">
        <v>115</v>
      </c>
      <c r="M409" t="s">
        <v>530</v>
      </c>
      <c r="N409" t="s">
        <v>452</v>
      </c>
      <c r="O409" t="s">
        <v>453</v>
      </c>
      <c r="P409" t="s">
        <v>454</v>
      </c>
      <c r="R409" t="s">
        <v>455</v>
      </c>
      <c r="T409">
        <v>42100</v>
      </c>
      <c r="U409" t="s">
        <v>258</v>
      </c>
      <c r="V409" t="s">
        <v>42</v>
      </c>
      <c r="W409" t="s">
        <v>456</v>
      </c>
      <c r="X409" t="s">
        <v>457</v>
      </c>
      <c r="Y409" t="s">
        <v>51</v>
      </c>
    </row>
    <row r="410" spans="1:25" x14ac:dyDescent="0.3">
      <c r="A410">
        <v>10277</v>
      </c>
      <c r="B410">
        <v>28</v>
      </c>
      <c r="C410">
        <v>100</v>
      </c>
      <c r="D410">
        <v>1</v>
      </c>
      <c r="E410">
        <v>3127.88</v>
      </c>
      <c r="F410" s="1">
        <v>38203</v>
      </c>
      <c r="G410" t="s">
        <v>25</v>
      </c>
      <c r="H410">
        <v>3</v>
      </c>
      <c r="I410">
        <v>8</v>
      </c>
      <c r="J410">
        <v>2004</v>
      </c>
      <c r="K410" t="s">
        <v>181</v>
      </c>
      <c r="L410">
        <v>115</v>
      </c>
      <c r="M410" t="s">
        <v>530</v>
      </c>
      <c r="N410" t="s">
        <v>196</v>
      </c>
      <c r="O410" t="s">
        <v>197</v>
      </c>
      <c r="P410" t="s">
        <v>198</v>
      </c>
      <c r="R410" t="s">
        <v>199</v>
      </c>
      <c r="T410">
        <v>79903</v>
      </c>
      <c r="U410" t="s">
        <v>199</v>
      </c>
      <c r="V410" t="s">
        <v>200</v>
      </c>
      <c r="W410" t="s">
        <v>201</v>
      </c>
      <c r="X410" t="s">
        <v>202</v>
      </c>
      <c r="Y410" t="s">
        <v>51</v>
      </c>
    </row>
    <row r="411" spans="1:25" x14ac:dyDescent="0.3">
      <c r="A411">
        <v>10287</v>
      </c>
      <c r="B411">
        <v>23</v>
      </c>
      <c r="C411">
        <v>100</v>
      </c>
      <c r="D411">
        <v>9</v>
      </c>
      <c r="E411">
        <v>2675.13</v>
      </c>
      <c r="F411" s="1">
        <v>38229</v>
      </c>
      <c r="G411" t="s">
        <v>25</v>
      </c>
      <c r="H411">
        <v>3</v>
      </c>
      <c r="I411">
        <v>8</v>
      </c>
      <c r="J411">
        <v>2004</v>
      </c>
      <c r="K411" t="s">
        <v>181</v>
      </c>
      <c r="L411">
        <v>115</v>
      </c>
      <c r="M411" t="s">
        <v>530</v>
      </c>
      <c r="N411" t="s">
        <v>446</v>
      </c>
      <c r="O411" t="s">
        <v>447</v>
      </c>
      <c r="P411" t="s">
        <v>448</v>
      </c>
      <c r="R411" t="s">
        <v>449</v>
      </c>
      <c r="T411">
        <v>1203</v>
      </c>
      <c r="U411" t="s">
        <v>450</v>
      </c>
      <c r="V411" t="s">
        <v>42</v>
      </c>
      <c r="W411" t="s">
        <v>451</v>
      </c>
      <c r="X411" t="s">
        <v>103</v>
      </c>
      <c r="Y411" t="s">
        <v>36</v>
      </c>
    </row>
    <row r="412" spans="1:25" x14ac:dyDescent="0.3">
      <c r="A412">
        <v>10300</v>
      </c>
      <c r="B412">
        <v>23</v>
      </c>
      <c r="C412">
        <v>100</v>
      </c>
      <c r="D412">
        <v>2</v>
      </c>
      <c r="E412">
        <v>2807.61</v>
      </c>
      <c r="F412" s="1">
        <v>37898</v>
      </c>
      <c r="G412" t="s">
        <v>25</v>
      </c>
      <c r="H412">
        <v>4</v>
      </c>
      <c r="I412">
        <v>10</v>
      </c>
      <c r="J412">
        <v>2003</v>
      </c>
      <c r="K412" t="s">
        <v>181</v>
      </c>
      <c r="L412">
        <v>115</v>
      </c>
      <c r="M412" t="s">
        <v>530</v>
      </c>
      <c r="N412" t="s">
        <v>462</v>
      </c>
      <c r="O412" t="s">
        <v>463</v>
      </c>
      <c r="P412" t="s">
        <v>464</v>
      </c>
      <c r="R412" t="s">
        <v>465</v>
      </c>
      <c r="T412">
        <v>60528</v>
      </c>
      <c r="U412" t="s">
        <v>443</v>
      </c>
      <c r="V412" t="s">
        <v>42</v>
      </c>
      <c r="W412" t="s">
        <v>466</v>
      </c>
      <c r="X412" t="s">
        <v>414</v>
      </c>
      <c r="Y412" t="s">
        <v>36</v>
      </c>
    </row>
    <row r="413" spans="1:25" x14ac:dyDescent="0.3">
      <c r="A413">
        <v>10310</v>
      </c>
      <c r="B413">
        <v>25</v>
      </c>
      <c r="C413">
        <v>100</v>
      </c>
      <c r="D413">
        <v>7</v>
      </c>
      <c r="E413">
        <v>2504.75</v>
      </c>
      <c r="F413" s="1">
        <v>38276</v>
      </c>
      <c r="G413" t="s">
        <v>25</v>
      </c>
      <c r="H413">
        <v>4</v>
      </c>
      <c r="I413">
        <v>10</v>
      </c>
      <c r="J413">
        <v>2004</v>
      </c>
      <c r="K413" t="s">
        <v>181</v>
      </c>
      <c r="L413">
        <v>115</v>
      </c>
      <c r="M413" t="s">
        <v>530</v>
      </c>
      <c r="N413" t="s">
        <v>439</v>
      </c>
      <c r="O413" t="s">
        <v>440</v>
      </c>
      <c r="P413" t="s">
        <v>441</v>
      </c>
      <c r="R413" t="s">
        <v>442</v>
      </c>
      <c r="T413">
        <v>50739</v>
      </c>
      <c r="U413" t="s">
        <v>443</v>
      </c>
      <c r="V413" t="s">
        <v>42</v>
      </c>
      <c r="W413" t="s">
        <v>444</v>
      </c>
      <c r="X413" t="s">
        <v>445</v>
      </c>
      <c r="Y413" t="s">
        <v>36</v>
      </c>
    </row>
    <row r="414" spans="1:25" x14ac:dyDescent="0.3">
      <c r="A414">
        <v>10321</v>
      </c>
      <c r="B414">
        <v>24</v>
      </c>
      <c r="C414">
        <v>100</v>
      </c>
      <c r="D414">
        <v>15</v>
      </c>
      <c r="E414">
        <v>2984.88</v>
      </c>
      <c r="F414" s="1">
        <v>38295</v>
      </c>
      <c r="G414" t="s">
        <v>25</v>
      </c>
      <c r="H414">
        <v>4</v>
      </c>
      <c r="I414">
        <v>11</v>
      </c>
      <c r="J414">
        <v>2004</v>
      </c>
      <c r="K414" t="s">
        <v>181</v>
      </c>
      <c r="L414">
        <v>115</v>
      </c>
      <c r="M414" t="s">
        <v>530</v>
      </c>
      <c r="N414" t="s">
        <v>160</v>
      </c>
      <c r="O414">
        <v>5085552555</v>
      </c>
      <c r="P414" t="s">
        <v>161</v>
      </c>
      <c r="R414" t="s">
        <v>162</v>
      </c>
      <c r="S414" t="s">
        <v>123</v>
      </c>
      <c r="T414">
        <v>50553</v>
      </c>
      <c r="U414" t="s">
        <v>32</v>
      </c>
      <c r="V414" t="s">
        <v>33</v>
      </c>
      <c r="W414" t="s">
        <v>163</v>
      </c>
      <c r="X414" t="s">
        <v>164</v>
      </c>
      <c r="Y414" t="s">
        <v>36</v>
      </c>
    </row>
    <row r="415" spans="1:25" x14ac:dyDescent="0.3">
      <c r="A415">
        <v>10329</v>
      </c>
      <c r="B415">
        <v>39</v>
      </c>
      <c r="C415">
        <v>64.739999999999995</v>
      </c>
      <c r="D415">
        <v>15</v>
      </c>
      <c r="E415">
        <v>2524.86</v>
      </c>
      <c r="F415" s="1">
        <v>38306</v>
      </c>
      <c r="G415" t="s">
        <v>25</v>
      </c>
      <c r="H415">
        <v>4</v>
      </c>
      <c r="I415">
        <v>11</v>
      </c>
      <c r="J415">
        <v>2004</v>
      </c>
      <c r="K415" t="s">
        <v>181</v>
      </c>
      <c r="L415">
        <v>115</v>
      </c>
      <c r="M415" t="s">
        <v>530</v>
      </c>
      <c r="N415" t="s">
        <v>28</v>
      </c>
      <c r="O415">
        <v>2125557818</v>
      </c>
      <c r="P415" t="s">
        <v>29</v>
      </c>
      <c r="R415" t="s">
        <v>30</v>
      </c>
      <c r="S415" t="s">
        <v>31</v>
      </c>
      <c r="T415">
        <v>10022</v>
      </c>
      <c r="U415" t="s">
        <v>32</v>
      </c>
      <c r="V415" t="s">
        <v>33</v>
      </c>
      <c r="W415" t="s">
        <v>34</v>
      </c>
      <c r="X415" t="s">
        <v>35</v>
      </c>
      <c r="Y415" t="s">
        <v>36</v>
      </c>
    </row>
    <row r="416" spans="1:25" x14ac:dyDescent="0.3">
      <c r="A416">
        <v>10341</v>
      </c>
      <c r="B416">
        <v>55</v>
      </c>
      <c r="C416">
        <v>75.2</v>
      </c>
      <c r="D416">
        <v>7</v>
      </c>
      <c r="E416">
        <v>4136</v>
      </c>
      <c r="F416" s="1">
        <v>38315</v>
      </c>
      <c r="G416" t="s">
        <v>25</v>
      </c>
      <c r="H416">
        <v>4</v>
      </c>
      <c r="I416">
        <v>11</v>
      </c>
      <c r="J416">
        <v>2004</v>
      </c>
      <c r="K416" t="s">
        <v>181</v>
      </c>
      <c r="L416">
        <v>115</v>
      </c>
      <c r="M416" t="s">
        <v>530</v>
      </c>
      <c r="N416" t="s">
        <v>144</v>
      </c>
      <c r="O416" t="s">
        <v>145</v>
      </c>
      <c r="P416" t="s">
        <v>146</v>
      </c>
      <c r="R416" t="s">
        <v>147</v>
      </c>
      <c r="T416">
        <v>5020</v>
      </c>
      <c r="U416" t="s">
        <v>148</v>
      </c>
      <c r="V416" t="s">
        <v>42</v>
      </c>
      <c r="W416" t="s">
        <v>149</v>
      </c>
      <c r="X416" t="s">
        <v>150</v>
      </c>
      <c r="Y416" t="s">
        <v>51</v>
      </c>
    </row>
    <row r="417" spans="1:25" x14ac:dyDescent="0.3">
      <c r="A417">
        <v>10363</v>
      </c>
      <c r="B417">
        <v>46</v>
      </c>
      <c r="C417">
        <v>88.45</v>
      </c>
      <c r="D417">
        <v>6</v>
      </c>
      <c r="E417">
        <v>4068.7</v>
      </c>
      <c r="F417" s="1">
        <v>38358</v>
      </c>
      <c r="G417" t="s">
        <v>25</v>
      </c>
      <c r="H417">
        <v>1</v>
      </c>
      <c r="I417">
        <v>1</v>
      </c>
      <c r="J417">
        <v>2005</v>
      </c>
      <c r="K417" t="s">
        <v>181</v>
      </c>
      <c r="L417">
        <v>115</v>
      </c>
      <c r="M417" t="s">
        <v>530</v>
      </c>
      <c r="N417" t="s">
        <v>467</v>
      </c>
      <c r="O417" t="s">
        <v>468</v>
      </c>
      <c r="P417" t="s">
        <v>469</v>
      </c>
      <c r="R417" t="s">
        <v>470</v>
      </c>
      <c r="T417" t="s">
        <v>471</v>
      </c>
      <c r="U417" t="s">
        <v>130</v>
      </c>
      <c r="V417" t="s">
        <v>42</v>
      </c>
      <c r="W417" t="s">
        <v>472</v>
      </c>
      <c r="X417" t="s">
        <v>473</v>
      </c>
      <c r="Y417" t="s">
        <v>51</v>
      </c>
    </row>
    <row r="418" spans="1:25" x14ac:dyDescent="0.3">
      <c r="A418">
        <v>10377</v>
      </c>
      <c r="B418">
        <v>50</v>
      </c>
      <c r="C418">
        <v>100</v>
      </c>
      <c r="D418">
        <v>1</v>
      </c>
      <c r="E418">
        <v>5182</v>
      </c>
      <c r="F418" s="1">
        <v>38392</v>
      </c>
      <c r="G418" t="s">
        <v>25</v>
      </c>
      <c r="H418">
        <v>1</v>
      </c>
      <c r="I418">
        <v>2</v>
      </c>
      <c r="J418">
        <v>2005</v>
      </c>
      <c r="K418" t="s">
        <v>181</v>
      </c>
      <c r="L418">
        <v>115</v>
      </c>
      <c r="M418" t="s">
        <v>530</v>
      </c>
      <c r="N418" t="s">
        <v>126</v>
      </c>
      <c r="O418" t="s">
        <v>127</v>
      </c>
      <c r="P418" t="s">
        <v>128</v>
      </c>
      <c r="R418" t="s">
        <v>129</v>
      </c>
      <c r="T418">
        <v>21240</v>
      </c>
      <c r="U418" t="s">
        <v>130</v>
      </c>
      <c r="V418" t="s">
        <v>42</v>
      </c>
      <c r="W418" t="s">
        <v>131</v>
      </c>
      <c r="X418" t="s">
        <v>132</v>
      </c>
      <c r="Y418" t="s">
        <v>51</v>
      </c>
    </row>
    <row r="419" spans="1:25" x14ac:dyDescent="0.3">
      <c r="A419">
        <v>10389</v>
      </c>
      <c r="B419">
        <v>47</v>
      </c>
      <c r="C419">
        <v>100</v>
      </c>
      <c r="D419">
        <v>8</v>
      </c>
      <c r="E419">
        <v>5243.79</v>
      </c>
      <c r="F419" s="1">
        <v>38414</v>
      </c>
      <c r="G419" t="s">
        <v>25</v>
      </c>
      <c r="H419">
        <v>1</v>
      </c>
      <c r="I419">
        <v>3</v>
      </c>
      <c r="J419">
        <v>2005</v>
      </c>
      <c r="K419" t="s">
        <v>181</v>
      </c>
      <c r="L419">
        <v>115</v>
      </c>
      <c r="M419" t="s">
        <v>530</v>
      </c>
      <c r="N419" t="s">
        <v>261</v>
      </c>
      <c r="O419" t="s">
        <v>262</v>
      </c>
      <c r="P419" t="s">
        <v>263</v>
      </c>
      <c r="R419" t="s">
        <v>264</v>
      </c>
      <c r="T419" t="s">
        <v>265</v>
      </c>
      <c r="U419" t="s">
        <v>188</v>
      </c>
      <c r="V419" t="s">
        <v>42</v>
      </c>
      <c r="W419" t="s">
        <v>266</v>
      </c>
      <c r="X419" t="s">
        <v>206</v>
      </c>
      <c r="Y419" t="s">
        <v>51</v>
      </c>
    </row>
    <row r="420" spans="1:25" x14ac:dyDescent="0.3">
      <c r="A420">
        <v>10405</v>
      </c>
      <c r="B420">
        <v>97</v>
      </c>
      <c r="C420">
        <v>93.28</v>
      </c>
      <c r="D420">
        <v>5</v>
      </c>
      <c r="E420">
        <v>9048.16</v>
      </c>
      <c r="F420" s="1">
        <v>38456</v>
      </c>
      <c r="G420" t="s">
        <v>25</v>
      </c>
      <c r="H420">
        <v>2</v>
      </c>
      <c r="I420">
        <v>4</v>
      </c>
      <c r="J420">
        <v>2005</v>
      </c>
      <c r="K420" t="s">
        <v>181</v>
      </c>
      <c r="L420">
        <v>115</v>
      </c>
      <c r="M420" t="s">
        <v>530</v>
      </c>
      <c r="N420" t="s">
        <v>531</v>
      </c>
      <c r="O420" t="s">
        <v>532</v>
      </c>
      <c r="P420" t="s">
        <v>533</v>
      </c>
      <c r="R420" t="s">
        <v>534</v>
      </c>
      <c r="T420">
        <v>67000</v>
      </c>
      <c r="U420" t="s">
        <v>41</v>
      </c>
      <c r="V420" t="s">
        <v>42</v>
      </c>
      <c r="W420" t="s">
        <v>535</v>
      </c>
      <c r="X420" t="s">
        <v>536</v>
      </c>
      <c r="Y420" t="s">
        <v>151</v>
      </c>
    </row>
    <row r="421" spans="1:25" x14ac:dyDescent="0.3">
      <c r="A421">
        <v>10419</v>
      </c>
      <c r="B421">
        <v>32</v>
      </c>
      <c r="C421">
        <v>100</v>
      </c>
      <c r="D421">
        <v>10</v>
      </c>
      <c r="E421">
        <v>3832.64</v>
      </c>
      <c r="F421" s="1">
        <v>38489</v>
      </c>
      <c r="G421" t="s">
        <v>25</v>
      </c>
      <c r="H421">
        <v>2</v>
      </c>
      <c r="I421">
        <v>5</v>
      </c>
      <c r="J421">
        <v>2005</v>
      </c>
      <c r="K421" t="s">
        <v>181</v>
      </c>
      <c r="L421">
        <v>115</v>
      </c>
      <c r="M421" t="s">
        <v>530</v>
      </c>
      <c r="N421" t="s">
        <v>144</v>
      </c>
      <c r="O421" t="s">
        <v>145</v>
      </c>
      <c r="P421" t="s">
        <v>146</v>
      </c>
      <c r="R421" t="s">
        <v>147</v>
      </c>
      <c r="T421">
        <v>5020</v>
      </c>
      <c r="U421" t="s">
        <v>148</v>
      </c>
      <c r="V421" t="s">
        <v>42</v>
      </c>
      <c r="W421" t="s">
        <v>149</v>
      </c>
      <c r="X421" t="s">
        <v>150</v>
      </c>
      <c r="Y421" t="s">
        <v>51</v>
      </c>
    </row>
    <row r="422" spans="1:25" x14ac:dyDescent="0.3">
      <c r="A422">
        <v>10103</v>
      </c>
      <c r="B422">
        <v>35</v>
      </c>
      <c r="C422">
        <v>100</v>
      </c>
      <c r="D422">
        <v>10</v>
      </c>
      <c r="E422">
        <v>3920</v>
      </c>
      <c r="F422" s="1">
        <v>37650</v>
      </c>
      <c r="G422" t="s">
        <v>25</v>
      </c>
      <c r="H422">
        <v>1</v>
      </c>
      <c r="I422">
        <v>1</v>
      </c>
      <c r="J422">
        <v>2003</v>
      </c>
      <c r="K422" t="s">
        <v>504</v>
      </c>
      <c r="L422">
        <v>116</v>
      </c>
      <c r="M422" t="s">
        <v>537</v>
      </c>
      <c r="N422" t="s">
        <v>133</v>
      </c>
      <c r="O422" t="s">
        <v>134</v>
      </c>
      <c r="P422" t="s">
        <v>135</v>
      </c>
      <c r="R422" t="s">
        <v>136</v>
      </c>
      <c r="T422">
        <v>4110</v>
      </c>
      <c r="U422" t="s">
        <v>78</v>
      </c>
      <c r="V422" t="s">
        <v>42</v>
      </c>
      <c r="W422" t="s">
        <v>137</v>
      </c>
      <c r="X422" t="s">
        <v>138</v>
      </c>
      <c r="Y422" t="s">
        <v>51</v>
      </c>
    </row>
    <row r="423" spans="1:25" x14ac:dyDescent="0.3">
      <c r="A423">
        <v>10113</v>
      </c>
      <c r="B423">
        <v>49</v>
      </c>
      <c r="C423">
        <v>100</v>
      </c>
      <c r="D423">
        <v>4</v>
      </c>
      <c r="E423">
        <v>4916.66</v>
      </c>
      <c r="F423" s="1">
        <v>37706</v>
      </c>
      <c r="G423" t="s">
        <v>25</v>
      </c>
      <c r="H423">
        <v>1</v>
      </c>
      <c r="I423">
        <v>3</v>
      </c>
      <c r="J423">
        <v>2003</v>
      </c>
      <c r="K423" t="s">
        <v>504</v>
      </c>
      <c r="L423">
        <v>116</v>
      </c>
      <c r="M423" t="s">
        <v>537</v>
      </c>
      <c r="N423" t="s">
        <v>272</v>
      </c>
      <c r="O423">
        <v>4155551450</v>
      </c>
      <c r="P423" t="s">
        <v>273</v>
      </c>
      <c r="R423" t="s">
        <v>274</v>
      </c>
      <c r="S423" t="s">
        <v>55</v>
      </c>
      <c r="T423">
        <v>97562</v>
      </c>
      <c r="U423" t="s">
        <v>32</v>
      </c>
      <c r="V423" t="s">
        <v>33</v>
      </c>
      <c r="W423" t="s">
        <v>275</v>
      </c>
      <c r="X423" t="s">
        <v>276</v>
      </c>
      <c r="Y423" t="s">
        <v>51</v>
      </c>
    </row>
    <row r="424" spans="1:25" x14ac:dyDescent="0.3">
      <c r="A424">
        <v>10126</v>
      </c>
      <c r="B424">
        <v>38</v>
      </c>
      <c r="C424">
        <v>100</v>
      </c>
      <c r="D424">
        <v>10</v>
      </c>
      <c r="E424">
        <v>3857</v>
      </c>
      <c r="F424" s="1">
        <v>37769</v>
      </c>
      <c r="G424" t="s">
        <v>25</v>
      </c>
      <c r="H424">
        <v>2</v>
      </c>
      <c r="I424">
        <v>5</v>
      </c>
      <c r="J424">
        <v>2003</v>
      </c>
      <c r="K424" t="s">
        <v>504</v>
      </c>
      <c r="L424">
        <v>116</v>
      </c>
      <c r="M424" t="s">
        <v>537</v>
      </c>
      <c r="N424" t="s">
        <v>191</v>
      </c>
      <c r="O424" t="s">
        <v>192</v>
      </c>
      <c r="P424" t="s">
        <v>193</v>
      </c>
      <c r="R424" t="s">
        <v>177</v>
      </c>
      <c r="T424">
        <v>28023</v>
      </c>
      <c r="U424" t="s">
        <v>178</v>
      </c>
      <c r="V424" t="s">
        <v>42</v>
      </c>
      <c r="W424" t="s">
        <v>194</v>
      </c>
      <c r="X424" t="s">
        <v>195</v>
      </c>
      <c r="Y424" t="s">
        <v>51</v>
      </c>
    </row>
    <row r="425" spans="1:25" x14ac:dyDescent="0.3">
      <c r="A425">
        <v>10140</v>
      </c>
      <c r="B425">
        <v>32</v>
      </c>
      <c r="C425">
        <v>100</v>
      </c>
      <c r="D425">
        <v>10</v>
      </c>
      <c r="E425">
        <v>4181.4399999999996</v>
      </c>
      <c r="F425" s="1">
        <v>37826</v>
      </c>
      <c r="G425" t="s">
        <v>25</v>
      </c>
      <c r="H425">
        <v>3</v>
      </c>
      <c r="I425">
        <v>7</v>
      </c>
      <c r="J425">
        <v>2003</v>
      </c>
      <c r="K425" t="s">
        <v>504</v>
      </c>
      <c r="L425">
        <v>116</v>
      </c>
      <c r="M425" t="s">
        <v>537</v>
      </c>
      <c r="N425" t="s">
        <v>62</v>
      </c>
      <c r="O425">
        <v>6505556809</v>
      </c>
      <c r="P425" t="s">
        <v>63</v>
      </c>
      <c r="R425" t="s">
        <v>64</v>
      </c>
      <c r="S425" t="s">
        <v>55</v>
      </c>
      <c r="T425">
        <v>94217</v>
      </c>
      <c r="U425" t="s">
        <v>32</v>
      </c>
      <c r="V425" t="s">
        <v>33</v>
      </c>
      <c r="W425" t="s">
        <v>65</v>
      </c>
      <c r="X425" t="s">
        <v>66</v>
      </c>
      <c r="Y425" t="s">
        <v>51</v>
      </c>
    </row>
    <row r="426" spans="1:25" x14ac:dyDescent="0.3">
      <c r="A426">
        <v>10150</v>
      </c>
      <c r="B426">
        <v>34</v>
      </c>
      <c r="C426">
        <v>100</v>
      </c>
      <c r="D426">
        <v>7</v>
      </c>
      <c r="E426">
        <v>4641</v>
      </c>
      <c r="F426" s="1">
        <v>37883</v>
      </c>
      <c r="G426" t="s">
        <v>25</v>
      </c>
      <c r="H426">
        <v>3</v>
      </c>
      <c r="I426">
        <v>9</v>
      </c>
      <c r="J426">
        <v>2003</v>
      </c>
      <c r="K426" t="s">
        <v>504</v>
      </c>
      <c r="L426">
        <v>116</v>
      </c>
      <c r="M426" t="s">
        <v>537</v>
      </c>
      <c r="N426" t="s">
        <v>196</v>
      </c>
      <c r="O426" t="s">
        <v>197</v>
      </c>
      <c r="P426" t="s">
        <v>198</v>
      </c>
      <c r="R426" t="s">
        <v>199</v>
      </c>
      <c r="T426">
        <v>79903</v>
      </c>
      <c r="U426" t="s">
        <v>199</v>
      </c>
      <c r="V426" t="s">
        <v>200</v>
      </c>
      <c r="W426" t="s">
        <v>201</v>
      </c>
      <c r="X426" t="s">
        <v>202</v>
      </c>
      <c r="Y426" t="s">
        <v>51</v>
      </c>
    </row>
    <row r="427" spans="1:25" x14ac:dyDescent="0.3">
      <c r="A427">
        <v>10164</v>
      </c>
      <c r="B427">
        <v>36</v>
      </c>
      <c r="C427">
        <v>99.17</v>
      </c>
      <c r="D427">
        <v>8</v>
      </c>
      <c r="E427">
        <v>3570.12</v>
      </c>
      <c r="F427" s="1">
        <v>37915</v>
      </c>
      <c r="G427" t="s">
        <v>408</v>
      </c>
      <c r="H427">
        <v>4</v>
      </c>
      <c r="I427">
        <v>10</v>
      </c>
      <c r="J427">
        <v>2003</v>
      </c>
      <c r="K427" t="s">
        <v>504</v>
      </c>
      <c r="L427">
        <v>116</v>
      </c>
      <c r="M427" t="s">
        <v>537</v>
      </c>
      <c r="N427" t="s">
        <v>409</v>
      </c>
      <c r="O427" t="s">
        <v>410</v>
      </c>
      <c r="P427" t="s">
        <v>411</v>
      </c>
      <c r="R427" t="s">
        <v>412</v>
      </c>
      <c r="T427">
        <v>8010</v>
      </c>
      <c r="U427" t="s">
        <v>148</v>
      </c>
      <c r="V427" t="s">
        <v>42</v>
      </c>
      <c r="W427" t="s">
        <v>413</v>
      </c>
      <c r="X427" t="s">
        <v>414</v>
      </c>
      <c r="Y427" t="s">
        <v>51</v>
      </c>
    </row>
    <row r="428" spans="1:25" x14ac:dyDescent="0.3">
      <c r="A428">
        <v>10174</v>
      </c>
      <c r="B428">
        <v>48</v>
      </c>
      <c r="C428">
        <v>93.34</v>
      </c>
      <c r="D428">
        <v>3</v>
      </c>
      <c r="E428">
        <v>4480.32</v>
      </c>
      <c r="F428" s="1">
        <v>37931</v>
      </c>
      <c r="G428" t="s">
        <v>25</v>
      </c>
      <c r="H428">
        <v>4</v>
      </c>
      <c r="I428">
        <v>11</v>
      </c>
      <c r="J428">
        <v>2003</v>
      </c>
      <c r="K428" t="s">
        <v>504</v>
      </c>
      <c r="L428">
        <v>116</v>
      </c>
      <c r="M428" t="s">
        <v>537</v>
      </c>
      <c r="N428" t="s">
        <v>207</v>
      </c>
      <c r="O428" t="s">
        <v>208</v>
      </c>
      <c r="P428" t="s">
        <v>209</v>
      </c>
      <c r="R428" t="s">
        <v>210</v>
      </c>
      <c r="S428" t="s">
        <v>211</v>
      </c>
      <c r="T428">
        <v>4101</v>
      </c>
      <c r="U428" t="s">
        <v>95</v>
      </c>
      <c r="V428" t="s">
        <v>96</v>
      </c>
      <c r="W428" t="s">
        <v>212</v>
      </c>
      <c r="X428" t="s">
        <v>213</v>
      </c>
      <c r="Y428" t="s">
        <v>51</v>
      </c>
    </row>
    <row r="429" spans="1:25" x14ac:dyDescent="0.3">
      <c r="A429">
        <v>10183</v>
      </c>
      <c r="B429">
        <v>21</v>
      </c>
      <c r="C429">
        <v>96.84</v>
      </c>
      <c r="D429">
        <v>7</v>
      </c>
      <c r="E429">
        <v>2033.64</v>
      </c>
      <c r="F429" s="1">
        <v>37938</v>
      </c>
      <c r="G429" t="s">
        <v>25</v>
      </c>
      <c r="H429">
        <v>4</v>
      </c>
      <c r="I429">
        <v>11</v>
      </c>
      <c r="J429">
        <v>2003</v>
      </c>
      <c r="K429" t="s">
        <v>504</v>
      </c>
      <c r="L429">
        <v>116</v>
      </c>
      <c r="M429" t="s">
        <v>537</v>
      </c>
      <c r="N429" t="s">
        <v>214</v>
      </c>
      <c r="O429">
        <v>2155554695</v>
      </c>
      <c r="P429" t="s">
        <v>215</v>
      </c>
      <c r="R429" t="s">
        <v>216</v>
      </c>
      <c r="S429" t="s">
        <v>142</v>
      </c>
      <c r="T429">
        <v>71270</v>
      </c>
      <c r="U429" t="s">
        <v>32</v>
      </c>
      <c r="V429" t="s">
        <v>33</v>
      </c>
      <c r="W429" t="s">
        <v>217</v>
      </c>
      <c r="X429" t="s">
        <v>218</v>
      </c>
      <c r="Y429" t="s">
        <v>36</v>
      </c>
    </row>
    <row r="430" spans="1:25" x14ac:dyDescent="0.3">
      <c r="A430">
        <v>10194</v>
      </c>
      <c r="B430">
        <v>21</v>
      </c>
      <c r="C430">
        <v>93.34</v>
      </c>
      <c r="D430">
        <v>10</v>
      </c>
      <c r="E430">
        <v>1960.14</v>
      </c>
      <c r="F430" s="1">
        <v>37950</v>
      </c>
      <c r="G430" t="s">
        <v>25</v>
      </c>
      <c r="H430">
        <v>4</v>
      </c>
      <c r="I430">
        <v>11</v>
      </c>
      <c r="J430">
        <v>2003</v>
      </c>
      <c r="K430" t="s">
        <v>504</v>
      </c>
      <c r="L430">
        <v>116</v>
      </c>
      <c r="M430" t="s">
        <v>537</v>
      </c>
      <c r="N430" t="s">
        <v>219</v>
      </c>
      <c r="O430" t="s">
        <v>220</v>
      </c>
      <c r="P430" t="s">
        <v>221</v>
      </c>
      <c r="R430" t="s">
        <v>222</v>
      </c>
      <c r="T430">
        <v>69004</v>
      </c>
      <c r="U430" t="s">
        <v>41</v>
      </c>
      <c r="V430" t="s">
        <v>42</v>
      </c>
      <c r="W430" t="s">
        <v>223</v>
      </c>
      <c r="X430" t="s">
        <v>224</v>
      </c>
      <c r="Y430" t="s">
        <v>36</v>
      </c>
    </row>
    <row r="431" spans="1:25" x14ac:dyDescent="0.3">
      <c r="A431">
        <v>10206</v>
      </c>
      <c r="B431">
        <v>34</v>
      </c>
      <c r="C431">
        <v>100</v>
      </c>
      <c r="D431">
        <v>5</v>
      </c>
      <c r="E431">
        <v>3966.78</v>
      </c>
      <c r="F431" s="1">
        <v>37960</v>
      </c>
      <c r="G431" t="s">
        <v>25</v>
      </c>
      <c r="H431">
        <v>4</v>
      </c>
      <c r="I431">
        <v>12</v>
      </c>
      <c r="J431">
        <v>2003</v>
      </c>
      <c r="K431" t="s">
        <v>504</v>
      </c>
      <c r="L431">
        <v>116</v>
      </c>
      <c r="M431" t="s">
        <v>537</v>
      </c>
      <c r="N431" t="s">
        <v>225</v>
      </c>
      <c r="O431" t="s">
        <v>226</v>
      </c>
      <c r="P431" t="s">
        <v>227</v>
      </c>
      <c r="R431" t="s">
        <v>228</v>
      </c>
      <c r="S431" t="s">
        <v>229</v>
      </c>
      <c r="T431" t="s">
        <v>230</v>
      </c>
      <c r="U431" t="s">
        <v>231</v>
      </c>
      <c r="V431" t="s">
        <v>33</v>
      </c>
      <c r="W431" t="s">
        <v>232</v>
      </c>
      <c r="X431" t="s">
        <v>233</v>
      </c>
      <c r="Y431" t="s">
        <v>51</v>
      </c>
    </row>
    <row r="432" spans="1:25" x14ac:dyDescent="0.3">
      <c r="A432">
        <v>10215</v>
      </c>
      <c r="B432">
        <v>46</v>
      </c>
      <c r="C432">
        <v>100</v>
      </c>
      <c r="D432">
        <v>2</v>
      </c>
      <c r="E432">
        <v>5152</v>
      </c>
      <c r="F432" s="1">
        <v>38015</v>
      </c>
      <c r="G432" t="s">
        <v>25</v>
      </c>
      <c r="H432">
        <v>1</v>
      </c>
      <c r="I432">
        <v>1</v>
      </c>
      <c r="J432">
        <v>2004</v>
      </c>
      <c r="K432" t="s">
        <v>504</v>
      </c>
      <c r="L432">
        <v>116</v>
      </c>
      <c r="M432" t="s">
        <v>537</v>
      </c>
      <c r="N432" t="s">
        <v>234</v>
      </c>
      <c r="O432">
        <v>3105553722</v>
      </c>
      <c r="P432" t="s">
        <v>235</v>
      </c>
      <c r="R432" t="s">
        <v>236</v>
      </c>
      <c r="S432" t="s">
        <v>55</v>
      </c>
      <c r="T432">
        <v>94019</v>
      </c>
      <c r="U432" t="s">
        <v>32</v>
      </c>
      <c r="V432" t="s">
        <v>33</v>
      </c>
      <c r="W432" t="s">
        <v>237</v>
      </c>
      <c r="X432" t="s">
        <v>238</v>
      </c>
      <c r="Y432" t="s">
        <v>51</v>
      </c>
    </row>
    <row r="433" spans="1:25" x14ac:dyDescent="0.3">
      <c r="A433">
        <v>10228</v>
      </c>
      <c r="B433">
        <v>32</v>
      </c>
      <c r="C433">
        <v>100</v>
      </c>
      <c r="D433">
        <v>1</v>
      </c>
      <c r="E433">
        <v>3360</v>
      </c>
      <c r="F433" s="1">
        <v>38056</v>
      </c>
      <c r="G433" t="s">
        <v>25</v>
      </c>
      <c r="H433">
        <v>1</v>
      </c>
      <c r="I433">
        <v>3</v>
      </c>
      <c r="J433">
        <v>2004</v>
      </c>
      <c r="K433" t="s">
        <v>504</v>
      </c>
      <c r="L433">
        <v>116</v>
      </c>
      <c r="M433" t="s">
        <v>537</v>
      </c>
      <c r="N433" t="s">
        <v>239</v>
      </c>
      <c r="O433">
        <v>6175555555</v>
      </c>
      <c r="P433" t="s">
        <v>240</v>
      </c>
      <c r="R433" t="s">
        <v>122</v>
      </c>
      <c r="S433" t="s">
        <v>123</v>
      </c>
      <c r="T433">
        <v>51247</v>
      </c>
      <c r="U433" t="s">
        <v>32</v>
      </c>
      <c r="V433" t="s">
        <v>33</v>
      </c>
      <c r="W433" t="s">
        <v>241</v>
      </c>
      <c r="X433" t="s">
        <v>143</v>
      </c>
      <c r="Y433" t="s">
        <v>51</v>
      </c>
    </row>
    <row r="434" spans="1:25" x14ac:dyDescent="0.3">
      <c r="A434">
        <v>10245</v>
      </c>
      <c r="B434">
        <v>29</v>
      </c>
      <c r="C434">
        <v>100</v>
      </c>
      <c r="D434">
        <v>8</v>
      </c>
      <c r="E434">
        <v>3451</v>
      </c>
      <c r="F434" s="1">
        <v>38111</v>
      </c>
      <c r="G434" t="s">
        <v>25</v>
      </c>
      <c r="H434">
        <v>2</v>
      </c>
      <c r="I434">
        <v>5</v>
      </c>
      <c r="J434">
        <v>2004</v>
      </c>
      <c r="K434" t="s">
        <v>504</v>
      </c>
      <c r="L434">
        <v>116</v>
      </c>
      <c r="M434" t="s">
        <v>537</v>
      </c>
      <c r="N434" t="s">
        <v>242</v>
      </c>
      <c r="O434">
        <v>2035559545</v>
      </c>
      <c r="P434" t="s">
        <v>243</v>
      </c>
      <c r="R434" t="s">
        <v>244</v>
      </c>
      <c r="S434" t="s">
        <v>112</v>
      </c>
      <c r="T434">
        <v>97823</v>
      </c>
      <c r="U434" t="s">
        <v>32</v>
      </c>
      <c r="V434" t="s">
        <v>33</v>
      </c>
      <c r="W434" t="s">
        <v>83</v>
      </c>
      <c r="X434" t="s">
        <v>245</v>
      </c>
      <c r="Y434" t="s">
        <v>51</v>
      </c>
    </row>
    <row r="435" spans="1:25" x14ac:dyDescent="0.3">
      <c r="A435">
        <v>10258</v>
      </c>
      <c r="B435">
        <v>41</v>
      </c>
      <c r="C435">
        <v>100</v>
      </c>
      <c r="D435">
        <v>5</v>
      </c>
      <c r="E435">
        <v>5453</v>
      </c>
      <c r="F435" s="1">
        <v>38153</v>
      </c>
      <c r="G435" t="s">
        <v>25</v>
      </c>
      <c r="H435">
        <v>2</v>
      </c>
      <c r="I435">
        <v>6</v>
      </c>
      <c r="J435">
        <v>2004</v>
      </c>
      <c r="K435" t="s">
        <v>504</v>
      </c>
      <c r="L435">
        <v>116</v>
      </c>
      <c r="M435" t="s">
        <v>537</v>
      </c>
      <c r="N435" t="s">
        <v>246</v>
      </c>
      <c r="O435" t="s">
        <v>247</v>
      </c>
      <c r="P435" t="s">
        <v>248</v>
      </c>
      <c r="R435" t="s">
        <v>249</v>
      </c>
      <c r="S435" t="s">
        <v>250</v>
      </c>
      <c r="T435" t="s">
        <v>251</v>
      </c>
      <c r="U435" t="s">
        <v>200</v>
      </c>
      <c r="V435" t="s">
        <v>200</v>
      </c>
      <c r="W435" t="s">
        <v>252</v>
      </c>
      <c r="X435" t="s">
        <v>253</v>
      </c>
      <c r="Y435" t="s">
        <v>51</v>
      </c>
    </row>
    <row r="436" spans="1:25" x14ac:dyDescent="0.3">
      <c r="A436">
        <v>10270</v>
      </c>
      <c r="B436">
        <v>43</v>
      </c>
      <c r="C436">
        <v>96.84</v>
      </c>
      <c r="D436">
        <v>8</v>
      </c>
      <c r="E436">
        <v>4164.12</v>
      </c>
      <c r="F436" s="1">
        <v>38187</v>
      </c>
      <c r="G436" t="s">
        <v>25</v>
      </c>
      <c r="H436">
        <v>3</v>
      </c>
      <c r="I436">
        <v>7</v>
      </c>
      <c r="J436">
        <v>2004</v>
      </c>
      <c r="K436" t="s">
        <v>504</v>
      </c>
      <c r="L436">
        <v>116</v>
      </c>
      <c r="M436" t="s">
        <v>537</v>
      </c>
      <c r="N436" t="s">
        <v>152</v>
      </c>
      <c r="O436" t="s">
        <v>153</v>
      </c>
      <c r="P436" t="s">
        <v>154</v>
      </c>
      <c r="Q436" t="s">
        <v>155</v>
      </c>
      <c r="R436" t="s">
        <v>156</v>
      </c>
      <c r="S436" t="s">
        <v>157</v>
      </c>
      <c r="T436">
        <v>2067</v>
      </c>
      <c r="U436" t="s">
        <v>95</v>
      </c>
      <c r="V436" t="s">
        <v>96</v>
      </c>
      <c r="W436" t="s">
        <v>158</v>
      </c>
      <c r="X436" t="s">
        <v>159</v>
      </c>
      <c r="Y436" t="s">
        <v>51</v>
      </c>
    </row>
    <row r="437" spans="1:25" x14ac:dyDescent="0.3">
      <c r="A437">
        <v>10280</v>
      </c>
      <c r="B437">
        <v>24</v>
      </c>
      <c r="C437">
        <v>100</v>
      </c>
      <c r="D437">
        <v>1</v>
      </c>
      <c r="E437">
        <v>2800.08</v>
      </c>
      <c r="F437" s="1">
        <v>38216</v>
      </c>
      <c r="G437" t="s">
        <v>25</v>
      </c>
      <c r="H437">
        <v>3</v>
      </c>
      <c r="I437">
        <v>8</v>
      </c>
      <c r="J437">
        <v>2004</v>
      </c>
      <c r="K437" t="s">
        <v>504</v>
      </c>
      <c r="L437">
        <v>116</v>
      </c>
      <c r="M437" t="s">
        <v>537</v>
      </c>
      <c r="N437" t="s">
        <v>254</v>
      </c>
      <c r="O437" t="s">
        <v>255</v>
      </c>
      <c r="P437" t="s">
        <v>256</v>
      </c>
      <c r="R437" t="s">
        <v>257</v>
      </c>
      <c r="T437">
        <v>10100</v>
      </c>
      <c r="U437" t="s">
        <v>258</v>
      </c>
      <c r="V437" t="s">
        <v>42</v>
      </c>
      <c r="W437" t="s">
        <v>259</v>
      </c>
      <c r="X437" t="s">
        <v>260</v>
      </c>
      <c r="Y437" t="s">
        <v>36</v>
      </c>
    </row>
    <row r="438" spans="1:25" x14ac:dyDescent="0.3">
      <c r="A438">
        <v>10291</v>
      </c>
      <c r="B438">
        <v>41</v>
      </c>
      <c r="C438">
        <v>100</v>
      </c>
      <c r="D438">
        <v>10</v>
      </c>
      <c r="E438">
        <v>4687.9399999999996</v>
      </c>
      <c r="F438" s="1">
        <v>38238</v>
      </c>
      <c r="G438" t="s">
        <v>25</v>
      </c>
      <c r="H438">
        <v>3</v>
      </c>
      <c r="I438">
        <v>9</v>
      </c>
      <c r="J438">
        <v>2004</v>
      </c>
      <c r="K438" t="s">
        <v>504</v>
      </c>
      <c r="L438">
        <v>116</v>
      </c>
      <c r="M438" t="s">
        <v>537</v>
      </c>
      <c r="N438" t="s">
        <v>261</v>
      </c>
      <c r="O438" t="s">
        <v>262</v>
      </c>
      <c r="P438" t="s">
        <v>263</v>
      </c>
      <c r="R438" t="s">
        <v>264</v>
      </c>
      <c r="T438" t="s">
        <v>265</v>
      </c>
      <c r="U438" t="s">
        <v>188</v>
      </c>
      <c r="V438" t="s">
        <v>42</v>
      </c>
      <c r="W438" t="s">
        <v>266</v>
      </c>
      <c r="X438" t="s">
        <v>206</v>
      </c>
      <c r="Y438" t="s">
        <v>51</v>
      </c>
    </row>
    <row r="439" spans="1:25" x14ac:dyDescent="0.3">
      <c r="A439">
        <v>10304</v>
      </c>
      <c r="B439">
        <v>46</v>
      </c>
      <c r="C439">
        <v>98</v>
      </c>
      <c r="D439">
        <v>5</v>
      </c>
      <c r="E439">
        <v>4508</v>
      </c>
      <c r="F439" s="1">
        <v>38271</v>
      </c>
      <c r="G439" t="s">
        <v>25</v>
      </c>
      <c r="H439">
        <v>4</v>
      </c>
      <c r="I439">
        <v>10</v>
      </c>
      <c r="J439">
        <v>2004</v>
      </c>
      <c r="K439" t="s">
        <v>504</v>
      </c>
      <c r="L439">
        <v>116</v>
      </c>
      <c r="M439" t="s">
        <v>537</v>
      </c>
      <c r="N439" t="s">
        <v>267</v>
      </c>
      <c r="O439" t="s">
        <v>268</v>
      </c>
      <c r="P439" t="s">
        <v>269</v>
      </c>
      <c r="R439" t="s">
        <v>270</v>
      </c>
      <c r="T439">
        <v>78000</v>
      </c>
      <c r="U439" t="s">
        <v>41</v>
      </c>
      <c r="V439" t="s">
        <v>42</v>
      </c>
      <c r="W439" t="s">
        <v>271</v>
      </c>
      <c r="X439" t="s">
        <v>50</v>
      </c>
      <c r="Y439" t="s">
        <v>51</v>
      </c>
    </row>
    <row r="440" spans="1:25" x14ac:dyDescent="0.3">
      <c r="A440">
        <v>10312</v>
      </c>
      <c r="B440">
        <v>32</v>
      </c>
      <c r="C440">
        <v>100</v>
      </c>
      <c r="D440">
        <v>2</v>
      </c>
      <c r="E440">
        <v>4181.4399999999996</v>
      </c>
      <c r="F440" s="1">
        <v>38281</v>
      </c>
      <c r="G440" t="s">
        <v>25</v>
      </c>
      <c r="H440">
        <v>4</v>
      </c>
      <c r="I440">
        <v>10</v>
      </c>
      <c r="J440">
        <v>2004</v>
      </c>
      <c r="K440" t="s">
        <v>504</v>
      </c>
      <c r="L440">
        <v>116</v>
      </c>
      <c r="M440" t="s">
        <v>537</v>
      </c>
      <c r="N440" t="s">
        <v>272</v>
      </c>
      <c r="O440">
        <v>4155551450</v>
      </c>
      <c r="P440" t="s">
        <v>273</v>
      </c>
      <c r="R440" t="s">
        <v>274</v>
      </c>
      <c r="S440" t="s">
        <v>55</v>
      </c>
      <c r="T440">
        <v>97562</v>
      </c>
      <c r="U440" t="s">
        <v>32</v>
      </c>
      <c r="V440" t="s">
        <v>33</v>
      </c>
      <c r="W440" t="s">
        <v>275</v>
      </c>
      <c r="X440" t="s">
        <v>276</v>
      </c>
      <c r="Y440" t="s">
        <v>51</v>
      </c>
    </row>
    <row r="441" spans="1:25" x14ac:dyDescent="0.3">
      <c r="A441">
        <v>10322</v>
      </c>
      <c r="B441">
        <v>22</v>
      </c>
      <c r="C441">
        <v>100</v>
      </c>
      <c r="D441">
        <v>10</v>
      </c>
      <c r="E441">
        <v>2251.04</v>
      </c>
      <c r="F441" s="1">
        <v>38295</v>
      </c>
      <c r="G441" t="s">
        <v>25</v>
      </c>
      <c r="H441">
        <v>4</v>
      </c>
      <c r="I441">
        <v>11</v>
      </c>
      <c r="J441">
        <v>2004</v>
      </c>
      <c r="K441" t="s">
        <v>504</v>
      </c>
      <c r="L441">
        <v>116</v>
      </c>
      <c r="M441" t="s">
        <v>537</v>
      </c>
      <c r="N441" t="s">
        <v>277</v>
      </c>
      <c r="O441">
        <v>6035558647</v>
      </c>
      <c r="P441" t="s">
        <v>278</v>
      </c>
      <c r="R441" t="s">
        <v>279</v>
      </c>
      <c r="S441" t="s">
        <v>280</v>
      </c>
      <c r="T441">
        <v>62005</v>
      </c>
      <c r="U441" t="s">
        <v>32</v>
      </c>
      <c r="V441" t="s">
        <v>33</v>
      </c>
      <c r="W441" t="s">
        <v>56</v>
      </c>
      <c r="X441" t="s">
        <v>276</v>
      </c>
      <c r="Y441" t="s">
        <v>36</v>
      </c>
    </row>
    <row r="442" spans="1:25" x14ac:dyDescent="0.3">
      <c r="A442">
        <v>10333</v>
      </c>
      <c r="B442">
        <v>29</v>
      </c>
      <c r="C442">
        <v>40.25</v>
      </c>
      <c r="D442">
        <v>7</v>
      </c>
      <c r="E442">
        <v>1167.25</v>
      </c>
      <c r="F442" s="1">
        <v>38309</v>
      </c>
      <c r="G442" t="s">
        <v>25</v>
      </c>
      <c r="H442">
        <v>4</v>
      </c>
      <c r="I442">
        <v>11</v>
      </c>
      <c r="J442">
        <v>2004</v>
      </c>
      <c r="K442" t="s">
        <v>504</v>
      </c>
      <c r="L442">
        <v>116</v>
      </c>
      <c r="M442" t="s">
        <v>537</v>
      </c>
      <c r="N442" t="s">
        <v>81</v>
      </c>
      <c r="O442">
        <v>6505555787</v>
      </c>
      <c r="P442" t="s">
        <v>82</v>
      </c>
      <c r="R442" t="s">
        <v>60</v>
      </c>
      <c r="S442" t="s">
        <v>55</v>
      </c>
      <c r="U442" t="s">
        <v>32</v>
      </c>
      <c r="V442" t="s">
        <v>33</v>
      </c>
      <c r="W442" t="s">
        <v>83</v>
      </c>
      <c r="X442" t="s">
        <v>57</v>
      </c>
      <c r="Y442" t="s">
        <v>36</v>
      </c>
    </row>
    <row r="443" spans="1:25" x14ac:dyDescent="0.3">
      <c r="A443">
        <v>10347</v>
      </c>
      <c r="B443">
        <v>42</v>
      </c>
      <c r="C443">
        <v>49.6</v>
      </c>
      <c r="D443">
        <v>5</v>
      </c>
      <c r="E443">
        <v>2083.1999999999998</v>
      </c>
      <c r="F443" s="1">
        <v>38320</v>
      </c>
      <c r="G443" t="s">
        <v>25</v>
      </c>
      <c r="H443">
        <v>4</v>
      </c>
      <c r="I443">
        <v>11</v>
      </c>
      <c r="J443">
        <v>2004</v>
      </c>
      <c r="K443" t="s">
        <v>504</v>
      </c>
      <c r="L443">
        <v>116</v>
      </c>
      <c r="M443" t="s">
        <v>537</v>
      </c>
      <c r="N443" t="s">
        <v>89</v>
      </c>
      <c r="O443" t="s">
        <v>90</v>
      </c>
      <c r="P443" t="s">
        <v>91</v>
      </c>
      <c r="Q443" t="s">
        <v>92</v>
      </c>
      <c r="R443" t="s">
        <v>93</v>
      </c>
      <c r="S443" t="s">
        <v>94</v>
      </c>
      <c r="T443">
        <v>3004</v>
      </c>
      <c r="U443" t="s">
        <v>95</v>
      </c>
      <c r="V443" t="s">
        <v>96</v>
      </c>
      <c r="W443" t="s">
        <v>97</v>
      </c>
      <c r="X443" t="s">
        <v>98</v>
      </c>
      <c r="Y443" t="s">
        <v>36</v>
      </c>
    </row>
    <row r="444" spans="1:25" x14ac:dyDescent="0.3">
      <c r="A444">
        <v>10357</v>
      </c>
      <c r="B444">
        <v>39</v>
      </c>
      <c r="C444">
        <v>98</v>
      </c>
      <c r="D444">
        <v>1</v>
      </c>
      <c r="E444">
        <v>3822</v>
      </c>
      <c r="F444" s="1">
        <v>38331</v>
      </c>
      <c r="G444" t="s">
        <v>25</v>
      </c>
      <c r="H444">
        <v>4</v>
      </c>
      <c r="I444">
        <v>12</v>
      </c>
      <c r="J444">
        <v>2004</v>
      </c>
      <c r="K444" t="s">
        <v>504</v>
      </c>
      <c r="L444">
        <v>116</v>
      </c>
      <c r="M444" t="s">
        <v>537</v>
      </c>
      <c r="N444" t="s">
        <v>272</v>
      </c>
      <c r="O444">
        <v>4155551450</v>
      </c>
      <c r="P444" t="s">
        <v>273</v>
      </c>
      <c r="R444" t="s">
        <v>274</v>
      </c>
      <c r="S444" t="s">
        <v>55</v>
      </c>
      <c r="T444">
        <v>97562</v>
      </c>
      <c r="U444" t="s">
        <v>32</v>
      </c>
      <c r="V444" t="s">
        <v>33</v>
      </c>
      <c r="W444" t="s">
        <v>275</v>
      </c>
      <c r="X444" t="s">
        <v>276</v>
      </c>
      <c r="Y444" t="s">
        <v>51</v>
      </c>
    </row>
    <row r="445" spans="1:25" x14ac:dyDescent="0.3">
      <c r="A445">
        <v>10370</v>
      </c>
      <c r="B445">
        <v>27</v>
      </c>
      <c r="C445">
        <v>100</v>
      </c>
      <c r="D445">
        <v>1</v>
      </c>
      <c r="E445">
        <v>3911.49</v>
      </c>
      <c r="F445" s="1">
        <v>38372</v>
      </c>
      <c r="G445" t="s">
        <v>25</v>
      </c>
      <c r="H445">
        <v>1</v>
      </c>
      <c r="I445">
        <v>1</v>
      </c>
      <c r="J445">
        <v>2005</v>
      </c>
      <c r="K445" t="s">
        <v>504</v>
      </c>
      <c r="L445">
        <v>116</v>
      </c>
      <c r="M445" t="s">
        <v>537</v>
      </c>
      <c r="N445" t="s">
        <v>285</v>
      </c>
      <c r="O445" t="s">
        <v>286</v>
      </c>
      <c r="P445" t="s">
        <v>287</v>
      </c>
      <c r="Q445" t="s">
        <v>288</v>
      </c>
      <c r="R445" t="s">
        <v>289</v>
      </c>
      <c r="S445" t="s">
        <v>157</v>
      </c>
      <c r="T445">
        <v>2060</v>
      </c>
      <c r="U445" t="s">
        <v>95</v>
      </c>
      <c r="V445" t="s">
        <v>96</v>
      </c>
      <c r="W445" t="s">
        <v>290</v>
      </c>
      <c r="X445" t="s">
        <v>291</v>
      </c>
      <c r="Y445" t="s">
        <v>51</v>
      </c>
    </row>
    <row r="446" spans="1:25" x14ac:dyDescent="0.3">
      <c r="A446">
        <v>10381</v>
      </c>
      <c r="B446">
        <v>48</v>
      </c>
      <c r="C446">
        <v>98</v>
      </c>
      <c r="D446">
        <v>2</v>
      </c>
      <c r="E446">
        <v>4704</v>
      </c>
      <c r="F446" s="1">
        <v>38400</v>
      </c>
      <c r="G446" t="s">
        <v>25</v>
      </c>
      <c r="H446">
        <v>1</v>
      </c>
      <c r="I446">
        <v>2</v>
      </c>
      <c r="J446">
        <v>2005</v>
      </c>
      <c r="K446" t="s">
        <v>504</v>
      </c>
      <c r="L446">
        <v>116</v>
      </c>
      <c r="M446" t="s">
        <v>537</v>
      </c>
      <c r="N446" t="s">
        <v>58</v>
      </c>
      <c r="O446">
        <v>6505551386</v>
      </c>
      <c r="P446" t="s">
        <v>59</v>
      </c>
      <c r="R446" t="s">
        <v>60</v>
      </c>
      <c r="S446" t="s">
        <v>55</v>
      </c>
      <c r="U446" t="s">
        <v>32</v>
      </c>
      <c r="V446" t="s">
        <v>33</v>
      </c>
      <c r="W446" t="s">
        <v>61</v>
      </c>
      <c r="X446" t="s">
        <v>57</v>
      </c>
      <c r="Y446" t="s">
        <v>51</v>
      </c>
    </row>
    <row r="447" spans="1:25" x14ac:dyDescent="0.3">
      <c r="A447">
        <v>10391</v>
      </c>
      <c r="B447">
        <v>29</v>
      </c>
      <c r="C447">
        <v>85.1</v>
      </c>
      <c r="D447">
        <v>10</v>
      </c>
      <c r="E447">
        <v>2467.9</v>
      </c>
      <c r="F447" s="1">
        <v>38420</v>
      </c>
      <c r="G447" t="s">
        <v>25</v>
      </c>
      <c r="H447">
        <v>1</v>
      </c>
      <c r="I447">
        <v>3</v>
      </c>
      <c r="J447">
        <v>2005</v>
      </c>
      <c r="K447" t="s">
        <v>504</v>
      </c>
      <c r="L447">
        <v>116</v>
      </c>
      <c r="M447" t="s">
        <v>537</v>
      </c>
      <c r="N447" t="s">
        <v>285</v>
      </c>
      <c r="O447" t="s">
        <v>286</v>
      </c>
      <c r="P447" t="s">
        <v>287</v>
      </c>
      <c r="Q447" t="s">
        <v>288</v>
      </c>
      <c r="R447" t="s">
        <v>289</v>
      </c>
      <c r="S447" t="s">
        <v>157</v>
      </c>
      <c r="T447">
        <v>2060</v>
      </c>
      <c r="U447" t="s">
        <v>95</v>
      </c>
      <c r="V447" t="s">
        <v>96</v>
      </c>
      <c r="W447" t="s">
        <v>290</v>
      </c>
      <c r="X447" t="s">
        <v>291</v>
      </c>
      <c r="Y447" t="s">
        <v>36</v>
      </c>
    </row>
    <row r="448" spans="1:25" x14ac:dyDescent="0.3">
      <c r="A448">
        <v>10411</v>
      </c>
      <c r="B448">
        <v>27</v>
      </c>
      <c r="C448">
        <v>100</v>
      </c>
      <c r="D448">
        <v>8</v>
      </c>
      <c r="E448">
        <v>3213</v>
      </c>
      <c r="F448" s="1">
        <v>38473</v>
      </c>
      <c r="G448" t="s">
        <v>25</v>
      </c>
      <c r="H448">
        <v>2</v>
      </c>
      <c r="I448">
        <v>5</v>
      </c>
      <c r="J448">
        <v>2005</v>
      </c>
      <c r="K448" t="s">
        <v>504</v>
      </c>
      <c r="L448">
        <v>116</v>
      </c>
      <c r="M448" t="s">
        <v>537</v>
      </c>
      <c r="N448" t="s">
        <v>292</v>
      </c>
      <c r="O448" t="s">
        <v>293</v>
      </c>
      <c r="P448" t="s">
        <v>294</v>
      </c>
      <c r="R448" t="s">
        <v>295</v>
      </c>
      <c r="S448" t="s">
        <v>296</v>
      </c>
      <c r="T448" t="s">
        <v>297</v>
      </c>
      <c r="U448" t="s">
        <v>231</v>
      </c>
      <c r="V448" t="s">
        <v>33</v>
      </c>
      <c r="W448" t="s">
        <v>298</v>
      </c>
      <c r="X448" t="s">
        <v>299</v>
      </c>
      <c r="Y448" t="s">
        <v>51</v>
      </c>
    </row>
    <row r="449" spans="1:25" x14ac:dyDescent="0.3">
      <c r="A449">
        <v>10424</v>
      </c>
      <c r="B449">
        <v>54</v>
      </c>
      <c r="C449">
        <v>100</v>
      </c>
      <c r="D449">
        <v>5</v>
      </c>
      <c r="E449">
        <v>7182</v>
      </c>
      <c r="F449" s="1">
        <v>38503</v>
      </c>
      <c r="G449" t="s">
        <v>300</v>
      </c>
      <c r="H449">
        <v>2</v>
      </c>
      <c r="I449">
        <v>5</v>
      </c>
      <c r="J449">
        <v>2005</v>
      </c>
      <c r="K449" t="s">
        <v>504</v>
      </c>
      <c r="L449">
        <v>116</v>
      </c>
      <c r="M449" t="s">
        <v>537</v>
      </c>
      <c r="N449" t="s">
        <v>174</v>
      </c>
      <c r="O449" t="s">
        <v>175</v>
      </c>
      <c r="P449" t="s">
        <v>176</v>
      </c>
      <c r="R449" t="s">
        <v>177</v>
      </c>
      <c r="T449">
        <v>28034</v>
      </c>
      <c r="U449" t="s">
        <v>178</v>
      </c>
      <c r="V449" t="s">
        <v>42</v>
      </c>
      <c r="W449" t="s">
        <v>179</v>
      </c>
      <c r="X449" t="s">
        <v>180</v>
      </c>
      <c r="Y449" t="s">
        <v>151</v>
      </c>
    </row>
    <row r="450" spans="1:25" x14ac:dyDescent="0.3">
      <c r="A450">
        <v>10109</v>
      </c>
      <c r="B450">
        <v>26</v>
      </c>
      <c r="C450">
        <v>100</v>
      </c>
      <c r="D450">
        <v>4</v>
      </c>
      <c r="E450">
        <v>4379.18</v>
      </c>
      <c r="F450" s="1">
        <v>37690</v>
      </c>
      <c r="G450" t="s">
        <v>25</v>
      </c>
      <c r="H450">
        <v>1</v>
      </c>
      <c r="I450">
        <v>3</v>
      </c>
      <c r="J450">
        <v>2003</v>
      </c>
      <c r="K450" t="s">
        <v>181</v>
      </c>
      <c r="L450">
        <v>141</v>
      </c>
      <c r="M450" t="s">
        <v>538</v>
      </c>
      <c r="N450" t="s">
        <v>309</v>
      </c>
      <c r="O450">
        <v>2155559857</v>
      </c>
      <c r="P450" t="s">
        <v>310</v>
      </c>
      <c r="R450" t="s">
        <v>216</v>
      </c>
      <c r="S450" t="s">
        <v>142</v>
      </c>
      <c r="T450">
        <v>71270</v>
      </c>
      <c r="U450" t="s">
        <v>32</v>
      </c>
      <c r="V450" t="s">
        <v>33</v>
      </c>
      <c r="W450" t="s">
        <v>124</v>
      </c>
      <c r="X450" t="s">
        <v>311</v>
      </c>
      <c r="Y450" t="s">
        <v>51</v>
      </c>
    </row>
    <row r="451" spans="1:25" x14ac:dyDescent="0.3">
      <c r="A451">
        <v>10122</v>
      </c>
      <c r="B451">
        <v>34</v>
      </c>
      <c r="C451">
        <v>100</v>
      </c>
      <c r="D451">
        <v>2</v>
      </c>
      <c r="E451">
        <v>5004.8</v>
      </c>
      <c r="F451" s="1">
        <v>37749</v>
      </c>
      <c r="G451" t="s">
        <v>25</v>
      </c>
      <c r="H451">
        <v>2</v>
      </c>
      <c r="I451">
        <v>5</v>
      </c>
      <c r="J451">
        <v>2003</v>
      </c>
      <c r="K451" t="s">
        <v>181</v>
      </c>
      <c r="L451">
        <v>141</v>
      </c>
      <c r="M451" t="s">
        <v>538</v>
      </c>
      <c r="N451" t="s">
        <v>433</v>
      </c>
      <c r="O451" t="s">
        <v>434</v>
      </c>
      <c r="P451" t="s">
        <v>435</v>
      </c>
      <c r="R451" t="s">
        <v>436</v>
      </c>
      <c r="T451">
        <v>13008</v>
      </c>
      <c r="U451" t="s">
        <v>41</v>
      </c>
      <c r="V451" t="s">
        <v>42</v>
      </c>
      <c r="W451" t="s">
        <v>437</v>
      </c>
      <c r="X451" t="s">
        <v>438</v>
      </c>
      <c r="Y451" t="s">
        <v>51</v>
      </c>
    </row>
    <row r="452" spans="1:25" x14ac:dyDescent="0.3">
      <c r="A452">
        <v>10136</v>
      </c>
      <c r="B452">
        <v>25</v>
      </c>
      <c r="C452">
        <v>100</v>
      </c>
      <c r="D452">
        <v>2</v>
      </c>
      <c r="E452">
        <v>3644.75</v>
      </c>
      <c r="F452" s="1">
        <v>37806</v>
      </c>
      <c r="G452" t="s">
        <v>25</v>
      </c>
      <c r="H452">
        <v>3</v>
      </c>
      <c r="I452">
        <v>7</v>
      </c>
      <c r="J452">
        <v>2003</v>
      </c>
      <c r="K452" t="s">
        <v>181</v>
      </c>
      <c r="L452">
        <v>141</v>
      </c>
      <c r="M452" t="s">
        <v>538</v>
      </c>
      <c r="N452" t="s">
        <v>340</v>
      </c>
      <c r="O452" t="s">
        <v>341</v>
      </c>
      <c r="P452" t="s">
        <v>342</v>
      </c>
      <c r="R452" t="s">
        <v>343</v>
      </c>
      <c r="T452">
        <v>31000</v>
      </c>
      <c r="U452" t="s">
        <v>41</v>
      </c>
      <c r="V452" t="s">
        <v>42</v>
      </c>
      <c r="W452" t="s">
        <v>344</v>
      </c>
      <c r="X452" t="s">
        <v>345</v>
      </c>
      <c r="Y452" t="s">
        <v>51</v>
      </c>
    </row>
    <row r="453" spans="1:25" x14ac:dyDescent="0.3">
      <c r="A453">
        <v>10148</v>
      </c>
      <c r="B453">
        <v>23</v>
      </c>
      <c r="C453">
        <v>100</v>
      </c>
      <c r="D453">
        <v>13</v>
      </c>
      <c r="E453">
        <v>2702.04</v>
      </c>
      <c r="F453" s="1">
        <v>37875</v>
      </c>
      <c r="G453" t="s">
        <v>25</v>
      </c>
      <c r="H453">
        <v>3</v>
      </c>
      <c r="I453">
        <v>9</v>
      </c>
      <c r="J453">
        <v>2003</v>
      </c>
      <c r="K453" t="s">
        <v>181</v>
      </c>
      <c r="L453">
        <v>141</v>
      </c>
      <c r="M453" t="s">
        <v>538</v>
      </c>
      <c r="N453" t="s">
        <v>285</v>
      </c>
      <c r="O453" t="s">
        <v>286</v>
      </c>
      <c r="P453" t="s">
        <v>287</v>
      </c>
      <c r="Q453" t="s">
        <v>288</v>
      </c>
      <c r="R453" t="s">
        <v>289</v>
      </c>
      <c r="S453" t="s">
        <v>157</v>
      </c>
      <c r="T453">
        <v>2060</v>
      </c>
      <c r="U453" t="s">
        <v>95</v>
      </c>
      <c r="V453" t="s">
        <v>96</v>
      </c>
      <c r="W453" t="s">
        <v>290</v>
      </c>
      <c r="X453" t="s">
        <v>291</v>
      </c>
      <c r="Y453" t="s">
        <v>36</v>
      </c>
    </row>
    <row r="454" spans="1:25" x14ac:dyDescent="0.3">
      <c r="A454">
        <v>10161</v>
      </c>
      <c r="B454">
        <v>28</v>
      </c>
      <c r="C454">
        <v>100</v>
      </c>
      <c r="D454">
        <v>12</v>
      </c>
      <c r="E454">
        <v>3764.88</v>
      </c>
      <c r="F454" s="1">
        <v>37911</v>
      </c>
      <c r="G454" t="s">
        <v>25</v>
      </c>
      <c r="H454">
        <v>4</v>
      </c>
      <c r="I454">
        <v>10</v>
      </c>
      <c r="J454">
        <v>2003</v>
      </c>
      <c r="K454" t="s">
        <v>181</v>
      </c>
      <c r="L454">
        <v>141</v>
      </c>
      <c r="M454" t="s">
        <v>538</v>
      </c>
      <c r="N454" t="s">
        <v>498</v>
      </c>
      <c r="O454" t="s">
        <v>499</v>
      </c>
      <c r="P454" t="s">
        <v>500</v>
      </c>
      <c r="R454" t="s">
        <v>501</v>
      </c>
      <c r="T454">
        <v>8200</v>
      </c>
      <c r="U454" t="s">
        <v>326</v>
      </c>
      <c r="V454" t="s">
        <v>42</v>
      </c>
      <c r="W454" t="s">
        <v>502</v>
      </c>
      <c r="X454" t="s">
        <v>503</v>
      </c>
      <c r="Y454" t="s">
        <v>51</v>
      </c>
    </row>
    <row r="455" spans="1:25" x14ac:dyDescent="0.3">
      <c r="A455">
        <v>10171</v>
      </c>
      <c r="B455">
        <v>35</v>
      </c>
      <c r="C455">
        <v>100</v>
      </c>
      <c r="D455">
        <v>2</v>
      </c>
      <c r="E455">
        <v>4508</v>
      </c>
      <c r="F455" s="1">
        <v>37930</v>
      </c>
      <c r="G455" t="s">
        <v>25</v>
      </c>
      <c r="H455">
        <v>4</v>
      </c>
      <c r="I455">
        <v>11</v>
      </c>
      <c r="J455">
        <v>2003</v>
      </c>
      <c r="K455" t="s">
        <v>181</v>
      </c>
      <c r="L455">
        <v>141</v>
      </c>
      <c r="M455" t="s">
        <v>538</v>
      </c>
      <c r="N455" t="s">
        <v>292</v>
      </c>
      <c r="O455" t="s">
        <v>293</v>
      </c>
      <c r="P455" t="s">
        <v>294</v>
      </c>
      <c r="R455" t="s">
        <v>295</v>
      </c>
      <c r="S455" t="s">
        <v>296</v>
      </c>
      <c r="T455" t="s">
        <v>297</v>
      </c>
      <c r="U455" t="s">
        <v>231</v>
      </c>
      <c r="V455" t="s">
        <v>33</v>
      </c>
      <c r="W455" t="s">
        <v>298</v>
      </c>
      <c r="X455" t="s">
        <v>299</v>
      </c>
      <c r="Y455" t="s">
        <v>51</v>
      </c>
    </row>
    <row r="456" spans="1:25" x14ac:dyDescent="0.3">
      <c r="A456">
        <v>10181</v>
      </c>
      <c r="B456">
        <v>44</v>
      </c>
      <c r="C456">
        <v>100</v>
      </c>
      <c r="D456">
        <v>6</v>
      </c>
      <c r="E456">
        <v>5418.16</v>
      </c>
      <c r="F456" s="1">
        <v>37937</v>
      </c>
      <c r="G456" t="s">
        <v>25</v>
      </c>
      <c r="H456">
        <v>4</v>
      </c>
      <c r="I456">
        <v>11</v>
      </c>
      <c r="J456">
        <v>2003</v>
      </c>
      <c r="K456" t="s">
        <v>181</v>
      </c>
      <c r="L456">
        <v>141</v>
      </c>
      <c r="M456" t="s">
        <v>538</v>
      </c>
      <c r="N456" t="s">
        <v>73</v>
      </c>
      <c r="O456" t="s">
        <v>74</v>
      </c>
      <c r="P456" t="s">
        <v>75</v>
      </c>
      <c r="R456" t="s">
        <v>76</v>
      </c>
      <c r="T456" t="s">
        <v>77</v>
      </c>
      <c r="U456" t="s">
        <v>78</v>
      </c>
      <c r="V456" t="s">
        <v>42</v>
      </c>
      <c r="W456" t="s">
        <v>79</v>
      </c>
      <c r="X456" t="s">
        <v>80</v>
      </c>
      <c r="Y456" t="s">
        <v>51</v>
      </c>
    </row>
    <row r="457" spans="1:25" x14ac:dyDescent="0.3">
      <c r="A457">
        <v>10192</v>
      </c>
      <c r="B457">
        <v>22</v>
      </c>
      <c r="C457">
        <v>100</v>
      </c>
      <c r="D457">
        <v>11</v>
      </c>
      <c r="E457">
        <v>3300.66</v>
      </c>
      <c r="F457" s="1">
        <v>37945</v>
      </c>
      <c r="G457" t="s">
        <v>25</v>
      </c>
      <c r="H457">
        <v>4</v>
      </c>
      <c r="I457">
        <v>11</v>
      </c>
      <c r="J457">
        <v>2003</v>
      </c>
      <c r="K457" t="s">
        <v>181</v>
      </c>
      <c r="L457">
        <v>141</v>
      </c>
      <c r="M457" t="s">
        <v>538</v>
      </c>
      <c r="N457" t="s">
        <v>277</v>
      </c>
      <c r="O457">
        <v>6035558647</v>
      </c>
      <c r="P457" t="s">
        <v>278</v>
      </c>
      <c r="R457" t="s">
        <v>279</v>
      </c>
      <c r="S457" t="s">
        <v>280</v>
      </c>
      <c r="T457">
        <v>62005</v>
      </c>
      <c r="U457" t="s">
        <v>32</v>
      </c>
      <c r="V457" t="s">
        <v>33</v>
      </c>
      <c r="W457" t="s">
        <v>56</v>
      </c>
      <c r="X457" t="s">
        <v>276</v>
      </c>
      <c r="Y457" t="s">
        <v>51</v>
      </c>
    </row>
    <row r="458" spans="1:25" x14ac:dyDescent="0.3">
      <c r="A458">
        <v>10204</v>
      </c>
      <c r="B458">
        <v>42</v>
      </c>
      <c r="C458">
        <v>100</v>
      </c>
      <c r="D458">
        <v>17</v>
      </c>
      <c r="E458">
        <v>6182.4</v>
      </c>
      <c r="F458" s="1">
        <v>37957</v>
      </c>
      <c r="G458" t="s">
        <v>25</v>
      </c>
      <c r="H458">
        <v>4</v>
      </c>
      <c r="I458">
        <v>12</v>
      </c>
      <c r="J458">
        <v>2003</v>
      </c>
      <c r="K458" t="s">
        <v>181</v>
      </c>
      <c r="L458">
        <v>141</v>
      </c>
      <c r="M458" t="s">
        <v>538</v>
      </c>
      <c r="N458" t="s">
        <v>475</v>
      </c>
      <c r="O458">
        <v>2125557413</v>
      </c>
      <c r="P458" t="s">
        <v>476</v>
      </c>
      <c r="Q458" t="s">
        <v>477</v>
      </c>
      <c r="R458" t="s">
        <v>30</v>
      </c>
      <c r="S458" t="s">
        <v>31</v>
      </c>
      <c r="T458">
        <v>10022</v>
      </c>
      <c r="U458" t="s">
        <v>32</v>
      </c>
      <c r="V458" t="s">
        <v>33</v>
      </c>
      <c r="W458" t="s">
        <v>56</v>
      </c>
      <c r="X458" t="s">
        <v>478</v>
      </c>
      <c r="Y458" t="s">
        <v>51</v>
      </c>
    </row>
    <row r="459" spans="1:25" x14ac:dyDescent="0.3">
      <c r="A459">
        <v>10212</v>
      </c>
      <c r="B459">
        <v>29</v>
      </c>
      <c r="C459">
        <v>100</v>
      </c>
      <c r="D459">
        <v>10</v>
      </c>
      <c r="E459">
        <v>4186.7299999999996</v>
      </c>
      <c r="F459" s="1">
        <v>38002</v>
      </c>
      <c r="G459" t="s">
        <v>25</v>
      </c>
      <c r="H459">
        <v>1</v>
      </c>
      <c r="I459">
        <v>1</v>
      </c>
      <c r="J459">
        <v>2004</v>
      </c>
      <c r="K459" t="s">
        <v>181</v>
      </c>
      <c r="L459">
        <v>141</v>
      </c>
      <c r="M459" t="s">
        <v>538</v>
      </c>
      <c r="N459" t="s">
        <v>174</v>
      </c>
      <c r="O459" t="s">
        <v>175</v>
      </c>
      <c r="P459" t="s">
        <v>176</v>
      </c>
      <c r="R459" t="s">
        <v>177</v>
      </c>
      <c r="T459">
        <v>28034</v>
      </c>
      <c r="U459" t="s">
        <v>178</v>
      </c>
      <c r="V459" t="s">
        <v>42</v>
      </c>
      <c r="W459" t="s">
        <v>179</v>
      </c>
      <c r="X459" t="s">
        <v>180</v>
      </c>
      <c r="Y459" t="s">
        <v>51</v>
      </c>
    </row>
    <row r="460" spans="1:25" x14ac:dyDescent="0.3">
      <c r="A460">
        <v>10225</v>
      </c>
      <c r="B460">
        <v>32</v>
      </c>
      <c r="C460">
        <v>100</v>
      </c>
      <c r="D460">
        <v>1</v>
      </c>
      <c r="E460">
        <v>4529.28</v>
      </c>
      <c r="F460" s="1">
        <v>38039</v>
      </c>
      <c r="G460" t="s">
        <v>25</v>
      </c>
      <c r="H460">
        <v>1</v>
      </c>
      <c r="I460">
        <v>2</v>
      </c>
      <c r="J460">
        <v>2004</v>
      </c>
      <c r="K460" t="s">
        <v>181</v>
      </c>
      <c r="L460">
        <v>141</v>
      </c>
      <c r="M460" t="s">
        <v>538</v>
      </c>
      <c r="N460" t="s">
        <v>446</v>
      </c>
      <c r="O460" t="s">
        <v>447</v>
      </c>
      <c r="P460" t="s">
        <v>448</v>
      </c>
      <c r="R460" t="s">
        <v>449</v>
      </c>
      <c r="T460">
        <v>1203</v>
      </c>
      <c r="U460" t="s">
        <v>450</v>
      </c>
      <c r="V460" t="s">
        <v>42</v>
      </c>
      <c r="W460" t="s">
        <v>451</v>
      </c>
      <c r="X460" t="s">
        <v>103</v>
      </c>
      <c r="Y460" t="s">
        <v>51</v>
      </c>
    </row>
    <row r="461" spans="1:25" x14ac:dyDescent="0.3">
      <c r="A461">
        <v>10240</v>
      </c>
      <c r="B461">
        <v>41</v>
      </c>
      <c r="C461">
        <v>100</v>
      </c>
      <c r="D461">
        <v>3</v>
      </c>
      <c r="E461">
        <v>5628.89</v>
      </c>
      <c r="F461" s="1">
        <v>38090</v>
      </c>
      <c r="G461" t="s">
        <v>25</v>
      </c>
      <c r="H461">
        <v>2</v>
      </c>
      <c r="I461">
        <v>4</v>
      </c>
      <c r="J461">
        <v>2004</v>
      </c>
      <c r="K461" t="s">
        <v>181</v>
      </c>
      <c r="L461">
        <v>141</v>
      </c>
      <c r="M461" t="s">
        <v>538</v>
      </c>
      <c r="N461" t="s">
        <v>302</v>
      </c>
      <c r="O461" t="s">
        <v>303</v>
      </c>
      <c r="P461" t="s">
        <v>304</v>
      </c>
      <c r="R461" t="s">
        <v>305</v>
      </c>
      <c r="S461" t="s">
        <v>305</v>
      </c>
      <c r="T461" t="s">
        <v>306</v>
      </c>
      <c r="U461" t="s">
        <v>200</v>
      </c>
      <c r="V461" t="s">
        <v>200</v>
      </c>
      <c r="W461" t="s">
        <v>307</v>
      </c>
      <c r="X461" t="s">
        <v>308</v>
      </c>
      <c r="Y461" t="s">
        <v>51</v>
      </c>
    </row>
    <row r="462" spans="1:25" x14ac:dyDescent="0.3">
      <c r="A462">
        <v>10253</v>
      </c>
      <c r="B462">
        <v>26</v>
      </c>
      <c r="C462">
        <v>100</v>
      </c>
      <c r="D462">
        <v>5</v>
      </c>
      <c r="E462">
        <v>3054.48</v>
      </c>
      <c r="F462" s="1">
        <v>38139</v>
      </c>
      <c r="G462" t="s">
        <v>339</v>
      </c>
      <c r="H462">
        <v>2</v>
      </c>
      <c r="I462">
        <v>6</v>
      </c>
      <c r="J462">
        <v>2004</v>
      </c>
      <c r="K462" t="s">
        <v>181</v>
      </c>
      <c r="L462">
        <v>141</v>
      </c>
      <c r="M462" t="s">
        <v>538</v>
      </c>
      <c r="N462" t="s">
        <v>165</v>
      </c>
      <c r="O462" t="s">
        <v>166</v>
      </c>
      <c r="P462" t="s">
        <v>167</v>
      </c>
      <c r="R462" t="s">
        <v>168</v>
      </c>
      <c r="T462" t="s">
        <v>169</v>
      </c>
      <c r="U462" t="s">
        <v>170</v>
      </c>
      <c r="V462" t="s">
        <v>42</v>
      </c>
      <c r="W462" t="s">
        <v>171</v>
      </c>
      <c r="X462" t="s">
        <v>172</v>
      </c>
      <c r="Y462" t="s">
        <v>51</v>
      </c>
    </row>
    <row r="463" spans="1:25" x14ac:dyDescent="0.3">
      <c r="A463">
        <v>10266</v>
      </c>
      <c r="B463">
        <v>21</v>
      </c>
      <c r="C463">
        <v>100</v>
      </c>
      <c r="D463">
        <v>6</v>
      </c>
      <c r="E463">
        <v>2526.5100000000002</v>
      </c>
      <c r="F463" s="1">
        <v>38174</v>
      </c>
      <c r="G463" t="s">
        <v>25</v>
      </c>
      <c r="H463">
        <v>3</v>
      </c>
      <c r="I463">
        <v>7</v>
      </c>
      <c r="J463">
        <v>2004</v>
      </c>
      <c r="K463" t="s">
        <v>181</v>
      </c>
      <c r="L463">
        <v>141</v>
      </c>
      <c r="M463" t="s">
        <v>538</v>
      </c>
      <c r="N463" t="s">
        <v>452</v>
      </c>
      <c r="O463" t="s">
        <v>453</v>
      </c>
      <c r="P463" t="s">
        <v>454</v>
      </c>
      <c r="R463" t="s">
        <v>455</v>
      </c>
      <c r="T463">
        <v>42100</v>
      </c>
      <c r="U463" t="s">
        <v>258</v>
      </c>
      <c r="V463" t="s">
        <v>42</v>
      </c>
      <c r="W463" t="s">
        <v>456</v>
      </c>
      <c r="X463" t="s">
        <v>457</v>
      </c>
      <c r="Y463" t="s">
        <v>36</v>
      </c>
    </row>
    <row r="464" spans="1:25" x14ac:dyDescent="0.3">
      <c r="A464">
        <v>10278</v>
      </c>
      <c r="B464">
        <v>34</v>
      </c>
      <c r="C464">
        <v>100</v>
      </c>
      <c r="D464">
        <v>6</v>
      </c>
      <c r="E464">
        <v>4667.8599999999997</v>
      </c>
      <c r="F464" s="1">
        <v>38205</v>
      </c>
      <c r="G464" t="s">
        <v>25</v>
      </c>
      <c r="H464">
        <v>3</v>
      </c>
      <c r="I464">
        <v>8</v>
      </c>
      <c r="J464">
        <v>2004</v>
      </c>
      <c r="K464" t="s">
        <v>181</v>
      </c>
      <c r="L464">
        <v>141</v>
      </c>
      <c r="M464" t="s">
        <v>538</v>
      </c>
      <c r="N464" t="s">
        <v>539</v>
      </c>
      <c r="O464">
        <v>7025551838</v>
      </c>
      <c r="P464" t="s">
        <v>540</v>
      </c>
      <c r="R464" t="s">
        <v>541</v>
      </c>
      <c r="S464" t="s">
        <v>542</v>
      </c>
      <c r="T464">
        <v>83030</v>
      </c>
      <c r="U464" t="s">
        <v>32</v>
      </c>
      <c r="V464" t="s">
        <v>33</v>
      </c>
      <c r="W464" t="s">
        <v>113</v>
      </c>
      <c r="X464" t="s">
        <v>400</v>
      </c>
      <c r="Y464" t="s">
        <v>51</v>
      </c>
    </row>
    <row r="465" spans="1:25" x14ac:dyDescent="0.3">
      <c r="A465">
        <v>10287</v>
      </c>
      <c r="B465">
        <v>41</v>
      </c>
      <c r="C465">
        <v>100</v>
      </c>
      <c r="D465">
        <v>4</v>
      </c>
      <c r="E465">
        <v>6499.32</v>
      </c>
      <c r="F465" s="1">
        <v>38229</v>
      </c>
      <c r="G465" t="s">
        <v>25</v>
      </c>
      <c r="H465">
        <v>3</v>
      </c>
      <c r="I465">
        <v>8</v>
      </c>
      <c r="J465">
        <v>2004</v>
      </c>
      <c r="K465" t="s">
        <v>181</v>
      </c>
      <c r="L465">
        <v>141</v>
      </c>
      <c r="M465" t="s">
        <v>538</v>
      </c>
      <c r="N465" t="s">
        <v>446</v>
      </c>
      <c r="O465" t="s">
        <v>447</v>
      </c>
      <c r="P465" t="s">
        <v>448</v>
      </c>
      <c r="R465" t="s">
        <v>449</v>
      </c>
      <c r="T465">
        <v>1203</v>
      </c>
      <c r="U465" t="s">
        <v>450</v>
      </c>
      <c r="V465" t="s">
        <v>42</v>
      </c>
      <c r="W465" t="s">
        <v>451</v>
      </c>
      <c r="X465" t="s">
        <v>103</v>
      </c>
      <c r="Y465" t="s">
        <v>51</v>
      </c>
    </row>
    <row r="466" spans="1:25" x14ac:dyDescent="0.3">
      <c r="A466">
        <v>10301</v>
      </c>
      <c r="B466">
        <v>37</v>
      </c>
      <c r="C466">
        <v>100</v>
      </c>
      <c r="D466">
        <v>8</v>
      </c>
      <c r="E466">
        <v>5917.78</v>
      </c>
      <c r="F466" s="1">
        <v>37899</v>
      </c>
      <c r="G466" t="s">
        <v>25</v>
      </c>
      <c r="H466">
        <v>4</v>
      </c>
      <c r="I466">
        <v>10</v>
      </c>
      <c r="J466">
        <v>2003</v>
      </c>
      <c r="K466" t="s">
        <v>181</v>
      </c>
      <c r="L466">
        <v>141</v>
      </c>
      <c r="M466" t="s">
        <v>538</v>
      </c>
      <c r="N466" t="s">
        <v>543</v>
      </c>
      <c r="O466" t="s">
        <v>544</v>
      </c>
      <c r="P466" t="s">
        <v>545</v>
      </c>
      <c r="R466" t="s">
        <v>546</v>
      </c>
      <c r="T466" t="s">
        <v>547</v>
      </c>
      <c r="U466" t="s">
        <v>78</v>
      </c>
      <c r="V466" t="s">
        <v>42</v>
      </c>
      <c r="W466" t="s">
        <v>548</v>
      </c>
      <c r="X466" t="s">
        <v>549</v>
      </c>
      <c r="Y466" t="s">
        <v>51</v>
      </c>
    </row>
    <row r="467" spans="1:25" x14ac:dyDescent="0.3">
      <c r="A467">
        <v>10310</v>
      </c>
      <c r="B467">
        <v>37</v>
      </c>
      <c r="C467">
        <v>100</v>
      </c>
      <c r="D467">
        <v>2</v>
      </c>
      <c r="E467">
        <v>6231.91</v>
      </c>
      <c r="F467" s="1">
        <v>38276</v>
      </c>
      <c r="G467" t="s">
        <v>25</v>
      </c>
      <c r="H467">
        <v>4</v>
      </c>
      <c r="I467">
        <v>10</v>
      </c>
      <c r="J467">
        <v>2004</v>
      </c>
      <c r="K467" t="s">
        <v>181</v>
      </c>
      <c r="L467">
        <v>141</v>
      </c>
      <c r="M467" t="s">
        <v>538</v>
      </c>
      <c r="N467" t="s">
        <v>439</v>
      </c>
      <c r="O467" t="s">
        <v>440</v>
      </c>
      <c r="P467" t="s">
        <v>441</v>
      </c>
      <c r="R467" t="s">
        <v>442</v>
      </c>
      <c r="T467">
        <v>50739</v>
      </c>
      <c r="U467" t="s">
        <v>443</v>
      </c>
      <c r="V467" t="s">
        <v>42</v>
      </c>
      <c r="W467" t="s">
        <v>444</v>
      </c>
      <c r="X467" t="s">
        <v>445</v>
      </c>
      <c r="Y467" t="s">
        <v>51</v>
      </c>
    </row>
    <row r="468" spans="1:25" x14ac:dyDescent="0.3">
      <c r="A468">
        <v>10321</v>
      </c>
      <c r="B468">
        <v>41</v>
      </c>
      <c r="C468">
        <v>100</v>
      </c>
      <c r="D468">
        <v>10</v>
      </c>
      <c r="E468">
        <v>5803.14</v>
      </c>
      <c r="F468" s="1">
        <v>38295</v>
      </c>
      <c r="G468" t="s">
        <v>25</v>
      </c>
      <c r="H468">
        <v>4</v>
      </c>
      <c r="I468">
        <v>11</v>
      </c>
      <c r="J468">
        <v>2004</v>
      </c>
      <c r="K468" t="s">
        <v>181</v>
      </c>
      <c r="L468">
        <v>141</v>
      </c>
      <c r="M468" t="s">
        <v>538</v>
      </c>
      <c r="N468" t="s">
        <v>160</v>
      </c>
      <c r="O468">
        <v>5085552555</v>
      </c>
      <c r="P468" t="s">
        <v>161</v>
      </c>
      <c r="R468" t="s">
        <v>162</v>
      </c>
      <c r="S468" t="s">
        <v>123</v>
      </c>
      <c r="T468">
        <v>50553</v>
      </c>
      <c r="U468" t="s">
        <v>32</v>
      </c>
      <c r="V468" t="s">
        <v>33</v>
      </c>
      <c r="W468" t="s">
        <v>163</v>
      </c>
      <c r="X468" t="s">
        <v>164</v>
      </c>
      <c r="Y468" t="s">
        <v>51</v>
      </c>
    </row>
    <row r="469" spans="1:25" x14ac:dyDescent="0.3">
      <c r="A469">
        <v>10331</v>
      </c>
      <c r="B469">
        <v>46</v>
      </c>
      <c r="C469">
        <v>100</v>
      </c>
      <c r="D469">
        <v>6</v>
      </c>
      <c r="E469">
        <v>6434.02</v>
      </c>
      <c r="F469" s="1">
        <v>38308</v>
      </c>
      <c r="G469" t="s">
        <v>25</v>
      </c>
      <c r="H469">
        <v>4</v>
      </c>
      <c r="I469">
        <v>11</v>
      </c>
      <c r="J469">
        <v>2004</v>
      </c>
      <c r="K469" t="s">
        <v>181</v>
      </c>
      <c r="L469">
        <v>141</v>
      </c>
      <c r="M469" t="s">
        <v>538</v>
      </c>
      <c r="N469" t="s">
        <v>309</v>
      </c>
      <c r="O469">
        <v>2155559857</v>
      </c>
      <c r="P469" t="s">
        <v>310</v>
      </c>
      <c r="R469" t="s">
        <v>216</v>
      </c>
      <c r="S469" t="s">
        <v>142</v>
      </c>
      <c r="T469">
        <v>71270</v>
      </c>
      <c r="U469" t="s">
        <v>32</v>
      </c>
      <c r="V469" t="s">
        <v>33</v>
      </c>
      <c r="W469" t="s">
        <v>124</v>
      </c>
      <c r="X469" t="s">
        <v>311</v>
      </c>
      <c r="Y469" t="s">
        <v>51</v>
      </c>
    </row>
    <row r="470" spans="1:25" x14ac:dyDescent="0.3">
      <c r="A470">
        <v>10342</v>
      </c>
      <c r="B470">
        <v>40</v>
      </c>
      <c r="C470">
        <v>100</v>
      </c>
      <c r="D470">
        <v>2</v>
      </c>
      <c r="E470">
        <v>6454.4</v>
      </c>
      <c r="F470" s="1">
        <v>38315</v>
      </c>
      <c r="G470" t="s">
        <v>25</v>
      </c>
      <c r="H470">
        <v>4</v>
      </c>
      <c r="I470">
        <v>11</v>
      </c>
      <c r="J470">
        <v>2004</v>
      </c>
      <c r="K470" t="s">
        <v>181</v>
      </c>
      <c r="L470">
        <v>141</v>
      </c>
      <c r="M470" t="s">
        <v>538</v>
      </c>
      <c r="N470" t="s">
        <v>89</v>
      </c>
      <c r="O470" t="s">
        <v>90</v>
      </c>
      <c r="P470" t="s">
        <v>91</v>
      </c>
      <c r="Q470" t="s">
        <v>92</v>
      </c>
      <c r="R470" t="s">
        <v>93</v>
      </c>
      <c r="S470" t="s">
        <v>94</v>
      </c>
      <c r="T470">
        <v>3004</v>
      </c>
      <c r="U470" t="s">
        <v>95</v>
      </c>
      <c r="V470" t="s">
        <v>96</v>
      </c>
      <c r="W470" t="s">
        <v>97</v>
      </c>
      <c r="X470" t="s">
        <v>98</v>
      </c>
      <c r="Y470" t="s">
        <v>51</v>
      </c>
    </row>
    <row r="471" spans="1:25" x14ac:dyDescent="0.3">
      <c r="A471">
        <v>10356</v>
      </c>
      <c r="B471">
        <v>43</v>
      </c>
      <c r="C471">
        <v>97.6</v>
      </c>
      <c r="D471">
        <v>8</v>
      </c>
      <c r="E471">
        <v>4196.8</v>
      </c>
      <c r="F471" s="1">
        <v>38330</v>
      </c>
      <c r="G471" t="s">
        <v>25</v>
      </c>
      <c r="H471">
        <v>4</v>
      </c>
      <c r="I471">
        <v>12</v>
      </c>
      <c r="J471">
        <v>2004</v>
      </c>
      <c r="K471" t="s">
        <v>181</v>
      </c>
      <c r="L471">
        <v>141</v>
      </c>
      <c r="M471" t="s">
        <v>538</v>
      </c>
      <c r="N471" t="s">
        <v>45</v>
      </c>
      <c r="O471" t="s">
        <v>46</v>
      </c>
      <c r="P471" t="s">
        <v>47</v>
      </c>
      <c r="R471" t="s">
        <v>48</v>
      </c>
      <c r="T471">
        <v>75508</v>
      </c>
      <c r="U471" t="s">
        <v>41</v>
      </c>
      <c r="V471" t="s">
        <v>42</v>
      </c>
      <c r="W471" t="s">
        <v>49</v>
      </c>
      <c r="X471" t="s">
        <v>50</v>
      </c>
      <c r="Y471" t="s">
        <v>51</v>
      </c>
    </row>
    <row r="472" spans="1:25" x14ac:dyDescent="0.3">
      <c r="A472">
        <v>10365</v>
      </c>
      <c r="B472">
        <v>30</v>
      </c>
      <c r="C472">
        <v>87.06</v>
      </c>
      <c r="D472">
        <v>1</v>
      </c>
      <c r="E472">
        <v>2611.8000000000002</v>
      </c>
      <c r="F472" s="1">
        <v>38359</v>
      </c>
      <c r="G472" t="s">
        <v>25</v>
      </c>
      <c r="H472">
        <v>1</v>
      </c>
      <c r="I472">
        <v>1</v>
      </c>
      <c r="J472">
        <v>2005</v>
      </c>
      <c r="K472" t="s">
        <v>181</v>
      </c>
      <c r="L472">
        <v>141</v>
      </c>
      <c r="M472" t="s">
        <v>538</v>
      </c>
      <c r="N472" t="s">
        <v>335</v>
      </c>
      <c r="O472">
        <v>5085559555</v>
      </c>
      <c r="P472" t="s">
        <v>336</v>
      </c>
      <c r="R472" t="s">
        <v>162</v>
      </c>
      <c r="S472" t="s">
        <v>123</v>
      </c>
      <c r="T472">
        <v>50553</v>
      </c>
      <c r="U472" t="s">
        <v>32</v>
      </c>
      <c r="V472" t="s">
        <v>33</v>
      </c>
      <c r="W472" t="s">
        <v>337</v>
      </c>
      <c r="X472" t="s">
        <v>338</v>
      </c>
      <c r="Y472" t="s">
        <v>36</v>
      </c>
    </row>
    <row r="473" spans="1:25" x14ac:dyDescent="0.3">
      <c r="A473">
        <v>10377</v>
      </c>
      <c r="B473">
        <v>35</v>
      </c>
      <c r="C473">
        <v>100</v>
      </c>
      <c r="D473">
        <v>2</v>
      </c>
      <c r="E473">
        <v>5895.05</v>
      </c>
      <c r="F473" s="1">
        <v>38392</v>
      </c>
      <c r="G473" t="s">
        <v>25</v>
      </c>
      <c r="H473">
        <v>1</v>
      </c>
      <c r="I473">
        <v>2</v>
      </c>
      <c r="J473">
        <v>2005</v>
      </c>
      <c r="K473" t="s">
        <v>181</v>
      </c>
      <c r="L473">
        <v>141</v>
      </c>
      <c r="M473" t="s">
        <v>538</v>
      </c>
      <c r="N473" t="s">
        <v>126</v>
      </c>
      <c r="O473" t="s">
        <v>127</v>
      </c>
      <c r="P473" t="s">
        <v>128</v>
      </c>
      <c r="R473" t="s">
        <v>129</v>
      </c>
      <c r="T473">
        <v>21240</v>
      </c>
      <c r="U473" t="s">
        <v>130</v>
      </c>
      <c r="V473" t="s">
        <v>42</v>
      </c>
      <c r="W473" t="s">
        <v>131</v>
      </c>
      <c r="X473" t="s">
        <v>132</v>
      </c>
      <c r="Y473" t="s">
        <v>51</v>
      </c>
    </row>
    <row r="474" spans="1:25" x14ac:dyDescent="0.3">
      <c r="A474">
        <v>10390</v>
      </c>
      <c r="B474">
        <v>36</v>
      </c>
      <c r="C474">
        <v>93.77</v>
      </c>
      <c r="D474">
        <v>14</v>
      </c>
      <c r="E474">
        <v>3375.72</v>
      </c>
      <c r="F474" s="1">
        <v>38415</v>
      </c>
      <c r="G474" t="s">
        <v>25</v>
      </c>
      <c r="H474">
        <v>1</v>
      </c>
      <c r="I474">
        <v>3</v>
      </c>
      <c r="J474">
        <v>2005</v>
      </c>
      <c r="K474" t="s">
        <v>181</v>
      </c>
      <c r="L474">
        <v>141</v>
      </c>
      <c r="M474" t="s">
        <v>538</v>
      </c>
      <c r="N474" t="s">
        <v>272</v>
      </c>
      <c r="O474">
        <v>4155551450</v>
      </c>
      <c r="P474" t="s">
        <v>273</v>
      </c>
      <c r="R474" t="s">
        <v>274</v>
      </c>
      <c r="S474" t="s">
        <v>55</v>
      </c>
      <c r="T474">
        <v>97562</v>
      </c>
      <c r="U474" t="s">
        <v>32</v>
      </c>
      <c r="V474" t="s">
        <v>33</v>
      </c>
      <c r="W474" t="s">
        <v>275</v>
      </c>
      <c r="X474" t="s">
        <v>276</v>
      </c>
      <c r="Y474" t="s">
        <v>51</v>
      </c>
    </row>
    <row r="475" spans="1:25" x14ac:dyDescent="0.3">
      <c r="A475">
        <v>10406</v>
      </c>
      <c r="B475">
        <v>61</v>
      </c>
      <c r="C475">
        <v>100</v>
      </c>
      <c r="D475">
        <v>3</v>
      </c>
      <c r="E475">
        <v>8374.69</v>
      </c>
      <c r="F475" s="1">
        <v>38457</v>
      </c>
      <c r="G475" t="s">
        <v>173</v>
      </c>
      <c r="H475">
        <v>2</v>
      </c>
      <c r="I475">
        <v>4</v>
      </c>
      <c r="J475">
        <v>2005</v>
      </c>
      <c r="K475" t="s">
        <v>181</v>
      </c>
      <c r="L475">
        <v>141</v>
      </c>
      <c r="M475" t="s">
        <v>538</v>
      </c>
      <c r="N475" t="s">
        <v>322</v>
      </c>
      <c r="O475" t="s">
        <v>323</v>
      </c>
      <c r="P475" t="s">
        <v>324</v>
      </c>
      <c r="R475" t="s">
        <v>325</v>
      </c>
      <c r="T475">
        <v>1734</v>
      </c>
      <c r="U475" t="s">
        <v>326</v>
      </c>
      <c r="V475" t="s">
        <v>42</v>
      </c>
      <c r="W475" t="s">
        <v>327</v>
      </c>
      <c r="X475" t="s">
        <v>328</v>
      </c>
      <c r="Y475" t="s">
        <v>151</v>
      </c>
    </row>
    <row r="476" spans="1:25" x14ac:dyDescent="0.3">
      <c r="A476">
        <v>10419</v>
      </c>
      <c r="B476">
        <v>38</v>
      </c>
      <c r="C476">
        <v>100</v>
      </c>
      <c r="D476">
        <v>5</v>
      </c>
      <c r="E476">
        <v>4464.24</v>
      </c>
      <c r="F476" s="1">
        <v>38489</v>
      </c>
      <c r="G476" t="s">
        <v>25</v>
      </c>
      <c r="H476">
        <v>2</v>
      </c>
      <c r="I476">
        <v>5</v>
      </c>
      <c r="J476">
        <v>2005</v>
      </c>
      <c r="K476" t="s">
        <v>181</v>
      </c>
      <c r="L476">
        <v>141</v>
      </c>
      <c r="M476" t="s">
        <v>538</v>
      </c>
      <c r="N476" t="s">
        <v>144</v>
      </c>
      <c r="O476" t="s">
        <v>145</v>
      </c>
      <c r="P476" t="s">
        <v>146</v>
      </c>
      <c r="R476" t="s">
        <v>147</v>
      </c>
      <c r="T476">
        <v>5020</v>
      </c>
      <c r="U476" t="s">
        <v>148</v>
      </c>
      <c r="V476" t="s">
        <v>42</v>
      </c>
      <c r="W476" t="s">
        <v>149</v>
      </c>
      <c r="X476" t="s">
        <v>150</v>
      </c>
      <c r="Y476" t="s">
        <v>51</v>
      </c>
    </row>
    <row r="477" spans="1:25" x14ac:dyDescent="0.3">
      <c r="A477">
        <v>10102</v>
      </c>
      <c r="B477">
        <v>39</v>
      </c>
      <c r="C477">
        <v>100</v>
      </c>
      <c r="D477">
        <v>2</v>
      </c>
      <c r="E477">
        <v>4808.3100000000004</v>
      </c>
      <c r="F477" s="1">
        <v>37631</v>
      </c>
      <c r="G477" t="s">
        <v>25</v>
      </c>
      <c r="H477">
        <v>1</v>
      </c>
      <c r="I477">
        <v>1</v>
      </c>
      <c r="J477">
        <v>2003</v>
      </c>
      <c r="K477" t="s">
        <v>550</v>
      </c>
      <c r="L477">
        <v>102</v>
      </c>
      <c r="M477" t="s">
        <v>551</v>
      </c>
      <c r="N477" t="s">
        <v>99</v>
      </c>
      <c r="O477">
        <v>2125551500</v>
      </c>
      <c r="P477" t="s">
        <v>100</v>
      </c>
      <c r="Q477" t="s">
        <v>101</v>
      </c>
      <c r="R477" t="s">
        <v>30</v>
      </c>
      <c r="S477" t="s">
        <v>31</v>
      </c>
      <c r="T477">
        <v>10022</v>
      </c>
      <c r="U477" t="s">
        <v>32</v>
      </c>
      <c r="V477" t="s">
        <v>33</v>
      </c>
      <c r="W477" t="s">
        <v>102</v>
      </c>
      <c r="X477" t="s">
        <v>103</v>
      </c>
      <c r="Y477" t="s">
        <v>51</v>
      </c>
    </row>
    <row r="478" spans="1:25" x14ac:dyDescent="0.3">
      <c r="A478">
        <v>10111</v>
      </c>
      <c r="B478">
        <v>33</v>
      </c>
      <c r="C478">
        <v>99.66</v>
      </c>
      <c r="D478">
        <v>6</v>
      </c>
      <c r="E478">
        <v>3288.78</v>
      </c>
      <c r="F478" s="1">
        <v>37705</v>
      </c>
      <c r="G478" t="s">
        <v>25</v>
      </c>
      <c r="H478">
        <v>1</v>
      </c>
      <c r="I478">
        <v>3</v>
      </c>
      <c r="J478">
        <v>2003</v>
      </c>
      <c r="K478" t="s">
        <v>550</v>
      </c>
      <c r="L478">
        <v>102</v>
      </c>
      <c r="M478" t="s">
        <v>551</v>
      </c>
      <c r="N478" t="s">
        <v>81</v>
      </c>
      <c r="O478">
        <v>6505555787</v>
      </c>
      <c r="P478" t="s">
        <v>82</v>
      </c>
      <c r="R478" t="s">
        <v>60</v>
      </c>
      <c r="S478" t="s">
        <v>55</v>
      </c>
      <c r="U478" t="s">
        <v>32</v>
      </c>
      <c r="V478" t="s">
        <v>33</v>
      </c>
      <c r="W478" t="s">
        <v>83</v>
      </c>
      <c r="X478" t="s">
        <v>57</v>
      </c>
      <c r="Y478" t="s">
        <v>51</v>
      </c>
    </row>
    <row r="479" spans="1:25" x14ac:dyDescent="0.3">
      <c r="A479">
        <v>10125</v>
      </c>
      <c r="B479">
        <v>32</v>
      </c>
      <c r="C479">
        <v>100</v>
      </c>
      <c r="D479">
        <v>1</v>
      </c>
      <c r="E479">
        <v>3254.72</v>
      </c>
      <c r="F479" s="1">
        <v>37762</v>
      </c>
      <c r="G479" t="s">
        <v>25</v>
      </c>
      <c r="H479">
        <v>2</v>
      </c>
      <c r="I479">
        <v>5</v>
      </c>
      <c r="J479">
        <v>2003</v>
      </c>
      <c r="K479" t="s">
        <v>550</v>
      </c>
      <c r="L479">
        <v>102</v>
      </c>
      <c r="M479" t="s">
        <v>551</v>
      </c>
      <c r="N479" t="s">
        <v>89</v>
      </c>
      <c r="O479" t="s">
        <v>90</v>
      </c>
      <c r="P479" t="s">
        <v>91</v>
      </c>
      <c r="Q479" t="s">
        <v>92</v>
      </c>
      <c r="R479" t="s">
        <v>93</v>
      </c>
      <c r="S479" t="s">
        <v>94</v>
      </c>
      <c r="T479">
        <v>3004</v>
      </c>
      <c r="U479" t="s">
        <v>95</v>
      </c>
      <c r="V479" t="s">
        <v>96</v>
      </c>
      <c r="W479" t="s">
        <v>97</v>
      </c>
      <c r="X479" t="s">
        <v>98</v>
      </c>
      <c r="Y479" t="s">
        <v>51</v>
      </c>
    </row>
    <row r="480" spans="1:25" x14ac:dyDescent="0.3">
      <c r="A480">
        <v>10139</v>
      </c>
      <c r="B480">
        <v>31</v>
      </c>
      <c r="C480">
        <v>100</v>
      </c>
      <c r="D480">
        <v>7</v>
      </c>
      <c r="E480">
        <v>3184.94</v>
      </c>
      <c r="F480" s="1">
        <v>37818</v>
      </c>
      <c r="G480" t="s">
        <v>25</v>
      </c>
      <c r="H480">
        <v>3</v>
      </c>
      <c r="I480">
        <v>7</v>
      </c>
      <c r="J480">
        <v>2003</v>
      </c>
      <c r="K480" t="s">
        <v>550</v>
      </c>
      <c r="L480">
        <v>102</v>
      </c>
      <c r="M480" t="s">
        <v>551</v>
      </c>
      <c r="N480" t="s">
        <v>152</v>
      </c>
      <c r="O480" t="s">
        <v>153</v>
      </c>
      <c r="P480" t="s">
        <v>154</v>
      </c>
      <c r="Q480" t="s">
        <v>155</v>
      </c>
      <c r="R480" t="s">
        <v>156</v>
      </c>
      <c r="S480" t="s">
        <v>157</v>
      </c>
      <c r="T480">
        <v>2067</v>
      </c>
      <c r="U480" t="s">
        <v>95</v>
      </c>
      <c r="V480" t="s">
        <v>96</v>
      </c>
      <c r="W480" t="s">
        <v>158</v>
      </c>
      <c r="X480" t="s">
        <v>159</v>
      </c>
      <c r="Y480" t="s">
        <v>51</v>
      </c>
    </row>
    <row r="481" spans="1:25" x14ac:dyDescent="0.3">
      <c r="A481">
        <v>10149</v>
      </c>
      <c r="B481">
        <v>50</v>
      </c>
      <c r="C481">
        <v>100</v>
      </c>
      <c r="D481">
        <v>4</v>
      </c>
      <c r="E481">
        <v>5907.5</v>
      </c>
      <c r="F481" s="1">
        <v>37876</v>
      </c>
      <c r="G481" t="s">
        <v>25</v>
      </c>
      <c r="H481">
        <v>3</v>
      </c>
      <c r="I481">
        <v>9</v>
      </c>
      <c r="J481">
        <v>2003</v>
      </c>
      <c r="K481" t="s">
        <v>550</v>
      </c>
      <c r="L481">
        <v>102</v>
      </c>
      <c r="M481" t="s">
        <v>551</v>
      </c>
      <c r="N481" t="s">
        <v>526</v>
      </c>
      <c r="O481">
        <v>4155554312</v>
      </c>
      <c r="P481" t="s">
        <v>527</v>
      </c>
      <c r="R481" t="s">
        <v>528</v>
      </c>
      <c r="S481" t="s">
        <v>55</v>
      </c>
      <c r="T481">
        <v>94217</v>
      </c>
      <c r="U481" t="s">
        <v>32</v>
      </c>
      <c r="V481" t="s">
        <v>33</v>
      </c>
      <c r="W481" t="s">
        <v>529</v>
      </c>
      <c r="X481" t="s">
        <v>400</v>
      </c>
      <c r="Y481" t="s">
        <v>51</v>
      </c>
    </row>
    <row r="482" spans="1:25" x14ac:dyDescent="0.3">
      <c r="A482">
        <v>10162</v>
      </c>
      <c r="B482">
        <v>48</v>
      </c>
      <c r="C482">
        <v>91.44</v>
      </c>
      <c r="D482">
        <v>2</v>
      </c>
      <c r="E482">
        <v>4389.12</v>
      </c>
      <c r="F482" s="1">
        <v>37912</v>
      </c>
      <c r="G482" t="s">
        <v>25</v>
      </c>
      <c r="H482">
        <v>4</v>
      </c>
      <c r="I482">
        <v>10</v>
      </c>
      <c r="J482">
        <v>2003</v>
      </c>
      <c r="K482" t="s">
        <v>550</v>
      </c>
      <c r="L482">
        <v>102</v>
      </c>
      <c r="M482" t="s">
        <v>551</v>
      </c>
      <c r="N482" t="s">
        <v>58</v>
      </c>
      <c r="O482">
        <v>6505551386</v>
      </c>
      <c r="P482" t="s">
        <v>59</v>
      </c>
      <c r="R482" t="s">
        <v>60</v>
      </c>
      <c r="S482" t="s">
        <v>55</v>
      </c>
      <c r="U482" t="s">
        <v>32</v>
      </c>
      <c r="V482" t="s">
        <v>33</v>
      </c>
      <c r="W482" t="s">
        <v>61</v>
      </c>
      <c r="X482" t="s">
        <v>57</v>
      </c>
      <c r="Y482" t="s">
        <v>51</v>
      </c>
    </row>
    <row r="483" spans="1:25" x14ac:dyDescent="0.3">
      <c r="A483">
        <v>10173</v>
      </c>
      <c r="B483">
        <v>43</v>
      </c>
      <c r="C483">
        <v>100</v>
      </c>
      <c r="D483">
        <v>6</v>
      </c>
      <c r="E483">
        <v>5036.16</v>
      </c>
      <c r="F483" s="1">
        <v>37930</v>
      </c>
      <c r="G483" t="s">
        <v>25</v>
      </c>
      <c r="H483">
        <v>4</v>
      </c>
      <c r="I483">
        <v>11</v>
      </c>
      <c r="J483">
        <v>2003</v>
      </c>
      <c r="K483" t="s">
        <v>550</v>
      </c>
      <c r="L483">
        <v>102</v>
      </c>
      <c r="M483" t="s">
        <v>551</v>
      </c>
      <c r="N483" t="s">
        <v>552</v>
      </c>
      <c r="O483" t="s">
        <v>553</v>
      </c>
      <c r="P483" t="s">
        <v>554</v>
      </c>
      <c r="R483" t="s">
        <v>555</v>
      </c>
      <c r="T483">
        <v>24100</v>
      </c>
      <c r="U483" t="s">
        <v>258</v>
      </c>
      <c r="V483" t="s">
        <v>42</v>
      </c>
      <c r="W483" t="s">
        <v>556</v>
      </c>
      <c r="X483" t="s">
        <v>557</v>
      </c>
      <c r="Y483" t="s">
        <v>51</v>
      </c>
    </row>
    <row r="484" spans="1:25" x14ac:dyDescent="0.3">
      <c r="A484">
        <v>10182</v>
      </c>
      <c r="B484">
        <v>25</v>
      </c>
      <c r="C484">
        <v>87.33</v>
      </c>
      <c r="D484">
        <v>3</v>
      </c>
      <c r="E484">
        <v>2183.25</v>
      </c>
      <c r="F484" s="1">
        <v>37937</v>
      </c>
      <c r="G484" t="s">
        <v>25</v>
      </c>
      <c r="H484">
        <v>4</v>
      </c>
      <c r="I484">
        <v>11</v>
      </c>
      <c r="J484">
        <v>2003</v>
      </c>
      <c r="K484" t="s">
        <v>550</v>
      </c>
      <c r="L484">
        <v>102</v>
      </c>
      <c r="M484" t="s">
        <v>551</v>
      </c>
      <c r="N484" t="s">
        <v>272</v>
      </c>
      <c r="O484">
        <v>4155551450</v>
      </c>
      <c r="P484" t="s">
        <v>273</v>
      </c>
      <c r="R484" t="s">
        <v>274</v>
      </c>
      <c r="S484" t="s">
        <v>55</v>
      </c>
      <c r="T484">
        <v>97562</v>
      </c>
      <c r="U484" t="s">
        <v>32</v>
      </c>
      <c r="V484" t="s">
        <v>33</v>
      </c>
      <c r="W484" t="s">
        <v>275</v>
      </c>
      <c r="X484" t="s">
        <v>276</v>
      </c>
      <c r="Y484" t="s">
        <v>36</v>
      </c>
    </row>
    <row r="485" spans="1:25" x14ac:dyDescent="0.3">
      <c r="A485">
        <v>10193</v>
      </c>
      <c r="B485">
        <v>28</v>
      </c>
      <c r="C485">
        <v>100</v>
      </c>
      <c r="D485">
        <v>7</v>
      </c>
      <c r="E485">
        <v>3106.88</v>
      </c>
      <c r="F485" s="1">
        <v>37946</v>
      </c>
      <c r="G485" t="s">
        <v>25</v>
      </c>
      <c r="H485">
        <v>4</v>
      </c>
      <c r="I485">
        <v>11</v>
      </c>
      <c r="J485">
        <v>2003</v>
      </c>
      <c r="K485" t="s">
        <v>550</v>
      </c>
      <c r="L485">
        <v>102</v>
      </c>
      <c r="M485" t="s">
        <v>551</v>
      </c>
      <c r="N485" t="s">
        <v>558</v>
      </c>
      <c r="O485" t="s">
        <v>559</v>
      </c>
      <c r="P485" t="s">
        <v>560</v>
      </c>
      <c r="R485" t="s">
        <v>561</v>
      </c>
      <c r="S485" t="s">
        <v>94</v>
      </c>
      <c r="T485">
        <v>3150</v>
      </c>
      <c r="U485" t="s">
        <v>95</v>
      </c>
      <c r="V485" t="s">
        <v>96</v>
      </c>
      <c r="W485" t="s">
        <v>562</v>
      </c>
      <c r="X485" t="s">
        <v>563</v>
      </c>
      <c r="Y485" t="s">
        <v>51</v>
      </c>
    </row>
    <row r="486" spans="1:25" x14ac:dyDescent="0.3">
      <c r="A486">
        <v>10205</v>
      </c>
      <c r="B486">
        <v>36</v>
      </c>
      <c r="C486">
        <v>100</v>
      </c>
      <c r="D486">
        <v>2</v>
      </c>
      <c r="E486">
        <v>3735.72</v>
      </c>
      <c r="F486" s="1">
        <v>37958</v>
      </c>
      <c r="G486" t="s">
        <v>25</v>
      </c>
      <c r="H486">
        <v>4</v>
      </c>
      <c r="I486">
        <v>12</v>
      </c>
      <c r="J486">
        <v>2003</v>
      </c>
      <c r="K486" t="s">
        <v>550</v>
      </c>
      <c r="L486">
        <v>102</v>
      </c>
      <c r="M486" t="s">
        <v>551</v>
      </c>
      <c r="N486" t="s">
        <v>174</v>
      </c>
      <c r="O486" t="s">
        <v>175</v>
      </c>
      <c r="P486" t="s">
        <v>176</v>
      </c>
      <c r="R486" t="s">
        <v>177</v>
      </c>
      <c r="T486">
        <v>28034</v>
      </c>
      <c r="U486" t="s">
        <v>178</v>
      </c>
      <c r="V486" t="s">
        <v>42</v>
      </c>
      <c r="W486" t="s">
        <v>179</v>
      </c>
      <c r="X486" t="s">
        <v>180</v>
      </c>
      <c r="Y486" t="s">
        <v>51</v>
      </c>
    </row>
    <row r="487" spans="1:25" x14ac:dyDescent="0.3">
      <c r="A487">
        <v>10215</v>
      </c>
      <c r="B487">
        <v>27</v>
      </c>
      <c r="C487">
        <v>89.38</v>
      </c>
      <c r="D487">
        <v>10</v>
      </c>
      <c r="E487">
        <v>2413.2600000000002</v>
      </c>
      <c r="F487" s="1">
        <v>38015</v>
      </c>
      <c r="G487" t="s">
        <v>25</v>
      </c>
      <c r="H487">
        <v>1</v>
      </c>
      <c r="I487">
        <v>1</v>
      </c>
      <c r="J487">
        <v>2004</v>
      </c>
      <c r="K487" t="s">
        <v>550</v>
      </c>
      <c r="L487">
        <v>102</v>
      </c>
      <c r="M487" t="s">
        <v>551</v>
      </c>
      <c r="N487" t="s">
        <v>234</v>
      </c>
      <c r="O487">
        <v>3105553722</v>
      </c>
      <c r="P487" t="s">
        <v>235</v>
      </c>
      <c r="R487" t="s">
        <v>236</v>
      </c>
      <c r="S487" t="s">
        <v>55</v>
      </c>
      <c r="T487">
        <v>94019</v>
      </c>
      <c r="U487" t="s">
        <v>32</v>
      </c>
      <c r="V487" t="s">
        <v>33</v>
      </c>
      <c r="W487" t="s">
        <v>237</v>
      </c>
      <c r="X487" t="s">
        <v>238</v>
      </c>
      <c r="Y487" t="s">
        <v>36</v>
      </c>
    </row>
    <row r="488" spans="1:25" x14ac:dyDescent="0.3">
      <c r="A488">
        <v>10227</v>
      </c>
      <c r="B488">
        <v>25</v>
      </c>
      <c r="C488">
        <v>100</v>
      </c>
      <c r="D488">
        <v>3</v>
      </c>
      <c r="E488">
        <v>2953.75</v>
      </c>
      <c r="F488" s="1">
        <v>38048</v>
      </c>
      <c r="G488" t="s">
        <v>25</v>
      </c>
      <c r="H488">
        <v>1</v>
      </c>
      <c r="I488">
        <v>3</v>
      </c>
      <c r="J488">
        <v>2004</v>
      </c>
      <c r="K488" t="s">
        <v>550</v>
      </c>
      <c r="L488">
        <v>102</v>
      </c>
      <c r="M488" t="s">
        <v>551</v>
      </c>
      <c r="N488" t="s">
        <v>219</v>
      </c>
      <c r="O488" t="s">
        <v>220</v>
      </c>
      <c r="P488" t="s">
        <v>221</v>
      </c>
      <c r="R488" t="s">
        <v>222</v>
      </c>
      <c r="T488">
        <v>69004</v>
      </c>
      <c r="U488" t="s">
        <v>41</v>
      </c>
      <c r="V488" t="s">
        <v>42</v>
      </c>
      <c r="W488" t="s">
        <v>223</v>
      </c>
      <c r="X488" t="s">
        <v>224</v>
      </c>
      <c r="Y488" t="s">
        <v>36</v>
      </c>
    </row>
    <row r="489" spans="1:25" x14ac:dyDescent="0.3">
      <c r="A489">
        <v>10244</v>
      </c>
      <c r="B489">
        <v>40</v>
      </c>
      <c r="C489">
        <v>100</v>
      </c>
      <c r="D489">
        <v>7</v>
      </c>
      <c r="E489">
        <v>4684.8</v>
      </c>
      <c r="F489" s="1">
        <v>38106</v>
      </c>
      <c r="G489" t="s">
        <v>25</v>
      </c>
      <c r="H489">
        <v>2</v>
      </c>
      <c r="I489">
        <v>4</v>
      </c>
      <c r="J489">
        <v>2004</v>
      </c>
      <c r="K489" t="s">
        <v>550</v>
      </c>
      <c r="L489">
        <v>102</v>
      </c>
      <c r="M489" t="s">
        <v>551</v>
      </c>
      <c r="N489" t="s">
        <v>174</v>
      </c>
      <c r="O489" t="s">
        <v>175</v>
      </c>
      <c r="P489" t="s">
        <v>176</v>
      </c>
      <c r="R489" t="s">
        <v>177</v>
      </c>
      <c r="T489">
        <v>28034</v>
      </c>
      <c r="U489" t="s">
        <v>178</v>
      </c>
      <c r="V489" t="s">
        <v>42</v>
      </c>
      <c r="W489" t="s">
        <v>179</v>
      </c>
      <c r="X489" t="s">
        <v>180</v>
      </c>
      <c r="Y489" t="s">
        <v>51</v>
      </c>
    </row>
    <row r="490" spans="1:25" x14ac:dyDescent="0.3">
      <c r="A490">
        <v>10256</v>
      </c>
      <c r="B490">
        <v>34</v>
      </c>
      <c r="C490">
        <v>95.55</v>
      </c>
      <c r="D490">
        <v>2</v>
      </c>
      <c r="E490">
        <v>3248.7</v>
      </c>
      <c r="F490" s="1">
        <v>38146</v>
      </c>
      <c r="G490" t="s">
        <v>25</v>
      </c>
      <c r="H490">
        <v>2</v>
      </c>
      <c r="I490">
        <v>6</v>
      </c>
      <c r="J490">
        <v>2004</v>
      </c>
      <c r="K490" t="s">
        <v>550</v>
      </c>
      <c r="L490">
        <v>102</v>
      </c>
      <c r="M490" t="s">
        <v>551</v>
      </c>
      <c r="N490" t="s">
        <v>322</v>
      </c>
      <c r="O490" t="s">
        <v>323</v>
      </c>
      <c r="P490" t="s">
        <v>324</v>
      </c>
      <c r="R490" t="s">
        <v>325</v>
      </c>
      <c r="T490">
        <v>1734</v>
      </c>
      <c r="U490" t="s">
        <v>326</v>
      </c>
      <c r="V490" t="s">
        <v>42</v>
      </c>
      <c r="W490" t="s">
        <v>327</v>
      </c>
      <c r="X490" t="s">
        <v>328</v>
      </c>
      <c r="Y490" t="s">
        <v>51</v>
      </c>
    </row>
    <row r="491" spans="1:25" x14ac:dyDescent="0.3">
      <c r="A491">
        <v>10280</v>
      </c>
      <c r="B491">
        <v>50</v>
      </c>
      <c r="C491">
        <v>100</v>
      </c>
      <c r="D491">
        <v>9</v>
      </c>
      <c r="E491">
        <v>5239.5</v>
      </c>
      <c r="F491" s="1">
        <v>38216</v>
      </c>
      <c r="G491" t="s">
        <v>25</v>
      </c>
      <c r="H491">
        <v>3</v>
      </c>
      <c r="I491">
        <v>8</v>
      </c>
      <c r="J491">
        <v>2004</v>
      </c>
      <c r="K491" t="s">
        <v>550</v>
      </c>
      <c r="L491">
        <v>102</v>
      </c>
      <c r="M491" t="s">
        <v>551</v>
      </c>
      <c r="N491" t="s">
        <v>254</v>
      </c>
      <c r="O491" t="s">
        <v>255</v>
      </c>
      <c r="P491" t="s">
        <v>256</v>
      </c>
      <c r="R491" t="s">
        <v>257</v>
      </c>
      <c r="T491">
        <v>10100</v>
      </c>
      <c r="U491" t="s">
        <v>258</v>
      </c>
      <c r="V491" t="s">
        <v>42</v>
      </c>
      <c r="W491" t="s">
        <v>259</v>
      </c>
      <c r="X491" t="s">
        <v>260</v>
      </c>
      <c r="Y491" t="s">
        <v>51</v>
      </c>
    </row>
    <row r="492" spans="1:25" x14ac:dyDescent="0.3">
      <c r="A492">
        <v>10289</v>
      </c>
      <c r="B492">
        <v>38</v>
      </c>
      <c r="C492">
        <v>100</v>
      </c>
      <c r="D492">
        <v>2</v>
      </c>
      <c r="E492">
        <v>4567.9799999999996</v>
      </c>
      <c r="F492" s="1">
        <v>38233</v>
      </c>
      <c r="G492" t="s">
        <v>25</v>
      </c>
      <c r="H492">
        <v>3</v>
      </c>
      <c r="I492">
        <v>9</v>
      </c>
      <c r="J492">
        <v>2004</v>
      </c>
      <c r="K492" t="s">
        <v>550</v>
      </c>
      <c r="L492">
        <v>102</v>
      </c>
      <c r="M492" t="s">
        <v>551</v>
      </c>
      <c r="N492" t="s">
        <v>73</v>
      </c>
      <c r="O492" t="s">
        <v>74</v>
      </c>
      <c r="P492" t="s">
        <v>75</v>
      </c>
      <c r="R492" t="s">
        <v>76</v>
      </c>
      <c r="T492" t="s">
        <v>77</v>
      </c>
      <c r="U492" t="s">
        <v>78</v>
      </c>
      <c r="V492" t="s">
        <v>42</v>
      </c>
      <c r="W492" t="s">
        <v>79</v>
      </c>
      <c r="X492" t="s">
        <v>80</v>
      </c>
      <c r="Y492" t="s">
        <v>51</v>
      </c>
    </row>
    <row r="493" spans="1:25" x14ac:dyDescent="0.3">
      <c r="A493">
        <v>10304</v>
      </c>
      <c r="B493">
        <v>37</v>
      </c>
      <c r="C493">
        <v>95.55</v>
      </c>
      <c r="D493">
        <v>13</v>
      </c>
      <c r="E493">
        <v>3535.35</v>
      </c>
      <c r="F493" s="1">
        <v>38271</v>
      </c>
      <c r="G493" t="s">
        <v>25</v>
      </c>
      <c r="H493">
        <v>4</v>
      </c>
      <c r="I493">
        <v>10</v>
      </c>
      <c r="J493">
        <v>2004</v>
      </c>
      <c r="K493" t="s">
        <v>550</v>
      </c>
      <c r="L493">
        <v>102</v>
      </c>
      <c r="M493" t="s">
        <v>551</v>
      </c>
      <c r="N493" t="s">
        <v>267</v>
      </c>
      <c r="O493" t="s">
        <v>268</v>
      </c>
      <c r="P493" t="s">
        <v>269</v>
      </c>
      <c r="R493" t="s">
        <v>270</v>
      </c>
      <c r="T493">
        <v>78000</v>
      </c>
      <c r="U493" t="s">
        <v>41</v>
      </c>
      <c r="V493" t="s">
        <v>42</v>
      </c>
      <c r="W493" t="s">
        <v>271</v>
      </c>
      <c r="X493" t="s">
        <v>50</v>
      </c>
      <c r="Y493" t="s">
        <v>51</v>
      </c>
    </row>
    <row r="494" spans="1:25" x14ac:dyDescent="0.3">
      <c r="A494">
        <v>10312</v>
      </c>
      <c r="B494">
        <v>43</v>
      </c>
      <c r="C494">
        <v>89.38</v>
      </c>
      <c r="D494">
        <v>10</v>
      </c>
      <c r="E494">
        <v>3843.34</v>
      </c>
      <c r="F494" s="1">
        <v>38281</v>
      </c>
      <c r="G494" t="s">
        <v>25</v>
      </c>
      <c r="H494">
        <v>4</v>
      </c>
      <c r="I494">
        <v>10</v>
      </c>
      <c r="J494">
        <v>2004</v>
      </c>
      <c r="K494" t="s">
        <v>550</v>
      </c>
      <c r="L494">
        <v>102</v>
      </c>
      <c r="M494" t="s">
        <v>551</v>
      </c>
      <c r="N494" t="s">
        <v>272</v>
      </c>
      <c r="O494">
        <v>4155551450</v>
      </c>
      <c r="P494" t="s">
        <v>273</v>
      </c>
      <c r="R494" t="s">
        <v>274</v>
      </c>
      <c r="S494" t="s">
        <v>55</v>
      </c>
      <c r="T494">
        <v>97562</v>
      </c>
      <c r="U494" t="s">
        <v>32</v>
      </c>
      <c r="V494" t="s">
        <v>33</v>
      </c>
      <c r="W494" t="s">
        <v>275</v>
      </c>
      <c r="X494" t="s">
        <v>276</v>
      </c>
      <c r="Y494" t="s">
        <v>51</v>
      </c>
    </row>
    <row r="495" spans="1:25" x14ac:dyDescent="0.3">
      <c r="A495">
        <v>10322</v>
      </c>
      <c r="B495">
        <v>43</v>
      </c>
      <c r="C495">
        <v>86.3</v>
      </c>
      <c r="D495">
        <v>14</v>
      </c>
      <c r="E495">
        <v>3710.9</v>
      </c>
      <c r="F495" s="1">
        <v>38295</v>
      </c>
      <c r="G495" t="s">
        <v>25</v>
      </c>
      <c r="H495">
        <v>4</v>
      </c>
      <c r="I495">
        <v>11</v>
      </c>
      <c r="J495">
        <v>2004</v>
      </c>
      <c r="K495" t="s">
        <v>550</v>
      </c>
      <c r="L495">
        <v>102</v>
      </c>
      <c r="M495" t="s">
        <v>551</v>
      </c>
      <c r="N495" t="s">
        <v>277</v>
      </c>
      <c r="O495">
        <v>6035558647</v>
      </c>
      <c r="P495" t="s">
        <v>278</v>
      </c>
      <c r="R495" t="s">
        <v>279</v>
      </c>
      <c r="S495" t="s">
        <v>280</v>
      </c>
      <c r="T495">
        <v>62005</v>
      </c>
      <c r="U495" t="s">
        <v>32</v>
      </c>
      <c r="V495" t="s">
        <v>33</v>
      </c>
      <c r="W495" t="s">
        <v>56</v>
      </c>
      <c r="X495" t="s">
        <v>276</v>
      </c>
      <c r="Y495" t="s">
        <v>51</v>
      </c>
    </row>
    <row r="496" spans="1:25" x14ac:dyDescent="0.3">
      <c r="A496">
        <v>10332</v>
      </c>
      <c r="B496">
        <v>46</v>
      </c>
      <c r="C496">
        <v>95.13</v>
      </c>
      <c r="D496">
        <v>15</v>
      </c>
      <c r="E496">
        <v>4375.9799999999996</v>
      </c>
      <c r="F496" s="1">
        <v>38308</v>
      </c>
      <c r="G496" t="s">
        <v>25</v>
      </c>
      <c r="H496">
        <v>4</v>
      </c>
      <c r="I496">
        <v>11</v>
      </c>
      <c r="J496">
        <v>2004</v>
      </c>
      <c r="K496" t="s">
        <v>550</v>
      </c>
      <c r="L496">
        <v>102</v>
      </c>
      <c r="M496" t="s">
        <v>551</v>
      </c>
      <c r="N496" t="s">
        <v>492</v>
      </c>
      <c r="O496" t="s">
        <v>493</v>
      </c>
      <c r="P496" t="s">
        <v>494</v>
      </c>
      <c r="R496" t="s">
        <v>495</v>
      </c>
      <c r="T496" t="s">
        <v>496</v>
      </c>
      <c r="U496" t="s">
        <v>170</v>
      </c>
      <c r="V496" t="s">
        <v>42</v>
      </c>
      <c r="W496" t="s">
        <v>497</v>
      </c>
      <c r="X496" t="s">
        <v>94</v>
      </c>
      <c r="Y496" t="s">
        <v>51</v>
      </c>
    </row>
    <row r="497" spans="1:25" x14ac:dyDescent="0.3">
      <c r="A497">
        <v>10346</v>
      </c>
      <c r="B497">
        <v>42</v>
      </c>
      <c r="C497">
        <v>36.11</v>
      </c>
      <c r="D497">
        <v>3</v>
      </c>
      <c r="E497">
        <v>1516.62</v>
      </c>
      <c r="F497" s="1">
        <v>38320</v>
      </c>
      <c r="G497" t="s">
        <v>25</v>
      </c>
      <c r="H497">
        <v>4</v>
      </c>
      <c r="I497">
        <v>11</v>
      </c>
      <c r="J497">
        <v>2004</v>
      </c>
      <c r="K497" t="s">
        <v>550</v>
      </c>
      <c r="L497">
        <v>102</v>
      </c>
      <c r="M497" t="s">
        <v>551</v>
      </c>
      <c r="N497" t="s">
        <v>539</v>
      </c>
      <c r="O497">
        <v>7025551838</v>
      </c>
      <c r="P497" t="s">
        <v>540</v>
      </c>
      <c r="R497" t="s">
        <v>541</v>
      </c>
      <c r="S497" t="s">
        <v>542</v>
      </c>
      <c r="T497">
        <v>83030</v>
      </c>
      <c r="U497" t="s">
        <v>32</v>
      </c>
      <c r="V497" t="s">
        <v>33</v>
      </c>
      <c r="W497" t="s">
        <v>113</v>
      </c>
      <c r="X497" t="s">
        <v>400</v>
      </c>
      <c r="Y497" t="s">
        <v>36</v>
      </c>
    </row>
    <row r="498" spans="1:25" x14ac:dyDescent="0.3">
      <c r="A498">
        <v>10356</v>
      </c>
      <c r="B498">
        <v>50</v>
      </c>
      <c r="C498">
        <v>50.18</v>
      </c>
      <c r="D498">
        <v>9</v>
      </c>
      <c r="E498">
        <v>2509</v>
      </c>
      <c r="F498" s="1">
        <v>38330</v>
      </c>
      <c r="G498" t="s">
        <v>25</v>
      </c>
      <c r="H498">
        <v>4</v>
      </c>
      <c r="I498">
        <v>12</v>
      </c>
      <c r="J498">
        <v>2004</v>
      </c>
      <c r="K498" t="s">
        <v>550</v>
      </c>
      <c r="L498">
        <v>102</v>
      </c>
      <c r="M498" t="s">
        <v>551</v>
      </c>
      <c r="N498" t="s">
        <v>45</v>
      </c>
      <c r="O498" t="s">
        <v>46</v>
      </c>
      <c r="P498" t="s">
        <v>47</v>
      </c>
      <c r="R498" t="s">
        <v>48</v>
      </c>
      <c r="T498">
        <v>75508</v>
      </c>
      <c r="U498" t="s">
        <v>41</v>
      </c>
      <c r="V498" t="s">
        <v>42</v>
      </c>
      <c r="W498" t="s">
        <v>49</v>
      </c>
      <c r="X498" t="s">
        <v>50</v>
      </c>
      <c r="Y498" t="s">
        <v>36</v>
      </c>
    </row>
    <row r="499" spans="1:25" x14ac:dyDescent="0.3">
      <c r="A499">
        <v>10369</v>
      </c>
      <c r="B499">
        <v>44</v>
      </c>
      <c r="C499">
        <v>100</v>
      </c>
      <c r="D499">
        <v>8</v>
      </c>
      <c r="E499">
        <v>9240.44</v>
      </c>
      <c r="F499" s="1">
        <v>38372</v>
      </c>
      <c r="G499" t="s">
        <v>25</v>
      </c>
      <c r="H499">
        <v>1</v>
      </c>
      <c r="I499">
        <v>1</v>
      </c>
      <c r="J499">
        <v>2005</v>
      </c>
      <c r="K499" t="s">
        <v>550</v>
      </c>
      <c r="L499">
        <v>102</v>
      </c>
      <c r="M499" t="s">
        <v>551</v>
      </c>
      <c r="N499" t="s">
        <v>281</v>
      </c>
      <c r="O499">
        <v>6175558555</v>
      </c>
      <c r="P499" t="s">
        <v>282</v>
      </c>
      <c r="R499" t="s">
        <v>283</v>
      </c>
      <c r="S499" t="s">
        <v>123</v>
      </c>
      <c r="T499">
        <v>58339</v>
      </c>
      <c r="U499" t="s">
        <v>32</v>
      </c>
      <c r="V499" t="s">
        <v>33</v>
      </c>
      <c r="W499" t="s">
        <v>275</v>
      </c>
      <c r="X499" t="s">
        <v>284</v>
      </c>
      <c r="Y499" t="s">
        <v>151</v>
      </c>
    </row>
    <row r="500" spans="1:25" x14ac:dyDescent="0.3">
      <c r="A500">
        <v>10380</v>
      </c>
      <c r="B500">
        <v>27</v>
      </c>
      <c r="C500">
        <v>93.16</v>
      </c>
      <c r="D500">
        <v>13</v>
      </c>
      <c r="E500">
        <v>2515.3200000000002</v>
      </c>
      <c r="F500" s="1">
        <v>38399</v>
      </c>
      <c r="G500" t="s">
        <v>25</v>
      </c>
      <c r="H500">
        <v>1</v>
      </c>
      <c r="I500">
        <v>2</v>
      </c>
      <c r="J500">
        <v>2005</v>
      </c>
      <c r="K500" t="s">
        <v>550</v>
      </c>
      <c r="L500">
        <v>102</v>
      </c>
      <c r="M500" t="s">
        <v>551</v>
      </c>
      <c r="N500" t="s">
        <v>174</v>
      </c>
      <c r="O500" t="s">
        <v>175</v>
      </c>
      <c r="P500" t="s">
        <v>176</v>
      </c>
      <c r="R500" t="s">
        <v>177</v>
      </c>
      <c r="T500">
        <v>28034</v>
      </c>
      <c r="U500" t="s">
        <v>178</v>
      </c>
      <c r="V500" t="s">
        <v>42</v>
      </c>
      <c r="W500" t="s">
        <v>179</v>
      </c>
      <c r="X500" t="s">
        <v>180</v>
      </c>
      <c r="Y500" t="s">
        <v>36</v>
      </c>
    </row>
    <row r="501" spans="1:25" x14ac:dyDescent="0.3">
      <c r="A501">
        <v>10391</v>
      </c>
      <c r="B501">
        <v>35</v>
      </c>
      <c r="C501">
        <v>100</v>
      </c>
      <c r="D501">
        <v>2</v>
      </c>
      <c r="E501">
        <v>5548.9</v>
      </c>
      <c r="F501" s="1">
        <v>38420</v>
      </c>
      <c r="G501" t="s">
        <v>25</v>
      </c>
      <c r="H501">
        <v>1</v>
      </c>
      <c r="I501">
        <v>3</v>
      </c>
      <c r="J501">
        <v>2005</v>
      </c>
      <c r="K501" t="s">
        <v>550</v>
      </c>
      <c r="L501">
        <v>102</v>
      </c>
      <c r="M501" t="s">
        <v>551</v>
      </c>
      <c r="N501" t="s">
        <v>285</v>
      </c>
      <c r="O501" t="s">
        <v>286</v>
      </c>
      <c r="P501" t="s">
        <v>287</v>
      </c>
      <c r="Q501" t="s">
        <v>288</v>
      </c>
      <c r="R501" t="s">
        <v>289</v>
      </c>
      <c r="S501" t="s">
        <v>157</v>
      </c>
      <c r="T501">
        <v>2060</v>
      </c>
      <c r="U501" t="s">
        <v>95</v>
      </c>
      <c r="V501" t="s">
        <v>96</v>
      </c>
      <c r="W501" t="s">
        <v>290</v>
      </c>
      <c r="X501" t="s">
        <v>291</v>
      </c>
      <c r="Y501" t="s">
        <v>51</v>
      </c>
    </row>
    <row r="502" spans="1:25" x14ac:dyDescent="0.3">
      <c r="A502">
        <v>10422</v>
      </c>
      <c r="B502">
        <v>51</v>
      </c>
      <c r="C502">
        <v>95.55</v>
      </c>
      <c r="D502">
        <v>2</v>
      </c>
      <c r="E502">
        <v>4873.05</v>
      </c>
      <c r="F502" s="1">
        <v>38502</v>
      </c>
      <c r="G502" t="s">
        <v>300</v>
      </c>
      <c r="H502">
        <v>2</v>
      </c>
      <c r="I502">
        <v>5</v>
      </c>
      <c r="J502">
        <v>2005</v>
      </c>
      <c r="K502" t="s">
        <v>550</v>
      </c>
      <c r="L502">
        <v>102</v>
      </c>
      <c r="M502" t="s">
        <v>551</v>
      </c>
      <c r="N502" t="s">
        <v>139</v>
      </c>
      <c r="O502">
        <v>2155551555</v>
      </c>
      <c r="P502" t="s">
        <v>140</v>
      </c>
      <c r="R502" t="s">
        <v>141</v>
      </c>
      <c r="S502" t="s">
        <v>142</v>
      </c>
      <c r="T502">
        <v>70267</v>
      </c>
      <c r="U502" t="s">
        <v>32</v>
      </c>
      <c r="V502" t="s">
        <v>33</v>
      </c>
      <c r="W502" t="s">
        <v>34</v>
      </c>
      <c r="X502" t="s">
        <v>143</v>
      </c>
      <c r="Y502" t="s">
        <v>51</v>
      </c>
    </row>
    <row r="503" spans="1:25" x14ac:dyDescent="0.3">
      <c r="A503">
        <v>10102</v>
      </c>
      <c r="B503">
        <v>41</v>
      </c>
      <c r="C503">
        <v>50.14</v>
      </c>
      <c r="D503">
        <v>1</v>
      </c>
      <c r="E503">
        <v>2055.7399999999998</v>
      </c>
      <c r="F503" s="1">
        <v>37631</v>
      </c>
      <c r="G503" t="s">
        <v>25</v>
      </c>
      <c r="H503">
        <v>1</v>
      </c>
      <c r="I503">
        <v>1</v>
      </c>
      <c r="J503">
        <v>2003</v>
      </c>
      <c r="K503" t="s">
        <v>550</v>
      </c>
      <c r="L503">
        <v>53</v>
      </c>
      <c r="M503" t="s">
        <v>564</v>
      </c>
      <c r="N503" t="s">
        <v>99</v>
      </c>
      <c r="O503">
        <v>2125551500</v>
      </c>
      <c r="P503" t="s">
        <v>100</v>
      </c>
      <c r="Q503" t="s">
        <v>101</v>
      </c>
      <c r="R503" t="s">
        <v>30</v>
      </c>
      <c r="S503" t="s">
        <v>31</v>
      </c>
      <c r="T503">
        <v>10022</v>
      </c>
      <c r="U503" t="s">
        <v>32</v>
      </c>
      <c r="V503" t="s">
        <v>33</v>
      </c>
      <c r="W503" t="s">
        <v>102</v>
      </c>
      <c r="X503" t="s">
        <v>103</v>
      </c>
      <c r="Y503" t="s">
        <v>36</v>
      </c>
    </row>
    <row r="504" spans="1:25" x14ac:dyDescent="0.3">
      <c r="A504">
        <v>10111</v>
      </c>
      <c r="B504">
        <v>48</v>
      </c>
      <c r="C504">
        <v>49.06</v>
      </c>
      <c r="D504">
        <v>5</v>
      </c>
      <c r="E504">
        <v>2354.88</v>
      </c>
      <c r="F504" s="1">
        <v>37705</v>
      </c>
      <c r="G504" t="s">
        <v>25</v>
      </c>
      <c r="H504">
        <v>1</v>
      </c>
      <c r="I504">
        <v>3</v>
      </c>
      <c r="J504">
        <v>2003</v>
      </c>
      <c r="K504" t="s">
        <v>550</v>
      </c>
      <c r="L504">
        <v>53</v>
      </c>
      <c r="M504" t="s">
        <v>564</v>
      </c>
      <c r="N504" t="s">
        <v>81</v>
      </c>
      <c r="O504">
        <v>6505555787</v>
      </c>
      <c r="P504" t="s">
        <v>82</v>
      </c>
      <c r="R504" t="s">
        <v>60</v>
      </c>
      <c r="S504" t="s">
        <v>55</v>
      </c>
      <c r="U504" t="s">
        <v>32</v>
      </c>
      <c r="V504" t="s">
        <v>33</v>
      </c>
      <c r="W504" t="s">
        <v>83</v>
      </c>
      <c r="X504" t="s">
        <v>57</v>
      </c>
      <c r="Y504" t="s">
        <v>36</v>
      </c>
    </row>
    <row r="505" spans="1:25" x14ac:dyDescent="0.3">
      <c r="A505">
        <v>10126</v>
      </c>
      <c r="B505">
        <v>42</v>
      </c>
      <c r="C505">
        <v>54.99</v>
      </c>
      <c r="D505">
        <v>17</v>
      </c>
      <c r="E505">
        <v>2309.58</v>
      </c>
      <c r="F505" s="1">
        <v>37769</v>
      </c>
      <c r="G505" t="s">
        <v>25</v>
      </c>
      <c r="H505">
        <v>2</v>
      </c>
      <c r="I505">
        <v>5</v>
      </c>
      <c r="J505">
        <v>2003</v>
      </c>
      <c r="K505" t="s">
        <v>550</v>
      </c>
      <c r="L505">
        <v>53</v>
      </c>
      <c r="M505" t="s">
        <v>564</v>
      </c>
      <c r="N505" t="s">
        <v>191</v>
      </c>
      <c r="O505" t="s">
        <v>192</v>
      </c>
      <c r="P505" t="s">
        <v>193</v>
      </c>
      <c r="R505" t="s">
        <v>177</v>
      </c>
      <c r="T505">
        <v>28023</v>
      </c>
      <c r="U505" t="s">
        <v>178</v>
      </c>
      <c r="V505" t="s">
        <v>42</v>
      </c>
      <c r="W505" t="s">
        <v>194</v>
      </c>
      <c r="X505" t="s">
        <v>195</v>
      </c>
      <c r="Y505" t="s">
        <v>36</v>
      </c>
    </row>
    <row r="506" spans="1:25" x14ac:dyDescent="0.3">
      <c r="A506">
        <v>10139</v>
      </c>
      <c r="B506">
        <v>49</v>
      </c>
      <c r="C506">
        <v>43.13</v>
      </c>
      <c r="D506">
        <v>6</v>
      </c>
      <c r="E506">
        <v>2113.37</v>
      </c>
      <c r="F506" s="1">
        <v>37818</v>
      </c>
      <c r="G506" t="s">
        <v>25</v>
      </c>
      <c r="H506">
        <v>3</v>
      </c>
      <c r="I506">
        <v>7</v>
      </c>
      <c r="J506">
        <v>2003</v>
      </c>
      <c r="K506" t="s">
        <v>550</v>
      </c>
      <c r="L506">
        <v>53</v>
      </c>
      <c r="M506" t="s">
        <v>564</v>
      </c>
      <c r="N506" t="s">
        <v>152</v>
      </c>
      <c r="O506" t="s">
        <v>153</v>
      </c>
      <c r="P506" t="s">
        <v>154</v>
      </c>
      <c r="Q506" t="s">
        <v>155</v>
      </c>
      <c r="R506" t="s">
        <v>156</v>
      </c>
      <c r="S506" t="s">
        <v>157</v>
      </c>
      <c r="T506">
        <v>2067</v>
      </c>
      <c r="U506" t="s">
        <v>95</v>
      </c>
      <c r="V506" t="s">
        <v>96</v>
      </c>
      <c r="W506" t="s">
        <v>158</v>
      </c>
      <c r="X506" t="s">
        <v>159</v>
      </c>
      <c r="Y506" t="s">
        <v>36</v>
      </c>
    </row>
    <row r="507" spans="1:25" x14ac:dyDescent="0.3">
      <c r="A507">
        <v>10149</v>
      </c>
      <c r="B507">
        <v>30</v>
      </c>
      <c r="C507">
        <v>58.22</v>
      </c>
      <c r="D507">
        <v>3</v>
      </c>
      <c r="E507">
        <v>1746.6</v>
      </c>
      <c r="F507" s="1">
        <v>37876</v>
      </c>
      <c r="G507" t="s">
        <v>25</v>
      </c>
      <c r="H507">
        <v>3</v>
      </c>
      <c r="I507">
        <v>9</v>
      </c>
      <c r="J507">
        <v>2003</v>
      </c>
      <c r="K507" t="s">
        <v>550</v>
      </c>
      <c r="L507">
        <v>53</v>
      </c>
      <c r="M507" t="s">
        <v>564</v>
      </c>
      <c r="N507" t="s">
        <v>526</v>
      </c>
      <c r="O507">
        <v>4155554312</v>
      </c>
      <c r="P507" t="s">
        <v>527</v>
      </c>
      <c r="R507" t="s">
        <v>528</v>
      </c>
      <c r="S507" t="s">
        <v>55</v>
      </c>
      <c r="T507">
        <v>94217</v>
      </c>
      <c r="U507" t="s">
        <v>32</v>
      </c>
      <c r="V507" t="s">
        <v>33</v>
      </c>
      <c r="W507" t="s">
        <v>529</v>
      </c>
      <c r="X507" t="s">
        <v>400</v>
      </c>
      <c r="Y507" t="s">
        <v>36</v>
      </c>
    </row>
    <row r="508" spans="1:25" x14ac:dyDescent="0.3">
      <c r="A508">
        <v>10162</v>
      </c>
      <c r="B508">
        <v>45</v>
      </c>
      <c r="C508">
        <v>51.21</v>
      </c>
      <c r="D508">
        <v>1</v>
      </c>
      <c r="E508">
        <v>2304.4499999999998</v>
      </c>
      <c r="F508" s="1">
        <v>37912</v>
      </c>
      <c r="G508" t="s">
        <v>25</v>
      </c>
      <c r="H508">
        <v>4</v>
      </c>
      <c r="I508">
        <v>10</v>
      </c>
      <c r="J508">
        <v>2003</v>
      </c>
      <c r="K508" t="s">
        <v>550</v>
      </c>
      <c r="L508">
        <v>53</v>
      </c>
      <c r="M508" t="s">
        <v>564</v>
      </c>
      <c r="N508" t="s">
        <v>58</v>
      </c>
      <c r="O508">
        <v>6505551386</v>
      </c>
      <c r="P508" t="s">
        <v>59</v>
      </c>
      <c r="R508" t="s">
        <v>60</v>
      </c>
      <c r="S508" t="s">
        <v>55</v>
      </c>
      <c r="U508" t="s">
        <v>32</v>
      </c>
      <c r="V508" t="s">
        <v>33</v>
      </c>
      <c r="W508" t="s">
        <v>61</v>
      </c>
      <c r="X508" t="s">
        <v>57</v>
      </c>
      <c r="Y508" t="s">
        <v>36</v>
      </c>
    </row>
    <row r="509" spans="1:25" x14ac:dyDescent="0.3">
      <c r="A509">
        <v>10173</v>
      </c>
      <c r="B509">
        <v>48</v>
      </c>
      <c r="C509">
        <v>44.21</v>
      </c>
      <c r="D509">
        <v>5</v>
      </c>
      <c r="E509">
        <v>2122.08</v>
      </c>
      <c r="F509" s="1">
        <v>37930</v>
      </c>
      <c r="G509" t="s">
        <v>25</v>
      </c>
      <c r="H509">
        <v>4</v>
      </c>
      <c r="I509">
        <v>11</v>
      </c>
      <c r="J509">
        <v>2003</v>
      </c>
      <c r="K509" t="s">
        <v>550</v>
      </c>
      <c r="L509">
        <v>53</v>
      </c>
      <c r="M509" t="s">
        <v>564</v>
      </c>
      <c r="N509" t="s">
        <v>552</v>
      </c>
      <c r="O509" t="s">
        <v>553</v>
      </c>
      <c r="P509" t="s">
        <v>554</v>
      </c>
      <c r="R509" t="s">
        <v>555</v>
      </c>
      <c r="T509">
        <v>24100</v>
      </c>
      <c r="U509" t="s">
        <v>258</v>
      </c>
      <c r="V509" t="s">
        <v>42</v>
      </c>
      <c r="W509" t="s">
        <v>556</v>
      </c>
      <c r="X509" t="s">
        <v>557</v>
      </c>
      <c r="Y509" t="s">
        <v>36</v>
      </c>
    </row>
    <row r="510" spans="1:25" x14ac:dyDescent="0.3">
      <c r="A510">
        <v>10182</v>
      </c>
      <c r="B510">
        <v>32</v>
      </c>
      <c r="C510">
        <v>54.45</v>
      </c>
      <c r="D510">
        <v>2</v>
      </c>
      <c r="E510">
        <v>1742.4</v>
      </c>
      <c r="F510" s="1">
        <v>37937</v>
      </c>
      <c r="G510" t="s">
        <v>25</v>
      </c>
      <c r="H510">
        <v>4</v>
      </c>
      <c r="I510">
        <v>11</v>
      </c>
      <c r="J510">
        <v>2003</v>
      </c>
      <c r="K510" t="s">
        <v>550</v>
      </c>
      <c r="L510">
        <v>53</v>
      </c>
      <c r="M510" t="s">
        <v>564</v>
      </c>
      <c r="N510" t="s">
        <v>272</v>
      </c>
      <c r="O510">
        <v>4155551450</v>
      </c>
      <c r="P510" t="s">
        <v>273</v>
      </c>
      <c r="R510" t="s">
        <v>274</v>
      </c>
      <c r="S510" t="s">
        <v>55</v>
      </c>
      <c r="T510">
        <v>97562</v>
      </c>
      <c r="U510" t="s">
        <v>32</v>
      </c>
      <c r="V510" t="s">
        <v>33</v>
      </c>
      <c r="W510" t="s">
        <v>275</v>
      </c>
      <c r="X510" t="s">
        <v>276</v>
      </c>
      <c r="Y510" t="s">
        <v>36</v>
      </c>
    </row>
    <row r="511" spans="1:25" x14ac:dyDescent="0.3">
      <c r="A511">
        <v>10193</v>
      </c>
      <c r="B511">
        <v>46</v>
      </c>
      <c r="C511">
        <v>53.37</v>
      </c>
      <c r="D511">
        <v>6</v>
      </c>
      <c r="E511">
        <v>2455.02</v>
      </c>
      <c r="F511" s="1">
        <v>37946</v>
      </c>
      <c r="G511" t="s">
        <v>25</v>
      </c>
      <c r="H511">
        <v>4</v>
      </c>
      <c r="I511">
        <v>11</v>
      </c>
      <c r="J511">
        <v>2003</v>
      </c>
      <c r="K511" t="s">
        <v>550</v>
      </c>
      <c r="L511">
        <v>53</v>
      </c>
      <c r="M511" t="s">
        <v>564</v>
      </c>
      <c r="N511" t="s">
        <v>558</v>
      </c>
      <c r="O511" t="s">
        <v>559</v>
      </c>
      <c r="P511" t="s">
        <v>560</v>
      </c>
      <c r="R511" t="s">
        <v>561</v>
      </c>
      <c r="S511" t="s">
        <v>94</v>
      </c>
      <c r="T511">
        <v>3150</v>
      </c>
      <c r="U511" t="s">
        <v>95</v>
      </c>
      <c r="V511" t="s">
        <v>96</v>
      </c>
      <c r="W511" t="s">
        <v>562</v>
      </c>
      <c r="X511" t="s">
        <v>563</v>
      </c>
      <c r="Y511" t="s">
        <v>36</v>
      </c>
    </row>
    <row r="512" spans="1:25" x14ac:dyDescent="0.3">
      <c r="A512">
        <v>10205</v>
      </c>
      <c r="B512">
        <v>48</v>
      </c>
      <c r="C512">
        <v>63.61</v>
      </c>
      <c r="D512">
        <v>1</v>
      </c>
      <c r="E512">
        <v>3053.28</v>
      </c>
      <c r="F512" s="1">
        <v>37958</v>
      </c>
      <c r="G512" t="s">
        <v>25</v>
      </c>
      <c r="H512">
        <v>4</v>
      </c>
      <c r="I512">
        <v>12</v>
      </c>
      <c r="J512">
        <v>2003</v>
      </c>
      <c r="K512" t="s">
        <v>550</v>
      </c>
      <c r="L512">
        <v>53</v>
      </c>
      <c r="M512" t="s">
        <v>564</v>
      </c>
      <c r="N512" t="s">
        <v>174</v>
      </c>
      <c r="O512" t="s">
        <v>175</v>
      </c>
      <c r="P512" t="s">
        <v>176</v>
      </c>
      <c r="R512" t="s">
        <v>177</v>
      </c>
      <c r="T512">
        <v>28034</v>
      </c>
      <c r="U512" t="s">
        <v>178</v>
      </c>
      <c r="V512" t="s">
        <v>42</v>
      </c>
      <c r="W512" t="s">
        <v>179</v>
      </c>
      <c r="X512" t="s">
        <v>180</v>
      </c>
      <c r="Y512" t="s">
        <v>51</v>
      </c>
    </row>
    <row r="513" spans="1:25" x14ac:dyDescent="0.3">
      <c r="A513">
        <v>10215</v>
      </c>
      <c r="B513">
        <v>33</v>
      </c>
      <c r="C513">
        <v>43.13</v>
      </c>
      <c r="D513">
        <v>9</v>
      </c>
      <c r="E513">
        <v>1423.29</v>
      </c>
      <c r="F513" s="1">
        <v>38015</v>
      </c>
      <c r="G513" t="s">
        <v>25</v>
      </c>
      <c r="H513">
        <v>1</v>
      </c>
      <c r="I513">
        <v>1</v>
      </c>
      <c r="J513">
        <v>2004</v>
      </c>
      <c r="K513" t="s">
        <v>550</v>
      </c>
      <c r="L513">
        <v>53</v>
      </c>
      <c r="M513" t="s">
        <v>564</v>
      </c>
      <c r="N513" t="s">
        <v>234</v>
      </c>
      <c r="O513">
        <v>3105553722</v>
      </c>
      <c r="P513" t="s">
        <v>235</v>
      </c>
      <c r="R513" t="s">
        <v>236</v>
      </c>
      <c r="S513" t="s">
        <v>55</v>
      </c>
      <c r="T513">
        <v>94019</v>
      </c>
      <c r="U513" t="s">
        <v>32</v>
      </c>
      <c r="V513" t="s">
        <v>33</v>
      </c>
      <c r="W513" t="s">
        <v>237</v>
      </c>
      <c r="X513" t="s">
        <v>238</v>
      </c>
      <c r="Y513" t="s">
        <v>36</v>
      </c>
    </row>
    <row r="514" spans="1:25" x14ac:dyDescent="0.3">
      <c r="A514">
        <v>10227</v>
      </c>
      <c r="B514">
        <v>31</v>
      </c>
      <c r="C514">
        <v>48.52</v>
      </c>
      <c r="D514">
        <v>2</v>
      </c>
      <c r="E514">
        <v>1504.12</v>
      </c>
      <c r="F514" s="1">
        <v>38048</v>
      </c>
      <c r="G514" t="s">
        <v>25</v>
      </c>
      <c r="H514">
        <v>1</v>
      </c>
      <c r="I514">
        <v>3</v>
      </c>
      <c r="J514">
        <v>2004</v>
      </c>
      <c r="K514" t="s">
        <v>550</v>
      </c>
      <c r="L514">
        <v>53</v>
      </c>
      <c r="M514" t="s">
        <v>564</v>
      </c>
      <c r="N514" t="s">
        <v>219</v>
      </c>
      <c r="O514" t="s">
        <v>220</v>
      </c>
      <c r="P514" t="s">
        <v>221</v>
      </c>
      <c r="R514" t="s">
        <v>222</v>
      </c>
      <c r="T514">
        <v>69004</v>
      </c>
      <c r="U514" t="s">
        <v>41</v>
      </c>
      <c r="V514" t="s">
        <v>42</v>
      </c>
      <c r="W514" t="s">
        <v>223</v>
      </c>
      <c r="X514" t="s">
        <v>224</v>
      </c>
      <c r="Y514" t="s">
        <v>36</v>
      </c>
    </row>
    <row r="515" spans="1:25" x14ac:dyDescent="0.3">
      <c r="A515">
        <v>10244</v>
      </c>
      <c r="B515">
        <v>20</v>
      </c>
      <c r="C515">
        <v>58.22</v>
      </c>
      <c r="D515">
        <v>6</v>
      </c>
      <c r="E515">
        <v>1164.4000000000001</v>
      </c>
      <c r="F515" s="1">
        <v>38106</v>
      </c>
      <c r="G515" t="s">
        <v>25</v>
      </c>
      <c r="H515">
        <v>2</v>
      </c>
      <c r="I515">
        <v>4</v>
      </c>
      <c r="J515">
        <v>2004</v>
      </c>
      <c r="K515" t="s">
        <v>550</v>
      </c>
      <c r="L515">
        <v>53</v>
      </c>
      <c r="M515" t="s">
        <v>564</v>
      </c>
      <c r="N515" t="s">
        <v>174</v>
      </c>
      <c r="O515" t="s">
        <v>175</v>
      </c>
      <c r="P515" t="s">
        <v>176</v>
      </c>
      <c r="R515" t="s">
        <v>177</v>
      </c>
      <c r="T515">
        <v>28034</v>
      </c>
      <c r="U515" t="s">
        <v>178</v>
      </c>
      <c r="V515" t="s">
        <v>42</v>
      </c>
      <c r="W515" t="s">
        <v>179</v>
      </c>
      <c r="X515" t="s">
        <v>180</v>
      </c>
      <c r="Y515" t="s">
        <v>36</v>
      </c>
    </row>
    <row r="516" spans="1:25" x14ac:dyDescent="0.3">
      <c r="A516">
        <v>10256</v>
      </c>
      <c r="B516">
        <v>29</v>
      </c>
      <c r="C516">
        <v>51.75</v>
      </c>
      <c r="D516">
        <v>1</v>
      </c>
      <c r="E516">
        <v>1500.75</v>
      </c>
      <c r="F516" s="1">
        <v>38146</v>
      </c>
      <c r="G516" t="s">
        <v>25</v>
      </c>
      <c r="H516">
        <v>2</v>
      </c>
      <c r="I516">
        <v>6</v>
      </c>
      <c r="J516">
        <v>2004</v>
      </c>
      <c r="K516" t="s">
        <v>550</v>
      </c>
      <c r="L516">
        <v>53</v>
      </c>
      <c r="M516" t="s">
        <v>564</v>
      </c>
      <c r="N516" t="s">
        <v>322</v>
      </c>
      <c r="O516" t="s">
        <v>323</v>
      </c>
      <c r="P516" t="s">
        <v>324</v>
      </c>
      <c r="R516" t="s">
        <v>325</v>
      </c>
      <c r="T516">
        <v>1734</v>
      </c>
      <c r="U516" t="s">
        <v>326</v>
      </c>
      <c r="V516" t="s">
        <v>42</v>
      </c>
      <c r="W516" t="s">
        <v>327</v>
      </c>
      <c r="X516" t="s">
        <v>328</v>
      </c>
      <c r="Y516" t="s">
        <v>36</v>
      </c>
    </row>
    <row r="517" spans="1:25" x14ac:dyDescent="0.3">
      <c r="A517">
        <v>10280</v>
      </c>
      <c r="B517">
        <v>27</v>
      </c>
      <c r="C517">
        <v>57.68</v>
      </c>
      <c r="D517">
        <v>8</v>
      </c>
      <c r="E517">
        <v>1557.36</v>
      </c>
      <c r="F517" s="1">
        <v>38216</v>
      </c>
      <c r="G517" t="s">
        <v>25</v>
      </c>
      <c r="H517">
        <v>3</v>
      </c>
      <c r="I517">
        <v>8</v>
      </c>
      <c r="J517">
        <v>2004</v>
      </c>
      <c r="K517" t="s">
        <v>550</v>
      </c>
      <c r="L517">
        <v>53</v>
      </c>
      <c r="M517" t="s">
        <v>564</v>
      </c>
      <c r="N517" t="s">
        <v>254</v>
      </c>
      <c r="O517" t="s">
        <v>255</v>
      </c>
      <c r="P517" t="s">
        <v>256</v>
      </c>
      <c r="R517" t="s">
        <v>257</v>
      </c>
      <c r="T517">
        <v>10100</v>
      </c>
      <c r="U517" t="s">
        <v>258</v>
      </c>
      <c r="V517" t="s">
        <v>42</v>
      </c>
      <c r="W517" t="s">
        <v>259</v>
      </c>
      <c r="X517" t="s">
        <v>260</v>
      </c>
      <c r="Y517" t="s">
        <v>36</v>
      </c>
    </row>
    <row r="518" spans="1:25" x14ac:dyDescent="0.3">
      <c r="A518">
        <v>10289</v>
      </c>
      <c r="B518">
        <v>24</v>
      </c>
      <c r="C518">
        <v>56.07</v>
      </c>
      <c r="D518">
        <v>1</v>
      </c>
      <c r="E518">
        <v>1345.68</v>
      </c>
      <c r="F518" s="1">
        <v>38233</v>
      </c>
      <c r="G518" t="s">
        <v>25</v>
      </c>
      <c r="H518">
        <v>3</v>
      </c>
      <c r="I518">
        <v>9</v>
      </c>
      <c r="J518">
        <v>2004</v>
      </c>
      <c r="K518" t="s">
        <v>550</v>
      </c>
      <c r="L518">
        <v>53</v>
      </c>
      <c r="M518" t="s">
        <v>564</v>
      </c>
      <c r="N518" t="s">
        <v>73</v>
      </c>
      <c r="O518" t="s">
        <v>74</v>
      </c>
      <c r="P518" t="s">
        <v>75</v>
      </c>
      <c r="R518" t="s">
        <v>76</v>
      </c>
      <c r="T518" t="s">
        <v>77</v>
      </c>
      <c r="U518" t="s">
        <v>78</v>
      </c>
      <c r="V518" t="s">
        <v>42</v>
      </c>
      <c r="W518" t="s">
        <v>79</v>
      </c>
      <c r="X518" t="s">
        <v>80</v>
      </c>
      <c r="Y518" t="s">
        <v>36</v>
      </c>
    </row>
    <row r="519" spans="1:25" x14ac:dyDescent="0.3">
      <c r="A519">
        <v>10304</v>
      </c>
      <c r="B519">
        <v>37</v>
      </c>
      <c r="C519">
        <v>48.52</v>
      </c>
      <c r="D519">
        <v>12</v>
      </c>
      <c r="E519">
        <v>1795.24</v>
      </c>
      <c r="F519" s="1">
        <v>38271</v>
      </c>
      <c r="G519" t="s">
        <v>25</v>
      </c>
      <c r="H519">
        <v>4</v>
      </c>
      <c r="I519">
        <v>10</v>
      </c>
      <c r="J519">
        <v>2004</v>
      </c>
      <c r="K519" t="s">
        <v>550</v>
      </c>
      <c r="L519">
        <v>53</v>
      </c>
      <c r="M519" t="s">
        <v>564</v>
      </c>
      <c r="N519" t="s">
        <v>267</v>
      </c>
      <c r="O519" t="s">
        <v>268</v>
      </c>
      <c r="P519" t="s">
        <v>269</v>
      </c>
      <c r="R519" t="s">
        <v>270</v>
      </c>
      <c r="T519">
        <v>78000</v>
      </c>
      <c r="U519" t="s">
        <v>41</v>
      </c>
      <c r="V519" t="s">
        <v>42</v>
      </c>
      <c r="W519" t="s">
        <v>271</v>
      </c>
      <c r="X519" t="s">
        <v>50</v>
      </c>
      <c r="Y519" t="s">
        <v>36</v>
      </c>
    </row>
    <row r="520" spans="1:25" x14ac:dyDescent="0.3">
      <c r="A520">
        <v>10312</v>
      </c>
      <c r="B520">
        <v>25</v>
      </c>
      <c r="C520">
        <v>44.21</v>
      </c>
      <c r="D520">
        <v>9</v>
      </c>
      <c r="E520">
        <v>1105.25</v>
      </c>
      <c r="F520" s="1">
        <v>38281</v>
      </c>
      <c r="G520" t="s">
        <v>25</v>
      </c>
      <c r="H520">
        <v>4</v>
      </c>
      <c r="I520">
        <v>10</v>
      </c>
      <c r="J520">
        <v>2004</v>
      </c>
      <c r="K520" t="s">
        <v>550</v>
      </c>
      <c r="L520">
        <v>53</v>
      </c>
      <c r="M520" t="s">
        <v>564</v>
      </c>
      <c r="N520" t="s">
        <v>272</v>
      </c>
      <c r="O520">
        <v>4155551450</v>
      </c>
      <c r="P520" t="s">
        <v>273</v>
      </c>
      <c r="R520" t="s">
        <v>274</v>
      </c>
      <c r="S520" t="s">
        <v>55</v>
      </c>
      <c r="T520">
        <v>97562</v>
      </c>
      <c r="U520" t="s">
        <v>32</v>
      </c>
      <c r="V520" t="s">
        <v>33</v>
      </c>
      <c r="W520" t="s">
        <v>275</v>
      </c>
      <c r="X520" t="s">
        <v>276</v>
      </c>
      <c r="Y520" t="s">
        <v>36</v>
      </c>
    </row>
    <row r="521" spans="1:25" x14ac:dyDescent="0.3">
      <c r="A521">
        <v>10322</v>
      </c>
      <c r="B521">
        <v>41</v>
      </c>
      <c r="C521">
        <v>57.68</v>
      </c>
      <c r="D521">
        <v>5</v>
      </c>
      <c r="E521">
        <v>2364.88</v>
      </c>
      <c r="F521" s="1">
        <v>38295</v>
      </c>
      <c r="G521" t="s">
        <v>25</v>
      </c>
      <c r="H521">
        <v>4</v>
      </c>
      <c r="I521">
        <v>11</v>
      </c>
      <c r="J521">
        <v>2004</v>
      </c>
      <c r="K521" t="s">
        <v>550</v>
      </c>
      <c r="L521">
        <v>53</v>
      </c>
      <c r="M521" t="s">
        <v>564</v>
      </c>
      <c r="N521" t="s">
        <v>277</v>
      </c>
      <c r="O521">
        <v>6035558647</v>
      </c>
      <c r="P521" t="s">
        <v>278</v>
      </c>
      <c r="R521" t="s">
        <v>279</v>
      </c>
      <c r="S521" t="s">
        <v>280</v>
      </c>
      <c r="T521">
        <v>62005</v>
      </c>
      <c r="U521" t="s">
        <v>32</v>
      </c>
      <c r="V521" t="s">
        <v>33</v>
      </c>
      <c r="W521" t="s">
        <v>56</v>
      </c>
      <c r="X521" t="s">
        <v>276</v>
      </c>
      <c r="Y521" t="s">
        <v>36</v>
      </c>
    </row>
    <row r="522" spans="1:25" x14ac:dyDescent="0.3">
      <c r="A522">
        <v>10332</v>
      </c>
      <c r="B522">
        <v>27</v>
      </c>
      <c r="C522">
        <v>89.89</v>
      </c>
      <c r="D522">
        <v>16</v>
      </c>
      <c r="E522">
        <v>2427.0300000000002</v>
      </c>
      <c r="F522" s="1">
        <v>38308</v>
      </c>
      <c r="G522" t="s">
        <v>25</v>
      </c>
      <c r="H522">
        <v>4</v>
      </c>
      <c r="I522">
        <v>11</v>
      </c>
      <c r="J522">
        <v>2004</v>
      </c>
      <c r="K522" t="s">
        <v>550</v>
      </c>
      <c r="L522">
        <v>53</v>
      </c>
      <c r="M522" t="s">
        <v>564</v>
      </c>
      <c r="N522" t="s">
        <v>492</v>
      </c>
      <c r="O522" t="s">
        <v>493</v>
      </c>
      <c r="P522" t="s">
        <v>494</v>
      </c>
      <c r="R522" t="s">
        <v>495</v>
      </c>
      <c r="T522" t="s">
        <v>496</v>
      </c>
      <c r="U522" t="s">
        <v>170</v>
      </c>
      <c r="V522" t="s">
        <v>42</v>
      </c>
      <c r="W522" t="s">
        <v>497</v>
      </c>
      <c r="X522" t="s">
        <v>94</v>
      </c>
      <c r="Y522" t="s">
        <v>36</v>
      </c>
    </row>
    <row r="523" spans="1:25" x14ac:dyDescent="0.3">
      <c r="A523">
        <v>10347</v>
      </c>
      <c r="B523">
        <v>21</v>
      </c>
      <c r="C523">
        <v>58.95</v>
      </c>
      <c r="D523">
        <v>7</v>
      </c>
      <c r="E523">
        <v>1237.95</v>
      </c>
      <c r="F523" s="1">
        <v>38320</v>
      </c>
      <c r="G523" t="s">
        <v>25</v>
      </c>
      <c r="H523">
        <v>4</v>
      </c>
      <c r="I523">
        <v>11</v>
      </c>
      <c r="J523">
        <v>2004</v>
      </c>
      <c r="K523" t="s">
        <v>550</v>
      </c>
      <c r="L523">
        <v>53</v>
      </c>
      <c r="M523" t="s">
        <v>564</v>
      </c>
      <c r="N523" t="s">
        <v>89</v>
      </c>
      <c r="O523" t="s">
        <v>90</v>
      </c>
      <c r="P523" t="s">
        <v>91</v>
      </c>
      <c r="Q523" t="s">
        <v>92</v>
      </c>
      <c r="R523" t="s">
        <v>93</v>
      </c>
      <c r="S523" t="s">
        <v>94</v>
      </c>
      <c r="T523">
        <v>3004</v>
      </c>
      <c r="U523" t="s">
        <v>95</v>
      </c>
      <c r="V523" t="s">
        <v>96</v>
      </c>
      <c r="W523" t="s">
        <v>97</v>
      </c>
      <c r="X523" t="s">
        <v>98</v>
      </c>
      <c r="Y523" t="s">
        <v>36</v>
      </c>
    </row>
    <row r="524" spans="1:25" x14ac:dyDescent="0.3">
      <c r="A524">
        <v>10356</v>
      </c>
      <c r="B524">
        <v>22</v>
      </c>
      <c r="C524">
        <v>72.41</v>
      </c>
      <c r="D524">
        <v>6</v>
      </c>
      <c r="E524">
        <v>1593.02</v>
      </c>
      <c r="F524" s="1">
        <v>38330</v>
      </c>
      <c r="G524" t="s">
        <v>25</v>
      </c>
      <c r="H524">
        <v>4</v>
      </c>
      <c r="I524">
        <v>12</v>
      </c>
      <c r="J524">
        <v>2004</v>
      </c>
      <c r="K524" t="s">
        <v>550</v>
      </c>
      <c r="L524">
        <v>53</v>
      </c>
      <c r="M524" t="s">
        <v>564</v>
      </c>
      <c r="N524" t="s">
        <v>45</v>
      </c>
      <c r="O524" t="s">
        <v>46</v>
      </c>
      <c r="P524" t="s">
        <v>47</v>
      </c>
      <c r="R524" t="s">
        <v>48</v>
      </c>
      <c r="T524">
        <v>75508</v>
      </c>
      <c r="U524" t="s">
        <v>41</v>
      </c>
      <c r="V524" t="s">
        <v>42</v>
      </c>
      <c r="W524" t="s">
        <v>49</v>
      </c>
      <c r="X524" t="s">
        <v>50</v>
      </c>
      <c r="Y524" t="s">
        <v>36</v>
      </c>
    </row>
    <row r="525" spans="1:25" x14ac:dyDescent="0.3">
      <c r="A525">
        <v>10369</v>
      </c>
      <c r="B525">
        <v>32</v>
      </c>
      <c r="C525">
        <v>98.63</v>
      </c>
      <c r="D525">
        <v>7</v>
      </c>
      <c r="E525">
        <v>3156.16</v>
      </c>
      <c r="F525" s="1">
        <v>38372</v>
      </c>
      <c r="G525" t="s">
        <v>25</v>
      </c>
      <c r="H525">
        <v>1</v>
      </c>
      <c r="I525">
        <v>1</v>
      </c>
      <c r="J525">
        <v>2005</v>
      </c>
      <c r="K525" t="s">
        <v>550</v>
      </c>
      <c r="L525">
        <v>53</v>
      </c>
      <c r="M525" t="s">
        <v>564</v>
      </c>
      <c r="N525" t="s">
        <v>281</v>
      </c>
      <c r="O525">
        <v>6175558555</v>
      </c>
      <c r="P525" t="s">
        <v>282</v>
      </c>
      <c r="R525" t="s">
        <v>283</v>
      </c>
      <c r="S525" t="s">
        <v>123</v>
      </c>
      <c r="T525">
        <v>58339</v>
      </c>
      <c r="U525" t="s">
        <v>32</v>
      </c>
      <c r="V525" t="s">
        <v>33</v>
      </c>
      <c r="W525" t="s">
        <v>275</v>
      </c>
      <c r="X525" t="s">
        <v>284</v>
      </c>
      <c r="Y525" t="s">
        <v>51</v>
      </c>
    </row>
    <row r="526" spans="1:25" x14ac:dyDescent="0.3">
      <c r="A526">
        <v>10381</v>
      </c>
      <c r="B526">
        <v>25</v>
      </c>
      <c r="C526">
        <v>52.83</v>
      </c>
      <c r="D526">
        <v>9</v>
      </c>
      <c r="E526">
        <v>1320.75</v>
      </c>
      <c r="F526" s="1">
        <v>38400</v>
      </c>
      <c r="G526" t="s">
        <v>25</v>
      </c>
      <c r="H526">
        <v>1</v>
      </c>
      <c r="I526">
        <v>2</v>
      </c>
      <c r="J526">
        <v>2005</v>
      </c>
      <c r="K526" t="s">
        <v>550</v>
      </c>
      <c r="L526">
        <v>53</v>
      </c>
      <c r="M526" t="s">
        <v>564</v>
      </c>
      <c r="N526" t="s">
        <v>58</v>
      </c>
      <c r="O526">
        <v>6505551386</v>
      </c>
      <c r="P526" t="s">
        <v>59</v>
      </c>
      <c r="R526" t="s">
        <v>60</v>
      </c>
      <c r="S526" t="s">
        <v>55</v>
      </c>
      <c r="U526" t="s">
        <v>32</v>
      </c>
      <c r="V526" t="s">
        <v>33</v>
      </c>
      <c r="W526" t="s">
        <v>61</v>
      </c>
      <c r="X526" t="s">
        <v>57</v>
      </c>
      <c r="Y526" t="s">
        <v>36</v>
      </c>
    </row>
    <row r="527" spans="1:25" x14ac:dyDescent="0.3">
      <c r="A527">
        <v>10391</v>
      </c>
      <c r="B527">
        <v>42</v>
      </c>
      <c r="C527">
        <v>100</v>
      </c>
      <c r="D527">
        <v>3</v>
      </c>
      <c r="E527">
        <v>4998</v>
      </c>
      <c r="F527" s="1">
        <v>38420</v>
      </c>
      <c r="G527" t="s">
        <v>25</v>
      </c>
      <c r="H527">
        <v>1</v>
      </c>
      <c r="I527">
        <v>3</v>
      </c>
      <c r="J527">
        <v>2005</v>
      </c>
      <c r="K527" t="s">
        <v>550</v>
      </c>
      <c r="L527">
        <v>53</v>
      </c>
      <c r="M527" t="s">
        <v>564</v>
      </c>
      <c r="N527" t="s">
        <v>285</v>
      </c>
      <c r="O527" t="s">
        <v>286</v>
      </c>
      <c r="P527" t="s">
        <v>287</v>
      </c>
      <c r="Q527" t="s">
        <v>288</v>
      </c>
      <c r="R527" t="s">
        <v>289</v>
      </c>
      <c r="S527" t="s">
        <v>157</v>
      </c>
      <c r="T527">
        <v>2060</v>
      </c>
      <c r="U527" t="s">
        <v>95</v>
      </c>
      <c r="V527" t="s">
        <v>96</v>
      </c>
      <c r="W527" t="s">
        <v>290</v>
      </c>
      <c r="X527" t="s">
        <v>291</v>
      </c>
      <c r="Y527" t="s">
        <v>51</v>
      </c>
    </row>
    <row r="528" spans="1:25" x14ac:dyDescent="0.3">
      <c r="A528">
        <v>10422</v>
      </c>
      <c r="B528">
        <v>25</v>
      </c>
      <c r="C528">
        <v>51.75</v>
      </c>
      <c r="D528">
        <v>1</v>
      </c>
      <c r="E528">
        <v>1293.75</v>
      </c>
      <c r="F528" s="1">
        <v>38502</v>
      </c>
      <c r="G528" t="s">
        <v>300</v>
      </c>
      <c r="H528">
        <v>2</v>
      </c>
      <c r="I528">
        <v>5</v>
      </c>
      <c r="J528">
        <v>2005</v>
      </c>
      <c r="K528" t="s">
        <v>550</v>
      </c>
      <c r="L528">
        <v>53</v>
      </c>
      <c r="M528" t="s">
        <v>564</v>
      </c>
      <c r="N528" t="s">
        <v>139</v>
      </c>
      <c r="O528">
        <v>2155551555</v>
      </c>
      <c r="P528" t="s">
        <v>140</v>
      </c>
      <c r="R528" t="s">
        <v>141</v>
      </c>
      <c r="S528" t="s">
        <v>142</v>
      </c>
      <c r="T528">
        <v>70267</v>
      </c>
      <c r="U528" t="s">
        <v>32</v>
      </c>
      <c r="V528" t="s">
        <v>33</v>
      </c>
      <c r="W528" t="s">
        <v>34</v>
      </c>
      <c r="X528" t="s">
        <v>143</v>
      </c>
      <c r="Y528" t="s">
        <v>36</v>
      </c>
    </row>
    <row r="529" spans="1:25" x14ac:dyDescent="0.3">
      <c r="A529">
        <v>10110</v>
      </c>
      <c r="B529">
        <v>37</v>
      </c>
      <c r="C529">
        <v>100</v>
      </c>
      <c r="D529">
        <v>16</v>
      </c>
      <c r="E529">
        <v>5433.08</v>
      </c>
      <c r="F529" s="1">
        <v>37698</v>
      </c>
      <c r="G529" t="s">
        <v>25</v>
      </c>
      <c r="H529">
        <v>1</v>
      </c>
      <c r="I529">
        <v>3</v>
      </c>
      <c r="J529">
        <v>2003</v>
      </c>
      <c r="K529" t="s">
        <v>181</v>
      </c>
      <c r="L529">
        <v>124</v>
      </c>
      <c r="M529" t="s">
        <v>565</v>
      </c>
      <c r="N529" t="s">
        <v>492</v>
      </c>
      <c r="O529" t="s">
        <v>493</v>
      </c>
      <c r="P529" t="s">
        <v>494</v>
      </c>
      <c r="R529" t="s">
        <v>495</v>
      </c>
      <c r="T529" t="s">
        <v>496</v>
      </c>
      <c r="U529" t="s">
        <v>170</v>
      </c>
      <c r="V529" t="s">
        <v>42</v>
      </c>
      <c r="W529" t="s">
        <v>497</v>
      </c>
      <c r="X529" t="s">
        <v>94</v>
      </c>
      <c r="Y529" t="s">
        <v>51</v>
      </c>
    </row>
    <row r="530" spans="1:25" x14ac:dyDescent="0.3">
      <c r="A530">
        <v>10123</v>
      </c>
      <c r="B530">
        <v>26</v>
      </c>
      <c r="C530">
        <v>100</v>
      </c>
      <c r="D530">
        <v>2</v>
      </c>
      <c r="E530">
        <v>3073.72</v>
      </c>
      <c r="F530" s="1">
        <v>37761</v>
      </c>
      <c r="G530" t="s">
        <v>25</v>
      </c>
      <c r="H530">
        <v>2</v>
      </c>
      <c r="I530">
        <v>5</v>
      </c>
      <c r="J530">
        <v>2003</v>
      </c>
      <c r="K530" t="s">
        <v>181</v>
      </c>
      <c r="L530">
        <v>124</v>
      </c>
      <c r="M530" t="s">
        <v>565</v>
      </c>
      <c r="N530" t="s">
        <v>312</v>
      </c>
      <c r="O530" t="s">
        <v>313</v>
      </c>
      <c r="P530" t="s">
        <v>314</v>
      </c>
      <c r="R530" t="s">
        <v>117</v>
      </c>
      <c r="T530">
        <v>44000</v>
      </c>
      <c r="U530" t="s">
        <v>41</v>
      </c>
      <c r="V530" t="s">
        <v>42</v>
      </c>
      <c r="W530" t="s">
        <v>315</v>
      </c>
      <c r="X530" t="s">
        <v>316</v>
      </c>
      <c r="Y530" t="s">
        <v>51</v>
      </c>
    </row>
    <row r="531" spans="1:25" x14ac:dyDescent="0.3">
      <c r="A531">
        <v>10137</v>
      </c>
      <c r="B531">
        <v>44</v>
      </c>
      <c r="C531">
        <v>99.55</v>
      </c>
      <c r="D531">
        <v>2</v>
      </c>
      <c r="E531">
        <v>4380.2</v>
      </c>
      <c r="F531" s="1">
        <v>37812</v>
      </c>
      <c r="G531" t="s">
        <v>25</v>
      </c>
      <c r="H531">
        <v>3</v>
      </c>
      <c r="I531">
        <v>7</v>
      </c>
      <c r="J531">
        <v>2003</v>
      </c>
      <c r="K531" t="s">
        <v>181</v>
      </c>
      <c r="L531">
        <v>124</v>
      </c>
      <c r="M531" t="s">
        <v>565</v>
      </c>
      <c r="N531" t="s">
        <v>37</v>
      </c>
      <c r="O531" t="s">
        <v>38</v>
      </c>
      <c r="P531" t="s">
        <v>39</v>
      </c>
      <c r="R531" t="s">
        <v>40</v>
      </c>
      <c r="T531">
        <v>51100</v>
      </c>
      <c r="U531" t="s">
        <v>41</v>
      </c>
      <c r="V531" t="s">
        <v>42</v>
      </c>
      <c r="W531" t="s">
        <v>43</v>
      </c>
      <c r="X531" t="s">
        <v>44</v>
      </c>
      <c r="Y531" t="s">
        <v>51</v>
      </c>
    </row>
    <row r="532" spans="1:25" x14ac:dyDescent="0.3">
      <c r="A532">
        <v>10148</v>
      </c>
      <c r="B532">
        <v>47</v>
      </c>
      <c r="C532">
        <v>100</v>
      </c>
      <c r="D532">
        <v>9</v>
      </c>
      <c r="E532">
        <v>5848.68</v>
      </c>
      <c r="F532" s="1">
        <v>37875</v>
      </c>
      <c r="G532" t="s">
        <v>25</v>
      </c>
      <c r="H532">
        <v>3</v>
      </c>
      <c r="I532">
        <v>9</v>
      </c>
      <c r="J532">
        <v>2003</v>
      </c>
      <c r="K532" t="s">
        <v>181</v>
      </c>
      <c r="L532">
        <v>124</v>
      </c>
      <c r="M532" t="s">
        <v>565</v>
      </c>
      <c r="N532" t="s">
        <v>285</v>
      </c>
      <c r="O532" t="s">
        <v>286</v>
      </c>
      <c r="P532" t="s">
        <v>287</v>
      </c>
      <c r="Q532" t="s">
        <v>288</v>
      </c>
      <c r="R532" t="s">
        <v>289</v>
      </c>
      <c r="S532" t="s">
        <v>157</v>
      </c>
      <c r="T532">
        <v>2060</v>
      </c>
      <c r="U532" t="s">
        <v>95</v>
      </c>
      <c r="V532" t="s">
        <v>96</v>
      </c>
      <c r="W532" t="s">
        <v>290</v>
      </c>
      <c r="X532" t="s">
        <v>291</v>
      </c>
      <c r="Y532" t="s">
        <v>51</v>
      </c>
    </row>
    <row r="533" spans="1:25" x14ac:dyDescent="0.3">
      <c r="A533">
        <v>10161</v>
      </c>
      <c r="B533">
        <v>43</v>
      </c>
      <c r="C533">
        <v>100</v>
      </c>
      <c r="D533">
        <v>8</v>
      </c>
      <c r="E533">
        <v>6153.73</v>
      </c>
      <c r="F533" s="1">
        <v>37911</v>
      </c>
      <c r="G533" t="s">
        <v>25</v>
      </c>
      <c r="H533">
        <v>4</v>
      </c>
      <c r="I533">
        <v>10</v>
      </c>
      <c r="J533">
        <v>2003</v>
      </c>
      <c r="K533" t="s">
        <v>181</v>
      </c>
      <c r="L533">
        <v>124</v>
      </c>
      <c r="M533" t="s">
        <v>565</v>
      </c>
      <c r="N533" t="s">
        <v>498</v>
      </c>
      <c r="O533" t="s">
        <v>499</v>
      </c>
      <c r="P533" t="s">
        <v>500</v>
      </c>
      <c r="R533" t="s">
        <v>501</v>
      </c>
      <c r="T533">
        <v>8200</v>
      </c>
      <c r="U533" t="s">
        <v>326</v>
      </c>
      <c r="V533" t="s">
        <v>42</v>
      </c>
      <c r="W533" t="s">
        <v>502</v>
      </c>
      <c r="X533" t="s">
        <v>503</v>
      </c>
      <c r="Y533" t="s">
        <v>51</v>
      </c>
    </row>
    <row r="534" spans="1:25" x14ac:dyDescent="0.3">
      <c r="A534">
        <v>10172</v>
      </c>
      <c r="B534">
        <v>42</v>
      </c>
      <c r="C534">
        <v>100</v>
      </c>
      <c r="D534">
        <v>6</v>
      </c>
      <c r="E534">
        <v>4965.24</v>
      </c>
      <c r="F534" s="1">
        <v>37930</v>
      </c>
      <c r="G534" t="s">
        <v>25</v>
      </c>
      <c r="H534">
        <v>4</v>
      </c>
      <c r="I534">
        <v>11</v>
      </c>
      <c r="J534">
        <v>2003</v>
      </c>
      <c r="K534" t="s">
        <v>181</v>
      </c>
      <c r="L534">
        <v>124</v>
      </c>
      <c r="M534" t="s">
        <v>565</v>
      </c>
      <c r="N534" t="s">
        <v>109</v>
      </c>
      <c r="O534">
        <v>2035552570</v>
      </c>
      <c r="P534" t="s">
        <v>110</v>
      </c>
      <c r="R534" t="s">
        <v>111</v>
      </c>
      <c r="S534" t="s">
        <v>112</v>
      </c>
      <c r="T534">
        <v>97562</v>
      </c>
      <c r="U534" t="s">
        <v>32</v>
      </c>
      <c r="V534" t="s">
        <v>33</v>
      </c>
      <c r="W534" t="s">
        <v>113</v>
      </c>
      <c r="X534" t="s">
        <v>57</v>
      </c>
      <c r="Y534" t="s">
        <v>51</v>
      </c>
    </row>
    <row r="535" spans="1:25" x14ac:dyDescent="0.3">
      <c r="A535">
        <v>10181</v>
      </c>
      <c r="B535">
        <v>42</v>
      </c>
      <c r="C535">
        <v>100</v>
      </c>
      <c r="D535">
        <v>2</v>
      </c>
      <c r="E535">
        <v>5435.64</v>
      </c>
      <c r="F535" s="1">
        <v>37937</v>
      </c>
      <c r="G535" t="s">
        <v>25</v>
      </c>
      <c r="H535">
        <v>4</v>
      </c>
      <c r="I535">
        <v>11</v>
      </c>
      <c r="J535">
        <v>2003</v>
      </c>
      <c r="K535" t="s">
        <v>181</v>
      </c>
      <c r="L535">
        <v>124</v>
      </c>
      <c r="M535" t="s">
        <v>565</v>
      </c>
      <c r="N535" t="s">
        <v>73</v>
      </c>
      <c r="O535" t="s">
        <v>74</v>
      </c>
      <c r="P535" t="s">
        <v>75</v>
      </c>
      <c r="R535" t="s">
        <v>76</v>
      </c>
      <c r="T535" t="s">
        <v>77</v>
      </c>
      <c r="U535" t="s">
        <v>78</v>
      </c>
      <c r="V535" t="s">
        <v>42</v>
      </c>
      <c r="W535" t="s">
        <v>79</v>
      </c>
      <c r="X535" t="s">
        <v>80</v>
      </c>
      <c r="Y535" t="s">
        <v>51</v>
      </c>
    </row>
    <row r="536" spans="1:25" x14ac:dyDescent="0.3">
      <c r="A536">
        <v>10192</v>
      </c>
      <c r="B536">
        <v>29</v>
      </c>
      <c r="C536">
        <v>100</v>
      </c>
      <c r="D536">
        <v>7</v>
      </c>
      <c r="E536">
        <v>4258.3599999999997</v>
      </c>
      <c r="F536" s="1">
        <v>37945</v>
      </c>
      <c r="G536" t="s">
        <v>25</v>
      </c>
      <c r="H536">
        <v>4</v>
      </c>
      <c r="I536">
        <v>11</v>
      </c>
      <c r="J536">
        <v>2003</v>
      </c>
      <c r="K536" t="s">
        <v>181</v>
      </c>
      <c r="L536">
        <v>124</v>
      </c>
      <c r="M536" t="s">
        <v>565</v>
      </c>
      <c r="N536" t="s">
        <v>277</v>
      </c>
      <c r="O536">
        <v>6035558647</v>
      </c>
      <c r="P536" t="s">
        <v>278</v>
      </c>
      <c r="R536" t="s">
        <v>279</v>
      </c>
      <c r="S536" t="s">
        <v>280</v>
      </c>
      <c r="T536">
        <v>62005</v>
      </c>
      <c r="U536" t="s">
        <v>32</v>
      </c>
      <c r="V536" t="s">
        <v>33</v>
      </c>
      <c r="W536" t="s">
        <v>56</v>
      </c>
      <c r="X536" t="s">
        <v>276</v>
      </c>
      <c r="Y536" t="s">
        <v>51</v>
      </c>
    </row>
    <row r="537" spans="1:25" x14ac:dyDescent="0.3">
      <c r="A537">
        <v>10204</v>
      </c>
      <c r="B537">
        <v>40</v>
      </c>
      <c r="C537">
        <v>100</v>
      </c>
      <c r="D537">
        <v>13</v>
      </c>
      <c r="E537">
        <v>4032</v>
      </c>
      <c r="F537" s="1">
        <v>37957</v>
      </c>
      <c r="G537" t="s">
        <v>25</v>
      </c>
      <c r="H537">
        <v>4</v>
      </c>
      <c r="I537">
        <v>12</v>
      </c>
      <c r="J537">
        <v>2003</v>
      </c>
      <c r="K537" t="s">
        <v>181</v>
      </c>
      <c r="L537">
        <v>124</v>
      </c>
      <c r="M537" t="s">
        <v>565</v>
      </c>
      <c r="N537" t="s">
        <v>475</v>
      </c>
      <c r="O537">
        <v>2125557413</v>
      </c>
      <c r="P537" t="s">
        <v>476</v>
      </c>
      <c r="Q537" t="s">
        <v>477</v>
      </c>
      <c r="R537" t="s">
        <v>30</v>
      </c>
      <c r="S537" t="s">
        <v>31</v>
      </c>
      <c r="T537">
        <v>10022</v>
      </c>
      <c r="U537" t="s">
        <v>32</v>
      </c>
      <c r="V537" t="s">
        <v>33</v>
      </c>
      <c r="W537" t="s">
        <v>56</v>
      </c>
      <c r="X537" t="s">
        <v>478</v>
      </c>
      <c r="Y537" t="s">
        <v>51</v>
      </c>
    </row>
    <row r="538" spans="1:25" x14ac:dyDescent="0.3">
      <c r="A538">
        <v>10212</v>
      </c>
      <c r="B538">
        <v>38</v>
      </c>
      <c r="C538">
        <v>100</v>
      </c>
      <c r="D538">
        <v>6</v>
      </c>
      <c r="E538">
        <v>4492.3599999999997</v>
      </c>
      <c r="F538" s="1">
        <v>38002</v>
      </c>
      <c r="G538" t="s">
        <v>25</v>
      </c>
      <c r="H538">
        <v>1</v>
      </c>
      <c r="I538">
        <v>1</v>
      </c>
      <c r="J538">
        <v>2004</v>
      </c>
      <c r="K538" t="s">
        <v>181</v>
      </c>
      <c r="L538">
        <v>124</v>
      </c>
      <c r="M538" t="s">
        <v>565</v>
      </c>
      <c r="N538" t="s">
        <v>174</v>
      </c>
      <c r="O538" t="s">
        <v>175</v>
      </c>
      <c r="P538" t="s">
        <v>176</v>
      </c>
      <c r="R538" t="s">
        <v>177</v>
      </c>
      <c r="T538">
        <v>28034</v>
      </c>
      <c r="U538" t="s">
        <v>178</v>
      </c>
      <c r="V538" t="s">
        <v>42</v>
      </c>
      <c r="W538" t="s">
        <v>179</v>
      </c>
      <c r="X538" t="s">
        <v>180</v>
      </c>
      <c r="Y538" t="s">
        <v>51</v>
      </c>
    </row>
    <row r="539" spans="1:25" x14ac:dyDescent="0.3">
      <c r="A539">
        <v>10226</v>
      </c>
      <c r="B539">
        <v>38</v>
      </c>
      <c r="C539">
        <v>100</v>
      </c>
      <c r="D539">
        <v>4</v>
      </c>
      <c r="E539">
        <v>4161.38</v>
      </c>
      <c r="F539" s="1">
        <v>38043</v>
      </c>
      <c r="G539" t="s">
        <v>25</v>
      </c>
      <c r="H539">
        <v>1</v>
      </c>
      <c r="I539">
        <v>2</v>
      </c>
      <c r="J539">
        <v>2004</v>
      </c>
      <c r="K539" t="s">
        <v>181</v>
      </c>
      <c r="L539">
        <v>124</v>
      </c>
      <c r="M539" t="s">
        <v>565</v>
      </c>
      <c r="N539" t="s">
        <v>362</v>
      </c>
      <c r="O539">
        <v>7605558146</v>
      </c>
      <c r="P539" t="s">
        <v>363</v>
      </c>
      <c r="R539" t="s">
        <v>364</v>
      </c>
      <c r="S539" t="s">
        <v>55</v>
      </c>
      <c r="T539">
        <v>91217</v>
      </c>
      <c r="U539" t="s">
        <v>32</v>
      </c>
      <c r="V539" t="s">
        <v>33</v>
      </c>
      <c r="W539" t="s">
        <v>237</v>
      </c>
      <c r="X539" t="s">
        <v>276</v>
      </c>
      <c r="Y539" t="s">
        <v>51</v>
      </c>
    </row>
    <row r="540" spans="1:25" x14ac:dyDescent="0.3">
      <c r="A540">
        <v>10241</v>
      </c>
      <c r="B540">
        <v>21</v>
      </c>
      <c r="C540">
        <v>100</v>
      </c>
      <c r="D540">
        <v>11</v>
      </c>
      <c r="E540">
        <v>2508.66</v>
      </c>
      <c r="F540" s="1">
        <v>38090</v>
      </c>
      <c r="G540" t="s">
        <v>25</v>
      </c>
      <c r="H540">
        <v>2</v>
      </c>
      <c r="I540">
        <v>4</v>
      </c>
      <c r="J540">
        <v>2004</v>
      </c>
      <c r="K540" t="s">
        <v>181</v>
      </c>
      <c r="L540">
        <v>124</v>
      </c>
      <c r="M540" t="s">
        <v>565</v>
      </c>
      <c r="N540" t="s">
        <v>531</v>
      </c>
      <c r="O540" t="s">
        <v>532</v>
      </c>
      <c r="P540" t="s">
        <v>533</v>
      </c>
      <c r="R540" t="s">
        <v>534</v>
      </c>
      <c r="T540">
        <v>67000</v>
      </c>
      <c r="U540" t="s">
        <v>41</v>
      </c>
      <c r="V540" t="s">
        <v>42</v>
      </c>
      <c r="W540" t="s">
        <v>535</v>
      </c>
      <c r="X540" t="s">
        <v>536</v>
      </c>
      <c r="Y540" t="s">
        <v>36</v>
      </c>
    </row>
    <row r="541" spans="1:25" x14ac:dyDescent="0.3">
      <c r="A541">
        <v>10253</v>
      </c>
      <c r="B541">
        <v>24</v>
      </c>
      <c r="C541">
        <v>100</v>
      </c>
      <c r="D541">
        <v>1</v>
      </c>
      <c r="E541">
        <v>3374.88</v>
      </c>
      <c r="F541" s="1">
        <v>38139</v>
      </c>
      <c r="G541" t="s">
        <v>339</v>
      </c>
      <c r="H541">
        <v>2</v>
      </c>
      <c r="I541">
        <v>6</v>
      </c>
      <c r="J541">
        <v>2004</v>
      </c>
      <c r="K541" t="s">
        <v>181</v>
      </c>
      <c r="L541">
        <v>124</v>
      </c>
      <c r="M541" t="s">
        <v>565</v>
      </c>
      <c r="N541" t="s">
        <v>165</v>
      </c>
      <c r="O541" t="s">
        <v>166</v>
      </c>
      <c r="P541" t="s">
        <v>167</v>
      </c>
      <c r="R541" t="s">
        <v>168</v>
      </c>
      <c r="T541" t="s">
        <v>169</v>
      </c>
      <c r="U541" t="s">
        <v>170</v>
      </c>
      <c r="V541" t="s">
        <v>42</v>
      </c>
      <c r="W541" t="s">
        <v>171</v>
      </c>
      <c r="X541" t="s">
        <v>172</v>
      </c>
      <c r="Y541" t="s">
        <v>51</v>
      </c>
    </row>
    <row r="542" spans="1:25" x14ac:dyDescent="0.3">
      <c r="A542">
        <v>10266</v>
      </c>
      <c r="B542">
        <v>36</v>
      </c>
      <c r="C542">
        <v>100</v>
      </c>
      <c r="D542">
        <v>2</v>
      </c>
      <c r="E542">
        <v>5196.6000000000004</v>
      </c>
      <c r="F542" s="1">
        <v>38174</v>
      </c>
      <c r="G542" t="s">
        <v>25</v>
      </c>
      <c r="H542">
        <v>3</v>
      </c>
      <c r="I542">
        <v>7</v>
      </c>
      <c r="J542">
        <v>2004</v>
      </c>
      <c r="K542" t="s">
        <v>181</v>
      </c>
      <c r="L542">
        <v>124</v>
      </c>
      <c r="M542" t="s">
        <v>565</v>
      </c>
      <c r="N542" t="s">
        <v>452</v>
      </c>
      <c r="O542" t="s">
        <v>453</v>
      </c>
      <c r="P542" t="s">
        <v>454</v>
      </c>
      <c r="R542" t="s">
        <v>455</v>
      </c>
      <c r="T542">
        <v>42100</v>
      </c>
      <c r="U542" t="s">
        <v>258</v>
      </c>
      <c r="V542" t="s">
        <v>42</v>
      </c>
      <c r="W542" t="s">
        <v>456</v>
      </c>
      <c r="X542" t="s">
        <v>457</v>
      </c>
      <c r="Y542" t="s">
        <v>51</v>
      </c>
    </row>
    <row r="543" spans="1:25" x14ac:dyDescent="0.3">
      <c r="A543">
        <v>10278</v>
      </c>
      <c r="B543">
        <v>23</v>
      </c>
      <c r="C543">
        <v>100</v>
      </c>
      <c r="D543">
        <v>2</v>
      </c>
      <c r="E543">
        <v>2604.52</v>
      </c>
      <c r="F543" s="1">
        <v>38205</v>
      </c>
      <c r="G543" t="s">
        <v>25</v>
      </c>
      <c r="H543">
        <v>3</v>
      </c>
      <c r="I543">
        <v>8</v>
      </c>
      <c r="J543">
        <v>2004</v>
      </c>
      <c r="K543" t="s">
        <v>181</v>
      </c>
      <c r="L543">
        <v>124</v>
      </c>
      <c r="M543" t="s">
        <v>565</v>
      </c>
      <c r="N543" t="s">
        <v>539</v>
      </c>
      <c r="O543">
        <v>7025551838</v>
      </c>
      <c r="P543" t="s">
        <v>540</v>
      </c>
      <c r="R543" t="s">
        <v>541</v>
      </c>
      <c r="S543" t="s">
        <v>542</v>
      </c>
      <c r="T543">
        <v>83030</v>
      </c>
      <c r="U543" t="s">
        <v>32</v>
      </c>
      <c r="V543" t="s">
        <v>33</v>
      </c>
      <c r="W543" t="s">
        <v>113</v>
      </c>
      <c r="X543" t="s">
        <v>400</v>
      </c>
      <c r="Y543" t="s">
        <v>36</v>
      </c>
    </row>
    <row r="544" spans="1:25" x14ac:dyDescent="0.3">
      <c r="A544">
        <v>10288</v>
      </c>
      <c r="B544">
        <v>20</v>
      </c>
      <c r="C544">
        <v>100</v>
      </c>
      <c r="D544">
        <v>14</v>
      </c>
      <c r="E544">
        <v>2936.8</v>
      </c>
      <c r="F544" s="1">
        <v>38231</v>
      </c>
      <c r="G544" t="s">
        <v>25</v>
      </c>
      <c r="H544">
        <v>3</v>
      </c>
      <c r="I544">
        <v>9</v>
      </c>
      <c r="J544">
        <v>2004</v>
      </c>
      <c r="K544" t="s">
        <v>181</v>
      </c>
      <c r="L544">
        <v>124</v>
      </c>
      <c r="M544" t="s">
        <v>565</v>
      </c>
      <c r="N544" t="s">
        <v>418</v>
      </c>
      <c r="O544" t="s">
        <v>419</v>
      </c>
      <c r="P544" t="s">
        <v>420</v>
      </c>
      <c r="Q544" t="s">
        <v>421</v>
      </c>
      <c r="R544" t="s">
        <v>199</v>
      </c>
      <c r="T544">
        <v>69045</v>
      </c>
      <c r="U544" t="s">
        <v>199</v>
      </c>
      <c r="V544" t="s">
        <v>96</v>
      </c>
      <c r="W544" t="s">
        <v>422</v>
      </c>
      <c r="X544" t="s">
        <v>423</v>
      </c>
      <c r="Y544" t="s">
        <v>36</v>
      </c>
    </row>
    <row r="545" spans="1:25" x14ac:dyDescent="0.3">
      <c r="A545">
        <v>10301</v>
      </c>
      <c r="B545">
        <v>32</v>
      </c>
      <c r="C545">
        <v>100</v>
      </c>
      <c r="D545">
        <v>4</v>
      </c>
      <c r="E545">
        <v>3424.64</v>
      </c>
      <c r="F545" s="1">
        <v>37899</v>
      </c>
      <c r="G545" t="s">
        <v>25</v>
      </c>
      <c r="H545">
        <v>4</v>
      </c>
      <c r="I545">
        <v>10</v>
      </c>
      <c r="J545">
        <v>2003</v>
      </c>
      <c r="K545" t="s">
        <v>181</v>
      </c>
      <c r="L545">
        <v>124</v>
      </c>
      <c r="M545" t="s">
        <v>565</v>
      </c>
      <c r="N545" t="s">
        <v>543</v>
      </c>
      <c r="O545" t="s">
        <v>544</v>
      </c>
      <c r="P545" t="s">
        <v>545</v>
      </c>
      <c r="R545" t="s">
        <v>546</v>
      </c>
      <c r="T545" t="s">
        <v>547</v>
      </c>
      <c r="U545" t="s">
        <v>78</v>
      </c>
      <c r="V545" t="s">
        <v>42</v>
      </c>
      <c r="W545" t="s">
        <v>548</v>
      </c>
      <c r="X545" t="s">
        <v>549</v>
      </c>
      <c r="Y545" t="s">
        <v>51</v>
      </c>
    </row>
    <row r="546" spans="1:25" x14ac:dyDescent="0.3">
      <c r="A546">
        <v>10311</v>
      </c>
      <c r="B546">
        <v>29</v>
      </c>
      <c r="C546">
        <v>100</v>
      </c>
      <c r="D546">
        <v>9</v>
      </c>
      <c r="E546">
        <v>2923.2</v>
      </c>
      <c r="F546" s="1">
        <v>38276</v>
      </c>
      <c r="G546" t="s">
        <v>25</v>
      </c>
      <c r="H546">
        <v>4</v>
      </c>
      <c r="I546">
        <v>10</v>
      </c>
      <c r="J546">
        <v>2004</v>
      </c>
      <c r="K546" t="s">
        <v>181</v>
      </c>
      <c r="L546">
        <v>124</v>
      </c>
      <c r="M546" t="s">
        <v>565</v>
      </c>
      <c r="N546" t="s">
        <v>174</v>
      </c>
      <c r="O546" t="s">
        <v>175</v>
      </c>
      <c r="P546" t="s">
        <v>176</v>
      </c>
      <c r="R546" t="s">
        <v>177</v>
      </c>
      <c r="T546">
        <v>28034</v>
      </c>
      <c r="U546" t="s">
        <v>178</v>
      </c>
      <c r="V546" t="s">
        <v>42</v>
      </c>
      <c r="W546" t="s">
        <v>179</v>
      </c>
      <c r="X546" t="s">
        <v>180</v>
      </c>
      <c r="Y546" t="s">
        <v>36</v>
      </c>
    </row>
    <row r="547" spans="1:25" x14ac:dyDescent="0.3">
      <c r="A547">
        <v>10321</v>
      </c>
      <c r="B547">
        <v>44</v>
      </c>
      <c r="C547">
        <v>100</v>
      </c>
      <c r="D547">
        <v>6</v>
      </c>
      <c r="E547">
        <v>4489.76</v>
      </c>
      <c r="F547" s="1">
        <v>38295</v>
      </c>
      <c r="G547" t="s">
        <v>25</v>
      </c>
      <c r="H547">
        <v>4</v>
      </c>
      <c r="I547">
        <v>11</v>
      </c>
      <c r="J547">
        <v>2004</v>
      </c>
      <c r="K547" t="s">
        <v>181</v>
      </c>
      <c r="L547">
        <v>124</v>
      </c>
      <c r="M547" t="s">
        <v>565</v>
      </c>
      <c r="N547" t="s">
        <v>160</v>
      </c>
      <c r="O547">
        <v>5085552555</v>
      </c>
      <c r="P547" t="s">
        <v>161</v>
      </c>
      <c r="R547" t="s">
        <v>162</v>
      </c>
      <c r="S547" t="s">
        <v>123</v>
      </c>
      <c r="T547">
        <v>50553</v>
      </c>
      <c r="U547" t="s">
        <v>32</v>
      </c>
      <c r="V547" t="s">
        <v>33</v>
      </c>
      <c r="W547" t="s">
        <v>163</v>
      </c>
      <c r="X547" t="s">
        <v>164</v>
      </c>
      <c r="Y547" t="s">
        <v>51</v>
      </c>
    </row>
    <row r="548" spans="1:25" x14ac:dyDescent="0.3">
      <c r="A548">
        <v>10331</v>
      </c>
      <c r="B548">
        <v>44</v>
      </c>
      <c r="C548">
        <v>100</v>
      </c>
      <c r="D548">
        <v>14</v>
      </c>
      <c r="E548">
        <v>4849.24</v>
      </c>
      <c r="F548" s="1">
        <v>38308</v>
      </c>
      <c r="G548" t="s">
        <v>25</v>
      </c>
      <c r="H548">
        <v>4</v>
      </c>
      <c r="I548">
        <v>11</v>
      </c>
      <c r="J548">
        <v>2004</v>
      </c>
      <c r="K548" t="s">
        <v>181</v>
      </c>
      <c r="L548">
        <v>124</v>
      </c>
      <c r="M548" t="s">
        <v>565</v>
      </c>
      <c r="N548" t="s">
        <v>309</v>
      </c>
      <c r="O548">
        <v>2155559857</v>
      </c>
      <c r="P548" t="s">
        <v>310</v>
      </c>
      <c r="R548" t="s">
        <v>216</v>
      </c>
      <c r="S548" t="s">
        <v>142</v>
      </c>
      <c r="T548">
        <v>71270</v>
      </c>
      <c r="U548" t="s">
        <v>32</v>
      </c>
      <c r="V548" t="s">
        <v>33</v>
      </c>
      <c r="W548" t="s">
        <v>124</v>
      </c>
      <c r="X548" t="s">
        <v>311</v>
      </c>
      <c r="Y548" t="s">
        <v>51</v>
      </c>
    </row>
    <row r="549" spans="1:25" x14ac:dyDescent="0.3">
      <c r="A549">
        <v>10343</v>
      </c>
      <c r="B549">
        <v>36</v>
      </c>
      <c r="C549">
        <v>100</v>
      </c>
      <c r="D549">
        <v>4</v>
      </c>
      <c r="E549">
        <v>5848.92</v>
      </c>
      <c r="F549" s="1">
        <v>38315</v>
      </c>
      <c r="G549" t="s">
        <v>25</v>
      </c>
      <c r="H549">
        <v>4</v>
      </c>
      <c r="I549">
        <v>11</v>
      </c>
      <c r="J549">
        <v>2004</v>
      </c>
      <c r="K549" t="s">
        <v>181</v>
      </c>
      <c r="L549">
        <v>124</v>
      </c>
      <c r="M549" t="s">
        <v>565</v>
      </c>
      <c r="N549" t="s">
        <v>37</v>
      </c>
      <c r="O549" t="s">
        <v>38</v>
      </c>
      <c r="P549" t="s">
        <v>39</v>
      </c>
      <c r="R549" t="s">
        <v>40</v>
      </c>
      <c r="T549">
        <v>51100</v>
      </c>
      <c r="U549" t="s">
        <v>41</v>
      </c>
      <c r="V549" t="s">
        <v>42</v>
      </c>
      <c r="W549" t="s">
        <v>43</v>
      </c>
      <c r="X549" t="s">
        <v>44</v>
      </c>
      <c r="Y549" t="s">
        <v>51</v>
      </c>
    </row>
    <row r="550" spans="1:25" x14ac:dyDescent="0.3">
      <c r="A550">
        <v>10367</v>
      </c>
      <c r="B550">
        <v>49</v>
      </c>
      <c r="C550">
        <v>56.3</v>
      </c>
      <c r="D550">
        <v>1</v>
      </c>
      <c r="E550">
        <v>2758.7</v>
      </c>
      <c r="F550" s="1">
        <v>38364</v>
      </c>
      <c r="G550" t="s">
        <v>408</v>
      </c>
      <c r="H550">
        <v>1</v>
      </c>
      <c r="I550">
        <v>1</v>
      </c>
      <c r="J550">
        <v>2005</v>
      </c>
      <c r="K550" t="s">
        <v>181</v>
      </c>
      <c r="L550">
        <v>124</v>
      </c>
      <c r="M550" t="s">
        <v>565</v>
      </c>
      <c r="N550" t="s">
        <v>52</v>
      </c>
      <c r="O550">
        <v>6265557265</v>
      </c>
      <c r="P550" t="s">
        <v>53</v>
      </c>
      <c r="R550" t="s">
        <v>54</v>
      </c>
      <c r="S550" t="s">
        <v>55</v>
      </c>
      <c r="T550">
        <v>90003</v>
      </c>
      <c r="U550" t="s">
        <v>32</v>
      </c>
      <c r="V550" t="s">
        <v>33</v>
      </c>
      <c r="W550" t="s">
        <v>56</v>
      </c>
      <c r="X550" t="s">
        <v>57</v>
      </c>
      <c r="Y550" t="s">
        <v>36</v>
      </c>
    </row>
    <row r="551" spans="1:25" x14ac:dyDescent="0.3">
      <c r="A551">
        <v>10378</v>
      </c>
      <c r="B551">
        <v>34</v>
      </c>
      <c r="C551">
        <v>42.64</v>
      </c>
      <c r="D551">
        <v>5</v>
      </c>
      <c r="E551">
        <v>1449.76</v>
      </c>
      <c r="F551" s="1">
        <v>38393</v>
      </c>
      <c r="G551" t="s">
        <v>25</v>
      </c>
      <c r="H551">
        <v>1</v>
      </c>
      <c r="I551">
        <v>2</v>
      </c>
      <c r="J551">
        <v>2005</v>
      </c>
      <c r="K551" t="s">
        <v>181</v>
      </c>
      <c r="L551">
        <v>124</v>
      </c>
      <c r="M551" t="s">
        <v>565</v>
      </c>
      <c r="N551" t="s">
        <v>174</v>
      </c>
      <c r="O551" t="s">
        <v>175</v>
      </c>
      <c r="P551" t="s">
        <v>176</v>
      </c>
      <c r="R551" t="s">
        <v>177</v>
      </c>
      <c r="T551">
        <v>28034</v>
      </c>
      <c r="U551" t="s">
        <v>178</v>
      </c>
      <c r="V551" t="s">
        <v>42</v>
      </c>
      <c r="W551" t="s">
        <v>179</v>
      </c>
      <c r="X551" t="s">
        <v>180</v>
      </c>
      <c r="Y551" t="s">
        <v>36</v>
      </c>
    </row>
    <row r="552" spans="1:25" x14ac:dyDescent="0.3">
      <c r="A552">
        <v>10407</v>
      </c>
      <c r="B552">
        <v>59</v>
      </c>
      <c r="C552">
        <v>100</v>
      </c>
      <c r="D552">
        <v>11</v>
      </c>
      <c r="E552">
        <v>7048.14</v>
      </c>
      <c r="F552" s="1">
        <v>38464</v>
      </c>
      <c r="G552" t="s">
        <v>401</v>
      </c>
      <c r="H552">
        <v>2</v>
      </c>
      <c r="I552">
        <v>4</v>
      </c>
      <c r="J552">
        <v>2005</v>
      </c>
      <c r="K552" t="s">
        <v>181</v>
      </c>
      <c r="L552">
        <v>124</v>
      </c>
      <c r="M552" t="s">
        <v>565</v>
      </c>
      <c r="N552" t="s">
        <v>397</v>
      </c>
      <c r="O552">
        <v>4085553659</v>
      </c>
      <c r="P552" t="s">
        <v>398</v>
      </c>
      <c r="R552" t="s">
        <v>399</v>
      </c>
      <c r="S552" t="s">
        <v>55</v>
      </c>
      <c r="T552">
        <v>94217</v>
      </c>
      <c r="U552" t="s">
        <v>32</v>
      </c>
      <c r="V552" t="s">
        <v>33</v>
      </c>
      <c r="W552" t="s">
        <v>102</v>
      </c>
      <c r="X552" t="s">
        <v>400</v>
      </c>
      <c r="Y552" t="s">
        <v>151</v>
      </c>
    </row>
    <row r="553" spans="1:25" x14ac:dyDescent="0.3">
      <c r="A553">
        <v>10419</v>
      </c>
      <c r="B553">
        <v>37</v>
      </c>
      <c r="C553">
        <v>100</v>
      </c>
      <c r="D553">
        <v>1</v>
      </c>
      <c r="E553">
        <v>5202.9399999999996</v>
      </c>
      <c r="F553" s="1">
        <v>38489</v>
      </c>
      <c r="G553" t="s">
        <v>25</v>
      </c>
      <c r="H553">
        <v>2</v>
      </c>
      <c r="I553">
        <v>5</v>
      </c>
      <c r="J553">
        <v>2005</v>
      </c>
      <c r="K553" t="s">
        <v>181</v>
      </c>
      <c r="L553">
        <v>124</v>
      </c>
      <c r="M553" t="s">
        <v>565</v>
      </c>
      <c r="N553" t="s">
        <v>144</v>
      </c>
      <c r="O553" t="s">
        <v>145</v>
      </c>
      <c r="P553" t="s">
        <v>146</v>
      </c>
      <c r="R553" t="s">
        <v>147</v>
      </c>
      <c r="T553">
        <v>5020</v>
      </c>
      <c r="U553" t="s">
        <v>148</v>
      </c>
      <c r="V553" t="s">
        <v>42</v>
      </c>
      <c r="W553" t="s">
        <v>149</v>
      </c>
      <c r="X553" t="s">
        <v>150</v>
      </c>
      <c r="Y553" t="s">
        <v>51</v>
      </c>
    </row>
    <row r="554" spans="1:25" x14ac:dyDescent="0.3">
      <c r="A554">
        <v>10106</v>
      </c>
      <c r="B554">
        <v>36</v>
      </c>
      <c r="C554">
        <v>100</v>
      </c>
      <c r="D554">
        <v>12</v>
      </c>
      <c r="E554">
        <v>5279.4</v>
      </c>
      <c r="F554" s="1">
        <v>37669</v>
      </c>
      <c r="G554" t="s">
        <v>25</v>
      </c>
      <c r="H554">
        <v>1</v>
      </c>
      <c r="I554">
        <v>2</v>
      </c>
      <c r="J554">
        <v>2003</v>
      </c>
      <c r="K554" t="s">
        <v>566</v>
      </c>
      <c r="L554">
        <v>157</v>
      </c>
      <c r="M554" t="s">
        <v>567</v>
      </c>
      <c r="N554" t="s">
        <v>552</v>
      </c>
      <c r="O554" t="s">
        <v>553</v>
      </c>
      <c r="P554" t="s">
        <v>554</v>
      </c>
      <c r="R554" t="s">
        <v>555</v>
      </c>
      <c r="T554">
        <v>24100</v>
      </c>
      <c r="U554" t="s">
        <v>258</v>
      </c>
      <c r="V554" t="s">
        <v>42</v>
      </c>
      <c r="W554" t="s">
        <v>556</v>
      </c>
      <c r="X554" t="s">
        <v>557</v>
      </c>
      <c r="Y554" t="s">
        <v>51</v>
      </c>
    </row>
    <row r="555" spans="1:25" x14ac:dyDescent="0.3">
      <c r="A555">
        <v>10119</v>
      </c>
      <c r="B555">
        <v>43</v>
      </c>
      <c r="C555">
        <v>100</v>
      </c>
      <c r="D555">
        <v>3</v>
      </c>
      <c r="E555">
        <v>6916.12</v>
      </c>
      <c r="F555" s="1">
        <v>37739</v>
      </c>
      <c r="G555" t="s">
        <v>25</v>
      </c>
      <c r="H555">
        <v>2</v>
      </c>
      <c r="I555">
        <v>4</v>
      </c>
      <c r="J555">
        <v>2003</v>
      </c>
      <c r="K555" t="s">
        <v>566</v>
      </c>
      <c r="L555">
        <v>157</v>
      </c>
      <c r="M555" t="s">
        <v>567</v>
      </c>
      <c r="N555" t="s">
        <v>144</v>
      </c>
      <c r="O555" t="s">
        <v>145</v>
      </c>
      <c r="P555" t="s">
        <v>146</v>
      </c>
      <c r="R555" t="s">
        <v>147</v>
      </c>
      <c r="T555">
        <v>5020</v>
      </c>
      <c r="U555" t="s">
        <v>148</v>
      </c>
      <c r="V555" t="s">
        <v>42</v>
      </c>
      <c r="W555" t="s">
        <v>149</v>
      </c>
      <c r="X555" t="s">
        <v>150</v>
      </c>
      <c r="Y555" t="s">
        <v>51</v>
      </c>
    </row>
    <row r="556" spans="1:25" x14ac:dyDescent="0.3">
      <c r="A556">
        <v>10131</v>
      </c>
      <c r="B556">
        <v>21</v>
      </c>
      <c r="C556">
        <v>100</v>
      </c>
      <c r="D556">
        <v>4</v>
      </c>
      <c r="E556">
        <v>2781.66</v>
      </c>
      <c r="F556" s="1">
        <v>37788</v>
      </c>
      <c r="G556" t="s">
        <v>25</v>
      </c>
      <c r="H556">
        <v>2</v>
      </c>
      <c r="I556">
        <v>6</v>
      </c>
      <c r="J556">
        <v>2003</v>
      </c>
      <c r="K556" t="s">
        <v>566</v>
      </c>
      <c r="L556">
        <v>157</v>
      </c>
      <c r="M556" t="s">
        <v>567</v>
      </c>
      <c r="N556" t="s">
        <v>568</v>
      </c>
      <c r="O556">
        <v>2035554407</v>
      </c>
      <c r="P556" t="s">
        <v>569</v>
      </c>
      <c r="R556" t="s">
        <v>516</v>
      </c>
      <c r="S556" t="s">
        <v>112</v>
      </c>
      <c r="T556">
        <v>97561</v>
      </c>
      <c r="U556" t="s">
        <v>32</v>
      </c>
      <c r="V556" t="s">
        <v>33</v>
      </c>
      <c r="W556" t="s">
        <v>570</v>
      </c>
      <c r="X556" t="s">
        <v>571</v>
      </c>
      <c r="Y556" t="s">
        <v>36</v>
      </c>
    </row>
    <row r="557" spans="1:25" x14ac:dyDescent="0.3">
      <c r="A557">
        <v>10143</v>
      </c>
      <c r="B557">
        <v>32</v>
      </c>
      <c r="C557">
        <v>100</v>
      </c>
      <c r="D557">
        <v>7</v>
      </c>
      <c r="E557">
        <v>5248</v>
      </c>
      <c r="F557" s="1">
        <v>37843</v>
      </c>
      <c r="G557" t="s">
        <v>25</v>
      </c>
      <c r="H557">
        <v>3</v>
      </c>
      <c r="I557">
        <v>8</v>
      </c>
      <c r="J557">
        <v>2003</v>
      </c>
      <c r="K557" t="s">
        <v>566</v>
      </c>
      <c r="L557">
        <v>157</v>
      </c>
      <c r="M557" t="s">
        <v>567</v>
      </c>
      <c r="N557" t="s">
        <v>335</v>
      </c>
      <c r="O557">
        <v>5085559555</v>
      </c>
      <c r="P557" t="s">
        <v>336</v>
      </c>
      <c r="R557" t="s">
        <v>162</v>
      </c>
      <c r="S557" t="s">
        <v>123</v>
      </c>
      <c r="T557">
        <v>50553</v>
      </c>
      <c r="U557" t="s">
        <v>32</v>
      </c>
      <c r="V557" t="s">
        <v>33</v>
      </c>
      <c r="W557" t="s">
        <v>337</v>
      </c>
      <c r="X557" t="s">
        <v>338</v>
      </c>
      <c r="Y557" t="s">
        <v>51</v>
      </c>
    </row>
    <row r="558" spans="1:25" x14ac:dyDescent="0.3">
      <c r="A558">
        <v>10155</v>
      </c>
      <c r="B558">
        <v>38</v>
      </c>
      <c r="C558">
        <v>100</v>
      </c>
      <c r="D558">
        <v>5</v>
      </c>
      <c r="E558">
        <v>6531.44</v>
      </c>
      <c r="F558" s="1">
        <v>37900</v>
      </c>
      <c r="G558" t="s">
        <v>25</v>
      </c>
      <c r="H558">
        <v>4</v>
      </c>
      <c r="I558">
        <v>10</v>
      </c>
      <c r="J558">
        <v>2003</v>
      </c>
      <c r="K558" t="s">
        <v>566</v>
      </c>
      <c r="L558">
        <v>157</v>
      </c>
      <c r="M558" t="s">
        <v>567</v>
      </c>
      <c r="N558" t="s">
        <v>126</v>
      </c>
      <c r="O558" t="s">
        <v>127</v>
      </c>
      <c r="P558" t="s">
        <v>128</v>
      </c>
      <c r="R558" t="s">
        <v>129</v>
      </c>
      <c r="T558">
        <v>21240</v>
      </c>
      <c r="U558" t="s">
        <v>130</v>
      </c>
      <c r="V558" t="s">
        <v>42</v>
      </c>
      <c r="W558" t="s">
        <v>131</v>
      </c>
      <c r="X558" t="s">
        <v>132</v>
      </c>
      <c r="Y558" t="s">
        <v>51</v>
      </c>
    </row>
    <row r="559" spans="1:25" x14ac:dyDescent="0.3">
      <c r="A559">
        <v>10167</v>
      </c>
      <c r="B559">
        <v>43</v>
      </c>
      <c r="C559">
        <v>100</v>
      </c>
      <c r="D559">
        <v>1</v>
      </c>
      <c r="E559">
        <v>5763.72</v>
      </c>
      <c r="F559" s="1">
        <v>37917</v>
      </c>
      <c r="G559" t="s">
        <v>339</v>
      </c>
      <c r="H559">
        <v>4</v>
      </c>
      <c r="I559">
        <v>10</v>
      </c>
      <c r="J559">
        <v>2003</v>
      </c>
      <c r="K559" t="s">
        <v>566</v>
      </c>
      <c r="L559">
        <v>157</v>
      </c>
      <c r="M559" t="s">
        <v>567</v>
      </c>
      <c r="N559" t="s">
        <v>261</v>
      </c>
      <c r="O559" t="s">
        <v>262</v>
      </c>
      <c r="P559" t="s">
        <v>263</v>
      </c>
      <c r="R559" t="s">
        <v>264</v>
      </c>
      <c r="T559" t="s">
        <v>265</v>
      </c>
      <c r="U559" t="s">
        <v>188</v>
      </c>
      <c r="V559" t="s">
        <v>42</v>
      </c>
      <c r="W559" t="s">
        <v>266</v>
      </c>
      <c r="X559" t="s">
        <v>206</v>
      </c>
      <c r="Y559" t="s">
        <v>51</v>
      </c>
    </row>
    <row r="560" spans="1:25" x14ac:dyDescent="0.3">
      <c r="A560">
        <v>10178</v>
      </c>
      <c r="B560">
        <v>42</v>
      </c>
      <c r="C560">
        <v>100</v>
      </c>
      <c r="D560">
        <v>4</v>
      </c>
      <c r="E560">
        <v>6490.68</v>
      </c>
      <c r="F560" s="1">
        <v>37933</v>
      </c>
      <c r="G560" t="s">
        <v>25</v>
      </c>
      <c r="H560">
        <v>4</v>
      </c>
      <c r="I560">
        <v>11</v>
      </c>
      <c r="J560">
        <v>2003</v>
      </c>
      <c r="K560" t="s">
        <v>566</v>
      </c>
      <c r="L560">
        <v>157</v>
      </c>
      <c r="M560" t="s">
        <v>567</v>
      </c>
      <c r="N560" t="s">
        <v>340</v>
      </c>
      <c r="O560" t="s">
        <v>341</v>
      </c>
      <c r="P560" t="s">
        <v>342</v>
      </c>
      <c r="R560" t="s">
        <v>343</v>
      </c>
      <c r="T560">
        <v>31000</v>
      </c>
      <c r="U560" t="s">
        <v>41</v>
      </c>
      <c r="V560" t="s">
        <v>42</v>
      </c>
      <c r="W560" t="s">
        <v>344</v>
      </c>
      <c r="X560" t="s">
        <v>345</v>
      </c>
      <c r="Y560" t="s">
        <v>51</v>
      </c>
    </row>
    <row r="561" spans="1:25" x14ac:dyDescent="0.3">
      <c r="A561">
        <v>10186</v>
      </c>
      <c r="B561">
        <v>32</v>
      </c>
      <c r="C561">
        <v>100</v>
      </c>
      <c r="D561">
        <v>1</v>
      </c>
      <c r="E561">
        <v>6004.8</v>
      </c>
      <c r="F561" s="1">
        <v>37939</v>
      </c>
      <c r="G561" t="s">
        <v>25</v>
      </c>
      <c r="H561">
        <v>4</v>
      </c>
      <c r="I561">
        <v>11</v>
      </c>
      <c r="J561">
        <v>2003</v>
      </c>
      <c r="K561" t="s">
        <v>566</v>
      </c>
      <c r="L561">
        <v>157</v>
      </c>
      <c r="M561" t="s">
        <v>567</v>
      </c>
      <c r="N561" t="s">
        <v>346</v>
      </c>
      <c r="O561" t="s">
        <v>347</v>
      </c>
      <c r="P561" t="s">
        <v>348</v>
      </c>
      <c r="R561" t="s">
        <v>332</v>
      </c>
      <c r="T561" t="s">
        <v>349</v>
      </c>
      <c r="U561" t="s">
        <v>170</v>
      </c>
      <c r="V561" t="s">
        <v>42</v>
      </c>
      <c r="W561" t="s">
        <v>350</v>
      </c>
      <c r="X561" t="s">
        <v>351</v>
      </c>
      <c r="Y561" t="s">
        <v>51</v>
      </c>
    </row>
    <row r="562" spans="1:25" x14ac:dyDescent="0.3">
      <c r="A562">
        <v>10198</v>
      </c>
      <c r="B562">
        <v>42</v>
      </c>
      <c r="C562">
        <v>100</v>
      </c>
      <c r="D562">
        <v>4</v>
      </c>
      <c r="E562">
        <v>7483.98</v>
      </c>
      <c r="F562" s="1">
        <v>37952</v>
      </c>
      <c r="G562" t="s">
        <v>25</v>
      </c>
      <c r="H562">
        <v>4</v>
      </c>
      <c r="I562">
        <v>11</v>
      </c>
      <c r="J562">
        <v>2003</v>
      </c>
      <c r="K562" t="s">
        <v>566</v>
      </c>
      <c r="L562">
        <v>157</v>
      </c>
      <c r="M562" t="s">
        <v>567</v>
      </c>
      <c r="N562" t="s">
        <v>425</v>
      </c>
      <c r="O562" t="s">
        <v>426</v>
      </c>
      <c r="P562" t="s">
        <v>427</v>
      </c>
      <c r="R562" t="s">
        <v>428</v>
      </c>
      <c r="T562" t="s">
        <v>429</v>
      </c>
      <c r="U562" t="s">
        <v>430</v>
      </c>
      <c r="V562" t="s">
        <v>200</v>
      </c>
      <c r="W562" t="s">
        <v>431</v>
      </c>
      <c r="X562" t="s">
        <v>432</v>
      </c>
      <c r="Y562" t="s">
        <v>151</v>
      </c>
    </row>
    <row r="563" spans="1:25" x14ac:dyDescent="0.3">
      <c r="A563">
        <v>10210</v>
      </c>
      <c r="B563">
        <v>31</v>
      </c>
      <c r="C563">
        <v>100</v>
      </c>
      <c r="D563">
        <v>17</v>
      </c>
      <c r="E563">
        <v>5719.5</v>
      </c>
      <c r="F563" s="1">
        <v>37998</v>
      </c>
      <c r="G563" t="s">
        <v>25</v>
      </c>
      <c r="H563">
        <v>1</v>
      </c>
      <c r="I563">
        <v>1</v>
      </c>
      <c r="J563">
        <v>2004</v>
      </c>
      <c r="K563" t="s">
        <v>566</v>
      </c>
      <c r="L563">
        <v>157</v>
      </c>
      <c r="M563" t="s">
        <v>567</v>
      </c>
      <c r="N563" t="s">
        <v>302</v>
      </c>
      <c r="O563" t="s">
        <v>303</v>
      </c>
      <c r="P563" t="s">
        <v>304</v>
      </c>
      <c r="R563" t="s">
        <v>305</v>
      </c>
      <c r="S563" t="s">
        <v>305</v>
      </c>
      <c r="T563" t="s">
        <v>306</v>
      </c>
      <c r="U563" t="s">
        <v>200</v>
      </c>
      <c r="V563" t="s">
        <v>200</v>
      </c>
      <c r="W563" t="s">
        <v>307</v>
      </c>
      <c r="X563" t="s">
        <v>308</v>
      </c>
      <c r="Y563" t="s">
        <v>51</v>
      </c>
    </row>
    <row r="564" spans="1:25" x14ac:dyDescent="0.3">
      <c r="A564">
        <v>10222</v>
      </c>
      <c r="B564">
        <v>49</v>
      </c>
      <c r="C564">
        <v>100</v>
      </c>
      <c r="D564">
        <v>4</v>
      </c>
      <c r="E564">
        <v>6954.08</v>
      </c>
      <c r="F564" s="1">
        <v>38036</v>
      </c>
      <c r="G564" t="s">
        <v>25</v>
      </c>
      <c r="H564">
        <v>1</v>
      </c>
      <c r="I564">
        <v>2</v>
      </c>
      <c r="J564">
        <v>2004</v>
      </c>
      <c r="K564" t="s">
        <v>566</v>
      </c>
      <c r="L564">
        <v>157</v>
      </c>
      <c r="M564" t="s">
        <v>567</v>
      </c>
      <c r="N564" t="s">
        <v>362</v>
      </c>
      <c r="O564">
        <v>7605558146</v>
      </c>
      <c r="P564" t="s">
        <v>363</v>
      </c>
      <c r="R564" t="s">
        <v>364</v>
      </c>
      <c r="S564" t="s">
        <v>55</v>
      </c>
      <c r="T564">
        <v>91217</v>
      </c>
      <c r="U564" t="s">
        <v>32</v>
      </c>
      <c r="V564" t="s">
        <v>33</v>
      </c>
      <c r="W564" t="s">
        <v>237</v>
      </c>
      <c r="X564" t="s">
        <v>276</v>
      </c>
      <c r="Y564" t="s">
        <v>51</v>
      </c>
    </row>
    <row r="565" spans="1:25" x14ac:dyDescent="0.3">
      <c r="A565">
        <v>10250</v>
      </c>
      <c r="B565">
        <v>45</v>
      </c>
      <c r="C565">
        <v>100</v>
      </c>
      <c r="D565">
        <v>14</v>
      </c>
      <c r="E565">
        <v>8160.3</v>
      </c>
      <c r="F565" s="1">
        <v>38118</v>
      </c>
      <c r="G565" t="s">
        <v>25</v>
      </c>
      <c r="H565">
        <v>2</v>
      </c>
      <c r="I565">
        <v>5</v>
      </c>
      <c r="J565">
        <v>2004</v>
      </c>
      <c r="K565" t="s">
        <v>566</v>
      </c>
      <c r="L565">
        <v>157</v>
      </c>
      <c r="M565" t="s">
        <v>567</v>
      </c>
      <c r="N565" t="s">
        <v>397</v>
      </c>
      <c r="O565">
        <v>4085553659</v>
      </c>
      <c r="P565" t="s">
        <v>398</v>
      </c>
      <c r="R565" t="s">
        <v>399</v>
      </c>
      <c r="S565" t="s">
        <v>55</v>
      </c>
      <c r="T565">
        <v>94217</v>
      </c>
      <c r="U565" t="s">
        <v>32</v>
      </c>
      <c r="V565" t="s">
        <v>33</v>
      </c>
      <c r="W565" t="s">
        <v>102</v>
      </c>
      <c r="X565" t="s">
        <v>400</v>
      </c>
      <c r="Y565" t="s">
        <v>151</v>
      </c>
    </row>
    <row r="566" spans="1:25" x14ac:dyDescent="0.3">
      <c r="A566">
        <v>10262</v>
      </c>
      <c r="B566">
        <v>49</v>
      </c>
      <c r="C566">
        <v>100</v>
      </c>
      <c r="D566">
        <v>9</v>
      </c>
      <c r="E566">
        <v>6567.96</v>
      </c>
      <c r="F566" s="1">
        <v>38162</v>
      </c>
      <c r="G566" t="s">
        <v>339</v>
      </c>
      <c r="H566">
        <v>2</v>
      </c>
      <c r="I566">
        <v>6</v>
      </c>
      <c r="J566">
        <v>2004</v>
      </c>
      <c r="K566" t="s">
        <v>566</v>
      </c>
      <c r="L566">
        <v>157</v>
      </c>
      <c r="M566" t="s">
        <v>567</v>
      </c>
      <c r="N566" t="s">
        <v>174</v>
      </c>
      <c r="O566" t="s">
        <v>175</v>
      </c>
      <c r="P566" t="s">
        <v>176</v>
      </c>
      <c r="R566" t="s">
        <v>177</v>
      </c>
      <c r="T566">
        <v>28034</v>
      </c>
      <c r="U566" t="s">
        <v>178</v>
      </c>
      <c r="V566" t="s">
        <v>42</v>
      </c>
      <c r="W566" t="s">
        <v>179</v>
      </c>
      <c r="X566" t="s">
        <v>180</v>
      </c>
      <c r="Y566" t="s">
        <v>51</v>
      </c>
    </row>
    <row r="567" spans="1:25" x14ac:dyDescent="0.3">
      <c r="A567">
        <v>10274</v>
      </c>
      <c r="B567">
        <v>41</v>
      </c>
      <c r="C567">
        <v>100</v>
      </c>
      <c r="D567">
        <v>1</v>
      </c>
      <c r="E567">
        <v>6724</v>
      </c>
      <c r="F567" s="1">
        <v>38189</v>
      </c>
      <c r="G567" t="s">
        <v>25</v>
      </c>
      <c r="H567">
        <v>3</v>
      </c>
      <c r="I567">
        <v>7</v>
      </c>
      <c r="J567">
        <v>2004</v>
      </c>
      <c r="K567" t="s">
        <v>566</v>
      </c>
      <c r="L567">
        <v>157</v>
      </c>
      <c r="M567" t="s">
        <v>567</v>
      </c>
      <c r="N567" t="s">
        <v>281</v>
      </c>
      <c r="O567">
        <v>6175558555</v>
      </c>
      <c r="P567" t="s">
        <v>282</v>
      </c>
      <c r="R567" t="s">
        <v>283</v>
      </c>
      <c r="S567" t="s">
        <v>123</v>
      </c>
      <c r="T567">
        <v>58339</v>
      </c>
      <c r="U567" t="s">
        <v>32</v>
      </c>
      <c r="V567" t="s">
        <v>33</v>
      </c>
      <c r="W567" t="s">
        <v>275</v>
      </c>
      <c r="X567" t="s">
        <v>284</v>
      </c>
      <c r="Y567" t="s">
        <v>51</v>
      </c>
    </row>
    <row r="568" spans="1:25" x14ac:dyDescent="0.3">
      <c r="A568">
        <v>10284</v>
      </c>
      <c r="B568">
        <v>45</v>
      </c>
      <c r="C568">
        <v>100</v>
      </c>
      <c r="D568">
        <v>11</v>
      </c>
      <c r="E568">
        <v>5747.85</v>
      </c>
      <c r="F568" s="1">
        <v>38220</v>
      </c>
      <c r="G568" t="s">
        <v>25</v>
      </c>
      <c r="H568">
        <v>3</v>
      </c>
      <c r="I568">
        <v>8</v>
      </c>
      <c r="J568">
        <v>2004</v>
      </c>
      <c r="K568" t="s">
        <v>566</v>
      </c>
      <c r="L568">
        <v>157</v>
      </c>
      <c r="M568" t="s">
        <v>567</v>
      </c>
      <c r="N568" t="s">
        <v>543</v>
      </c>
      <c r="O568" t="s">
        <v>544</v>
      </c>
      <c r="P568" t="s">
        <v>545</v>
      </c>
      <c r="R568" t="s">
        <v>546</v>
      </c>
      <c r="T568" t="s">
        <v>547</v>
      </c>
      <c r="U568" t="s">
        <v>78</v>
      </c>
      <c r="V568" t="s">
        <v>42</v>
      </c>
      <c r="W568" t="s">
        <v>548</v>
      </c>
      <c r="X568" t="s">
        <v>549</v>
      </c>
      <c r="Y568" t="s">
        <v>51</v>
      </c>
    </row>
    <row r="569" spans="1:25" x14ac:dyDescent="0.3">
      <c r="A569">
        <v>10296</v>
      </c>
      <c r="B569">
        <v>36</v>
      </c>
      <c r="C569">
        <v>100</v>
      </c>
      <c r="D569">
        <v>7</v>
      </c>
      <c r="E569">
        <v>5676.84</v>
      </c>
      <c r="F569" s="1">
        <v>38245</v>
      </c>
      <c r="G569" t="s">
        <v>25</v>
      </c>
      <c r="H569">
        <v>3</v>
      </c>
      <c r="I569">
        <v>9</v>
      </c>
      <c r="J569">
        <v>2004</v>
      </c>
      <c r="K569" t="s">
        <v>566</v>
      </c>
      <c r="L569">
        <v>157</v>
      </c>
      <c r="M569" t="s">
        <v>567</v>
      </c>
      <c r="N569" t="s">
        <v>572</v>
      </c>
      <c r="O569" t="s">
        <v>573</v>
      </c>
      <c r="P569" t="s">
        <v>574</v>
      </c>
      <c r="R569" t="s">
        <v>575</v>
      </c>
      <c r="T569">
        <v>80686</v>
      </c>
      <c r="U569" t="s">
        <v>443</v>
      </c>
      <c r="V569" t="s">
        <v>42</v>
      </c>
      <c r="W569" t="s">
        <v>576</v>
      </c>
      <c r="X569" t="s">
        <v>103</v>
      </c>
      <c r="Y569" t="s">
        <v>51</v>
      </c>
    </row>
    <row r="570" spans="1:25" x14ac:dyDescent="0.3">
      <c r="A570">
        <v>10307</v>
      </c>
      <c r="B570">
        <v>39</v>
      </c>
      <c r="C570">
        <v>100</v>
      </c>
      <c r="D570">
        <v>1</v>
      </c>
      <c r="E570">
        <v>7379.97</v>
      </c>
      <c r="F570" s="1">
        <v>38274</v>
      </c>
      <c r="G570" t="s">
        <v>25</v>
      </c>
      <c r="H570">
        <v>4</v>
      </c>
      <c r="I570">
        <v>10</v>
      </c>
      <c r="J570">
        <v>2004</v>
      </c>
      <c r="K570" t="s">
        <v>566</v>
      </c>
      <c r="L570">
        <v>157</v>
      </c>
      <c r="M570" t="s">
        <v>567</v>
      </c>
      <c r="N570" t="s">
        <v>214</v>
      </c>
      <c r="O570">
        <v>2155554695</v>
      </c>
      <c r="P570" t="s">
        <v>215</v>
      </c>
      <c r="R570" t="s">
        <v>216</v>
      </c>
      <c r="S570" t="s">
        <v>142</v>
      </c>
      <c r="T570">
        <v>71270</v>
      </c>
      <c r="U570" t="s">
        <v>32</v>
      </c>
      <c r="V570" t="s">
        <v>33</v>
      </c>
      <c r="W570" t="s">
        <v>217</v>
      </c>
      <c r="X570" t="s">
        <v>218</v>
      </c>
      <c r="Y570" t="s">
        <v>151</v>
      </c>
    </row>
    <row r="571" spans="1:25" x14ac:dyDescent="0.3">
      <c r="A571">
        <v>10316</v>
      </c>
      <c r="B571">
        <v>27</v>
      </c>
      <c r="C571">
        <v>100</v>
      </c>
      <c r="D571">
        <v>9</v>
      </c>
      <c r="E571">
        <v>3704.13</v>
      </c>
      <c r="F571" s="1">
        <v>38292</v>
      </c>
      <c r="G571" t="s">
        <v>25</v>
      </c>
      <c r="H571">
        <v>4</v>
      </c>
      <c r="I571">
        <v>11</v>
      </c>
      <c r="J571">
        <v>2004</v>
      </c>
      <c r="K571" t="s">
        <v>566</v>
      </c>
      <c r="L571">
        <v>157</v>
      </c>
      <c r="M571" t="s">
        <v>567</v>
      </c>
      <c r="N571" t="s">
        <v>383</v>
      </c>
      <c r="O571" t="s">
        <v>384</v>
      </c>
      <c r="P571" t="s">
        <v>385</v>
      </c>
      <c r="R571" t="s">
        <v>386</v>
      </c>
      <c r="S571" t="s">
        <v>387</v>
      </c>
      <c r="T571" t="s">
        <v>388</v>
      </c>
      <c r="U571" t="s">
        <v>170</v>
      </c>
      <c r="V571" t="s">
        <v>42</v>
      </c>
      <c r="W571" t="s">
        <v>389</v>
      </c>
      <c r="X571" t="s">
        <v>390</v>
      </c>
      <c r="Y571" t="s">
        <v>51</v>
      </c>
    </row>
    <row r="572" spans="1:25" x14ac:dyDescent="0.3">
      <c r="A572">
        <v>10327</v>
      </c>
      <c r="B572">
        <v>25</v>
      </c>
      <c r="C572">
        <v>100</v>
      </c>
      <c r="D572">
        <v>6</v>
      </c>
      <c r="E572">
        <v>2804.75</v>
      </c>
      <c r="F572" s="1">
        <v>38301</v>
      </c>
      <c r="G572" t="s">
        <v>408</v>
      </c>
      <c r="H572">
        <v>4</v>
      </c>
      <c r="I572">
        <v>11</v>
      </c>
      <c r="J572">
        <v>2004</v>
      </c>
      <c r="K572" t="s">
        <v>566</v>
      </c>
      <c r="L572">
        <v>157</v>
      </c>
      <c r="M572" t="s">
        <v>567</v>
      </c>
      <c r="N572" t="s">
        <v>322</v>
      </c>
      <c r="O572" t="s">
        <v>323</v>
      </c>
      <c r="P572" t="s">
        <v>324</v>
      </c>
      <c r="R572" t="s">
        <v>325</v>
      </c>
      <c r="T572">
        <v>1734</v>
      </c>
      <c r="U572" t="s">
        <v>326</v>
      </c>
      <c r="V572" t="s">
        <v>42</v>
      </c>
      <c r="W572" t="s">
        <v>327</v>
      </c>
      <c r="X572" t="s">
        <v>328</v>
      </c>
      <c r="Y572" t="s">
        <v>36</v>
      </c>
    </row>
    <row r="573" spans="1:25" x14ac:dyDescent="0.3">
      <c r="A573">
        <v>10338</v>
      </c>
      <c r="B573">
        <v>41</v>
      </c>
      <c r="C573">
        <v>100</v>
      </c>
      <c r="D573">
        <v>1</v>
      </c>
      <c r="E573">
        <v>5624.79</v>
      </c>
      <c r="F573" s="1">
        <v>38313</v>
      </c>
      <c r="G573" t="s">
        <v>25</v>
      </c>
      <c r="H573">
        <v>4</v>
      </c>
      <c r="I573">
        <v>11</v>
      </c>
      <c r="J573">
        <v>2004</v>
      </c>
      <c r="K573" t="s">
        <v>566</v>
      </c>
      <c r="L573">
        <v>157</v>
      </c>
      <c r="M573" t="s">
        <v>567</v>
      </c>
      <c r="N573" t="s">
        <v>577</v>
      </c>
      <c r="O573" t="s">
        <v>578</v>
      </c>
      <c r="P573" t="s">
        <v>579</v>
      </c>
      <c r="R573" t="s">
        <v>580</v>
      </c>
      <c r="T573" t="s">
        <v>581</v>
      </c>
      <c r="U573" t="s">
        <v>370</v>
      </c>
      <c r="V573" t="s">
        <v>42</v>
      </c>
      <c r="W573" t="s">
        <v>582</v>
      </c>
      <c r="X573" t="s">
        <v>583</v>
      </c>
      <c r="Y573" t="s">
        <v>51</v>
      </c>
    </row>
    <row r="574" spans="1:25" x14ac:dyDescent="0.3">
      <c r="A574">
        <v>10351</v>
      </c>
      <c r="B574">
        <v>39</v>
      </c>
      <c r="C574">
        <v>99.52</v>
      </c>
      <c r="D574">
        <v>1</v>
      </c>
      <c r="E574">
        <v>3881.28</v>
      </c>
      <c r="F574" s="1">
        <v>38324</v>
      </c>
      <c r="G574" t="s">
        <v>25</v>
      </c>
      <c r="H574">
        <v>4</v>
      </c>
      <c r="I574">
        <v>12</v>
      </c>
      <c r="J574">
        <v>2004</v>
      </c>
      <c r="K574" t="s">
        <v>566</v>
      </c>
      <c r="L574">
        <v>157</v>
      </c>
      <c r="M574" t="s">
        <v>567</v>
      </c>
      <c r="N574" t="s">
        <v>329</v>
      </c>
      <c r="O574" t="s">
        <v>330</v>
      </c>
      <c r="P574" t="s">
        <v>331</v>
      </c>
      <c r="R574" t="s">
        <v>332</v>
      </c>
      <c r="T574" t="s">
        <v>333</v>
      </c>
      <c r="U574" t="s">
        <v>170</v>
      </c>
      <c r="V574" t="s">
        <v>42</v>
      </c>
      <c r="W574" t="s">
        <v>61</v>
      </c>
      <c r="X574" t="s">
        <v>334</v>
      </c>
      <c r="Y574" t="s">
        <v>51</v>
      </c>
    </row>
    <row r="575" spans="1:25" x14ac:dyDescent="0.3">
      <c r="A575">
        <v>10373</v>
      </c>
      <c r="B575">
        <v>28</v>
      </c>
      <c r="C575">
        <v>57.55</v>
      </c>
      <c r="D575">
        <v>4</v>
      </c>
      <c r="E575">
        <v>1611.4</v>
      </c>
      <c r="F575" s="1">
        <v>38383</v>
      </c>
      <c r="G575" t="s">
        <v>25</v>
      </c>
      <c r="H575">
        <v>1</v>
      </c>
      <c r="I575">
        <v>1</v>
      </c>
      <c r="J575">
        <v>2005</v>
      </c>
      <c r="K575" t="s">
        <v>566</v>
      </c>
      <c r="L575">
        <v>157</v>
      </c>
      <c r="M575" t="s">
        <v>567</v>
      </c>
      <c r="N575" t="s">
        <v>391</v>
      </c>
      <c r="O575" t="s">
        <v>392</v>
      </c>
      <c r="P575" t="s">
        <v>393</v>
      </c>
      <c r="R575" t="s">
        <v>394</v>
      </c>
      <c r="T575">
        <v>90110</v>
      </c>
      <c r="U575" t="s">
        <v>130</v>
      </c>
      <c r="V575" t="s">
        <v>42</v>
      </c>
      <c r="W575" t="s">
        <v>395</v>
      </c>
      <c r="X575" t="s">
        <v>396</v>
      </c>
      <c r="Y575" t="s">
        <v>36</v>
      </c>
    </row>
    <row r="576" spans="1:25" x14ac:dyDescent="0.3">
      <c r="A576">
        <v>10386</v>
      </c>
      <c r="B576">
        <v>25</v>
      </c>
      <c r="C576">
        <v>54.57</v>
      </c>
      <c r="D576">
        <v>7</v>
      </c>
      <c r="E576">
        <v>1364.25</v>
      </c>
      <c r="F576" s="1">
        <v>38412</v>
      </c>
      <c r="G576" t="s">
        <v>408</v>
      </c>
      <c r="H576">
        <v>1</v>
      </c>
      <c r="I576">
        <v>3</v>
      </c>
      <c r="J576">
        <v>2005</v>
      </c>
      <c r="K576" t="s">
        <v>566</v>
      </c>
      <c r="L576">
        <v>157</v>
      </c>
      <c r="M576" t="s">
        <v>567</v>
      </c>
      <c r="N576" t="s">
        <v>174</v>
      </c>
      <c r="O576" t="s">
        <v>175</v>
      </c>
      <c r="P576" t="s">
        <v>176</v>
      </c>
      <c r="R576" t="s">
        <v>177</v>
      </c>
      <c r="T576">
        <v>28034</v>
      </c>
      <c r="U576" t="s">
        <v>178</v>
      </c>
      <c r="V576" t="s">
        <v>42</v>
      </c>
      <c r="W576" t="s">
        <v>179</v>
      </c>
      <c r="X576" t="s">
        <v>180</v>
      </c>
      <c r="Y576" t="s">
        <v>36</v>
      </c>
    </row>
    <row r="577" spans="1:25" x14ac:dyDescent="0.3">
      <c r="A577">
        <v>10398</v>
      </c>
      <c r="B577">
        <v>33</v>
      </c>
      <c r="C577">
        <v>100</v>
      </c>
      <c r="D577">
        <v>11</v>
      </c>
      <c r="E577">
        <v>4215.09</v>
      </c>
      <c r="F577" s="1">
        <v>38441</v>
      </c>
      <c r="G577" t="s">
        <v>25</v>
      </c>
      <c r="H577">
        <v>1</v>
      </c>
      <c r="I577">
        <v>3</v>
      </c>
      <c r="J577">
        <v>2005</v>
      </c>
      <c r="K577" t="s">
        <v>566</v>
      </c>
      <c r="L577">
        <v>157</v>
      </c>
      <c r="M577" t="s">
        <v>567</v>
      </c>
      <c r="N577" t="s">
        <v>37</v>
      </c>
      <c r="O577" t="s">
        <v>38</v>
      </c>
      <c r="P577" t="s">
        <v>39</v>
      </c>
      <c r="R577" t="s">
        <v>40</v>
      </c>
      <c r="T577">
        <v>51100</v>
      </c>
      <c r="U577" t="s">
        <v>41</v>
      </c>
      <c r="V577" t="s">
        <v>42</v>
      </c>
      <c r="W577" t="s">
        <v>43</v>
      </c>
      <c r="X577" t="s">
        <v>44</v>
      </c>
      <c r="Y577" t="s">
        <v>51</v>
      </c>
    </row>
    <row r="578" spans="1:25" x14ac:dyDescent="0.3">
      <c r="A578">
        <v>10400</v>
      </c>
      <c r="B578">
        <v>34</v>
      </c>
      <c r="C578">
        <v>100</v>
      </c>
      <c r="D578">
        <v>1</v>
      </c>
      <c r="E578">
        <v>6433.82</v>
      </c>
      <c r="F578" s="1">
        <v>38443</v>
      </c>
      <c r="G578" t="s">
        <v>25</v>
      </c>
      <c r="H578">
        <v>2</v>
      </c>
      <c r="I578">
        <v>4</v>
      </c>
      <c r="J578">
        <v>2005</v>
      </c>
      <c r="K578" t="s">
        <v>566</v>
      </c>
      <c r="L578">
        <v>157</v>
      </c>
      <c r="M578" t="s">
        <v>567</v>
      </c>
      <c r="N578" t="s">
        <v>397</v>
      </c>
      <c r="O578">
        <v>4085553659</v>
      </c>
      <c r="P578" t="s">
        <v>398</v>
      </c>
      <c r="R578" t="s">
        <v>399</v>
      </c>
      <c r="S578" t="s">
        <v>55</v>
      </c>
      <c r="T578">
        <v>94217</v>
      </c>
      <c r="U578" t="s">
        <v>32</v>
      </c>
      <c r="V578" t="s">
        <v>33</v>
      </c>
      <c r="W578" t="s">
        <v>102</v>
      </c>
      <c r="X578" t="s">
        <v>400</v>
      </c>
      <c r="Y578" t="s">
        <v>51</v>
      </c>
    </row>
    <row r="579" spans="1:25" x14ac:dyDescent="0.3">
      <c r="A579">
        <v>10416</v>
      </c>
      <c r="B579">
        <v>24</v>
      </c>
      <c r="C579">
        <v>100</v>
      </c>
      <c r="D579">
        <v>14</v>
      </c>
      <c r="E579">
        <v>4352.16</v>
      </c>
      <c r="F579" s="1">
        <v>38482</v>
      </c>
      <c r="G579" t="s">
        <v>25</v>
      </c>
      <c r="H579">
        <v>2</v>
      </c>
      <c r="I579">
        <v>5</v>
      </c>
      <c r="J579">
        <v>2005</v>
      </c>
      <c r="K579" t="s">
        <v>566</v>
      </c>
      <c r="L579">
        <v>157</v>
      </c>
      <c r="M579" t="s">
        <v>567</v>
      </c>
      <c r="N579" t="s">
        <v>452</v>
      </c>
      <c r="O579" t="s">
        <v>453</v>
      </c>
      <c r="P579" t="s">
        <v>454</v>
      </c>
      <c r="R579" t="s">
        <v>455</v>
      </c>
      <c r="T579">
        <v>42100</v>
      </c>
      <c r="U579" t="s">
        <v>258</v>
      </c>
      <c r="V579" t="s">
        <v>42</v>
      </c>
      <c r="W579" t="s">
        <v>456</v>
      </c>
      <c r="X579" t="s">
        <v>457</v>
      </c>
      <c r="Y579" t="s">
        <v>51</v>
      </c>
    </row>
    <row r="580" spans="1:25" x14ac:dyDescent="0.3">
      <c r="A580">
        <v>10100</v>
      </c>
      <c r="B580">
        <v>30</v>
      </c>
      <c r="C580">
        <v>100</v>
      </c>
      <c r="D580">
        <v>3</v>
      </c>
      <c r="E580">
        <v>5151</v>
      </c>
      <c r="F580" s="1">
        <v>37627</v>
      </c>
      <c r="G580" t="s">
        <v>25</v>
      </c>
      <c r="H580">
        <v>1</v>
      </c>
      <c r="I580">
        <v>1</v>
      </c>
      <c r="J580">
        <v>2003</v>
      </c>
      <c r="K580" t="s">
        <v>550</v>
      </c>
      <c r="L580">
        <v>170</v>
      </c>
      <c r="M580" t="s">
        <v>584</v>
      </c>
      <c r="N580" t="s">
        <v>277</v>
      </c>
      <c r="O580">
        <v>6035558647</v>
      </c>
      <c r="P580" t="s">
        <v>278</v>
      </c>
      <c r="R580" t="s">
        <v>279</v>
      </c>
      <c r="S580" t="s">
        <v>280</v>
      </c>
      <c r="T580">
        <v>62005</v>
      </c>
      <c r="U580" t="s">
        <v>32</v>
      </c>
      <c r="V580" t="s">
        <v>33</v>
      </c>
      <c r="W580" t="s">
        <v>56</v>
      </c>
      <c r="X580" t="s">
        <v>276</v>
      </c>
      <c r="Y580" t="s">
        <v>51</v>
      </c>
    </row>
    <row r="581" spans="1:25" x14ac:dyDescent="0.3">
      <c r="A581">
        <v>10110</v>
      </c>
      <c r="B581">
        <v>42</v>
      </c>
      <c r="C581">
        <v>100</v>
      </c>
      <c r="D581">
        <v>7</v>
      </c>
      <c r="E581">
        <v>6069</v>
      </c>
      <c r="F581" s="1">
        <v>37698</v>
      </c>
      <c r="G581" t="s">
        <v>25</v>
      </c>
      <c r="H581">
        <v>1</v>
      </c>
      <c r="I581">
        <v>3</v>
      </c>
      <c r="J581">
        <v>2003</v>
      </c>
      <c r="K581" t="s">
        <v>550</v>
      </c>
      <c r="L581">
        <v>170</v>
      </c>
      <c r="M581" t="s">
        <v>584</v>
      </c>
      <c r="N581" t="s">
        <v>492</v>
      </c>
      <c r="O581" t="s">
        <v>493</v>
      </c>
      <c r="P581" t="s">
        <v>494</v>
      </c>
      <c r="R581" t="s">
        <v>495</v>
      </c>
      <c r="T581" t="s">
        <v>496</v>
      </c>
      <c r="U581" t="s">
        <v>170</v>
      </c>
      <c r="V581" t="s">
        <v>42</v>
      </c>
      <c r="W581" t="s">
        <v>497</v>
      </c>
      <c r="X581" t="s">
        <v>94</v>
      </c>
      <c r="Y581" t="s">
        <v>51</v>
      </c>
    </row>
    <row r="582" spans="1:25" x14ac:dyDescent="0.3">
      <c r="A582">
        <v>10124</v>
      </c>
      <c r="B582">
        <v>21</v>
      </c>
      <c r="C582">
        <v>100</v>
      </c>
      <c r="D582">
        <v>6</v>
      </c>
      <c r="E582">
        <v>2856</v>
      </c>
      <c r="F582" s="1">
        <v>37762</v>
      </c>
      <c r="G582" t="s">
        <v>25</v>
      </c>
      <c r="H582">
        <v>2</v>
      </c>
      <c r="I582">
        <v>5</v>
      </c>
      <c r="J582">
        <v>2003</v>
      </c>
      <c r="K582" t="s">
        <v>550</v>
      </c>
      <c r="L582">
        <v>170</v>
      </c>
      <c r="M582" t="s">
        <v>584</v>
      </c>
      <c r="N582" t="s">
        <v>539</v>
      </c>
      <c r="O582">
        <v>7025551838</v>
      </c>
      <c r="P582" t="s">
        <v>540</v>
      </c>
      <c r="R582" t="s">
        <v>541</v>
      </c>
      <c r="S582" t="s">
        <v>542</v>
      </c>
      <c r="T582">
        <v>83030</v>
      </c>
      <c r="U582" t="s">
        <v>32</v>
      </c>
      <c r="V582" t="s">
        <v>33</v>
      </c>
      <c r="W582" t="s">
        <v>113</v>
      </c>
      <c r="X582" t="s">
        <v>400</v>
      </c>
      <c r="Y582" t="s">
        <v>36</v>
      </c>
    </row>
    <row r="583" spans="1:25" x14ac:dyDescent="0.3">
      <c r="A583">
        <v>10149</v>
      </c>
      <c r="B583">
        <v>34</v>
      </c>
      <c r="C583">
        <v>100</v>
      </c>
      <c r="D583">
        <v>11</v>
      </c>
      <c r="E583">
        <v>5375.4</v>
      </c>
      <c r="F583" s="1">
        <v>37876</v>
      </c>
      <c r="G583" t="s">
        <v>25</v>
      </c>
      <c r="H583">
        <v>3</v>
      </c>
      <c r="I583">
        <v>9</v>
      </c>
      <c r="J583">
        <v>2003</v>
      </c>
      <c r="K583" t="s">
        <v>550</v>
      </c>
      <c r="L583">
        <v>170</v>
      </c>
      <c r="M583" t="s">
        <v>584</v>
      </c>
      <c r="N583" t="s">
        <v>526</v>
      </c>
      <c r="O583">
        <v>4155554312</v>
      </c>
      <c r="P583" t="s">
        <v>527</v>
      </c>
      <c r="R583" t="s">
        <v>528</v>
      </c>
      <c r="S583" t="s">
        <v>55</v>
      </c>
      <c r="T583">
        <v>94217</v>
      </c>
      <c r="U583" t="s">
        <v>32</v>
      </c>
      <c r="V583" t="s">
        <v>33</v>
      </c>
      <c r="W583" t="s">
        <v>529</v>
      </c>
      <c r="X583" t="s">
        <v>400</v>
      </c>
      <c r="Y583" t="s">
        <v>51</v>
      </c>
    </row>
    <row r="584" spans="1:25" x14ac:dyDescent="0.3">
      <c r="A584">
        <v>10162</v>
      </c>
      <c r="B584">
        <v>29</v>
      </c>
      <c r="C584">
        <v>100</v>
      </c>
      <c r="D584">
        <v>9</v>
      </c>
      <c r="E584">
        <v>5176.5</v>
      </c>
      <c r="F584" s="1">
        <v>37912</v>
      </c>
      <c r="G584" t="s">
        <v>25</v>
      </c>
      <c r="H584">
        <v>4</v>
      </c>
      <c r="I584">
        <v>10</v>
      </c>
      <c r="J584">
        <v>2003</v>
      </c>
      <c r="K584" t="s">
        <v>550</v>
      </c>
      <c r="L584">
        <v>170</v>
      </c>
      <c r="M584" t="s">
        <v>584</v>
      </c>
      <c r="N584" t="s">
        <v>58</v>
      </c>
      <c r="O584">
        <v>6505551386</v>
      </c>
      <c r="P584" t="s">
        <v>59</v>
      </c>
      <c r="R584" t="s">
        <v>60</v>
      </c>
      <c r="S584" t="s">
        <v>55</v>
      </c>
      <c r="U584" t="s">
        <v>32</v>
      </c>
      <c r="V584" t="s">
        <v>33</v>
      </c>
      <c r="W584" t="s">
        <v>61</v>
      </c>
      <c r="X584" t="s">
        <v>57</v>
      </c>
      <c r="Y584" t="s">
        <v>51</v>
      </c>
    </row>
    <row r="585" spans="1:25" x14ac:dyDescent="0.3">
      <c r="A585">
        <v>10173</v>
      </c>
      <c r="B585">
        <v>24</v>
      </c>
      <c r="C585">
        <v>100</v>
      </c>
      <c r="D585">
        <v>13</v>
      </c>
      <c r="E585">
        <v>3508.8</v>
      </c>
      <c r="F585" s="1">
        <v>37930</v>
      </c>
      <c r="G585" t="s">
        <v>25</v>
      </c>
      <c r="H585">
        <v>4</v>
      </c>
      <c r="I585">
        <v>11</v>
      </c>
      <c r="J585">
        <v>2003</v>
      </c>
      <c r="K585" t="s">
        <v>550</v>
      </c>
      <c r="L585">
        <v>170</v>
      </c>
      <c r="M585" t="s">
        <v>584</v>
      </c>
      <c r="N585" t="s">
        <v>552</v>
      </c>
      <c r="O585" t="s">
        <v>553</v>
      </c>
      <c r="P585" t="s">
        <v>554</v>
      </c>
      <c r="R585" t="s">
        <v>555</v>
      </c>
      <c r="T585">
        <v>24100</v>
      </c>
      <c r="U585" t="s">
        <v>258</v>
      </c>
      <c r="V585" t="s">
        <v>42</v>
      </c>
      <c r="W585" t="s">
        <v>556</v>
      </c>
      <c r="X585" t="s">
        <v>557</v>
      </c>
      <c r="Y585" t="s">
        <v>51</v>
      </c>
    </row>
    <row r="586" spans="1:25" x14ac:dyDescent="0.3">
      <c r="A586">
        <v>10182</v>
      </c>
      <c r="B586">
        <v>44</v>
      </c>
      <c r="C586">
        <v>100</v>
      </c>
      <c r="D586">
        <v>10</v>
      </c>
      <c r="E586">
        <v>7554.8</v>
      </c>
      <c r="F586" s="1">
        <v>37937</v>
      </c>
      <c r="G586" t="s">
        <v>25</v>
      </c>
      <c r="H586">
        <v>4</v>
      </c>
      <c r="I586">
        <v>11</v>
      </c>
      <c r="J586">
        <v>2003</v>
      </c>
      <c r="K586" t="s">
        <v>550</v>
      </c>
      <c r="L586">
        <v>170</v>
      </c>
      <c r="M586" t="s">
        <v>584</v>
      </c>
      <c r="N586" t="s">
        <v>272</v>
      </c>
      <c r="O586">
        <v>4155551450</v>
      </c>
      <c r="P586" t="s">
        <v>273</v>
      </c>
      <c r="R586" t="s">
        <v>274</v>
      </c>
      <c r="S586" t="s">
        <v>55</v>
      </c>
      <c r="T586">
        <v>97562</v>
      </c>
      <c r="U586" t="s">
        <v>32</v>
      </c>
      <c r="V586" t="s">
        <v>33</v>
      </c>
      <c r="W586" t="s">
        <v>275</v>
      </c>
      <c r="X586" t="s">
        <v>276</v>
      </c>
      <c r="Y586" t="s">
        <v>151</v>
      </c>
    </row>
    <row r="587" spans="1:25" x14ac:dyDescent="0.3">
      <c r="A587">
        <v>10193</v>
      </c>
      <c r="B587">
        <v>21</v>
      </c>
      <c r="C587">
        <v>100</v>
      </c>
      <c r="D587">
        <v>14</v>
      </c>
      <c r="E587">
        <v>3141.6</v>
      </c>
      <c r="F587" s="1">
        <v>37946</v>
      </c>
      <c r="G587" t="s">
        <v>25</v>
      </c>
      <c r="H587">
        <v>4</v>
      </c>
      <c r="I587">
        <v>11</v>
      </c>
      <c r="J587">
        <v>2003</v>
      </c>
      <c r="K587" t="s">
        <v>550</v>
      </c>
      <c r="L587">
        <v>170</v>
      </c>
      <c r="M587" t="s">
        <v>584</v>
      </c>
      <c r="N587" t="s">
        <v>558</v>
      </c>
      <c r="O587" t="s">
        <v>559</v>
      </c>
      <c r="P587" t="s">
        <v>560</v>
      </c>
      <c r="R587" t="s">
        <v>561</v>
      </c>
      <c r="S587" t="s">
        <v>94</v>
      </c>
      <c r="T587">
        <v>3150</v>
      </c>
      <c r="U587" t="s">
        <v>95</v>
      </c>
      <c r="V587" t="s">
        <v>96</v>
      </c>
      <c r="W587" t="s">
        <v>562</v>
      </c>
      <c r="X587" t="s">
        <v>563</v>
      </c>
      <c r="Y587" t="s">
        <v>51</v>
      </c>
    </row>
    <row r="588" spans="1:25" x14ac:dyDescent="0.3">
      <c r="A588">
        <v>10204</v>
      </c>
      <c r="B588">
        <v>33</v>
      </c>
      <c r="C588">
        <v>100</v>
      </c>
      <c r="D588">
        <v>4</v>
      </c>
      <c r="E588">
        <v>5890.5</v>
      </c>
      <c r="F588" s="1">
        <v>37957</v>
      </c>
      <c r="G588" t="s">
        <v>25</v>
      </c>
      <c r="H588">
        <v>4</v>
      </c>
      <c r="I588">
        <v>12</v>
      </c>
      <c r="J588">
        <v>2003</v>
      </c>
      <c r="K588" t="s">
        <v>550</v>
      </c>
      <c r="L588">
        <v>170</v>
      </c>
      <c r="M588" t="s">
        <v>584</v>
      </c>
      <c r="N588" t="s">
        <v>475</v>
      </c>
      <c r="O588">
        <v>2125557413</v>
      </c>
      <c r="P588" t="s">
        <v>476</v>
      </c>
      <c r="Q588" t="s">
        <v>477</v>
      </c>
      <c r="R588" t="s">
        <v>30</v>
      </c>
      <c r="S588" t="s">
        <v>31</v>
      </c>
      <c r="T588">
        <v>10022</v>
      </c>
      <c r="U588" t="s">
        <v>32</v>
      </c>
      <c r="V588" t="s">
        <v>33</v>
      </c>
      <c r="W588" t="s">
        <v>56</v>
      </c>
      <c r="X588" t="s">
        <v>478</v>
      </c>
      <c r="Y588" t="s">
        <v>51</v>
      </c>
    </row>
    <row r="589" spans="1:25" x14ac:dyDescent="0.3">
      <c r="A589">
        <v>10214</v>
      </c>
      <c r="B589">
        <v>30</v>
      </c>
      <c r="C589">
        <v>100</v>
      </c>
      <c r="D589">
        <v>7</v>
      </c>
      <c r="E589">
        <v>5967</v>
      </c>
      <c r="F589" s="1">
        <v>38012</v>
      </c>
      <c r="G589" t="s">
        <v>25</v>
      </c>
      <c r="H589">
        <v>1</v>
      </c>
      <c r="I589">
        <v>1</v>
      </c>
      <c r="J589">
        <v>2004</v>
      </c>
      <c r="K589" t="s">
        <v>550</v>
      </c>
      <c r="L589">
        <v>170</v>
      </c>
      <c r="M589" t="s">
        <v>584</v>
      </c>
      <c r="N589" t="s">
        <v>191</v>
      </c>
      <c r="O589" t="s">
        <v>192</v>
      </c>
      <c r="P589" t="s">
        <v>193</v>
      </c>
      <c r="R589" t="s">
        <v>177</v>
      </c>
      <c r="T589">
        <v>28023</v>
      </c>
      <c r="U589" t="s">
        <v>178</v>
      </c>
      <c r="V589" t="s">
        <v>42</v>
      </c>
      <c r="W589" t="s">
        <v>194</v>
      </c>
      <c r="X589" t="s">
        <v>195</v>
      </c>
      <c r="Y589" t="s">
        <v>51</v>
      </c>
    </row>
    <row r="590" spans="1:25" x14ac:dyDescent="0.3">
      <c r="A590">
        <v>10227</v>
      </c>
      <c r="B590">
        <v>26</v>
      </c>
      <c r="C590">
        <v>100</v>
      </c>
      <c r="D590">
        <v>10</v>
      </c>
      <c r="E590">
        <v>3712.8</v>
      </c>
      <c r="F590" s="1">
        <v>38048</v>
      </c>
      <c r="G590" t="s">
        <v>25</v>
      </c>
      <c r="H590">
        <v>1</v>
      </c>
      <c r="I590">
        <v>3</v>
      </c>
      <c r="J590">
        <v>2004</v>
      </c>
      <c r="K590" t="s">
        <v>550</v>
      </c>
      <c r="L590">
        <v>170</v>
      </c>
      <c r="M590" t="s">
        <v>584</v>
      </c>
      <c r="N590" t="s">
        <v>219</v>
      </c>
      <c r="O590" t="s">
        <v>220</v>
      </c>
      <c r="P590" t="s">
        <v>221</v>
      </c>
      <c r="R590" t="s">
        <v>222</v>
      </c>
      <c r="T590">
        <v>69004</v>
      </c>
      <c r="U590" t="s">
        <v>41</v>
      </c>
      <c r="V590" t="s">
        <v>42</v>
      </c>
      <c r="W590" t="s">
        <v>223</v>
      </c>
      <c r="X590" t="s">
        <v>224</v>
      </c>
      <c r="Y590" t="s">
        <v>51</v>
      </c>
    </row>
    <row r="591" spans="1:25" x14ac:dyDescent="0.3">
      <c r="A591">
        <v>10241</v>
      </c>
      <c r="B591">
        <v>41</v>
      </c>
      <c r="C591">
        <v>100</v>
      </c>
      <c r="D591">
        <v>2</v>
      </c>
      <c r="E591">
        <v>7597.3</v>
      </c>
      <c r="F591" s="1">
        <v>38090</v>
      </c>
      <c r="G591" t="s">
        <v>25</v>
      </c>
      <c r="H591">
        <v>2</v>
      </c>
      <c r="I591">
        <v>4</v>
      </c>
      <c r="J591">
        <v>2004</v>
      </c>
      <c r="K591" t="s">
        <v>550</v>
      </c>
      <c r="L591">
        <v>170</v>
      </c>
      <c r="M591" t="s">
        <v>584</v>
      </c>
      <c r="N591" t="s">
        <v>531</v>
      </c>
      <c r="O591" t="s">
        <v>532</v>
      </c>
      <c r="P591" t="s">
        <v>533</v>
      </c>
      <c r="R591" t="s">
        <v>534</v>
      </c>
      <c r="T591">
        <v>67000</v>
      </c>
      <c r="U591" t="s">
        <v>41</v>
      </c>
      <c r="V591" t="s">
        <v>42</v>
      </c>
      <c r="W591" t="s">
        <v>535</v>
      </c>
      <c r="X591" t="s">
        <v>536</v>
      </c>
      <c r="Y591" t="s">
        <v>151</v>
      </c>
    </row>
    <row r="592" spans="1:25" x14ac:dyDescent="0.3">
      <c r="A592">
        <v>10280</v>
      </c>
      <c r="B592">
        <v>26</v>
      </c>
      <c r="C592">
        <v>100</v>
      </c>
      <c r="D592">
        <v>16</v>
      </c>
      <c r="E592">
        <v>3668.6</v>
      </c>
      <c r="F592" s="1">
        <v>38216</v>
      </c>
      <c r="G592" t="s">
        <v>25</v>
      </c>
      <c r="H592">
        <v>3</v>
      </c>
      <c r="I592">
        <v>8</v>
      </c>
      <c r="J592">
        <v>2004</v>
      </c>
      <c r="K592" t="s">
        <v>550</v>
      </c>
      <c r="L592">
        <v>170</v>
      </c>
      <c r="M592" t="s">
        <v>584</v>
      </c>
      <c r="N592" t="s">
        <v>254</v>
      </c>
      <c r="O592" t="s">
        <v>255</v>
      </c>
      <c r="P592" t="s">
        <v>256</v>
      </c>
      <c r="R592" t="s">
        <v>257</v>
      </c>
      <c r="T592">
        <v>10100</v>
      </c>
      <c r="U592" t="s">
        <v>258</v>
      </c>
      <c r="V592" t="s">
        <v>42</v>
      </c>
      <c r="W592" t="s">
        <v>259</v>
      </c>
      <c r="X592" t="s">
        <v>260</v>
      </c>
      <c r="Y592" t="s">
        <v>51</v>
      </c>
    </row>
    <row r="593" spans="1:25" x14ac:dyDescent="0.3">
      <c r="A593">
        <v>10288</v>
      </c>
      <c r="B593">
        <v>32</v>
      </c>
      <c r="C593">
        <v>100</v>
      </c>
      <c r="D593">
        <v>5</v>
      </c>
      <c r="E593">
        <v>5875.2</v>
      </c>
      <c r="F593" s="1">
        <v>38231</v>
      </c>
      <c r="G593" t="s">
        <v>25</v>
      </c>
      <c r="H593">
        <v>3</v>
      </c>
      <c r="I593">
        <v>9</v>
      </c>
      <c r="J593">
        <v>2004</v>
      </c>
      <c r="K593" t="s">
        <v>550</v>
      </c>
      <c r="L593">
        <v>170</v>
      </c>
      <c r="M593" t="s">
        <v>584</v>
      </c>
      <c r="N593" t="s">
        <v>418</v>
      </c>
      <c r="O593" t="s">
        <v>419</v>
      </c>
      <c r="P593" t="s">
        <v>420</v>
      </c>
      <c r="Q593" t="s">
        <v>421</v>
      </c>
      <c r="R593" t="s">
        <v>199</v>
      </c>
      <c r="T593">
        <v>69045</v>
      </c>
      <c r="U593" t="s">
        <v>199</v>
      </c>
      <c r="V593" t="s">
        <v>96</v>
      </c>
      <c r="W593" t="s">
        <v>422</v>
      </c>
      <c r="X593" t="s">
        <v>423</v>
      </c>
      <c r="Y593" t="s">
        <v>51</v>
      </c>
    </row>
    <row r="594" spans="1:25" x14ac:dyDescent="0.3">
      <c r="A594">
        <v>10302</v>
      </c>
      <c r="B594">
        <v>43</v>
      </c>
      <c r="C594">
        <v>100</v>
      </c>
      <c r="D594">
        <v>1</v>
      </c>
      <c r="E594">
        <v>7310</v>
      </c>
      <c r="F594" s="1">
        <v>37900</v>
      </c>
      <c r="G594" t="s">
        <v>25</v>
      </c>
      <c r="H594">
        <v>4</v>
      </c>
      <c r="I594">
        <v>10</v>
      </c>
      <c r="J594">
        <v>2003</v>
      </c>
      <c r="K594" t="s">
        <v>550</v>
      </c>
      <c r="L594">
        <v>170</v>
      </c>
      <c r="M594" t="s">
        <v>584</v>
      </c>
      <c r="N594" t="s">
        <v>165</v>
      </c>
      <c r="O594" t="s">
        <v>166</v>
      </c>
      <c r="P594" t="s">
        <v>167</v>
      </c>
      <c r="R594" t="s">
        <v>168</v>
      </c>
      <c r="T594" t="s">
        <v>169</v>
      </c>
      <c r="U594" t="s">
        <v>170</v>
      </c>
      <c r="V594" t="s">
        <v>42</v>
      </c>
      <c r="W594" t="s">
        <v>171</v>
      </c>
      <c r="X594" t="s">
        <v>172</v>
      </c>
      <c r="Y594" t="s">
        <v>151</v>
      </c>
    </row>
    <row r="595" spans="1:25" x14ac:dyDescent="0.3">
      <c r="A595">
        <v>10312</v>
      </c>
      <c r="B595">
        <v>48</v>
      </c>
      <c r="C595">
        <v>100</v>
      </c>
      <c r="D595">
        <v>17</v>
      </c>
      <c r="E595">
        <v>8078.4</v>
      </c>
      <c r="F595" s="1">
        <v>38281</v>
      </c>
      <c r="G595" t="s">
        <v>25</v>
      </c>
      <c r="H595">
        <v>4</v>
      </c>
      <c r="I595">
        <v>10</v>
      </c>
      <c r="J595">
        <v>2004</v>
      </c>
      <c r="K595" t="s">
        <v>550</v>
      </c>
      <c r="L595">
        <v>170</v>
      </c>
      <c r="M595" t="s">
        <v>584</v>
      </c>
      <c r="N595" t="s">
        <v>272</v>
      </c>
      <c r="O595">
        <v>4155551450</v>
      </c>
      <c r="P595" t="s">
        <v>273</v>
      </c>
      <c r="R595" t="s">
        <v>274</v>
      </c>
      <c r="S595" t="s">
        <v>55</v>
      </c>
      <c r="T595">
        <v>97562</v>
      </c>
      <c r="U595" t="s">
        <v>32</v>
      </c>
      <c r="V595" t="s">
        <v>33</v>
      </c>
      <c r="W595" t="s">
        <v>275</v>
      </c>
      <c r="X595" t="s">
        <v>276</v>
      </c>
      <c r="Y595" t="s">
        <v>151</v>
      </c>
    </row>
    <row r="596" spans="1:25" x14ac:dyDescent="0.3">
      <c r="A596">
        <v>10331</v>
      </c>
      <c r="B596">
        <v>44</v>
      </c>
      <c r="C596">
        <v>74.040000000000006</v>
      </c>
      <c r="D596">
        <v>7</v>
      </c>
      <c r="E596">
        <v>3257.76</v>
      </c>
      <c r="F596" s="1">
        <v>38308</v>
      </c>
      <c r="G596" t="s">
        <v>25</v>
      </c>
      <c r="H596">
        <v>4</v>
      </c>
      <c r="I596">
        <v>11</v>
      </c>
      <c r="J596">
        <v>2004</v>
      </c>
      <c r="K596" t="s">
        <v>550</v>
      </c>
      <c r="L596">
        <v>170</v>
      </c>
      <c r="M596" t="s">
        <v>584</v>
      </c>
      <c r="N596" t="s">
        <v>309</v>
      </c>
      <c r="O596">
        <v>2155559857</v>
      </c>
      <c r="P596" t="s">
        <v>310</v>
      </c>
      <c r="R596" t="s">
        <v>216</v>
      </c>
      <c r="S596" t="s">
        <v>142</v>
      </c>
      <c r="T596">
        <v>71270</v>
      </c>
      <c r="U596" t="s">
        <v>32</v>
      </c>
      <c r="V596" t="s">
        <v>33</v>
      </c>
      <c r="W596" t="s">
        <v>124</v>
      </c>
      <c r="X596" t="s">
        <v>311</v>
      </c>
      <c r="Y596" t="s">
        <v>51</v>
      </c>
    </row>
    <row r="597" spans="1:25" x14ac:dyDescent="0.3">
      <c r="A597">
        <v>10344</v>
      </c>
      <c r="B597">
        <v>45</v>
      </c>
      <c r="C597">
        <v>100</v>
      </c>
      <c r="D597">
        <v>1</v>
      </c>
      <c r="E597">
        <v>7650</v>
      </c>
      <c r="F597" s="1">
        <v>38316</v>
      </c>
      <c r="G597" t="s">
        <v>25</v>
      </c>
      <c r="H597">
        <v>4</v>
      </c>
      <c r="I597">
        <v>11</v>
      </c>
      <c r="J597">
        <v>2004</v>
      </c>
      <c r="K597" t="s">
        <v>550</v>
      </c>
      <c r="L597">
        <v>170</v>
      </c>
      <c r="M597" t="s">
        <v>584</v>
      </c>
      <c r="N597" t="s">
        <v>433</v>
      </c>
      <c r="O597" t="s">
        <v>434</v>
      </c>
      <c r="P597" t="s">
        <v>435</v>
      </c>
      <c r="R597" t="s">
        <v>436</v>
      </c>
      <c r="T597">
        <v>13008</v>
      </c>
      <c r="U597" t="s">
        <v>41</v>
      </c>
      <c r="V597" t="s">
        <v>42</v>
      </c>
      <c r="W597" t="s">
        <v>437</v>
      </c>
      <c r="X597" t="s">
        <v>438</v>
      </c>
      <c r="Y597" t="s">
        <v>151</v>
      </c>
    </row>
    <row r="598" spans="1:25" x14ac:dyDescent="0.3">
      <c r="A598">
        <v>10367</v>
      </c>
      <c r="B598">
        <v>37</v>
      </c>
      <c r="C598">
        <v>100</v>
      </c>
      <c r="D598">
        <v>3</v>
      </c>
      <c r="E598">
        <v>4703.8100000000004</v>
      </c>
      <c r="F598" s="1">
        <v>38364</v>
      </c>
      <c r="G598" t="s">
        <v>408</v>
      </c>
      <c r="H598">
        <v>1</v>
      </c>
      <c r="I598">
        <v>1</v>
      </c>
      <c r="J598">
        <v>2005</v>
      </c>
      <c r="K598" t="s">
        <v>550</v>
      </c>
      <c r="L598">
        <v>170</v>
      </c>
      <c r="M598" t="s">
        <v>584</v>
      </c>
      <c r="N598" t="s">
        <v>52</v>
      </c>
      <c r="O598">
        <v>6265557265</v>
      </c>
      <c r="P598" t="s">
        <v>53</v>
      </c>
      <c r="R598" t="s">
        <v>54</v>
      </c>
      <c r="S598" t="s">
        <v>55</v>
      </c>
      <c r="T598">
        <v>90003</v>
      </c>
      <c r="U598" t="s">
        <v>32</v>
      </c>
      <c r="V598" t="s">
        <v>33</v>
      </c>
      <c r="W598" t="s">
        <v>56</v>
      </c>
      <c r="X598" t="s">
        <v>57</v>
      </c>
      <c r="Y598" t="s">
        <v>51</v>
      </c>
    </row>
    <row r="599" spans="1:25" x14ac:dyDescent="0.3">
      <c r="A599">
        <v>10379</v>
      </c>
      <c r="B599">
        <v>39</v>
      </c>
      <c r="C599">
        <v>100</v>
      </c>
      <c r="D599">
        <v>2</v>
      </c>
      <c r="E599">
        <v>5399.55</v>
      </c>
      <c r="F599" s="1">
        <v>38393</v>
      </c>
      <c r="G599" t="s">
        <v>25</v>
      </c>
      <c r="H599">
        <v>1</v>
      </c>
      <c r="I599">
        <v>2</v>
      </c>
      <c r="J599">
        <v>2005</v>
      </c>
      <c r="K599" t="s">
        <v>550</v>
      </c>
      <c r="L599">
        <v>170</v>
      </c>
      <c r="M599" t="s">
        <v>584</v>
      </c>
      <c r="N599" t="s">
        <v>174</v>
      </c>
      <c r="O599" t="s">
        <v>175</v>
      </c>
      <c r="P599" t="s">
        <v>176</v>
      </c>
      <c r="R599" t="s">
        <v>177</v>
      </c>
      <c r="T599">
        <v>28034</v>
      </c>
      <c r="U599" t="s">
        <v>178</v>
      </c>
      <c r="V599" t="s">
        <v>42</v>
      </c>
      <c r="W599" t="s">
        <v>179</v>
      </c>
      <c r="X599" t="s">
        <v>180</v>
      </c>
      <c r="Y599" t="s">
        <v>51</v>
      </c>
    </row>
    <row r="600" spans="1:25" x14ac:dyDescent="0.3">
      <c r="A600">
        <v>10407</v>
      </c>
      <c r="B600">
        <v>76</v>
      </c>
      <c r="C600">
        <v>100</v>
      </c>
      <c r="D600">
        <v>2</v>
      </c>
      <c r="E600">
        <v>14082.8</v>
      </c>
      <c r="F600" s="1">
        <v>38464</v>
      </c>
      <c r="G600" t="s">
        <v>401</v>
      </c>
      <c r="H600">
        <v>2</v>
      </c>
      <c r="I600">
        <v>4</v>
      </c>
      <c r="J600">
        <v>2005</v>
      </c>
      <c r="K600" t="s">
        <v>550</v>
      </c>
      <c r="L600">
        <v>170</v>
      </c>
      <c r="M600" t="s">
        <v>584</v>
      </c>
      <c r="N600" t="s">
        <v>397</v>
      </c>
      <c r="O600">
        <v>4085553659</v>
      </c>
      <c r="P600" t="s">
        <v>398</v>
      </c>
      <c r="R600" t="s">
        <v>399</v>
      </c>
      <c r="S600" t="s">
        <v>55</v>
      </c>
      <c r="T600">
        <v>94217</v>
      </c>
      <c r="U600" t="s">
        <v>32</v>
      </c>
      <c r="V600" t="s">
        <v>33</v>
      </c>
      <c r="W600" t="s">
        <v>102</v>
      </c>
      <c r="X600" t="s">
        <v>400</v>
      </c>
      <c r="Y600" t="s">
        <v>151</v>
      </c>
    </row>
    <row r="601" spans="1:25" x14ac:dyDescent="0.3">
      <c r="A601">
        <v>10420</v>
      </c>
      <c r="B601">
        <v>37</v>
      </c>
      <c r="C601">
        <v>100</v>
      </c>
      <c r="D601">
        <v>5</v>
      </c>
      <c r="E601">
        <v>5283.6</v>
      </c>
      <c r="F601" s="1">
        <v>38501</v>
      </c>
      <c r="G601" t="s">
        <v>300</v>
      </c>
      <c r="H601">
        <v>2</v>
      </c>
      <c r="I601">
        <v>5</v>
      </c>
      <c r="J601">
        <v>2005</v>
      </c>
      <c r="K601" t="s">
        <v>550</v>
      </c>
      <c r="L601">
        <v>170</v>
      </c>
      <c r="M601" t="s">
        <v>584</v>
      </c>
      <c r="N601" t="s">
        <v>152</v>
      </c>
      <c r="O601" t="s">
        <v>153</v>
      </c>
      <c r="P601" t="s">
        <v>154</v>
      </c>
      <c r="Q601" t="s">
        <v>155</v>
      </c>
      <c r="R601" t="s">
        <v>156</v>
      </c>
      <c r="S601" t="s">
        <v>157</v>
      </c>
      <c r="T601">
        <v>2067</v>
      </c>
      <c r="U601" t="s">
        <v>95</v>
      </c>
      <c r="V601" t="s">
        <v>96</v>
      </c>
      <c r="W601" t="s">
        <v>158</v>
      </c>
      <c r="X601" t="s">
        <v>159</v>
      </c>
      <c r="Y601" t="s">
        <v>51</v>
      </c>
    </row>
    <row r="602" spans="1:25" x14ac:dyDescent="0.3">
      <c r="A602">
        <v>10108</v>
      </c>
      <c r="B602">
        <v>38</v>
      </c>
      <c r="C602">
        <v>82.39</v>
      </c>
      <c r="D602">
        <v>2</v>
      </c>
      <c r="E602">
        <v>3130.82</v>
      </c>
      <c r="F602" s="1">
        <v>37683</v>
      </c>
      <c r="G602" t="s">
        <v>25</v>
      </c>
      <c r="H602">
        <v>1</v>
      </c>
      <c r="I602">
        <v>3</v>
      </c>
      <c r="J602">
        <v>2003</v>
      </c>
      <c r="K602" t="s">
        <v>181</v>
      </c>
      <c r="L602">
        <v>77</v>
      </c>
      <c r="M602" t="s">
        <v>585</v>
      </c>
      <c r="N602" t="s">
        <v>425</v>
      </c>
      <c r="O602" t="s">
        <v>426</v>
      </c>
      <c r="P602" t="s">
        <v>427</v>
      </c>
      <c r="R602" t="s">
        <v>428</v>
      </c>
      <c r="T602" t="s">
        <v>429</v>
      </c>
      <c r="U602" t="s">
        <v>430</v>
      </c>
      <c r="V602" t="s">
        <v>200</v>
      </c>
      <c r="W602" t="s">
        <v>431</v>
      </c>
      <c r="X602" t="s">
        <v>432</v>
      </c>
      <c r="Y602" t="s">
        <v>51</v>
      </c>
    </row>
    <row r="603" spans="1:25" x14ac:dyDescent="0.3">
      <c r="A603">
        <v>10122</v>
      </c>
      <c r="B603">
        <v>43</v>
      </c>
      <c r="C603">
        <v>72.38</v>
      </c>
      <c r="D603">
        <v>6</v>
      </c>
      <c r="E603">
        <v>3112.34</v>
      </c>
      <c r="F603" s="1">
        <v>37749</v>
      </c>
      <c r="G603" t="s">
        <v>25</v>
      </c>
      <c r="H603">
        <v>2</v>
      </c>
      <c r="I603">
        <v>5</v>
      </c>
      <c r="J603">
        <v>2003</v>
      </c>
      <c r="K603" t="s">
        <v>181</v>
      </c>
      <c r="L603">
        <v>77</v>
      </c>
      <c r="M603" t="s">
        <v>585</v>
      </c>
      <c r="N603" t="s">
        <v>433</v>
      </c>
      <c r="O603" t="s">
        <v>434</v>
      </c>
      <c r="P603" t="s">
        <v>435</v>
      </c>
      <c r="R603" t="s">
        <v>436</v>
      </c>
      <c r="T603">
        <v>13008</v>
      </c>
      <c r="U603" t="s">
        <v>41</v>
      </c>
      <c r="V603" t="s">
        <v>42</v>
      </c>
      <c r="W603" t="s">
        <v>437</v>
      </c>
      <c r="X603" t="s">
        <v>438</v>
      </c>
      <c r="Y603" t="s">
        <v>51</v>
      </c>
    </row>
    <row r="604" spans="1:25" x14ac:dyDescent="0.3">
      <c r="A604">
        <v>10135</v>
      </c>
      <c r="B604">
        <v>48</v>
      </c>
      <c r="C604">
        <v>79.31</v>
      </c>
      <c r="D604">
        <v>3</v>
      </c>
      <c r="E604">
        <v>3806.88</v>
      </c>
      <c r="F604" s="1">
        <v>37804</v>
      </c>
      <c r="G604" t="s">
        <v>25</v>
      </c>
      <c r="H604">
        <v>3</v>
      </c>
      <c r="I604">
        <v>7</v>
      </c>
      <c r="J604">
        <v>2003</v>
      </c>
      <c r="K604" t="s">
        <v>181</v>
      </c>
      <c r="L604">
        <v>77</v>
      </c>
      <c r="M604" t="s">
        <v>585</v>
      </c>
      <c r="N604" t="s">
        <v>272</v>
      </c>
      <c r="O604">
        <v>4155551450</v>
      </c>
      <c r="P604" t="s">
        <v>273</v>
      </c>
      <c r="R604" t="s">
        <v>274</v>
      </c>
      <c r="S604" t="s">
        <v>55</v>
      </c>
      <c r="T604">
        <v>97562</v>
      </c>
      <c r="U604" t="s">
        <v>32</v>
      </c>
      <c r="V604" t="s">
        <v>33</v>
      </c>
      <c r="W604" t="s">
        <v>275</v>
      </c>
      <c r="X604" t="s">
        <v>276</v>
      </c>
      <c r="Y604" t="s">
        <v>51</v>
      </c>
    </row>
    <row r="605" spans="1:25" x14ac:dyDescent="0.3">
      <c r="A605">
        <v>10147</v>
      </c>
      <c r="B605">
        <v>26</v>
      </c>
      <c r="C605">
        <v>82.39</v>
      </c>
      <c r="D605">
        <v>3</v>
      </c>
      <c r="E605">
        <v>2142.14</v>
      </c>
      <c r="F605" s="1">
        <v>37869</v>
      </c>
      <c r="G605" t="s">
        <v>25</v>
      </c>
      <c r="H605">
        <v>3</v>
      </c>
      <c r="I605">
        <v>9</v>
      </c>
      <c r="J605">
        <v>2003</v>
      </c>
      <c r="K605" t="s">
        <v>181</v>
      </c>
      <c r="L605">
        <v>77</v>
      </c>
      <c r="M605" t="s">
        <v>585</v>
      </c>
      <c r="N605" t="s">
        <v>281</v>
      </c>
      <c r="O605">
        <v>6175558555</v>
      </c>
      <c r="P605" t="s">
        <v>282</v>
      </c>
      <c r="R605" t="s">
        <v>283</v>
      </c>
      <c r="S605" t="s">
        <v>123</v>
      </c>
      <c r="T605">
        <v>58339</v>
      </c>
      <c r="U605" t="s">
        <v>32</v>
      </c>
      <c r="V605" t="s">
        <v>33</v>
      </c>
      <c r="W605" t="s">
        <v>275</v>
      </c>
      <c r="X605" t="s">
        <v>284</v>
      </c>
      <c r="Y605" t="s">
        <v>36</v>
      </c>
    </row>
    <row r="606" spans="1:25" x14ac:dyDescent="0.3">
      <c r="A606">
        <v>10160</v>
      </c>
      <c r="B606">
        <v>38</v>
      </c>
      <c r="C606">
        <v>88.55</v>
      </c>
      <c r="D606">
        <v>4</v>
      </c>
      <c r="E606">
        <v>3364.9</v>
      </c>
      <c r="F606" s="1">
        <v>37905</v>
      </c>
      <c r="G606" t="s">
        <v>25</v>
      </c>
      <c r="H606">
        <v>4</v>
      </c>
      <c r="I606">
        <v>10</v>
      </c>
      <c r="J606">
        <v>2003</v>
      </c>
      <c r="K606" t="s">
        <v>181</v>
      </c>
      <c r="L606">
        <v>77</v>
      </c>
      <c r="M606" t="s">
        <v>585</v>
      </c>
      <c r="N606" t="s">
        <v>358</v>
      </c>
      <c r="O606">
        <v>2155554369</v>
      </c>
      <c r="P606" t="s">
        <v>359</v>
      </c>
      <c r="R606" t="s">
        <v>360</v>
      </c>
      <c r="S606" t="s">
        <v>55</v>
      </c>
      <c r="U606" t="s">
        <v>32</v>
      </c>
      <c r="V606" t="s">
        <v>33</v>
      </c>
      <c r="W606" t="s">
        <v>361</v>
      </c>
      <c r="X606" t="s">
        <v>103</v>
      </c>
      <c r="Y606" t="s">
        <v>51</v>
      </c>
    </row>
    <row r="607" spans="1:25" x14ac:dyDescent="0.3">
      <c r="A607">
        <v>10170</v>
      </c>
      <c r="B607">
        <v>20</v>
      </c>
      <c r="C607">
        <v>63.14</v>
      </c>
      <c r="D607">
        <v>2</v>
      </c>
      <c r="E607">
        <v>1262.8</v>
      </c>
      <c r="F607" s="1">
        <v>37929</v>
      </c>
      <c r="G607" t="s">
        <v>25</v>
      </c>
      <c r="H607">
        <v>4</v>
      </c>
      <c r="I607">
        <v>11</v>
      </c>
      <c r="J607">
        <v>2003</v>
      </c>
      <c r="K607" t="s">
        <v>181</v>
      </c>
      <c r="L607">
        <v>77</v>
      </c>
      <c r="M607" t="s">
        <v>585</v>
      </c>
      <c r="N607" t="s">
        <v>409</v>
      </c>
      <c r="O607" t="s">
        <v>410</v>
      </c>
      <c r="P607" t="s">
        <v>411</v>
      </c>
      <c r="R607" t="s">
        <v>412</v>
      </c>
      <c r="T607">
        <v>8010</v>
      </c>
      <c r="U607" t="s">
        <v>148</v>
      </c>
      <c r="V607" t="s">
        <v>42</v>
      </c>
      <c r="W607" t="s">
        <v>413</v>
      </c>
      <c r="X607" t="s">
        <v>414</v>
      </c>
      <c r="Y607" t="s">
        <v>36</v>
      </c>
    </row>
    <row r="608" spans="1:25" x14ac:dyDescent="0.3">
      <c r="A608">
        <v>10181</v>
      </c>
      <c r="B608">
        <v>22</v>
      </c>
      <c r="C608">
        <v>73.92</v>
      </c>
      <c r="D608">
        <v>10</v>
      </c>
      <c r="E608">
        <v>1626.24</v>
      </c>
      <c r="F608" s="1">
        <v>37937</v>
      </c>
      <c r="G608" t="s">
        <v>25</v>
      </c>
      <c r="H608">
        <v>4</v>
      </c>
      <c r="I608">
        <v>11</v>
      </c>
      <c r="J608">
        <v>2003</v>
      </c>
      <c r="K608" t="s">
        <v>181</v>
      </c>
      <c r="L608">
        <v>77</v>
      </c>
      <c r="M608" t="s">
        <v>585</v>
      </c>
      <c r="N608" t="s">
        <v>73</v>
      </c>
      <c r="O608" t="s">
        <v>74</v>
      </c>
      <c r="P608" t="s">
        <v>75</v>
      </c>
      <c r="R608" t="s">
        <v>76</v>
      </c>
      <c r="T608" t="s">
        <v>77</v>
      </c>
      <c r="U608" t="s">
        <v>78</v>
      </c>
      <c r="V608" t="s">
        <v>42</v>
      </c>
      <c r="W608" t="s">
        <v>79</v>
      </c>
      <c r="X608" t="s">
        <v>80</v>
      </c>
      <c r="Y608" t="s">
        <v>36</v>
      </c>
    </row>
    <row r="609" spans="1:25" x14ac:dyDescent="0.3">
      <c r="A609">
        <v>10192</v>
      </c>
      <c r="B609">
        <v>45</v>
      </c>
      <c r="C609">
        <v>90.86</v>
      </c>
      <c r="D609">
        <v>15</v>
      </c>
      <c r="E609">
        <v>4088.7</v>
      </c>
      <c r="F609" s="1">
        <v>37945</v>
      </c>
      <c r="G609" t="s">
        <v>25</v>
      </c>
      <c r="H609">
        <v>4</v>
      </c>
      <c r="I609">
        <v>11</v>
      </c>
      <c r="J609">
        <v>2003</v>
      </c>
      <c r="K609" t="s">
        <v>181</v>
      </c>
      <c r="L609">
        <v>77</v>
      </c>
      <c r="M609" t="s">
        <v>585</v>
      </c>
      <c r="N609" t="s">
        <v>277</v>
      </c>
      <c r="O609">
        <v>6035558647</v>
      </c>
      <c r="P609" t="s">
        <v>278</v>
      </c>
      <c r="R609" t="s">
        <v>279</v>
      </c>
      <c r="S609" t="s">
        <v>280</v>
      </c>
      <c r="T609">
        <v>62005</v>
      </c>
      <c r="U609" t="s">
        <v>32</v>
      </c>
      <c r="V609" t="s">
        <v>33</v>
      </c>
      <c r="W609" t="s">
        <v>56</v>
      </c>
      <c r="X609" t="s">
        <v>276</v>
      </c>
      <c r="Y609" t="s">
        <v>51</v>
      </c>
    </row>
    <row r="610" spans="1:25" x14ac:dyDescent="0.3">
      <c r="A610">
        <v>10203</v>
      </c>
      <c r="B610">
        <v>45</v>
      </c>
      <c r="C610">
        <v>85.47</v>
      </c>
      <c r="D610">
        <v>4</v>
      </c>
      <c r="E610">
        <v>3846.15</v>
      </c>
      <c r="F610" s="1">
        <v>37957</v>
      </c>
      <c r="G610" t="s">
        <v>25</v>
      </c>
      <c r="H610">
        <v>4</v>
      </c>
      <c r="I610">
        <v>12</v>
      </c>
      <c r="J610">
        <v>2003</v>
      </c>
      <c r="K610" t="s">
        <v>181</v>
      </c>
      <c r="L610">
        <v>77</v>
      </c>
      <c r="M610" t="s">
        <v>585</v>
      </c>
      <c r="N610" t="s">
        <v>174</v>
      </c>
      <c r="O610" t="s">
        <v>175</v>
      </c>
      <c r="P610" t="s">
        <v>176</v>
      </c>
      <c r="R610" t="s">
        <v>177</v>
      </c>
      <c r="T610">
        <v>28034</v>
      </c>
      <c r="U610" t="s">
        <v>178</v>
      </c>
      <c r="V610" t="s">
        <v>42</v>
      </c>
      <c r="W610" t="s">
        <v>179</v>
      </c>
      <c r="X610" t="s">
        <v>180</v>
      </c>
      <c r="Y610" t="s">
        <v>51</v>
      </c>
    </row>
    <row r="611" spans="1:25" x14ac:dyDescent="0.3">
      <c r="A611">
        <v>10212</v>
      </c>
      <c r="B611">
        <v>20</v>
      </c>
      <c r="C611">
        <v>66.989999999999995</v>
      </c>
      <c r="D611">
        <v>14</v>
      </c>
      <c r="E611">
        <v>1339.8</v>
      </c>
      <c r="F611" s="1">
        <v>38002</v>
      </c>
      <c r="G611" t="s">
        <v>25</v>
      </c>
      <c r="H611">
        <v>1</v>
      </c>
      <c r="I611">
        <v>1</v>
      </c>
      <c r="J611">
        <v>2004</v>
      </c>
      <c r="K611" t="s">
        <v>181</v>
      </c>
      <c r="L611">
        <v>77</v>
      </c>
      <c r="M611" t="s">
        <v>585</v>
      </c>
      <c r="N611" t="s">
        <v>174</v>
      </c>
      <c r="O611" t="s">
        <v>175</v>
      </c>
      <c r="P611" t="s">
        <v>176</v>
      </c>
      <c r="R611" t="s">
        <v>177</v>
      </c>
      <c r="T611">
        <v>28034</v>
      </c>
      <c r="U611" t="s">
        <v>178</v>
      </c>
      <c r="V611" t="s">
        <v>42</v>
      </c>
      <c r="W611" t="s">
        <v>179</v>
      </c>
      <c r="X611" t="s">
        <v>180</v>
      </c>
      <c r="Y611" t="s">
        <v>36</v>
      </c>
    </row>
    <row r="612" spans="1:25" x14ac:dyDescent="0.3">
      <c r="A612">
        <v>10225</v>
      </c>
      <c r="B612">
        <v>47</v>
      </c>
      <c r="C612">
        <v>64.680000000000007</v>
      </c>
      <c r="D612">
        <v>5</v>
      </c>
      <c r="E612">
        <v>3039.96</v>
      </c>
      <c r="F612" s="1">
        <v>38039</v>
      </c>
      <c r="G612" t="s">
        <v>25</v>
      </c>
      <c r="H612">
        <v>1</v>
      </c>
      <c r="I612">
        <v>2</v>
      </c>
      <c r="J612">
        <v>2004</v>
      </c>
      <c r="K612" t="s">
        <v>181</v>
      </c>
      <c r="L612">
        <v>77</v>
      </c>
      <c r="M612" t="s">
        <v>585</v>
      </c>
      <c r="N612" t="s">
        <v>446</v>
      </c>
      <c r="O612" t="s">
        <v>447</v>
      </c>
      <c r="P612" t="s">
        <v>448</v>
      </c>
      <c r="R612" t="s">
        <v>449</v>
      </c>
      <c r="T612">
        <v>1203</v>
      </c>
      <c r="U612" t="s">
        <v>450</v>
      </c>
      <c r="V612" t="s">
        <v>42</v>
      </c>
      <c r="W612" t="s">
        <v>451</v>
      </c>
      <c r="X612" t="s">
        <v>103</v>
      </c>
      <c r="Y612" t="s">
        <v>51</v>
      </c>
    </row>
    <row r="613" spans="1:25" x14ac:dyDescent="0.3">
      <c r="A613">
        <v>10239</v>
      </c>
      <c r="B613">
        <v>46</v>
      </c>
      <c r="C613">
        <v>73.92</v>
      </c>
      <c r="D613">
        <v>4</v>
      </c>
      <c r="E613">
        <v>3400.32</v>
      </c>
      <c r="F613" s="1">
        <v>38089</v>
      </c>
      <c r="G613" t="s">
        <v>25</v>
      </c>
      <c r="H613">
        <v>2</v>
      </c>
      <c r="I613">
        <v>4</v>
      </c>
      <c r="J613">
        <v>2004</v>
      </c>
      <c r="K613" t="s">
        <v>181</v>
      </c>
      <c r="L613">
        <v>77</v>
      </c>
      <c r="M613" t="s">
        <v>585</v>
      </c>
      <c r="N613" t="s">
        <v>391</v>
      </c>
      <c r="O613" t="s">
        <v>392</v>
      </c>
      <c r="P613" t="s">
        <v>393</v>
      </c>
      <c r="R613" t="s">
        <v>394</v>
      </c>
      <c r="T613">
        <v>90110</v>
      </c>
      <c r="U613" t="s">
        <v>130</v>
      </c>
      <c r="V613" t="s">
        <v>42</v>
      </c>
      <c r="W613" t="s">
        <v>395</v>
      </c>
      <c r="X613" t="s">
        <v>396</v>
      </c>
      <c r="Y613" t="s">
        <v>51</v>
      </c>
    </row>
    <row r="614" spans="1:25" x14ac:dyDescent="0.3">
      <c r="A614">
        <v>10253</v>
      </c>
      <c r="B614">
        <v>23</v>
      </c>
      <c r="C614">
        <v>83.93</v>
      </c>
      <c r="D614">
        <v>9</v>
      </c>
      <c r="E614">
        <v>1930.39</v>
      </c>
      <c r="F614" s="1">
        <v>38139</v>
      </c>
      <c r="G614" t="s">
        <v>339</v>
      </c>
      <c r="H614">
        <v>2</v>
      </c>
      <c r="I614">
        <v>6</v>
      </c>
      <c r="J614">
        <v>2004</v>
      </c>
      <c r="K614" t="s">
        <v>181</v>
      </c>
      <c r="L614">
        <v>77</v>
      </c>
      <c r="M614" t="s">
        <v>585</v>
      </c>
      <c r="N614" t="s">
        <v>165</v>
      </c>
      <c r="O614" t="s">
        <v>166</v>
      </c>
      <c r="P614" t="s">
        <v>167</v>
      </c>
      <c r="R614" t="s">
        <v>168</v>
      </c>
      <c r="T614" t="s">
        <v>169</v>
      </c>
      <c r="U614" t="s">
        <v>170</v>
      </c>
      <c r="V614" t="s">
        <v>42</v>
      </c>
      <c r="W614" t="s">
        <v>171</v>
      </c>
      <c r="X614" t="s">
        <v>172</v>
      </c>
      <c r="Y614" t="s">
        <v>36</v>
      </c>
    </row>
    <row r="615" spans="1:25" x14ac:dyDescent="0.3">
      <c r="A615">
        <v>10266</v>
      </c>
      <c r="B615">
        <v>33</v>
      </c>
      <c r="C615">
        <v>74.69</v>
      </c>
      <c r="D615">
        <v>10</v>
      </c>
      <c r="E615">
        <v>2464.77</v>
      </c>
      <c r="F615" s="1">
        <v>38174</v>
      </c>
      <c r="G615" t="s">
        <v>25</v>
      </c>
      <c r="H615">
        <v>3</v>
      </c>
      <c r="I615">
        <v>7</v>
      </c>
      <c r="J615">
        <v>2004</v>
      </c>
      <c r="K615" t="s">
        <v>181</v>
      </c>
      <c r="L615">
        <v>77</v>
      </c>
      <c r="M615" t="s">
        <v>585</v>
      </c>
      <c r="N615" t="s">
        <v>452</v>
      </c>
      <c r="O615" t="s">
        <v>453</v>
      </c>
      <c r="P615" t="s">
        <v>454</v>
      </c>
      <c r="R615" t="s">
        <v>455</v>
      </c>
      <c r="T615">
        <v>42100</v>
      </c>
      <c r="U615" t="s">
        <v>258</v>
      </c>
      <c r="V615" t="s">
        <v>42</v>
      </c>
      <c r="W615" t="s">
        <v>456</v>
      </c>
      <c r="X615" t="s">
        <v>457</v>
      </c>
      <c r="Y615" t="s">
        <v>36</v>
      </c>
    </row>
    <row r="616" spans="1:25" x14ac:dyDescent="0.3">
      <c r="A616">
        <v>10278</v>
      </c>
      <c r="B616">
        <v>29</v>
      </c>
      <c r="C616">
        <v>90.86</v>
      </c>
      <c r="D616">
        <v>10</v>
      </c>
      <c r="E616">
        <v>2634.94</v>
      </c>
      <c r="F616" s="1">
        <v>38205</v>
      </c>
      <c r="G616" t="s">
        <v>25</v>
      </c>
      <c r="H616">
        <v>3</v>
      </c>
      <c r="I616">
        <v>8</v>
      </c>
      <c r="J616">
        <v>2004</v>
      </c>
      <c r="K616" t="s">
        <v>181</v>
      </c>
      <c r="L616">
        <v>77</v>
      </c>
      <c r="M616" t="s">
        <v>585</v>
      </c>
      <c r="N616" t="s">
        <v>539</v>
      </c>
      <c r="O616">
        <v>7025551838</v>
      </c>
      <c r="P616" t="s">
        <v>540</v>
      </c>
      <c r="R616" t="s">
        <v>541</v>
      </c>
      <c r="S616" t="s">
        <v>542</v>
      </c>
      <c r="T616">
        <v>83030</v>
      </c>
      <c r="U616" t="s">
        <v>32</v>
      </c>
      <c r="V616" t="s">
        <v>33</v>
      </c>
      <c r="W616" t="s">
        <v>113</v>
      </c>
      <c r="X616" t="s">
        <v>400</v>
      </c>
      <c r="Y616" t="s">
        <v>36</v>
      </c>
    </row>
    <row r="617" spans="1:25" x14ac:dyDescent="0.3">
      <c r="A617">
        <v>10287</v>
      </c>
      <c r="B617">
        <v>44</v>
      </c>
      <c r="C617">
        <v>82.39</v>
      </c>
      <c r="D617">
        <v>8</v>
      </c>
      <c r="E617">
        <v>3625.16</v>
      </c>
      <c r="F617" s="1">
        <v>38229</v>
      </c>
      <c r="G617" t="s">
        <v>25</v>
      </c>
      <c r="H617">
        <v>3</v>
      </c>
      <c r="I617">
        <v>8</v>
      </c>
      <c r="J617">
        <v>2004</v>
      </c>
      <c r="K617" t="s">
        <v>181</v>
      </c>
      <c r="L617">
        <v>77</v>
      </c>
      <c r="M617" t="s">
        <v>585</v>
      </c>
      <c r="N617" t="s">
        <v>446</v>
      </c>
      <c r="O617" t="s">
        <v>447</v>
      </c>
      <c r="P617" t="s">
        <v>448</v>
      </c>
      <c r="R617" t="s">
        <v>449</v>
      </c>
      <c r="T617">
        <v>1203</v>
      </c>
      <c r="U617" t="s">
        <v>450</v>
      </c>
      <c r="V617" t="s">
        <v>42</v>
      </c>
      <c r="W617" t="s">
        <v>451</v>
      </c>
      <c r="X617" t="s">
        <v>103</v>
      </c>
      <c r="Y617" t="s">
        <v>51</v>
      </c>
    </row>
    <row r="618" spans="1:25" x14ac:dyDescent="0.3">
      <c r="A618">
        <v>10300</v>
      </c>
      <c r="B618">
        <v>41</v>
      </c>
      <c r="C618">
        <v>92.4</v>
      </c>
      <c r="D618">
        <v>1</v>
      </c>
      <c r="E618">
        <v>3788.4</v>
      </c>
      <c r="F618" s="1">
        <v>37898</v>
      </c>
      <c r="G618" t="s">
        <v>25</v>
      </c>
      <c r="H618">
        <v>4</v>
      </c>
      <c r="I618">
        <v>10</v>
      </c>
      <c r="J618">
        <v>2003</v>
      </c>
      <c r="K618" t="s">
        <v>181</v>
      </c>
      <c r="L618">
        <v>77</v>
      </c>
      <c r="M618" t="s">
        <v>585</v>
      </c>
      <c r="N618" t="s">
        <v>462</v>
      </c>
      <c r="O618" t="s">
        <v>463</v>
      </c>
      <c r="P618" t="s">
        <v>464</v>
      </c>
      <c r="R618" t="s">
        <v>465</v>
      </c>
      <c r="T618">
        <v>60528</v>
      </c>
      <c r="U618" t="s">
        <v>443</v>
      </c>
      <c r="V618" t="s">
        <v>42</v>
      </c>
      <c r="W618" t="s">
        <v>466</v>
      </c>
      <c r="X618" t="s">
        <v>414</v>
      </c>
      <c r="Y618" t="s">
        <v>51</v>
      </c>
    </row>
    <row r="619" spans="1:25" x14ac:dyDescent="0.3">
      <c r="A619">
        <v>10310</v>
      </c>
      <c r="B619">
        <v>20</v>
      </c>
      <c r="C619">
        <v>91.63</v>
      </c>
      <c r="D619">
        <v>6</v>
      </c>
      <c r="E619">
        <v>1832.6</v>
      </c>
      <c r="F619" s="1">
        <v>38276</v>
      </c>
      <c r="G619" t="s">
        <v>25</v>
      </c>
      <c r="H619">
        <v>4</v>
      </c>
      <c r="I619">
        <v>10</v>
      </c>
      <c r="J619">
        <v>2004</v>
      </c>
      <c r="K619" t="s">
        <v>181</v>
      </c>
      <c r="L619">
        <v>77</v>
      </c>
      <c r="M619" t="s">
        <v>585</v>
      </c>
      <c r="N619" t="s">
        <v>439</v>
      </c>
      <c r="O619" t="s">
        <v>440</v>
      </c>
      <c r="P619" t="s">
        <v>441</v>
      </c>
      <c r="R619" t="s">
        <v>442</v>
      </c>
      <c r="T619">
        <v>50739</v>
      </c>
      <c r="U619" t="s">
        <v>443</v>
      </c>
      <c r="V619" t="s">
        <v>42</v>
      </c>
      <c r="W619" t="s">
        <v>444</v>
      </c>
      <c r="X619" t="s">
        <v>445</v>
      </c>
      <c r="Y619" t="s">
        <v>36</v>
      </c>
    </row>
    <row r="620" spans="1:25" x14ac:dyDescent="0.3">
      <c r="A620">
        <v>10321</v>
      </c>
      <c r="B620">
        <v>37</v>
      </c>
      <c r="C620">
        <v>78.540000000000006</v>
      </c>
      <c r="D620">
        <v>14</v>
      </c>
      <c r="E620">
        <v>2905.98</v>
      </c>
      <c r="F620" s="1">
        <v>38295</v>
      </c>
      <c r="G620" t="s">
        <v>25</v>
      </c>
      <c r="H620">
        <v>4</v>
      </c>
      <c r="I620">
        <v>11</v>
      </c>
      <c r="J620">
        <v>2004</v>
      </c>
      <c r="K620" t="s">
        <v>181</v>
      </c>
      <c r="L620">
        <v>77</v>
      </c>
      <c r="M620" t="s">
        <v>585</v>
      </c>
      <c r="N620" t="s">
        <v>160</v>
      </c>
      <c r="O620">
        <v>5085552555</v>
      </c>
      <c r="P620" t="s">
        <v>161</v>
      </c>
      <c r="R620" t="s">
        <v>162</v>
      </c>
      <c r="S620" t="s">
        <v>123</v>
      </c>
      <c r="T620">
        <v>50553</v>
      </c>
      <c r="U620" t="s">
        <v>32</v>
      </c>
      <c r="V620" t="s">
        <v>33</v>
      </c>
      <c r="W620" t="s">
        <v>163</v>
      </c>
      <c r="X620" t="s">
        <v>164</v>
      </c>
      <c r="Y620" t="s">
        <v>36</v>
      </c>
    </row>
    <row r="621" spans="1:25" x14ac:dyDescent="0.3">
      <c r="A621">
        <v>10329</v>
      </c>
      <c r="B621">
        <v>29</v>
      </c>
      <c r="C621">
        <v>100</v>
      </c>
      <c r="D621">
        <v>9</v>
      </c>
      <c r="E621">
        <v>2954.81</v>
      </c>
      <c r="F621" s="1">
        <v>38306</v>
      </c>
      <c r="G621" t="s">
        <v>25</v>
      </c>
      <c r="H621">
        <v>4</v>
      </c>
      <c r="I621">
        <v>11</v>
      </c>
      <c r="J621">
        <v>2004</v>
      </c>
      <c r="K621" t="s">
        <v>181</v>
      </c>
      <c r="L621">
        <v>77</v>
      </c>
      <c r="M621" t="s">
        <v>585</v>
      </c>
      <c r="N621" t="s">
        <v>28</v>
      </c>
      <c r="O621">
        <v>2125557818</v>
      </c>
      <c r="P621" t="s">
        <v>29</v>
      </c>
      <c r="R621" t="s">
        <v>30</v>
      </c>
      <c r="S621" t="s">
        <v>31</v>
      </c>
      <c r="T621">
        <v>10022</v>
      </c>
      <c r="U621" t="s">
        <v>32</v>
      </c>
      <c r="V621" t="s">
        <v>33</v>
      </c>
      <c r="W621" t="s">
        <v>34</v>
      </c>
      <c r="X621" t="s">
        <v>35</v>
      </c>
      <c r="Y621" t="s">
        <v>36</v>
      </c>
    </row>
    <row r="622" spans="1:25" x14ac:dyDescent="0.3">
      <c r="A622">
        <v>10342</v>
      </c>
      <c r="B622">
        <v>55</v>
      </c>
      <c r="C622">
        <v>65.45</v>
      </c>
      <c r="D622">
        <v>1</v>
      </c>
      <c r="E622">
        <v>3599.75</v>
      </c>
      <c r="F622" s="1">
        <v>38315</v>
      </c>
      <c r="G622" t="s">
        <v>25</v>
      </c>
      <c r="H622">
        <v>4</v>
      </c>
      <c r="I622">
        <v>11</v>
      </c>
      <c r="J622">
        <v>2004</v>
      </c>
      <c r="K622" t="s">
        <v>181</v>
      </c>
      <c r="L622">
        <v>77</v>
      </c>
      <c r="M622" t="s">
        <v>585</v>
      </c>
      <c r="N622" t="s">
        <v>89</v>
      </c>
      <c r="O622" t="s">
        <v>90</v>
      </c>
      <c r="P622" t="s">
        <v>91</v>
      </c>
      <c r="Q622" t="s">
        <v>92</v>
      </c>
      <c r="R622" t="s">
        <v>93</v>
      </c>
      <c r="S622" t="s">
        <v>94</v>
      </c>
      <c r="T622">
        <v>3004</v>
      </c>
      <c r="U622" t="s">
        <v>95</v>
      </c>
      <c r="V622" t="s">
        <v>96</v>
      </c>
      <c r="W622" t="s">
        <v>97</v>
      </c>
      <c r="X622" t="s">
        <v>98</v>
      </c>
      <c r="Y622" t="s">
        <v>51</v>
      </c>
    </row>
    <row r="623" spans="1:25" x14ac:dyDescent="0.3">
      <c r="A623">
        <v>10363</v>
      </c>
      <c r="B623">
        <v>22</v>
      </c>
      <c r="C623">
        <v>100</v>
      </c>
      <c r="D623">
        <v>7</v>
      </c>
      <c r="E623">
        <v>3686.54</v>
      </c>
      <c r="F623" s="1">
        <v>38358</v>
      </c>
      <c r="G623" t="s">
        <v>25</v>
      </c>
      <c r="H623">
        <v>1</v>
      </c>
      <c r="I623">
        <v>1</v>
      </c>
      <c r="J623">
        <v>2005</v>
      </c>
      <c r="K623" t="s">
        <v>181</v>
      </c>
      <c r="L623">
        <v>77</v>
      </c>
      <c r="M623" t="s">
        <v>585</v>
      </c>
      <c r="N623" t="s">
        <v>467</v>
      </c>
      <c r="O623" t="s">
        <v>468</v>
      </c>
      <c r="P623" t="s">
        <v>469</v>
      </c>
      <c r="R623" t="s">
        <v>470</v>
      </c>
      <c r="T623" t="s">
        <v>471</v>
      </c>
      <c r="U623" t="s">
        <v>130</v>
      </c>
      <c r="V623" t="s">
        <v>42</v>
      </c>
      <c r="W623" t="s">
        <v>472</v>
      </c>
      <c r="X623" t="s">
        <v>473</v>
      </c>
      <c r="Y623" t="s">
        <v>51</v>
      </c>
    </row>
    <row r="624" spans="1:25" x14ac:dyDescent="0.3">
      <c r="A624">
        <v>10377</v>
      </c>
      <c r="B624">
        <v>31</v>
      </c>
      <c r="C624">
        <v>67.760000000000005</v>
      </c>
      <c r="D624">
        <v>4</v>
      </c>
      <c r="E624">
        <v>2100.56</v>
      </c>
      <c r="F624" s="1">
        <v>38392</v>
      </c>
      <c r="G624" t="s">
        <v>25</v>
      </c>
      <c r="H624">
        <v>1</v>
      </c>
      <c r="I624">
        <v>2</v>
      </c>
      <c r="J624">
        <v>2005</v>
      </c>
      <c r="K624" t="s">
        <v>181</v>
      </c>
      <c r="L624">
        <v>77</v>
      </c>
      <c r="M624" t="s">
        <v>585</v>
      </c>
      <c r="N624" t="s">
        <v>126</v>
      </c>
      <c r="O624" t="s">
        <v>127</v>
      </c>
      <c r="P624" t="s">
        <v>128</v>
      </c>
      <c r="R624" t="s">
        <v>129</v>
      </c>
      <c r="T624">
        <v>21240</v>
      </c>
      <c r="U624" t="s">
        <v>130</v>
      </c>
      <c r="V624" t="s">
        <v>42</v>
      </c>
      <c r="W624" t="s">
        <v>131</v>
      </c>
      <c r="X624" t="s">
        <v>132</v>
      </c>
      <c r="Y624" t="s">
        <v>36</v>
      </c>
    </row>
    <row r="625" spans="1:25" x14ac:dyDescent="0.3">
      <c r="A625">
        <v>10389</v>
      </c>
      <c r="B625">
        <v>49</v>
      </c>
      <c r="C625">
        <v>79.22</v>
      </c>
      <c r="D625">
        <v>3</v>
      </c>
      <c r="E625">
        <v>3881.78</v>
      </c>
      <c r="F625" s="1">
        <v>38414</v>
      </c>
      <c r="G625" t="s">
        <v>25</v>
      </c>
      <c r="H625">
        <v>1</v>
      </c>
      <c r="I625">
        <v>3</v>
      </c>
      <c r="J625">
        <v>2005</v>
      </c>
      <c r="K625" t="s">
        <v>181</v>
      </c>
      <c r="L625">
        <v>77</v>
      </c>
      <c r="M625" t="s">
        <v>585</v>
      </c>
      <c r="N625" t="s">
        <v>261</v>
      </c>
      <c r="O625" t="s">
        <v>262</v>
      </c>
      <c r="P625" t="s">
        <v>263</v>
      </c>
      <c r="R625" t="s">
        <v>264</v>
      </c>
      <c r="T625" t="s">
        <v>265</v>
      </c>
      <c r="U625" t="s">
        <v>188</v>
      </c>
      <c r="V625" t="s">
        <v>42</v>
      </c>
      <c r="W625" t="s">
        <v>266</v>
      </c>
      <c r="X625" t="s">
        <v>206</v>
      </c>
      <c r="Y625" t="s">
        <v>51</v>
      </c>
    </row>
    <row r="626" spans="1:25" x14ac:dyDescent="0.3">
      <c r="A626">
        <v>10405</v>
      </c>
      <c r="B626">
        <v>61</v>
      </c>
      <c r="C626">
        <v>73.92</v>
      </c>
      <c r="D626">
        <v>4</v>
      </c>
      <c r="E626">
        <v>4509.12</v>
      </c>
      <c r="F626" s="1">
        <v>38456</v>
      </c>
      <c r="G626" t="s">
        <v>25</v>
      </c>
      <c r="H626">
        <v>2</v>
      </c>
      <c r="I626">
        <v>4</v>
      </c>
      <c r="J626">
        <v>2005</v>
      </c>
      <c r="K626" t="s">
        <v>181</v>
      </c>
      <c r="L626">
        <v>77</v>
      </c>
      <c r="M626" t="s">
        <v>585</v>
      </c>
      <c r="N626" t="s">
        <v>531</v>
      </c>
      <c r="O626" t="s">
        <v>532</v>
      </c>
      <c r="P626" t="s">
        <v>533</v>
      </c>
      <c r="R626" t="s">
        <v>534</v>
      </c>
      <c r="T626">
        <v>67000</v>
      </c>
      <c r="U626" t="s">
        <v>41</v>
      </c>
      <c r="V626" t="s">
        <v>42</v>
      </c>
      <c r="W626" t="s">
        <v>535</v>
      </c>
      <c r="X626" t="s">
        <v>536</v>
      </c>
      <c r="Y626" t="s">
        <v>51</v>
      </c>
    </row>
    <row r="627" spans="1:25" x14ac:dyDescent="0.3">
      <c r="A627">
        <v>10419</v>
      </c>
      <c r="B627">
        <v>39</v>
      </c>
      <c r="C627">
        <v>83.93</v>
      </c>
      <c r="D627">
        <v>9</v>
      </c>
      <c r="E627">
        <v>3273.27</v>
      </c>
      <c r="F627" s="1">
        <v>38489</v>
      </c>
      <c r="G627" t="s">
        <v>25</v>
      </c>
      <c r="H627">
        <v>2</v>
      </c>
      <c r="I627">
        <v>5</v>
      </c>
      <c r="J627">
        <v>2005</v>
      </c>
      <c r="K627" t="s">
        <v>181</v>
      </c>
      <c r="L627">
        <v>77</v>
      </c>
      <c r="M627" t="s">
        <v>585</v>
      </c>
      <c r="N627" t="s">
        <v>144</v>
      </c>
      <c r="O627" t="s">
        <v>145</v>
      </c>
      <c r="P627" t="s">
        <v>146</v>
      </c>
      <c r="R627" t="s">
        <v>147</v>
      </c>
      <c r="T627">
        <v>5020</v>
      </c>
      <c r="U627" t="s">
        <v>148</v>
      </c>
      <c r="V627" t="s">
        <v>42</v>
      </c>
      <c r="W627" t="s">
        <v>149</v>
      </c>
      <c r="X627" t="s">
        <v>150</v>
      </c>
      <c r="Y627" t="s">
        <v>51</v>
      </c>
    </row>
    <row r="628" spans="1:25" x14ac:dyDescent="0.3">
      <c r="A628">
        <v>10109</v>
      </c>
      <c r="B628">
        <v>38</v>
      </c>
      <c r="C628">
        <v>100</v>
      </c>
      <c r="D628">
        <v>3</v>
      </c>
      <c r="E628">
        <v>4432.7</v>
      </c>
      <c r="F628" s="1">
        <v>37690</v>
      </c>
      <c r="G628" t="s">
        <v>25</v>
      </c>
      <c r="H628">
        <v>1</v>
      </c>
      <c r="I628">
        <v>3</v>
      </c>
      <c r="J628">
        <v>2003</v>
      </c>
      <c r="K628" t="s">
        <v>181</v>
      </c>
      <c r="L628">
        <v>142</v>
      </c>
      <c r="M628" t="s">
        <v>586</v>
      </c>
      <c r="N628" t="s">
        <v>309</v>
      </c>
      <c r="O628">
        <v>2155559857</v>
      </c>
      <c r="P628" t="s">
        <v>310</v>
      </c>
      <c r="R628" t="s">
        <v>216</v>
      </c>
      <c r="S628" t="s">
        <v>142</v>
      </c>
      <c r="T628">
        <v>71270</v>
      </c>
      <c r="U628" t="s">
        <v>32</v>
      </c>
      <c r="V628" t="s">
        <v>33</v>
      </c>
      <c r="W628" t="s">
        <v>124</v>
      </c>
      <c r="X628" t="s">
        <v>311</v>
      </c>
      <c r="Y628" t="s">
        <v>51</v>
      </c>
    </row>
    <row r="629" spans="1:25" x14ac:dyDescent="0.3">
      <c r="A629">
        <v>10122</v>
      </c>
      <c r="B629">
        <v>31</v>
      </c>
      <c r="C629">
        <v>100</v>
      </c>
      <c r="D629">
        <v>1</v>
      </c>
      <c r="E629">
        <v>4100.99</v>
      </c>
      <c r="F629" s="1">
        <v>37749</v>
      </c>
      <c r="G629" t="s">
        <v>25</v>
      </c>
      <c r="H629">
        <v>2</v>
      </c>
      <c r="I629">
        <v>5</v>
      </c>
      <c r="J629">
        <v>2003</v>
      </c>
      <c r="K629" t="s">
        <v>181</v>
      </c>
      <c r="L629">
        <v>142</v>
      </c>
      <c r="M629" t="s">
        <v>586</v>
      </c>
      <c r="N629" t="s">
        <v>433</v>
      </c>
      <c r="O629" t="s">
        <v>434</v>
      </c>
      <c r="P629" t="s">
        <v>435</v>
      </c>
      <c r="R629" t="s">
        <v>436</v>
      </c>
      <c r="T629">
        <v>13008</v>
      </c>
      <c r="U629" t="s">
        <v>41</v>
      </c>
      <c r="V629" t="s">
        <v>42</v>
      </c>
      <c r="W629" t="s">
        <v>437</v>
      </c>
      <c r="X629" t="s">
        <v>438</v>
      </c>
      <c r="Y629" t="s">
        <v>51</v>
      </c>
    </row>
    <row r="630" spans="1:25" x14ac:dyDescent="0.3">
      <c r="A630">
        <v>10136</v>
      </c>
      <c r="B630">
        <v>36</v>
      </c>
      <c r="C630">
        <v>100</v>
      </c>
      <c r="D630">
        <v>1</v>
      </c>
      <c r="E630">
        <v>5274.72</v>
      </c>
      <c r="F630" s="1">
        <v>37806</v>
      </c>
      <c r="G630" t="s">
        <v>25</v>
      </c>
      <c r="H630">
        <v>3</v>
      </c>
      <c r="I630">
        <v>7</v>
      </c>
      <c r="J630">
        <v>2003</v>
      </c>
      <c r="K630" t="s">
        <v>181</v>
      </c>
      <c r="L630">
        <v>142</v>
      </c>
      <c r="M630" t="s">
        <v>586</v>
      </c>
      <c r="N630" t="s">
        <v>340</v>
      </c>
      <c r="O630" t="s">
        <v>341</v>
      </c>
      <c r="P630" t="s">
        <v>342</v>
      </c>
      <c r="R630" t="s">
        <v>343</v>
      </c>
      <c r="T630">
        <v>31000</v>
      </c>
      <c r="U630" t="s">
        <v>41</v>
      </c>
      <c r="V630" t="s">
        <v>42</v>
      </c>
      <c r="W630" t="s">
        <v>344</v>
      </c>
      <c r="X630" t="s">
        <v>345</v>
      </c>
      <c r="Y630" t="s">
        <v>51</v>
      </c>
    </row>
    <row r="631" spans="1:25" x14ac:dyDescent="0.3">
      <c r="A631">
        <v>10148</v>
      </c>
      <c r="B631">
        <v>25</v>
      </c>
      <c r="C631">
        <v>100</v>
      </c>
      <c r="D631">
        <v>12</v>
      </c>
      <c r="E631">
        <v>4232</v>
      </c>
      <c r="F631" s="1">
        <v>37875</v>
      </c>
      <c r="G631" t="s">
        <v>25</v>
      </c>
      <c r="H631">
        <v>3</v>
      </c>
      <c r="I631">
        <v>9</v>
      </c>
      <c r="J631">
        <v>2003</v>
      </c>
      <c r="K631" t="s">
        <v>181</v>
      </c>
      <c r="L631">
        <v>142</v>
      </c>
      <c r="M631" t="s">
        <v>586</v>
      </c>
      <c r="N631" t="s">
        <v>285</v>
      </c>
      <c r="O631" t="s">
        <v>286</v>
      </c>
      <c r="P631" t="s">
        <v>287</v>
      </c>
      <c r="Q631" t="s">
        <v>288</v>
      </c>
      <c r="R631" t="s">
        <v>289</v>
      </c>
      <c r="S631" t="s">
        <v>157</v>
      </c>
      <c r="T631">
        <v>2060</v>
      </c>
      <c r="U631" t="s">
        <v>95</v>
      </c>
      <c r="V631" t="s">
        <v>96</v>
      </c>
      <c r="W631" t="s">
        <v>290</v>
      </c>
      <c r="X631" t="s">
        <v>291</v>
      </c>
      <c r="Y631" t="s">
        <v>51</v>
      </c>
    </row>
    <row r="632" spans="1:25" x14ac:dyDescent="0.3">
      <c r="A632">
        <v>10161</v>
      </c>
      <c r="B632">
        <v>48</v>
      </c>
      <c r="C632">
        <v>100</v>
      </c>
      <c r="D632">
        <v>11</v>
      </c>
      <c r="E632">
        <v>6145.44</v>
      </c>
      <c r="F632" s="1">
        <v>37911</v>
      </c>
      <c r="G632" t="s">
        <v>25</v>
      </c>
      <c r="H632">
        <v>4</v>
      </c>
      <c r="I632">
        <v>10</v>
      </c>
      <c r="J632">
        <v>2003</v>
      </c>
      <c r="K632" t="s">
        <v>181</v>
      </c>
      <c r="L632">
        <v>142</v>
      </c>
      <c r="M632" t="s">
        <v>586</v>
      </c>
      <c r="N632" t="s">
        <v>498</v>
      </c>
      <c r="O632" t="s">
        <v>499</v>
      </c>
      <c r="P632" t="s">
        <v>500</v>
      </c>
      <c r="R632" t="s">
        <v>501</v>
      </c>
      <c r="T632">
        <v>8200</v>
      </c>
      <c r="U632" t="s">
        <v>326</v>
      </c>
      <c r="V632" t="s">
        <v>42</v>
      </c>
      <c r="W632" t="s">
        <v>502</v>
      </c>
      <c r="X632" t="s">
        <v>503</v>
      </c>
      <c r="Y632" t="s">
        <v>51</v>
      </c>
    </row>
    <row r="633" spans="1:25" x14ac:dyDescent="0.3">
      <c r="A633">
        <v>10171</v>
      </c>
      <c r="B633">
        <v>35</v>
      </c>
      <c r="C633">
        <v>100</v>
      </c>
      <c r="D633">
        <v>1</v>
      </c>
      <c r="E633">
        <v>4680.2</v>
      </c>
      <c r="F633" s="1">
        <v>37930</v>
      </c>
      <c r="G633" t="s">
        <v>25</v>
      </c>
      <c r="H633">
        <v>4</v>
      </c>
      <c r="I633">
        <v>11</v>
      </c>
      <c r="J633">
        <v>2003</v>
      </c>
      <c r="K633" t="s">
        <v>181</v>
      </c>
      <c r="L633">
        <v>142</v>
      </c>
      <c r="M633" t="s">
        <v>586</v>
      </c>
      <c r="N633" t="s">
        <v>292</v>
      </c>
      <c r="O633" t="s">
        <v>293</v>
      </c>
      <c r="P633" t="s">
        <v>294</v>
      </c>
      <c r="R633" t="s">
        <v>295</v>
      </c>
      <c r="S633" t="s">
        <v>296</v>
      </c>
      <c r="T633" t="s">
        <v>297</v>
      </c>
      <c r="U633" t="s">
        <v>231</v>
      </c>
      <c r="V633" t="s">
        <v>33</v>
      </c>
      <c r="W633" t="s">
        <v>298</v>
      </c>
      <c r="X633" t="s">
        <v>299</v>
      </c>
      <c r="Y633" t="s">
        <v>51</v>
      </c>
    </row>
    <row r="634" spans="1:25" x14ac:dyDescent="0.3">
      <c r="A634">
        <v>10181</v>
      </c>
      <c r="B634">
        <v>21</v>
      </c>
      <c r="C634">
        <v>100</v>
      </c>
      <c r="D634">
        <v>5</v>
      </c>
      <c r="E634">
        <v>3286.08</v>
      </c>
      <c r="F634" s="1">
        <v>37937</v>
      </c>
      <c r="G634" t="s">
        <v>25</v>
      </c>
      <c r="H634">
        <v>4</v>
      </c>
      <c r="I634">
        <v>11</v>
      </c>
      <c r="J634">
        <v>2003</v>
      </c>
      <c r="K634" t="s">
        <v>181</v>
      </c>
      <c r="L634">
        <v>142</v>
      </c>
      <c r="M634" t="s">
        <v>586</v>
      </c>
      <c r="N634" t="s">
        <v>73</v>
      </c>
      <c r="O634" t="s">
        <v>74</v>
      </c>
      <c r="P634" t="s">
        <v>75</v>
      </c>
      <c r="R634" t="s">
        <v>76</v>
      </c>
      <c r="T634" t="s">
        <v>77</v>
      </c>
      <c r="U634" t="s">
        <v>78</v>
      </c>
      <c r="V634" t="s">
        <v>42</v>
      </c>
      <c r="W634" t="s">
        <v>79</v>
      </c>
      <c r="X634" t="s">
        <v>80</v>
      </c>
      <c r="Y634" t="s">
        <v>51</v>
      </c>
    </row>
    <row r="635" spans="1:25" x14ac:dyDescent="0.3">
      <c r="A635">
        <v>10192</v>
      </c>
      <c r="B635">
        <v>47</v>
      </c>
      <c r="C635">
        <v>100</v>
      </c>
      <c r="D635">
        <v>10</v>
      </c>
      <c r="E635">
        <v>7421.3</v>
      </c>
      <c r="F635" s="1">
        <v>37945</v>
      </c>
      <c r="G635" t="s">
        <v>25</v>
      </c>
      <c r="H635">
        <v>4</v>
      </c>
      <c r="I635">
        <v>11</v>
      </c>
      <c r="J635">
        <v>2003</v>
      </c>
      <c r="K635" t="s">
        <v>181</v>
      </c>
      <c r="L635">
        <v>142</v>
      </c>
      <c r="M635" t="s">
        <v>586</v>
      </c>
      <c r="N635" t="s">
        <v>277</v>
      </c>
      <c r="O635">
        <v>6035558647</v>
      </c>
      <c r="P635" t="s">
        <v>278</v>
      </c>
      <c r="R635" t="s">
        <v>279</v>
      </c>
      <c r="S635" t="s">
        <v>280</v>
      </c>
      <c r="T635">
        <v>62005</v>
      </c>
      <c r="U635" t="s">
        <v>32</v>
      </c>
      <c r="V635" t="s">
        <v>33</v>
      </c>
      <c r="W635" t="s">
        <v>56</v>
      </c>
      <c r="X635" t="s">
        <v>276</v>
      </c>
      <c r="Y635" t="s">
        <v>151</v>
      </c>
    </row>
    <row r="636" spans="1:25" x14ac:dyDescent="0.3">
      <c r="A636">
        <v>10204</v>
      </c>
      <c r="B636">
        <v>38</v>
      </c>
      <c r="C636">
        <v>100</v>
      </c>
      <c r="D636">
        <v>16</v>
      </c>
      <c r="E636">
        <v>6432.64</v>
      </c>
      <c r="F636" s="1">
        <v>37957</v>
      </c>
      <c r="G636" t="s">
        <v>25</v>
      </c>
      <c r="H636">
        <v>4</v>
      </c>
      <c r="I636">
        <v>12</v>
      </c>
      <c r="J636">
        <v>2003</v>
      </c>
      <c r="K636" t="s">
        <v>181</v>
      </c>
      <c r="L636">
        <v>142</v>
      </c>
      <c r="M636" t="s">
        <v>586</v>
      </c>
      <c r="N636" t="s">
        <v>475</v>
      </c>
      <c r="O636">
        <v>2125557413</v>
      </c>
      <c r="P636" t="s">
        <v>476</v>
      </c>
      <c r="Q636" t="s">
        <v>477</v>
      </c>
      <c r="R636" t="s">
        <v>30</v>
      </c>
      <c r="S636" t="s">
        <v>31</v>
      </c>
      <c r="T636">
        <v>10022</v>
      </c>
      <c r="U636" t="s">
        <v>32</v>
      </c>
      <c r="V636" t="s">
        <v>33</v>
      </c>
      <c r="W636" t="s">
        <v>56</v>
      </c>
      <c r="X636" t="s">
        <v>478</v>
      </c>
      <c r="Y636" t="s">
        <v>51</v>
      </c>
    </row>
    <row r="637" spans="1:25" x14ac:dyDescent="0.3">
      <c r="A637">
        <v>10212</v>
      </c>
      <c r="B637">
        <v>41</v>
      </c>
      <c r="C637">
        <v>100</v>
      </c>
      <c r="D637">
        <v>9</v>
      </c>
      <c r="E637">
        <v>4840.87</v>
      </c>
      <c r="F637" s="1">
        <v>38002</v>
      </c>
      <c r="G637" t="s">
        <v>25</v>
      </c>
      <c r="H637">
        <v>1</v>
      </c>
      <c r="I637">
        <v>1</v>
      </c>
      <c r="J637">
        <v>2004</v>
      </c>
      <c r="K637" t="s">
        <v>181</v>
      </c>
      <c r="L637">
        <v>142</v>
      </c>
      <c r="M637" t="s">
        <v>586</v>
      </c>
      <c r="N637" t="s">
        <v>174</v>
      </c>
      <c r="O637" t="s">
        <v>175</v>
      </c>
      <c r="P637" t="s">
        <v>176</v>
      </c>
      <c r="R637" t="s">
        <v>177</v>
      </c>
      <c r="T637">
        <v>28034</v>
      </c>
      <c r="U637" t="s">
        <v>178</v>
      </c>
      <c r="V637" t="s">
        <v>42</v>
      </c>
      <c r="W637" t="s">
        <v>179</v>
      </c>
      <c r="X637" t="s">
        <v>180</v>
      </c>
      <c r="Y637" t="s">
        <v>51</v>
      </c>
    </row>
    <row r="638" spans="1:25" x14ac:dyDescent="0.3">
      <c r="A638">
        <v>10226</v>
      </c>
      <c r="B638">
        <v>24</v>
      </c>
      <c r="C638">
        <v>100</v>
      </c>
      <c r="D638">
        <v>7</v>
      </c>
      <c r="E638">
        <v>3892.08</v>
      </c>
      <c r="F638" s="1">
        <v>38043</v>
      </c>
      <c r="G638" t="s">
        <v>25</v>
      </c>
      <c r="H638">
        <v>1</v>
      </c>
      <c r="I638">
        <v>2</v>
      </c>
      <c r="J638">
        <v>2004</v>
      </c>
      <c r="K638" t="s">
        <v>181</v>
      </c>
      <c r="L638">
        <v>142</v>
      </c>
      <c r="M638" t="s">
        <v>586</v>
      </c>
      <c r="N638" t="s">
        <v>362</v>
      </c>
      <c r="O638">
        <v>7605558146</v>
      </c>
      <c r="P638" t="s">
        <v>363</v>
      </c>
      <c r="R638" t="s">
        <v>364</v>
      </c>
      <c r="S638" t="s">
        <v>55</v>
      </c>
      <c r="T638">
        <v>91217</v>
      </c>
      <c r="U638" t="s">
        <v>32</v>
      </c>
      <c r="V638" t="s">
        <v>33</v>
      </c>
      <c r="W638" t="s">
        <v>237</v>
      </c>
      <c r="X638" t="s">
        <v>276</v>
      </c>
      <c r="Y638" t="s">
        <v>51</v>
      </c>
    </row>
    <row r="639" spans="1:25" x14ac:dyDescent="0.3">
      <c r="A639">
        <v>10240</v>
      </c>
      <c r="B639">
        <v>37</v>
      </c>
      <c r="C639">
        <v>100</v>
      </c>
      <c r="D639">
        <v>2</v>
      </c>
      <c r="E639">
        <v>5526.32</v>
      </c>
      <c r="F639" s="1">
        <v>38090</v>
      </c>
      <c r="G639" t="s">
        <v>25</v>
      </c>
      <c r="H639">
        <v>2</v>
      </c>
      <c r="I639">
        <v>4</v>
      </c>
      <c r="J639">
        <v>2004</v>
      </c>
      <c r="K639" t="s">
        <v>181</v>
      </c>
      <c r="L639">
        <v>142</v>
      </c>
      <c r="M639" t="s">
        <v>586</v>
      </c>
      <c r="N639" t="s">
        <v>302</v>
      </c>
      <c r="O639" t="s">
        <v>303</v>
      </c>
      <c r="P639" t="s">
        <v>304</v>
      </c>
      <c r="R639" t="s">
        <v>305</v>
      </c>
      <c r="S639" t="s">
        <v>305</v>
      </c>
      <c r="T639" t="s">
        <v>306</v>
      </c>
      <c r="U639" t="s">
        <v>200</v>
      </c>
      <c r="V639" t="s">
        <v>200</v>
      </c>
      <c r="W639" t="s">
        <v>307</v>
      </c>
      <c r="X639" t="s">
        <v>308</v>
      </c>
      <c r="Y639" t="s">
        <v>51</v>
      </c>
    </row>
    <row r="640" spans="1:25" x14ac:dyDescent="0.3">
      <c r="A640">
        <v>10253</v>
      </c>
      <c r="B640">
        <v>33</v>
      </c>
      <c r="C640">
        <v>100</v>
      </c>
      <c r="D640">
        <v>4</v>
      </c>
      <c r="E640">
        <v>4459.62</v>
      </c>
      <c r="F640" s="1">
        <v>38139</v>
      </c>
      <c r="G640" t="s">
        <v>339</v>
      </c>
      <c r="H640">
        <v>2</v>
      </c>
      <c r="I640">
        <v>6</v>
      </c>
      <c r="J640">
        <v>2004</v>
      </c>
      <c r="K640" t="s">
        <v>181</v>
      </c>
      <c r="L640">
        <v>142</v>
      </c>
      <c r="M640" t="s">
        <v>586</v>
      </c>
      <c r="N640" t="s">
        <v>165</v>
      </c>
      <c r="O640" t="s">
        <v>166</v>
      </c>
      <c r="P640" t="s">
        <v>167</v>
      </c>
      <c r="R640" t="s">
        <v>168</v>
      </c>
      <c r="T640" t="s">
        <v>169</v>
      </c>
      <c r="U640" t="s">
        <v>170</v>
      </c>
      <c r="V640" t="s">
        <v>42</v>
      </c>
      <c r="W640" t="s">
        <v>171</v>
      </c>
      <c r="X640" t="s">
        <v>172</v>
      </c>
      <c r="Y640" t="s">
        <v>51</v>
      </c>
    </row>
    <row r="641" spans="1:25" x14ac:dyDescent="0.3">
      <c r="A641">
        <v>10266</v>
      </c>
      <c r="B641">
        <v>49</v>
      </c>
      <c r="C641">
        <v>100</v>
      </c>
      <c r="D641">
        <v>5</v>
      </c>
      <c r="E641">
        <v>6203.4</v>
      </c>
      <c r="F641" s="1">
        <v>38174</v>
      </c>
      <c r="G641" t="s">
        <v>25</v>
      </c>
      <c r="H641">
        <v>3</v>
      </c>
      <c r="I641">
        <v>7</v>
      </c>
      <c r="J641">
        <v>2004</v>
      </c>
      <c r="K641" t="s">
        <v>181</v>
      </c>
      <c r="L641">
        <v>142</v>
      </c>
      <c r="M641" t="s">
        <v>586</v>
      </c>
      <c r="N641" t="s">
        <v>452</v>
      </c>
      <c r="O641" t="s">
        <v>453</v>
      </c>
      <c r="P641" t="s">
        <v>454</v>
      </c>
      <c r="R641" t="s">
        <v>455</v>
      </c>
      <c r="T641">
        <v>42100</v>
      </c>
      <c r="U641" t="s">
        <v>258</v>
      </c>
      <c r="V641" t="s">
        <v>42</v>
      </c>
      <c r="W641" t="s">
        <v>456</v>
      </c>
      <c r="X641" t="s">
        <v>457</v>
      </c>
      <c r="Y641" t="s">
        <v>51</v>
      </c>
    </row>
    <row r="642" spans="1:25" x14ac:dyDescent="0.3">
      <c r="A642">
        <v>10278</v>
      </c>
      <c r="B642">
        <v>29</v>
      </c>
      <c r="C642">
        <v>100</v>
      </c>
      <c r="D642">
        <v>5</v>
      </c>
      <c r="E642">
        <v>3754.05</v>
      </c>
      <c r="F642" s="1">
        <v>38205</v>
      </c>
      <c r="G642" t="s">
        <v>25</v>
      </c>
      <c r="H642">
        <v>3</v>
      </c>
      <c r="I642">
        <v>8</v>
      </c>
      <c r="J642">
        <v>2004</v>
      </c>
      <c r="K642" t="s">
        <v>181</v>
      </c>
      <c r="L642">
        <v>142</v>
      </c>
      <c r="M642" t="s">
        <v>586</v>
      </c>
      <c r="N642" t="s">
        <v>539</v>
      </c>
      <c r="O642">
        <v>7025551838</v>
      </c>
      <c r="P642" t="s">
        <v>540</v>
      </c>
      <c r="R642" t="s">
        <v>541</v>
      </c>
      <c r="S642" t="s">
        <v>542</v>
      </c>
      <c r="T642">
        <v>83030</v>
      </c>
      <c r="U642" t="s">
        <v>32</v>
      </c>
      <c r="V642" t="s">
        <v>33</v>
      </c>
      <c r="W642" t="s">
        <v>113</v>
      </c>
      <c r="X642" t="s">
        <v>400</v>
      </c>
      <c r="Y642" t="s">
        <v>51</v>
      </c>
    </row>
    <row r="643" spans="1:25" x14ac:dyDescent="0.3">
      <c r="A643">
        <v>10287</v>
      </c>
      <c r="B643">
        <v>24</v>
      </c>
      <c r="C643">
        <v>100</v>
      </c>
      <c r="D643">
        <v>3</v>
      </c>
      <c r="E643">
        <v>3516.48</v>
      </c>
      <c r="F643" s="1">
        <v>38229</v>
      </c>
      <c r="G643" t="s">
        <v>25</v>
      </c>
      <c r="H643">
        <v>3</v>
      </c>
      <c r="I643">
        <v>8</v>
      </c>
      <c r="J643">
        <v>2004</v>
      </c>
      <c r="K643" t="s">
        <v>181</v>
      </c>
      <c r="L643">
        <v>142</v>
      </c>
      <c r="M643" t="s">
        <v>586</v>
      </c>
      <c r="N643" t="s">
        <v>446</v>
      </c>
      <c r="O643" t="s">
        <v>447</v>
      </c>
      <c r="P643" t="s">
        <v>448</v>
      </c>
      <c r="R643" t="s">
        <v>449</v>
      </c>
      <c r="T643">
        <v>1203</v>
      </c>
      <c r="U643" t="s">
        <v>450</v>
      </c>
      <c r="V643" t="s">
        <v>42</v>
      </c>
      <c r="W643" t="s">
        <v>451</v>
      </c>
      <c r="X643" t="s">
        <v>103</v>
      </c>
      <c r="Y643" t="s">
        <v>51</v>
      </c>
    </row>
    <row r="644" spans="1:25" x14ac:dyDescent="0.3">
      <c r="A644">
        <v>10301</v>
      </c>
      <c r="B644">
        <v>47</v>
      </c>
      <c r="C644">
        <v>100</v>
      </c>
      <c r="D644">
        <v>7</v>
      </c>
      <c r="E644">
        <v>7488.04</v>
      </c>
      <c r="F644" s="1">
        <v>37899</v>
      </c>
      <c r="G644" t="s">
        <v>25</v>
      </c>
      <c r="H644">
        <v>4</v>
      </c>
      <c r="I644">
        <v>10</v>
      </c>
      <c r="J644">
        <v>2003</v>
      </c>
      <c r="K644" t="s">
        <v>181</v>
      </c>
      <c r="L644">
        <v>142</v>
      </c>
      <c r="M644" t="s">
        <v>586</v>
      </c>
      <c r="N644" t="s">
        <v>543</v>
      </c>
      <c r="O644" t="s">
        <v>544</v>
      </c>
      <c r="P644" t="s">
        <v>545</v>
      </c>
      <c r="R644" t="s">
        <v>546</v>
      </c>
      <c r="T644" t="s">
        <v>547</v>
      </c>
      <c r="U644" t="s">
        <v>78</v>
      </c>
      <c r="V644" t="s">
        <v>42</v>
      </c>
      <c r="W644" t="s">
        <v>548</v>
      </c>
      <c r="X644" t="s">
        <v>549</v>
      </c>
      <c r="Y644" t="s">
        <v>151</v>
      </c>
    </row>
    <row r="645" spans="1:25" x14ac:dyDescent="0.3">
      <c r="A645">
        <v>10310</v>
      </c>
      <c r="B645">
        <v>24</v>
      </c>
      <c r="C645">
        <v>100</v>
      </c>
      <c r="D645">
        <v>1</v>
      </c>
      <c r="E645">
        <v>3448.08</v>
      </c>
      <c r="F645" s="1">
        <v>38276</v>
      </c>
      <c r="G645" t="s">
        <v>25</v>
      </c>
      <c r="H645">
        <v>4</v>
      </c>
      <c r="I645">
        <v>10</v>
      </c>
      <c r="J645">
        <v>2004</v>
      </c>
      <c r="K645" t="s">
        <v>181</v>
      </c>
      <c r="L645">
        <v>142</v>
      </c>
      <c r="M645" t="s">
        <v>586</v>
      </c>
      <c r="N645" t="s">
        <v>439</v>
      </c>
      <c r="O645" t="s">
        <v>440</v>
      </c>
      <c r="P645" t="s">
        <v>441</v>
      </c>
      <c r="R645" t="s">
        <v>442</v>
      </c>
      <c r="T645">
        <v>50739</v>
      </c>
      <c r="U645" t="s">
        <v>443</v>
      </c>
      <c r="V645" t="s">
        <v>42</v>
      </c>
      <c r="W645" t="s">
        <v>444</v>
      </c>
      <c r="X645" t="s">
        <v>445</v>
      </c>
      <c r="Y645" t="s">
        <v>51</v>
      </c>
    </row>
    <row r="646" spans="1:25" x14ac:dyDescent="0.3">
      <c r="A646">
        <v>10321</v>
      </c>
      <c r="B646">
        <v>25</v>
      </c>
      <c r="C646">
        <v>100</v>
      </c>
      <c r="D646">
        <v>9</v>
      </c>
      <c r="E646">
        <v>3734</v>
      </c>
      <c r="F646" s="1">
        <v>38295</v>
      </c>
      <c r="G646" t="s">
        <v>25</v>
      </c>
      <c r="H646">
        <v>4</v>
      </c>
      <c r="I646">
        <v>11</v>
      </c>
      <c r="J646">
        <v>2004</v>
      </c>
      <c r="K646" t="s">
        <v>181</v>
      </c>
      <c r="L646">
        <v>142</v>
      </c>
      <c r="M646" t="s">
        <v>586</v>
      </c>
      <c r="N646" t="s">
        <v>160</v>
      </c>
      <c r="O646">
        <v>5085552555</v>
      </c>
      <c r="P646" t="s">
        <v>161</v>
      </c>
      <c r="R646" t="s">
        <v>162</v>
      </c>
      <c r="S646" t="s">
        <v>123</v>
      </c>
      <c r="T646">
        <v>50553</v>
      </c>
      <c r="U646" t="s">
        <v>32</v>
      </c>
      <c r="V646" t="s">
        <v>33</v>
      </c>
      <c r="W646" t="s">
        <v>163</v>
      </c>
      <c r="X646" t="s">
        <v>164</v>
      </c>
      <c r="Y646" t="s">
        <v>51</v>
      </c>
    </row>
    <row r="647" spans="1:25" x14ac:dyDescent="0.3">
      <c r="A647">
        <v>10331</v>
      </c>
      <c r="B647">
        <v>30</v>
      </c>
      <c r="C647">
        <v>32.47</v>
      </c>
      <c r="D647">
        <v>8</v>
      </c>
      <c r="E647">
        <v>974.1</v>
      </c>
      <c r="F647" s="1">
        <v>38308</v>
      </c>
      <c r="G647" t="s">
        <v>25</v>
      </c>
      <c r="H647">
        <v>4</v>
      </c>
      <c r="I647">
        <v>11</v>
      </c>
      <c r="J647">
        <v>2004</v>
      </c>
      <c r="K647" t="s">
        <v>181</v>
      </c>
      <c r="L647">
        <v>142</v>
      </c>
      <c r="M647" t="s">
        <v>586</v>
      </c>
      <c r="N647" t="s">
        <v>309</v>
      </c>
      <c r="O647">
        <v>2155559857</v>
      </c>
      <c r="P647" t="s">
        <v>310</v>
      </c>
      <c r="R647" t="s">
        <v>216</v>
      </c>
      <c r="S647" t="s">
        <v>142</v>
      </c>
      <c r="T647">
        <v>71270</v>
      </c>
      <c r="U647" t="s">
        <v>32</v>
      </c>
      <c r="V647" t="s">
        <v>33</v>
      </c>
      <c r="W647" t="s">
        <v>124</v>
      </c>
      <c r="X647" t="s">
        <v>311</v>
      </c>
      <c r="Y647" t="s">
        <v>36</v>
      </c>
    </row>
    <row r="648" spans="1:25" x14ac:dyDescent="0.3">
      <c r="A648">
        <v>10342</v>
      </c>
      <c r="B648">
        <v>22</v>
      </c>
      <c r="C648">
        <v>100</v>
      </c>
      <c r="D648">
        <v>3</v>
      </c>
      <c r="E648">
        <v>3160.74</v>
      </c>
      <c r="F648" s="1">
        <v>38315</v>
      </c>
      <c r="G648" t="s">
        <v>25</v>
      </c>
      <c r="H648">
        <v>4</v>
      </c>
      <c r="I648">
        <v>11</v>
      </c>
      <c r="J648">
        <v>2004</v>
      </c>
      <c r="K648" t="s">
        <v>181</v>
      </c>
      <c r="L648">
        <v>142</v>
      </c>
      <c r="M648" t="s">
        <v>586</v>
      </c>
      <c r="N648" t="s">
        <v>89</v>
      </c>
      <c r="O648" t="s">
        <v>90</v>
      </c>
      <c r="P648" t="s">
        <v>91</v>
      </c>
      <c r="Q648" t="s">
        <v>92</v>
      </c>
      <c r="R648" t="s">
        <v>93</v>
      </c>
      <c r="S648" t="s">
        <v>94</v>
      </c>
      <c r="T648">
        <v>3004</v>
      </c>
      <c r="U648" t="s">
        <v>95</v>
      </c>
      <c r="V648" t="s">
        <v>96</v>
      </c>
      <c r="W648" t="s">
        <v>97</v>
      </c>
      <c r="X648" t="s">
        <v>98</v>
      </c>
      <c r="Y648" t="s">
        <v>51</v>
      </c>
    </row>
    <row r="649" spans="1:25" x14ac:dyDescent="0.3">
      <c r="A649">
        <v>10356</v>
      </c>
      <c r="B649">
        <v>27</v>
      </c>
      <c r="C649">
        <v>64.69</v>
      </c>
      <c r="D649">
        <v>2</v>
      </c>
      <c r="E649">
        <v>1746.63</v>
      </c>
      <c r="F649" s="1">
        <v>38330</v>
      </c>
      <c r="G649" t="s">
        <v>25</v>
      </c>
      <c r="H649">
        <v>4</v>
      </c>
      <c r="I649">
        <v>12</v>
      </c>
      <c r="J649">
        <v>2004</v>
      </c>
      <c r="K649" t="s">
        <v>181</v>
      </c>
      <c r="L649">
        <v>142</v>
      </c>
      <c r="M649" t="s">
        <v>586</v>
      </c>
      <c r="N649" t="s">
        <v>45</v>
      </c>
      <c r="O649" t="s">
        <v>46</v>
      </c>
      <c r="P649" t="s">
        <v>47</v>
      </c>
      <c r="R649" t="s">
        <v>48</v>
      </c>
      <c r="T649">
        <v>75508</v>
      </c>
      <c r="U649" t="s">
        <v>41</v>
      </c>
      <c r="V649" t="s">
        <v>42</v>
      </c>
      <c r="W649" t="s">
        <v>49</v>
      </c>
      <c r="X649" t="s">
        <v>50</v>
      </c>
      <c r="Y649" t="s">
        <v>36</v>
      </c>
    </row>
    <row r="650" spans="1:25" x14ac:dyDescent="0.3">
      <c r="A650">
        <v>10366</v>
      </c>
      <c r="B650">
        <v>34</v>
      </c>
      <c r="C650">
        <v>100</v>
      </c>
      <c r="D650">
        <v>3</v>
      </c>
      <c r="E650">
        <v>4207.84</v>
      </c>
      <c r="F650" s="1">
        <v>38362</v>
      </c>
      <c r="G650" t="s">
        <v>25</v>
      </c>
      <c r="H650">
        <v>1</v>
      </c>
      <c r="I650">
        <v>1</v>
      </c>
      <c r="J650">
        <v>2005</v>
      </c>
      <c r="K650" t="s">
        <v>181</v>
      </c>
      <c r="L650">
        <v>142</v>
      </c>
      <c r="M650" t="s">
        <v>586</v>
      </c>
      <c r="N650" t="s">
        <v>577</v>
      </c>
      <c r="O650" t="s">
        <v>578</v>
      </c>
      <c r="P650" t="s">
        <v>579</v>
      </c>
      <c r="R650" t="s">
        <v>580</v>
      </c>
      <c r="T650" t="s">
        <v>581</v>
      </c>
      <c r="U650" t="s">
        <v>370</v>
      </c>
      <c r="V650" t="s">
        <v>42</v>
      </c>
      <c r="W650" t="s">
        <v>582</v>
      </c>
      <c r="X650" t="s">
        <v>583</v>
      </c>
      <c r="Y650" t="s">
        <v>51</v>
      </c>
    </row>
    <row r="651" spans="1:25" x14ac:dyDescent="0.3">
      <c r="A651">
        <v>10377</v>
      </c>
      <c r="B651">
        <v>36</v>
      </c>
      <c r="C651">
        <v>100</v>
      </c>
      <c r="D651">
        <v>6</v>
      </c>
      <c r="E651">
        <v>4352.76</v>
      </c>
      <c r="F651" s="1">
        <v>38392</v>
      </c>
      <c r="G651" t="s">
        <v>25</v>
      </c>
      <c r="H651">
        <v>1</v>
      </c>
      <c r="I651">
        <v>2</v>
      </c>
      <c r="J651">
        <v>2005</v>
      </c>
      <c r="K651" t="s">
        <v>181</v>
      </c>
      <c r="L651">
        <v>142</v>
      </c>
      <c r="M651" t="s">
        <v>586</v>
      </c>
      <c r="N651" t="s">
        <v>126</v>
      </c>
      <c r="O651" t="s">
        <v>127</v>
      </c>
      <c r="P651" t="s">
        <v>128</v>
      </c>
      <c r="R651" t="s">
        <v>129</v>
      </c>
      <c r="T651">
        <v>21240</v>
      </c>
      <c r="U651" t="s">
        <v>130</v>
      </c>
      <c r="V651" t="s">
        <v>42</v>
      </c>
      <c r="W651" t="s">
        <v>131</v>
      </c>
      <c r="X651" t="s">
        <v>132</v>
      </c>
      <c r="Y651" t="s">
        <v>51</v>
      </c>
    </row>
    <row r="652" spans="1:25" x14ac:dyDescent="0.3">
      <c r="A652">
        <v>10390</v>
      </c>
      <c r="B652">
        <v>34</v>
      </c>
      <c r="C652">
        <v>43.05</v>
      </c>
      <c r="D652">
        <v>15</v>
      </c>
      <c r="E652">
        <v>1463.7</v>
      </c>
      <c r="F652" s="1">
        <v>38415</v>
      </c>
      <c r="G652" t="s">
        <v>25</v>
      </c>
      <c r="H652">
        <v>1</v>
      </c>
      <c r="I652">
        <v>3</v>
      </c>
      <c r="J652">
        <v>2005</v>
      </c>
      <c r="K652" t="s">
        <v>181</v>
      </c>
      <c r="L652">
        <v>142</v>
      </c>
      <c r="M652" t="s">
        <v>586</v>
      </c>
      <c r="N652" t="s">
        <v>272</v>
      </c>
      <c r="O652">
        <v>4155551450</v>
      </c>
      <c r="P652" t="s">
        <v>273</v>
      </c>
      <c r="R652" t="s">
        <v>274</v>
      </c>
      <c r="S652" t="s">
        <v>55</v>
      </c>
      <c r="T652">
        <v>97562</v>
      </c>
      <c r="U652" t="s">
        <v>32</v>
      </c>
      <c r="V652" t="s">
        <v>33</v>
      </c>
      <c r="W652" t="s">
        <v>275</v>
      </c>
      <c r="X652" t="s">
        <v>276</v>
      </c>
      <c r="Y652" t="s">
        <v>36</v>
      </c>
    </row>
    <row r="653" spans="1:25" x14ac:dyDescent="0.3">
      <c r="A653">
        <v>10406</v>
      </c>
      <c r="B653">
        <v>48</v>
      </c>
      <c r="C653">
        <v>100</v>
      </c>
      <c r="D653">
        <v>2</v>
      </c>
      <c r="E653">
        <v>7169.28</v>
      </c>
      <c r="F653" s="1">
        <v>38457</v>
      </c>
      <c r="G653" t="s">
        <v>173</v>
      </c>
      <c r="H653">
        <v>2</v>
      </c>
      <c r="I653">
        <v>4</v>
      </c>
      <c r="J653">
        <v>2005</v>
      </c>
      <c r="K653" t="s">
        <v>181</v>
      </c>
      <c r="L653">
        <v>142</v>
      </c>
      <c r="M653" t="s">
        <v>586</v>
      </c>
      <c r="N653" t="s">
        <v>322</v>
      </c>
      <c r="O653" t="s">
        <v>323</v>
      </c>
      <c r="P653" t="s">
        <v>324</v>
      </c>
      <c r="R653" t="s">
        <v>325</v>
      </c>
      <c r="T653">
        <v>1734</v>
      </c>
      <c r="U653" t="s">
        <v>326</v>
      </c>
      <c r="V653" t="s">
        <v>42</v>
      </c>
      <c r="W653" t="s">
        <v>327</v>
      </c>
      <c r="X653" t="s">
        <v>328</v>
      </c>
      <c r="Y653" t="s">
        <v>151</v>
      </c>
    </row>
    <row r="654" spans="1:25" x14ac:dyDescent="0.3">
      <c r="A654">
        <v>10419</v>
      </c>
      <c r="B654">
        <v>34</v>
      </c>
      <c r="C654">
        <v>100</v>
      </c>
      <c r="D654">
        <v>4</v>
      </c>
      <c r="E654">
        <v>4594.76</v>
      </c>
      <c r="F654" s="1">
        <v>38489</v>
      </c>
      <c r="G654" t="s">
        <v>25</v>
      </c>
      <c r="H654">
        <v>2</v>
      </c>
      <c r="I654">
        <v>5</v>
      </c>
      <c r="J654">
        <v>2005</v>
      </c>
      <c r="K654" t="s">
        <v>181</v>
      </c>
      <c r="L654">
        <v>142</v>
      </c>
      <c r="M654" t="s">
        <v>586</v>
      </c>
      <c r="N654" t="s">
        <v>144</v>
      </c>
      <c r="O654" t="s">
        <v>145</v>
      </c>
      <c r="P654" t="s">
        <v>146</v>
      </c>
      <c r="R654" t="s">
        <v>147</v>
      </c>
      <c r="T654">
        <v>5020</v>
      </c>
      <c r="U654" t="s">
        <v>148</v>
      </c>
      <c r="V654" t="s">
        <v>42</v>
      </c>
      <c r="W654" t="s">
        <v>149</v>
      </c>
      <c r="X654" t="s">
        <v>150</v>
      </c>
      <c r="Y654" t="s">
        <v>51</v>
      </c>
    </row>
    <row r="655" spans="1:25" x14ac:dyDescent="0.3">
      <c r="A655">
        <v>10104</v>
      </c>
      <c r="B655">
        <v>24</v>
      </c>
      <c r="C655">
        <v>100</v>
      </c>
      <c r="D655">
        <v>8</v>
      </c>
      <c r="E655">
        <v>3457.92</v>
      </c>
      <c r="F655" s="1">
        <v>37652</v>
      </c>
      <c r="G655" t="s">
        <v>25</v>
      </c>
      <c r="H655">
        <v>1</v>
      </c>
      <c r="I655">
        <v>1</v>
      </c>
      <c r="J655">
        <v>2003</v>
      </c>
      <c r="K655" t="s">
        <v>181</v>
      </c>
      <c r="L655">
        <v>163</v>
      </c>
      <c r="M655" t="s">
        <v>587</v>
      </c>
      <c r="N655" t="s">
        <v>174</v>
      </c>
      <c r="O655" t="s">
        <v>175</v>
      </c>
      <c r="P655" t="s">
        <v>176</v>
      </c>
      <c r="R655" t="s">
        <v>177</v>
      </c>
      <c r="T655">
        <v>28034</v>
      </c>
      <c r="U655" t="s">
        <v>178</v>
      </c>
      <c r="V655" t="s">
        <v>42</v>
      </c>
      <c r="W655" t="s">
        <v>179</v>
      </c>
      <c r="X655" t="s">
        <v>180</v>
      </c>
      <c r="Y655" t="s">
        <v>51</v>
      </c>
    </row>
    <row r="656" spans="1:25" x14ac:dyDescent="0.3">
      <c r="A656">
        <v>10115</v>
      </c>
      <c r="B656">
        <v>46</v>
      </c>
      <c r="C656">
        <v>100</v>
      </c>
      <c r="D656">
        <v>4</v>
      </c>
      <c r="E656">
        <v>7381.16</v>
      </c>
      <c r="F656" s="1">
        <v>37715</v>
      </c>
      <c r="G656" t="s">
        <v>25</v>
      </c>
      <c r="H656">
        <v>2</v>
      </c>
      <c r="I656">
        <v>4</v>
      </c>
      <c r="J656">
        <v>2003</v>
      </c>
      <c r="K656" t="s">
        <v>181</v>
      </c>
      <c r="L656">
        <v>163</v>
      </c>
      <c r="M656" t="s">
        <v>587</v>
      </c>
      <c r="N656" t="s">
        <v>203</v>
      </c>
      <c r="O656">
        <v>2125558493</v>
      </c>
      <c r="P656" t="s">
        <v>204</v>
      </c>
      <c r="Q656" t="s">
        <v>205</v>
      </c>
      <c r="R656" t="s">
        <v>30</v>
      </c>
      <c r="S656" t="s">
        <v>31</v>
      </c>
      <c r="T656">
        <v>10022</v>
      </c>
      <c r="U656" t="s">
        <v>32</v>
      </c>
      <c r="V656" t="s">
        <v>33</v>
      </c>
      <c r="W656" t="s">
        <v>124</v>
      </c>
      <c r="X656" t="s">
        <v>206</v>
      </c>
      <c r="Y656" t="s">
        <v>151</v>
      </c>
    </row>
    <row r="657" spans="1:25" x14ac:dyDescent="0.3">
      <c r="A657">
        <v>10127</v>
      </c>
      <c r="B657">
        <v>45</v>
      </c>
      <c r="C657">
        <v>100</v>
      </c>
      <c r="D657">
        <v>10</v>
      </c>
      <c r="E657">
        <v>7146.9</v>
      </c>
      <c r="F657" s="1">
        <v>37775</v>
      </c>
      <c r="G657" t="s">
        <v>25</v>
      </c>
      <c r="H657">
        <v>2</v>
      </c>
      <c r="I657">
        <v>6</v>
      </c>
      <c r="J657">
        <v>2003</v>
      </c>
      <c r="K657" t="s">
        <v>181</v>
      </c>
      <c r="L657">
        <v>163</v>
      </c>
      <c r="M657" t="s">
        <v>587</v>
      </c>
      <c r="N657" t="s">
        <v>475</v>
      </c>
      <c r="O657">
        <v>2125557413</v>
      </c>
      <c r="P657" t="s">
        <v>476</v>
      </c>
      <c r="Q657" t="s">
        <v>477</v>
      </c>
      <c r="R657" t="s">
        <v>30</v>
      </c>
      <c r="S657" t="s">
        <v>31</v>
      </c>
      <c r="T657">
        <v>10022</v>
      </c>
      <c r="U657" t="s">
        <v>32</v>
      </c>
      <c r="V657" t="s">
        <v>33</v>
      </c>
      <c r="W657" t="s">
        <v>56</v>
      </c>
      <c r="X657" t="s">
        <v>478</v>
      </c>
      <c r="Y657" t="s">
        <v>151</v>
      </c>
    </row>
    <row r="658" spans="1:25" x14ac:dyDescent="0.3">
      <c r="A658">
        <v>10141</v>
      </c>
      <c r="B658">
        <v>39</v>
      </c>
      <c r="C658">
        <v>100</v>
      </c>
      <c r="D658">
        <v>4</v>
      </c>
      <c r="E658">
        <v>5938.53</v>
      </c>
      <c r="F658" s="1">
        <v>37834</v>
      </c>
      <c r="G658" t="s">
        <v>25</v>
      </c>
      <c r="H658">
        <v>3</v>
      </c>
      <c r="I658">
        <v>8</v>
      </c>
      <c r="J658">
        <v>2003</v>
      </c>
      <c r="K658" t="s">
        <v>181</v>
      </c>
      <c r="L658">
        <v>163</v>
      </c>
      <c r="M658" t="s">
        <v>587</v>
      </c>
      <c r="N658" t="s">
        <v>467</v>
      </c>
      <c r="O658" t="s">
        <v>468</v>
      </c>
      <c r="P658" t="s">
        <v>469</v>
      </c>
      <c r="R658" t="s">
        <v>470</v>
      </c>
      <c r="T658" t="s">
        <v>471</v>
      </c>
      <c r="U658" t="s">
        <v>130</v>
      </c>
      <c r="V658" t="s">
        <v>42</v>
      </c>
      <c r="W658" t="s">
        <v>472</v>
      </c>
      <c r="X658" t="s">
        <v>473</v>
      </c>
      <c r="Y658" t="s">
        <v>51</v>
      </c>
    </row>
    <row r="659" spans="1:25" x14ac:dyDescent="0.3">
      <c r="A659">
        <v>10151</v>
      </c>
      <c r="B659">
        <v>43</v>
      </c>
      <c r="C659">
        <v>100</v>
      </c>
      <c r="D659">
        <v>2</v>
      </c>
      <c r="E659">
        <v>7110.91</v>
      </c>
      <c r="F659" s="1">
        <v>37885</v>
      </c>
      <c r="G659" t="s">
        <v>25</v>
      </c>
      <c r="H659">
        <v>3</v>
      </c>
      <c r="I659">
        <v>9</v>
      </c>
      <c r="J659">
        <v>2003</v>
      </c>
      <c r="K659" t="s">
        <v>181</v>
      </c>
      <c r="L659">
        <v>163</v>
      </c>
      <c r="M659" t="s">
        <v>587</v>
      </c>
      <c r="N659" t="s">
        <v>391</v>
      </c>
      <c r="O659" t="s">
        <v>392</v>
      </c>
      <c r="P659" t="s">
        <v>393</v>
      </c>
      <c r="R659" t="s">
        <v>394</v>
      </c>
      <c r="T659">
        <v>90110</v>
      </c>
      <c r="U659" t="s">
        <v>130</v>
      </c>
      <c r="V659" t="s">
        <v>42</v>
      </c>
      <c r="W659" t="s">
        <v>395</v>
      </c>
      <c r="X659" t="s">
        <v>396</v>
      </c>
      <c r="Y659" t="s">
        <v>151</v>
      </c>
    </row>
    <row r="660" spans="1:25" x14ac:dyDescent="0.3">
      <c r="A660">
        <v>10165</v>
      </c>
      <c r="B660">
        <v>29</v>
      </c>
      <c r="C660">
        <v>100</v>
      </c>
      <c r="D660">
        <v>11</v>
      </c>
      <c r="E660">
        <v>5032.95</v>
      </c>
      <c r="F660" s="1">
        <v>37916</v>
      </c>
      <c r="G660" t="s">
        <v>25</v>
      </c>
      <c r="H660">
        <v>4</v>
      </c>
      <c r="I660">
        <v>10</v>
      </c>
      <c r="J660">
        <v>2003</v>
      </c>
      <c r="K660" t="s">
        <v>181</v>
      </c>
      <c r="L660">
        <v>163</v>
      </c>
      <c r="M660" t="s">
        <v>587</v>
      </c>
      <c r="N660" t="s">
        <v>196</v>
      </c>
      <c r="O660" t="s">
        <v>197</v>
      </c>
      <c r="P660" t="s">
        <v>198</v>
      </c>
      <c r="R660" t="s">
        <v>199</v>
      </c>
      <c r="T660">
        <v>79903</v>
      </c>
      <c r="U660" t="s">
        <v>199</v>
      </c>
      <c r="V660" t="s">
        <v>200</v>
      </c>
      <c r="W660" t="s">
        <v>201</v>
      </c>
      <c r="X660" t="s">
        <v>202</v>
      </c>
      <c r="Y660" t="s">
        <v>51</v>
      </c>
    </row>
    <row r="661" spans="1:25" x14ac:dyDescent="0.3">
      <c r="A661">
        <v>10176</v>
      </c>
      <c r="B661">
        <v>20</v>
      </c>
      <c r="C661">
        <v>100</v>
      </c>
      <c r="D661">
        <v>10</v>
      </c>
      <c r="E661">
        <v>3667.6</v>
      </c>
      <c r="F661" s="1">
        <v>37931</v>
      </c>
      <c r="G661" t="s">
        <v>25</v>
      </c>
      <c r="H661">
        <v>4</v>
      </c>
      <c r="I661">
        <v>11</v>
      </c>
      <c r="J661">
        <v>2003</v>
      </c>
      <c r="K661" t="s">
        <v>181</v>
      </c>
      <c r="L661">
        <v>163</v>
      </c>
      <c r="M661" t="s">
        <v>587</v>
      </c>
      <c r="N661" t="s">
        <v>452</v>
      </c>
      <c r="O661" t="s">
        <v>453</v>
      </c>
      <c r="P661" t="s">
        <v>454</v>
      </c>
      <c r="R661" t="s">
        <v>455</v>
      </c>
      <c r="T661">
        <v>42100</v>
      </c>
      <c r="U661" t="s">
        <v>258</v>
      </c>
      <c r="V661" t="s">
        <v>42</v>
      </c>
      <c r="W661" t="s">
        <v>456</v>
      </c>
      <c r="X661" t="s">
        <v>457</v>
      </c>
      <c r="Y661" t="s">
        <v>51</v>
      </c>
    </row>
    <row r="662" spans="1:25" x14ac:dyDescent="0.3">
      <c r="A662">
        <v>10184</v>
      </c>
      <c r="B662">
        <v>46</v>
      </c>
      <c r="C662">
        <v>100</v>
      </c>
      <c r="D662">
        <v>5</v>
      </c>
      <c r="E662">
        <v>7381.16</v>
      </c>
      <c r="F662" s="1">
        <v>37939</v>
      </c>
      <c r="G662" t="s">
        <v>25</v>
      </c>
      <c r="H662">
        <v>4</v>
      </c>
      <c r="I662">
        <v>11</v>
      </c>
      <c r="J662">
        <v>2003</v>
      </c>
      <c r="K662" t="s">
        <v>181</v>
      </c>
      <c r="L662">
        <v>163</v>
      </c>
      <c r="M662" t="s">
        <v>587</v>
      </c>
      <c r="N662" t="s">
        <v>520</v>
      </c>
      <c r="O662" t="s">
        <v>521</v>
      </c>
      <c r="P662" t="s">
        <v>522</v>
      </c>
      <c r="R662" t="s">
        <v>523</v>
      </c>
      <c r="T662">
        <v>41101</v>
      </c>
      <c r="U662" t="s">
        <v>178</v>
      </c>
      <c r="V662" t="s">
        <v>42</v>
      </c>
      <c r="W662" t="s">
        <v>524</v>
      </c>
      <c r="X662" t="s">
        <v>525</v>
      </c>
      <c r="Y662" t="s">
        <v>151</v>
      </c>
    </row>
    <row r="663" spans="1:25" x14ac:dyDescent="0.3">
      <c r="A663">
        <v>10195</v>
      </c>
      <c r="B663">
        <v>27</v>
      </c>
      <c r="C663">
        <v>100</v>
      </c>
      <c r="D663">
        <v>5</v>
      </c>
      <c r="E663">
        <v>5128.1099999999997</v>
      </c>
      <c r="F663" s="1">
        <v>37950</v>
      </c>
      <c r="G663" t="s">
        <v>25</v>
      </c>
      <c r="H663">
        <v>4</v>
      </c>
      <c r="I663">
        <v>11</v>
      </c>
      <c r="J663">
        <v>2003</v>
      </c>
      <c r="K663" t="s">
        <v>181</v>
      </c>
      <c r="L663">
        <v>163</v>
      </c>
      <c r="M663" t="s">
        <v>587</v>
      </c>
      <c r="N663" t="s">
        <v>317</v>
      </c>
      <c r="O663">
        <v>9145554562</v>
      </c>
      <c r="P663" t="s">
        <v>318</v>
      </c>
      <c r="R663" t="s">
        <v>319</v>
      </c>
      <c r="S663" t="s">
        <v>31</v>
      </c>
      <c r="T663">
        <v>24067</v>
      </c>
      <c r="U663" t="s">
        <v>32</v>
      </c>
      <c r="V663" t="s">
        <v>33</v>
      </c>
      <c r="W663" t="s">
        <v>102</v>
      </c>
      <c r="X663" t="s">
        <v>238</v>
      </c>
      <c r="Y663" t="s">
        <v>51</v>
      </c>
    </row>
    <row r="664" spans="1:25" x14ac:dyDescent="0.3">
      <c r="A664">
        <v>10207</v>
      </c>
      <c r="B664">
        <v>44</v>
      </c>
      <c r="C664">
        <v>100</v>
      </c>
      <c r="D664">
        <v>6</v>
      </c>
      <c r="E664">
        <v>7060.24</v>
      </c>
      <c r="F664" s="1">
        <v>37964</v>
      </c>
      <c r="G664" t="s">
        <v>25</v>
      </c>
      <c r="H664">
        <v>4</v>
      </c>
      <c r="I664">
        <v>12</v>
      </c>
      <c r="J664">
        <v>2003</v>
      </c>
      <c r="K664" t="s">
        <v>181</v>
      </c>
      <c r="L664">
        <v>163</v>
      </c>
      <c r="M664" t="s">
        <v>587</v>
      </c>
      <c r="N664" t="s">
        <v>415</v>
      </c>
      <c r="O664">
        <v>6175552555</v>
      </c>
      <c r="P664" t="s">
        <v>416</v>
      </c>
      <c r="R664" t="s">
        <v>381</v>
      </c>
      <c r="S664" t="s">
        <v>123</v>
      </c>
      <c r="T664">
        <v>51003</v>
      </c>
      <c r="U664" t="s">
        <v>32</v>
      </c>
      <c r="V664" t="s">
        <v>33</v>
      </c>
      <c r="W664" t="s">
        <v>417</v>
      </c>
      <c r="X664" t="s">
        <v>276</v>
      </c>
      <c r="Y664" t="s">
        <v>151</v>
      </c>
    </row>
    <row r="665" spans="1:25" x14ac:dyDescent="0.3">
      <c r="A665">
        <v>10219</v>
      </c>
      <c r="B665">
        <v>43</v>
      </c>
      <c r="C665">
        <v>100</v>
      </c>
      <c r="D665">
        <v>1</v>
      </c>
      <c r="E665">
        <v>8448.64</v>
      </c>
      <c r="F665" s="1">
        <v>38027</v>
      </c>
      <c r="G665" t="s">
        <v>25</v>
      </c>
      <c r="H665">
        <v>1</v>
      </c>
      <c r="I665">
        <v>2</v>
      </c>
      <c r="J665">
        <v>2004</v>
      </c>
      <c r="K665" t="s">
        <v>181</v>
      </c>
      <c r="L665">
        <v>163</v>
      </c>
      <c r="M665" t="s">
        <v>587</v>
      </c>
      <c r="N665" t="s">
        <v>526</v>
      </c>
      <c r="O665">
        <v>4155554312</v>
      </c>
      <c r="P665" t="s">
        <v>527</v>
      </c>
      <c r="R665" t="s">
        <v>528</v>
      </c>
      <c r="S665" t="s">
        <v>55</v>
      </c>
      <c r="T665">
        <v>94217</v>
      </c>
      <c r="U665" t="s">
        <v>32</v>
      </c>
      <c r="V665" t="s">
        <v>33</v>
      </c>
      <c r="W665" t="s">
        <v>529</v>
      </c>
      <c r="X665" t="s">
        <v>400</v>
      </c>
      <c r="Y665" t="s">
        <v>151</v>
      </c>
    </row>
    <row r="666" spans="1:25" x14ac:dyDescent="0.3">
      <c r="A666">
        <v>10230</v>
      </c>
      <c r="B666">
        <v>49</v>
      </c>
      <c r="C666">
        <v>100</v>
      </c>
      <c r="D666">
        <v>8</v>
      </c>
      <c r="E666">
        <v>7300.51</v>
      </c>
      <c r="F666" s="1">
        <v>38061</v>
      </c>
      <c r="G666" t="s">
        <v>25</v>
      </c>
      <c r="H666">
        <v>1</v>
      </c>
      <c r="I666">
        <v>3</v>
      </c>
      <c r="J666">
        <v>2004</v>
      </c>
      <c r="K666" t="s">
        <v>181</v>
      </c>
      <c r="L666">
        <v>163</v>
      </c>
      <c r="M666" t="s">
        <v>587</v>
      </c>
      <c r="N666" t="s">
        <v>462</v>
      </c>
      <c r="O666" t="s">
        <v>463</v>
      </c>
      <c r="P666" t="s">
        <v>464</v>
      </c>
      <c r="R666" t="s">
        <v>465</v>
      </c>
      <c r="T666">
        <v>60528</v>
      </c>
      <c r="U666" t="s">
        <v>443</v>
      </c>
      <c r="V666" t="s">
        <v>42</v>
      </c>
      <c r="W666" t="s">
        <v>466</v>
      </c>
      <c r="X666" t="s">
        <v>414</v>
      </c>
      <c r="Y666" t="s">
        <v>151</v>
      </c>
    </row>
    <row r="667" spans="1:25" x14ac:dyDescent="0.3">
      <c r="A667">
        <v>10246</v>
      </c>
      <c r="B667">
        <v>40</v>
      </c>
      <c r="C667">
        <v>100</v>
      </c>
      <c r="D667">
        <v>4</v>
      </c>
      <c r="E667">
        <v>6549.2</v>
      </c>
      <c r="F667" s="1">
        <v>38112</v>
      </c>
      <c r="G667" t="s">
        <v>25</v>
      </c>
      <c r="H667">
        <v>2</v>
      </c>
      <c r="I667">
        <v>5</v>
      </c>
      <c r="J667">
        <v>2004</v>
      </c>
      <c r="K667" t="s">
        <v>181</v>
      </c>
      <c r="L667">
        <v>163</v>
      </c>
      <c r="M667" t="s">
        <v>587</v>
      </c>
      <c r="N667" t="s">
        <v>174</v>
      </c>
      <c r="O667" t="s">
        <v>175</v>
      </c>
      <c r="P667" t="s">
        <v>176</v>
      </c>
      <c r="R667" t="s">
        <v>177</v>
      </c>
      <c r="T667">
        <v>28034</v>
      </c>
      <c r="U667" t="s">
        <v>178</v>
      </c>
      <c r="V667" t="s">
        <v>42</v>
      </c>
      <c r="W667" t="s">
        <v>179</v>
      </c>
      <c r="X667" t="s">
        <v>180</v>
      </c>
      <c r="Y667" t="s">
        <v>51</v>
      </c>
    </row>
    <row r="668" spans="1:25" x14ac:dyDescent="0.3">
      <c r="A668">
        <v>10259</v>
      </c>
      <c r="B668">
        <v>30</v>
      </c>
      <c r="C668">
        <v>100</v>
      </c>
      <c r="D668">
        <v>3</v>
      </c>
      <c r="E668">
        <v>5697.9</v>
      </c>
      <c r="F668" s="1">
        <v>38153</v>
      </c>
      <c r="G668" t="s">
        <v>25</v>
      </c>
      <c r="H668">
        <v>2</v>
      </c>
      <c r="I668">
        <v>6</v>
      </c>
      <c r="J668">
        <v>2004</v>
      </c>
      <c r="K668" t="s">
        <v>181</v>
      </c>
      <c r="L668">
        <v>163</v>
      </c>
      <c r="M668" t="s">
        <v>587</v>
      </c>
      <c r="N668" t="s">
        <v>418</v>
      </c>
      <c r="O668" t="s">
        <v>419</v>
      </c>
      <c r="P668" t="s">
        <v>420</v>
      </c>
      <c r="Q668" t="s">
        <v>421</v>
      </c>
      <c r="R668" t="s">
        <v>199</v>
      </c>
      <c r="T668">
        <v>69045</v>
      </c>
      <c r="U668" t="s">
        <v>199</v>
      </c>
      <c r="V668" t="s">
        <v>96</v>
      </c>
      <c r="W668" t="s">
        <v>422</v>
      </c>
      <c r="X668" t="s">
        <v>423</v>
      </c>
      <c r="Y668" t="s">
        <v>51</v>
      </c>
    </row>
    <row r="669" spans="1:25" x14ac:dyDescent="0.3">
      <c r="A669">
        <v>10271</v>
      </c>
      <c r="B669">
        <v>50</v>
      </c>
      <c r="C669">
        <v>100</v>
      </c>
      <c r="D669">
        <v>4</v>
      </c>
      <c r="E669">
        <v>9169</v>
      </c>
      <c r="F669" s="1">
        <v>38188</v>
      </c>
      <c r="G669" t="s">
        <v>25</v>
      </c>
      <c r="H669">
        <v>3</v>
      </c>
      <c r="I669">
        <v>7</v>
      </c>
      <c r="J669">
        <v>2004</v>
      </c>
      <c r="K669" t="s">
        <v>181</v>
      </c>
      <c r="L669">
        <v>163</v>
      </c>
      <c r="M669" t="s">
        <v>587</v>
      </c>
      <c r="N669" t="s">
        <v>272</v>
      </c>
      <c r="O669">
        <v>4155551450</v>
      </c>
      <c r="P669" t="s">
        <v>273</v>
      </c>
      <c r="R669" t="s">
        <v>274</v>
      </c>
      <c r="S669" t="s">
        <v>55</v>
      </c>
      <c r="T669">
        <v>97562</v>
      </c>
      <c r="U669" t="s">
        <v>32</v>
      </c>
      <c r="V669" t="s">
        <v>33</v>
      </c>
      <c r="W669" t="s">
        <v>275</v>
      </c>
      <c r="X669" t="s">
        <v>276</v>
      </c>
      <c r="Y669" t="s">
        <v>151</v>
      </c>
    </row>
    <row r="670" spans="1:25" x14ac:dyDescent="0.3">
      <c r="A670">
        <v>10282</v>
      </c>
      <c r="B670">
        <v>23</v>
      </c>
      <c r="C670">
        <v>100</v>
      </c>
      <c r="D670">
        <v>13</v>
      </c>
      <c r="E670">
        <v>3238.63</v>
      </c>
      <c r="F670" s="1">
        <v>38219</v>
      </c>
      <c r="G670" t="s">
        <v>25</v>
      </c>
      <c r="H670">
        <v>3</v>
      </c>
      <c r="I670">
        <v>8</v>
      </c>
      <c r="J670">
        <v>2004</v>
      </c>
      <c r="K670" t="s">
        <v>181</v>
      </c>
      <c r="L670">
        <v>163</v>
      </c>
      <c r="M670" t="s">
        <v>587</v>
      </c>
      <c r="N670" t="s">
        <v>272</v>
      </c>
      <c r="O670">
        <v>4155551450</v>
      </c>
      <c r="P670" t="s">
        <v>273</v>
      </c>
      <c r="R670" t="s">
        <v>274</v>
      </c>
      <c r="S670" t="s">
        <v>55</v>
      </c>
      <c r="T670">
        <v>97562</v>
      </c>
      <c r="U670" t="s">
        <v>32</v>
      </c>
      <c r="V670" t="s">
        <v>33</v>
      </c>
      <c r="W670" t="s">
        <v>275</v>
      </c>
      <c r="X670" t="s">
        <v>276</v>
      </c>
      <c r="Y670" t="s">
        <v>51</v>
      </c>
    </row>
    <row r="671" spans="1:25" x14ac:dyDescent="0.3">
      <c r="A671">
        <v>10292</v>
      </c>
      <c r="B671">
        <v>26</v>
      </c>
      <c r="C671">
        <v>100</v>
      </c>
      <c r="D671">
        <v>7</v>
      </c>
      <c r="E671">
        <v>4554.9399999999996</v>
      </c>
      <c r="F671" s="1">
        <v>38238</v>
      </c>
      <c r="G671" t="s">
        <v>25</v>
      </c>
      <c r="H671">
        <v>3</v>
      </c>
      <c r="I671">
        <v>9</v>
      </c>
      <c r="J671">
        <v>2004</v>
      </c>
      <c r="K671" t="s">
        <v>181</v>
      </c>
      <c r="L671">
        <v>163</v>
      </c>
      <c r="M671" t="s">
        <v>587</v>
      </c>
      <c r="N671" t="s">
        <v>28</v>
      </c>
      <c r="O671">
        <v>2125557818</v>
      </c>
      <c r="P671" t="s">
        <v>29</v>
      </c>
      <c r="R671" t="s">
        <v>30</v>
      </c>
      <c r="S671" t="s">
        <v>31</v>
      </c>
      <c r="T671">
        <v>10022</v>
      </c>
      <c r="U671" t="s">
        <v>32</v>
      </c>
      <c r="V671" t="s">
        <v>33</v>
      </c>
      <c r="W671" t="s">
        <v>34</v>
      </c>
      <c r="X671" t="s">
        <v>35</v>
      </c>
      <c r="Y671" t="s">
        <v>51</v>
      </c>
    </row>
    <row r="672" spans="1:25" x14ac:dyDescent="0.3">
      <c r="A672">
        <v>10305</v>
      </c>
      <c r="B672">
        <v>27</v>
      </c>
      <c r="C672">
        <v>100</v>
      </c>
      <c r="D672">
        <v>4</v>
      </c>
      <c r="E672">
        <v>3934.44</v>
      </c>
      <c r="F672" s="1">
        <v>38273</v>
      </c>
      <c r="G672" t="s">
        <v>25</v>
      </c>
      <c r="H672">
        <v>4</v>
      </c>
      <c r="I672">
        <v>10</v>
      </c>
      <c r="J672">
        <v>2004</v>
      </c>
      <c r="K672" t="s">
        <v>181</v>
      </c>
      <c r="L672">
        <v>163</v>
      </c>
      <c r="M672" t="s">
        <v>587</v>
      </c>
      <c r="N672" t="s">
        <v>120</v>
      </c>
      <c r="O672">
        <v>6175558555</v>
      </c>
      <c r="P672" t="s">
        <v>121</v>
      </c>
      <c r="R672" t="s">
        <v>122</v>
      </c>
      <c r="S672" t="s">
        <v>123</v>
      </c>
      <c r="T672">
        <v>51247</v>
      </c>
      <c r="U672" t="s">
        <v>32</v>
      </c>
      <c r="V672" t="s">
        <v>33</v>
      </c>
      <c r="W672" t="s">
        <v>124</v>
      </c>
      <c r="X672" t="s">
        <v>125</v>
      </c>
      <c r="Y672" t="s">
        <v>51</v>
      </c>
    </row>
    <row r="673" spans="1:25" x14ac:dyDescent="0.3">
      <c r="A673">
        <v>10314</v>
      </c>
      <c r="B673">
        <v>42</v>
      </c>
      <c r="C673">
        <v>100</v>
      </c>
      <c r="D673">
        <v>13</v>
      </c>
      <c r="E673">
        <v>5776.26</v>
      </c>
      <c r="F673" s="1">
        <v>38282</v>
      </c>
      <c r="G673" t="s">
        <v>25</v>
      </c>
      <c r="H673">
        <v>4</v>
      </c>
      <c r="I673">
        <v>10</v>
      </c>
      <c r="J673">
        <v>2004</v>
      </c>
      <c r="K673" t="s">
        <v>181</v>
      </c>
      <c r="L673">
        <v>163</v>
      </c>
      <c r="M673" t="s">
        <v>587</v>
      </c>
      <c r="N673" t="s">
        <v>498</v>
      </c>
      <c r="O673" t="s">
        <v>499</v>
      </c>
      <c r="P673" t="s">
        <v>500</v>
      </c>
      <c r="R673" t="s">
        <v>501</v>
      </c>
      <c r="T673">
        <v>8200</v>
      </c>
      <c r="U673" t="s">
        <v>326</v>
      </c>
      <c r="V673" t="s">
        <v>42</v>
      </c>
      <c r="W673" t="s">
        <v>502</v>
      </c>
      <c r="X673" t="s">
        <v>503</v>
      </c>
      <c r="Y673" t="s">
        <v>51</v>
      </c>
    </row>
    <row r="674" spans="1:25" x14ac:dyDescent="0.3">
      <c r="A674">
        <v>10324</v>
      </c>
      <c r="B674">
        <v>47</v>
      </c>
      <c r="C674">
        <v>100</v>
      </c>
      <c r="D674">
        <v>8</v>
      </c>
      <c r="E674">
        <v>7207.45</v>
      </c>
      <c r="F674" s="1">
        <v>38296</v>
      </c>
      <c r="G674" t="s">
        <v>25</v>
      </c>
      <c r="H674">
        <v>4</v>
      </c>
      <c r="I674">
        <v>11</v>
      </c>
      <c r="J674">
        <v>2004</v>
      </c>
      <c r="K674" t="s">
        <v>181</v>
      </c>
      <c r="L674">
        <v>163</v>
      </c>
      <c r="M674" t="s">
        <v>587</v>
      </c>
      <c r="N674" t="s">
        <v>99</v>
      </c>
      <c r="O674">
        <v>2125551500</v>
      </c>
      <c r="P674" t="s">
        <v>100</v>
      </c>
      <c r="Q674" t="s">
        <v>101</v>
      </c>
      <c r="R674" t="s">
        <v>30</v>
      </c>
      <c r="S674" t="s">
        <v>31</v>
      </c>
      <c r="T674">
        <v>10022</v>
      </c>
      <c r="U674" t="s">
        <v>32</v>
      </c>
      <c r="V674" t="s">
        <v>33</v>
      </c>
      <c r="W674" t="s">
        <v>102</v>
      </c>
      <c r="X674" t="s">
        <v>103</v>
      </c>
      <c r="Y674" t="s">
        <v>151</v>
      </c>
    </row>
    <row r="675" spans="1:25" x14ac:dyDescent="0.3">
      <c r="A675">
        <v>10336</v>
      </c>
      <c r="B675">
        <v>49</v>
      </c>
      <c r="C675">
        <v>100</v>
      </c>
      <c r="D675">
        <v>6</v>
      </c>
      <c r="E675">
        <v>7460.74</v>
      </c>
      <c r="F675" s="1">
        <v>38311</v>
      </c>
      <c r="G675" t="s">
        <v>25</v>
      </c>
      <c r="H675">
        <v>4</v>
      </c>
      <c r="I675">
        <v>11</v>
      </c>
      <c r="J675">
        <v>2004</v>
      </c>
      <c r="K675" t="s">
        <v>181</v>
      </c>
      <c r="L675">
        <v>163</v>
      </c>
      <c r="M675" t="s">
        <v>587</v>
      </c>
      <c r="N675" t="s">
        <v>403</v>
      </c>
      <c r="O675" t="s">
        <v>404</v>
      </c>
      <c r="P675" t="s">
        <v>405</v>
      </c>
      <c r="R675" t="s">
        <v>48</v>
      </c>
      <c r="T675">
        <v>75012</v>
      </c>
      <c r="U675" t="s">
        <v>41</v>
      </c>
      <c r="V675" t="s">
        <v>42</v>
      </c>
      <c r="W675" t="s">
        <v>406</v>
      </c>
      <c r="X675" t="s">
        <v>407</v>
      </c>
      <c r="Y675" t="s">
        <v>151</v>
      </c>
    </row>
    <row r="676" spans="1:25" x14ac:dyDescent="0.3">
      <c r="A676">
        <v>10349</v>
      </c>
      <c r="B676">
        <v>38</v>
      </c>
      <c r="C676">
        <v>100</v>
      </c>
      <c r="D676">
        <v>8</v>
      </c>
      <c r="E676">
        <v>6719.54</v>
      </c>
      <c r="F676" s="1">
        <v>38322</v>
      </c>
      <c r="G676" t="s">
        <v>25</v>
      </c>
      <c r="H676">
        <v>4</v>
      </c>
      <c r="I676">
        <v>12</v>
      </c>
      <c r="J676">
        <v>2004</v>
      </c>
      <c r="K676" t="s">
        <v>181</v>
      </c>
      <c r="L676">
        <v>163</v>
      </c>
      <c r="M676" t="s">
        <v>587</v>
      </c>
      <c r="N676" t="s">
        <v>475</v>
      </c>
      <c r="O676">
        <v>2125557413</v>
      </c>
      <c r="P676" t="s">
        <v>476</v>
      </c>
      <c r="Q676" t="s">
        <v>477</v>
      </c>
      <c r="R676" t="s">
        <v>30</v>
      </c>
      <c r="S676" t="s">
        <v>31</v>
      </c>
      <c r="T676">
        <v>10022</v>
      </c>
      <c r="U676" t="s">
        <v>32</v>
      </c>
      <c r="V676" t="s">
        <v>33</v>
      </c>
      <c r="W676" t="s">
        <v>56</v>
      </c>
      <c r="X676" t="s">
        <v>478</v>
      </c>
      <c r="Y676" t="s">
        <v>51</v>
      </c>
    </row>
    <row r="677" spans="1:25" x14ac:dyDescent="0.3">
      <c r="A677">
        <v>10358</v>
      </c>
      <c r="B677">
        <v>20</v>
      </c>
      <c r="C677">
        <v>100</v>
      </c>
      <c r="D677">
        <v>10</v>
      </c>
      <c r="E677">
        <v>2428</v>
      </c>
      <c r="F677" s="1">
        <v>38331</v>
      </c>
      <c r="G677" t="s">
        <v>25</v>
      </c>
      <c r="H677">
        <v>4</v>
      </c>
      <c r="I677">
        <v>12</v>
      </c>
      <c r="J677">
        <v>2004</v>
      </c>
      <c r="K677" t="s">
        <v>181</v>
      </c>
      <c r="L677">
        <v>163</v>
      </c>
      <c r="M677" t="s">
        <v>587</v>
      </c>
      <c r="N677" t="s">
        <v>174</v>
      </c>
      <c r="O677" t="s">
        <v>175</v>
      </c>
      <c r="P677" t="s">
        <v>176</v>
      </c>
      <c r="R677" t="s">
        <v>177</v>
      </c>
      <c r="T677">
        <v>28034</v>
      </c>
      <c r="U677" t="s">
        <v>178</v>
      </c>
      <c r="V677" t="s">
        <v>42</v>
      </c>
      <c r="W677" t="s">
        <v>179</v>
      </c>
      <c r="X677" t="s">
        <v>180</v>
      </c>
      <c r="Y677" t="s">
        <v>36</v>
      </c>
    </row>
    <row r="678" spans="1:25" x14ac:dyDescent="0.3">
      <c r="A678">
        <v>10371</v>
      </c>
      <c r="B678">
        <v>25</v>
      </c>
      <c r="C678">
        <v>100</v>
      </c>
      <c r="D678">
        <v>7</v>
      </c>
      <c r="E678">
        <v>2602.25</v>
      </c>
      <c r="F678" s="1">
        <v>38375</v>
      </c>
      <c r="G678" t="s">
        <v>25</v>
      </c>
      <c r="H678">
        <v>1</v>
      </c>
      <c r="I678">
        <v>1</v>
      </c>
      <c r="J678">
        <v>2005</v>
      </c>
      <c r="K678" t="s">
        <v>181</v>
      </c>
      <c r="L678">
        <v>163</v>
      </c>
      <c r="M678" t="s">
        <v>587</v>
      </c>
      <c r="N678" t="s">
        <v>272</v>
      </c>
      <c r="O678">
        <v>4155551450</v>
      </c>
      <c r="P678" t="s">
        <v>273</v>
      </c>
      <c r="R678" t="s">
        <v>274</v>
      </c>
      <c r="S678" t="s">
        <v>55</v>
      </c>
      <c r="T678">
        <v>97562</v>
      </c>
      <c r="U678" t="s">
        <v>32</v>
      </c>
      <c r="V678" t="s">
        <v>33</v>
      </c>
      <c r="W678" t="s">
        <v>275</v>
      </c>
      <c r="X678" t="s">
        <v>276</v>
      </c>
      <c r="Y678" t="s">
        <v>36</v>
      </c>
    </row>
    <row r="679" spans="1:25" x14ac:dyDescent="0.3">
      <c r="A679">
        <v>10382</v>
      </c>
      <c r="B679">
        <v>25</v>
      </c>
      <c r="C679">
        <v>88</v>
      </c>
      <c r="D679">
        <v>5</v>
      </c>
      <c r="E679">
        <v>2200</v>
      </c>
      <c r="F679" s="1">
        <v>38400</v>
      </c>
      <c r="G679" t="s">
        <v>25</v>
      </c>
      <c r="H679">
        <v>1</v>
      </c>
      <c r="I679">
        <v>2</v>
      </c>
      <c r="J679">
        <v>2005</v>
      </c>
      <c r="K679" t="s">
        <v>181</v>
      </c>
      <c r="L679">
        <v>163</v>
      </c>
      <c r="M679" t="s">
        <v>587</v>
      </c>
      <c r="N679" t="s">
        <v>272</v>
      </c>
      <c r="O679">
        <v>4155551450</v>
      </c>
      <c r="P679" t="s">
        <v>273</v>
      </c>
      <c r="R679" t="s">
        <v>274</v>
      </c>
      <c r="S679" t="s">
        <v>55</v>
      </c>
      <c r="T679">
        <v>97562</v>
      </c>
      <c r="U679" t="s">
        <v>32</v>
      </c>
      <c r="V679" t="s">
        <v>33</v>
      </c>
      <c r="W679" t="s">
        <v>275</v>
      </c>
      <c r="X679" t="s">
        <v>276</v>
      </c>
      <c r="Y679" t="s">
        <v>36</v>
      </c>
    </row>
    <row r="680" spans="1:25" x14ac:dyDescent="0.3">
      <c r="A680">
        <v>10412</v>
      </c>
      <c r="B680">
        <v>41</v>
      </c>
      <c r="C680">
        <v>100</v>
      </c>
      <c r="D680">
        <v>4</v>
      </c>
      <c r="E680">
        <v>6712.93</v>
      </c>
      <c r="F680" s="1">
        <v>38475</v>
      </c>
      <c r="G680" t="s">
        <v>25</v>
      </c>
      <c r="H680">
        <v>2</v>
      </c>
      <c r="I680">
        <v>5</v>
      </c>
      <c r="J680">
        <v>2005</v>
      </c>
      <c r="K680" t="s">
        <v>181</v>
      </c>
      <c r="L680">
        <v>163</v>
      </c>
      <c r="M680" t="s">
        <v>587</v>
      </c>
      <c r="N680" t="s">
        <v>174</v>
      </c>
      <c r="O680" t="s">
        <v>175</v>
      </c>
      <c r="P680" t="s">
        <v>176</v>
      </c>
      <c r="R680" t="s">
        <v>177</v>
      </c>
      <c r="T680">
        <v>28034</v>
      </c>
      <c r="U680" t="s">
        <v>178</v>
      </c>
      <c r="V680" t="s">
        <v>42</v>
      </c>
      <c r="W680" t="s">
        <v>179</v>
      </c>
      <c r="X680" t="s">
        <v>180</v>
      </c>
      <c r="Y680" t="s">
        <v>51</v>
      </c>
    </row>
    <row r="681" spans="1:25" x14ac:dyDescent="0.3">
      <c r="A681">
        <v>10425</v>
      </c>
      <c r="B681">
        <v>28</v>
      </c>
      <c r="C681">
        <v>100</v>
      </c>
      <c r="D681">
        <v>3</v>
      </c>
      <c r="E681">
        <v>5318.04</v>
      </c>
      <c r="F681" s="1">
        <v>38503</v>
      </c>
      <c r="G681" t="s">
        <v>300</v>
      </c>
      <c r="H681">
        <v>2</v>
      </c>
      <c r="I681">
        <v>5</v>
      </c>
      <c r="J681">
        <v>2005</v>
      </c>
      <c r="K681" t="s">
        <v>181</v>
      </c>
      <c r="L681">
        <v>163</v>
      </c>
      <c r="M681" t="s">
        <v>587</v>
      </c>
      <c r="N681" t="s">
        <v>114</v>
      </c>
      <c r="O681" t="s">
        <v>115</v>
      </c>
      <c r="P681" t="s">
        <v>116</v>
      </c>
      <c r="R681" t="s">
        <v>117</v>
      </c>
      <c r="T681">
        <v>44000</v>
      </c>
      <c r="U681" t="s">
        <v>41</v>
      </c>
      <c r="V681" t="s">
        <v>42</v>
      </c>
      <c r="W681" t="s">
        <v>118</v>
      </c>
      <c r="X681" t="s">
        <v>119</v>
      </c>
      <c r="Y681" t="s">
        <v>51</v>
      </c>
    </row>
    <row r="682" spans="1:25" x14ac:dyDescent="0.3">
      <c r="A682">
        <v>10100</v>
      </c>
      <c r="B682">
        <v>50</v>
      </c>
      <c r="C682">
        <v>67.8</v>
      </c>
      <c r="D682">
        <v>2</v>
      </c>
      <c r="E682">
        <v>3390</v>
      </c>
      <c r="F682" s="1">
        <v>37627</v>
      </c>
      <c r="G682" t="s">
        <v>25</v>
      </c>
      <c r="H682">
        <v>1</v>
      </c>
      <c r="I682">
        <v>1</v>
      </c>
      <c r="J682">
        <v>2003</v>
      </c>
      <c r="K682" t="s">
        <v>550</v>
      </c>
      <c r="L682">
        <v>60</v>
      </c>
      <c r="M682" t="s">
        <v>588</v>
      </c>
      <c r="N682" t="s">
        <v>277</v>
      </c>
      <c r="O682">
        <v>6035558647</v>
      </c>
      <c r="P682" t="s">
        <v>278</v>
      </c>
      <c r="R682" t="s">
        <v>279</v>
      </c>
      <c r="S682" t="s">
        <v>280</v>
      </c>
      <c r="T682">
        <v>62005</v>
      </c>
      <c r="U682" t="s">
        <v>32</v>
      </c>
      <c r="V682" t="s">
        <v>33</v>
      </c>
      <c r="W682" t="s">
        <v>56</v>
      </c>
      <c r="X682" t="s">
        <v>276</v>
      </c>
      <c r="Y682" t="s">
        <v>51</v>
      </c>
    </row>
    <row r="683" spans="1:25" x14ac:dyDescent="0.3">
      <c r="A683">
        <v>10110</v>
      </c>
      <c r="B683">
        <v>32</v>
      </c>
      <c r="C683">
        <v>50.25</v>
      </c>
      <c r="D683">
        <v>6</v>
      </c>
      <c r="E683">
        <v>1608</v>
      </c>
      <c r="F683" s="1">
        <v>37698</v>
      </c>
      <c r="G683" t="s">
        <v>25</v>
      </c>
      <c r="H683">
        <v>1</v>
      </c>
      <c r="I683">
        <v>3</v>
      </c>
      <c r="J683">
        <v>2003</v>
      </c>
      <c r="K683" t="s">
        <v>550</v>
      </c>
      <c r="L683">
        <v>60</v>
      </c>
      <c r="M683" t="s">
        <v>588</v>
      </c>
      <c r="N683" t="s">
        <v>492</v>
      </c>
      <c r="O683" t="s">
        <v>493</v>
      </c>
      <c r="P683" t="s">
        <v>494</v>
      </c>
      <c r="R683" t="s">
        <v>495</v>
      </c>
      <c r="T683" t="s">
        <v>496</v>
      </c>
      <c r="U683" t="s">
        <v>170</v>
      </c>
      <c r="V683" t="s">
        <v>42</v>
      </c>
      <c r="W683" t="s">
        <v>497</v>
      </c>
      <c r="X683" t="s">
        <v>94</v>
      </c>
      <c r="Y683" t="s">
        <v>36</v>
      </c>
    </row>
    <row r="684" spans="1:25" x14ac:dyDescent="0.3">
      <c r="A684">
        <v>10124</v>
      </c>
      <c r="B684">
        <v>42</v>
      </c>
      <c r="C684">
        <v>53.88</v>
      </c>
      <c r="D684">
        <v>5</v>
      </c>
      <c r="E684">
        <v>2262.96</v>
      </c>
      <c r="F684" s="1">
        <v>37762</v>
      </c>
      <c r="G684" t="s">
        <v>25</v>
      </c>
      <c r="H684">
        <v>2</v>
      </c>
      <c r="I684">
        <v>5</v>
      </c>
      <c r="J684">
        <v>2003</v>
      </c>
      <c r="K684" t="s">
        <v>550</v>
      </c>
      <c r="L684">
        <v>60</v>
      </c>
      <c r="M684" t="s">
        <v>588</v>
      </c>
      <c r="N684" t="s">
        <v>539</v>
      </c>
      <c r="O684">
        <v>7025551838</v>
      </c>
      <c r="P684" t="s">
        <v>540</v>
      </c>
      <c r="R684" t="s">
        <v>541</v>
      </c>
      <c r="S684" t="s">
        <v>542</v>
      </c>
      <c r="T684">
        <v>83030</v>
      </c>
      <c r="U684" t="s">
        <v>32</v>
      </c>
      <c r="V684" t="s">
        <v>33</v>
      </c>
      <c r="W684" t="s">
        <v>113</v>
      </c>
      <c r="X684" t="s">
        <v>400</v>
      </c>
      <c r="Y684" t="s">
        <v>36</v>
      </c>
    </row>
    <row r="685" spans="1:25" x14ac:dyDescent="0.3">
      <c r="A685">
        <v>10149</v>
      </c>
      <c r="B685">
        <v>24</v>
      </c>
      <c r="C685">
        <v>62.36</v>
      </c>
      <c r="D685">
        <v>10</v>
      </c>
      <c r="E685">
        <v>1496.64</v>
      </c>
      <c r="F685" s="1">
        <v>37876</v>
      </c>
      <c r="G685" t="s">
        <v>25</v>
      </c>
      <c r="H685">
        <v>3</v>
      </c>
      <c r="I685">
        <v>9</v>
      </c>
      <c r="J685">
        <v>2003</v>
      </c>
      <c r="K685" t="s">
        <v>550</v>
      </c>
      <c r="L685">
        <v>60</v>
      </c>
      <c r="M685" t="s">
        <v>588</v>
      </c>
      <c r="N685" t="s">
        <v>526</v>
      </c>
      <c r="O685">
        <v>4155554312</v>
      </c>
      <c r="P685" t="s">
        <v>527</v>
      </c>
      <c r="R685" t="s">
        <v>528</v>
      </c>
      <c r="S685" t="s">
        <v>55</v>
      </c>
      <c r="T685">
        <v>94217</v>
      </c>
      <c r="U685" t="s">
        <v>32</v>
      </c>
      <c r="V685" t="s">
        <v>33</v>
      </c>
      <c r="W685" t="s">
        <v>529</v>
      </c>
      <c r="X685" t="s">
        <v>400</v>
      </c>
      <c r="Y685" t="s">
        <v>36</v>
      </c>
    </row>
    <row r="686" spans="1:25" x14ac:dyDescent="0.3">
      <c r="A686">
        <v>10162</v>
      </c>
      <c r="B686">
        <v>27</v>
      </c>
      <c r="C686">
        <v>69.62</v>
      </c>
      <c r="D686">
        <v>8</v>
      </c>
      <c r="E686">
        <v>1879.74</v>
      </c>
      <c r="F686" s="1">
        <v>37912</v>
      </c>
      <c r="G686" t="s">
        <v>25</v>
      </c>
      <c r="H686">
        <v>4</v>
      </c>
      <c r="I686">
        <v>10</v>
      </c>
      <c r="J686">
        <v>2003</v>
      </c>
      <c r="K686" t="s">
        <v>550</v>
      </c>
      <c r="L686">
        <v>60</v>
      </c>
      <c r="M686" t="s">
        <v>588</v>
      </c>
      <c r="N686" t="s">
        <v>58</v>
      </c>
      <c r="O686">
        <v>6505551386</v>
      </c>
      <c r="P686" t="s">
        <v>59</v>
      </c>
      <c r="R686" t="s">
        <v>60</v>
      </c>
      <c r="S686" t="s">
        <v>55</v>
      </c>
      <c r="U686" t="s">
        <v>32</v>
      </c>
      <c r="V686" t="s">
        <v>33</v>
      </c>
      <c r="W686" t="s">
        <v>61</v>
      </c>
      <c r="X686" t="s">
        <v>57</v>
      </c>
      <c r="Y686" t="s">
        <v>36</v>
      </c>
    </row>
    <row r="687" spans="1:25" x14ac:dyDescent="0.3">
      <c r="A687">
        <v>10173</v>
      </c>
      <c r="B687">
        <v>26</v>
      </c>
      <c r="C687">
        <v>57.51</v>
      </c>
      <c r="D687">
        <v>12</v>
      </c>
      <c r="E687">
        <v>1495.26</v>
      </c>
      <c r="F687" s="1">
        <v>37930</v>
      </c>
      <c r="G687" t="s">
        <v>25</v>
      </c>
      <c r="H687">
        <v>4</v>
      </c>
      <c r="I687">
        <v>11</v>
      </c>
      <c r="J687">
        <v>2003</v>
      </c>
      <c r="K687" t="s">
        <v>550</v>
      </c>
      <c r="L687">
        <v>60</v>
      </c>
      <c r="M687" t="s">
        <v>588</v>
      </c>
      <c r="N687" t="s">
        <v>552</v>
      </c>
      <c r="O687" t="s">
        <v>553</v>
      </c>
      <c r="P687" t="s">
        <v>554</v>
      </c>
      <c r="R687" t="s">
        <v>555</v>
      </c>
      <c r="T687">
        <v>24100</v>
      </c>
      <c r="U687" t="s">
        <v>258</v>
      </c>
      <c r="V687" t="s">
        <v>42</v>
      </c>
      <c r="W687" t="s">
        <v>556</v>
      </c>
      <c r="X687" t="s">
        <v>557</v>
      </c>
      <c r="Y687" t="s">
        <v>36</v>
      </c>
    </row>
    <row r="688" spans="1:25" x14ac:dyDescent="0.3">
      <c r="A688">
        <v>10182</v>
      </c>
      <c r="B688">
        <v>38</v>
      </c>
      <c r="C688">
        <v>61.15</v>
      </c>
      <c r="D688">
        <v>9</v>
      </c>
      <c r="E688">
        <v>2323.6999999999998</v>
      </c>
      <c r="F688" s="1">
        <v>37937</v>
      </c>
      <c r="G688" t="s">
        <v>25</v>
      </c>
      <c r="H688">
        <v>4</v>
      </c>
      <c r="I688">
        <v>11</v>
      </c>
      <c r="J688">
        <v>2003</v>
      </c>
      <c r="K688" t="s">
        <v>550</v>
      </c>
      <c r="L688">
        <v>60</v>
      </c>
      <c r="M688" t="s">
        <v>588</v>
      </c>
      <c r="N688" t="s">
        <v>272</v>
      </c>
      <c r="O688">
        <v>4155551450</v>
      </c>
      <c r="P688" t="s">
        <v>273</v>
      </c>
      <c r="R688" t="s">
        <v>274</v>
      </c>
      <c r="S688" t="s">
        <v>55</v>
      </c>
      <c r="T688">
        <v>97562</v>
      </c>
      <c r="U688" t="s">
        <v>32</v>
      </c>
      <c r="V688" t="s">
        <v>33</v>
      </c>
      <c r="W688" t="s">
        <v>275</v>
      </c>
      <c r="X688" t="s">
        <v>276</v>
      </c>
      <c r="Y688" t="s">
        <v>36</v>
      </c>
    </row>
    <row r="689" spans="1:25" x14ac:dyDescent="0.3">
      <c r="A689">
        <v>10193</v>
      </c>
      <c r="B689">
        <v>42</v>
      </c>
      <c r="C689">
        <v>59.33</v>
      </c>
      <c r="D689">
        <v>13</v>
      </c>
      <c r="E689">
        <v>2491.86</v>
      </c>
      <c r="F689" s="1">
        <v>37946</v>
      </c>
      <c r="G689" t="s">
        <v>25</v>
      </c>
      <c r="H689">
        <v>4</v>
      </c>
      <c r="I689">
        <v>11</v>
      </c>
      <c r="J689">
        <v>2003</v>
      </c>
      <c r="K689" t="s">
        <v>550</v>
      </c>
      <c r="L689">
        <v>60</v>
      </c>
      <c r="M689" t="s">
        <v>588</v>
      </c>
      <c r="N689" t="s">
        <v>558</v>
      </c>
      <c r="O689" t="s">
        <v>559</v>
      </c>
      <c r="P689" t="s">
        <v>560</v>
      </c>
      <c r="R689" t="s">
        <v>561</v>
      </c>
      <c r="S689" t="s">
        <v>94</v>
      </c>
      <c r="T689">
        <v>3150</v>
      </c>
      <c r="U689" t="s">
        <v>95</v>
      </c>
      <c r="V689" t="s">
        <v>96</v>
      </c>
      <c r="W689" t="s">
        <v>562</v>
      </c>
      <c r="X689" t="s">
        <v>563</v>
      </c>
      <c r="Y689" t="s">
        <v>36</v>
      </c>
    </row>
    <row r="690" spans="1:25" x14ac:dyDescent="0.3">
      <c r="A690">
        <v>10204</v>
      </c>
      <c r="B690">
        <v>23</v>
      </c>
      <c r="C690">
        <v>71.44</v>
      </c>
      <c r="D690">
        <v>3</v>
      </c>
      <c r="E690">
        <v>1643.12</v>
      </c>
      <c r="F690" s="1">
        <v>37957</v>
      </c>
      <c r="G690" t="s">
        <v>25</v>
      </c>
      <c r="H690">
        <v>4</v>
      </c>
      <c r="I690">
        <v>12</v>
      </c>
      <c r="J690">
        <v>2003</v>
      </c>
      <c r="K690" t="s">
        <v>550</v>
      </c>
      <c r="L690">
        <v>60</v>
      </c>
      <c r="M690" t="s">
        <v>588</v>
      </c>
      <c r="N690" t="s">
        <v>475</v>
      </c>
      <c r="O690">
        <v>2125557413</v>
      </c>
      <c r="P690" t="s">
        <v>476</v>
      </c>
      <c r="Q690" t="s">
        <v>477</v>
      </c>
      <c r="R690" t="s">
        <v>30</v>
      </c>
      <c r="S690" t="s">
        <v>31</v>
      </c>
      <c r="T690">
        <v>10022</v>
      </c>
      <c r="U690" t="s">
        <v>32</v>
      </c>
      <c r="V690" t="s">
        <v>33</v>
      </c>
      <c r="W690" t="s">
        <v>56</v>
      </c>
      <c r="X690" t="s">
        <v>478</v>
      </c>
      <c r="Y690" t="s">
        <v>36</v>
      </c>
    </row>
    <row r="691" spans="1:25" x14ac:dyDescent="0.3">
      <c r="A691">
        <v>10214</v>
      </c>
      <c r="B691">
        <v>21</v>
      </c>
      <c r="C691">
        <v>62.96</v>
      </c>
      <c r="D691">
        <v>6</v>
      </c>
      <c r="E691">
        <v>1322.16</v>
      </c>
      <c r="F691" s="1">
        <v>38012</v>
      </c>
      <c r="G691" t="s">
        <v>25</v>
      </c>
      <c r="H691">
        <v>1</v>
      </c>
      <c r="I691">
        <v>1</v>
      </c>
      <c r="J691">
        <v>2004</v>
      </c>
      <c r="K691" t="s">
        <v>550</v>
      </c>
      <c r="L691">
        <v>60</v>
      </c>
      <c r="M691" t="s">
        <v>588</v>
      </c>
      <c r="N691" t="s">
        <v>191</v>
      </c>
      <c r="O691" t="s">
        <v>192</v>
      </c>
      <c r="P691" t="s">
        <v>193</v>
      </c>
      <c r="R691" t="s">
        <v>177</v>
      </c>
      <c r="T691">
        <v>28023</v>
      </c>
      <c r="U691" t="s">
        <v>178</v>
      </c>
      <c r="V691" t="s">
        <v>42</v>
      </c>
      <c r="W691" t="s">
        <v>194</v>
      </c>
      <c r="X691" t="s">
        <v>195</v>
      </c>
      <c r="Y691" t="s">
        <v>36</v>
      </c>
    </row>
    <row r="692" spans="1:25" x14ac:dyDescent="0.3">
      <c r="A692">
        <v>10227</v>
      </c>
      <c r="B692">
        <v>28</v>
      </c>
      <c r="C692">
        <v>50.85</v>
      </c>
      <c r="D692">
        <v>9</v>
      </c>
      <c r="E692">
        <v>1423.8</v>
      </c>
      <c r="F692" s="1">
        <v>38048</v>
      </c>
      <c r="G692" t="s">
        <v>25</v>
      </c>
      <c r="H692">
        <v>1</v>
      </c>
      <c r="I692">
        <v>3</v>
      </c>
      <c r="J692">
        <v>2004</v>
      </c>
      <c r="K692" t="s">
        <v>550</v>
      </c>
      <c r="L692">
        <v>60</v>
      </c>
      <c r="M692" t="s">
        <v>588</v>
      </c>
      <c r="N692" t="s">
        <v>219</v>
      </c>
      <c r="O692" t="s">
        <v>220</v>
      </c>
      <c r="P692" t="s">
        <v>221</v>
      </c>
      <c r="R692" t="s">
        <v>222</v>
      </c>
      <c r="T692">
        <v>69004</v>
      </c>
      <c r="U692" t="s">
        <v>41</v>
      </c>
      <c r="V692" t="s">
        <v>42</v>
      </c>
      <c r="W692" t="s">
        <v>223</v>
      </c>
      <c r="X692" t="s">
        <v>224</v>
      </c>
      <c r="Y692" t="s">
        <v>36</v>
      </c>
    </row>
    <row r="693" spans="1:25" x14ac:dyDescent="0.3">
      <c r="A693">
        <v>10241</v>
      </c>
      <c r="B693">
        <v>33</v>
      </c>
      <c r="C693">
        <v>72.650000000000006</v>
      </c>
      <c r="D693">
        <v>1</v>
      </c>
      <c r="E693">
        <v>2397.4499999999998</v>
      </c>
      <c r="F693" s="1">
        <v>38090</v>
      </c>
      <c r="G693" t="s">
        <v>25</v>
      </c>
      <c r="H693">
        <v>2</v>
      </c>
      <c r="I693">
        <v>4</v>
      </c>
      <c r="J693">
        <v>2004</v>
      </c>
      <c r="K693" t="s">
        <v>550</v>
      </c>
      <c r="L693">
        <v>60</v>
      </c>
      <c r="M693" t="s">
        <v>588</v>
      </c>
      <c r="N693" t="s">
        <v>531</v>
      </c>
      <c r="O693" t="s">
        <v>532</v>
      </c>
      <c r="P693" t="s">
        <v>533</v>
      </c>
      <c r="R693" t="s">
        <v>534</v>
      </c>
      <c r="T693">
        <v>67000</v>
      </c>
      <c r="U693" t="s">
        <v>41</v>
      </c>
      <c r="V693" t="s">
        <v>42</v>
      </c>
      <c r="W693" t="s">
        <v>535</v>
      </c>
      <c r="X693" t="s">
        <v>536</v>
      </c>
      <c r="Y693" t="s">
        <v>36</v>
      </c>
    </row>
    <row r="694" spans="1:25" x14ac:dyDescent="0.3">
      <c r="A694">
        <v>10280</v>
      </c>
      <c r="B694">
        <v>25</v>
      </c>
      <c r="C694">
        <v>62.96</v>
      </c>
      <c r="D694">
        <v>15</v>
      </c>
      <c r="E694">
        <v>1574</v>
      </c>
      <c r="F694" s="1">
        <v>38216</v>
      </c>
      <c r="G694" t="s">
        <v>25</v>
      </c>
      <c r="H694">
        <v>3</v>
      </c>
      <c r="I694">
        <v>8</v>
      </c>
      <c r="J694">
        <v>2004</v>
      </c>
      <c r="K694" t="s">
        <v>550</v>
      </c>
      <c r="L694">
        <v>60</v>
      </c>
      <c r="M694" t="s">
        <v>588</v>
      </c>
      <c r="N694" t="s">
        <v>254</v>
      </c>
      <c r="O694" t="s">
        <v>255</v>
      </c>
      <c r="P694" t="s">
        <v>256</v>
      </c>
      <c r="R694" t="s">
        <v>257</v>
      </c>
      <c r="T694">
        <v>10100</v>
      </c>
      <c r="U694" t="s">
        <v>258</v>
      </c>
      <c r="V694" t="s">
        <v>42</v>
      </c>
      <c r="W694" t="s">
        <v>259</v>
      </c>
      <c r="X694" t="s">
        <v>260</v>
      </c>
      <c r="Y694" t="s">
        <v>36</v>
      </c>
    </row>
    <row r="695" spans="1:25" x14ac:dyDescent="0.3">
      <c r="A695">
        <v>10288</v>
      </c>
      <c r="B695">
        <v>28</v>
      </c>
      <c r="C695">
        <v>61.75</v>
      </c>
      <c r="D695">
        <v>4</v>
      </c>
      <c r="E695">
        <v>1729</v>
      </c>
      <c r="F695" s="1">
        <v>38231</v>
      </c>
      <c r="G695" t="s">
        <v>25</v>
      </c>
      <c r="H695">
        <v>3</v>
      </c>
      <c r="I695">
        <v>9</v>
      </c>
      <c r="J695">
        <v>2004</v>
      </c>
      <c r="K695" t="s">
        <v>550</v>
      </c>
      <c r="L695">
        <v>60</v>
      </c>
      <c r="M695" t="s">
        <v>588</v>
      </c>
      <c r="N695" t="s">
        <v>418</v>
      </c>
      <c r="O695" t="s">
        <v>419</v>
      </c>
      <c r="P695" t="s">
        <v>420</v>
      </c>
      <c r="Q695" t="s">
        <v>421</v>
      </c>
      <c r="R695" t="s">
        <v>199</v>
      </c>
      <c r="T695">
        <v>69045</v>
      </c>
      <c r="U695" t="s">
        <v>199</v>
      </c>
      <c r="V695" t="s">
        <v>96</v>
      </c>
      <c r="W695" t="s">
        <v>422</v>
      </c>
      <c r="X695" t="s">
        <v>423</v>
      </c>
      <c r="Y695" t="s">
        <v>36</v>
      </c>
    </row>
    <row r="696" spans="1:25" x14ac:dyDescent="0.3">
      <c r="A696">
        <v>10303</v>
      </c>
      <c r="B696">
        <v>46</v>
      </c>
      <c r="C696">
        <v>49.04</v>
      </c>
      <c r="D696">
        <v>2</v>
      </c>
      <c r="E696">
        <v>2255.84</v>
      </c>
      <c r="F696" s="1">
        <v>38266</v>
      </c>
      <c r="G696" t="s">
        <v>25</v>
      </c>
      <c r="H696">
        <v>4</v>
      </c>
      <c r="I696">
        <v>10</v>
      </c>
      <c r="J696">
        <v>2004</v>
      </c>
      <c r="K696" t="s">
        <v>550</v>
      </c>
      <c r="L696">
        <v>60</v>
      </c>
      <c r="M696" t="s">
        <v>588</v>
      </c>
      <c r="N696" t="s">
        <v>520</v>
      </c>
      <c r="O696" t="s">
        <v>521</v>
      </c>
      <c r="P696" t="s">
        <v>522</v>
      </c>
      <c r="R696" t="s">
        <v>523</v>
      </c>
      <c r="T696">
        <v>41101</v>
      </c>
      <c r="U696" t="s">
        <v>178</v>
      </c>
      <c r="V696" t="s">
        <v>42</v>
      </c>
      <c r="W696" t="s">
        <v>524</v>
      </c>
      <c r="X696" t="s">
        <v>525</v>
      </c>
      <c r="Y696" t="s">
        <v>36</v>
      </c>
    </row>
    <row r="697" spans="1:25" x14ac:dyDescent="0.3">
      <c r="A697">
        <v>10312</v>
      </c>
      <c r="B697">
        <v>30</v>
      </c>
      <c r="C697">
        <v>61.15</v>
      </c>
      <c r="D697">
        <v>16</v>
      </c>
      <c r="E697">
        <v>1834.5</v>
      </c>
      <c r="F697" s="1">
        <v>38281</v>
      </c>
      <c r="G697" t="s">
        <v>25</v>
      </c>
      <c r="H697">
        <v>4</v>
      </c>
      <c r="I697">
        <v>10</v>
      </c>
      <c r="J697">
        <v>2004</v>
      </c>
      <c r="K697" t="s">
        <v>550</v>
      </c>
      <c r="L697">
        <v>60</v>
      </c>
      <c r="M697" t="s">
        <v>588</v>
      </c>
      <c r="N697" t="s">
        <v>272</v>
      </c>
      <c r="O697">
        <v>4155551450</v>
      </c>
      <c r="P697" t="s">
        <v>273</v>
      </c>
      <c r="R697" t="s">
        <v>274</v>
      </c>
      <c r="S697" t="s">
        <v>55</v>
      </c>
      <c r="T697">
        <v>97562</v>
      </c>
      <c r="U697" t="s">
        <v>32</v>
      </c>
      <c r="V697" t="s">
        <v>33</v>
      </c>
      <c r="W697" t="s">
        <v>275</v>
      </c>
      <c r="X697" t="s">
        <v>276</v>
      </c>
      <c r="Y697" t="s">
        <v>36</v>
      </c>
    </row>
    <row r="698" spans="1:25" x14ac:dyDescent="0.3">
      <c r="A698">
        <v>10332</v>
      </c>
      <c r="B698">
        <v>38</v>
      </c>
      <c r="C698">
        <v>84.25</v>
      </c>
      <c r="D698">
        <v>9</v>
      </c>
      <c r="E698">
        <v>3201.5</v>
      </c>
      <c r="F698" s="1">
        <v>38308</v>
      </c>
      <c r="G698" t="s">
        <v>25</v>
      </c>
      <c r="H698">
        <v>4</v>
      </c>
      <c r="I698">
        <v>11</v>
      </c>
      <c r="J698">
        <v>2004</v>
      </c>
      <c r="K698" t="s">
        <v>550</v>
      </c>
      <c r="L698">
        <v>60</v>
      </c>
      <c r="M698" t="s">
        <v>588</v>
      </c>
      <c r="N698" t="s">
        <v>492</v>
      </c>
      <c r="O698" t="s">
        <v>493</v>
      </c>
      <c r="P698" t="s">
        <v>494</v>
      </c>
      <c r="R698" t="s">
        <v>495</v>
      </c>
      <c r="T698" t="s">
        <v>496</v>
      </c>
      <c r="U698" t="s">
        <v>170</v>
      </c>
      <c r="V698" t="s">
        <v>42</v>
      </c>
      <c r="W698" t="s">
        <v>497</v>
      </c>
      <c r="X698" t="s">
        <v>94</v>
      </c>
      <c r="Y698" t="s">
        <v>51</v>
      </c>
    </row>
    <row r="699" spans="1:25" x14ac:dyDescent="0.3">
      <c r="A699">
        <v>10344</v>
      </c>
      <c r="B699">
        <v>40</v>
      </c>
      <c r="C699">
        <v>56.91</v>
      </c>
      <c r="D699">
        <v>2</v>
      </c>
      <c r="E699">
        <v>2276.4</v>
      </c>
      <c r="F699" s="1">
        <v>38316</v>
      </c>
      <c r="G699" t="s">
        <v>25</v>
      </c>
      <c r="H699">
        <v>4</v>
      </c>
      <c r="I699">
        <v>11</v>
      </c>
      <c r="J699">
        <v>2004</v>
      </c>
      <c r="K699" t="s">
        <v>550</v>
      </c>
      <c r="L699">
        <v>60</v>
      </c>
      <c r="M699" t="s">
        <v>588</v>
      </c>
      <c r="N699" t="s">
        <v>433</v>
      </c>
      <c r="O699" t="s">
        <v>434</v>
      </c>
      <c r="P699" t="s">
        <v>435</v>
      </c>
      <c r="R699" t="s">
        <v>436</v>
      </c>
      <c r="T699">
        <v>13008</v>
      </c>
      <c r="U699" t="s">
        <v>41</v>
      </c>
      <c r="V699" t="s">
        <v>42</v>
      </c>
      <c r="W699" t="s">
        <v>437</v>
      </c>
      <c r="X699" t="s">
        <v>438</v>
      </c>
      <c r="Y699" t="s">
        <v>36</v>
      </c>
    </row>
    <row r="700" spans="1:25" x14ac:dyDescent="0.3">
      <c r="A700">
        <v>10367</v>
      </c>
      <c r="B700">
        <v>45</v>
      </c>
      <c r="C700">
        <v>100</v>
      </c>
      <c r="D700">
        <v>4</v>
      </c>
      <c r="E700">
        <v>8884.7999999999993</v>
      </c>
      <c r="F700" s="1">
        <v>38364</v>
      </c>
      <c r="G700" t="s">
        <v>408</v>
      </c>
      <c r="H700">
        <v>1</v>
      </c>
      <c r="I700">
        <v>1</v>
      </c>
      <c r="J700">
        <v>2005</v>
      </c>
      <c r="K700" t="s">
        <v>550</v>
      </c>
      <c r="L700">
        <v>60</v>
      </c>
      <c r="M700" t="s">
        <v>588</v>
      </c>
      <c r="N700" t="s">
        <v>52</v>
      </c>
      <c r="O700">
        <v>6265557265</v>
      </c>
      <c r="P700" t="s">
        <v>53</v>
      </c>
      <c r="R700" t="s">
        <v>54</v>
      </c>
      <c r="S700" t="s">
        <v>55</v>
      </c>
      <c r="T700">
        <v>90003</v>
      </c>
      <c r="U700" t="s">
        <v>32</v>
      </c>
      <c r="V700" t="s">
        <v>33</v>
      </c>
      <c r="W700" t="s">
        <v>56</v>
      </c>
      <c r="X700" t="s">
        <v>57</v>
      </c>
      <c r="Y700" t="s">
        <v>151</v>
      </c>
    </row>
    <row r="701" spans="1:25" x14ac:dyDescent="0.3">
      <c r="A701">
        <v>10379</v>
      </c>
      <c r="B701">
        <v>27</v>
      </c>
      <c r="C701">
        <v>49.3</v>
      </c>
      <c r="D701">
        <v>1</v>
      </c>
      <c r="E701">
        <v>1331.1</v>
      </c>
      <c r="F701" s="1">
        <v>38393</v>
      </c>
      <c r="G701" t="s">
        <v>25</v>
      </c>
      <c r="H701">
        <v>1</v>
      </c>
      <c r="I701">
        <v>2</v>
      </c>
      <c r="J701">
        <v>2005</v>
      </c>
      <c r="K701" t="s">
        <v>550</v>
      </c>
      <c r="L701">
        <v>60</v>
      </c>
      <c r="M701" t="s">
        <v>588</v>
      </c>
      <c r="N701" t="s">
        <v>174</v>
      </c>
      <c r="O701" t="s">
        <v>175</v>
      </c>
      <c r="P701" t="s">
        <v>176</v>
      </c>
      <c r="R701" t="s">
        <v>177</v>
      </c>
      <c r="T701">
        <v>28034</v>
      </c>
      <c r="U701" t="s">
        <v>178</v>
      </c>
      <c r="V701" t="s">
        <v>42</v>
      </c>
      <c r="W701" t="s">
        <v>179</v>
      </c>
      <c r="X701" t="s">
        <v>180</v>
      </c>
      <c r="Y701" t="s">
        <v>36</v>
      </c>
    </row>
    <row r="702" spans="1:25" x14ac:dyDescent="0.3">
      <c r="A702">
        <v>10407</v>
      </c>
      <c r="B702">
        <v>42</v>
      </c>
      <c r="C702">
        <v>72.650000000000006</v>
      </c>
      <c r="D702">
        <v>1</v>
      </c>
      <c r="E702">
        <v>3051.3</v>
      </c>
      <c r="F702" s="1">
        <v>38464</v>
      </c>
      <c r="G702" t="s">
        <v>401</v>
      </c>
      <c r="H702">
        <v>2</v>
      </c>
      <c r="I702">
        <v>4</v>
      </c>
      <c r="J702">
        <v>2005</v>
      </c>
      <c r="K702" t="s">
        <v>550</v>
      </c>
      <c r="L702">
        <v>60</v>
      </c>
      <c r="M702" t="s">
        <v>588</v>
      </c>
      <c r="N702" t="s">
        <v>397</v>
      </c>
      <c r="O702">
        <v>4085553659</v>
      </c>
      <c r="P702" t="s">
        <v>398</v>
      </c>
      <c r="R702" t="s">
        <v>399</v>
      </c>
      <c r="S702" t="s">
        <v>55</v>
      </c>
      <c r="T702">
        <v>94217</v>
      </c>
      <c r="U702" t="s">
        <v>32</v>
      </c>
      <c r="V702" t="s">
        <v>33</v>
      </c>
      <c r="W702" t="s">
        <v>102</v>
      </c>
      <c r="X702" t="s">
        <v>400</v>
      </c>
      <c r="Y702" t="s">
        <v>51</v>
      </c>
    </row>
    <row r="703" spans="1:25" x14ac:dyDescent="0.3">
      <c r="A703">
        <v>10420</v>
      </c>
      <c r="B703">
        <v>36</v>
      </c>
      <c r="C703">
        <v>63.57</v>
      </c>
      <c r="D703">
        <v>4</v>
      </c>
      <c r="E703">
        <v>2288.52</v>
      </c>
      <c r="F703" s="1">
        <v>38501</v>
      </c>
      <c r="G703" t="s">
        <v>300</v>
      </c>
      <c r="H703">
        <v>2</v>
      </c>
      <c r="I703">
        <v>5</v>
      </c>
      <c r="J703">
        <v>2005</v>
      </c>
      <c r="K703" t="s">
        <v>550</v>
      </c>
      <c r="L703">
        <v>60</v>
      </c>
      <c r="M703" t="s">
        <v>588</v>
      </c>
      <c r="N703" t="s">
        <v>152</v>
      </c>
      <c r="O703" t="s">
        <v>153</v>
      </c>
      <c r="P703" t="s">
        <v>154</v>
      </c>
      <c r="Q703" t="s">
        <v>155</v>
      </c>
      <c r="R703" t="s">
        <v>156</v>
      </c>
      <c r="S703" t="s">
        <v>157</v>
      </c>
      <c r="T703">
        <v>2067</v>
      </c>
      <c r="U703" t="s">
        <v>95</v>
      </c>
      <c r="V703" t="s">
        <v>96</v>
      </c>
      <c r="W703" t="s">
        <v>158</v>
      </c>
      <c r="X703" t="s">
        <v>159</v>
      </c>
      <c r="Y703" t="s">
        <v>36</v>
      </c>
    </row>
    <row r="704" spans="1:25" x14ac:dyDescent="0.3">
      <c r="A704">
        <v>10104</v>
      </c>
      <c r="B704">
        <v>29</v>
      </c>
      <c r="C704">
        <v>100</v>
      </c>
      <c r="D704">
        <v>12</v>
      </c>
      <c r="E704">
        <v>3772.61</v>
      </c>
      <c r="F704" s="1">
        <v>37652</v>
      </c>
      <c r="G704" t="s">
        <v>25</v>
      </c>
      <c r="H704">
        <v>1</v>
      </c>
      <c r="I704">
        <v>1</v>
      </c>
      <c r="J704">
        <v>2003</v>
      </c>
      <c r="K704" t="s">
        <v>504</v>
      </c>
      <c r="L704">
        <v>122</v>
      </c>
      <c r="M704" t="s">
        <v>589</v>
      </c>
      <c r="N704" t="s">
        <v>174</v>
      </c>
      <c r="O704" t="s">
        <v>175</v>
      </c>
      <c r="P704" t="s">
        <v>176</v>
      </c>
      <c r="R704" t="s">
        <v>177</v>
      </c>
      <c r="T704">
        <v>28034</v>
      </c>
      <c r="U704" t="s">
        <v>178</v>
      </c>
      <c r="V704" t="s">
        <v>42</v>
      </c>
      <c r="W704" t="s">
        <v>179</v>
      </c>
      <c r="X704" t="s">
        <v>180</v>
      </c>
      <c r="Y704" t="s">
        <v>51</v>
      </c>
    </row>
    <row r="705" spans="1:25" x14ac:dyDescent="0.3">
      <c r="A705">
        <v>10114</v>
      </c>
      <c r="B705">
        <v>39</v>
      </c>
      <c r="C705">
        <v>100</v>
      </c>
      <c r="D705">
        <v>3</v>
      </c>
      <c r="E705">
        <v>4164.42</v>
      </c>
      <c r="F705" s="1">
        <v>37712</v>
      </c>
      <c r="G705" t="s">
        <v>25</v>
      </c>
      <c r="H705">
        <v>2</v>
      </c>
      <c r="I705">
        <v>4</v>
      </c>
      <c r="J705">
        <v>2003</v>
      </c>
      <c r="K705" t="s">
        <v>504</v>
      </c>
      <c r="L705">
        <v>122</v>
      </c>
      <c r="M705" t="s">
        <v>589</v>
      </c>
      <c r="N705" t="s">
        <v>403</v>
      </c>
      <c r="O705" t="s">
        <v>404</v>
      </c>
      <c r="P705" t="s">
        <v>405</v>
      </c>
      <c r="R705" t="s">
        <v>48</v>
      </c>
      <c r="T705">
        <v>75012</v>
      </c>
      <c r="U705" t="s">
        <v>41</v>
      </c>
      <c r="V705" t="s">
        <v>42</v>
      </c>
      <c r="W705" t="s">
        <v>406</v>
      </c>
      <c r="X705" t="s">
        <v>407</v>
      </c>
      <c r="Y705" t="s">
        <v>51</v>
      </c>
    </row>
    <row r="706" spans="1:25" x14ac:dyDescent="0.3">
      <c r="A706">
        <v>10127</v>
      </c>
      <c r="B706">
        <v>45</v>
      </c>
      <c r="C706">
        <v>100</v>
      </c>
      <c r="D706">
        <v>14</v>
      </c>
      <c r="E706">
        <v>6295.95</v>
      </c>
      <c r="F706" s="1">
        <v>37775</v>
      </c>
      <c r="G706" t="s">
        <v>25</v>
      </c>
      <c r="H706">
        <v>2</v>
      </c>
      <c r="I706">
        <v>6</v>
      </c>
      <c r="J706">
        <v>2003</v>
      </c>
      <c r="K706" t="s">
        <v>504</v>
      </c>
      <c r="L706">
        <v>122</v>
      </c>
      <c r="M706" t="s">
        <v>589</v>
      </c>
      <c r="N706" t="s">
        <v>475</v>
      </c>
      <c r="O706">
        <v>2125557413</v>
      </c>
      <c r="P706" t="s">
        <v>476</v>
      </c>
      <c r="Q706" t="s">
        <v>477</v>
      </c>
      <c r="R706" t="s">
        <v>30</v>
      </c>
      <c r="S706" t="s">
        <v>31</v>
      </c>
      <c r="T706">
        <v>10022</v>
      </c>
      <c r="U706" t="s">
        <v>32</v>
      </c>
      <c r="V706" t="s">
        <v>33</v>
      </c>
      <c r="W706" t="s">
        <v>56</v>
      </c>
      <c r="X706" t="s">
        <v>478</v>
      </c>
      <c r="Y706" t="s">
        <v>51</v>
      </c>
    </row>
    <row r="707" spans="1:25" x14ac:dyDescent="0.3">
      <c r="A707">
        <v>10141</v>
      </c>
      <c r="B707">
        <v>47</v>
      </c>
      <c r="C707">
        <v>100</v>
      </c>
      <c r="D707">
        <v>8</v>
      </c>
      <c r="E707">
        <v>6287.66</v>
      </c>
      <c r="F707" s="1">
        <v>37834</v>
      </c>
      <c r="G707" t="s">
        <v>25</v>
      </c>
      <c r="H707">
        <v>3</v>
      </c>
      <c r="I707">
        <v>8</v>
      </c>
      <c r="J707">
        <v>2003</v>
      </c>
      <c r="K707" t="s">
        <v>504</v>
      </c>
      <c r="L707">
        <v>122</v>
      </c>
      <c r="M707" t="s">
        <v>589</v>
      </c>
      <c r="N707" t="s">
        <v>467</v>
      </c>
      <c r="O707" t="s">
        <v>468</v>
      </c>
      <c r="P707" t="s">
        <v>469</v>
      </c>
      <c r="R707" t="s">
        <v>470</v>
      </c>
      <c r="T707" t="s">
        <v>471</v>
      </c>
      <c r="U707" t="s">
        <v>130</v>
      </c>
      <c r="V707" t="s">
        <v>42</v>
      </c>
      <c r="W707" t="s">
        <v>472</v>
      </c>
      <c r="X707" t="s">
        <v>473</v>
      </c>
      <c r="Y707" t="s">
        <v>51</v>
      </c>
    </row>
    <row r="708" spans="1:25" x14ac:dyDescent="0.3">
      <c r="A708">
        <v>10151</v>
      </c>
      <c r="B708">
        <v>49</v>
      </c>
      <c r="C708">
        <v>100</v>
      </c>
      <c r="D708">
        <v>6</v>
      </c>
      <c r="E708">
        <v>5412.54</v>
      </c>
      <c r="F708" s="1">
        <v>37885</v>
      </c>
      <c r="G708" t="s">
        <v>25</v>
      </c>
      <c r="H708">
        <v>3</v>
      </c>
      <c r="I708">
        <v>9</v>
      </c>
      <c r="J708">
        <v>2003</v>
      </c>
      <c r="K708" t="s">
        <v>504</v>
      </c>
      <c r="L708">
        <v>122</v>
      </c>
      <c r="M708" t="s">
        <v>589</v>
      </c>
      <c r="N708" t="s">
        <v>391</v>
      </c>
      <c r="O708" t="s">
        <v>392</v>
      </c>
      <c r="P708" t="s">
        <v>393</v>
      </c>
      <c r="R708" t="s">
        <v>394</v>
      </c>
      <c r="T708">
        <v>90110</v>
      </c>
      <c r="U708" t="s">
        <v>130</v>
      </c>
      <c r="V708" t="s">
        <v>42</v>
      </c>
      <c r="W708" t="s">
        <v>395</v>
      </c>
      <c r="X708" t="s">
        <v>396</v>
      </c>
      <c r="Y708" t="s">
        <v>51</v>
      </c>
    </row>
    <row r="709" spans="1:25" x14ac:dyDescent="0.3">
      <c r="A709">
        <v>10165</v>
      </c>
      <c r="B709">
        <v>46</v>
      </c>
      <c r="C709">
        <v>100</v>
      </c>
      <c r="D709">
        <v>15</v>
      </c>
      <c r="E709">
        <v>5984.14</v>
      </c>
      <c r="F709" s="1">
        <v>37916</v>
      </c>
      <c r="G709" t="s">
        <v>25</v>
      </c>
      <c r="H709">
        <v>4</v>
      </c>
      <c r="I709">
        <v>10</v>
      </c>
      <c r="J709">
        <v>2003</v>
      </c>
      <c r="K709" t="s">
        <v>504</v>
      </c>
      <c r="L709">
        <v>122</v>
      </c>
      <c r="M709" t="s">
        <v>589</v>
      </c>
      <c r="N709" t="s">
        <v>196</v>
      </c>
      <c r="O709" t="s">
        <v>197</v>
      </c>
      <c r="P709" t="s">
        <v>198</v>
      </c>
      <c r="R709" t="s">
        <v>199</v>
      </c>
      <c r="T709">
        <v>79903</v>
      </c>
      <c r="U709" t="s">
        <v>199</v>
      </c>
      <c r="V709" t="s">
        <v>200</v>
      </c>
      <c r="W709" t="s">
        <v>201</v>
      </c>
      <c r="X709" t="s">
        <v>202</v>
      </c>
      <c r="Y709" t="s">
        <v>51</v>
      </c>
    </row>
    <row r="710" spans="1:25" x14ac:dyDescent="0.3">
      <c r="A710">
        <v>10175</v>
      </c>
      <c r="B710">
        <v>48</v>
      </c>
      <c r="C710">
        <v>100</v>
      </c>
      <c r="D710">
        <v>4</v>
      </c>
      <c r="E710">
        <v>5891.04</v>
      </c>
      <c r="F710" s="1">
        <v>37931</v>
      </c>
      <c r="G710" t="s">
        <v>25</v>
      </c>
      <c r="H710">
        <v>4</v>
      </c>
      <c r="I710">
        <v>11</v>
      </c>
      <c r="J710">
        <v>2003</v>
      </c>
      <c r="K710" t="s">
        <v>504</v>
      </c>
      <c r="L710">
        <v>122</v>
      </c>
      <c r="M710" t="s">
        <v>589</v>
      </c>
      <c r="N710" t="s">
        <v>329</v>
      </c>
      <c r="O710" t="s">
        <v>330</v>
      </c>
      <c r="P710" t="s">
        <v>331</v>
      </c>
      <c r="R710" t="s">
        <v>332</v>
      </c>
      <c r="T710" t="s">
        <v>333</v>
      </c>
      <c r="U710" t="s">
        <v>170</v>
      </c>
      <c r="V710" t="s">
        <v>42</v>
      </c>
      <c r="W710" t="s">
        <v>61</v>
      </c>
      <c r="X710" t="s">
        <v>334</v>
      </c>
      <c r="Y710" t="s">
        <v>51</v>
      </c>
    </row>
    <row r="711" spans="1:25" x14ac:dyDescent="0.3">
      <c r="A711">
        <v>10184</v>
      </c>
      <c r="B711">
        <v>46</v>
      </c>
      <c r="C711">
        <v>100</v>
      </c>
      <c r="D711">
        <v>9</v>
      </c>
      <c r="E711">
        <v>5984.14</v>
      </c>
      <c r="F711" s="1">
        <v>37939</v>
      </c>
      <c r="G711" t="s">
        <v>25</v>
      </c>
      <c r="H711">
        <v>4</v>
      </c>
      <c r="I711">
        <v>11</v>
      </c>
      <c r="J711">
        <v>2003</v>
      </c>
      <c r="K711" t="s">
        <v>504</v>
      </c>
      <c r="L711">
        <v>122</v>
      </c>
      <c r="M711" t="s">
        <v>589</v>
      </c>
      <c r="N711" t="s">
        <v>520</v>
      </c>
      <c r="O711" t="s">
        <v>521</v>
      </c>
      <c r="P711" t="s">
        <v>522</v>
      </c>
      <c r="R711" t="s">
        <v>523</v>
      </c>
      <c r="T711">
        <v>41101</v>
      </c>
      <c r="U711" t="s">
        <v>178</v>
      </c>
      <c r="V711" t="s">
        <v>42</v>
      </c>
      <c r="W711" t="s">
        <v>524</v>
      </c>
      <c r="X711" t="s">
        <v>525</v>
      </c>
      <c r="Y711" t="s">
        <v>51</v>
      </c>
    </row>
    <row r="712" spans="1:25" x14ac:dyDescent="0.3">
      <c r="A712">
        <v>10195</v>
      </c>
      <c r="B712">
        <v>35</v>
      </c>
      <c r="C712">
        <v>100</v>
      </c>
      <c r="D712">
        <v>9</v>
      </c>
      <c r="E712">
        <v>3608.15</v>
      </c>
      <c r="F712" s="1">
        <v>37950</v>
      </c>
      <c r="G712" t="s">
        <v>25</v>
      </c>
      <c r="H712">
        <v>4</v>
      </c>
      <c r="I712">
        <v>11</v>
      </c>
      <c r="J712">
        <v>2003</v>
      </c>
      <c r="K712" t="s">
        <v>504</v>
      </c>
      <c r="L712">
        <v>122</v>
      </c>
      <c r="M712" t="s">
        <v>589</v>
      </c>
      <c r="N712" t="s">
        <v>317</v>
      </c>
      <c r="O712">
        <v>9145554562</v>
      </c>
      <c r="P712" t="s">
        <v>318</v>
      </c>
      <c r="R712" t="s">
        <v>319</v>
      </c>
      <c r="S712" t="s">
        <v>31</v>
      </c>
      <c r="T712">
        <v>24067</v>
      </c>
      <c r="U712" t="s">
        <v>32</v>
      </c>
      <c r="V712" t="s">
        <v>33</v>
      </c>
      <c r="W712" t="s">
        <v>102</v>
      </c>
      <c r="X712" t="s">
        <v>238</v>
      </c>
      <c r="Y712" t="s">
        <v>51</v>
      </c>
    </row>
    <row r="713" spans="1:25" x14ac:dyDescent="0.3">
      <c r="A713">
        <v>10207</v>
      </c>
      <c r="B713">
        <v>43</v>
      </c>
      <c r="C713">
        <v>100</v>
      </c>
      <c r="D713">
        <v>10</v>
      </c>
      <c r="E713">
        <v>5752.54</v>
      </c>
      <c r="F713" s="1">
        <v>37964</v>
      </c>
      <c r="G713" t="s">
        <v>25</v>
      </c>
      <c r="H713">
        <v>4</v>
      </c>
      <c r="I713">
        <v>12</v>
      </c>
      <c r="J713">
        <v>2003</v>
      </c>
      <c r="K713" t="s">
        <v>504</v>
      </c>
      <c r="L713">
        <v>122</v>
      </c>
      <c r="M713" t="s">
        <v>589</v>
      </c>
      <c r="N713" t="s">
        <v>415</v>
      </c>
      <c r="O713">
        <v>6175552555</v>
      </c>
      <c r="P713" t="s">
        <v>416</v>
      </c>
      <c r="R713" t="s">
        <v>381</v>
      </c>
      <c r="S713" t="s">
        <v>123</v>
      </c>
      <c r="T713">
        <v>51003</v>
      </c>
      <c r="U713" t="s">
        <v>32</v>
      </c>
      <c r="V713" t="s">
        <v>33</v>
      </c>
      <c r="W713" t="s">
        <v>417</v>
      </c>
      <c r="X713" t="s">
        <v>276</v>
      </c>
      <c r="Y713" t="s">
        <v>51</v>
      </c>
    </row>
    <row r="714" spans="1:25" x14ac:dyDescent="0.3">
      <c r="A714">
        <v>10229</v>
      </c>
      <c r="B714">
        <v>26</v>
      </c>
      <c r="C714">
        <v>100</v>
      </c>
      <c r="D714">
        <v>4</v>
      </c>
      <c r="E714">
        <v>3765.32</v>
      </c>
      <c r="F714" s="1">
        <v>38057</v>
      </c>
      <c r="G714" t="s">
        <v>25</v>
      </c>
      <c r="H714">
        <v>1</v>
      </c>
      <c r="I714">
        <v>3</v>
      </c>
      <c r="J714">
        <v>2004</v>
      </c>
      <c r="K714" t="s">
        <v>504</v>
      </c>
      <c r="L714">
        <v>122</v>
      </c>
      <c r="M714" t="s">
        <v>589</v>
      </c>
      <c r="N714" t="s">
        <v>272</v>
      </c>
      <c r="O714">
        <v>4155551450</v>
      </c>
      <c r="P714" t="s">
        <v>273</v>
      </c>
      <c r="R714" t="s">
        <v>274</v>
      </c>
      <c r="S714" t="s">
        <v>55</v>
      </c>
      <c r="T714">
        <v>97562</v>
      </c>
      <c r="U714" t="s">
        <v>32</v>
      </c>
      <c r="V714" t="s">
        <v>33</v>
      </c>
      <c r="W714" t="s">
        <v>275</v>
      </c>
      <c r="X714" t="s">
        <v>276</v>
      </c>
      <c r="Y714" t="s">
        <v>51</v>
      </c>
    </row>
    <row r="715" spans="1:25" x14ac:dyDescent="0.3">
      <c r="A715">
        <v>10246</v>
      </c>
      <c r="B715">
        <v>22</v>
      </c>
      <c r="C715">
        <v>98.18</v>
      </c>
      <c r="D715">
        <v>8</v>
      </c>
      <c r="E715">
        <v>2159.96</v>
      </c>
      <c r="F715" s="1">
        <v>38112</v>
      </c>
      <c r="G715" t="s">
        <v>25</v>
      </c>
      <c r="H715">
        <v>2</v>
      </c>
      <c r="I715">
        <v>5</v>
      </c>
      <c r="J715">
        <v>2004</v>
      </c>
      <c r="K715" t="s">
        <v>504</v>
      </c>
      <c r="L715">
        <v>122</v>
      </c>
      <c r="M715" t="s">
        <v>589</v>
      </c>
      <c r="N715" t="s">
        <v>174</v>
      </c>
      <c r="O715" t="s">
        <v>175</v>
      </c>
      <c r="P715" t="s">
        <v>176</v>
      </c>
      <c r="R715" t="s">
        <v>177</v>
      </c>
      <c r="T715">
        <v>28034</v>
      </c>
      <c r="U715" t="s">
        <v>178</v>
      </c>
      <c r="V715" t="s">
        <v>42</v>
      </c>
      <c r="W715" t="s">
        <v>179</v>
      </c>
      <c r="X715" t="s">
        <v>180</v>
      </c>
      <c r="Y715" t="s">
        <v>36</v>
      </c>
    </row>
    <row r="716" spans="1:25" x14ac:dyDescent="0.3">
      <c r="A716">
        <v>10259</v>
      </c>
      <c r="B716">
        <v>34</v>
      </c>
      <c r="C716">
        <v>99.41</v>
      </c>
      <c r="D716">
        <v>7</v>
      </c>
      <c r="E716">
        <v>3379.94</v>
      </c>
      <c r="F716" s="1">
        <v>38153</v>
      </c>
      <c r="G716" t="s">
        <v>25</v>
      </c>
      <c r="H716">
        <v>2</v>
      </c>
      <c r="I716">
        <v>6</v>
      </c>
      <c r="J716">
        <v>2004</v>
      </c>
      <c r="K716" t="s">
        <v>504</v>
      </c>
      <c r="L716">
        <v>122</v>
      </c>
      <c r="M716" t="s">
        <v>589</v>
      </c>
      <c r="N716" t="s">
        <v>418</v>
      </c>
      <c r="O716" t="s">
        <v>419</v>
      </c>
      <c r="P716" t="s">
        <v>420</v>
      </c>
      <c r="Q716" t="s">
        <v>421</v>
      </c>
      <c r="R716" t="s">
        <v>199</v>
      </c>
      <c r="T716">
        <v>69045</v>
      </c>
      <c r="U716" t="s">
        <v>199</v>
      </c>
      <c r="V716" t="s">
        <v>96</v>
      </c>
      <c r="W716" t="s">
        <v>422</v>
      </c>
      <c r="X716" t="s">
        <v>423</v>
      </c>
      <c r="Y716" t="s">
        <v>51</v>
      </c>
    </row>
    <row r="717" spans="1:25" x14ac:dyDescent="0.3">
      <c r="A717">
        <v>10271</v>
      </c>
      <c r="B717">
        <v>50</v>
      </c>
      <c r="C717">
        <v>100</v>
      </c>
      <c r="D717">
        <v>8</v>
      </c>
      <c r="E717">
        <v>5093.5</v>
      </c>
      <c r="F717" s="1">
        <v>38188</v>
      </c>
      <c r="G717" t="s">
        <v>25</v>
      </c>
      <c r="H717">
        <v>3</v>
      </c>
      <c r="I717">
        <v>7</v>
      </c>
      <c r="J717">
        <v>2004</v>
      </c>
      <c r="K717" t="s">
        <v>504</v>
      </c>
      <c r="L717">
        <v>122</v>
      </c>
      <c r="M717" t="s">
        <v>589</v>
      </c>
      <c r="N717" t="s">
        <v>272</v>
      </c>
      <c r="O717">
        <v>4155551450</v>
      </c>
      <c r="P717" t="s">
        <v>273</v>
      </c>
      <c r="R717" t="s">
        <v>274</v>
      </c>
      <c r="S717" t="s">
        <v>55</v>
      </c>
      <c r="T717">
        <v>97562</v>
      </c>
      <c r="U717" t="s">
        <v>32</v>
      </c>
      <c r="V717" t="s">
        <v>33</v>
      </c>
      <c r="W717" t="s">
        <v>275</v>
      </c>
      <c r="X717" t="s">
        <v>276</v>
      </c>
      <c r="Y717" t="s">
        <v>51</v>
      </c>
    </row>
    <row r="718" spans="1:25" x14ac:dyDescent="0.3">
      <c r="A718">
        <v>10281</v>
      </c>
      <c r="B718">
        <v>48</v>
      </c>
      <c r="C718">
        <v>100</v>
      </c>
      <c r="D718">
        <v>4</v>
      </c>
      <c r="E718">
        <v>5773.44</v>
      </c>
      <c r="F718" s="1">
        <v>38218</v>
      </c>
      <c r="G718" t="s">
        <v>25</v>
      </c>
      <c r="H718">
        <v>3</v>
      </c>
      <c r="I718">
        <v>8</v>
      </c>
      <c r="J718">
        <v>2004</v>
      </c>
      <c r="K718" t="s">
        <v>504</v>
      </c>
      <c r="L718">
        <v>122</v>
      </c>
      <c r="M718" t="s">
        <v>589</v>
      </c>
      <c r="N718" t="s">
        <v>139</v>
      </c>
      <c r="O718">
        <v>2155551555</v>
      </c>
      <c r="P718" t="s">
        <v>140</v>
      </c>
      <c r="R718" t="s">
        <v>141</v>
      </c>
      <c r="S718" t="s">
        <v>142</v>
      </c>
      <c r="T718">
        <v>70267</v>
      </c>
      <c r="U718" t="s">
        <v>32</v>
      </c>
      <c r="V718" t="s">
        <v>33</v>
      </c>
      <c r="W718" t="s">
        <v>34</v>
      </c>
      <c r="X718" t="s">
        <v>143</v>
      </c>
      <c r="Y718" t="s">
        <v>51</v>
      </c>
    </row>
    <row r="719" spans="1:25" x14ac:dyDescent="0.3">
      <c r="A719">
        <v>10292</v>
      </c>
      <c r="B719">
        <v>41</v>
      </c>
      <c r="C719">
        <v>100</v>
      </c>
      <c r="D719">
        <v>11</v>
      </c>
      <c r="E719">
        <v>4528.8599999999997</v>
      </c>
      <c r="F719" s="1">
        <v>38238</v>
      </c>
      <c r="G719" t="s">
        <v>25</v>
      </c>
      <c r="H719">
        <v>3</v>
      </c>
      <c r="I719">
        <v>9</v>
      </c>
      <c r="J719">
        <v>2004</v>
      </c>
      <c r="K719" t="s">
        <v>504</v>
      </c>
      <c r="L719">
        <v>122</v>
      </c>
      <c r="M719" t="s">
        <v>589</v>
      </c>
      <c r="N719" t="s">
        <v>28</v>
      </c>
      <c r="O719">
        <v>2125557818</v>
      </c>
      <c r="P719" t="s">
        <v>29</v>
      </c>
      <c r="R719" t="s">
        <v>30</v>
      </c>
      <c r="S719" t="s">
        <v>31</v>
      </c>
      <c r="T719">
        <v>10022</v>
      </c>
      <c r="U719" t="s">
        <v>32</v>
      </c>
      <c r="V719" t="s">
        <v>33</v>
      </c>
      <c r="W719" t="s">
        <v>34</v>
      </c>
      <c r="X719" t="s">
        <v>35</v>
      </c>
      <c r="Y719" t="s">
        <v>51</v>
      </c>
    </row>
    <row r="720" spans="1:25" x14ac:dyDescent="0.3">
      <c r="A720">
        <v>10305</v>
      </c>
      <c r="B720">
        <v>36</v>
      </c>
      <c r="C720">
        <v>100</v>
      </c>
      <c r="D720">
        <v>8</v>
      </c>
      <c r="E720">
        <v>4816.08</v>
      </c>
      <c r="F720" s="1">
        <v>38273</v>
      </c>
      <c r="G720" t="s">
        <v>25</v>
      </c>
      <c r="H720">
        <v>4</v>
      </c>
      <c r="I720">
        <v>10</v>
      </c>
      <c r="J720">
        <v>2004</v>
      </c>
      <c r="K720" t="s">
        <v>504</v>
      </c>
      <c r="L720">
        <v>122</v>
      </c>
      <c r="M720" t="s">
        <v>589</v>
      </c>
      <c r="N720" t="s">
        <v>120</v>
      </c>
      <c r="O720">
        <v>6175558555</v>
      </c>
      <c r="P720" t="s">
        <v>121</v>
      </c>
      <c r="R720" t="s">
        <v>122</v>
      </c>
      <c r="S720" t="s">
        <v>123</v>
      </c>
      <c r="T720">
        <v>51247</v>
      </c>
      <c r="U720" t="s">
        <v>32</v>
      </c>
      <c r="V720" t="s">
        <v>33</v>
      </c>
      <c r="W720" t="s">
        <v>124</v>
      </c>
      <c r="X720" t="s">
        <v>125</v>
      </c>
      <c r="Y720" t="s">
        <v>51</v>
      </c>
    </row>
    <row r="721" spans="1:25" x14ac:dyDescent="0.3">
      <c r="A721">
        <v>10313</v>
      </c>
      <c r="B721">
        <v>29</v>
      </c>
      <c r="C721">
        <v>100</v>
      </c>
      <c r="D721">
        <v>2</v>
      </c>
      <c r="E721">
        <v>3416.78</v>
      </c>
      <c r="F721" s="1">
        <v>38282</v>
      </c>
      <c r="G721" t="s">
        <v>25</v>
      </c>
      <c r="H721">
        <v>4</v>
      </c>
      <c r="I721">
        <v>10</v>
      </c>
      <c r="J721">
        <v>2004</v>
      </c>
      <c r="K721" t="s">
        <v>504</v>
      </c>
      <c r="L721">
        <v>122</v>
      </c>
      <c r="M721" t="s">
        <v>589</v>
      </c>
      <c r="N721" t="s">
        <v>225</v>
      </c>
      <c r="O721" t="s">
        <v>226</v>
      </c>
      <c r="P721" t="s">
        <v>227</v>
      </c>
      <c r="R721" t="s">
        <v>228</v>
      </c>
      <c r="S721" t="s">
        <v>229</v>
      </c>
      <c r="T721" t="s">
        <v>230</v>
      </c>
      <c r="U721" t="s">
        <v>231</v>
      </c>
      <c r="V721" t="s">
        <v>33</v>
      </c>
      <c r="W721" t="s">
        <v>232</v>
      </c>
      <c r="X721" t="s">
        <v>233</v>
      </c>
      <c r="Y721" t="s">
        <v>51</v>
      </c>
    </row>
    <row r="722" spans="1:25" x14ac:dyDescent="0.3">
      <c r="A722">
        <v>10324</v>
      </c>
      <c r="B722">
        <v>33</v>
      </c>
      <c r="C722">
        <v>37.479999999999997</v>
      </c>
      <c r="D722">
        <v>10</v>
      </c>
      <c r="E722">
        <v>1236.8399999999999</v>
      </c>
      <c r="F722" s="1">
        <v>38296</v>
      </c>
      <c r="G722" t="s">
        <v>25</v>
      </c>
      <c r="H722">
        <v>4</v>
      </c>
      <c r="I722">
        <v>11</v>
      </c>
      <c r="J722">
        <v>2004</v>
      </c>
      <c r="K722" t="s">
        <v>504</v>
      </c>
      <c r="L722">
        <v>122</v>
      </c>
      <c r="M722" t="s">
        <v>589</v>
      </c>
      <c r="N722" t="s">
        <v>99</v>
      </c>
      <c r="O722">
        <v>2125551500</v>
      </c>
      <c r="P722" t="s">
        <v>100</v>
      </c>
      <c r="Q722" t="s">
        <v>101</v>
      </c>
      <c r="R722" t="s">
        <v>30</v>
      </c>
      <c r="S722" t="s">
        <v>31</v>
      </c>
      <c r="T722">
        <v>10022</v>
      </c>
      <c r="U722" t="s">
        <v>32</v>
      </c>
      <c r="V722" t="s">
        <v>33</v>
      </c>
      <c r="W722" t="s">
        <v>102</v>
      </c>
      <c r="X722" t="s">
        <v>103</v>
      </c>
      <c r="Y722" t="s">
        <v>36</v>
      </c>
    </row>
    <row r="723" spans="1:25" x14ac:dyDescent="0.3">
      <c r="A723">
        <v>10334</v>
      </c>
      <c r="B723">
        <v>46</v>
      </c>
      <c r="C723">
        <v>100</v>
      </c>
      <c r="D723">
        <v>6</v>
      </c>
      <c r="E723">
        <v>5814.86</v>
      </c>
      <c r="F723" s="1">
        <v>38310</v>
      </c>
      <c r="G723" t="s">
        <v>401</v>
      </c>
      <c r="H723">
        <v>4</v>
      </c>
      <c r="I723">
        <v>11</v>
      </c>
      <c r="J723">
        <v>2004</v>
      </c>
      <c r="K723" t="s">
        <v>504</v>
      </c>
      <c r="L723">
        <v>122</v>
      </c>
      <c r="M723" t="s">
        <v>589</v>
      </c>
      <c r="N723" t="s">
        <v>183</v>
      </c>
      <c r="O723" t="s">
        <v>184</v>
      </c>
      <c r="P723" t="s">
        <v>185</v>
      </c>
      <c r="R723" t="s">
        <v>186</v>
      </c>
      <c r="T723" t="s">
        <v>187</v>
      </c>
      <c r="U723" t="s">
        <v>188</v>
      </c>
      <c r="V723" t="s">
        <v>42</v>
      </c>
      <c r="W723" t="s">
        <v>189</v>
      </c>
      <c r="X723" t="s">
        <v>190</v>
      </c>
      <c r="Y723" t="s">
        <v>51</v>
      </c>
    </row>
    <row r="724" spans="1:25" x14ac:dyDescent="0.3">
      <c r="A724">
        <v>10349</v>
      </c>
      <c r="B724">
        <v>38</v>
      </c>
      <c r="C724">
        <v>100</v>
      </c>
      <c r="D724">
        <v>7</v>
      </c>
      <c r="E724">
        <v>5223.4799999999996</v>
      </c>
      <c r="F724" s="1">
        <v>38322</v>
      </c>
      <c r="G724" t="s">
        <v>25</v>
      </c>
      <c r="H724">
        <v>4</v>
      </c>
      <c r="I724">
        <v>12</v>
      </c>
      <c r="J724">
        <v>2004</v>
      </c>
      <c r="K724" t="s">
        <v>504</v>
      </c>
      <c r="L724">
        <v>122</v>
      </c>
      <c r="M724" t="s">
        <v>589</v>
      </c>
      <c r="N724" t="s">
        <v>475</v>
      </c>
      <c r="O724">
        <v>2125557413</v>
      </c>
      <c r="P724" t="s">
        <v>476</v>
      </c>
      <c r="Q724" t="s">
        <v>477</v>
      </c>
      <c r="R724" t="s">
        <v>30</v>
      </c>
      <c r="S724" t="s">
        <v>31</v>
      </c>
      <c r="T724">
        <v>10022</v>
      </c>
      <c r="U724" t="s">
        <v>32</v>
      </c>
      <c r="V724" t="s">
        <v>33</v>
      </c>
      <c r="W724" t="s">
        <v>56</v>
      </c>
      <c r="X724" t="s">
        <v>478</v>
      </c>
      <c r="Y724" t="s">
        <v>51</v>
      </c>
    </row>
    <row r="725" spans="1:25" x14ac:dyDescent="0.3">
      <c r="A725">
        <v>10358</v>
      </c>
      <c r="B725">
        <v>20</v>
      </c>
      <c r="C725">
        <v>36.42</v>
      </c>
      <c r="D725">
        <v>11</v>
      </c>
      <c r="E725">
        <v>728.4</v>
      </c>
      <c r="F725" s="1">
        <v>38331</v>
      </c>
      <c r="G725" t="s">
        <v>25</v>
      </c>
      <c r="H725">
        <v>4</v>
      </c>
      <c r="I725">
        <v>12</v>
      </c>
      <c r="J725">
        <v>2004</v>
      </c>
      <c r="K725" t="s">
        <v>504</v>
      </c>
      <c r="L725">
        <v>122</v>
      </c>
      <c r="M725" t="s">
        <v>589</v>
      </c>
      <c r="N725" t="s">
        <v>174</v>
      </c>
      <c r="O725" t="s">
        <v>175</v>
      </c>
      <c r="P725" t="s">
        <v>176</v>
      </c>
      <c r="R725" t="s">
        <v>177</v>
      </c>
      <c r="T725">
        <v>28034</v>
      </c>
      <c r="U725" t="s">
        <v>178</v>
      </c>
      <c r="V725" t="s">
        <v>42</v>
      </c>
      <c r="W725" t="s">
        <v>179</v>
      </c>
      <c r="X725" t="s">
        <v>180</v>
      </c>
      <c r="Y725" t="s">
        <v>36</v>
      </c>
    </row>
    <row r="726" spans="1:25" x14ac:dyDescent="0.3">
      <c r="A726">
        <v>10370</v>
      </c>
      <c r="B726">
        <v>22</v>
      </c>
      <c r="C726">
        <v>100</v>
      </c>
      <c r="D726">
        <v>5</v>
      </c>
      <c r="E726">
        <v>3949</v>
      </c>
      <c r="F726" s="1">
        <v>38372</v>
      </c>
      <c r="G726" t="s">
        <v>25</v>
      </c>
      <c r="H726">
        <v>1</v>
      </c>
      <c r="I726">
        <v>1</v>
      </c>
      <c r="J726">
        <v>2005</v>
      </c>
      <c r="K726" t="s">
        <v>504</v>
      </c>
      <c r="L726">
        <v>122</v>
      </c>
      <c r="M726" t="s">
        <v>589</v>
      </c>
      <c r="N726" t="s">
        <v>285</v>
      </c>
      <c r="O726" t="s">
        <v>286</v>
      </c>
      <c r="P726" t="s">
        <v>287</v>
      </c>
      <c r="Q726" t="s">
        <v>288</v>
      </c>
      <c r="R726" t="s">
        <v>289</v>
      </c>
      <c r="S726" t="s">
        <v>157</v>
      </c>
      <c r="T726">
        <v>2060</v>
      </c>
      <c r="U726" t="s">
        <v>95</v>
      </c>
      <c r="V726" t="s">
        <v>96</v>
      </c>
      <c r="W726" t="s">
        <v>290</v>
      </c>
      <c r="X726" t="s">
        <v>291</v>
      </c>
      <c r="Y726" t="s">
        <v>51</v>
      </c>
    </row>
    <row r="727" spans="1:25" x14ac:dyDescent="0.3">
      <c r="A727">
        <v>10383</v>
      </c>
      <c r="B727">
        <v>27</v>
      </c>
      <c r="C727">
        <v>100</v>
      </c>
      <c r="D727">
        <v>11</v>
      </c>
      <c r="E727">
        <v>3843.99</v>
      </c>
      <c r="F727" s="1">
        <v>38405</v>
      </c>
      <c r="G727" t="s">
        <v>25</v>
      </c>
      <c r="H727">
        <v>1</v>
      </c>
      <c r="I727">
        <v>2</v>
      </c>
      <c r="J727">
        <v>2005</v>
      </c>
      <c r="K727" t="s">
        <v>504</v>
      </c>
      <c r="L727">
        <v>122</v>
      </c>
      <c r="M727" t="s">
        <v>589</v>
      </c>
      <c r="N727" t="s">
        <v>174</v>
      </c>
      <c r="O727" t="s">
        <v>175</v>
      </c>
      <c r="P727" t="s">
        <v>176</v>
      </c>
      <c r="R727" t="s">
        <v>177</v>
      </c>
      <c r="T727">
        <v>28034</v>
      </c>
      <c r="U727" t="s">
        <v>178</v>
      </c>
      <c r="V727" t="s">
        <v>42</v>
      </c>
      <c r="W727" t="s">
        <v>179</v>
      </c>
      <c r="X727" t="s">
        <v>180</v>
      </c>
      <c r="Y727" t="s">
        <v>51</v>
      </c>
    </row>
    <row r="728" spans="1:25" x14ac:dyDescent="0.3">
      <c r="A728">
        <v>10412</v>
      </c>
      <c r="B728">
        <v>56</v>
      </c>
      <c r="C728">
        <v>98.18</v>
      </c>
      <c r="D728">
        <v>8</v>
      </c>
      <c r="E728">
        <v>5498.08</v>
      </c>
      <c r="F728" s="1">
        <v>38475</v>
      </c>
      <c r="G728" t="s">
        <v>25</v>
      </c>
      <c r="H728">
        <v>2</v>
      </c>
      <c r="I728">
        <v>5</v>
      </c>
      <c r="J728">
        <v>2005</v>
      </c>
      <c r="K728" t="s">
        <v>504</v>
      </c>
      <c r="L728">
        <v>122</v>
      </c>
      <c r="M728" t="s">
        <v>589</v>
      </c>
      <c r="N728" t="s">
        <v>174</v>
      </c>
      <c r="O728" t="s">
        <v>175</v>
      </c>
      <c r="P728" t="s">
        <v>176</v>
      </c>
      <c r="R728" t="s">
        <v>177</v>
      </c>
      <c r="T728">
        <v>28034</v>
      </c>
      <c r="U728" t="s">
        <v>178</v>
      </c>
      <c r="V728" t="s">
        <v>42</v>
      </c>
      <c r="W728" t="s">
        <v>179</v>
      </c>
      <c r="X728" t="s">
        <v>180</v>
      </c>
      <c r="Y728" t="s">
        <v>51</v>
      </c>
    </row>
    <row r="729" spans="1:25" x14ac:dyDescent="0.3">
      <c r="A729">
        <v>10425</v>
      </c>
      <c r="B729">
        <v>38</v>
      </c>
      <c r="C729">
        <v>99.41</v>
      </c>
      <c r="D729">
        <v>7</v>
      </c>
      <c r="E729">
        <v>3777.58</v>
      </c>
      <c r="F729" s="1">
        <v>38503</v>
      </c>
      <c r="G729" t="s">
        <v>300</v>
      </c>
      <c r="H729">
        <v>2</v>
      </c>
      <c r="I729">
        <v>5</v>
      </c>
      <c r="J729">
        <v>2005</v>
      </c>
      <c r="K729" t="s">
        <v>504</v>
      </c>
      <c r="L729">
        <v>122</v>
      </c>
      <c r="M729" t="s">
        <v>589</v>
      </c>
      <c r="N729" t="s">
        <v>114</v>
      </c>
      <c r="O729" t="s">
        <v>115</v>
      </c>
      <c r="P729" t="s">
        <v>116</v>
      </c>
      <c r="R729" t="s">
        <v>117</v>
      </c>
      <c r="T729">
        <v>44000</v>
      </c>
      <c r="U729" t="s">
        <v>41</v>
      </c>
      <c r="V729" t="s">
        <v>42</v>
      </c>
      <c r="W729" t="s">
        <v>118</v>
      </c>
      <c r="X729" t="s">
        <v>119</v>
      </c>
      <c r="Y729" t="s">
        <v>51</v>
      </c>
    </row>
    <row r="730" spans="1:25" x14ac:dyDescent="0.3">
      <c r="A730">
        <v>10101</v>
      </c>
      <c r="B730">
        <v>25</v>
      </c>
      <c r="C730">
        <v>100</v>
      </c>
      <c r="D730">
        <v>4</v>
      </c>
      <c r="E730">
        <v>3782</v>
      </c>
      <c r="F730" s="1">
        <v>37630</v>
      </c>
      <c r="G730" t="s">
        <v>25</v>
      </c>
      <c r="H730">
        <v>1</v>
      </c>
      <c r="I730">
        <v>1</v>
      </c>
      <c r="J730">
        <v>2003</v>
      </c>
      <c r="K730" t="s">
        <v>550</v>
      </c>
      <c r="L730">
        <v>127</v>
      </c>
      <c r="M730" t="s">
        <v>590</v>
      </c>
      <c r="N730" t="s">
        <v>462</v>
      </c>
      <c r="O730" t="s">
        <v>463</v>
      </c>
      <c r="P730" t="s">
        <v>464</v>
      </c>
      <c r="R730" t="s">
        <v>465</v>
      </c>
      <c r="T730">
        <v>60528</v>
      </c>
      <c r="U730" t="s">
        <v>443</v>
      </c>
      <c r="V730" t="s">
        <v>42</v>
      </c>
      <c r="W730" t="s">
        <v>466</v>
      </c>
      <c r="X730" t="s">
        <v>414</v>
      </c>
      <c r="Y730" t="s">
        <v>51</v>
      </c>
    </row>
    <row r="731" spans="1:25" x14ac:dyDescent="0.3">
      <c r="A731">
        <v>10110</v>
      </c>
      <c r="B731">
        <v>33</v>
      </c>
      <c r="C731">
        <v>100</v>
      </c>
      <c r="D731">
        <v>4</v>
      </c>
      <c r="E731">
        <v>3859.68</v>
      </c>
      <c r="F731" s="1">
        <v>37698</v>
      </c>
      <c r="G731" t="s">
        <v>25</v>
      </c>
      <c r="H731">
        <v>1</v>
      </c>
      <c r="I731">
        <v>3</v>
      </c>
      <c r="J731">
        <v>2003</v>
      </c>
      <c r="K731" t="s">
        <v>550</v>
      </c>
      <c r="L731">
        <v>127</v>
      </c>
      <c r="M731" t="s">
        <v>590</v>
      </c>
      <c r="N731" t="s">
        <v>492</v>
      </c>
      <c r="O731" t="s">
        <v>493</v>
      </c>
      <c r="P731" t="s">
        <v>494</v>
      </c>
      <c r="R731" t="s">
        <v>495</v>
      </c>
      <c r="T731" t="s">
        <v>496</v>
      </c>
      <c r="U731" t="s">
        <v>170</v>
      </c>
      <c r="V731" t="s">
        <v>42</v>
      </c>
      <c r="W731" t="s">
        <v>497</v>
      </c>
      <c r="X731" t="s">
        <v>94</v>
      </c>
      <c r="Y731" t="s">
        <v>51</v>
      </c>
    </row>
    <row r="732" spans="1:25" x14ac:dyDescent="0.3">
      <c r="A732">
        <v>10124</v>
      </c>
      <c r="B732">
        <v>42</v>
      </c>
      <c r="C732">
        <v>100</v>
      </c>
      <c r="D732">
        <v>3</v>
      </c>
      <c r="E732">
        <v>4431.84</v>
      </c>
      <c r="F732" s="1">
        <v>37762</v>
      </c>
      <c r="G732" t="s">
        <v>25</v>
      </c>
      <c r="H732">
        <v>2</v>
      </c>
      <c r="I732">
        <v>5</v>
      </c>
      <c r="J732">
        <v>2003</v>
      </c>
      <c r="K732" t="s">
        <v>550</v>
      </c>
      <c r="L732">
        <v>127</v>
      </c>
      <c r="M732" t="s">
        <v>590</v>
      </c>
      <c r="N732" t="s">
        <v>539</v>
      </c>
      <c r="O732">
        <v>7025551838</v>
      </c>
      <c r="P732" t="s">
        <v>540</v>
      </c>
      <c r="R732" t="s">
        <v>541</v>
      </c>
      <c r="S732" t="s">
        <v>542</v>
      </c>
      <c r="T732">
        <v>83030</v>
      </c>
      <c r="U732" t="s">
        <v>32</v>
      </c>
      <c r="V732" t="s">
        <v>33</v>
      </c>
      <c r="W732" t="s">
        <v>113</v>
      </c>
      <c r="X732" t="s">
        <v>400</v>
      </c>
      <c r="Y732" t="s">
        <v>51</v>
      </c>
    </row>
    <row r="733" spans="1:25" x14ac:dyDescent="0.3">
      <c r="A733">
        <v>10149</v>
      </c>
      <c r="B733">
        <v>33</v>
      </c>
      <c r="C733">
        <v>100</v>
      </c>
      <c r="D733">
        <v>8</v>
      </c>
      <c r="E733">
        <v>4950.33</v>
      </c>
      <c r="F733" s="1">
        <v>37876</v>
      </c>
      <c r="G733" t="s">
        <v>25</v>
      </c>
      <c r="H733">
        <v>3</v>
      </c>
      <c r="I733">
        <v>9</v>
      </c>
      <c r="J733">
        <v>2003</v>
      </c>
      <c r="K733" t="s">
        <v>550</v>
      </c>
      <c r="L733">
        <v>127</v>
      </c>
      <c r="M733" t="s">
        <v>590</v>
      </c>
      <c r="N733" t="s">
        <v>526</v>
      </c>
      <c r="O733">
        <v>4155554312</v>
      </c>
      <c r="P733" t="s">
        <v>527</v>
      </c>
      <c r="R733" t="s">
        <v>528</v>
      </c>
      <c r="S733" t="s">
        <v>55</v>
      </c>
      <c r="T733">
        <v>94217</v>
      </c>
      <c r="U733" t="s">
        <v>32</v>
      </c>
      <c r="V733" t="s">
        <v>33</v>
      </c>
      <c r="W733" t="s">
        <v>529</v>
      </c>
      <c r="X733" t="s">
        <v>400</v>
      </c>
      <c r="Y733" t="s">
        <v>51</v>
      </c>
    </row>
    <row r="734" spans="1:25" x14ac:dyDescent="0.3">
      <c r="A734">
        <v>10162</v>
      </c>
      <c r="B734">
        <v>38</v>
      </c>
      <c r="C734">
        <v>100</v>
      </c>
      <c r="D734">
        <v>6</v>
      </c>
      <c r="E734">
        <v>4299.7</v>
      </c>
      <c r="F734" s="1">
        <v>37912</v>
      </c>
      <c r="G734" t="s">
        <v>25</v>
      </c>
      <c r="H734">
        <v>4</v>
      </c>
      <c r="I734">
        <v>10</v>
      </c>
      <c r="J734">
        <v>2003</v>
      </c>
      <c r="K734" t="s">
        <v>550</v>
      </c>
      <c r="L734">
        <v>127</v>
      </c>
      <c r="M734" t="s">
        <v>590</v>
      </c>
      <c r="N734" t="s">
        <v>58</v>
      </c>
      <c r="O734">
        <v>6505551386</v>
      </c>
      <c r="P734" t="s">
        <v>59</v>
      </c>
      <c r="R734" t="s">
        <v>60</v>
      </c>
      <c r="S734" t="s">
        <v>55</v>
      </c>
      <c r="U734" t="s">
        <v>32</v>
      </c>
      <c r="V734" t="s">
        <v>33</v>
      </c>
      <c r="W734" t="s">
        <v>61</v>
      </c>
      <c r="X734" t="s">
        <v>57</v>
      </c>
      <c r="Y734" t="s">
        <v>51</v>
      </c>
    </row>
    <row r="735" spans="1:25" x14ac:dyDescent="0.3">
      <c r="A735">
        <v>10173</v>
      </c>
      <c r="B735">
        <v>31</v>
      </c>
      <c r="C735">
        <v>100</v>
      </c>
      <c r="D735">
        <v>10</v>
      </c>
      <c r="E735">
        <v>4492.83</v>
      </c>
      <c r="F735" s="1">
        <v>37930</v>
      </c>
      <c r="G735" t="s">
        <v>25</v>
      </c>
      <c r="H735">
        <v>4</v>
      </c>
      <c r="I735">
        <v>11</v>
      </c>
      <c r="J735">
        <v>2003</v>
      </c>
      <c r="K735" t="s">
        <v>550</v>
      </c>
      <c r="L735">
        <v>127</v>
      </c>
      <c r="M735" t="s">
        <v>590</v>
      </c>
      <c r="N735" t="s">
        <v>552</v>
      </c>
      <c r="O735" t="s">
        <v>553</v>
      </c>
      <c r="P735" t="s">
        <v>554</v>
      </c>
      <c r="R735" t="s">
        <v>555</v>
      </c>
      <c r="T735">
        <v>24100</v>
      </c>
      <c r="U735" t="s">
        <v>258</v>
      </c>
      <c r="V735" t="s">
        <v>42</v>
      </c>
      <c r="W735" t="s">
        <v>556</v>
      </c>
      <c r="X735" t="s">
        <v>557</v>
      </c>
      <c r="Y735" t="s">
        <v>51</v>
      </c>
    </row>
    <row r="736" spans="1:25" x14ac:dyDescent="0.3">
      <c r="A736">
        <v>10182</v>
      </c>
      <c r="B736">
        <v>20</v>
      </c>
      <c r="C736">
        <v>100</v>
      </c>
      <c r="D736">
        <v>7</v>
      </c>
      <c r="E736">
        <v>2212</v>
      </c>
      <c r="F736" s="1">
        <v>37937</v>
      </c>
      <c r="G736" t="s">
        <v>25</v>
      </c>
      <c r="H736">
        <v>4</v>
      </c>
      <c r="I736">
        <v>11</v>
      </c>
      <c r="J736">
        <v>2003</v>
      </c>
      <c r="K736" t="s">
        <v>550</v>
      </c>
      <c r="L736">
        <v>127</v>
      </c>
      <c r="M736" t="s">
        <v>590</v>
      </c>
      <c r="N736" t="s">
        <v>272</v>
      </c>
      <c r="O736">
        <v>4155551450</v>
      </c>
      <c r="P736" t="s">
        <v>273</v>
      </c>
      <c r="R736" t="s">
        <v>274</v>
      </c>
      <c r="S736" t="s">
        <v>55</v>
      </c>
      <c r="T736">
        <v>97562</v>
      </c>
      <c r="U736" t="s">
        <v>32</v>
      </c>
      <c r="V736" t="s">
        <v>33</v>
      </c>
      <c r="W736" t="s">
        <v>275</v>
      </c>
      <c r="X736" t="s">
        <v>276</v>
      </c>
      <c r="Y736" t="s">
        <v>36</v>
      </c>
    </row>
    <row r="737" spans="1:25" x14ac:dyDescent="0.3">
      <c r="A737">
        <v>10193</v>
      </c>
      <c r="B737">
        <v>44</v>
      </c>
      <c r="C737">
        <v>100</v>
      </c>
      <c r="D737">
        <v>11</v>
      </c>
      <c r="E737">
        <v>4642.88</v>
      </c>
      <c r="F737" s="1">
        <v>37946</v>
      </c>
      <c r="G737" t="s">
        <v>25</v>
      </c>
      <c r="H737">
        <v>4</v>
      </c>
      <c r="I737">
        <v>11</v>
      </c>
      <c r="J737">
        <v>2003</v>
      </c>
      <c r="K737" t="s">
        <v>550</v>
      </c>
      <c r="L737">
        <v>127</v>
      </c>
      <c r="M737" t="s">
        <v>590</v>
      </c>
      <c r="N737" t="s">
        <v>558</v>
      </c>
      <c r="O737" t="s">
        <v>559</v>
      </c>
      <c r="P737" t="s">
        <v>560</v>
      </c>
      <c r="R737" t="s">
        <v>561</v>
      </c>
      <c r="S737" t="s">
        <v>94</v>
      </c>
      <c r="T737">
        <v>3150</v>
      </c>
      <c r="U737" t="s">
        <v>95</v>
      </c>
      <c r="V737" t="s">
        <v>96</v>
      </c>
      <c r="W737" t="s">
        <v>562</v>
      </c>
      <c r="X737" t="s">
        <v>563</v>
      </c>
      <c r="Y737" t="s">
        <v>51</v>
      </c>
    </row>
    <row r="738" spans="1:25" x14ac:dyDescent="0.3">
      <c r="A738">
        <v>10204</v>
      </c>
      <c r="B738">
        <v>26</v>
      </c>
      <c r="C738">
        <v>100</v>
      </c>
      <c r="D738">
        <v>1</v>
      </c>
      <c r="E738">
        <v>3206.32</v>
      </c>
      <c r="F738" s="1">
        <v>37957</v>
      </c>
      <c r="G738" t="s">
        <v>25</v>
      </c>
      <c r="H738">
        <v>4</v>
      </c>
      <c r="I738">
        <v>12</v>
      </c>
      <c r="J738">
        <v>2003</v>
      </c>
      <c r="K738" t="s">
        <v>550</v>
      </c>
      <c r="L738">
        <v>127</v>
      </c>
      <c r="M738" t="s">
        <v>590</v>
      </c>
      <c r="N738" t="s">
        <v>475</v>
      </c>
      <c r="O738">
        <v>2125557413</v>
      </c>
      <c r="P738" t="s">
        <v>476</v>
      </c>
      <c r="Q738" t="s">
        <v>477</v>
      </c>
      <c r="R738" t="s">
        <v>30</v>
      </c>
      <c r="S738" t="s">
        <v>31</v>
      </c>
      <c r="T738">
        <v>10022</v>
      </c>
      <c r="U738" t="s">
        <v>32</v>
      </c>
      <c r="V738" t="s">
        <v>33</v>
      </c>
      <c r="W738" t="s">
        <v>56</v>
      </c>
      <c r="X738" t="s">
        <v>478</v>
      </c>
      <c r="Y738" t="s">
        <v>51</v>
      </c>
    </row>
    <row r="739" spans="1:25" x14ac:dyDescent="0.3">
      <c r="A739">
        <v>10214</v>
      </c>
      <c r="B739">
        <v>27</v>
      </c>
      <c r="C739">
        <v>100</v>
      </c>
      <c r="D739">
        <v>4</v>
      </c>
      <c r="E739">
        <v>3604.23</v>
      </c>
      <c r="F739" s="1">
        <v>38012</v>
      </c>
      <c r="G739" t="s">
        <v>25</v>
      </c>
      <c r="H739">
        <v>1</v>
      </c>
      <c r="I739">
        <v>1</v>
      </c>
      <c r="J739">
        <v>2004</v>
      </c>
      <c r="K739" t="s">
        <v>550</v>
      </c>
      <c r="L739">
        <v>127</v>
      </c>
      <c r="M739" t="s">
        <v>590</v>
      </c>
      <c r="N739" t="s">
        <v>191</v>
      </c>
      <c r="O739" t="s">
        <v>192</v>
      </c>
      <c r="P739" t="s">
        <v>193</v>
      </c>
      <c r="R739" t="s">
        <v>177</v>
      </c>
      <c r="T739">
        <v>28023</v>
      </c>
      <c r="U739" t="s">
        <v>178</v>
      </c>
      <c r="V739" t="s">
        <v>42</v>
      </c>
      <c r="W739" t="s">
        <v>194</v>
      </c>
      <c r="X739" t="s">
        <v>195</v>
      </c>
      <c r="Y739" t="s">
        <v>51</v>
      </c>
    </row>
    <row r="740" spans="1:25" x14ac:dyDescent="0.3">
      <c r="A740">
        <v>10227</v>
      </c>
      <c r="B740">
        <v>46</v>
      </c>
      <c r="C740">
        <v>100</v>
      </c>
      <c r="D740">
        <v>7</v>
      </c>
      <c r="E740">
        <v>7017.76</v>
      </c>
      <c r="F740" s="1">
        <v>38048</v>
      </c>
      <c r="G740" t="s">
        <v>25</v>
      </c>
      <c r="H740">
        <v>1</v>
      </c>
      <c r="I740">
        <v>3</v>
      </c>
      <c r="J740">
        <v>2004</v>
      </c>
      <c r="K740" t="s">
        <v>550</v>
      </c>
      <c r="L740">
        <v>127</v>
      </c>
      <c r="M740" t="s">
        <v>590</v>
      </c>
      <c r="N740" t="s">
        <v>219</v>
      </c>
      <c r="O740" t="s">
        <v>220</v>
      </c>
      <c r="P740" t="s">
        <v>221</v>
      </c>
      <c r="R740" t="s">
        <v>222</v>
      </c>
      <c r="T740">
        <v>69004</v>
      </c>
      <c r="U740" t="s">
        <v>41</v>
      </c>
      <c r="V740" t="s">
        <v>42</v>
      </c>
      <c r="W740" t="s">
        <v>223</v>
      </c>
      <c r="X740" t="s">
        <v>224</v>
      </c>
      <c r="Y740" t="s">
        <v>151</v>
      </c>
    </row>
    <row r="741" spans="1:25" x14ac:dyDescent="0.3">
      <c r="A741">
        <v>10243</v>
      </c>
      <c r="B741">
        <v>47</v>
      </c>
      <c r="C741">
        <v>100</v>
      </c>
      <c r="D741">
        <v>2</v>
      </c>
      <c r="E741">
        <v>6154.18</v>
      </c>
      <c r="F741" s="1">
        <v>38103</v>
      </c>
      <c r="G741" t="s">
        <v>25</v>
      </c>
      <c r="H741">
        <v>2</v>
      </c>
      <c r="I741">
        <v>4</v>
      </c>
      <c r="J741">
        <v>2004</v>
      </c>
      <c r="K741" t="s">
        <v>550</v>
      </c>
      <c r="L741">
        <v>127</v>
      </c>
      <c r="M741" t="s">
        <v>590</v>
      </c>
      <c r="N741" t="s">
        <v>415</v>
      </c>
      <c r="O741">
        <v>6175552555</v>
      </c>
      <c r="P741" t="s">
        <v>416</v>
      </c>
      <c r="R741" t="s">
        <v>381</v>
      </c>
      <c r="S741" t="s">
        <v>123</v>
      </c>
      <c r="T741">
        <v>51003</v>
      </c>
      <c r="U741" t="s">
        <v>32</v>
      </c>
      <c r="V741" t="s">
        <v>33</v>
      </c>
      <c r="W741" t="s">
        <v>417</v>
      </c>
      <c r="X741" t="s">
        <v>276</v>
      </c>
      <c r="Y741" t="s">
        <v>51</v>
      </c>
    </row>
    <row r="742" spans="1:25" x14ac:dyDescent="0.3">
      <c r="A742">
        <v>10280</v>
      </c>
      <c r="B742">
        <v>37</v>
      </c>
      <c r="C742">
        <v>100</v>
      </c>
      <c r="D742">
        <v>13</v>
      </c>
      <c r="E742">
        <v>4750.8</v>
      </c>
      <c r="F742" s="1">
        <v>38216</v>
      </c>
      <c r="G742" t="s">
        <v>25</v>
      </c>
      <c r="H742">
        <v>3</v>
      </c>
      <c r="I742">
        <v>8</v>
      </c>
      <c r="J742">
        <v>2004</v>
      </c>
      <c r="K742" t="s">
        <v>550</v>
      </c>
      <c r="L742">
        <v>127</v>
      </c>
      <c r="M742" t="s">
        <v>590</v>
      </c>
      <c r="N742" t="s">
        <v>254</v>
      </c>
      <c r="O742" t="s">
        <v>255</v>
      </c>
      <c r="P742" t="s">
        <v>256</v>
      </c>
      <c r="R742" t="s">
        <v>257</v>
      </c>
      <c r="T742">
        <v>10100</v>
      </c>
      <c r="U742" t="s">
        <v>258</v>
      </c>
      <c r="V742" t="s">
        <v>42</v>
      </c>
      <c r="W742" t="s">
        <v>259</v>
      </c>
      <c r="X742" t="s">
        <v>260</v>
      </c>
      <c r="Y742" t="s">
        <v>51</v>
      </c>
    </row>
    <row r="743" spans="1:25" x14ac:dyDescent="0.3">
      <c r="A743">
        <v>10288</v>
      </c>
      <c r="B743">
        <v>31</v>
      </c>
      <c r="C743">
        <v>100</v>
      </c>
      <c r="D743">
        <v>2</v>
      </c>
      <c r="E743">
        <v>3822.92</v>
      </c>
      <c r="F743" s="1">
        <v>38231</v>
      </c>
      <c r="G743" t="s">
        <v>25</v>
      </c>
      <c r="H743">
        <v>3</v>
      </c>
      <c r="I743">
        <v>9</v>
      </c>
      <c r="J743">
        <v>2004</v>
      </c>
      <c r="K743" t="s">
        <v>550</v>
      </c>
      <c r="L743">
        <v>127</v>
      </c>
      <c r="M743" t="s">
        <v>590</v>
      </c>
      <c r="N743" t="s">
        <v>418</v>
      </c>
      <c r="O743" t="s">
        <v>419</v>
      </c>
      <c r="P743" t="s">
        <v>420</v>
      </c>
      <c r="Q743" t="s">
        <v>421</v>
      </c>
      <c r="R743" t="s">
        <v>199</v>
      </c>
      <c r="T743">
        <v>69045</v>
      </c>
      <c r="U743" t="s">
        <v>199</v>
      </c>
      <c r="V743" t="s">
        <v>96</v>
      </c>
      <c r="W743" t="s">
        <v>422</v>
      </c>
      <c r="X743" t="s">
        <v>423</v>
      </c>
      <c r="Y743" t="s">
        <v>51</v>
      </c>
    </row>
    <row r="744" spans="1:25" x14ac:dyDescent="0.3">
      <c r="A744">
        <v>10304</v>
      </c>
      <c r="B744">
        <v>24</v>
      </c>
      <c r="C744">
        <v>100</v>
      </c>
      <c r="D744">
        <v>17</v>
      </c>
      <c r="E744">
        <v>2440.8000000000002</v>
      </c>
      <c r="F744" s="1">
        <v>38271</v>
      </c>
      <c r="G744" t="s">
        <v>25</v>
      </c>
      <c r="H744">
        <v>4</v>
      </c>
      <c r="I744">
        <v>10</v>
      </c>
      <c r="J744">
        <v>2004</v>
      </c>
      <c r="K744" t="s">
        <v>550</v>
      </c>
      <c r="L744">
        <v>127</v>
      </c>
      <c r="M744" t="s">
        <v>590</v>
      </c>
      <c r="N744" t="s">
        <v>267</v>
      </c>
      <c r="O744" t="s">
        <v>268</v>
      </c>
      <c r="P744" t="s">
        <v>269</v>
      </c>
      <c r="R744" t="s">
        <v>270</v>
      </c>
      <c r="T744">
        <v>78000</v>
      </c>
      <c r="U744" t="s">
        <v>41</v>
      </c>
      <c r="V744" t="s">
        <v>42</v>
      </c>
      <c r="W744" t="s">
        <v>271</v>
      </c>
      <c r="X744" t="s">
        <v>50</v>
      </c>
      <c r="Y744" t="s">
        <v>36</v>
      </c>
    </row>
    <row r="745" spans="1:25" x14ac:dyDescent="0.3">
      <c r="A745">
        <v>10312</v>
      </c>
      <c r="B745">
        <v>31</v>
      </c>
      <c r="C745">
        <v>100</v>
      </c>
      <c r="D745">
        <v>14</v>
      </c>
      <c r="E745">
        <v>4729.3599999999997</v>
      </c>
      <c r="F745" s="1">
        <v>38281</v>
      </c>
      <c r="G745" t="s">
        <v>25</v>
      </c>
      <c r="H745">
        <v>4</v>
      </c>
      <c r="I745">
        <v>10</v>
      </c>
      <c r="J745">
        <v>2004</v>
      </c>
      <c r="K745" t="s">
        <v>550</v>
      </c>
      <c r="L745">
        <v>127</v>
      </c>
      <c r="M745" t="s">
        <v>590</v>
      </c>
      <c r="N745" t="s">
        <v>272</v>
      </c>
      <c r="O745">
        <v>4155551450</v>
      </c>
      <c r="P745" t="s">
        <v>273</v>
      </c>
      <c r="R745" t="s">
        <v>274</v>
      </c>
      <c r="S745" t="s">
        <v>55</v>
      </c>
      <c r="T745">
        <v>97562</v>
      </c>
      <c r="U745" t="s">
        <v>32</v>
      </c>
      <c r="V745" t="s">
        <v>33</v>
      </c>
      <c r="W745" t="s">
        <v>275</v>
      </c>
      <c r="X745" t="s">
        <v>276</v>
      </c>
      <c r="Y745" t="s">
        <v>51</v>
      </c>
    </row>
    <row r="746" spans="1:25" x14ac:dyDescent="0.3">
      <c r="A746">
        <v>10322</v>
      </c>
      <c r="B746">
        <v>50</v>
      </c>
      <c r="C746">
        <v>100</v>
      </c>
      <c r="D746">
        <v>6</v>
      </c>
      <c r="E746">
        <v>12536.5</v>
      </c>
      <c r="F746" s="1">
        <v>38295</v>
      </c>
      <c r="G746" t="s">
        <v>25</v>
      </c>
      <c r="H746">
        <v>4</v>
      </c>
      <c r="I746">
        <v>11</v>
      </c>
      <c r="J746">
        <v>2004</v>
      </c>
      <c r="K746" t="s">
        <v>550</v>
      </c>
      <c r="L746">
        <v>127</v>
      </c>
      <c r="M746" t="s">
        <v>590</v>
      </c>
      <c r="N746" t="s">
        <v>277</v>
      </c>
      <c r="O746">
        <v>6035558647</v>
      </c>
      <c r="P746" t="s">
        <v>278</v>
      </c>
      <c r="R746" t="s">
        <v>279</v>
      </c>
      <c r="S746" t="s">
        <v>280</v>
      </c>
      <c r="T746">
        <v>62005</v>
      </c>
      <c r="U746" t="s">
        <v>32</v>
      </c>
      <c r="V746" t="s">
        <v>33</v>
      </c>
      <c r="W746" t="s">
        <v>56</v>
      </c>
      <c r="X746" t="s">
        <v>276</v>
      </c>
      <c r="Y746" t="s">
        <v>151</v>
      </c>
    </row>
    <row r="747" spans="1:25" x14ac:dyDescent="0.3">
      <c r="A747">
        <v>10332</v>
      </c>
      <c r="B747">
        <v>35</v>
      </c>
      <c r="C747">
        <v>64.69</v>
      </c>
      <c r="D747">
        <v>8</v>
      </c>
      <c r="E747">
        <v>2264.15</v>
      </c>
      <c r="F747" s="1">
        <v>38308</v>
      </c>
      <c r="G747" t="s">
        <v>25</v>
      </c>
      <c r="H747">
        <v>4</v>
      </c>
      <c r="I747">
        <v>11</v>
      </c>
      <c r="J747">
        <v>2004</v>
      </c>
      <c r="K747" t="s">
        <v>550</v>
      </c>
      <c r="L747">
        <v>127</v>
      </c>
      <c r="M747" t="s">
        <v>590</v>
      </c>
      <c r="N747" t="s">
        <v>492</v>
      </c>
      <c r="O747" t="s">
        <v>493</v>
      </c>
      <c r="P747" t="s">
        <v>494</v>
      </c>
      <c r="R747" t="s">
        <v>495</v>
      </c>
      <c r="T747" t="s">
        <v>496</v>
      </c>
      <c r="U747" t="s">
        <v>170</v>
      </c>
      <c r="V747" t="s">
        <v>42</v>
      </c>
      <c r="W747" t="s">
        <v>497</v>
      </c>
      <c r="X747" t="s">
        <v>94</v>
      </c>
      <c r="Y747" t="s">
        <v>36</v>
      </c>
    </row>
    <row r="748" spans="1:25" x14ac:dyDescent="0.3">
      <c r="A748">
        <v>10344</v>
      </c>
      <c r="B748">
        <v>30</v>
      </c>
      <c r="C748">
        <v>100</v>
      </c>
      <c r="D748">
        <v>3</v>
      </c>
      <c r="E748">
        <v>3928.2</v>
      </c>
      <c r="F748" s="1">
        <v>38316</v>
      </c>
      <c r="G748" t="s">
        <v>25</v>
      </c>
      <c r="H748">
        <v>4</v>
      </c>
      <c r="I748">
        <v>11</v>
      </c>
      <c r="J748">
        <v>2004</v>
      </c>
      <c r="K748" t="s">
        <v>550</v>
      </c>
      <c r="L748">
        <v>127</v>
      </c>
      <c r="M748" t="s">
        <v>590</v>
      </c>
      <c r="N748" t="s">
        <v>433</v>
      </c>
      <c r="O748" t="s">
        <v>434</v>
      </c>
      <c r="P748" t="s">
        <v>435</v>
      </c>
      <c r="R748" t="s">
        <v>436</v>
      </c>
      <c r="T748">
        <v>13008</v>
      </c>
      <c r="U748" t="s">
        <v>41</v>
      </c>
      <c r="V748" t="s">
        <v>42</v>
      </c>
      <c r="W748" t="s">
        <v>437</v>
      </c>
      <c r="X748" t="s">
        <v>438</v>
      </c>
      <c r="Y748" t="s">
        <v>51</v>
      </c>
    </row>
    <row r="749" spans="1:25" x14ac:dyDescent="0.3">
      <c r="A749">
        <v>10356</v>
      </c>
      <c r="B749">
        <v>29</v>
      </c>
      <c r="C749">
        <v>100</v>
      </c>
      <c r="D749">
        <v>3</v>
      </c>
      <c r="E749">
        <v>3630.22</v>
      </c>
      <c r="F749" s="1">
        <v>38330</v>
      </c>
      <c r="G749" t="s">
        <v>25</v>
      </c>
      <c r="H749">
        <v>4</v>
      </c>
      <c r="I749">
        <v>12</v>
      </c>
      <c r="J749">
        <v>2004</v>
      </c>
      <c r="K749" t="s">
        <v>550</v>
      </c>
      <c r="L749">
        <v>127</v>
      </c>
      <c r="M749" t="s">
        <v>590</v>
      </c>
      <c r="N749" t="s">
        <v>45</v>
      </c>
      <c r="O749" t="s">
        <v>46</v>
      </c>
      <c r="P749" t="s">
        <v>47</v>
      </c>
      <c r="R749" t="s">
        <v>48</v>
      </c>
      <c r="T749">
        <v>75508</v>
      </c>
      <c r="U749" t="s">
        <v>41</v>
      </c>
      <c r="V749" t="s">
        <v>42</v>
      </c>
      <c r="W749" t="s">
        <v>49</v>
      </c>
      <c r="X749" t="s">
        <v>50</v>
      </c>
      <c r="Y749" t="s">
        <v>51</v>
      </c>
    </row>
    <row r="750" spans="1:25" x14ac:dyDescent="0.3">
      <c r="A750">
        <v>10367</v>
      </c>
      <c r="B750">
        <v>27</v>
      </c>
      <c r="C750">
        <v>100</v>
      </c>
      <c r="D750">
        <v>5</v>
      </c>
      <c r="E750">
        <v>4196.07</v>
      </c>
      <c r="F750" s="1">
        <v>38364</v>
      </c>
      <c r="G750" t="s">
        <v>408</v>
      </c>
      <c r="H750">
        <v>1</v>
      </c>
      <c r="I750">
        <v>1</v>
      </c>
      <c r="J750">
        <v>2005</v>
      </c>
      <c r="K750" t="s">
        <v>550</v>
      </c>
      <c r="L750">
        <v>127</v>
      </c>
      <c r="M750" t="s">
        <v>590</v>
      </c>
      <c r="N750" t="s">
        <v>52</v>
      </c>
      <c r="O750">
        <v>6265557265</v>
      </c>
      <c r="P750" t="s">
        <v>53</v>
      </c>
      <c r="R750" t="s">
        <v>54</v>
      </c>
      <c r="S750" t="s">
        <v>55</v>
      </c>
      <c r="T750">
        <v>90003</v>
      </c>
      <c r="U750" t="s">
        <v>32</v>
      </c>
      <c r="V750" t="s">
        <v>33</v>
      </c>
      <c r="W750" t="s">
        <v>56</v>
      </c>
      <c r="X750" t="s">
        <v>57</v>
      </c>
      <c r="Y750" t="s">
        <v>51</v>
      </c>
    </row>
    <row r="751" spans="1:25" x14ac:dyDescent="0.3">
      <c r="A751">
        <v>10380</v>
      </c>
      <c r="B751">
        <v>40</v>
      </c>
      <c r="C751">
        <v>100</v>
      </c>
      <c r="D751">
        <v>10</v>
      </c>
      <c r="E751">
        <v>4931.6000000000004</v>
      </c>
      <c r="F751" s="1">
        <v>38399</v>
      </c>
      <c r="G751" t="s">
        <v>25</v>
      </c>
      <c r="H751">
        <v>1</v>
      </c>
      <c r="I751">
        <v>2</v>
      </c>
      <c r="J751">
        <v>2005</v>
      </c>
      <c r="K751" t="s">
        <v>550</v>
      </c>
      <c r="L751">
        <v>127</v>
      </c>
      <c r="M751" t="s">
        <v>590</v>
      </c>
      <c r="N751" t="s">
        <v>174</v>
      </c>
      <c r="O751" t="s">
        <v>175</v>
      </c>
      <c r="P751" t="s">
        <v>176</v>
      </c>
      <c r="R751" t="s">
        <v>177</v>
      </c>
      <c r="T751">
        <v>28034</v>
      </c>
      <c r="U751" t="s">
        <v>178</v>
      </c>
      <c r="V751" t="s">
        <v>42</v>
      </c>
      <c r="W751" t="s">
        <v>179</v>
      </c>
      <c r="X751" t="s">
        <v>180</v>
      </c>
      <c r="Y751" t="s">
        <v>51</v>
      </c>
    </row>
    <row r="752" spans="1:25" x14ac:dyDescent="0.3">
      <c r="A752">
        <v>10390</v>
      </c>
      <c r="B752">
        <v>31</v>
      </c>
      <c r="C752">
        <v>98.99</v>
      </c>
      <c r="D752">
        <v>16</v>
      </c>
      <c r="E752">
        <v>3068.69</v>
      </c>
      <c r="F752" s="1">
        <v>38415</v>
      </c>
      <c r="G752" t="s">
        <v>25</v>
      </c>
      <c r="H752">
        <v>1</v>
      </c>
      <c r="I752">
        <v>3</v>
      </c>
      <c r="J752">
        <v>2005</v>
      </c>
      <c r="K752" t="s">
        <v>550</v>
      </c>
      <c r="L752">
        <v>127</v>
      </c>
      <c r="M752" t="s">
        <v>590</v>
      </c>
      <c r="N752" t="s">
        <v>272</v>
      </c>
      <c r="O752">
        <v>4155551450</v>
      </c>
      <c r="P752" t="s">
        <v>273</v>
      </c>
      <c r="R752" t="s">
        <v>274</v>
      </c>
      <c r="S752" t="s">
        <v>55</v>
      </c>
      <c r="T752">
        <v>97562</v>
      </c>
      <c r="U752" t="s">
        <v>32</v>
      </c>
      <c r="V752" t="s">
        <v>33</v>
      </c>
      <c r="W752" t="s">
        <v>275</v>
      </c>
      <c r="X752" t="s">
        <v>276</v>
      </c>
      <c r="Y752" t="s">
        <v>51</v>
      </c>
    </row>
    <row r="753" spans="1:25" x14ac:dyDescent="0.3">
      <c r="A753">
        <v>10409</v>
      </c>
      <c r="B753">
        <v>6</v>
      </c>
      <c r="C753">
        <v>100</v>
      </c>
      <c r="D753">
        <v>2</v>
      </c>
      <c r="E753">
        <v>785.64</v>
      </c>
      <c r="F753" s="1">
        <v>38465</v>
      </c>
      <c r="G753" t="s">
        <v>25</v>
      </c>
      <c r="H753">
        <v>2</v>
      </c>
      <c r="I753">
        <v>4</v>
      </c>
      <c r="J753">
        <v>2005</v>
      </c>
      <c r="K753" t="s">
        <v>550</v>
      </c>
      <c r="L753">
        <v>127</v>
      </c>
      <c r="M753" t="s">
        <v>590</v>
      </c>
      <c r="N753" t="s">
        <v>418</v>
      </c>
      <c r="O753" t="s">
        <v>419</v>
      </c>
      <c r="P753" t="s">
        <v>420</v>
      </c>
      <c r="Q753" t="s">
        <v>421</v>
      </c>
      <c r="R753" t="s">
        <v>199</v>
      </c>
      <c r="T753">
        <v>69045</v>
      </c>
      <c r="U753" t="s">
        <v>199</v>
      </c>
      <c r="V753" t="s">
        <v>96</v>
      </c>
      <c r="W753" t="s">
        <v>422</v>
      </c>
      <c r="X753" t="s">
        <v>423</v>
      </c>
      <c r="Y753" t="s">
        <v>36</v>
      </c>
    </row>
    <row r="754" spans="1:25" x14ac:dyDescent="0.3">
      <c r="A754">
        <v>10420</v>
      </c>
      <c r="B754">
        <v>45</v>
      </c>
      <c r="C754">
        <v>100</v>
      </c>
      <c r="D754">
        <v>2</v>
      </c>
      <c r="E754">
        <v>4977</v>
      </c>
      <c r="F754" s="1">
        <v>38501</v>
      </c>
      <c r="G754" t="s">
        <v>300</v>
      </c>
      <c r="H754">
        <v>2</v>
      </c>
      <c r="I754">
        <v>5</v>
      </c>
      <c r="J754">
        <v>2005</v>
      </c>
      <c r="K754" t="s">
        <v>550</v>
      </c>
      <c r="L754">
        <v>127</v>
      </c>
      <c r="M754" t="s">
        <v>590</v>
      </c>
      <c r="N754" t="s">
        <v>152</v>
      </c>
      <c r="O754" t="s">
        <v>153</v>
      </c>
      <c r="P754" t="s">
        <v>154</v>
      </c>
      <c r="Q754" t="s">
        <v>155</v>
      </c>
      <c r="R754" t="s">
        <v>156</v>
      </c>
      <c r="S754" t="s">
        <v>157</v>
      </c>
      <c r="T754">
        <v>2067</v>
      </c>
      <c r="U754" t="s">
        <v>95</v>
      </c>
      <c r="V754" t="s">
        <v>96</v>
      </c>
      <c r="W754" t="s">
        <v>158</v>
      </c>
      <c r="X754" t="s">
        <v>159</v>
      </c>
      <c r="Y754" t="s">
        <v>51</v>
      </c>
    </row>
    <row r="755" spans="1:25" x14ac:dyDescent="0.3">
      <c r="A755">
        <v>10103</v>
      </c>
      <c r="B755">
        <v>22</v>
      </c>
      <c r="C755">
        <v>54.09</v>
      </c>
      <c r="D755">
        <v>2</v>
      </c>
      <c r="E755">
        <v>1189.98</v>
      </c>
      <c r="F755" s="1">
        <v>37650</v>
      </c>
      <c r="G755" t="s">
        <v>25</v>
      </c>
      <c r="H755">
        <v>1</v>
      </c>
      <c r="I755">
        <v>1</v>
      </c>
      <c r="J755">
        <v>2003</v>
      </c>
      <c r="K755" t="s">
        <v>504</v>
      </c>
      <c r="L755">
        <v>60</v>
      </c>
      <c r="M755" t="s">
        <v>591</v>
      </c>
      <c r="N755" t="s">
        <v>133</v>
      </c>
      <c r="O755" t="s">
        <v>134</v>
      </c>
      <c r="P755" t="s">
        <v>135</v>
      </c>
      <c r="R755" t="s">
        <v>136</v>
      </c>
      <c r="T755">
        <v>4110</v>
      </c>
      <c r="U755" t="s">
        <v>78</v>
      </c>
      <c r="V755" t="s">
        <v>42</v>
      </c>
      <c r="W755" t="s">
        <v>137</v>
      </c>
      <c r="X755" t="s">
        <v>138</v>
      </c>
      <c r="Y755" t="s">
        <v>36</v>
      </c>
    </row>
    <row r="756" spans="1:25" x14ac:dyDescent="0.3">
      <c r="A756">
        <v>10114</v>
      </c>
      <c r="B756">
        <v>45</v>
      </c>
      <c r="C756">
        <v>68.67</v>
      </c>
      <c r="D756">
        <v>6</v>
      </c>
      <c r="E756">
        <v>3090.15</v>
      </c>
      <c r="F756" s="1">
        <v>37712</v>
      </c>
      <c r="G756" t="s">
        <v>25</v>
      </c>
      <c r="H756">
        <v>2</v>
      </c>
      <c r="I756">
        <v>4</v>
      </c>
      <c r="J756">
        <v>2003</v>
      </c>
      <c r="K756" t="s">
        <v>504</v>
      </c>
      <c r="L756">
        <v>60</v>
      </c>
      <c r="M756" t="s">
        <v>591</v>
      </c>
      <c r="N756" t="s">
        <v>403</v>
      </c>
      <c r="O756" t="s">
        <v>404</v>
      </c>
      <c r="P756" t="s">
        <v>405</v>
      </c>
      <c r="R756" t="s">
        <v>48</v>
      </c>
      <c r="T756">
        <v>75012</v>
      </c>
      <c r="U756" t="s">
        <v>41</v>
      </c>
      <c r="V756" t="s">
        <v>42</v>
      </c>
      <c r="W756" t="s">
        <v>406</v>
      </c>
      <c r="X756" t="s">
        <v>407</v>
      </c>
      <c r="Y756" t="s">
        <v>51</v>
      </c>
    </row>
    <row r="757" spans="1:25" x14ac:dyDescent="0.3">
      <c r="A757">
        <v>10126</v>
      </c>
      <c r="B757">
        <v>43</v>
      </c>
      <c r="C757">
        <v>65.02</v>
      </c>
      <c r="D757">
        <v>2</v>
      </c>
      <c r="E757">
        <v>2795.86</v>
      </c>
      <c r="F757" s="1">
        <v>37769</v>
      </c>
      <c r="G757" t="s">
        <v>25</v>
      </c>
      <c r="H757">
        <v>2</v>
      </c>
      <c r="I757">
        <v>5</v>
      </c>
      <c r="J757">
        <v>2003</v>
      </c>
      <c r="K757" t="s">
        <v>504</v>
      </c>
      <c r="L757">
        <v>60</v>
      </c>
      <c r="M757" t="s">
        <v>591</v>
      </c>
      <c r="N757" t="s">
        <v>191</v>
      </c>
      <c r="O757" t="s">
        <v>192</v>
      </c>
      <c r="P757" t="s">
        <v>193</v>
      </c>
      <c r="R757" t="s">
        <v>177</v>
      </c>
      <c r="T757">
        <v>28023</v>
      </c>
      <c r="U757" t="s">
        <v>178</v>
      </c>
      <c r="V757" t="s">
        <v>42</v>
      </c>
      <c r="W757" t="s">
        <v>194</v>
      </c>
      <c r="X757" t="s">
        <v>195</v>
      </c>
      <c r="Y757" t="s">
        <v>36</v>
      </c>
    </row>
    <row r="758" spans="1:25" x14ac:dyDescent="0.3">
      <c r="A758">
        <v>10140</v>
      </c>
      <c r="B758">
        <v>46</v>
      </c>
      <c r="C758">
        <v>61.99</v>
      </c>
      <c r="D758">
        <v>2</v>
      </c>
      <c r="E758">
        <v>2851.54</v>
      </c>
      <c r="F758" s="1">
        <v>37826</v>
      </c>
      <c r="G758" t="s">
        <v>25</v>
      </c>
      <c r="H758">
        <v>3</v>
      </c>
      <c r="I758">
        <v>7</v>
      </c>
      <c r="J758">
        <v>2003</v>
      </c>
      <c r="K758" t="s">
        <v>504</v>
      </c>
      <c r="L758">
        <v>60</v>
      </c>
      <c r="M758" t="s">
        <v>591</v>
      </c>
      <c r="N758" t="s">
        <v>62</v>
      </c>
      <c r="O758">
        <v>6505556809</v>
      </c>
      <c r="P758" t="s">
        <v>63</v>
      </c>
      <c r="R758" t="s">
        <v>64</v>
      </c>
      <c r="S758" t="s">
        <v>55</v>
      </c>
      <c r="T758">
        <v>94217</v>
      </c>
      <c r="U758" t="s">
        <v>32</v>
      </c>
      <c r="V758" t="s">
        <v>33</v>
      </c>
      <c r="W758" t="s">
        <v>65</v>
      </c>
      <c r="X758" t="s">
        <v>66</v>
      </c>
      <c r="Y758" t="s">
        <v>36</v>
      </c>
    </row>
    <row r="759" spans="1:25" x14ac:dyDescent="0.3">
      <c r="A759">
        <v>10151</v>
      </c>
      <c r="B759">
        <v>39</v>
      </c>
      <c r="C759">
        <v>69.28</v>
      </c>
      <c r="D759">
        <v>9</v>
      </c>
      <c r="E759">
        <v>2701.92</v>
      </c>
      <c r="F759" s="1">
        <v>37885</v>
      </c>
      <c r="G759" t="s">
        <v>25</v>
      </c>
      <c r="H759">
        <v>3</v>
      </c>
      <c r="I759">
        <v>9</v>
      </c>
      <c r="J759">
        <v>2003</v>
      </c>
      <c r="K759" t="s">
        <v>504</v>
      </c>
      <c r="L759">
        <v>60</v>
      </c>
      <c r="M759" t="s">
        <v>591</v>
      </c>
      <c r="N759" t="s">
        <v>391</v>
      </c>
      <c r="O759" t="s">
        <v>392</v>
      </c>
      <c r="P759" t="s">
        <v>393</v>
      </c>
      <c r="R759" t="s">
        <v>394</v>
      </c>
      <c r="T759">
        <v>90110</v>
      </c>
      <c r="U759" t="s">
        <v>130</v>
      </c>
      <c r="V759" t="s">
        <v>42</v>
      </c>
      <c r="W759" t="s">
        <v>395</v>
      </c>
      <c r="X759" t="s">
        <v>396</v>
      </c>
      <c r="Y759" t="s">
        <v>36</v>
      </c>
    </row>
    <row r="760" spans="1:25" x14ac:dyDescent="0.3">
      <c r="A760">
        <v>10165</v>
      </c>
      <c r="B760">
        <v>31</v>
      </c>
      <c r="C760">
        <v>71.099999999999994</v>
      </c>
      <c r="D760">
        <v>18</v>
      </c>
      <c r="E760">
        <v>2204.1</v>
      </c>
      <c r="F760" s="1">
        <v>37916</v>
      </c>
      <c r="G760" t="s">
        <v>25</v>
      </c>
      <c r="H760">
        <v>4</v>
      </c>
      <c r="I760">
        <v>10</v>
      </c>
      <c r="J760">
        <v>2003</v>
      </c>
      <c r="K760" t="s">
        <v>504</v>
      </c>
      <c r="L760">
        <v>60</v>
      </c>
      <c r="M760" t="s">
        <v>591</v>
      </c>
      <c r="N760" t="s">
        <v>196</v>
      </c>
      <c r="O760" t="s">
        <v>197</v>
      </c>
      <c r="P760" t="s">
        <v>198</v>
      </c>
      <c r="R760" t="s">
        <v>199</v>
      </c>
      <c r="T760">
        <v>79903</v>
      </c>
      <c r="U760" t="s">
        <v>199</v>
      </c>
      <c r="V760" t="s">
        <v>200</v>
      </c>
      <c r="W760" t="s">
        <v>201</v>
      </c>
      <c r="X760" t="s">
        <v>202</v>
      </c>
      <c r="Y760" t="s">
        <v>36</v>
      </c>
    </row>
    <row r="761" spans="1:25" x14ac:dyDescent="0.3">
      <c r="A761">
        <v>10175</v>
      </c>
      <c r="B761">
        <v>41</v>
      </c>
      <c r="C761">
        <v>69.28</v>
      </c>
      <c r="D761">
        <v>7</v>
      </c>
      <c r="E761">
        <v>2840.48</v>
      </c>
      <c r="F761" s="1">
        <v>37931</v>
      </c>
      <c r="G761" t="s">
        <v>25</v>
      </c>
      <c r="H761">
        <v>4</v>
      </c>
      <c r="I761">
        <v>11</v>
      </c>
      <c r="J761">
        <v>2003</v>
      </c>
      <c r="K761" t="s">
        <v>504</v>
      </c>
      <c r="L761">
        <v>60</v>
      </c>
      <c r="M761" t="s">
        <v>591</v>
      </c>
      <c r="N761" t="s">
        <v>329</v>
      </c>
      <c r="O761" t="s">
        <v>330</v>
      </c>
      <c r="P761" t="s">
        <v>331</v>
      </c>
      <c r="R761" t="s">
        <v>332</v>
      </c>
      <c r="T761" t="s">
        <v>333</v>
      </c>
      <c r="U761" t="s">
        <v>170</v>
      </c>
      <c r="V761" t="s">
        <v>42</v>
      </c>
      <c r="W761" t="s">
        <v>61</v>
      </c>
      <c r="X761" t="s">
        <v>334</v>
      </c>
      <c r="Y761" t="s">
        <v>36</v>
      </c>
    </row>
    <row r="762" spans="1:25" x14ac:dyDescent="0.3">
      <c r="A762">
        <v>10184</v>
      </c>
      <c r="B762">
        <v>44</v>
      </c>
      <c r="C762">
        <v>60.16</v>
      </c>
      <c r="D762">
        <v>12</v>
      </c>
      <c r="E762">
        <v>2647.04</v>
      </c>
      <c r="F762" s="1">
        <v>37939</v>
      </c>
      <c r="G762" t="s">
        <v>25</v>
      </c>
      <c r="H762">
        <v>4</v>
      </c>
      <c r="I762">
        <v>11</v>
      </c>
      <c r="J762">
        <v>2003</v>
      </c>
      <c r="K762" t="s">
        <v>504</v>
      </c>
      <c r="L762">
        <v>60</v>
      </c>
      <c r="M762" t="s">
        <v>591</v>
      </c>
      <c r="N762" t="s">
        <v>520</v>
      </c>
      <c r="O762" t="s">
        <v>521</v>
      </c>
      <c r="P762" t="s">
        <v>522</v>
      </c>
      <c r="R762" t="s">
        <v>523</v>
      </c>
      <c r="T762">
        <v>41101</v>
      </c>
      <c r="U762" t="s">
        <v>178</v>
      </c>
      <c r="V762" t="s">
        <v>42</v>
      </c>
      <c r="W762" t="s">
        <v>524</v>
      </c>
      <c r="X762" t="s">
        <v>525</v>
      </c>
      <c r="Y762" t="s">
        <v>36</v>
      </c>
    </row>
    <row r="763" spans="1:25" x14ac:dyDescent="0.3">
      <c r="A763">
        <v>10194</v>
      </c>
      <c r="B763">
        <v>45</v>
      </c>
      <c r="C763">
        <v>70.489999999999995</v>
      </c>
      <c r="D763">
        <v>2</v>
      </c>
      <c r="E763">
        <v>3172.05</v>
      </c>
      <c r="F763" s="1">
        <v>37950</v>
      </c>
      <c r="G763" t="s">
        <v>25</v>
      </c>
      <c r="H763">
        <v>4</v>
      </c>
      <c r="I763">
        <v>11</v>
      </c>
      <c r="J763">
        <v>2003</v>
      </c>
      <c r="K763" t="s">
        <v>504</v>
      </c>
      <c r="L763">
        <v>60</v>
      </c>
      <c r="M763" t="s">
        <v>591</v>
      </c>
      <c r="N763" t="s">
        <v>219</v>
      </c>
      <c r="O763" t="s">
        <v>220</v>
      </c>
      <c r="P763" t="s">
        <v>221</v>
      </c>
      <c r="R763" t="s">
        <v>222</v>
      </c>
      <c r="T763">
        <v>69004</v>
      </c>
      <c r="U763" t="s">
        <v>41</v>
      </c>
      <c r="V763" t="s">
        <v>42</v>
      </c>
      <c r="W763" t="s">
        <v>223</v>
      </c>
      <c r="X763" t="s">
        <v>224</v>
      </c>
      <c r="Y763" t="s">
        <v>51</v>
      </c>
    </row>
    <row r="764" spans="1:25" x14ac:dyDescent="0.3">
      <c r="A764">
        <v>10207</v>
      </c>
      <c r="B764">
        <v>37</v>
      </c>
      <c r="C764">
        <v>69.89</v>
      </c>
      <c r="D764">
        <v>13</v>
      </c>
      <c r="E764">
        <v>2585.9299999999998</v>
      </c>
      <c r="F764" s="1">
        <v>37964</v>
      </c>
      <c r="G764" t="s">
        <v>25</v>
      </c>
      <c r="H764">
        <v>4</v>
      </c>
      <c r="I764">
        <v>12</v>
      </c>
      <c r="J764">
        <v>2003</v>
      </c>
      <c r="K764" t="s">
        <v>504</v>
      </c>
      <c r="L764">
        <v>60</v>
      </c>
      <c r="M764" t="s">
        <v>591</v>
      </c>
      <c r="N764" t="s">
        <v>415</v>
      </c>
      <c r="O764">
        <v>6175552555</v>
      </c>
      <c r="P764" t="s">
        <v>416</v>
      </c>
      <c r="R764" t="s">
        <v>381</v>
      </c>
      <c r="S764" t="s">
        <v>123</v>
      </c>
      <c r="T764">
        <v>51003</v>
      </c>
      <c r="U764" t="s">
        <v>32</v>
      </c>
      <c r="V764" t="s">
        <v>33</v>
      </c>
      <c r="W764" t="s">
        <v>417</v>
      </c>
      <c r="X764" t="s">
        <v>276</v>
      </c>
      <c r="Y764" t="s">
        <v>36</v>
      </c>
    </row>
    <row r="765" spans="1:25" x14ac:dyDescent="0.3">
      <c r="A765">
        <v>10217</v>
      </c>
      <c r="B765">
        <v>35</v>
      </c>
      <c r="C765">
        <v>61.38</v>
      </c>
      <c r="D765">
        <v>2</v>
      </c>
      <c r="E765">
        <v>2148.3000000000002</v>
      </c>
      <c r="F765" s="1">
        <v>38021</v>
      </c>
      <c r="G765" t="s">
        <v>25</v>
      </c>
      <c r="H765">
        <v>1</v>
      </c>
      <c r="I765">
        <v>2</v>
      </c>
      <c r="J765">
        <v>2004</v>
      </c>
      <c r="K765" t="s">
        <v>504</v>
      </c>
      <c r="L765">
        <v>60</v>
      </c>
      <c r="M765" t="s">
        <v>591</v>
      </c>
      <c r="N765" t="s">
        <v>418</v>
      </c>
      <c r="O765" t="s">
        <v>419</v>
      </c>
      <c r="P765" t="s">
        <v>420</v>
      </c>
      <c r="Q765" t="s">
        <v>421</v>
      </c>
      <c r="R765" t="s">
        <v>199</v>
      </c>
      <c r="T765">
        <v>69045</v>
      </c>
      <c r="U765" t="s">
        <v>199</v>
      </c>
      <c r="V765" t="s">
        <v>96</v>
      </c>
      <c r="W765" t="s">
        <v>422</v>
      </c>
      <c r="X765" t="s">
        <v>423</v>
      </c>
      <c r="Y765" t="s">
        <v>36</v>
      </c>
    </row>
    <row r="766" spans="1:25" x14ac:dyDescent="0.3">
      <c r="A766">
        <v>10229</v>
      </c>
      <c r="B766">
        <v>28</v>
      </c>
      <c r="C766">
        <v>59.55</v>
      </c>
      <c r="D766">
        <v>7</v>
      </c>
      <c r="E766">
        <v>1667.4</v>
      </c>
      <c r="F766" s="1">
        <v>38057</v>
      </c>
      <c r="G766" t="s">
        <v>25</v>
      </c>
      <c r="H766">
        <v>1</v>
      </c>
      <c r="I766">
        <v>3</v>
      </c>
      <c r="J766">
        <v>2004</v>
      </c>
      <c r="K766" t="s">
        <v>504</v>
      </c>
      <c r="L766">
        <v>60</v>
      </c>
      <c r="M766" t="s">
        <v>591</v>
      </c>
      <c r="N766" t="s">
        <v>272</v>
      </c>
      <c r="O766">
        <v>4155551450</v>
      </c>
      <c r="P766" t="s">
        <v>273</v>
      </c>
      <c r="R766" t="s">
        <v>274</v>
      </c>
      <c r="S766" t="s">
        <v>55</v>
      </c>
      <c r="T766">
        <v>97562</v>
      </c>
      <c r="U766" t="s">
        <v>32</v>
      </c>
      <c r="V766" t="s">
        <v>33</v>
      </c>
      <c r="W766" t="s">
        <v>275</v>
      </c>
      <c r="X766" t="s">
        <v>276</v>
      </c>
      <c r="Y766" t="s">
        <v>36</v>
      </c>
    </row>
    <row r="767" spans="1:25" x14ac:dyDescent="0.3">
      <c r="A767">
        <v>10246</v>
      </c>
      <c r="B767">
        <v>30</v>
      </c>
      <c r="C767">
        <v>61.99</v>
      </c>
      <c r="D767">
        <v>11</v>
      </c>
      <c r="E767">
        <v>1859.7</v>
      </c>
      <c r="F767" s="1">
        <v>38112</v>
      </c>
      <c r="G767" t="s">
        <v>25</v>
      </c>
      <c r="H767">
        <v>2</v>
      </c>
      <c r="I767">
        <v>5</v>
      </c>
      <c r="J767">
        <v>2004</v>
      </c>
      <c r="K767" t="s">
        <v>504</v>
      </c>
      <c r="L767">
        <v>60</v>
      </c>
      <c r="M767" t="s">
        <v>591</v>
      </c>
      <c r="N767" t="s">
        <v>174</v>
      </c>
      <c r="O767" t="s">
        <v>175</v>
      </c>
      <c r="P767" t="s">
        <v>176</v>
      </c>
      <c r="R767" t="s">
        <v>177</v>
      </c>
      <c r="T767">
        <v>28034</v>
      </c>
      <c r="U767" t="s">
        <v>178</v>
      </c>
      <c r="V767" t="s">
        <v>42</v>
      </c>
      <c r="W767" t="s">
        <v>179</v>
      </c>
      <c r="X767" t="s">
        <v>180</v>
      </c>
      <c r="Y767" t="s">
        <v>36</v>
      </c>
    </row>
    <row r="768" spans="1:25" x14ac:dyDescent="0.3">
      <c r="A768">
        <v>10259</v>
      </c>
      <c r="B768">
        <v>30</v>
      </c>
      <c r="C768">
        <v>49.22</v>
      </c>
      <c r="D768">
        <v>10</v>
      </c>
      <c r="E768">
        <v>1476.6</v>
      </c>
      <c r="F768" s="1">
        <v>38153</v>
      </c>
      <c r="G768" t="s">
        <v>25</v>
      </c>
      <c r="H768">
        <v>2</v>
      </c>
      <c r="I768">
        <v>6</v>
      </c>
      <c r="J768">
        <v>2004</v>
      </c>
      <c r="K768" t="s">
        <v>504</v>
      </c>
      <c r="L768">
        <v>60</v>
      </c>
      <c r="M768" t="s">
        <v>591</v>
      </c>
      <c r="N768" t="s">
        <v>418</v>
      </c>
      <c r="O768" t="s">
        <v>419</v>
      </c>
      <c r="P768" t="s">
        <v>420</v>
      </c>
      <c r="Q768" t="s">
        <v>421</v>
      </c>
      <c r="R768" t="s">
        <v>199</v>
      </c>
      <c r="T768">
        <v>69045</v>
      </c>
      <c r="U768" t="s">
        <v>199</v>
      </c>
      <c r="V768" t="s">
        <v>96</v>
      </c>
      <c r="W768" t="s">
        <v>422</v>
      </c>
      <c r="X768" t="s">
        <v>423</v>
      </c>
      <c r="Y768" t="s">
        <v>36</v>
      </c>
    </row>
    <row r="769" spans="1:25" x14ac:dyDescent="0.3">
      <c r="A769">
        <v>10271</v>
      </c>
      <c r="B769">
        <v>25</v>
      </c>
      <c r="C769">
        <v>69.28</v>
      </c>
      <c r="D769">
        <v>11</v>
      </c>
      <c r="E769">
        <v>1732</v>
      </c>
      <c r="F769" s="1">
        <v>38188</v>
      </c>
      <c r="G769" t="s">
        <v>25</v>
      </c>
      <c r="H769">
        <v>3</v>
      </c>
      <c r="I769">
        <v>7</v>
      </c>
      <c r="J769">
        <v>2004</v>
      </c>
      <c r="K769" t="s">
        <v>504</v>
      </c>
      <c r="L769">
        <v>60</v>
      </c>
      <c r="M769" t="s">
        <v>591</v>
      </c>
      <c r="N769" t="s">
        <v>272</v>
      </c>
      <c r="O769">
        <v>4155551450</v>
      </c>
      <c r="P769" t="s">
        <v>273</v>
      </c>
      <c r="R769" t="s">
        <v>274</v>
      </c>
      <c r="S769" t="s">
        <v>55</v>
      </c>
      <c r="T769">
        <v>97562</v>
      </c>
      <c r="U769" t="s">
        <v>32</v>
      </c>
      <c r="V769" t="s">
        <v>33</v>
      </c>
      <c r="W769" t="s">
        <v>275</v>
      </c>
      <c r="X769" t="s">
        <v>276</v>
      </c>
      <c r="Y769" t="s">
        <v>36</v>
      </c>
    </row>
    <row r="770" spans="1:25" x14ac:dyDescent="0.3">
      <c r="A770">
        <v>10281</v>
      </c>
      <c r="B770">
        <v>29</v>
      </c>
      <c r="C770">
        <v>57.73</v>
      </c>
      <c r="D770">
        <v>7</v>
      </c>
      <c r="E770">
        <v>1674.17</v>
      </c>
      <c r="F770" s="1">
        <v>38218</v>
      </c>
      <c r="G770" t="s">
        <v>25</v>
      </c>
      <c r="H770">
        <v>3</v>
      </c>
      <c r="I770">
        <v>8</v>
      </c>
      <c r="J770">
        <v>2004</v>
      </c>
      <c r="K770" t="s">
        <v>504</v>
      </c>
      <c r="L770">
        <v>60</v>
      </c>
      <c r="M770" t="s">
        <v>591</v>
      </c>
      <c r="N770" t="s">
        <v>139</v>
      </c>
      <c r="O770">
        <v>2155551555</v>
      </c>
      <c r="P770" t="s">
        <v>140</v>
      </c>
      <c r="R770" t="s">
        <v>141</v>
      </c>
      <c r="S770" t="s">
        <v>142</v>
      </c>
      <c r="T770">
        <v>70267</v>
      </c>
      <c r="U770" t="s">
        <v>32</v>
      </c>
      <c r="V770" t="s">
        <v>33</v>
      </c>
      <c r="W770" t="s">
        <v>34</v>
      </c>
      <c r="X770" t="s">
        <v>143</v>
      </c>
      <c r="Y770" t="s">
        <v>36</v>
      </c>
    </row>
    <row r="771" spans="1:25" x14ac:dyDescent="0.3">
      <c r="A771">
        <v>10291</v>
      </c>
      <c r="B771">
        <v>26</v>
      </c>
      <c r="C771">
        <v>57.73</v>
      </c>
      <c r="D771">
        <v>2</v>
      </c>
      <c r="E771">
        <v>1500.98</v>
      </c>
      <c r="F771" s="1">
        <v>38238</v>
      </c>
      <c r="G771" t="s">
        <v>25</v>
      </c>
      <c r="H771">
        <v>3</v>
      </c>
      <c r="I771">
        <v>9</v>
      </c>
      <c r="J771">
        <v>2004</v>
      </c>
      <c r="K771" t="s">
        <v>504</v>
      </c>
      <c r="L771">
        <v>60</v>
      </c>
      <c r="M771" t="s">
        <v>591</v>
      </c>
      <c r="N771" t="s">
        <v>261</v>
      </c>
      <c r="O771" t="s">
        <v>262</v>
      </c>
      <c r="P771" t="s">
        <v>263</v>
      </c>
      <c r="R771" t="s">
        <v>264</v>
      </c>
      <c r="T771" t="s">
        <v>265</v>
      </c>
      <c r="U771" t="s">
        <v>188</v>
      </c>
      <c r="V771" t="s">
        <v>42</v>
      </c>
      <c r="W771" t="s">
        <v>266</v>
      </c>
      <c r="X771" t="s">
        <v>206</v>
      </c>
      <c r="Y771" t="s">
        <v>36</v>
      </c>
    </row>
    <row r="772" spans="1:25" x14ac:dyDescent="0.3">
      <c r="A772">
        <v>10305</v>
      </c>
      <c r="B772">
        <v>41</v>
      </c>
      <c r="C772">
        <v>53.48</v>
      </c>
      <c r="D772">
        <v>11</v>
      </c>
      <c r="E772">
        <v>2192.6799999999998</v>
      </c>
      <c r="F772" s="1">
        <v>38273</v>
      </c>
      <c r="G772" t="s">
        <v>25</v>
      </c>
      <c r="H772">
        <v>4</v>
      </c>
      <c r="I772">
        <v>10</v>
      </c>
      <c r="J772">
        <v>2004</v>
      </c>
      <c r="K772" t="s">
        <v>504</v>
      </c>
      <c r="L772">
        <v>60</v>
      </c>
      <c r="M772" t="s">
        <v>591</v>
      </c>
      <c r="N772" t="s">
        <v>120</v>
      </c>
      <c r="O772">
        <v>6175558555</v>
      </c>
      <c r="P772" t="s">
        <v>121</v>
      </c>
      <c r="R772" t="s">
        <v>122</v>
      </c>
      <c r="S772" t="s">
        <v>123</v>
      </c>
      <c r="T772">
        <v>51247</v>
      </c>
      <c r="U772" t="s">
        <v>32</v>
      </c>
      <c r="V772" t="s">
        <v>33</v>
      </c>
      <c r="W772" t="s">
        <v>124</v>
      </c>
      <c r="X772" t="s">
        <v>125</v>
      </c>
      <c r="Y772" t="s">
        <v>36</v>
      </c>
    </row>
    <row r="773" spans="1:25" x14ac:dyDescent="0.3">
      <c r="A773">
        <v>10313</v>
      </c>
      <c r="B773">
        <v>34</v>
      </c>
      <c r="C773">
        <v>52.87</v>
      </c>
      <c r="D773">
        <v>5</v>
      </c>
      <c r="E773">
        <v>1797.58</v>
      </c>
      <c r="F773" s="1">
        <v>38282</v>
      </c>
      <c r="G773" t="s">
        <v>25</v>
      </c>
      <c r="H773">
        <v>4</v>
      </c>
      <c r="I773">
        <v>10</v>
      </c>
      <c r="J773">
        <v>2004</v>
      </c>
      <c r="K773" t="s">
        <v>504</v>
      </c>
      <c r="L773">
        <v>60</v>
      </c>
      <c r="M773" t="s">
        <v>591</v>
      </c>
      <c r="N773" t="s">
        <v>225</v>
      </c>
      <c r="O773" t="s">
        <v>226</v>
      </c>
      <c r="P773" t="s">
        <v>227</v>
      </c>
      <c r="R773" t="s">
        <v>228</v>
      </c>
      <c r="S773" t="s">
        <v>229</v>
      </c>
      <c r="T773" t="s">
        <v>230</v>
      </c>
      <c r="U773" t="s">
        <v>231</v>
      </c>
      <c r="V773" t="s">
        <v>33</v>
      </c>
      <c r="W773" t="s">
        <v>232</v>
      </c>
      <c r="X773" t="s">
        <v>233</v>
      </c>
      <c r="Y773" t="s">
        <v>36</v>
      </c>
    </row>
    <row r="774" spans="1:25" x14ac:dyDescent="0.3">
      <c r="A774">
        <v>10322</v>
      </c>
      <c r="B774">
        <v>35</v>
      </c>
      <c r="C774">
        <v>61.21</v>
      </c>
      <c r="D774">
        <v>11</v>
      </c>
      <c r="E774">
        <v>2142.35</v>
      </c>
      <c r="F774" s="1">
        <v>38295</v>
      </c>
      <c r="G774" t="s">
        <v>25</v>
      </c>
      <c r="H774">
        <v>4</v>
      </c>
      <c r="I774">
        <v>11</v>
      </c>
      <c r="J774">
        <v>2004</v>
      </c>
      <c r="K774" t="s">
        <v>504</v>
      </c>
      <c r="L774">
        <v>60</v>
      </c>
      <c r="M774" t="s">
        <v>591</v>
      </c>
      <c r="N774" t="s">
        <v>277</v>
      </c>
      <c r="O774">
        <v>6035558647</v>
      </c>
      <c r="P774" t="s">
        <v>278</v>
      </c>
      <c r="R774" t="s">
        <v>279</v>
      </c>
      <c r="S774" t="s">
        <v>280</v>
      </c>
      <c r="T774">
        <v>62005</v>
      </c>
      <c r="U774" t="s">
        <v>32</v>
      </c>
      <c r="V774" t="s">
        <v>33</v>
      </c>
      <c r="W774" t="s">
        <v>56</v>
      </c>
      <c r="X774" t="s">
        <v>276</v>
      </c>
      <c r="Y774" t="s">
        <v>36</v>
      </c>
    </row>
    <row r="775" spans="1:25" x14ac:dyDescent="0.3">
      <c r="A775">
        <v>10334</v>
      </c>
      <c r="B775">
        <v>34</v>
      </c>
      <c r="C775">
        <v>61.38</v>
      </c>
      <c r="D775">
        <v>1</v>
      </c>
      <c r="E775">
        <v>2086.92</v>
      </c>
      <c r="F775" s="1">
        <v>38310</v>
      </c>
      <c r="G775" t="s">
        <v>401</v>
      </c>
      <c r="H775">
        <v>4</v>
      </c>
      <c r="I775">
        <v>11</v>
      </c>
      <c r="J775">
        <v>2004</v>
      </c>
      <c r="K775" t="s">
        <v>504</v>
      </c>
      <c r="L775">
        <v>60</v>
      </c>
      <c r="M775" t="s">
        <v>591</v>
      </c>
      <c r="N775" t="s">
        <v>183</v>
      </c>
      <c r="O775" t="s">
        <v>184</v>
      </c>
      <c r="P775" t="s">
        <v>185</v>
      </c>
      <c r="R775" t="s">
        <v>186</v>
      </c>
      <c r="T775" t="s">
        <v>187</v>
      </c>
      <c r="U775" t="s">
        <v>188</v>
      </c>
      <c r="V775" t="s">
        <v>42</v>
      </c>
      <c r="W775" t="s">
        <v>189</v>
      </c>
      <c r="X775" t="s">
        <v>190</v>
      </c>
      <c r="Y775" t="s">
        <v>36</v>
      </c>
    </row>
    <row r="776" spans="1:25" x14ac:dyDescent="0.3">
      <c r="A776">
        <v>10347</v>
      </c>
      <c r="B776">
        <v>50</v>
      </c>
      <c r="C776">
        <v>100</v>
      </c>
      <c r="D776">
        <v>8</v>
      </c>
      <c r="E776">
        <v>6834.5</v>
      </c>
      <c r="F776" s="1">
        <v>38320</v>
      </c>
      <c r="G776" t="s">
        <v>25</v>
      </c>
      <c r="H776">
        <v>4</v>
      </c>
      <c r="I776">
        <v>11</v>
      </c>
      <c r="J776">
        <v>2004</v>
      </c>
      <c r="K776" t="s">
        <v>504</v>
      </c>
      <c r="L776">
        <v>60</v>
      </c>
      <c r="M776" t="s">
        <v>591</v>
      </c>
      <c r="N776" t="s">
        <v>89</v>
      </c>
      <c r="O776" t="s">
        <v>90</v>
      </c>
      <c r="P776" t="s">
        <v>91</v>
      </c>
      <c r="Q776" t="s">
        <v>92</v>
      </c>
      <c r="R776" t="s">
        <v>93</v>
      </c>
      <c r="S776" t="s">
        <v>94</v>
      </c>
      <c r="T776">
        <v>3004</v>
      </c>
      <c r="U776" t="s">
        <v>95</v>
      </c>
      <c r="V776" t="s">
        <v>96</v>
      </c>
      <c r="W776" t="s">
        <v>97</v>
      </c>
      <c r="X776" t="s">
        <v>98</v>
      </c>
      <c r="Y776" t="s">
        <v>51</v>
      </c>
    </row>
    <row r="777" spans="1:25" x14ac:dyDescent="0.3">
      <c r="A777">
        <v>10357</v>
      </c>
      <c r="B777">
        <v>41</v>
      </c>
      <c r="C777">
        <v>61.99</v>
      </c>
      <c r="D777">
        <v>7</v>
      </c>
      <c r="E777">
        <v>2541.59</v>
      </c>
      <c r="F777" s="1">
        <v>38331</v>
      </c>
      <c r="G777" t="s">
        <v>25</v>
      </c>
      <c r="H777">
        <v>4</v>
      </c>
      <c r="I777">
        <v>12</v>
      </c>
      <c r="J777">
        <v>2004</v>
      </c>
      <c r="K777" t="s">
        <v>504</v>
      </c>
      <c r="L777">
        <v>60</v>
      </c>
      <c r="M777" t="s">
        <v>591</v>
      </c>
      <c r="N777" t="s">
        <v>272</v>
      </c>
      <c r="O777">
        <v>4155551450</v>
      </c>
      <c r="P777" t="s">
        <v>273</v>
      </c>
      <c r="R777" t="s">
        <v>274</v>
      </c>
      <c r="S777" t="s">
        <v>55</v>
      </c>
      <c r="T777">
        <v>97562</v>
      </c>
      <c r="U777" t="s">
        <v>32</v>
      </c>
      <c r="V777" t="s">
        <v>33</v>
      </c>
      <c r="W777" t="s">
        <v>275</v>
      </c>
      <c r="X777" t="s">
        <v>276</v>
      </c>
      <c r="Y777" t="s">
        <v>36</v>
      </c>
    </row>
    <row r="778" spans="1:25" x14ac:dyDescent="0.3">
      <c r="A778">
        <v>10370</v>
      </c>
      <c r="B778">
        <v>22</v>
      </c>
      <c r="C778">
        <v>96.86</v>
      </c>
      <c r="D778">
        <v>7</v>
      </c>
      <c r="E778">
        <v>2130.92</v>
      </c>
      <c r="F778" s="1">
        <v>38372</v>
      </c>
      <c r="G778" t="s">
        <v>25</v>
      </c>
      <c r="H778">
        <v>1</v>
      </c>
      <c r="I778">
        <v>1</v>
      </c>
      <c r="J778">
        <v>2005</v>
      </c>
      <c r="K778" t="s">
        <v>504</v>
      </c>
      <c r="L778">
        <v>60</v>
      </c>
      <c r="M778" t="s">
        <v>591</v>
      </c>
      <c r="N778" t="s">
        <v>285</v>
      </c>
      <c r="O778" t="s">
        <v>286</v>
      </c>
      <c r="P778" t="s">
        <v>287</v>
      </c>
      <c r="Q778" t="s">
        <v>288</v>
      </c>
      <c r="R778" t="s">
        <v>289</v>
      </c>
      <c r="S778" t="s">
        <v>157</v>
      </c>
      <c r="T778">
        <v>2060</v>
      </c>
      <c r="U778" t="s">
        <v>95</v>
      </c>
      <c r="V778" t="s">
        <v>96</v>
      </c>
      <c r="W778" t="s">
        <v>290</v>
      </c>
      <c r="X778" t="s">
        <v>291</v>
      </c>
      <c r="Y778" t="s">
        <v>36</v>
      </c>
    </row>
    <row r="779" spans="1:25" x14ac:dyDescent="0.3">
      <c r="A779">
        <v>10381</v>
      </c>
      <c r="B779">
        <v>35</v>
      </c>
      <c r="C779">
        <v>48.62</v>
      </c>
      <c r="D779">
        <v>7</v>
      </c>
      <c r="E779">
        <v>1701.7</v>
      </c>
      <c r="F779" s="1">
        <v>38400</v>
      </c>
      <c r="G779" t="s">
        <v>25</v>
      </c>
      <c r="H779">
        <v>1</v>
      </c>
      <c r="I779">
        <v>2</v>
      </c>
      <c r="J779">
        <v>2005</v>
      </c>
      <c r="K779" t="s">
        <v>504</v>
      </c>
      <c r="L779">
        <v>60</v>
      </c>
      <c r="M779" t="s">
        <v>591</v>
      </c>
      <c r="N779" t="s">
        <v>58</v>
      </c>
      <c r="O779">
        <v>6505551386</v>
      </c>
      <c r="P779" t="s">
        <v>59</v>
      </c>
      <c r="R779" t="s">
        <v>60</v>
      </c>
      <c r="S779" t="s">
        <v>55</v>
      </c>
      <c r="U779" t="s">
        <v>32</v>
      </c>
      <c r="V779" t="s">
        <v>33</v>
      </c>
      <c r="W779" t="s">
        <v>61</v>
      </c>
      <c r="X779" t="s">
        <v>57</v>
      </c>
      <c r="Y779" t="s">
        <v>36</v>
      </c>
    </row>
    <row r="780" spans="1:25" x14ac:dyDescent="0.3">
      <c r="A780">
        <v>10391</v>
      </c>
      <c r="B780">
        <v>44</v>
      </c>
      <c r="C780">
        <v>38.5</v>
      </c>
      <c r="D780">
        <v>5</v>
      </c>
      <c r="E780">
        <v>1694</v>
      </c>
      <c r="F780" s="1">
        <v>38420</v>
      </c>
      <c r="G780" t="s">
        <v>25</v>
      </c>
      <c r="H780">
        <v>1</v>
      </c>
      <c r="I780">
        <v>3</v>
      </c>
      <c r="J780">
        <v>2005</v>
      </c>
      <c r="K780" t="s">
        <v>504</v>
      </c>
      <c r="L780">
        <v>60</v>
      </c>
      <c r="M780" t="s">
        <v>591</v>
      </c>
      <c r="N780" t="s">
        <v>285</v>
      </c>
      <c r="O780" t="s">
        <v>286</v>
      </c>
      <c r="P780" t="s">
        <v>287</v>
      </c>
      <c r="Q780" t="s">
        <v>288</v>
      </c>
      <c r="R780" t="s">
        <v>289</v>
      </c>
      <c r="S780" t="s">
        <v>157</v>
      </c>
      <c r="T780">
        <v>2060</v>
      </c>
      <c r="U780" t="s">
        <v>95</v>
      </c>
      <c r="V780" t="s">
        <v>96</v>
      </c>
      <c r="W780" t="s">
        <v>290</v>
      </c>
      <c r="X780" t="s">
        <v>291</v>
      </c>
      <c r="Y780" t="s">
        <v>36</v>
      </c>
    </row>
    <row r="781" spans="1:25" x14ac:dyDescent="0.3">
      <c r="A781">
        <v>10412</v>
      </c>
      <c r="B781">
        <v>47</v>
      </c>
      <c r="C781">
        <v>61.99</v>
      </c>
      <c r="D781">
        <v>11</v>
      </c>
      <c r="E781">
        <v>2913.53</v>
      </c>
      <c r="F781" s="1">
        <v>38475</v>
      </c>
      <c r="G781" t="s">
        <v>25</v>
      </c>
      <c r="H781">
        <v>2</v>
      </c>
      <c r="I781">
        <v>5</v>
      </c>
      <c r="J781">
        <v>2005</v>
      </c>
      <c r="K781" t="s">
        <v>504</v>
      </c>
      <c r="L781">
        <v>60</v>
      </c>
      <c r="M781" t="s">
        <v>591</v>
      </c>
      <c r="N781" t="s">
        <v>174</v>
      </c>
      <c r="O781" t="s">
        <v>175</v>
      </c>
      <c r="P781" t="s">
        <v>176</v>
      </c>
      <c r="R781" t="s">
        <v>177</v>
      </c>
      <c r="T781">
        <v>28034</v>
      </c>
      <c r="U781" t="s">
        <v>178</v>
      </c>
      <c r="V781" t="s">
        <v>42</v>
      </c>
      <c r="W781" t="s">
        <v>179</v>
      </c>
      <c r="X781" t="s">
        <v>180</v>
      </c>
      <c r="Y781" t="s">
        <v>36</v>
      </c>
    </row>
    <row r="782" spans="1:25" x14ac:dyDescent="0.3">
      <c r="A782">
        <v>10425</v>
      </c>
      <c r="B782">
        <v>19</v>
      </c>
      <c r="C782">
        <v>49.22</v>
      </c>
      <c r="D782">
        <v>10</v>
      </c>
      <c r="E782">
        <v>935.18</v>
      </c>
      <c r="F782" s="1">
        <v>38503</v>
      </c>
      <c r="G782" t="s">
        <v>300</v>
      </c>
      <c r="H782">
        <v>2</v>
      </c>
      <c r="I782">
        <v>5</v>
      </c>
      <c r="J782">
        <v>2005</v>
      </c>
      <c r="K782" t="s">
        <v>504</v>
      </c>
      <c r="L782">
        <v>60</v>
      </c>
      <c r="M782" t="s">
        <v>591</v>
      </c>
      <c r="N782" t="s">
        <v>114</v>
      </c>
      <c r="O782" t="s">
        <v>115</v>
      </c>
      <c r="P782" t="s">
        <v>116</v>
      </c>
      <c r="R782" t="s">
        <v>117</v>
      </c>
      <c r="T782">
        <v>44000</v>
      </c>
      <c r="U782" t="s">
        <v>41</v>
      </c>
      <c r="V782" t="s">
        <v>42</v>
      </c>
      <c r="W782" t="s">
        <v>118</v>
      </c>
      <c r="X782" t="s">
        <v>119</v>
      </c>
      <c r="Y782" t="s">
        <v>36</v>
      </c>
    </row>
    <row r="783" spans="1:25" x14ac:dyDescent="0.3">
      <c r="A783">
        <v>10106</v>
      </c>
      <c r="B783">
        <v>34</v>
      </c>
      <c r="C783">
        <v>90.39</v>
      </c>
      <c r="D783">
        <v>2</v>
      </c>
      <c r="E783">
        <v>3073.26</v>
      </c>
      <c r="F783" s="1">
        <v>37669</v>
      </c>
      <c r="G783" t="s">
        <v>25</v>
      </c>
      <c r="H783">
        <v>1</v>
      </c>
      <c r="I783">
        <v>2</v>
      </c>
      <c r="J783">
        <v>2003</v>
      </c>
      <c r="K783" t="s">
        <v>566</v>
      </c>
      <c r="L783">
        <v>84</v>
      </c>
      <c r="M783" t="s">
        <v>592</v>
      </c>
      <c r="N783" t="s">
        <v>552</v>
      </c>
      <c r="O783" t="s">
        <v>553</v>
      </c>
      <c r="P783" t="s">
        <v>554</v>
      </c>
      <c r="R783" t="s">
        <v>555</v>
      </c>
      <c r="T783">
        <v>24100</v>
      </c>
      <c r="U783" t="s">
        <v>258</v>
      </c>
      <c r="V783" t="s">
        <v>42</v>
      </c>
      <c r="W783" t="s">
        <v>556</v>
      </c>
      <c r="X783" t="s">
        <v>557</v>
      </c>
      <c r="Y783" t="s">
        <v>51</v>
      </c>
    </row>
    <row r="784" spans="1:25" x14ac:dyDescent="0.3">
      <c r="A784">
        <v>10120</v>
      </c>
      <c r="B784">
        <v>29</v>
      </c>
      <c r="C784">
        <v>71.81</v>
      </c>
      <c r="D784">
        <v>8</v>
      </c>
      <c r="E784">
        <v>2082.4899999999998</v>
      </c>
      <c r="F784" s="1">
        <v>37740</v>
      </c>
      <c r="G784" t="s">
        <v>25</v>
      </c>
      <c r="H784">
        <v>2</v>
      </c>
      <c r="I784">
        <v>4</v>
      </c>
      <c r="J784">
        <v>2003</v>
      </c>
      <c r="K784" t="s">
        <v>566</v>
      </c>
      <c r="L784">
        <v>84</v>
      </c>
      <c r="M784" t="s">
        <v>592</v>
      </c>
      <c r="N784" t="s">
        <v>89</v>
      </c>
      <c r="O784" t="s">
        <v>90</v>
      </c>
      <c r="P784" t="s">
        <v>91</v>
      </c>
      <c r="Q784" t="s">
        <v>92</v>
      </c>
      <c r="R784" t="s">
        <v>93</v>
      </c>
      <c r="S784" t="s">
        <v>94</v>
      </c>
      <c r="T784">
        <v>3004</v>
      </c>
      <c r="U784" t="s">
        <v>95</v>
      </c>
      <c r="V784" t="s">
        <v>96</v>
      </c>
      <c r="W784" t="s">
        <v>97</v>
      </c>
      <c r="X784" t="s">
        <v>98</v>
      </c>
      <c r="Y784" t="s">
        <v>36</v>
      </c>
    </row>
    <row r="785" spans="1:25" x14ac:dyDescent="0.3">
      <c r="A785">
        <v>10133</v>
      </c>
      <c r="B785">
        <v>49</v>
      </c>
      <c r="C785">
        <v>69.27</v>
      </c>
      <c r="D785">
        <v>3</v>
      </c>
      <c r="E785">
        <v>3394.23</v>
      </c>
      <c r="F785" s="1">
        <v>37799</v>
      </c>
      <c r="G785" t="s">
        <v>25</v>
      </c>
      <c r="H785">
        <v>2</v>
      </c>
      <c r="I785">
        <v>6</v>
      </c>
      <c r="J785">
        <v>2003</v>
      </c>
      <c r="K785" t="s">
        <v>566</v>
      </c>
      <c r="L785">
        <v>84</v>
      </c>
      <c r="M785" t="s">
        <v>592</v>
      </c>
      <c r="N785" t="s">
        <v>174</v>
      </c>
      <c r="O785" t="s">
        <v>175</v>
      </c>
      <c r="P785" t="s">
        <v>176</v>
      </c>
      <c r="R785" t="s">
        <v>177</v>
      </c>
      <c r="T785">
        <v>28034</v>
      </c>
      <c r="U785" t="s">
        <v>178</v>
      </c>
      <c r="V785" t="s">
        <v>42</v>
      </c>
      <c r="W785" t="s">
        <v>179</v>
      </c>
      <c r="X785" t="s">
        <v>180</v>
      </c>
      <c r="Y785" t="s">
        <v>51</v>
      </c>
    </row>
    <row r="786" spans="1:25" x14ac:dyDescent="0.3">
      <c r="A786">
        <v>10145</v>
      </c>
      <c r="B786">
        <v>30</v>
      </c>
      <c r="C786">
        <v>85.32</v>
      </c>
      <c r="D786">
        <v>14</v>
      </c>
      <c r="E786">
        <v>2559.6</v>
      </c>
      <c r="F786" s="1">
        <v>37858</v>
      </c>
      <c r="G786" t="s">
        <v>25</v>
      </c>
      <c r="H786">
        <v>3</v>
      </c>
      <c r="I786">
        <v>8</v>
      </c>
      <c r="J786">
        <v>2003</v>
      </c>
      <c r="K786" t="s">
        <v>566</v>
      </c>
      <c r="L786">
        <v>84</v>
      </c>
      <c r="M786" t="s">
        <v>592</v>
      </c>
      <c r="N786" t="s">
        <v>52</v>
      </c>
      <c r="O786">
        <v>6265557265</v>
      </c>
      <c r="P786" t="s">
        <v>53</v>
      </c>
      <c r="R786" t="s">
        <v>54</v>
      </c>
      <c r="S786" t="s">
        <v>55</v>
      </c>
      <c r="T786">
        <v>90003</v>
      </c>
      <c r="U786" t="s">
        <v>32</v>
      </c>
      <c r="V786" t="s">
        <v>33</v>
      </c>
      <c r="W786" t="s">
        <v>56</v>
      </c>
      <c r="X786" t="s">
        <v>57</v>
      </c>
      <c r="Y786" t="s">
        <v>36</v>
      </c>
    </row>
    <row r="787" spans="1:25" x14ac:dyDescent="0.3">
      <c r="A787">
        <v>10168</v>
      </c>
      <c r="B787">
        <v>21</v>
      </c>
      <c r="C787">
        <v>70.959999999999994</v>
      </c>
      <c r="D787">
        <v>9</v>
      </c>
      <c r="E787">
        <v>1490.16</v>
      </c>
      <c r="F787" s="1">
        <v>37922</v>
      </c>
      <c r="G787" t="s">
        <v>25</v>
      </c>
      <c r="H787">
        <v>4</v>
      </c>
      <c r="I787">
        <v>10</v>
      </c>
      <c r="J787">
        <v>2003</v>
      </c>
      <c r="K787" t="s">
        <v>566</v>
      </c>
      <c r="L787">
        <v>84</v>
      </c>
      <c r="M787" t="s">
        <v>592</v>
      </c>
      <c r="N787" t="s">
        <v>62</v>
      </c>
      <c r="O787">
        <v>6505556809</v>
      </c>
      <c r="P787" t="s">
        <v>63</v>
      </c>
      <c r="R787" t="s">
        <v>64</v>
      </c>
      <c r="S787" t="s">
        <v>55</v>
      </c>
      <c r="T787">
        <v>94217</v>
      </c>
      <c r="U787" t="s">
        <v>32</v>
      </c>
      <c r="V787" t="s">
        <v>33</v>
      </c>
      <c r="W787" t="s">
        <v>65</v>
      </c>
      <c r="X787" t="s">
        <v>66</v>
      </c>
      <c r="Y787" t="s">
        <v>36</v>
      </c>
    </row>
    <row r="788" spans="1:25" x14ac:dyDescent="0.3">
      <c r="A788">
        <v>10210</v>
      </c>
      <c r="B788">
        <v>50</v>
      </c>
      <c r="C788">
        <v>76.88</v>
      </c>
      <c r="D788">
        <v>7</v>
      </c>
      <c r="E788">
        <v>3844</v>
      </c>
      <c r="F788" s="1">
        <v>37998</v>
      </c>
      <c r="G788" t="s">
        <v>25</v>
      </c>
      <c r="H788">
        <v>1</v>
      </c>
      <c r="I788">
        <v>1</v>
      </c>
      <c r="J788">
        <v>2004</v>
      </c>
      <c r="K788" t="s">
        <v>566</v>
      </c>
      <c r="L788">
        <v>84</v>
      </c>
      <c r="M788" t="s">
        <v>592</v>
      </c>
      <c r="N788" t="s">
        <v>302</v>
      </c>
      <c r="O788" t="s">
        <v>303</v>
      </c>
      <c r="P788" t="s">
        <v>304</v>
      </c>
      <c r="R788" t="s">
        <v>305</v>
      </c>
      <c r="S788" t="s">
        <v>305</v>
      </c>
      <c r="T788" t="s">
        <v>306</v>
      </c>
      <c r="U788" t="s">
        <v>200</v>
      </c>
      <c r="V788" t="s">
        <v>200</v>
      </c>
      <c r="W788" t="s">
        <v>307</v>
      </c>
      <c r="X788" t="s">
        <v>308</v>
      </c>
      <c r="Y788" t="s">
        <v>51</v>
      </c>
    </row>
    <row r="789" spans="1:25" x14ac:dyDescent="0.3">
      <c r="A789">
        <v>10223</v>
      </c>
      <c r="B789">
        <v>47</v>
      </c>
      <c r="C789">
        <v>100</v>
      </c>
      <c r="D789">
        <v>9</v>
      </c>
      <c r="E789">
        <v>4724.91</v>
      </c>
      <c r="F789" s="1">
        <v>38037</v>
      </c>
      <c r="G789" t="s">
        <v>25</v>
      </c>
      <c r="H789">
        <v>1</v>
      </c>
      <c r="I789">
        <v>2</v>
      </c>
      <c r="J789">
        <v>2004</v>
      </c>
      <c r="K789" t="s">
        <v>566</v>
      </c>
      <c r="L789">
        <v>84</v>
      </c>
      <c r="M789" t="s">
        <v>592</v>
      </c>
      <c r="N789" t="s">
        <v>89</v>
      </c>
      <c r="O789" t="s">
        <v>90</v>
      </c>
      <c r="P789" t="s">
        <v>91</v>
      </c>
      <c r="Q789" t="s">
        <v>92</v>
      </c>
      <c r="R789" t="s">
        <v>93</v>
      </c>
      <c r="S789" t="s">
        <v>94</v>
      </c>
      <c r="T789">
        <v>3004</v>
      </c>
      <c r="U789" t="s">
        <v>95</v>
      </c>
      <c r="V789" t="s">
        <v>96</v>
      </c>
      <c r="W789" t="s">
        <v>97</v>
      </c>
      <c r="X789" t="s">
        <v>98</v>
      </c>
      <c r="Y789" t="s">
        <v>51</v>
      </c>
    </row>
    <row r="790" spans="1:25" x14ac:dyDescent="0.3">
      <c r="A790">
        <v>10235</v>
      </c>
      <c r="B790">
        <v>24</v>
      </c>
      <c r="C790">
        <v>76.03</v>
      </c>
      <c r="D790">
        <v>3</v>
      </c>
      <c r="E790">
        <v>1824.72</v>
      </c>
      <c r="F790" s="1">
        <v>38079</v>
      </c>
      <c r="G790" t="s">
        <v>25</v>
      </c>
      <c r="H790">
        <v>2</v>
      </c>
      <c r="I790">
        <v>4</v>
      </c>
      <c r="J790">
        <v>2004</v>
      </c>
      <c r="K790" t="s">
        <v>566</v>
      </c>
      <c r="L790">
        <v>84</v>
      </c>
      <c r="M790" t="s">
        <v>592</v>
      </c>
      <c r="N790" t="s">
        <v>373</v>
      </c>
      <c r="O790" t="s">
        <v>374</v>
      </c>
      <c r="P790" t="s">
        <v>375</v>
      </c>
      <c r="R790" t="s">
        <v>376</v>
      </c>
      <c r="S790" t="s">
        <v>229</v>
      </c>
      <c r="T790" t="s">
        <v>377</v>
      </c>
      <c r="U790" t="s">
        <v>231</v>
      </c>
      <c r="V790" t="s">
        <v>33</v>
      </c>
      <c r="W790" t="s">
        <v>378</v>
      </c>
      <c r="X790" t="s">
        <v>172</v>
      </c>
      <c r="Y790" t="s">
        <v>36</v>
      </c>
    </row>
    <row r="791" spans="1:25" x14ac:dyDescent="0.3">
      <c r="A791">
        <v>10250</v>
      </c>
      <c r="B791">
        <v>27</v>
      </c>
      <c r="C791">
        <v>98.84</v>
      </c>
      <c r="D791">
        <v>4</v>
      </c>
      <c r="E791">
        <v>2668.68</v>
      </c>
      <c r="F791" s="1">
        <v>38118</v>
      </c>
      <c r="G791" t="s">
        <v>25</v>
      </c>
      <c r="H791">
        <v>2</v>
      </c>
      <c r="I791">
        <v>5</v>
      </c>
      <c r="J791">
        <v>2004</v>
      </c>
      <c r="K791" t="s">
        <v>566</v>
      </c>
      <c r="L791">
        <v>84</v>
      </c>
      <c r="M791" t="s">
        <v>592</v>
      </c>
      <c r="N791" t="s">
        <v>397</v>
      </c>
      <c r="O791">
        <v>4085553659</v>
      </c>
      <c r="P791" t="s">
        <v>398</v>
      </c>
      <c r="R791" t="s">
        <v>399</v>
      </c>
      <c r="S791" t="s">
        <v>55</v>
      </c>
      <c r="T791">
        <v>94217</v>
      </c>
      <c r="U791" t="s">
        <v>32</v>
      </c>
      <c r="V791" t="s">
        <v>33</v>
      </c>
      <c r="W791" t="s">
        <v>102</v>
      </c>
      <c r="X791" t="s">
        <v>400</v>
      </c>
      <c r="Y791" t="s">
        <v>36</v>
      </c>
    </row>
    <row r="792" spans="1:25" x14ac:dyDescent="0.3">
      <c r="A792">
        <v>10263</v>
      </c>
      <c r="B792">
        <v>33</v>
      </c>
      <c r="C792">
        <v>86.17</v>
      </c>
      <c r="D792">
        <v>10</v>
      </c>
      <c r="E792">
        <v>2843.61</v>
      </c>
      <c r="F792" s="1">
        <v>38166</v>
      </c>
      <c r="G792" t="s">
        <v>25</v>
      </c>
      <c r="H792">
        <v>2</v>
      </c>
      <c r="I792">
        <v>6</v>
      </c>
      <c r="J792">
        <v>2004</v>
      </c>
      <c r="K792" t="s">
        <v>566</v>
      </c>
      <c r="L792">
        <v>84</v>
      </c>
      <c r="M792" t="s">
        <v>592</v>
      </c>
      <c r="N792" t="s">
        <v>109</v>
      </c>
      <c r="O792">
        <v>2035552570</v>
      </c>
      <c r="P792" t="s">
        <v>110</v>
      </c>
      <c r="R792" t="s">
        <v>111</v>
      </c>
      <c r="S792" t="s">
        <v>112</v>
      </c>
      <c r="T792">
        <v>97562</v>
      </c>
      <c r="U792" t="s">
        <v>32</v>
      </c>
      <c r="V792" t="s">
        <v>33</v>
      </c>
      <c r="W792" t="s">
        <v>113</v>
      </c>
      <c r="X792" t="s">
        <v>57</v>
      </c>
      <c r="Y792" t="s">
        <v>36</v>
      </c>
    </row>
    <row r="793" spans="1:25" x14ac:dyDescent="0.3">
      <c r="A793">
        <v>10275</v>
      </c>
      <c r="B793">
        <v>35</v>
      </c>
      <c r="C793">
        <v>90.39</v>
      </c>
      <c r="D793">
        <v>9</v>
      </c>
      <c r="E793">
        <v>3163.65</v>
      </c>
      <c r="F793" s="1">
        <v>38191</v>
      </c>
      <c r="G793" t="s">
        <v>25</v>
      </c>
      <c r="H793">
        <v>3</v>
      </c>
      <c r="I793">
        <v>7</v>
      </c>
      <c r="J793">
        <v>2004</v>
      </c>
      <c r="K793" t="s">
        <v>566</v>
      </c>
      <c r="L793">
        <v>84</v>
      </c>
      <c r="M793" t="s">
        <v>592</v>
      </c>
      <c r="N793" t="s">
        <v>114</v>
      </c>
      <c r="O793" t="s">
        <v>115</v>
      </c>
      <c r="P793" t="s">
        <v>116</v>
      </c>
      <c r="R793" t="s">
        <v>117</v>
      </c>
      <c r="T793">
        <v>44000</v>
      </c>
      <c r="U793" t="s">
        <v>41</v>
      </c>
      <c r="V793" t="s">
        <v>42</v>
      </c>
      <c r="W793" t="s">
        <v>118</v>
      </c>
      <c r="X793" t="s">
        <v>119</v>
      </c>
      <c r="Y793" t="s">
        <v>51</v>
      </c>
    </row>
    <row r="794" spans="1:25" x14ac:dyDescent="0.3">
      <c r="A794">
        <v>10284</v>
      </c>
      <c r="B794">
        <v>31</v>
      </c>
      <c r="C794">
        <v>71.81</v>
      </c>
      <c r="D794">
        <v>1</v>
      </c>
      <c r="E794">
        <v>2226.11</v>
      </c>
      <c r="F794" s="1">
        <v>38220</v>
      </c>
      <c r="G794" t="s">
        <v>25</v>
      </c>
      <c r="H794">
        <v>3</v>
      </c>
      <c r="I794">
        <v>8</v>
      </c>
      <c r="J794">
        <v>2004</v>
      </c>
      <c r="K794" t="s">
        <v>566</v>
      </c>
      <c r="L794">
        <v>84</v>
      </c>
      <c r="M794" t="s">
        <v>592</v>
      </c>
      <c r="N794" t="s">
        <v>543</v>
      </c>
      <c r="O794" t="s">
        <v>544</v>
      </c>
      <c r="P794" t="s">
        <v>545</v>
      </c>
      <c r="R794" t="s">
        <v>546</v>
      </c>
      <c r="T794" t="s">
        <v>547</v>
      </c>
      <c r="U794" t="s">
        <v>78</v>
      </c>
      <c r="V794" t="s">
        <v>42</v>
      </c>
      <c r="W794" t="s">
        <v>548</v>
      </c>
      <c r="X794" t="s">
        <v>549</v>
      </c>
      <c r="Y794" t="s">
        <v>36</v>
      </c>
    </row>
    <row r="795" spans="1:25" x14ac:dyDescent="0.3">
      <c r="A795">
        <v>10297</v>
      </c>
      <c r="B795">
        <v>25</v>
      </c>
      <c r="C795">
        <v>82.79</v>
      </c>
      <c r="D795">
        <v>4</v>
      </c>
      <c r="E795">
        <v>2069.75</v>
      </c>
      <c r="F795" s="1">
        <v>38246</v>
      </c>
      <c r="G795" t="s">
        <v>25</v>
      </c>
      <c r="H795">
        <v>3</v>
      </c>
      <c r="I795">
        <v>9</v>
      </c>
      <c r="J795">
        <v>2004</v>
      </c>
      <c r="K795" t="s">
        <v>566</v>
      </c>
      <c r="L795">
        <v>84</v>
      </c>
      <c r="M795" t="s">
        <v>592</v>
      </c>
      <c r="N795" t="s">
        <v>479</v>
      </c>
      <c r="O795" t="s">
        <v>480</v>
      </c>
      <c r="P795" t="s">
        <v>481</v>
      </c>
      <c r="Q795" t="s">
        <v>482</v>
      </c>
      <c r="R795" t="s">
        <v>483</v>
      </c>
      <c r="T795">
        <v>2</v>
      </c>
      <c r="U795" t="s">
        <v>484</v>
      </c>
      <c r="V795" t="s">
        <v>42</v>
      </c>
      <c r="W795" t="s">
        <v>485</v>
      </c>
      <c r="X795" t="s">
        <v>486</v>
      </c>
      <c r="Y795" t="s">
        <v>36</v>
      </c>
    </row>
    <row r="796" spans="1:25" x14ac:dyDescent="0.3">
      <c r="A796">
        <v>10308</v>
      </c>
      <c r="B796">
        <v>27</v>
      </c>
      <c r="C796">
        <v>82.79</v>
      </c>
      <c r="D796">
        <v>7</v>
      </c>
      <c r="E796">
        <v>2235.33</v>
      </c>
      <c r="F796" s="1">
        <v>38275</v>
      </c>
      <c r="G796" t="s">
        <v>25</v>
      </c>
      <c r="H796">
        <v>4</v>
      </c>
      <c r="I796">
        <v>10</v>
      </c>
      <c r="J796">
        <v>2004</v>
      </c>
      <c r="K796" t="s">
        <v>566</v>
      </c>
      <c r="L796">
        <v>84</v>
      </c>
      <c r="M796" t="s">
        <v>592</v>
      </c>
      <c r="N796" t="s">
        <v>317</v>
      </c>
      <c r="O796">
        <v>9145554562</v>
      </c>
      <c r="P796" t="s">
        <v>318</v>
      </c>
      <c r="R796" t="s">
        <v>319</v>
      </c>
      <c r="S796" t="s">
        <v>31</v>
      </c>
      <c r="T796">
        <v>24067</v>
      </c>
      <c r="U796" t="s">
        <v>32</v>
      </c>
      <c r="V796" t="s">
        <v>33</v>
      </c>
      <c r="W796" t="s">
        <v>102</v>
      </c>
      <c r="X796" t="s">
        <v>238</v>
      </c>
      <c r="Y796" t="s">
        <v>36</v>
      </c>
    </row>
    <row r="797" spans="1:25" x14ac:dyDescent="0.3">
      <c r="A797">
        <v>10318</v>
      </c>
      <c r="B797">
        <v>31</v>
      </c>
      <c r="C797">
        <v>100</v>
      </c>
      <c r="D797">
        <v>9</v>
      </c>
      <c r="E797">
        <v>3116.43</v>
      </c>
      <c r="F797" s="1">
        <v>38293</v>
      </c>
      <c r="G797" t="s">
        <v>25</v>
      </c>
      <c r="H797">
        <v>4</v>
      </c>
      <c r="I797">
        <v>11</v>
      </c>
      <c r="J797">
        <v>2004</v>
      </c>
      <c r="K797" t="s">
        <v>566</v>
      </c>
      <c r="L797">
        <v>84</v>
      </c>
      <c r="M797" t="s">
        <v>592</v>
      </c>
      <c r="N797" t="s">
        <v>139</v>
      </c>
      <c r="O797">
        <v>2155551555</v>
      </c>
      <c r="P797" t="s">
        <v>140</v>
      </c>
      <c r="R797" t="s">
        <v>141</v>
      </c>
      <c r="S797" t="s">
        <v>142</v>
      </c>
      <c r="T797">
        <v>70267</v>
      </c>
      <c r="U797" t="s">
        <v>32</v>
      </c>
      <c r="V797" t="s">
        <v>33</v>
      </c>
      <c r="W797" t="s">
        <v>34</v>
      </c>
      <c r="X797" t="s">
        <v>143</v>
      </c>
      <c r="Y797" t="s">
        <v>51</v>
      </c>
    </row>
    <row r="798" spans="1:25" x14ac:dyDescent="0.3">
      <c r="A798">
        <v>10327</v>
      </c>
      <c r="B798">
        <v>45</v>
      </c>
      <c r="C798">
        <v>100</v>
      </c>
      <c r="D798">
        <v>8</v>
      </c>
      <c r="E798">
        <v>4781.7</v>
      </c>
      <c r="F798" s="1">
        <v>38301</v>
      </c>
      <c r="G798" t="s">
        <v>408</v>
      </c>
      <c r="H798">
        <v>4</v>
      </c>
      <c r="I798">
        <v>11</v>
      </c>
      <c r="J798">
        <v>2004</v>
      </c>
      <c r="K798" t="s">
        <v>566</v>
      </c>
      <c r="L798">
        <v>84</v>
      </c>
      <c r="M798" t="s">
        <v>592</v>
      </c>
      <c r="N798" t="s">
        <v>322</v>
      </c>
      <c r="O798" t="s">
        <v>323</v>
      </c>
      <c r="P798" t="s">
        <v>324</v>
      </c>
      <c r="R798" t="s">
        <v>325</v>
      </c>
      <c r="T798">
        <v>1734</v>
      </c>
      <c r="U798" t="s">
        <v>326</v>
      </c>
      <c r="V798" t="s">
        <v>42</v>
      </c>
      <c r="W798" t="s">
        <v>327</v>
      </c>
      <c r="X798" t="s">
        <v>328</v>
      </c>
      <c r="Y798" t="s">
        <v>51</v>
      </c>
    </row>
    <row r="799" spans="1:25" x14ac:dyDescent="0.3">
      <c r="A799">
        <v>10339</v>
      </c>
      <c r="B799">
        <v>27</v>
      </c>
      <c r="C799">
        <v>100</v>
      </c>
      <c r="D799">
        <v>2</v>
      </c>
      <c r="E799">
        <v>2810.7</v>
      </c>
      <c r="F799" s="1">
        <v>38314</v>
      </c>
      <c r="G799" t="s">
        <v>25</v>
      </c>
      <c r="H799">
        <v>4</v>
      </c>
      <c r="I799">
        <v>11</v>
      </c>
      <c r="J799">
        <v>2004</v>
      </c>
      <c r="K799" t="s">
        <v>566</v>
      </c>
      <c r="L799">
        <v>84</v>
      </c>
      <c r="M799" t="s">
        <v>592</v>
      </c>
      <c r="N799" t="s">
        <v>246</v>
      </c>
      <c r="O799" t="s">
        <v>247</v>
      </c>
      <c r="P799" t="s">
        <v>248</v>
      </c>
      <c r="R799" t="s">
        <v>249</v>
      </c>
      <c r="S799" t="s">
        <v>250</v>
      </c>
      <c r="T799" t="s">
        <v>251</v>
      </c>
      <c r="U799" t="s">
        <v>200</v>
      </c>
      <c r="V799" t="s">
        <v>200</v>
      </c>
      <c r="W799" t="s">
        <v>252</v>
      </c>
      <c r="X799" t="s">
        <v>253</v>
      </c>
      <c r="Y799" t="s">
        <v>36</v>
      </c>
    </row>
    <row r="800" spans="1:25" x14ac:dyDescent="0.3">
      <c r="A800">
        <v>10353</v>
      </c>
      <c r="B800">
        <v>27</v>
      </c>
      <c r="C800">
        <v>100</v>
      </c>
      <c r="D800">
        <v>1</v>
      </c>
      <c r="E800">
        <v>3515.67</v>
      </c>
      <c r="F800" s="1">
        <v>38325</v>
      </c>
      <c r="G800" t="s">
        <v>25</v>
      </c>
      <c r="H800">
        <v>4</v>
      </c>
      <c r="I800">
        <v>12</v>
      </c>
      <c r="J800">
        <v>2004</v>
      </c>
      <c r="K800" t="s">
        <v>566</v>
      </c>
      <c r="L800">
        <v>84</v>
      </c>
      <c r="M800" t="s">
        <v>592</v>
      </c>
      <c r="N800" t="s">
        <v>568</v>
      </c>
      <c r="O800">
        <v>2035554407</v>
      </c>
      <c r="P800" t="s">
        <v>569</v>
      </c>
      <c r="R800" t="s">
        <v>516</v>
      </c>
      <c r="S800" t="s">
        <v>112</v>
      </c>
      <c r="T800">
        <v>97561</v>
      </c>
      <c r="U800" t="s">
        <v>32</v>
      </c>
      <c r="V800" t="s">
        <v>33</v>
      </c>
      <c r="W800" t="s">
        <v>570</v>
      </c>
      <c r="X800" t="s">
        <v>571</v>
      </c>
      <c r="Y800" t="s">
        <v>51</v>
      </c>
    </row>
    <row r="801" spans="1:25" x14ac:dyDescent="0.3">
      <c r="A801">
        <v>10374</v>
      </c>
      <c r="B801">
        <v>42</v>
      </c>
      <c r="C801">
        <v>69.27</v>
      </c>
      <c r="D801">
        <v>2</v>
      </c>
      <c r="E801">
        <v>2909.34</v>
      </c>
      <c r="F801" s="1">
        <v>38385</v>
      </c>
      <c r="G801" t="s">
        <v>25</v>
      </c>
      <c r="H801">
        <v>1</v>
      </c>
      <c r="I801">
        <v>2</v>
      </c>
      <c r="J801">
        <v>2005</v>
      </c>
      <c r="K801" t="s">
        <v>566</v>
      </c>
      <c r="L801">
        <v>84</v>
      </c>
      <c r="M801" t="s">
        <v>592</v>
      </c>
      <c r="N801" t="s">
        <v>207</v>
      </c>
      <c r="O801" t="s">
        <v>208</v>
      </c>
      <c r="P801" t="s">
        <v>209</v>
      </c>
      <c r="R801" t="s">
        <v>210</v>
      </c>
      <c r="S801" t="s">
        <v>211</v>
      </c>
      <c r="T801">
        <v>4101</v>
      </c>
      <c r="U801" t="s">
        <v>95</v>
      </c>
      <c r="V801" t="s">
        <v>96</v>
      </c>
      <c r="W801" t="s">
        <v>212</v>
      </c>
      <c r="X801" t="s">
        <v>213</v>
      </c>
      <c r="Y801" t="s">
        <v>36</v>
      </c>
    </row>
    <row r="802" spans="1:25" x14ac:dyDescent="0.3">
      <c r="A802">
        <v>10386</v>
      </c>
      <c r="B802">
        <v>21</v>
      </c>
      <c r="C802">
        <v>74.77</v>
      </c>
      <c r="D802">
        <v>18</v>
      </c>
      <c r="E802">
        <v>1570.17</v>
      </c>
      <c r="F802" s="1">
        <v>38412</v>
      </c>
      <c r="G802" t="s">
        <v>408</v>
      </c>
      <c r="H802">
        <v>1</v>
      </c>
      <c r="I802">
        <v>3</v>
      </c>
      <c r="J802">
        <v>2005</v>
      </c>
      <c r="K802" t="s">
        <v>566</v>
      </c>
      <c r="L802">
        <v>84</v>
      </c>
      <c r="M802" t="s">
        <v>592</v>
      </c>
      <c r="N802" t="s">
        <v>174</v>
      </c>
      <c r="O802" t="s">
        <v>175</v>
      </c>
      <c r="P802" t="s">
        <v>176</v>
      </c>
      <c r="R802" t="s">
        <v>177</v>
      </c>
      <c r="T802">
        <v>28034</v>
      </c>
      <c r="U802" t="s">
        <v>178</v>
      </c>
      <c r="V802" t="s">
        <v>42</v>
      </c>
      <c r="W802" t="s">
        <v>179</v>
      </c>
      <c r="X802" t="s">
        <v>180</v>
      </c>
      <c r="Y802" t="s">
        <v>36</v>
      </c>
    </row>
    <row r="803" spans="1:25" x14ac:dyDescent="0.3">
      <c r="A803">
        <v>10398</v>
      </c>
      <c r="B803">
        <v>34</v>
      </c>
      <c r="C803">
        <v>76.88</v>
      </c>
      <c r="D803">
        <v>15</v>
      </c>
      <c r="E803">
        <v>2613.92</v>
      </c>
      <c r="F803" s="1">
        <v>38441</v>
      </c>
      <c r="G803" t="s">
        <v>25</v>
      </c>
      <c r="H803">
        <v>1</v>
      </c>
      <c r="I803">
        <v>3</v>
      </c>
      <c r="J803">
        <v>2005</v>
      </c>
      <c r="K803" t="s">
        <v>566</v>
      </c>
      <c r="L803">
        <v>84</v>
      </c>
      <c r="M803" t="s">
        <v>592</v>
      </c>
      <c r="N803" t="s">
        <v>37</v>
      </c>
      <c r="O803" t="s">
        <v>38</v>
      </c>
      <c r="P803" t="s">
        <v>39</v>
      </c>
      <c r="R803" t="s">
        <v>40</v>
      </c>
      <c r="T803">
        <v>51100</v>
      </c>
      <c r="U803" t="s">
        <v>41</v>
      </c>
      <c r="V803" t="s">
        <v>42</v>
      </c>
      <c r="W803" t="s">
        <v>43</v>
      </c>
      <c r="X803" t="s">
        <v>44</v>
      </c>
      <c r="Y803" t="s">
        <v>36</v>
      </c>
    </row>
    <row r="804" spans="1:25" x14ac:dyDescent="0.3">
      <c r="A804">
        <v>10401</v>
      </c>
      <c r="B804">
        <v>42</v>
      </c>
      <c r="C804">
        <v>76.03</v>
      </c>
      <c r="D804">
        <v>3</v>
      </c>
      <c r="E804">
        <v>3193.26</v>
      </c>
      <c r="F804" s="1">
        <v>38445</v>
      </c>
      <c r="G804" t="s">
        <v>401</v>
      </c>
      <c r="H804">
        <v>2</v>
      </c>
      <c r="I804">
        <v>4</v>
      </c>
      <c r="J804">
        <v>2005</v>
      </c>
      <c r="K804" t="s">
        <v>566</v>
      </c>
      <c r="L804">
        <v>84</v>
      </c>
      <c r="M804" t="s">
        <v>592</v>
      </c>
      <c r="N804" t="s">
        <v>104</v>
      </c>
      <c r="O804">
        <v>2015559350</v>
      </c>
      <c r="P804" t="s">
        <v>105</v>
      </c>
      <c r="R804" t="s">
        <v>106</v>
      </c>
      <c r="S804" t="s">
        <v>107</v>
      </c>
      <c r="T804">
        <v>94019</v>
      </c>
      <c r="U804" t="s">
        <v>32</v>
      </c>
      <c r="V804" t="s">
        <v>33</v>
      </c>
      <c r="W804" t="s">
        <v>61</v>
      </c>
      <c r="X804" t="s">
        <v>108</v>
      </c>
      <c r="Y804" t="s">
        <v>51</v>
      </c>
    </row>
    <row r="805" spans="1:25" x14ac:dyDescent="0.3">
      <c r="A805">
        <v>10416</v>
      </c>
      <c r="B805">
        <v>15</v>
      </c>
      <c r="C805">
        <v>98.84</v>
      </c>
      <c r="D805">
        <v>4</v>
      </c>
      <c r="E805">
        <v>1482.6</v>
      </c>
      <c r="F805" s="1">
        <v>38482</v>
      </c>
      <c r="G805" t="s">
        <v>25</v>
      </c>
      <c r="H805">
        <v>2</v>
      </c>
      <c r="I805">
        <v>5</v>
      </c>
      <c r="J805">
        <v>2005</v>
      </c>
      <c r="K805" t="s">
        <v>566</v>
      </c>
      <c r="L805">
        <v>84</v>
      </c>
      <c r="M805" t="s">
        <v>592</v>
      </c>
      <c r="N805" t="s">
        <v>452</v>
      </c>
      <c r="O805" t="s">
        <v>453</v>
      </c>
      <c r="P805" t="s">
        <v>454</v>
      </c>
      <c r="R805" t="s">
        <v>455</v>
      </c>
      <c r="T805">
        <v>42100</v>
      </c>
      <c r="U805" t="s">
        <v>258</v>
      </c>
      <c r="V805" t="s">
        <v>42</v>
      </c>
      <c r="W805" t="s">
        <v>456</v>
      </c>
      <c r="X805" t="s">
        <v>457</v>
      </c>
      <c r="Y805" t="s">
        <v>36</v>
      </c>
    </row>
    <row r="806" spans="1:25" x14ac:dyDescent="0.3">
      <c r="A806">
        <v>10107</v>
      </c>
      <c r="B806">
        <v>29</v>
      </c>
      <c r="C806">
        <v>70.87</v>
      </c>
      <c r="D806">
        <v>6</v>
      </c>
      <c r="E806">
        <v>2055.23</v>
      </c>
      <c r="F806" s="1">
        <v>37676</v>
      </c>
      <c r="G806" t="s">
        <v>25</v>
      </c>
      <c r="H806">
        <v>1</v>
      </c>
      <c r="I806">
        <v>2</v>
      </c>
      <c r="J806">
        <v>2003</v>
      </c>
      <c r="K806" t="s">
        <v>26</v>
      </c>
      <c r="L806">
        <v>60</v>
      </c>
      <c r="M806" t="s">
        <v>593</v>
      </c>
      <c r="N806" t="s">
        <v>28</v>
      </c>
      <c r="O806">
        <v>2125557818</v>
      </c>
      <c r="P806" t="s">
        <v>29</v>
      </c>
      <c r="R806" t="s">
        <v>30</v>
      </c>
      <c r="S806" t="s">
        <v>31</v>
      </c>
      <c r="T806">
        <v>10022</v>
      </c>
      <c r="U806" t="s">
        <v>32</v>
      </c>
      <c r="V806" t="s">
        <v>33</v>
      </c>
      <c r="W806" t="s">
        <v>34</v>
      </c>
      <c r="X806" t="s">
        <v>35</v>
      </c>
      <c r="Y806" t="s">
        <v>36</v>
      </c>
    </row>
    <row r="807" spans="1:25" x14ac:dyDescent="0.3">
      <c r="A807">
        <v>10120</v>
      </c>
      <c r="B807">
        <v>46</v>
      </c>
      <c r="C807">
        <v>58.15</v>
      </c>
      <c r="D807">
        <v>4</v>
      </c>
      <c r="E807">
        <v>2674.9</v>
      </c>
      <c r="F807" s="1">
        <v>37740</v>
      </c>
      <c r="G807" t="s">
        <v>25</v>
      </c>
      <c r="H807">
        <v>2</v>
      </c>
      <c r="I807">
        <v>4</v>
      </c>
      <c r="J807">
        <v>2003</v>
      </c>
      <c r="K807" t="s">
        <v>26</v>
      </c>
      <c r="L807">
        <v>60</v>
      </c>
      <c r="M807" t="s">
        <v>593</v>
      </c>
      <c r="N807" t="s">
        <v>89</v>
      </c>
      <c r="O807" t="s">
        <v>90</v>
      </c>
      <c r="P807" t="s">
        <v>91</v>
      </c>
      <c r="Q807" t="s">
        <v>92</v>
      </c>
      <c r="R807" t="s">
        <v>93</v>
      </c>
      <c r="S807" t="s">
        <v>94</v>
      </c>
      <c r="T807">
        <v>3004</v>
      </c>
      <c r="U807" t="s">
        <v>95</v>
      </c>
      <c r="V807" t="s">
        <v>96</v>
      </c>
      <c r="W807" t="s">
        <v>97</v>
      </c>
      <c r="X807" t="s">
        <v>98</v>
      </c>
      <c r="Y807" t="s">
        <v>36</v>
      </c>
    </row>
    <row r="808" spans="1:25" x14ac:dyDescent="0.3">
      <c r="A808">
        <v>10134</v>
      </c>
      <c r="B808">
        <v>30</v>
      </c>
      <c r="C808">
        <v>61.78</v>
      </c>
      <c r="D808">
        <v>6</v>
      </c>
      <c r="E808">
        <v>1853.4</v>
      </c>
      <c r="F808" s="1">
        <v>37803</v>
      </c>
      <c r="G808" t="s">
        <v>25</v>
      </c>
      <c r="H808">
        <v>3</v>
      </c>
      <c r="I808">
        <v>7</v>
      </c>
      <c r="J808">
        <v>2003</v>
      </c>
      <c r="K808" t="s">
        <v>26</v>
      </c>
      <c r="L808">
        <v>60</v>
      </c>
      <c r="M808" t="s">
        <v>593</v>
      </c>
      <c r="N808" t="s">
        <v>45</v>
      </c>
      <c r="O808" t="s">
        <v>46</v>
      </c>
      <c r="P808" t="s">
        <v>47</v>
      </c>
      <c r="R808" t="s">
        <v>48</v>
      </c>
      <c r="T808">
        <v>75508</v>
      </c>
      <c r="U808" t="s">
        <v>41</v>
      </c>
      <c r="V808" t="s">
        <v>42</v>
      </c>
      <c r="W808" t="s">
        <v>49</v>
      </c>
      <c r="X808" t="s">
        <v>50</v>
      </c>
      <c r="Y808" t="s">
        <v>36</v>
      </c>
    </row>
    <row r="809" spans="1:25" x14ac:dyDescent="0.3">
      <c r="A809">
        <v>10145</v>
      </c>
      <c r="B809">
        <v>30</v>
      </c>
      <c r="C809">
        <v>49.67</v>
      </c>
      <c r="D809">
        <v>10</v>
      </c>
      <c r="E809">
        <v>1490.1</v>
      </c>
      <c r="F809" s="1">
        <v>37858</v>
      </c>
      <c r="G809" t="s">
        <v>25</v>
      </c>
      <c r="H809">
        <v>3</v>
      </c>
      <c r="I809">
        <v>8</v>
      </c>
      <c r="J809">
        <v>2003</v>
      </c>
      <c r="K809" t="s">
        <v>26</v>
      </c>
      <c r="L809">
        <v>60</v>
      </c>
      <c r="M809" t="s">
        <v>593</v>
      </c>
      <c r="N809" t="s">
        <v>52</v>
      </c>
      <c r="O809">
        <v>6265557265</v>
      </c>
      <c r="P809" t="s">
        <v>53</v>
      </c>
      <c r="R809" t="s">
        <v>54</v>
      </c>
      <c r="S809" t="s">
        <v>55</v>
      </c>
      <c r="T809">
        <v>90003</v>
      </c>
      <c r="U809" t="s">
        <v>32</v>
      </c>
      <c r="V809" t="s">
        <v>33</v>
      </c>
      <c r="W809" t="s">
        <v>56</v>
      </c>
      <c r="X809" t="s">
        <v>57</v>
      </c>
      <c r="Y809" t="s">
        <v>36</v>
      </c>
    </row>
    <row r="810" spans="1:25" x14ac:dyDescent="0.3">
      <c r="A810">
        <v>10159</v>
      </c>
      <c r="B810">
        <v>42</v>
      </c>
      <c r="C810">
        <v>51.48</v>
      </c>
      <c r="D810">
        <v>18</v>
      </c>
      <c r="E810">
        <v>2162.16</v>
      </c>
      <c r="F810" s="1">
        <v>37904</v>
      </c>
      <c r="G810" t="s">
        <v>25</v>
      </c>
      <c r="H810">
        <v>4</v>
      </c>
      <c r="I810">
        <v>10</v>
      </c>
      <c r="J810">
        <v>2003</v>
      </c>
      <c r="K810" t="s">
        <v>26</v>
      </c>
      <c r="L810">
        <v>60</v>
      </c>
      <c r="M810" t="s">
        <v>593</v>
      </c>
      <c r="N810" t="s">
        <v>58</v>
      </c>
      <c r="O810">
        <v>6505551386</v>
      </c>
      <c r="P810" t="s">
        <v>59</v>
      </c>
      <c r="R810" t="s">
        <v>60</v>
      </c>
      <c r="S810" t="s">
        <v>55</v>
      </c>
      <c r="U810" t="s">
        <v>32</v>
      </c>
      <c r="V810" t="s">
        <v>33</v>
      </c>
      <c r="W810" t="s">
        <v>61</v>
      </c>
      <c r="X810" t="s">
        <v>57</v>
      </c>
      <c r="Y810" t="s">
        <v>36</v>
      </c>
    </row>
    <row r="811" spans="1:25" x14ac:dyDescent="0.3">
      <c r="A811">
        <v>10168</v>
      </c>
      <c r="B811">
        <v>46</v>
      </c>
      <c r="C811">
        <v>61.18</v>
      </c>
      <c r="D811">
        <v>5</v>
      </c>
      <c r="E811">
        <v>2814.28</v>
      </c>
      <c r="F811" s="1">
        <v>37922</v>
      </c>
      <c r="G811" t="s">
        <v>25</v>
      </c>
      <c r="H811">
        <v>4</v>
      </c>
      <c r="I811">
        <v>10</v>
      </c>
      <c r="J811">
        <v>2003</v>
      </c>
      <c r="K811" t="s">
        <v>26</v>
      </c>
      <c r="L811">
        <v>60</v>
      </c>
      <c r="M811" t="s">
        <v>593</v>
      </c>
      <c r="N811" t="s">
        <v>62</v>
      </c>
      <c r="O811">
        <v>6505556809</v>
      </c>
      <c r="P811" t="s">
        <v>63</v>
      </c>
      <c r="R811" t="s">
        <v>64</v>
      </c>
      <c r="S811" t="s">
        <v>55</v>
      </c>
      <c r="T811">
        <v>94217</v>
      </c>
      <c r="U811" t="s">
        <v>32</v>
      </c>
      <c r="V811" t="s">
        <v>33</v>
      </c>
      <c r="W811" t="s">
        <v>65</v>
      </c>
      <c r="X811" t="s">
        <v>66</v>
      </c>
      <c r="Y811" t="s">
        <v>36</v>
      </c>
    </row>
    <row r="812" spans="1:25" x14ac:dyDescent="0.3">
      <c r="A812">
        <v>10180</v>
      </c>
      <c r="B812">
        <v>25</v>
      </c>
      <c r="C812">
        <v>64.2</v>
      </c>
      <c r="D812">
        <v>13</v>
      </c>
      <c r="E812">
        <v>1605</v>
      </c>
      <c r="F812" s="1">
        <v>37936</v>
      </c>
      <c r="G812" t="s">
        <v>25</v>
      </c>
      <c r="H812">
        <v>4</v>
      </c>
      <c r="I812">
        <v>11</v>
      </c>
      <c r="J812">
        <v>2003</v>
      </c>
      <c r="K812" t="s">
        <v>26</v>
      </c>
      <c r="L812">
        <v>60</v>
      </c>
      <c r="M812" t="s">
        <v>593</v>
      </c>
      <c r="N812" t="s">
        <v>67</v>
      </c>
      <c r="O812" t="s">
        <v>68</v>
      </c>
      <c r="P812" t="s">
        <v>69</v>
      </c>
      <c r="R812" t="s">
        <v>70</v>
      </c>
      <c r="T812">
        <v>59000</v>
      </c>
      <c r="U812" t="s">
        <v>41</v>
      </c>
      <c r="V812" t="s">
        <v>42</v>
      </c>
      <c r="W812" t="s">
        <v>71</v>
      </c>
      <c r="X812" t="s">
        <v>72</v>
      </c>
      <c r="Y812" t="s">
        <v>36</v>
      </c>
    </row>
    <row r="813" spans="1:25" x14ac:dyDescent="0.3">
      <c r="A813">
        <v>10188</v>
      </c>
      <c r="B813">
        <v>32</v>
      </c>
      <c r="C813">
        <v>65.42</v>
      </c>
      <c r="D813">
        <v>5</v>
      </c>
      <c r="E813">
        <v>2093.44</v>
      </c>
      <c r="F813" s="1">
        <v>37943</v>
      </c>
      <c r="G813" t="s">
        <v>25</v>
      </c>
      <c r="H813">
        <v>4</v>
      </c>
      <c r="I813">
        <v>11</v>
      </c>
      <c r="J813">
        <v>2003</v>
      </c>
      <c r="K813" t="s">
        <v>26</v>
      </c>
      <c r="L813">
        <v>60</v>
      </c>
      <c r="M813" t="s">
        <v>593</v>
      </c>
      <c r="N813" t="s">
        <v>73</v>
      </c>
      <c r="O813" t="s">
        <v>74</v>
      </c>
      <c r="P813" t="s">
        <v>75</v>
      </c>
      <c r="R813" t="s">
        <v>76</v>
      </c>
      <c r="T813" t="s">
        <v>77</v>
      </c>
      <c r="U813" t="s">
        <v>78</v>
      </c>
      <c r="V813" t="s">
        <v>42</v>
      </c>
      <c r="W813" t="s">
        <v>79</v>
      </c>
      <c r="X813" t="s">
        <v>80</v>
      </c>
      <c r="Y813" t="s">
        <v>36</v>
      </c>
    </row>
    <row r="814" spans="1:25" x14ac:dyDescent="0.3">
      <c r="A814">
        <v>10201</v>
      </c>
      <c r="B814">
        <v>30</v>
      </c>
      <c r="C814">
        <v>64.81</v>
      </c>
      <c r="D814">
        <v>6</v>
      </c>
      <c r="E814">
        <v>1944.3</v>
      </c>
      <c r="F814" s="1">
        <v>37956</v>
      </c>
      <c r="G814" t="s">
        <v>25</v>
      </c>
      <c r="H814">
        <v>4</v>
      </c>
      <c r="I814">
        <v>12</v>
      </c>
      <c r="J814">
        <v>2003</v>
      </c>
      <c r="K814" t="s">
        <v>26</v>
      </c>
      <c r="L814">
        <v>60</v>
      </c>
      <c r="M814" t="s">
        <v>593</v>
      </c>
      <c r="N814" t="s">
        <v>81</v>
      </c>
      <c r="O814">
        <v>6505555787</v>
      </c>
      <c r="P814" t="s">
        <v>82</v>
      </c>
      <c r="R814" t="s">
        <v>60</v>
      </c>
      <c r="S814" t="s">
        <v>55</v>
      </c>
      <c r="U814" t="s">
        <v>32</v>
      </c>
      <c r="V814" t="s">
        <v>33</v>
      </c>
      <c r="W814" t="s">
        <v>83</v>
      </c>
      <c r="X814" t="s">
        <v>57</v>
      </c>
      <c r="Y814" t="s">
        <v>36</v>
      </c>
    </row>
    <row r="815" spans="1:25" x14ac:dyDescent="0.3">
      <c r="A815">
        <v>10210</v>
      </c>
      <c r="B815">
        <v>40</v>
      </c>
      <c r="C815">
        <v>49.67</v>
      </c>
      <c r="D815">
        <v>3</v>
      </c>
      <c r="E815">
        <v>1986.8</v>
      </c>
      <c r="F815" s="1">
        <v>37998</v>
      </c>
      <c r="G815" t="s">
        <v>25</v>
      </c>
      <c r="H815">
        <v>1</v>
      </c>
      <c r="I815">
        <v>1</v>
      </c>
      <c r="J815">
        <v>2004</v>
      </c>
      <c r="K815" t="s">
        <v>26</v>
      </c>
      <c r="L815">
        <v>60</v>
      </c>
      <c r="M815" t="s">
        <v>593</v>
      </c>
      <c r="N815" t="s">
        <v>302</v>
      </c>
      <c r="O815" t="s">
        <v>303</v>
      </c>
      <c r="P815" t="s">
        <v>304</v>
      </c>
      <c r="R815" t="s">
        <v>305</v>
      </c>
      <c r="S815" t="s">
        <v>305</v>
      </c>
      <c r="T815" t="s">
        <v>306</v>
      </c>
      <c r="U815" t="s">
        <v>200</v>
      </c>
      <c r="V815" t="s">
        <v>200</v>
      </c>
      <c r="W815" t="s">
        <v>307</v>
      </c>
      <c r="X815" t="s">
        <v>308</v>
      </c>
      <c r="Y815" t="s">
        <v>36</v>
      </c>
    </row>
    <row r="816" spans="1:25" x14ac:dyDescent="0.3">
      <c r="A816">
        <v>10223</v>
      </c>
      <c r="B816">
        <v>28</v>
      </c>
      <c r="C816">
        <v>60.57</v>
      </c>
      <c r="D816">
        <v>5</v>
      </c>
      <c r="E816">
        <v>1695.96</v>
      </c>
      <c r="F816" s="1">
        <v>38037</v>
      </c>
      <c r="G816" t="s">
        <v>25</v>
      </c>
      <c r="H816">
        <v>1</v>
      </c>
      <c r="I816">
        <v>2</v>
      </c>
      <c r="J816">
        <v>2004</v>
      </c>
      <c r="K816" t="s">
        <v>26</v>
      </c>
      <c r="L816">
        <v>60</v>
      </c>
      <c r="M816" t="s">
        <v>593</v>
      </c>
      <c r="N816" t="s">
        <v>89</v>
      </c>
      <c r="O816" t="s">
        <v>90</v>
      </c>
      <c r="P816" t="s">
        <v>91</v>
      </c>
      <c r="Q816" t="s">
        <v>92</v>
      </c>
      <c r="R816" t="s">
        <v>93</v>
      </c>
      <c r="S816" t="s">
        <v>94</v>
      </c>
      <c r="T816">
        <v>3004</v>
      </c>
      <c r="U816" t="s">
        <v>95</v>
      </c>
      <c r="V816" t="s">
        <v>96</v>
      </c>
      <c r="W816" t="s">
        <v>97</v>
      </c>
      <c r="X816" t="s">
        <v>98</v>
      </c>
      <c r="Y816" t="s">
        <v>36</v>
      </c>
    </row>
    <row r="817" spans="1:25" x14ac:dyDescent="0.3">
      <c r="A817">
        <v>10236</v>
      </c>
      <c r="B817">
        <v>23</v>
      </c>
      <c r="C817">
        <v>55.72</v>
      </c>
      <c r="D817">
        <v>2</v>
      </c>
      <c r="E817">
        <v>1281.56</v>
      </c>
      <c r="F817" s="1">
        <v>38080</v>
      </c>
      <c r="G817" t="s">
        <v>25</v>
      </c>
      <c r="H817">
        <v>2</v>
      </c>
      <c r="I817">
        <v>4</v>
      </c>
      <c r="J817">
        <v>2004</v>
      </c>
      <c r="K817" t="s">
        <v>26</v>
      </c>
      <c r="L817">
        <v>60</v>
      </c>
      <c r="M817" t="s">
        <v>593</v>
      </c>
      <c r="N817" t="s">
        <v>309</v>
      </c>
      <c r="O817">
        <v>2155559857</v>
      </c>
      <c r="P817" t="s">
        <v>310</v>
      </c>
      <c r="R817" t="s">
        <v>216</v>
      </c>
      <c r="S817" t="s">
        <v>142</v>
      </c>
      <c r="T817">
        <v>71270</v>
      </c>
      <c r="U817" t="s">
        <v>32</v>
      </c>
      <c r="V817" t="s">
        <v>33</v>
      </c>
      <c r="W817" t="s">
        <v>124</v>
      </c>
      <c r="X817" t="s">
        <v>311</v>
      </c>
      <c r="Y817" t="s">
        <v>36</v>
      </c>
    </row>
    <row r="818" spans="1:25" x14ac:dyDescent="0.3">
      <c r="A818">
        <v>10251</v>
      </c>
      <c r="B818">
        <v>29</v>
      </c>
      <c r="C818">
        <v>61.18</v>
      </c>
      <c r="D818">
        <v>6</v>
      </c>
      <c r="E818">
        <v>1774.22</v>
      </c>
      <c r="F818" s="1">
        <v>38125</v>
      </c>
      <c r="G818" t="s">
        <v>25</v>
      </c>
      <c r="H818">
        <v>2</v>
      </c>
      <c r="I818">
        <v>5</v>
      </c>
      <c r="J818">
        <v>2004</v>
      </c>
      <c r="K818" t="s">
        <v>26</v>
      </c>
      <c r="L818">
        <v>60</v>
      </c>
      <c r="M818" t="s">
        <v>593</v>
      </c>
      <c r="N818" t="s">
        <v>104</v>
      </c>
      <c r="O818">
        <v>2015559350</v>
      </c>
      <c r="P818" t="s">
        <v>105</v>
      </c>
      <c r="R818" t="s">
        <v>106</v>
      </c>
      <c r="S818" t="s">
        <v>107</v>
      </c>
      <c r="T818">
        <v>94019</v>
      </c>
      <c r="U818" t="s">
        <v>32</v>
      </c>
      <c r="V818" t="s">
        <v>33</v>
      </c>
      <c r="W818" t="s">
        <v>61</v>
      </c>
      <c r="X818" t="s">
        <v>108</v>
      </c>
      <c r="Y818" t="s">
        <v>36</v>
      </c>
    </row>
    <row r="819" spans="1:25" x14ac:dyDescent="0.3">
      <c r="A819">
        <v>10263</v>
      </c>
      <c r="B819">
        <v>34</v>
      </c>
      <c r="C819">
        <v>58.75</v>
      </c>
      <c r="D819">
        <v>6</v>
      </c>
      <c r="E819">
        <v>1997.5</v>
      </c>
      <c r="F819" s="1">
        <v>38166</v>
      </c>
      <c r="G819" t="s">
        <v>25</v>
      </c>
      <c r="H819">
        <v>2</v>
      </c>
      <c r="I819">
        <v>6</v>
      </c>
      <c r="J819">
        <v>2004</v>
      </c>
      <c r="K819" t="s">
        <v>26</v>
      </c>
      <c r="L819">
        <v>60</v>
      </c>
      <c r="M819" t="s">
        <v>593</v>
      </c>
      <c r="N819" t="s">
        <v>109</v>
      </c>
      <c r="O819">
        <v>2035552570</v>
      </c>
      <c r="P819" t="s">
        <v>110</v>
      </c>
      <c r="R819" t="s">
        <v>111</v>
      </c>
      <c r="S819" t="s">
        <v>112</v>
      </c>
      <c r="T819">
        <v>97562</v>
      </c>
      <c r="U819" t="s">
        <v>32</v>
      </c>
      <c r="V819" t="s">
        <v>33</v>
      </c>
      <c r="W819" t="s">
        <v>113</v>
      </c>
      <c r="X819" t="s">
        <v>57</v>
      </c>
      <c r="Y819" t="s">
        <v>36</v>
      </c>
    </row>
    <row r="820" spans="1:25" x14ac:dyDescent="0.3">
      <c r="A820">
        <v>10275</v>
      </c>
      <c r="B820">
        <v>37</v>
      </c>
      <c r="C820">
        <v>63.6</v>
      </c>
      <c r="D820">
        <v>5</v>
      </c>
      <c r="E820">
        <v>2353.1999999999998</v>
      </c>
      <c r="F820" s="1">
        <v>38191</v>
      </c>
      <c r="G820" t="s">
        <v>25</v>
      </c>
      <c r="H820">
        <v>3</v>
      </c>
      <c r="I820">
        <v>7</v>
      </c>
      <c r="J820">
        <v>2004</v>
      </c>
      <c r="K820" t="s">
        <v>26</v>
      </c>
      <c r="L820">
        <v>60</v>
      </c>
      <c r="M820" t="s">
        <v>593</v>
      </c>
      <c r="N820" t="s">
        <v>114</v>
      </c>
      <c r="O820" t="s">
        <v>115</v>
      </c>
      <c r="P820" t="s">
        <v>116</v>
      </c>
      <c r="R820" t="s">
        <v>117</v>
      </c>
      <c r="T820">
        <v>44000</v>
      </c>
      <c r="U820" t="s">
        <v>41</v>
      </c>
      <c r="V820" t="s">
        <v>42</v>
      </c>
      <c r="W820" t="s">
        <v>118</v>
      </c>
      <c r="X820" t="s">
        <v>119</v>
      </c>
      <c r="Y820" t="s">
        <v>36</v>
      </c>
    </row>
    <row r="821" spans="1:25" x14ac:dyDescent="0.3">
      <c r="A821">
        <v>10285</v>
      </c>
      <c r="B821">
        <v>20</v>
      </c>
      <c r="C821">
        <v>49.06</v>
      </c>
      <c r="D821">
        <v>10</v>
      </c>
      <c r="E821">
        <v>981.2</v>
      </c>
      <c r="F821" s="1">
        <v>38226</v>
      </c>
      <c r="G821" t="s">
        <v>25</v>
      </c>
      <c r="H821">
        <v>3</v>
      </c>
      <c r="I821">
        <v>8</v>
      </c>
      <c r="J821">
        <v>2004</v>
      </c>
      <c r="K821" t="s">
        <v>26</v>
      </c>
      <c r="L821">
        <v>60</v>
      </c>
      <c r="M821" t="s">
        <v>593</v>
      </c>
      <c r="N821" t="s">
        <v>120</v>
      </c>
      <c r="O821">
        <v>6175558555</v>
      </c>
      <c r="P821" t="s">
        <v>121</v>
      </c>
      <c r="R821" t="s">
        <v>122</v>
      </c>
      <c r="S821" t="s">
        <v>123</v>
      </c>
      <c r="T821">
        <v>51247</v>
      </c>
      <c r="U821" t="s">
        <v>32</v>
      </c>
      <c r="V821" t="s">
        <v>33</v>
      </c>
      <c r="W821" t="s">
        <v>124</v>
      </c>
      <c r="X821" t="s">
        <v>125</v>
      </c>
      <c r="Y821" t="s">
        <v>36</v>
      </c>
    </row>
    <row r="822" spans="1:25" x14ac:dyDescent="0.3">
      <c r="A822">
        <v>10298</v>
      </c>
      <c r="B822">
        <v>32</v>
      </c>
      <c r="C822">
        <v>48.46</v>
      </c>
      <c r="D822">
        <v>2</v>
      </c>
      <c r="E822">
        <v>1550.72</v>
      </c>
      <c r="F822" s="1">
        <v>38257</v>
      </c>
      <c r="G822" t="s">
        <v>25</v>
      </c>
      <c r="H822">
        <v>3</v>
      </c>
      <c r="I822">
        <v>9</v>
      </c>
      <c r="J822">
        <v>2004</v>
      </c>
      <c r="K822" t="s">
        <v>26</v>
      </c>
      <c r="L822">
        <v>60</v>
      </c>
      <c r="M822" t="s">
        <v>593</v>
      </c>
      <c r="N822" t="s">
        <v>312</v>
      </c>
      <c r="O822" t="s">
        <v>313</v>
      </c>
      <c r="P822" t="s">
        <v>314</v>
      </c>
      <c r="R822" t="s">
        <v>117</v>
      </c>
      <c r="T822">
        <v>44000</v>
      </c>
      <c r="U822" t="s">
        <v>41</v>
      </c>
      <c r="V822" t="s">
        <v>42</v>
      </c>
      <c r="W822" t="s">
        <v>315</v>
      </c>
      <c r="X822" t="s">
        <v>316</v>
      </c>
      <c r="Y822" t="s">
        <v>36</v>
      </c>
    </row>
    <row r="823" spans="1:25" x14ac:dyDescent="0.3">
      <c r="A823">
        <v>10308</v>
      </c>
      <c r="B823">
        <v>34</v>
      </c>
      <c r="C823">
        <v>52.09</v>
      </c>
      <c r="D823">
        <v>3</v>
      </c>
      <c r="E823">
        <v>1771.06</v>
      </c>
      <c r="F823" s="1">
        <v>38275</v>
      </c>
      <c r="G823" t="s">
        <v>25</v>
      </c>
      <c r="H823">
        <v>4</v>
      </c>
      <c r="I823">
        <v>10</v>
      </c>
      <c r="J823">
        <v>2004</v>
      </c>
      <c r="K823" t="s">
        <v>26</v>
      </c>
      <c r="L823">
        <v>60</v>
      </c>
      <c r="M823" t="s">
        <v>593</v>
      </c>
      <c r="N823" t="s">
        <v>317</v>
      </c>
      <c r="O823">
        <v>9145554562</v>
      </c>
      <c r="P823" t="s">
        <v>318</v>
      </c>
      <c r="R823" t="s">
        <v>319</v>
      </c>
      <c r="S823" t="s">
        <v>31</v>
      </c>
      <c r="T823">
        <v>24067</v>
      </c>
      <c r="U823" t="s">
        <v>32</v>
      </c>
      <c r="V823" t="s">
        <v>33</v>
      </c>
      <c r="W823" t="s">
        <v>102</v>
      </c>
      <c r="X823" t="s">
        <v>238</v>
      </c>
      <c r="Y823" t="s">
        <v>36</v>
      </c>
    </row>
    <row r="824" spans="1:25" x14ac:dyDescent="0.3">
      <c r="A824">
        <v>10318</v>
      </c>
      <c r="B824">
        <v>42</v>
      </c>
      <c r="C824">
        <v>52.7</v>
      </c>
      <c r="D824">
        <v>5</v>
      </c>
      <c r="E824">
        <v>2213.4</v>
      </c>
      <c r="F824" s="1">
        <v>38293</v>
      </c>
      <c r="G824" t="s">
        <v>25</v>
      </c>
      <c r="H824">
        <v>4</v>
      </c>
      <c r="I824">
        <v>11</v>
      </c>
      <c r="J824">
        <v>2004</v>
      </c>
      <c r="K824" t="s">
        <v>26</v>
      </c>
      <c r="L824">
        <v>60</v>
      </c>
      <c r="M824" t="s">
        <v>593</v>
      </c>
      <c r="N824" t="s">
        <v>139</v>
      </c>
      <c r="O824">
        <v>2155551555</v>
      </c>
      <c r="P824" t="s">
        <v>140</v>
      </c>
      <c r="R824" t="s">
        <v>141</v>
      </c>
      <c r="S824" t="s">
        <v>142</v>
      </c>
      <c r="T824">
        <v>70267</v>
      </c>
      <c r="U824" t="s">
        <v>32</v>
      </c>
      <c r="V824" t="s">
        <v>33</v>
      </c>
      <c r="W824" t="s">
        <v>34</v>
      </c>
      <c r="X824" t="s">
        <v>143</v>
      </c>
      <c r="Y824" t="s">
        <v>36</v>
      </c>
    </row>
    <row r="825" spans="1:25" x14ac:dyDescent="0.3">
      <c r="A825">
        <v>10329</v>
      </c>
      <c r="B825">
        <v>38</v>
      </c>
      <c r="C825">
        <v>100</v>
      </c>
      <c r="D825">
        <v>12</v>
      </c>
      <c r="E825">
        <v>5266.04</v>
      </c>
      <c r="F825" s="1">
        <v>38306</v>
      </c>
      <c r="G825" t="s">
        <v>25</v>
      </c>
      <c r="H825">
        <v>4</v>
      </c>
      <c r="I825">
        <v>11</v>
      </c>
      <c r="J825">
        <v>2004</v>
      </c>
      <c r="K825" t="s">
        <v>26</v>
      </c>
      <c r="L825">
        <v>60</v>
      </c>
      <c r="M825" t="s">
        <v>593</v>
      </c>
      <c r="N825" t="s">
        <v>28</v>
      </c>
      <c r="O825">
        <v>2125557818</v>
      </c>
      <c r="P825" t="s">
        <v>29</v>
      </c>
      <c r="R825" t="s">
        <v>30</v>
      </c>
      <c r="S825" t="s">
        <v>31</v>
      </c>
      <c r="T825">
        <v>10022</v>
      </c>
      <c r="U825" t="s">
        <v>32</v>
      </c>
      <c r="V825" t="s">
        <v>33</v>
      </c>
      <c r="W825" t="s">
        <v>34</v>
      </c>
      <c r="X825" t="s">
        <v>35</v>
      </c>
      <c r="Y825" t="s">
        <v>51</v>
      </c>
    </row>
    <row r="826" spans="1:25" x14ac:dyDescent="0.3">
      <c r="A826">
        <v>10339</v>
      </c>
      <c r="B826">
        <v>30</v>
      </c>
      <c r="C826">
        <v>62.16</v>
      </c>
      <c r="D826">
        <v>1</v>
      </c>
      <c r="E826">
        <v>1864.8</v>
      </c>
      <c r="F826" s="1">
        <v>38314</v>
      </c>
      <c r="G826" t="s">
        <v>25</v>
      </c>
      <c r="H826">
        <v>4</v>
      </c>
      <c r="I826">
        <v>11</v>
      </c>
      <c r="J826">
        <v>2004</v>
      </c>
      <c r="K826" t="s">
        <v>26</v>
      </c>
      <c r="L826">
        <v>60</v>
      </c>
      <c r="M826" t="s">
        <v>593</v>
      </c>
      <c r="N826" t="s">
        <v>246</v>
      </c>
      <c r="O826" t="s">
        <v>247</v>
      </c>
      <c r="P826" t="s">
        <v>248</v>
      </c>
      <c r="R826" t="s">
        <v>249</v>
      </c>
      <c r="S826" t="s">
        <v>250</v>
      </c>
      <c r="T826" t="s">
        <v>251</v>
      </c>
      <c r="U826" t="s">
        <v>200</v>
      </c>
      <c r="V826" t="s">
        <v>200</v>
      </c>
      <c r="W826" t="s">
        <v>252</v>
      </c>
      <c r="X826" t="s">
        <v>253</v>
      </c>
      <c r="Y826" t="s">
        <v>36</v>
      </c>
    </row>
    <row r="827" spans="1:25" x14ac:dyDescent="0.3">
      <c r="A827">
        <v>10362</v>
      </c>
      <c r="B827">
        <v>23</v>
      </c>
      <c r="C827">
        <v>49.67</v>
      </c>
      <c r="D827">
        <v>3</v>
      </c>
      <c r="E827">
        <v>1142.4100000000001</v>
      </c>
      <c r="F827" s="1">
        <v>38357</v>
      </c>
      <c r="G827" t="s">
        <v>25</v>
      </c>
      <c r="H827">
        <v>1</v>
      </c>
      <c r="I827">
        <v>1</v>
      </c>
      <c r="J827">
        <v>2005</v>
      </c>
      <c r="K827" t="s">
        <v>26</v>
      </c>
      <c r="L827">
        <v>60</v>
      </c>
      <c r="M827" t="s">
        <v>593</v>
      </c>
      <c r="N827" t="s">
        <v>62</v>
      </c>
      <c r="O827">
        <v>6505556809</v>
      </c>
      <c r="P827" t="s">
        <v>63</v>
      </c>
      <c r="R827" t="s">
        <v>64</v>
      </c>
      <c r="S827" t="s">
        <v>55</v>
      </c>
      <c r="T827">
        <v>94217</v>
      </c>
      <c r="U827" t="s">
        <v>32</v>
      </c>
      <c r="V827" t="s">
        <v>33</v>
      </c>
      <c r="W827" t="s">
        <v>65</v>
      </c>
      <c r="X827" t="s">
        <v>66</v>
      </c>
      <c r="Y827" t="s">
        <v>36</v>
      </c>
    </row>
    <row r="828" spans="1:25" x14ac:dyDescent="0.3">
      <c r="A828">
        <v>10374</v>
      </c>
      <c r="B828">
        <v>22</v>
      </c>
      <c r="C828">
        <v>53.3</v>
      </c>
      <c r="D828">
        <v>4</v>
      </c>
      <c r="E828">
        <v>1172.5999999999999</v>
      </c>
      <c r="F828" s="1">
        <v>38385</v>
      </c>
      <c r="G828" t="s">
        <v>25</v>
      </c>
      <c r="H828">
        <v>1</v>
      </c>
      <c r="I828">
        <v>2</v>
      </c>
      <c r="J828">
        <v>2005</v>
      </c>
      <c r="K828" t="s">
        <v>26</v>
      </c>
      <c r="L828">
        <v>60</v>
      </c>
      <c r="M828" t="s">
        <v>593</v>
      </c>
      <c r="N828" t="s">
        <v>207</v>
      </c>
      <c r="O828" t="s">
        <v>208</v>
      </c>
      <c r="P828" t="s">
        <v>209</v>
      </c>
      <c r="R828" t="s">
        <v>210</v>
      </c>
      <c r="S828" t="s">
        <v>211</v>
      </c>
      <c r="T828">
        <v>4101</v>
      </c>
      <c r="U828" t="s">
        <v>95</v>
      </c>
      <c r="V828" t="s">
        <v>96</v>
      </c>
      <c r="W828" t="s">
        <v>212</v>
      </c>
      <c r="X828" t="s">
        <v>213</v>
      </c>
      <c r="Y828" t="s">
        <v>36</v>
      </c>
    </row>
    <row r="829" spans="1:25" x14ac:dyDescent="0.3">
      <c r="A829">
        <v>10389</v>
      </c>
      <c r="B829">
        <v>39</v>
      </c>
      <c r="C829">
        <v>100</v>
      </c>
      <c r="D829">
        <v>5</v>
      </c>
      <c r="E829">
        <v>6981</v>
      </c>
      <c r="F829" s="1">
        <v>38414</v>
      </c>
      <c r="G829" t="s">
        <v>25</v>
      </c>
      <c r="H829">
        <v>1</v>
      </c>
      <c r="I829">
        <v>3</v>
      </c>
      <c r="J829">
        <v>2005</v>
      </c>
      <c r="K829" t="s">
        <v>26</v>
      </c>
      <c r="L829">
        <v>60</v>
      </c>
      <c r="M829" t="s">
        <v>593</v>
      </c>
      <c r="N829" t="s">
        <v>261</v>
      </c>
      <c r="O829" t="s">
        <v>262</v>
      </c>
      <c r="P829" t="s">
        <v>263</v>
      </c>
      <c r="R829" t="s">
        <v>264</v>
      </c>
      <c r="T829" t="s">
        <v>265</v>
      </c>
      <c r="U829" t="s">
        <v>188</v>
      </c>
      <c r="V829" t="s">
        <v>42</v>
      </c>
      <c r="W829" t="s">
        <v>266</v>
      </c>
      <c r="X829" t="s">
        <v>206</v>
      </c>
      <c r="Y829" t="s">
        <v>51</v>
      </c>
    </row>
    <row r="830" spans="1:25" x14ac:dyDescent="0.3">
      <c r="A830">
        <v>10402</v>
      </c>
      <c r="B830">
        <v>55</v>
      </c>
      <c r="C830">
        <v>55.72</v>
      </c>
      <c r="D830">
        <v>2</v>
      </c>
      <c r="E830">
        <v>3064.6</v>
      </c>
      <c r="F830" s="1">
        <v>38449</v>
      </c>
      <c r="G830" t="s">
        <v>25</v>
      </c>
      <c r="H830">
        <v>2</v>
      </c>
      <c r="I830">
        <v>4</v>
      </c>
      <c r="J830">
        <v>2005</v>
      </c>
      <c r="K830" t="s">
        <v>26</v>
      </c>
      <c r="L830">
        <v>60</v>
      </c>
      <c r="M830" t="s">
        <v>593</v>
      </c>
      <c r="N830" t="s">
        <v>84</v>
      </c>
      <c r="O830" t="s">
        <v>85</v>
      </c>
      <c r="P830" t="s">
        <v>86</v>
      </c>
      <c r="R830" t="s">
        <v>48</v>
      </c>
      <c r="T830">
        <v>75016</v>
      </c>
      <c r="U830" t="s">
        <v>41</v>
      </c>
      <c r="V830" t="s">
        <v>42</v>
      </c>
      <c r="W830" t="s">
        <v>87</v>
      </c>
      <c r="X830" t="s">
        <v>88</v>
      </c>
      <c r="Y830" t="s">
        <v>51</v>
      </c>
    </row>
    <row r="831" spans="1:25" x14ac:dyDescent="0.3">
      <c r="A831">
        <v>10417</v>
      </c>
      <c r="B831">
        <v>36</v>
      </c>
      <c r="C831">
        <v>61.18</v>
      </c>
      <c r="D831">
        <v>6</v>
      </c>
      <c r="E831">
        <v>2202.48</v>
      </c>
      <c r="F831" s="1">
        <v>38485</v>
      </c>
      <c r="G831" t="s">
        <v>173</v>
      </c>
      <c r="H831">
        <v>2</v>
      </c>
      <c r="I831">
        <v>5</v>
      </c>
      <c r="J831">
        <v>2005</v>
      </c>
      <c r="K831" t="s">
        <v>26</v>
      </c>
      <c r="L831">
        <v>60</v>
      </c>
      <c r="M831" t="s">
        <v>593</v>
      </c>
      <c r="N831" t="s">
        <v>174</v>
      </c>
      <c r="O831" t="s">
        <v>175</v>
      </c>
      <c r="P831" t="s">
        <v>176</v>
      </c>
      <c r="R831" t="s">
        <v>177</v>
      </c>
      <c r="T831">
        <v>28034</v>
      </c>
      <c r="U831" t="s">
        <v>178</v>
      </c>
      <c r="V831" t="s">
        <v>42</v>
      </c>
      <c r="W831" t="s">
        <v>179</v>
      </c>
      <c r="X831" t="s">
        <v>180</v>
      </c>
      <c r="Y831" t="s">
        <v>36</v>
      </c>
    </row>
    <row r="832" spans="1:25" x14ac:dyDescent="0.3">
      <c r="A832">
        <v>10101</v>
      </c>
      <c r="B832">
        <v>26</v>
      </c>
      <c r="C832">
        <v>100</v>
      </c>
      <c r="D832">
        <v>1</v>
      </c>
      <c r="E832">
        <v>3773.38</v>
      </c>
      <c r="F832" s="1">
        <v>37630</v>
      </c>
      <c r="G832" t="s">
        <v>25</v>
      </c>
      <c r="H832">
        <v>1</v>
      </c>
      <c r="I832">
        <v>1</v>
      </c>
      <c r="J832">
        <v>2003</v>
      </c>
      <c r="K832" t="s">
        <v>550</v>
      </c>
      <c r="L832">
        <v>168</v>
      </c>
      <c r="M832" t="s">
        <v>594</v>
      </c>
      <c r="N832" t="s">
        <v>462</v>
      </c>
      <c r="O832" t="s">
        <v>463</v>
      </c>
      <c r="P832" t="s">
        <v>464</v>
      </c>
      <c r="R832" t="s">
        <v>465</v>
      </c>
      <c r="T832">
        <v>60528</v>
      </c>
      <c r="U832" t="s">
        <v>443</v>
      </c>
      <c r="V832" t="s">
        <v>42</v>
      </c>
      <c r="W832" t="s">
        <v>466</v>
      </c>
      <c r="X832" t="s">
        <v>414</v>
      </c>
      <c r="Y832" t="s">
        <v>51</v>
      </c>
    </row>
    <row r="833" spans="1:25" x14ac:dyDescent="0.3">
      <c r="A833">
        <v>10110</v>
      </c>
      <c r="B833">
        <v>31</v>
      </c>
      <c r="C833">
        <v>100</v>
      </c>
      <c r="D833">
        <v>1</v>
      </c>
      <c r="E833">
        <v>5074.3900000000003</v>
      </c>
      <c r="F833" s="1">
        <v>37698</v>
      </c>
      <c r="G833" t="s">
        <v>25</v>
      </c>
      <c r="H833">
        <v>1</v>
      </c>
      <c r="I833">
        <v>3</v>
      </c>
      <c r="J833">
        <v>2003</v>
      </c>
      <c r="K833" t="s">
        <v>550</v>
      </c>
      <c r="L833">
        <v>168</v>
      </c>
      <c r="M833" t="s">
        <v>594</v>
      </c>
      <c r="N833" t="s">
        <v>492</v>
      </c>
      <c r="O833" t="s">
        <v>493</v>
      </c>
      <c r="P833" t="s">
        <v>494</v>
      </c>
      <c r="R833" t="s">
        <v>495</v>
      </c>
      <c r="T833" t="s">
        <v>496</v>
      </c>
      <c r="U833" t="s">
        <v>170</v>
      </c>
      <c r="V833" t="s">
        <v>42</v>
      </c>
      <c r="W833" t="s">
        <v>497</v>
      </c>
      <c r="X833" t="s">
        <v>94</v>
      </c>
      <c r="Y833" t="s">
        <v>51</v>
      </c>
    </row>
    <row r="834" spans="1:25" x14ac:dyDescent="0.3">
      <c r="A834">
        <v>10125</v>
      </c>
      <c r="B834">
        <v>34</v>
      </c>
      <c r="C834">
        <v>100</v>
      </c>
      <c r="D834">
        <v>2</v>
      </c>
      <c r="E834">
        <v>6483.46</v>
      </c>
      <c r="F834" s="1">
        <v>37762</v>
      </c>
      <c r="G834" t="s">
        <v>25</v>
      </c>
      <c r="H834">
        <v>2</v>
      </c>
      <c r="I834">
        <v>5</v>
      </c>
      <c r="J834">
        <v>2003</v>
      </c>
      <c r="K834" t="s">
        <v>550</v>
      </c>
      <c r="L834">
        <v>168</v>
      </c>
      <c r="M834" t="s">
        <v>594</v>
      </c>
      <c r="N834" t="s">
        <v>89</v>
      </c>
      <c r="O834" t="s">
        <v>90</v>
      </c>
      <c r="P834" t="s">
        <v>91</v>
      </c>
      <c r="Q834" t="s">
        <v>92</v>
      </c>
      <c r="R834" t="s">
        <v>93</v>
      </c>
      <c r="S834" t="s">
        <v>94</v>
      </c>
      <c r="T834">
        <v>3004</v>
      </c>
      <c r="U834" t="s">
        <v>95</v>
      </c>
      <c r="V834" t="s">
        <v>96</v>
      </c>
      <c r="W834" t="s">
        <v>97</v>
      </c>
      <c r="X834" t="s">
        <v>98</v>
      </c>
      <c r="Y834" t="s">
        <v>51</v>
      </c>
    </row>
    <row r="835" spans="1:25" x14ac:dyDescent="0.3">
      <c r="A835">
        <v>10139</v>
      </c>
      <c r="B835">
        <v>41</v>
      </c>
      <c r="C835">
        <v>100</v>
      </c>
      <c r="D835">
        <v>8</v>
      </c>
      <c r="E835">
        <v>7956.46</v>
      </c>
      <c r="F835" s="1">
        <v>37818</v>
      </c>
      <c r="G835" t="s">
        <v>25</v>
      </c>
      <c r="H835">
        <v>3</v>
      </c>
      <c r="I835">
        <v>7</v>
      </c>
      <c r="J835">
        <v>2003</v>
      </c>
      <c r="K835" t="s">
        <v>550</v>
      </c>
      <c r="L835">
        <v>168</v>
      </c>
      <c r="M835" t="s">
        <v>594</v>
      </c>
      <c r="N835" t="s">
        <v>152</v>
      </c>
      <c r="O835" t="s">
        <v>153</v>
      </c>
      <c r="P835" t="s">
        <v>154</v>
      </c>
      <c r="Q835" t="s">
        <v>155</v>
      </c>
      <c r="R835" t="s">
        <v>156</v>
      </c>
      <c r="S835" t="s">
        <v>157</v>
      </c>
      <c r="T835">
        <v>2067</v>
      </c>
      <c r="U835" t="s">
        <v>95</v>
      </c>
      <c r="V835" t="s">
        <v>96</v>
      </c>
      <c r="W835" t="s">
        <v>158</v>
      </c>
      <c r="X835" t="s">
        <v>159</v>
      </c>
      <c r="Y835" t="s">
        <v>151</v>
      </c>
    </row>
    <row r="836" spans="1:25" x14ac:dyDescent="0.3">
      <c r="A836">
        <v>10149</v>
      </c>
      <c r="B836">
        <v>23</v>
      </c>
      <c r="C836">
        <v>100</v>
      </c>
      <c r="D836">
        <v>5</v>
      </c>
      <c r="E836">
        <v>4230.62</v>
      </c>
      <c r="F836" s="1">
        <v>37876</v>
      </c>
      <c r="G836" t="s">
        <v>25</v>
      </c>
      <c r="H836">
        <v>3</v>
      </c>
      <c r="I836">
        <v>9</v>
      </c>
      <c r="J836">
        <v>2003</v>
      </c>
      <c r="K836" t="s">
        <v>550</v>
      </c>
      <c r="L836">
        <v>168</v>
      </c>
      <c r="M836" t="s">
        <v>594</v>
      </c>
      <c r="N836" t="s">
        <v>526</v>
      </c>
      <c r="O836">
        <v>4155554312</v>
      </c>
      <c r="P836" t="s">
        <v>527</v>
      </c>
      <c r="R836" t="s">
        <v>528</v>
      </c>
      <c r="S836" t="s">
        <v>55</v>
      </c>
      <c r="T836">
        <v>94217</v>
      </c>
      <c r="U836" t="s">
        <v>32</v>
      </c>
      <c r="V836" t="s">
        <v>33</v>
      </c>
      <c r="W836" t="s">
        <v>529</v>
      </c>
      <c r="X836" t="s">
        <v>400</v>
      </c>
      <c r="Y836" t="s">
        <v>51</v>
      </c>
    </row>
    <row r="837" spans="1:25" x14ac:dyDescent="0.3">
      <c r="A837">
        <v>10162</v>
      </c>
      <c r="B837">
        <v>48</v>
      </c>
      <c r="C837">
        <v>100</v>
      </c>
      <c r="D837">
        <v>3</v>
      </c>
      <c r="E837">
        <v>7209.12</v>
      </c>
      <c r="F837" s="1">
        <v>37912</v>
      </c>
      <c r="G837" t="s">
        <v>25</v>
      </c>
      <c r="H837">
        <v>4</v>
      </c>
      <c r="I837">
        <v>10</v>
      </c>
      <c r="J837">
        <v>2003</v>
      </c>
      <c r="K837" t="s">
        <v>550</v>
      </c>
      <c r="L837">
        <v>168</v>
      </c>
      <c r="M837" t="s">
        <v>594</v>
      </c>
      <c r="N837" t="s">
        <v>58</v>
      </c>
      <c r="O837">
        <v>6505551386</v>
      </c>
      <c r="P837" t="s">
        <v>59</v>
      </c>
      <c r="R837" t="s">
        <v>60</v>
      </c>
      <c r="S837" t="s">
        <v>55</v>
      </c>
      <c r="U837" t="s">
        <v>32</v>
      </c>
      <c r="V837" t="s">
        <v>33</v>
      </c>
      <c r="W837" t="s">
        <v>61</v>
      </c>
      <c r="X837" t="s">
        <v>57</v>
      </c>
      <c r="Y837" t="s">
        <v>151</v>
      </c>
    </row>
    <row r="838" spans="1:25" x14ac:dyDescent="0.3">
      <c r="A838">
        <v>10173</v>
      </c>
      <c r="B838">
        <v>22</v>
      </c>
      <c r="C838">
        <v>100</v>
      </c>
      <c r="D838">
        <v>7</v>
      </c>
      <c r="E838">
        <v>3452.68</v>
      </c>
      <c r="F838" s="1">
        <v>37930</v>
      </c>
      <c r="G838" t="s">
        <v>25</v>
      </c>
      <c r="H838">
        <v>4</v>
      </c>
      <c r="I838">
        <v>11</v>
      </c>
      <c r="J838">
        <v>2003</v>
      </c>
      <c r="K838" t="s">
        <v>550</v>
      </c>
      <c r="L838">
        <v>168</v>
      </c>
      <c r="M838" t="s">
        <v>594</v>
      </c>
      <c r="N838" t="s">
        <v>552</v>
      </c>
      <c r="O838" t="s">
        <v>553</v>
      </c>
      <c r="P838" t="s">
        <v>554</v>
      </c>
      <c r="R838" t="s">
        <v>555</v>
      </c>
      <c r="T838">
        <v>24100</v>
      </c>
      <c r="U838" t="s">
        <v>258</v>
      </c>
      <c r="V838" t="s">
        <v>42</v>
      </c>
      <c r="W838" t="s">
        <v>556</v>
      </c>
      <c r="X838" t="s">
        <v>557</v>
      </c>
      <c r="Y838" t="s">
        <v>51</v>
      </c>
    </row>
    <row r="839" spans="1:25" x14ac:dyDescent="0.3">
      <c r="A839">
        <v>10182</v>
      </c>
      <c r="B839">
        <v>21</v>
      </c>
      <c r="C839">
        <v>100</v>
      </c>
      <c r="D839">
        <v>4</v>
      </c>
      <c r="E839">
        <v>3047.73</v>
      </c>
      <c r="F839" s="1">
        <v>37937</v>
      </c>
      <c r="G839" t="s">
        <v>25</v>
      </c>
      <c r="H839">
        <v>4</v>
      </c>
      <c r="I839">
        <v>11</v>
      </c>
      <c r="J839">
        <v>2003</v>
      </c>
      <c r="K839" t="s">
        <v>550</v>
      </c>
      <c r="L839">
        <v>168</v>
      </c>
      <c r="M839" t="s">
        <v>594</v>
      </c>
      <c r="N839" t="s">
        <v>272</v>
      </c>
      <c r="O839">
        <v>4155551450</v>
      </c>
      <c r="P839" t="s">
        <v>273</v>
      </c>
      <c r="R839" t="s">
        <v>274</v>
      </c>
      <c r="S839" t="s">
        <v>55</v>
      </c>
      <c r="T839">
        <v>97562</v>
      </c>
      <c r="U839" t="s">
        <v>32</v>
      </c>
      <c r="V839" t="s">
        <v>33</v>
      </c>
      <c r="W839" t="s">
        <v>275</v>
      </c>
      <c r="X839" t="s">
        <v>276</v>
      </c>
      <c r="Y839" t="s">
        <v>51</v>
      </c>
    </row>
    <row r="840" spans="1:25" x14ac:dyDescent="0.3">
      <c r="A840">
        <v>10193</v>
      </c>
      <c r="B840">
        <v>22</v>
      </c>
      <c r="C840">
        <v>100</v>
      </c>
      <c r="D840">
        <v>8</v>
      </c>
      <c r="E840">
        <v>3675.32</v>
      </c>
      <c r="F840" s="1">
        <v>37946</v>
      </c>
      <c r="G840" t="s">
        <v>25</v>
      </c>
      <c r="H840">
        <v>4</v>
      </c>
      <c r="I840">
        <v>11</v>
      </c>
      <c r="J840">
        <v>2003</v>
      </c>
      <c r="K840" t="s">
        <v>550</v>
      </c>
      <c r="L840">
        <v>168</v>
      </c>
      <c r="M840" t="s">
        <v>594</v>
      </c>
      <c r="N840" t="s">
        <v>558</v>
      </c>
      <c r="O840" t="s">
        <v>559</v>
      </c>
      <c r="P840" t="s">
        <v>560</v>
      </c>
      <c r="R840" t="s">
        <v>561</v>
      </c>
      <c r="S840" t="s">
        <v>94</v>
      </c>
      <c r="T840">
        <v>3150</v>
      </c>
      <c r="U840" t="s">
        <v>95</v>
      </c>
      <c r="V840" t="s">
        <v>96</v>
      </c>
      <c r="W840" t="s">
        <v>562</v>
      </c>
      <c r="X840" t="s">
        <v>563</v>
      </c>
      <c r="Y840" t="s">
        <v>51</v>
      </c>
    </row>
    <row r="841" spans="1:25" x14ac:dyDescent="0.3">
      <c r="A841">
        <v>10205</v>
      </c>
      <c r="B841">
        <v>40</v>
      </c>
      <c r="C841">
        <v>100</v>
      </c>
      <c r="D841">
        <v>3</v>
      </c>
      <c r="E841">
        <v>7492.4</v>
      </c>
      <c r="F841" s="1">
        <v>37958</v>
      </c>
      <c r="G841" t="s">
        <v>25</v>
      </c>
      <c r="H841">
        <v>4</v>
      </c>
      <c r="I841">
        <v>12</v>
      </c>
      <c r="J841">
        <v>2003</v>
      </c>
      <c r="K841" t="s">
        <v>550</v>
      </c>
      <c r="L841">
        <v>168</v>
      </c>
      <c r="M841" t="s">
        <v>594</v>
      </c>
      <c r="N841" t="s">
        <v>174</v>
      </c>
      <c r="O841" t="s">
        <v>175</v>
      </c>
      <c r="P841" t="s">
        <v>176</v>
      </c>
      <c r="R841" t="s">
        <v>177</v>
      </c>
      <c r="T841">
        <v>28034</v>
      </c>
      <c r="U841" t="s">
        <v>178</v>
      </c>
      <c r="V841" t="s">
        <v>42</v>
      </c>
      <c r="W841" t="s">
        <v>179</v>
      </c>
      <c r="X841" t="s">
        <v>180</v>
      </c>
      <c r="Y841" t="s">
        <v>151</v>
      </c>
    </row>
    <row r="842" spans="1:25" x14ac:dyDescent="0.3">
      <c r="A842">
        <v>10214</v>
      </c>
      <c r="B842">
        <v>50</v>
      </c>
      <c r="C842">
        <v>100</v>
      </c>
      <c r="D842">
        <v>1</v>
      </c>
      <c r="E842">
        <v>9534.5</v>
      </c>
      <c r="F842" s="1">
        <v>38012</v>
      </c>
      <c r="G842" t="s">
        <v>25</v>
      </c>
      <c r="H842">
        <v>1</v>
      </c>
      <c r="I842">
        <v>1</v>
      </c>
      <c r="J842">
        <v>2004</v>
      </c>
      <c r="K842" t="s">
        <v>550</v>
      </c>
      <c r="L842">
        <v>168</v>
      </c>
      <c r="M842" t="s">
        <v>594</v>
      </c>
      <c r="N842" t="s">
        <v>191</v>
      </c>
      <c r="O842" t="s">
        <v>192</v>
      </c>
      <c r="P842" t="s">
        <v>193</v>
      </c>
      <c r="R842" t="s">
        <v>177</v>
      </c>
      <c r="T842">
        <v>28023</v>
      </c>
      <c r="U842" t="s">
        <v>178</v>
      </c>
      <c r="V842" t="s">
        <v>42</v>
      </c>
      <c r="W842" t="s">
        <v>194</v>
      </c>
      <c r="X842" t="s">
        <v>195</v>
      </c>
      <c r="Y842" t="s">
        <v>151</v>
      </c>
    </row>
    <row r="843" spans="1:25" x14ac:dyDescent="0.3">
      <c r="A843">
        <v>10227</v>
      </c>
      <c r="B843">
        <v>29</v>
      </c>
      <c r="C843">
        <v>100</v>
      </c>
      <c r="D843">
        <v>4</v>
      </c>
      <c r="E843">
        <v>5579.02</v>
      </c>
      <c r="F843" s="1">
        <v>38048</v>
      </c>
      <c r="G843" t="s">
        <v>25</v>
      </c>
      <c r="H843">
        <v>1</v>
      </c>
      <c r="I843">
        <v>3</v>
      </c>
      <c r="J843">
        <v>2004</v>
      </c>
      <c r="K843" t="s">
        <v>550</v>
      </c>
      <c r="L843">
        <v>168</v>
      </c>
      <c r="M843" t="s">
        <v>594</v>
      </c>
      <c r="N843" t="s">
        <v>219</v>
      </c>
      <c r="O843" t="s">
        <v>220</v>
      </c>
      <c r="P843" t="s">
        <v>221</v>
      </c>
      <c r="R843" t="s">
        <v>222</v>
      </c>
      <c r="T843">
        <v>69004</v>
      </c>
      <c r="U843" t="s">
        <v>41</v>
      </c>
      <c r="V843" t="s">
        <v>42</v>
      </c>
      <c r="W843" t="s">
        <v>223</v>
      </c>
      <c r="X843" t="s">
        <v>224</v>
      </c>
      <c r="Y843" t="s">
        <v>51</v>
      </c>
    </row>
    <row r="844" spans="1:25" x14ac:dyDescent="0.3">
      <c r="A844">
        <v>10244</v>
      </c>
      <c r="B844">
        <v>43</v>
      </c>
      <c r="C844">
        <v>100</v>
      </c>
      <c r="D844">
        <v>8</v>
      </c>
      <c r="E844">
        <v>5950.34</v>
      </c>
      <c r="F844" s="1">
        <v>38106</v>
      </c>
      <c r="G844" t="s">
        <v>25</v>
      </c>
      <c r="H844">
        <v>2</v>
      </c>
      <c r="I844">
        <v>4</v>
      </c>
      <c r="J844">
        <v>2004</v>
      </c>
      <c r="K844" t="s">
        <v>550</v>
      </c>
      <c r="L844">
        <v>168</v>
      </c>
      <c r="M844" t="s">
        <v>594</v>
      </c>
      <c r="N844" t="s">
        <v>174</v>
      </c>
      <c r="O844" t="s">
        <v>175</v>
      </c>
      <c r="P844" t="s">
        <v>176</v>
      </c>
      <c r="R844" t="s">
        <v>177</v>
      </c>
      <c r="T844">
        <v>28034</v>
      </c>
      <c r="U844" t="s">
        <v>178</v>
      </c>
      <c r="V844" t="s">
        <v>42</v>
      </c>
      <c r="W844" t="s">
        <v>179</v>
      </c>
      <c r="X844" t="s">
        <v>180</v>
      </c>
      <c r="Y844" t="s">
        <v>51</v>
      </c>
    </row>
    <row r="845" spans="1:25" x14ac:dyDescent="0.3">
      <c r="A845">
        <v>10255</v>
      </c>
      <c r="B845">
        <v>24</v>
      </c>
      <c r="C845">
        <v>100</v>
      </c>
      <c r="D845">
        <v>1</v>
      </c>
      <c r="E845">
        <v>3726</v>
      </c>
      <c r="F845" s="1">
        <v>38142</v>
      </c>
      <c r="G845" t="s">
        <v>25</v>
      </c>
      <c r="H845">
        <v>2</v>
      </c>
      <c r="I845">
        <v>6</v>
      </c>
      <c r="J845">
        <v>2004</v>
      </c>
      <c r="K845" t="s">
        <v>550</v>
      </c>
      <c r="L845">
        <v>168</v>
      </c>
      <c r="M845" t="s">
        <v>594</v>
      </c>
      <c r="N845" t="s">
        <v>531</v>
      </c>
      <c r="O845" t="s">
        <v>532</v>
      </c>
      <c r="P845" t="s">
        <v>533</v>
      </c>
      <c r="R845" t="s">
        <v>534</v>
      </c>
      <c r="T845">
        <v>67000</v>
      </c>
      <c r="U845" t="s">
        <v>41</v>
      </c>
      <c r="V845" t="s">
        <v>42</v>
      </c>
      <c r="W845" t="s">
        <v>535</v>
      </c>
      <c r="X845" t="s">
        <v>536</v>
      </c>
      <c r="Y845" t="s">
        <v>51</v>
      </c>
    </row>
    <row r="846" spans="1:25" x14ac:dyDescent="0.3">
      <c r="A846">
        <v>10280</v>
      </c>
      <c r="B846">
        <v>22</v>
      </c>
      <c r="C846">
        <v>100</v>
      </c>
      <c r="D846">
        <v>10</v>
      </c>
      <c r="E846">
        <v>4455</v>
      </c>
      <c r="F846" s="1">
        <v>38216</v>
      </c>
      <c r="G846" t="s">
        <v>25</v>
      </c>
      <c r="H846">
        <v>3</v>
      </c>
      <c r="I846">
        <v>8</v>
      </c>
      <c r="J846">
        <v>2004</v>
      </c>
      <c r="K846" t="s">
        <v>550</v>
      </c>
      <c r="L846">
        <v>168</v>
      </c>
      <c r="M846" t="s">
        <v>594</v>
      </c>
      <c r="N846" t="s">
        <v>254</v>
      </c>
      <c r="O846" t="s">
        <v>255</v>
      </c>
      <c r="P846" t="s">
        <v>256</v>
      </c>
      <c r="R846" t="s">
        <v>257</v>
      </c>
      <c r="T846">
        <v>10100</v>
      </c>
      <c r="U846" t="s">
        <v>258</v>
      </c>
      <c r="V846" t="s">
        <v>42</v>
      </c>
      <c r="W846" t="s">
        <v>259</v>
      </c>
      <c r="X846" t="s">
        <v>260</v>
      </c>
      <c r="Y846" t="s">
        <v>51</v>
      </c>
    </row>
    <row r="847" spans="1:25" x14ac:dyDescent="0.3">
      <c r="A847">
        <v>10289</v>
      </c>
      <c r="B847">
        <v>43</v>
      </c>
      <c r="C847">
        <v>100</v>
      </c>
      <c r="D847">
        <v>3</v>
      </c>
      <c r="E847">
        <v>8272.34</v>
      </c>
      <c r="F847" s="1">
        <v>38233</v>
      </c>
      <c r="G847" t="s">
        <v>25</v>
      </c>
      <c r="H847">
        <v>3</v>
      </c>
      <c r="I847">
        <v>9</v>
      </c>
      <c r="J847">
        <v>2004</v>
      </c>
      <c r="K847" t="s">
        <v>550</v>
      </c>
      <c r="L847">
        <v>168</v>
      </c>
      <c r="M847" t="s">
        <v>594</v>
      </c>
      <c r="N847" t="s">
        <v>73</v>
      </c>
      <c r="O847" t="s">
        <v>74</v>
      </c>
      <c r="P847" t="s">
        <v>75</v>
      </c>
      <c r="R847" t="s">
        <v>76</v>
      </c>
      <c r="T847" t="s">
        <v>77</v>
      </c>
      <c r="U847" t="s">
        <v>78</v>
      </c>
      <c r="V847" t="s">
        <v>42</v>
      </c>
      <c r="W847" t="s">
        <v>79</v>
      </c>
      <c r="X847" t="s">
        <v>80</v>
      </c>
      <c r="Y847" t="s">
        <v>151</v>
      </c>
    </row>
    <row r="848" spans="1:25" x14ac:dyDescent="0.3">
      <c r="A848">
        <v>10304</v>
      </c>
      <c r="B848">
        <v>20</v>
      </c>
      <c r="C848">
        <v>100</v>
      </c>
      <c r="D848">
        <v>14</v>
      </c>
      <c r="E848">
        <v>3577.6</v>
      </c>
      <c r="F848" s="1">
        <v>38271</v>
      </c>
      <c r="G848" t="s">
        <v>25</v>
      </c>
      <c r="H848">
        <v>4</v>
      </c>
      <c r="I848">
        <v>10</v>
      </c>
      <c r="J848">
        <v>2004</v>
      </c>
      <c r="K848" t="s">
        <v>550</v>
      </c>
      <c r="L848">
        <v>168</v>
      </c>
      <c r="M848" t="s">
        <v>594</v>
      </c>
      <c r="N848" t="s">
        <v>267</v>
      </c>
      <c r="O848" t="s">
        <v>268</v>
      </c>
      <c r="P848" t="s">
        <v>269</v>
      </c>
      <c r="R848" t="s">
        <v>270</v>
      </c>
      <c r="T848">
        <v>78000</v>
      </c>
      <c r="U848" t="s">
        <v>41</v>
      </c>
      <c r="V848" t="s">
        <v>42</v>
      </c>
      <c r="W848" t="s">
        <v>271</v>
      </c>
      <c r="X848" t="s">
        <v>50</v>
      </c>
      <c r="Y848" t="s">
        <v>51</v>
      </c>
    </row>
    <row r="849" spans="1:25" x14ac:dyDescent="0.3">
      <c r="A849">
        <v>10312</v>
      </c>
      <c r="B849">
        <v>25</v>
      </c>
      <c r="C849">
        <v>100</v>
      </c>
      <c r="D849">
        <v>11</v>
      </c>
      <c r="E849">
        <v>3881.25</v>
      </c>
      <c r="F849" s="1">
        <v>38281</v>
      </c>
      <c r="G849" t="s">
        <v>25</v>
      </c>
      <c r="H849">
        <v>4</v>
      </c>
      <c r="I849">
        <v>10</v>
      </c>
      <c r="J849">
        <v>2004</v>
      </c>
      <c r="K849" t="s">
        <v>550</v>
      </c>
      <c r="L849">
        <v>168</v>
      </c>
      <c r="M849" t="s">
        <v>594</v>
      </c>
      <c r="N849" t="s">
        <v>272</v>
      </c>
      <c r="O849">
        <v>4155551450</v>
      </c>
      <c r="P849" t="s">
        <v>273</v>
      </c>
      <c r="R849" t="s">
        <v>274</v>
      </c>
      <c r="S849" t="s">
        <v>55</v>
      </c>
      <c r="T849">
        <v>97562</v>
      </c>
      <c r="U849" t="s">
        <v>32</v>
      </c>
      <c r="V849" t="s">
        <v>33</v>
      </c>
      <c r="W849" t="s">
        <v>275</v>
      </c>
      <c r="X849" t="s">
        <v>276</v>
      </c>
      <c r="Y849" t="s">
        <v>51</v>
      </c>
    </row>
    <row r="850" spans="1:25" x14ac:dyDescent="0.3">
      <c r="A850">
        <v>10322</v>
      </c>
      <c r="B850">
        <v>36</v>
      </c>
      <c r="C850">
        <v>100</v>
      </c>
      <c r="D850">
        <v>2</v>
      </c>
      <c r="E850">
        <v>5797.44</v>
      </c>
      <c r="F850" s="1">
        <v>38295</v>
      </c>
      <c r="G850" t="s">
        <v>25</v>
      </c>
      <c r="H850">
        <v>4</v>
      </c>
      <c r="I850">
        <v>11</v>
      </c>
      <c r="J850">
        <v>2004</v>
      </c>
      <c r="K850" t="s">
        <v>550</v>
      </c>
      <c r="L850">
        <v>168</v>
      </c>
      <c r="M850" t="s">
        <v>594</v>
      </c>
      <c r="N850" t="s">
        <v>277</v>
      </c>
      <c r="O850">
        <v>6035558647</v>
      </c>
      <c r="P850" t="s">
        <v>278</v>
      </c>
      <c r="R850" t="s">
        <v>279</v>
      </c>
      <c r="S850" t="s">
        <v>280</v>
      </c>
      <c r="T850">
        <v>62005</v>
      </c>
      <c r="U850" t="s">
        <v>32</v>
      </c>
      <c r="V850" t="s">
        <v>33</v>
      </c>
      <c r="W850" t="s">
        <v>56</v>
      </c>
      <c r="X850" t="s">
        <v>276</v>
      </c>
      <c r="Y850" t="s">
        <v>51</v>
      </c>
    </row>
    <row r="851" spans="1:25" x14ac:dyDescent="0.3">
      <c r="A851">
        <v>10332</v>
      </c>
      <c r="B851">
        <v>24</v>
      </c>
      <c r="C851">
        <v>52.67</v>
      </c>
      <c r="D851">
        <v>1</v>
      </c>
      <c r="E851">
        <v>1264.08</v>
      </c>
      <c r="F851" s="1">
        <v>38308</v>
      </c>
      <c r="G851" t="s">
        <v>25</v>
      </c>
      <c r="H851">
        <v>4</v>
      </c>
      <c r="I851">
        <v>11</v>
      </c>
      <c r="J851">
        <v>2004</v>
      </c>
      <c r="K851" t="s">
        <v>550</v>
      </c>
      <c r="L851">
        <v>168</v>
      </c>
      <c r="M851" t="s">
        <v>594</v>
      </c>
      <c r="N851" t="s">
        <v>492</v>
      </c>
      <c r="O851" t="s">
        <v>493</v>
      </c>
      <c r="P851" t="s">
        <v>494</v>
      </c>
      <c r="R851" t="s">
        <v>495</v>
      </c>
      <c r="T851" t="s">
        <v>496</v>
      </c>
      <c r="U851" t="s">
        <v>170</v>
      </c>
      <c r="V851" t="s">
        <v>42</v>
      </c>
      <c r="W851" t="s">
        <v>497</v>
      </c>
      <c r="X851" t="s">
        <v>94</v>
      </c>
      <c r="Y851" t="s">
        <v>36</v>
      </c>
    </row>
    <row r="852" spans="1:25" x14ac:dyDescent="0.3">
      <c r="A852">
        <v>10347</v>
      </c>
      <c r="B852">
        <v>21</v>
      </c>
      <c r="C852">
        <v>100</v>
      </c>
      <c r="D852">
        <v>6</v>
      </c>
      <c r="E852">
        <v>4815.3</v>
      </c>
      <c r="F852" s="1">
        <v>38320</v>
      </c>
      <c r="G852" t="s">
        <v>25</v>
      </c>
      <c r="H852">
        <v>4</v>
      </c>
      <c r="I852">
        <v>11</v>
      </c>
      <c r="J852">
        <v>2004</v>
      </c>
      <c r="K852" t="s">
        <v>550</v>
      </c>
      <c r="L852">
        <v>168</v>
      </c>
      <c r="M852" t="s">
        <v>594</v>
      </c>
      <c r="N852" t="s">
        <v>89</v>
      </c>
      <c r="O852" t="s">
        <v>90</v>
      </c>
      <c r="P852" t="s">
        <v>91</v>
      </c>
      <c r="Q852" t="s">
        <v>92</v>
      </c>
      <c r="R852" t="s">
        <v>93</v>
      </c>
      <c r="S852" t="s">
        <v>94</v>
      </c>
      <c r="T852">
        <v>3004</v>
      </c>
      <c r="U852" t="s">
        <v>95</v>
      </c>
      <c r="V852" t="s">
        <v>96</v>
      </c>
      <c r="W852" t="s">
        <v>97</v>
      </c>
      <c r="X852" t="s">
        <v>98</v>
      </c>
      <c r="Y852" t="s">
        <v>51</v>
      </c>
    </row>
    <row r="853" spans="1:25" x14ac:dyDescent="0.3">
      <c r="A853">
        <v>10356</v>
      </c>
      <c r="B853">
        <v>30</v>
      </c>
      <c r="C853">
        <v>100</v>
      </c>
      <c r="D853">
        <v>1</v>
      </c>
      <c r="E853">
        <v>4462.2</v>
      </c>
      <c r="F853" s="1">
        <v>38330</v>
      </c>
      <c r="G853" t="s">
        <v>25</v>
      </c>
      <c r="H853">
        <v>4</v>
      </c>
      <c r="I853">
        <v>12</v>
      </c>
      <c r="J853">
        <v>2004</v>
      </c>
      <c r="K853" t="s">
        <v>550</v>
      </c>
      <c r="L853">
        <v>168</v>
      </c>
      <c r="M853" t="s">
        <v>594</v>
      </c>
      <c r="N853" t="s">
        <v>45</v>
      </c>
      <c r="O853" t="s">
        <v>46</v>
      </c>
      <c r="P853" t="s">
        <v>47</v>
      </c>
      <c r="R853" t="s">
        <v>48</v>
      </c>
      <c r="T853">
        <v>75508</v>
      </c>
      <c r="U853" t="s">
        <v>41</v>
      </c>
      <c r="V853" t="s">
        <v>42</v>
      </c>
      <c r="W853" t="s">
        <v>49</v>
      </c>
      <c r="X853" t="s">
        <v>50</v>
      </c>
      <c r="Y853" t="s">
        <v>51</v>
      </c>
    </row>
    <row r="854" spans="1:25" x14ac:dyDescent="0.3">
      <c r="A854">
        <v>10367</v>
      </c>
      <c r="B854">
        <v>32</v>
      </c>
      <c r="C854">
        <v>94.79</v>
      </c>
      <c r="D854">
        <v>7</v>
      </c>
      <c r="E854">
        <v>3033.28</v>
      </c>
      <c r="F854" s="1">
        <v>38364</v>
      </c>
      <c r="G854" t="s">
        <v>408</v>
      </c>
      <c r="H854">
        <v>1</v>
      </c>
      <c r="I854">
        <v>1</v>
      </c>
      <c r="J854">
        <v>2005</v>
      </c>
      <c r="K854" t="s">
        <v>550</v>
      </c>
      <c r="L854">
        <v>168</v>
      </c>
      <c r="M854" t="s">
        <v>594</v>
      </c>
      <c r="N854" t="s">
        <v>52</v>
      </c>
      <c r="O854">
        <v>6265557265</v>
      </c>
      <c r="P854" t="s">
        <v>53</v>
      </c>
      <c r="R854" t="s">
        <v>54</v>
      </c>
      <c r="S854" t="s">
        <v>55</v>
      </c>
      <c r="T854">
        <v>90003</v>
      </c>
      <c r="U854" t="s">
        <v>32</v>
      </c>
      <c r="V854" t="s">
        <v>33</v>
      </c>
      <c r="W854" t="s">
        <v>56</v>
      </c>
      <c r="X854" t="s">
        <v>57</v>
      </c>
      <c r="Y854" t="s">
        <v>51</v>
      </c>
    </row>
    <row r="855" spans="1:25" x14ac:dyDescent="0.3">
      <c r="A855">
        <v>10380</v>
      </c>
      <c r="B855">
        <v>21</v>
      </c>
      <c r="C855">
        <v>47.18</v>
      </c>
      <c r="D855">
        <v>8</v>
      </c>
      <c r="E855">
        <v>990.78</v>
      </c>
      <c r="F855" s="1">
        <v>38399</v>
      </c>
      <c r="G855" t="s">
        <v>25</v>
      </c>
      <c r="H855">
        <v>1</v>
      </c>
      <c r="I855">
        <v>2</v>
      </c>
      <c r="J855">
        <v>2005</v>
      </c>
      <c r="K855" t="s">
        <v>550</v>
      </c>
      <c r="L855">
        <v>168</v>
      </c>
      <c r="M855" t="s">
        <v>594</v>
      </c>
      <c r="N855" t="s">
        <v>174</v>
      </c>
      <c r="O855" t="s">
        <v>175</v>
      </c>
      <c r="P855" t="s">
        <v>176</v>
      </c>
      <c r="R855" t="s">
        <v>177</v>
      </c>
      <c r="T855">
        <v>28034</v>
      </c>
      <c r="U855" t="s">
        <v>178</v>
      </c>
      <c r="V855" t="s">
        <v>42</v>
      </c>
      <c r="W855" t="s">
        <v>179</v>
      </c>
      <c r="X855" t="s">
        <v>180</v>
      </c>
      <c r="Y855" t="s">
        <v>36</v>
      </c>
    </row>
    <row r="856" spans="1:25" x14ac:dyDescent="0.3">
      <c r="A856">
        <v>10390</v>
      </c>
      <c r="B856">
        <v>26</v>
      </c>
      <c r="C856">
        <v>78.11</v>
      </c>
      <c r="D856">
        <v>7</v>
      </c>
      <c r="E856">
        <v>2030.86</v>
      </c>
      <c r="F856" s="1">
        <v>38415</v>
      </c>
      <c r="G856" t="s">
        <v>25</v>
      </c>
      <c r="H856">
        <v>1</v>
      </c>
      <c r="I856">
        <v>3</v>
      </c>
      <c r="J856">
        <v>2005</v>
      </c>
      <c r="K856" t="s">
        <v>550</v>
      </c>
      <c r="L856">
        <v>168</v>
      </c>
      <c r="M856" t="s">
        <v>594</v>
      </c>
      <c r="N856" t="s">
        <v>272</v>
      </c>
      <c r="O856">
        <v>4155551450</v>
      </c>
      <c r="P856" t="s">
        <v>273</v>
      </c>
      <c r="R856" t="s">
        <v>274</v>
      </c>
      <c r="S856" t="s">
        <v>55</v>
      </c>
      <c r="T856">
        <v>97562</v>
      </c>
      <c r="U856" t="s">
        <v>32</v>
      </c>
      <c r="V856" t="s">
        <v>33</v>
      </c>
      <c r="W856" t="s">
        <v>275</v>
      </c>
      <c r="X856" t="s">
        <v>276</v>
      </c>
      <c r="Y856" t="s">
        <v>36</v>
      </c>
    </row>
    <row r="857" spans="1:25" x14ac:dyDescent="0.3">
      <c r="A857">
        <v>10421</v>
      </c>
      <c r="B857">
        <v>35</v>
      </c>
      <c r="C857">
        <v>100</v>
      </c>
      <c r="D857">
        <v>1</v>
      </c>
      <c r="E857">
        <v>5433.75</v>
      </c>
      <c r="F857" s="1">
        <v>38501</v>
      </c>
      <c r="G857" t="s">
        <v>300</v>
      </c>
      <c r="H857">
        <v>2</v>
      </c>
      <c r="I857">
        <v>5</v>
      </c>
      <c r="J857">
        <v>2005</v>
      </c>
      <c r="K857" t="s">
        <v>550</v>
      </c>
      <c r="L857">
        <v>168</v>
      </c>
      <c r="M857" t="s">
        <v>594</v>
      </c>
      <c r="N857" t="s">
        <v>272</v>
      </c>
      <c r="O857">
        <v>4155551450</v>
      </c>
      <c r="P857" t="s">
        <v>273</v>
      </c>
      <c r="R857" t="s">
        <v>274</v>
      </c>
      <c r="S857" t="s">
        <v>55</v>
      </c>
      <c r="T857">
        <v>97562</v>
      </c>
      <c r="U857" t="s">
        <v>32</v>
      </c>
      <c r="V857" t="s">
        <v>33</v>
      </c>
      <c r="W857" t="s">
        <v>275</v>
      </c>
      <c r="X857" t="s">
        <v>276</v>
      </c>
      <c r="Y857" t="s">
        <v>51</v>
      </c>
    </row>
    <row r="858" spans="1:25" x14ac:dyDescent="0.3">
      <c r="A858">
        <v>10109</v>
      </c>
      <c r="B858">
        <v>26</v>
      </c>
      <c r="C858">
        <v>100</v>
      </c>
      <c r="D858">
        <v>1</v>
      </c>
      <c r="E858">
        <v>3157.44</v>
      </c>
      <c r="F858" s="1">
        <v>37690</v>
      </c>
      <c r="G858" t="s">
        <v>25</v>
      </c>
      <c r="H858">
        <v>1</v>
      </c>
      <c r="I858">
        <v>3</v>
      </c>
      <c r="J858">
        <v>2003</v>
      </c>
      <c r="K858" t="s">
        <v>181</v>
      </c>
      <c r="L858">
        <v>132</v>
      </c>
      <c r="M858" t="s">
        <v>595</v>
      </c>
      <c r="N858" t="s">
        <v>309</v>
      </c>
      <c r="O858">
        <v>2155559857</v>
      </c>
      <c r="P858" t="s">
        <v>310</v>
      </c>
      <c r="R858" t="s">
        <v>216</v>
      </c>
      <c r="S858" t="s">
        <v>142</v>
      </c>
      <c r="T858">
        <v>71270</v>
      </c>
      <c r="U858" t="s">
        <v>32</v>
      </c>
      <c r="V858" t="s">
        <v>33</v>
      </c>
      <c r="W858" t="s">
        <v>124</v>
      </c>
      <c r="X858" t="s">
        <v>311</v>
      </c>
      <c r="Y858" t="s">
        <v>51</v>
      </c>
    </row>
    <row r="859" spans="1:25" x14ac:dyDescent="0.3">
      <c r="A859">
        <v>10123</v>
      </c>
      <c r="B859">
        <v>46</v>
      </c>
      <c r="C859">
        <v>100</v>
      </c>
      <c r="D859">
        <v>3</v>
      </c>
      <c r="E859">
        <v>5161.2</v>
      </c>
      <c r="F859" s="1">
        <v>37761</v>
      </c>
      <c r="G859" t="s">
        <v>25</v>
      </c>
      <c r="H859">
        <v>2</v>
      </c>
      <c r="I859">
        <v>5</v>
      </c>
      <c r="J859">
        <v>2003</v>
      </c>
      <c r="K859" t="s">
        <v>181</v>
      </c>
      <c r="L859">
        <v>132</v>
      </c>
      <c r="M859" t="s">
        <v>595</v>
      </c>
      <c r="N859" t="s">
        <v>312</v>
      </c>
      <c r="O859" t="s">
        <v>313</v>
      </c>
      <c r="P859" t="s">
        <v>314</v>
      </c>
      <c r="R859" t="s">
        <v>117</v>
      </c>
      <c r="T859">
        <v>44000</v>
      </c>
      <c r="U859" t="s">
        <v>41</v>
      </c>
      <c r="V859" t="s">
        <v>42</v>
      </c>
      <c r="W859" t="s">
        <v>315</v>
      </c>
      <c r="X859" t="s">
        <v>316</v>
      </c>
      <c r="Y859" t="s">
        <v>51</v>
      </c>
    </row>
    <row r="860" spans="1:25" x14ac:dyDescent="0.3">
      <c r="A860">
        <v>10137</v>
      </c>
      <c r="B860">
        <v>37</v>
      </c>
      <c r="C860">
        <v>100</v>
      </c>
      <c r="D860">
        <v>3</v>
      </c>
      <c r="E860">
        <v>4346.76</v>
      </c>
      <c r="F860" s="1">
        <v>37812</v>
      </c>
      <c r="G860" t="s">
        <v>25</v>
      </c>
      <c r="H860">
        <v>3</v>
      </c>
      <c r="I860">
        <v>7</v>
      </c>
      <c r="J860">
        <v>2003</v>
      </c>
      <c r="K860" t="s">
        <v>181</v>
      </c>
      <c r="L860">
        <v>132</v>
      </c>
      <c r="M860" t="s">
        <v>595</v>
      </c>
      <c r="N860" t="s">
        <v>37</v>
      </c>
      <c r="O860" t="s">
        <v>38</v>
      </c>
      <c r="P860" t="s">
        <v>39</v>
      </c>
      <c r="R860" t="s">
        <v>40</v>
      </c>
      <c r="T860">
        <v>51100</v>
      </c>
      <c r="U860" t="s">
        <v>41</v>
      </c>
      <c r="V860" t="s">
        <v>42</v>
      </c>
      <c r="W860" t="s">
        <v>43</v>
      </c>
      <c r="X860" t="s">
        <v>44</v>
      </c>
      <c r="Y860" t="s">
        <v>51</v>
      </c>
    </row>
    <row r="861" spans="1:25" x14ac:dyDescent="0.3">
      <c r="A861">
        <v>10148</v>
      </c>
      <c r="B861">
        <v>27</v>
      </c>
      <c r="C861">
        <v>100</v>
      </c>
      <c r="D861">
        <v>10</v>
      </c>
      <c r="E861">
        <v>3528.36</v>
      </c>
      <c r="F861" s="1">
        <v>37875</v>
      </c>
      <c r="G861" t="s">
        <v>25</v>
      </c>
      <c r="H861">
        <v>3</v>
      </c>
      <c r="I861">
        <v>9</v>
      </c>
      <c r="J861">
        <v>2003</v>
      </c>
      <c r="K861" t="s">
        <v>181</v>
      </c>
      <c r="L861">
        <v>132</v>
      </c>
      <c r="M861" t="s">
        <v>595</v>
      </c>
      <c r="N861" t="s">
        <v>285</v>
      </c>
      <c r="O861" t="s">
        <v>286</v>
      </c>
      <c r="P861" t="s">
        <v>287</v>
      </c>
      <c r="Q861" t="s">
        <v>288</v>
      </c>
      <c r="R861" t="s">
        <v>289</v>
      </c>
      <c r="S861" t="s">
        <v>157</v>
      </c>
      <c r="T861">
        <v>2060</v>
      </c>
      <c r="U861" t="s">
        <v>95</v>
      </c>
      <c r="V861" t="s">
        <v>96</v>
      </c>
      <c r="W861" t="s">
        <v>290</v>
      </c>
      <c r="X861" t="s">
        <v>291</v>
      </c>
      <c r="Y861" t="s">
        <v>51</v>
      </c>
    </row>
    <row r="862" spans="1:25" x14ac:dyDescent="0.3">
      <c r="A862">
        <v>10161</v>
      </c>
      <c r="B862">
        <v>23</v>
      </c>
      <c r="C862">
        <v>100</v>
      </c>
      <c r="D862">
        <v>9</v>
      </c>
      <c r="E862">
        <v>3187.8</v>
      </c>
      <c r="F862" s="1">
        <v>37911</v>
      </c>
      <c r="G862" t="s">
        <v>25</v>
      </c>
      <c r="H862">
        <v>4</v>
      </c>
      <c r="I862">
        <v>10</v>
      </c>
      <c r="J862">
        <v>2003</v>
      </c>
      <c r="K862" t="s">
        <v>181</v>
      </c>
      <c r="L862">
        <v>132</v>
      </c>
      <c r="M862" t="s">
        <v>595</v>
      </c>
      <c r="N862" t="s">
        <v>498</v>
      </c>
      <c r="O862" t="s">
        <v>499</v>
      </c>
      <c r="P862" t="s">
        <v>500</v>
      </c>
      <c r="R862" t="s">
        <v>501</v>
      </c>
      <c r="T862">
        <v>8200</v>
      </c>
      <c r="U862" t="s">
        <v>326</v>
      </c>
      <c r="V862" t="s">
        <v>42</v>
      </c>
      <c r="W862" t="s">
        <v>502</v>
      </c>
      <c r="X862" t="s">
        <v>503</v>
      </c>
      <c r="Y862" t="s">
        <v>51</v>
      </c>
    </row>
    <row r="863" spans="1:25" x14ac:dyDescent="0.3">
      <c r="A863">
        <v>10172</v>
      </c>
      <c r="B863">
        <v>39</v>
      </c>
      <c r="C863">
        <v>100</v>
      </c>
      <c r="D863">
        <v>7</v>
      </c>
      <c r="E863">
        <v>6023.16</v>
      </c>
      <c r="F863" s="1">
        <v>37930</v>
      </c>
      <c r="G863" t="s">
        <v>25</v>
      </c>
      <c r="H863">
        <v>4</v>
      </c>
      <c r="I863">
        <v>11</v>
      </c>
      <c r="J863">
        <v>2003</v>
      </c>
      <c r="K863" t="s">
        <v>181</v>
      </c>
      <c r="L863">
        <v>132</v>
      </c>
      <c r="M863" t="s">
        <v>595</v>
      </c>
      <c r="N863" t="s">
        <v>109</v>
      </c>
      <c r="O863">
        <v>2035552570</v>
      </c>
      <c r="P863" t="s">
        <v>110</v>
      </c>
      <c r="R863" t="s">
        <v>111</v>
      </c>
      <c r="S863" t="s">
        <v>112</v>
      </c>
      <c r="T863">
        <v>97562</v>
      </c>
      <c r="U863" t="s">
        <v>32</v>
      </c>
      <c r="V863" t="s">
        <v>33</v>
      </c>
      <c r="W863" t="s">
        <v>113</v>
      </c>
      <c r="X863" t="s">
        <v>57</v>
      </c>
      <c r="Y863" t="s">
        <v>51</v>
      </c>
    </row>
    <row r="864" spans="1:25" x14ac:dyDescent="0.3">
      <c r="A864">
        <v>10181</v>
      </c>
      <c r="B864">
        <v>27</v>
      </c>
      <c r="C864">
        <v>100</v>
      </c>
      <c r="D864">
        <v>3</v>
      </c>
      <c r="E864">
        <v>3884.76</v>
      </c>
      <c r="F864" s="1">
        <v>37937</v>
      </c>
      <c r="G864" t="s">
        <v>25</v>
      </c>
      <c r="H864">
        <v>4</v>
      </c>
      <c r="I864">
        <v>11</v>
      </c>
      <c r="J864">
        <v>2003</v>
      </c>
      <c r="K864" t="s">
        <v>181</v>
      </c>
      <c r="L864">
        <v>132</v>
      </c>
      <c r="M864" t="s">
        <v>595</v>
      </c>
      <c r="N864" t="s">
        <v>73</v>
      </c>
      <c r="O864" t="s">
        <v>74</v>
      </c>
      <c r="P864" t="s">
        <v>75</v>
      </c>
      <c r="R864" t="s">
        <v>76</v>
      </c>
      <c r="T864" t="s">
        <v>77</v>
      </c>
      <c r="U864" t="s">
        <v>78</v>
      </c>
      <c r="V864" t="s">
        <v>42</v>
      </c>
      <c r="W864" t="s">
        <v>79</v>
      </c>
      <c r="X864" t="s">
        <v>80</v>
      </c>
      <c r="Y864" t="s">
        <v>51</v>
      </c>
    </row>
    <row r="865" spans="1:25" x14ac:dyDescent="0.3">
      <c r="A865">
        <v>10192</v>
      </c>
      <c r="B865">
        <v>38</v>
      </c>
      <c r="C865">
        <v>100</v>
      </c>
      <c r="D865">
        <v>8</v>
      </c>
      <c r="E865">
        <v>4965.84</v>
      </c>
      <c r="F865" s="1">
        <v>37945</v>
      </c>
      <c r="G865" t="s">
        <v>25</v>
      </c>
      <c r="H865">
        <v>4</v>
      </c>
      <c r="I865">
        <v>11</v>
      </c>
      <c r="J865">
        <v>2003</v>
      </c>
      <c r="K865" t="s">
        <v>181</v>
      </c>
      <c r="L865">
        <v>132</v>
      </c>
      <c r="M865" t="s">
        <v>595</v>
      </c>
      <c r="N865" t="s">
        <v>277</v>
      </c>
      <c r="O865">
        <v>6035558647</v>
      </c>
      <c r="P865" t="s">
        <v>278</v>
      </c>
      <c r="R865" t="s">
        <v>279</v>
      </c>
      <c r="S865" t="s">
        <v>280</v>
      </c>
      <c r="T865">
        <v>62005</v>
      </c>
      <c r="U865" t="s">
        <v>32</v>
      </c>
      <c r="V865" t="s">
        <v>33</v>
      </c>
      <c r="W865" t="s">
        <v>56</v>
      </c>
      <c r="X865" t="s">
        <v>276</v>
      </c>
      <c r="Y865" t="s">
        <v>51</v>
      </c>
    </row>
    <row r="866" spans="1:25" x14ac:dyDescent="0.3">
      <c r="A866">
        <v>10204</v>
      </c>
      <c r="B866">
        <v>27</v>
      </c>
      <c r="C866">
        <v>100</v>
      </c>
      <c r="D866">
        <v>14</v>
      </c>
      <c r="E866">
        <v>4169.88</v>
      </c>
      <c r="F866" s="1">
        <v>37957</v>
      </c>
      <c r="G866" t="s">
        <v>25</v>
      </c>
      <c r="H866">
        <v>4</v>
      </c>
      <c r="I866">
        <v>12</v>
      </c>
      <c r="J866">
        <v>2003</v>
      </c>
      <c r="K866" t="s">
        <v>181</v>
      </c>
      <c r="L866">
        <v>132</v>
      </c>
      <c r="M866" t="s">
        <v>595</v>
      </c>
      <c r="N866" t="s">
        <v>475</v>
      </c>
      <c r="O866">
        <v>2125557413</v>
      </c>
      <c r="P866" t="s">
        <v>476</v>
      </c>
      <c r="Q866" t="s">
        <v>477</v>
      </c>
      <c r="R866" t="s">
        <v>30</v>
      </c>
      <c r="S866" t="s">
        <v>31</v>
      </c>
      <c r="T866">
        <v>10022</v>
      </c>
      <c r="U866" t="s">
        <v>32</v>
      </c>
      <c r="V866" t="s">
        <v>33</v>
      </c>
      <c r="W866" t="s">
        <v>56</v>
      </c>
      <c r="X866" t="s">
        <v>478</v>
      </c>
      <c r="Y866" t="s">
        <v>51</v>
      </c>
    </row>
    <row r="867" spans="1:25" x14ac:dyDescent="0.3">
      <c r="A867">
        <v>10212</v>
      </c>
      <c r="B867">
        <v>40</v>
      </c>
      <c r="C867">
        <v>100</v>
      </c>
      <c r="D867">
        <v>7</v>
      </c>
      <c r="E867">
        <v>4910.3999999999996</v>
      </c>
      <c r="F867" s="1">
        <v>38002</v>
      </c>
      <c r="G867" t="s">
        <v>25</v>
      </c>
      <c r="H867">
        <v>1</v>
      </c>
      <c r="I867">
        <v>1</v>
      </c>
      <c r="J867">
        <v>2004</v>
      </c>
      <c r="K867" t="s">
        <v>181</v>
      </c>
      <c r="L867">
        <v>132</v>
      </c>
      <c r="M867" t="s">
        <v>595</v>
      </c>
      <c r="N867" t="s">
        <v>174</v>
      </c>
      <c r="O867" t="s">
        <v>175</v>
      </c>
      <c r="P867" t="s">
        <v>176</v>
      </c>
      <c r="R867" t="s">
        <v>177</v>
      </c>
      <c r="T867">
        <v>28034</v>
      </c>
      <c r="U867" t="s">
        <v>178</v>
      </c>
      <c r="V867" t="s">
        <v>42</v>
      </c>
      <c r="W867" t="s">
        <v>179</v>
      </c>
      <c r="X867" t="s">
        <v>180</v>
      </c>
      <c r="Y867" t="s">
        <v>51</v>
      </c>
    </row>
    <row r="868" spans="1:25" x14ac:dyDescent="0.3">
      <c r="A868">
        <v>10226</v>
      </c>
      <c r="B868">
        <v>24</v>
      </c>
      <c r="C868">
        <v>100</v>
      </c>
      <c r="D868">
        <v>5</v>
      </c>
      <c r="E868">
        <v>3231.36</v>
      </c>
      <c r="F868" s="1">
        <v>38043</v>
      </c>
      <c r="G868" t="s">
        <v>25</v>
      </c>
      <c r="H868">
        <v>1</v>
      </c>
      <c r="I868">
        <v>2</v>
      </c>
      <c r="J868">
        <v>2004</v>
      </c>
      <c r="K868" t="s">
        <v>181</v>
      </c>
      <c r="L868">
        <v>132</v>
      </c>
      <c r="M868" t="s">
        <v>595</v>
      </c>
      <c r="N868" t="s">
        <v>362</v>
      </c>
      <c r="O868">
        <v>7605558146</v>
      </c>
      <c r="P868" t="s">
        <v>363</v>
      </c>
      <c r="R868" t="s">
        <v>364</v>
      </c>
      <c r="S868" t="s">
        <v>55</v>
      </c>
      <c r="T868">
        <v>91217</v>
      </c>
      <c r="U868" t="s">
        <v>32</v>
      </c>
      <c r="V868" t="s">
        <v>33</v>
      </c>
      <c r="W868" t="s">
        <v>237</v>
      </c>
      <c r="X868" t="s">
        <v>276</v>
      </c>
      <c r="Y868" t="s">
        <v>51</v>
      </c>
    </row>
    <row r="869" spans="1:25" x14ac:dyDescent="0.3">
      <c r="A869">
        <v>10241</v>
      </c>
      <c r="B869">
        <v>44</v>
      </c>
      <c r="C869">
        <v>100</v>
      </c>
      <c r="D869">
        <v>12</v>
      </c>
      <c r="E869">
        <v>6853.44</v>
      </c>
      <c r="F869" s="1">
        <v>38090</v>
      </c>
      <c r="G869" t="s">
        <v>25</v>
      </c>
      <c r="H869">
        <v>2</v>
      </c>
      <c r="I869">
        <v>4</v>
      </c>
      <c r="J869">
        <v>2004</v>
      </c>
      <c r="K869" t="s">
        <v>181</v>
      </c>
      <c r="L869">
        <v>132</v>
      </c>
      <c r="M869" t="s">
        <v>595</v>
      </c>
      <c r="N869" t="s">
        <v>531</v>
      </c>
      <c r="O869" t="s">
        <v>532</v>
      </c>
      <c r="P869" t="s">
        <v>533</v>
      </c>
      <c r="R869" t="s">
        <v>534</v>
      </c>
      <c r="T869">
        <v>67000</v>
      </c>
      <c r="U869" t="s">
        <v>41</v>
      </c>
      <c r="V869" t="s">
        <v>42</v>
      </c>
      <c r="W869" t="s">
        <v>535</v>
      </c>
      <c r="X869" t="s">
        <v>536</v>
      </c>
      <c r="Y869" t="s">
        <v>51</v>
      </c>
    </row>
    <row r="870" spans="1:25" x14ac:dyDescent="0.3">
      <c r="A870">
        <v>10253</v>
      </c>
      <c r="B870">
        <v>37</v>
      </c>
      <c r="C870">
        <v>100</v>
      </c>
      <c r="D870">
        <v>2</v>
      </c>
      <c r="E870">
        <v>5177.04</v>
      </c>
      <c r="F870" s="1">
        <v>38139</v>
      </c>
      <c r="G870" t="s">
        <v>339</v>
      </c>
      <c r="H870">
        <v>2</v>
      </c>
      <c r="I870">
        <v>6</v>
      </c>
      <c r="J870">
        <v>2004</v>
      </c>
      <c r="K870" t="s">
        <v>181</v>
      </c>
      <c r="L870">
        <v>132</v>
      </c>
      <c r="M870" t="s">
        <v>595</v>
      </c>
      <c r="N870" t="s">
        <v>165</v>
      </c>
      <c r="O870" t="s">
        <v>166</v>
      </c>
      <c r="P870" t="s">
        <v>167</v>
      </c>
      <c r="R870" t="s">
        <v>168</v>
      </c>
      <c r="T870" t="s">
        <v>169</v>
      </c>
      <c r="U870" t="s">
        <v>170</v>
      </c>
      <c r="V870" t="s">
        <v>42</v>
      </c>
      <c r="W870" t="s">
        <v>171</v>
      </c>
      <c r="X870" t="s">
        <v>172</v>
      </c>
      <c r="Y870" t="s">
        <v>51</v>
      </c>
    </row>
    <row r="871" spans="1:25" x14ac:dyDescent="0.3">
      <c r="A871">
        <v>10266</v>
      </c>
      <c r="B871">
        <v>20</v>
      </c>
      <c r="C871">
        <v>100</v>
      </c>
      <c r="D871">
        <v>3</v>
      </c>
      <c r="E871">
        <v>2824.8</v>
      </c>
      <c r="F871" s="1">
        <v>38174</v>
      </c>
      <c r="G871" t="s">
        <v>25</v>
      </c>
      <c r="H871">
        <v>3</v>
      </c>
      <c r="I871">
        <v>7</v>
      </c>
      <c r="J871">
        <v>2004</v>
      </c>
      <c r="K871" t="s">
        <v>181</v>
      </c>
      <c r="L871">
        <v>132</v>
      </c>
      <c r="M871" t="s">
        <v>595</v>
      </c>
      <c r="N871" t="s">
        <v>452</v>
      </c>
      <c r="O871" t="s">
        <v>453</v>
      </c>
      <c r="P871" t="s">
        <v>454</v>
      </c>
      <c r="R871" t="s">
        <v>455</v>
      </c>
      <c r="T871">
        <v>42100</v>
      </c>
      <c r="U871" t="s">
        <v>258</v>
      </c>
      <c r="V871" t="s">
        <v>42</v>
      </c>
      <c r="W871" t="s">
        <v>456</v>
      </c>
      <c r="X871" t="s">
        <v>457</v>
      </c>
      <c r="Y871" t="s">
        <v>36</v>
      </c>
    </row>
    <row r="872" spans="1:25" x14ac:dyDescent="0.3">
      <c r="A872">
        <v>10278</v>
      </c>
      <c r="B872">
        <v>39</v>
      </c>
      <c r="C872">
        <v>100</v>
      </c>
      <c r="D872">
        <v>3</v>
      </c>
      <c r="E872">
        <v>4324.32</v>
      </c>
      <c r="F872" s="1">
        <v>38205</v>
      </c>
      <c r="G872" t="s">
        <v>25</v>
      </c>
      <c r="H872">
        <v>3</v>
      </c>
      <c r="I872">
        <v>8</v>
      </c>
      <c r="J872">
        <v>2004</v>
      </c>
      <c r="K872" t="s">
        <v>181</v>
      </c>
      <c r="L872">
        <v>132</v>
      </c>
      <c r="M872" t="s">
        <v>595</v>
      </c>
      <c r="N872" t="s">
        <v>539</v>
      </c>
      <c r="O872">
        <v>7025551838</v>
      </c>
      <c r="P872" t="s">
        <v>540</v>
      </c>
      <c r="R872" t="s">
        <v>541</v>
      </c>
      <c r="S872" t="s">
        <v>542</v>
      </c>
      <c r="T872">
        <v>83030</v>
      </c>
      <c r="U872" t="s">
        <v>32</v>
      </c>
      <c r="V872" t="s">
        <v>33</v>
      </c>
      <c r="W872" t="s">
        <v>113</v>
      </c>
      <c r="X872" t="s">
        <v>400</v>
      </c>
      <c r="Y872" t="s">
        <v>51</v>
      </c>
    </row>
    <row r="873" spans="1:25" x14ac:dyDescent="0.3">
      <c r="A873">
        <v>10287</v>
      </c>
      <c r="B873">
        <v>44</v>
      </c>
      <c r="C873">
        <v>100</v>
      </c>
      <c r="D873">
        <v>1</v>
      </c>
      <c r="E873">
        <v>5052.96</v>
      </c>
      <c r="F873" s="1">
        <v>38229</v>
      </c>
      <c r="G873" t="s">
        <v>25</v>
      </c>
      <c r="H873">
        <v>3</v>
      </c>
      <c r="I873">
        <v>8</v>
      </c>
      <c r="J873">
        <v>2004</v>
      </c>
      <c r="K873" t="s">
        <v>181</v>
      </c>
      <c r="L873">
        <v>132</v>
      </c>
      <c r="M873" t="s">
        <v>595</v>
      </c>
      <c r="N873" t="s">
        <v>446</v>
      </c>
      <c r="O873" t="s">
        <v>447</v>
      </c>
      <c r="P873" t="s">
        <v>448</v>
      </c>
      <c r="R873" t="s">
        <v>449</v>
      </c>
      <c r="T873">
        <v>1203</v>
      </c>
      <c r="U873" t="s">
        <v>450</v>
      </c>
      <c r="V873" t="s">
        <v>42</v>
      </c>
      <c r="W873" t="s">
        <v>451</v>
      </c>
      <c r="X873" t="s">
        <v>103</v>
      </c>
      <c r="Y873" t="s">
        <v>51</v>
      </c>
    </row>
    <row r="874" spans="1:25" x14ac:dyDescent="0.3">
      <c r="A874">
        <v>10301</v>
      </c>
      <c r="B874">
        <v>22</v>
      </c>
      <c r="C874">
        <v>100</v>
      </c>
      <c r="D874">
        <v>5</v>
      </c>
      <c r="E874">
        <v>3223.44</v>
      </c>
      <c r="F874" s="1">
        <v>37899</v>
      </c>
      <c r="G874" t="s">
        <v>25</v>
      </c>
      <c r="H874">
        <v>4</v>
      </c>
      <c r="I874">
        <v>10</v>
      </c>
      <c r="J874">
        <v>2003</v>
      </c>
      <c r="K874" t="s">
        <v>181</v>
      </c>
      <c r="L874">
        <v>132</v>
      </c>
      <c r="M874" t="s">
        <v>595</v>
      </c>
      <c r="N874" t="s">
        <v>543</v>
      </c>
      <c r="O874" t="s">
        <v>544</v>
      </c>
      <c r="P874" t="s">
        <v>545</v>
      </c>
      <c r="R874" t="s">
        <v>546</v>
      </c>
      <c r="T874" t="s">
        <v>547</v>
      </c>
      <c r="U874" t="s">
        <v>78</v>
      </c>
      <c r="V874" t="s">
        <v>42</v>
      </c>
      <c r="W874" t="s">
        <v>548</v>
      </c>
      <c r="X874" t="s">
        <v>549</v>
      </c>
      <c r="Y874" t="s">
        <v>51</v>
      </c>
    </row>
    <row r="875" spans="1:25" x14ac:dyDescent="0.3">
      <c r="A875">
        <v>10311</v>
      </c>
      <c r="B875">
        <v>43</v>
      </c>
      <c r="C875">
        <v>100</v>
      </c>
      <c r="D875">
        <v>10</v>
      </c>
      <c r="E875">
        <v>5278.68</v>
      </c>
      <c r="F875" s="1">
        <v>38276</v>
      </c>
      <c r="G875" t="s">
        <v>25</v>
      </c>
      <c r="H875">
        <v>4</v>
      </c>
      <c r="I875">
        <v>10</v>
      </c>
      <c r="J875">
        <v>2004</v>
      </c>
      <c r="K875" t="s">
        <v>181</v>
      </c>
      <c r="L875">
        <v>132</v>
      </c>
      <c r="M875" t="s">
        <v>595</v>
      </c>
      <c r="N875" t="s">
        <v>174</v>
      </c>
      <c r="O875" t="s">
        <v>175</v>
      </c>
      <c r="P875" t="s">
        <v>176</v>
      </c>
      <c r="R875" t="s">
        <v>177</v>
      </c>
      <c r="T875">
        <v>28034</v>
      </c>
      <c r="U875" t="s">
        <v>178</v>
      </c>
      <c r="V875" t="s">
        <v>42</v>
      </c>
      <c r="W875" t="s">
        <v>179</v>
      </c>
      <c r="X875" t="s">
        <v>180</v>
      </c>
      <c r="Y875" t="s">
        <v>51</v>
      </c>
    </row>
    <row r="876" spans="1:25" x14ac:dyDescent="0.3">
      <c r="A876">
        <v>10321</v>
      </c>
      <c r="B876">
        <v>27</v>
      </c>
      <c r="C876">
        <v>100</v>
      </c>
      <c r="D876">
        <v>7</v>
      </c>
      <c r="E876">
        <v>2851.2</v>
      </c>
      <c r="F876" s="1">
        <v>38295</v>
      </c>
      <c r="G876" t="s">
        <v>25</v>
      </c>
      <c r="H876">
        <v>4</v>
      </c>
      <c r="I876">
        <v>11</v>
      </c>
      <c r="J876">
        <v>2004</v>
      </c>
      <c r="K876" t="s">
        <v>181</v>
      </c>
      <c r="L876">
        <v>132</v>
      </c>
      <c r="M876" t="s">
        <v>595</v>
      </c>
      <c r="N876" t="s">
        <v>160</v>
      </c>
      <c r="O876">
        <v>5085552555</v>
      </c>
      <c r="P876" t="s">
        <v>161</v>
      </c>
      <c r="R876" t="s">
        <v>162</v>
      </c>
      <c r="S876" t="s">
        <v>123</v>
      </c>
      <c r="T876">
        <v>50553</v>
      </c>
      <c r="U876" t="s">
        <v>32</v>
      </c>
      <c r="V876" t="s">
        <v>33</v>
      </c>
      <c r="W876" t="s">
        <v>163</v>
      </c>
      <c r="X876" t="s">
        <v>164</v>
      </c>
      <c r="Y876" t="s">
        <v>36</v>
      </c>
    </row>
    <row r="877" spans="1:25" x14ac:dyDescent="0.3">
      <c r="A877">
        <v>10331</v>
      </c>
      <c r="B877">
        <v>26</v>
      </c>
      <c r="C877">
        <v>64.900000000000006</v>
      </c>
      <c r="D877">
        <v>10</v>
      </c>
      <c r="E877">
        <v>1687.4</v>
      </c>
      <c r="F877" s="1">
        <v>38308</v>
      </c>
      <c r="G877" t="s">
        <v>25</v>
      </c>
      <c r="H877">
        <v>4</v>
      </c>
      <c r="I877">
        <v>11</v>
      </c>
      <c r="J877">
        <v>2004</v>
      </c>
      <c r="K877" t="s">
        <v>181</v>
      </c>
      <c r="L877">
        <v>132</v>
      </c>
      <c r="M877" t="s">
        <v>595</v>
      </c>
      <c r="N877" t="s">
        <v>309</v>
      </c>
      <c r="O877">
        <v>2155559857</v>
      </c>
      <c r="P877" t="s">
        <v>310</v>
      </c>
      <c r="R877" t="s">
        <v>216</v>
      </c>
      <c r="S877" t="s">
        <v>142</v>
      </c>
      <c r="T877">
        <v>71270</v>
      </c>
      <c r="U877" t="s">
        <v>32</v>
      </c>
      <c r="V877" t="s">
        <v>33</v>
      </c>
      <c r="W877" t="s">
        <v>124</v>
      </c>
      <c r="X877" t="s">
        <v>311</v>
      </c>
      <c r="Y877" t="s">
        <v>36</v>
      </c>
    </row>
    <row r="878" spans="1:25" x14ac:dyDescent="0.3">
      <c r="A878">
        <v>10343</v>
      </c>
      <c r="B878">
        <v>25</v>
      </c>
      <c r="C878">
        <v>52.32</v>
      </c>
      <c r="D878">
        <v>3</v>
      </c>
      <c r="E878">
        <v>1308</v>
      </c>
      <c r="F878" s="1">
        <v>38315</v>
      </c>
      <c r="G878" t="s">
        <v>25</v>
      </c>
      <c r="H878">
        <v>4</v>
      </c>
      <c r="I878">
        <v>11</v>
      </c>
      <c r="J878">
        <v>2004</v>
      </c>
      <c r="K878" t="s">
        <v>181</v>
      </c>
      <c r="L878">
        <v>132</v>
      </c>
      <c r="M878" t="s">
        <v>595</v>
      </c>
      <c r="N878" t="s">
        <v>37</v>
      </c>
      <c r="O878" t="s">
        <v>38</v>
      </c>
      <c r="P878" t="s">
        <v>39</v>
      </c>
      <c r="R878" t="s">
        <v>40</v>
      </c>
      <c r="T878">
        <v>51100</v>
      </c>
      <c r="U878" t="s">
        <v>41</v>
      </c>
      <c r="V878" t="s">
        <v>42</v>
      </c>
      <c r="W878" t="s">
        <v>43</v>
      </c>
      <c r="X878" t="s">
        <v>44</v>
      </c>
      <c r="Y878" t="s">
        <v>36</v>
      </c>
    </row>
    <row r="879" spans="1:25" x14ac:dyDescent="0.3">
      <c r="A879">
        <v>10366</v>
      </c>
      <c r="B879">
        <v>49</v>
      </c>
      <c r="C879">
        <v>100</v>
      </c>
      <c r="D879">
        <v>2</v>
      </c>
      <c r="E879">
        <v>6144.6</v>
      </c>
      <c r="F879" s="1">
        <v>38362</v>
      </c>
      <c r="G879" t="s">
        <v>25</v>
      </c>
      <c r="H879">
        <v>1</v>
      </c>
      <c r="I879">
        <v>1</v>
      </c>
      <c r="J879">
        <v>2005</v>
      </c>
      <c r="K879" t="s">
        <v>181</v>
      </c>
      <c r="L879">
        <v>132</v>
      </c>
      <c r="M879" t="s">
        <v>595</v>
      </c>
      <c r="N879" t="s">
        <v>577</v>
      </c>
      <c r="O879" t="s">
        <v>578</v>
      </c>
      <c r="P879" t="s">
        <v>579</v>
      </c>
      <c r="R879" t="s">
        <v>580</v>
      </c>
      <c r="T879" t="s">
        <v>581</v>
      </c>
      <c r="U879" t="s">
        <v>370</v>
      </c>
      <c r="V879" t="s">
        <v>42</v>
      </c>
      <c r="W879" t="s">
        <v>582</v>
      </c>
      <c r="X879" t="s">
        <v>583</v>
      </c>
      <c r="Y879" t="s">
        <v>51</v>
      </c>
    </row>
    <row r="880" spans="1:25" x14ac:dyDescent="0.3">
      <c r="A880">
        <v>10379</v>
      </c>
      <c r="B880">
        <v>29</v>
      </c>
      <c r="C880">
        <v>100</v>
      </c>
      <c r="D880">
        <v>5</v>
      </c>
      <c r="E880">
        <v>5127.2</v>
      </c>
      <c r="F880" s="1">
        <v>38393</v>
      </c>
      <c r="G880" t="s">
        <v>25</v>
      </c>
      <c r="H880">
        <v>1</v>
      </c>
      <c r="I880">
        <v>2</v>
      </c>
      <c r="J880">
        <v>2005</v>
      </c>
      <c r="K880" t="s">
        <v>181</v>
      </c>
      <c r="L880">
        <v>132</v>
      </c>
      <c r="M880" t="s">
        <v>595</v>
      </c>
      <c r="N880" t="s">
        <v>174</v>
      </c>
      <c r="O880" t="s">
        <v>175</v>
      </c>
      <c r="P880" t="s">
        <v>176</v>
      </c>
      <c r="R880" t="s">
        <v>177</v>
      </c>
      <c r="T880">
        <v>28034</v>
      </c>
      <c r="U880" t="s">
        <v>178</v>
      </c>
      <c r="V880" t="s">
        <v>42</v>
      </c>
      <c r="W880" t="s">
        <v>179</v>
      </c>
      <c r="X880" t="s">
        <v>180</v>
      </c>
      <c r="Y880" t="s">
        <v>51</v>
      </c>
    </row>
    <row r="881" spans="1:25" x14ac:dyDescent="0.3">
      <c r="A881">
        <v>10407</v>
      </c>
      <c r="B881">
        <v>41</v>
      </c>
      <c r="C881">
        <v>100</v>
      </c>
      <c r="D881">
        <v>12</v>
      </c>
      <c r="E881">
        <v>6386.16</v>
      </c>
      <c r="F881" s="1">
        <v>38464</v>
      </c>
      <c r="G881" t="s">
        <v>401</v>
      </c>
      <c r="H881">
        <v>2</v>
      </c>
      <c r="I881">
        <v>4</v>
      </c>
      <c r="J881">
        <v>2005</v>
      </c>
      <c r="K881" t="s">
        <v>181</v>
      </c>
      <c r="L881">
        <v>132</v>
      </c>
      <c r="M881" t="s">
        <v>595</v>
      </c>
      <c r="N881" t="s">
        <v>397</v>
      </c>
      <c r="O881">
        <v>4085553659</v>
      </c>
      <c r="P881" t="s">
        <v>398</v>
      </c>
      <c r="R881" t="s">
        <v>399</v>
      </c>
      <c r="S881" t="s">
        <v>55</v>
      </c>
      <c r="T881">
        <v>94217</v>
      </c>
      <c r="U881" t="s">
        <v>32</v>
      </c>
      <c r="V881" t="s">
        <v>33</v>
      </c>
      <c r="W881" t="s">
        <v>102</v>
      </c>
      <c r="X881" t="s">
        <v>400</v>
      </c>
      <c r="Y881" t="s">
        <v>51</v>
      </c>
    </row>
    <row r="882" spans="1:25" x14ac:dyDescent="0.3">
      <c r="A882">
        <v>10419</v>
      </c>
      <c r="B882">
        <v>55</v>
      </c>
      <c r="C882">
        <v>100</v>
      </c>
      <c r="D882">
        <v>2</v>
      </c>
      <c r="E882">
        <v>7695.6</v>
      </c>
      <c r="F882" s="1">
        <v>38489</v>
      </c>
      <c r="G882" t="s">
        <v>25</v>
      </c>
      <c r="H882">
        <v>2</v>
      </c>
      <c r="I882">
        <v>5</v>
      </c>
      <c r="J882">
        <v>2005</v>
      </c>
      <c r="K882" t="s">
        <v>181</v>
      </c>
      <c r="L882">
        <v>132</v>
      </c>
      <c r="M882" t="s">
        <v>595</v>
      </c>
      <c r="N882" t="s">
        <v>144</v>
      </c>
      <c r="O882" t="s">
        <v>145</v>
      </c>
      <c r="P882" t="s">
        <v>146</v>
      </c>
      <c r="R882" t="s">
        <v>147</v>
      </c>
      <c r="T882">
        <v>5020</v>
      </c>
      <c r="U882" t="s">
        <v>148</v>
      </c>
      <c r="V882" t="s">
        <v>42</v>
      </c>
      <c r="W882" t="s">
        <v>149</v>
      </c>
      <c r="X882" t="s">
        <v>150</v>
      </c>
      <c r="Y882" t="s">
        <v>151</v>
      </c>
    </row>
    <row r="883" spans="1:25" x14ac:dyDescent="0.3">
      <c r="A883">
        <v>10103</v>
      </c>
      <c r="B883">
        <v>27</v>
      </c>
      <c r="C883">
        <v>83.07</v>
      </c>
      <c r="D883">
        <v>12</v>
      </c>
      <c r="E883">
        <v>2242.89</v>
      </c>
      <c r="F883" s="1">
        <v>37650</v>
      </c>
      <c r="G883" t="s">
        <v>25</v>
      </c>
      <c r="H883">
        <v>1</v>
      </c>
      <c r="I883">
        <v>1</v>
      </c>
      <c r="J883">
        <v>2003</v>
      </c>
      <c r="K883" t="s">
        <v>550</v>
      </c>
      <c r="L883">
        <v>101</v>
      </c>
      <c r="M883" t="s">
        <v>596</v>
      </c>
      <c r="N883" t="s">
        <v>133</v>
      </c>
      <c r="O883" t="s">
        <v>134</v>
      </c>
      <c r="P883" t="s">
        <v>135</v>
      </c>
      <c r="R883" t="s">
        <v>136</v>
      </c>
      <c r="T883">
        <v>4110</v>
      </c>
      <c r="U883" t="s">
        <v>78</v>
      </c>
      <c r="V883" t="s">
        <v>42</v>
      </c>
      <c r="W883" t="s">
        <v>137</v>
      </c>
      <c r="X883" t="s">
        <v>138</v>
      </c>
      <c r="Y883" t="s">
        <v>36</v>
      </c>
    </row>
    <row r="884" spans="1:25" x14ac:dyDescent="0.3">
      <c r="A884">
        <v>10112</v>
      </c>
      <c r="B884">
        <v>23</v>
      </c>
      <c r="C884">
        <v>100</v>
      </c>
      <c r="D884">
        <v>2</v>
      </c>
      <c r="E884">
        <v>2539.89</v>
      </c>
      <c r="F884" s="1">
        <v>37704</v>
      </c>
      <c r="G884" t="s">
        <v>25</v>
      </c>
      <c r="H884">
        <v>1</v>
      </c>
      <c r="I884">
        <v>3</v>
      </c>
      <c r="J884">
        <v>2003</v>
      </c>
      <c r="K884" t="s">
        <v>550</v>
      </c>
      <c r="L884">
        <v>101</v>
      </c>
      <c r="M884" t="s">
        <v>596</v>
      </c>
      <c r="N884" t="s">
        <v>183</v>
      </c>
      <c r="O884" t="s">
        <v>184</v>
      </c>
      <c r="P884" t="s">
        <v>185</v>
      </c>
      <c r="R884" t="s">
        <v>186</v>
      </c>
      <c r="T884" t="s">
        <v>187</v>
      </c>
      <c r="U884" t="s">
        <v>188</v>
      </c>
      <c r="V884" t="s">
        <v>42</v>
      </c>
      <c r="W884" t="s">
        <v>189</v>
      </c>
      <c r="X884" t="s">
        <v>190</v>
      </c>
      <c r="Y884" t="s">
        <v>36</v>
      </c>
    </row>
    <row r="885" spans="1:25" x14ac:dyDescent="0.3">
      <c r="A885">
        <v>10126</v>
      </c>
      <c r="B885">
        <v>31</v>
      </c>
      <c r="C885">
        <v>90.17</v>
      </c>
      <c r="D885">
        <v>12</v>
      </c>
      <c r="E885">
        <v>2795.27</v>
      </c>
      <c r="F885" s="1">
        <v>37769</v>
      </c>
      <c r="G885" t="s">
        <v>25</v>
      </c>
      <c r="H885">
        <v>2</v>
      </c>
      <c r="I885">
        <v>5</v>
      </c>
      <c r="J885">
        <v>2003</v>
      </c>
      <c r="K885" t="s">
        <v>550</v>
      </c>
      <c r="L885">
        <v>101</v>
      </c>
      <c r="M885" t="s">
        <v>596</v>
      </c>
      <c r="N885" t="s">
        <v>191</v>
      </c>
      <c r="O885" t="s">
        <v>192</v>
      </c>
      <c r="P885" t="s">
        <v>193</v>
      </c>
      <c r="R885" t="s">
        <v>177</v>
      </c>
      <c r="T885">
        <v>28023</v>
      </c>
      <c r="U885" t="s">
        <v>178</v>
      </c>
      <c r="V885" t="s">
        <v>42</v>
      </c>
      <c r="W885" t="s">
        <v>194</v>
      </c>
      <c r="X885" t="s">
        <v>195</v>
      </c>
      <c r="Y885" t="s">
        <v>36</v>
      </c>
    </row>
    <row r="886" spans="1:25" x14ac:dyDescent="0.3">
      <c r="A886">
        <v>10139</v>
      </c>
      <c r="B886">
        <v>46</v>
      </c>
      <c r="C886">
        <v>100</v>
      </c>
      <c r="D886">
        <v>1</v>
      </c>
      <c r="E886">
        <v>5545.76</v>
      </c>
      <c r="F886" s="1">
        <v>37818</v>
      </c>
      <c r="G886" t="s">
        <v>25</v>
      </c>
      <c r="H886">
        <v>3</v>
      </c>
      <c r="I886">
        <v>7</v>
      </c>
      <c r="J886">
        <v>2003</v>
      </c>
      <c r="K886" t="s">
        <v>550</v>
      </c>
      <c r="L886">
        <v>101</v>
      </c>
      <c r="M886" t="s">
        <v>596</v>
      </c>
      <c r="N886" t="s">
        <v>152</v>
      </c>
      <c r="O886" t="s">
        <v>153</v>
      </c>
      <c r="P886" t="s">
        <v>154</v>
      </c>
      <c r="Q886" t="s">
        <v>155</v>
      </c>
      <c r="R886" t="s">
        <v>156</v>
      </c>
      <c r="S886" t="s">
        <v>157</v>
      </c>
      <c r="T886">
        <v>2067</v>
      </c>
      <c r="U886" t="s">
        <v>95</v>
      </c>
      <c r="V886" t="s">
        <v>96</v>
      </c>
      <c r="W886" t="s">
        <v>158</v>
      </c>
      <c r="X886" t="s">
        <v>159</v>
      </c>
      <c r="Y886" t="s">
        <v>51</v>
      </c>
    </row>
    <row r="887" spans="1:25" x14ac:dyDescent="0.3">
      <c r="A887">
        <v>10150</v>
      </c>
      <c r="B887">
        <v>47</v>
      </c>
      <c r="C887">
        <v>91.18</v>
      </c>
      <c r="D887">
        <v>9</v>
      </c>
      <c r="E887">
        <v>4285.46</v>
      </c>
      <c r="F887" s="1">
        <v>37883</v>
      </c>
      <c r="G887" t="s">
        <v>25</v>
      </c>
      <c r="H887">
        <v>3</v>
      </c>
      <c r="I887">
        <v>9</v>
      </c>
      <c r="J887">
        <v>2003</v>
      </c>
      <c r="K887" t="s">
        <v>550</v>
      </c>
      <c r="L887">
        <v>101</v>
      </c>
      <c r="M887" t="s">
        <v>596</v>
      </c>
      <c r="N887" t="s">
        <v>196</v>
      </c>
      <c r="O887" t="s">
        <v>197</v>
      </c>
      <c r="P887" t="s">
        <v>198</v>
      </c>
      <c r="R887" t="s">
        <v>199</v>
      </c>
      <c r="T887">
        <v>79903</v>
      </c>
      <c r="U887" t="s">
        <v>199</v>
      </c>
      <c r="V887" t="s">
        <v>200</v>
      </c>
      <c r="W887" t="s">
        <v>201</v>
      </c>
      <c r="X887" t="s">
        <v>202</v>
      </c>
      <c r="Y887" t="s">
        <v>51</v>
      </c>
    </row>
    <row r="888" spans="1:25" x14ac:dyDescent="0.3">
      <c r="A888">
        <v>10163</v>
      </c>
      <c r="B888">
        <v>31</v>
      </c>
      <c r="C888">
        <v>100</v>
      </c>
      <c r="D888">
        <v>2</v>
      </c>
      <c r="E888">
        <v>3329.09</v>
      </c>
      <c r="F888" s="1">
        <v>37914</v>
      </c>
      <c r="G888" t="s">
        <v>25</v>
      </c>
      <c r="H888">
        <v>4</v>
      </c>
      <c r="I888">
        <v>10</v>
      </c>
      <c r="J888">
        <v>2003</v>
      </c>
      <c r="K888" t="s">
        <v>550</v>
      </c>
      <c r="L888">
        <v>101</v>
      </c>
      <c r="M888" t="s">
        <v>596</v>
      </c>
      <c r="N888" t="s">
        <v>203</v>
      </c>
      <c r="O888">
        <v>2125558493</v>
      </c>
      <c r="P888" t="s">
        <v>204</v>
      </c>
      <c r="Q888" t="s">
        <v>205</v>
      </c>
      <c r="R888" t="s">
        <v>30</v>
      </c>
      <c r="S888" t="s">
        <v>31</v>
      </c>
      <c r="T888">
        <v>10022</v>
      </c>
      <c r="U888" t="s">
        <v>32</v>
      </c>
      <c r="V888" t="s">
        <v>33</v>
      </c>
      <c r="W888" t="s">
        <v>124</v>
      </c>
      <c r="X888" t="s">
        <v>206</v>
      </c>
      <c r="Y888" t="s">
        <v>51</v>
      </c>
    </row>
    <row r="889" spans="1:25" x14ac:dyDescent="0.3">
      <c r="A889">
        <v>10174</v>
      </c>
      <c r="B889">
        <v>46</v>
      </c>
      <c r="C889">
        <v>100</v>
      </c>
      <c r="D889">
        <v>5</v>
      </c>
      <c r="E889">
        <v>5592.22</v>
      </c>
      <c r="F889" s="1">
        <v>37931</v>
      </c>
      <c r="G889" t="s">
        <v>25</v>
      </c>
      <c r="H889">
        <v>4</v>
      </c>
      <c r="I889">
        <v>11</v>
      </c>
      <c r="J889">
        <v>2003</v>
      </c>
      <c r="K889" t="s">
        <v>550</v>
      </c>
      <c r="L889">
        <v>101</v>
      </c>
      <c r="M889" t="s">
        <v>596</v>
      </c>
      <c r="N889" t="s">
        <v>207</v>
      </c>
      <c r="O889" t="s">
        <v>208</v>
      </c>
      <c r="P889" t="s">
        <v>209</v>
      </c>
      <c r="R889" t="s">
        <v>210</v>
      </c>
      <c r="S889" t="s">
        <v>211</v>
      </c>
      <c r="T889">
        <v>4101</v>
      </c>
      <c r="U889" t="s">
        <v>95</v>
      </c>
      <c r="V889" t="s">
        <v>96</v>
      </c>
      <c r="W889" t="s">
        <v>212</v>
      </c>
      <c r="X889" t="s">
        <v>213</v>
      </c>
      <c r="Y889" t="s">
        <v>51</v>
      </c>
    </row>
    <row r="890" spans="1:25" x14ac:dyDescent="0.3">
      <c r="A890">
        <v>10183</v>
      </c>
      <c r="B890">
        <v>37</v>
      </c>
      <c r="C890">
        <v>89.15</v>
      </c>
      <c r="D890">
        <v>9</v>
      </c>
      <c r="E890">
        <v>3298.55</v>
      </c>
      <c r="F890" s="1">
        <v>37938</v>
      </c>
      <c r="G890" t="s">
        <v>25</v>
      </c>
      <c r="H890">
        <v>4</v>
      </c>
      <c r="I890">
        <v>11</v>
      </c>
      <c r="J890">
        <v>2003</v>
      </c>
      <c r="K890" t="s">
        <v>550</v>
      </c>
      <c r="L890">
        <v>101</v>
      </c>
      <c r="M890" t="s">
        <v>596</v>
      </c>
      <c r="N890" t="s">
        <v>214</v>
      </c>
      <c r="O890">
        <v>2155554695</v>
      </c>
      <c r="P890" t="s">
        <v>215</v>
      </c>
      <c r="R890" t="s">
        <v>216</v>
      </c>
      <c r="S890" t="s">
        <v>142</v>
      </c>
      <c r="T890">
        <v>71270</v>
      </c>
      <c r="U890" t="s">
        <v>32</v>
      </c>
      <c r="V890" t="s">
        <v>33</v>
      </c>
      <c r="W890" t="s">
        <v>217</v>
      </c>
      <c r="X890" t="s">
        <v>218</v>
      </c>
      <c r="Y890" t="s">
        <v>51</v>
      </c>
    </row>
    <row r="891" spans="1:25" x14ac:dyDescent="0.3">
      <c r="A891">
        <v>10193</v>
      </c>
      <c r="B891">
        <v>28</v>
      </c>
      <c r="C891">
        <v>93.21</v>
      </c>
      <c r="D891">
        <v>1</v>
      </c>
      <c r="E891">
        <v>2609.88</v>
      </c>
      <c r="F891" s="1">
        <v>37946</v>
      </c>
      <c r="G891" t="s">
        <v>25</v>
      </c>
      <c r="H891">
        <v>4</v>
      </c>
      <c r="I891">
        <v>11</v>
      </c>
      <c r="J891">
        <v>2003</v>
      </c>
      <c r="K891" t="s">
        <v>550</v>
      </c>
      <c r="L891">
        <v>101</v>
      </c>
      <c r="M891" t="s">
        <v>596</v>
      </c>
      <c r="N891" t="s">
        <v>558</v>
      </c>
      <c r="O891" t="s">
        <v>559</v>
      </c>
      <c r="P891" t="s">
        <v>560</v>
      </c>
      <c r="R891" t="s">
        <v>561</v>
      </c>
      <c r="S891" t="s">
        <v>94</v>
      </c>
      <c r="T891">
        <v>3150</v>
      </c>
      <c r="U891" t="s">
        <v>95</v>
      </c>
      <c r="V891" t="s">
        <v>96</v>
      </c>
      <c r="W891" t="s">
        <v>562</v>
      </c>
      <c r="X891" t="s">
        <v>563</v>
      </c>
      <c r="Y891" t="s">
        <v>36</v>
      </c>
    </row>
    <row r="892" spans="1:25" x14ac:dyDescent="0.3">
      <c r="A892">
        <v>10206</v>
      </c>
      <c r="B892">
        <v>37</v>
      </c>
      <c r="C892">
        <v>90.17</v>
      </c>
      <c r="D892">
        <v>7</v>
      </c>
      <c r="E892">
        <v>3336.29</v>
      </c>
      <c r="F892" s="1">
        <v>37960</v>
      </c>
      <c r="G892" t="s">
        <v>25</v>
      </c>
      <c r="H892">
        <v>4</v>
      </c>
      <c r="I892">
        <v>12</v>
      </c>
      <c r="J892">
        <v>2003</v>
      </c>
      <c r="K892" t="s">
        <v>550</v>
      </c>
      <c r="L892">
        <v>101</v>
      </c>
      <c r="M892" t="s">
        <v>596</v>
      </c>
      <c r="N892" t="s">
        <v>225</v>
      </c>
      <c r="O892" t="s">
        <v>226</v>
      </c>
      <c r="P892" t="s">
        <v>227</v>
      </c>
      <c r="R892" t="s">
        <v>228</v>
      </c>
      <c r="S892" t="s">
        <v>229</v>
      </c>
      <c r="T892" t="s">
        <v>230</v>
      </c>
      <c r="U892" t="s">
        <v>231</v>
      </c>
      <c r="V892" t="s">
        <v>33</v>
      </c>
      <c r="W892" t="s">
        <v>232</v>
      </c>
      <c r="X892" t="s">
        <v>233</v>
      </c>
      <c r="Y892" t="s">
        <v>51</v>
      </c>
    </row>
    <row r="893" spans="1:25" x14ac:dyDescent="0.3">
      <c r="A893">
        <v>10215</v>
      </c>
      <c r="B893">
        <v>49</v>
      </c>
      <c r="C893">
        <v>100</v>
      </c>
      <c r="D893">
        <v>4</v>
      </c>
      <c r="E893">
        <v>5510.05</v>
      </c>
      <c r="F893" s="1">
        <v>38015</v>
      </c>
      <c r="G893" t="s">
        <v>25</v>
      </c>
      <c r="H893">
        <v>1</v>
      </c>
      <c r="I893">
        <v>1</v>
      </c>
      <c r="J893">
        <v>2004</v>
      </c>
      <c r="K893" t="s">
        <v>550</v>
      </c>
      <c r="L893">
        <v>101</v>
      </c>
      <c r="M893" t="s">
        <v>596</v>
      </c>
      <c r="N893" t="s">
        <v>234</v>
      </c>
      <c r="O893">
        <v>3105553722</v>
      </c>
      <c r="P893" t="s">
        <v>235</v>
      </c>
      <c r="R893" t="s">
        <v>236</v>
      </c>
      <c r="S893" t="s">
        <v>55</v>
      </c>
      <c r="T893">
        <v>94019</v>
      </c>
      <c r="U893" t="s">
        <v>32</v>
      </c>
      <c r="V893" t="s">
        <v>33</v>
      </c>
      <c r="W893" t="s">
        <v>237</v>
      </c>
      <c r="X893" t="s">
        <v>238</v>
      </c>
      <c r="Y893" t="s">
        <v>51</v>
      </c>
    </row>
    <row r="894" spans="1:25" x14ac:dyDescent="0.3">
      <c r="A894">
        <v>10228</v>
      </c>
      <c r="B894">
        <v>24</v>
      </c>
      <c r="C894">
        <v>100</v>
      </c>
      <c r="D894">
        <v>3</v>
      </c>
      <c r="E894">
        <v>2504.4</v>
      </c>
      <c r="F894" s="1">
        <v>38056</v>
      </c>
      <c r="G894" t="s">
        <v>25</v>
      </c>
      <c r="H894">
        <v>1</v>
      </c>
      <c r="I894">
        <v>3</v>
      </c>
      <c r="J894">
        <v>2004</v>
      </c>
      <c r="K894" t="s">
        <v>550</v>
      </c>
      <c r="L894">
        <v>101</v>
      </c>
      <c r="M894" t="s">
        <v>596</v>
      </c>
      <c r="N894" t="s">
        <v>239</v>
      </c>
      <c r="O894">
        <v>6175555555</v>
      </c>
      <c r="P894" t="s">
        <v>240</v>
      </c>
      <c r="R894" t="s">
        <v>122</v>
      </c>
      <c r="S894" t="s">
        <v>123</v>
      </c>
      <c r="T894">
        <v>51247</v>
      </c>
      <c r="U894" t="s">
        <v>32</v>
      </c>
      <c r="V894" t="s">
        <v>33</v>
      </c>
      <c r="W894" t="s">
        <v>241</v>
      </c>
      <c r="X894" t="s">
        <v>143</v>
      </c>
      <c r="Y894" t="s">
        <v>36</v>
      </c>
    </row>
    <row r="895" spans="1:25" x14ac:dyDescent="0.3">
      <c r="A895">
        <v>10244</v>
      </c>
      <c r="B895">
        <v>30</v>
      </c>
      <c r="C895">
        <v>100</v>
      </c>
      <c r="D895">
        <v>1</v>
      </c>
      <c r="E895">
        <v>3525.6</v>
      </c>
      <c r="F895" s="1">
        <v>38106</v>
      </c>
      <c r="G895" t="s">
        <v>25</v>
      </c>
      <c r="H895">
        <v>2</v>
      </c>
      <c r="I895">
        <v>4</v>
      </c>
      <c r="J895">
        <v>2004</v>
      </c>
      <c r="K895" t="s">
        <v>550</v>
      </c>
      <c r="L895">
        <v>101</v>
      </c>
      <c r="M895" t="s">
        <v>596</v>
      </c>
      <c r="N895" t="s">
        <v>174</v>
      </c>
      <c r="O895" t="s">
        <v>175</v>
      </c>
      <c r="P895" t="s">
        <v>176</v>
      </c>
      <c r="R895" t="s">
        <v>177</v>
      </c>
      <c r="T895">
        <v>28034</v>
      </c>
      <c r="U895" t="s">
        <v>178</v>
      </c>
      <c r="V895" t="s">
        <v>42</v>
      </c>
      <c r="W895" t="s">
        <v>179</v>
      </c>
      <c r="X895" t="s">
        <v>180</v>
      </c>
      <c r="Y895" t="s">
        <v>51</v>
      </c>
    </row>
    <row r="896" spans="1:25" x14ac:dyDescent="0.3">
      <c r="A896">
        <v>10257</v>
      </c>
      <c r="B896">
        <v>50</v>
      </c>
      <c r="C896">
        <v>88.14</v>
      </c>
      <c r="D896">
        <v>1</v>
      </c>
      <c r="E896">
        <v>4407</v>
      </c>
      <c r="F896" s="1">
        <v>38152</v>
      </c>
      <c r="G896" t="s">
        <v>25</v>
      </c>
      <c r="H896">
        <v>2</v>
      </c>
      <c r="I896">
        <v>6</v>
      </c>
      <c r="J896">
        <v>2004</v>
      </c>
      <c r="K896" t="s">
        <v>550</v>
      </c>
      <c r="L896">
        <v>101</v>
      </c>
      <c r="M896" t="s">
        <v>596</v>
      </c>
      <c r="N896" t="s">
        <v>397</v>
      </c>
      <c r="O896">
        <v>4085553659</v>
      </c>
      <c r="P896" t="s">
        <v>398</v>
      </c>
      <c r="R896" t="s">
        <v>399</v>
      </c>
      <c r="S896" t="s">
        <v>55</v>
      </c>
      <c r="T896">
        <v>94217</v>
      </c>
      <c r="U896" t="s">
        <v>32</v>
      </c>
      <c r="V896" t="s">
        <v>33</v>
      </c>
      <c r="W896" t="s">
        <v>102</v>
      </c>
      <c r="X896" t="s">
        <v>400</v>
      </c>
      <c r="Y896" t="s">
        <v>51</v>
      </c>
    </row>
    <row r="897" spans="1:25" x14ac:dyDescent="0.3">
      <c r="A897">
        <v>10270</v>
      </c>
      <c r="B897">
        <v>31</v>
      </c>
      <c r="C897">
        <v>96.24</v>
      </c>
      <c r="D897">
        <v>10</v>
      </c>
      <c r="E897">
        <v>2983.44</v>
      </c>
      <c r="F897" s="1">
        <v>38187</v>
      </c>
      <c r="G897" t="s">
        <v>25</v>
      </c>
      <c r="H897">
        <v>3</v>
      </c>
      <c r="I897">
        <v>7</v>
      </c>
      <c r="J897">
        <v>2004</v>
      </c>
      <c r="K897" t="s">
        <v>550</v>
      </c>
      <c r="L897">
        <v>101</v>
      </c>
      <c r="M897" t="s">
        <v>596</v>
      </c>
      <c r="N897" t="s">
        <v>152</v>
      </c>
      <c r="O897" t="s">
        <v>153</v>
      </c>
      <c r="P897" t="s">
        <v>154</v>
      </c>
      <c r="Q897" t="s">
        <v>155</v>
      </c>
      <c r="R897" t="s">
        <v>156</v>
      </c>
      <c r="S897" t="s">
        <v>157</v>
      </c>
      <c r="T897">
        <v>2067</v>
      </c>
      <c r="U897" t="s">
        <v>95</v>
      </c>
      <c r="V897" t="s">
        <v>96</v>
      </c>
      <c r="W897" t="s">
        <v>158</v>
      </c>
      <c r="X897" t="s">
        <v>159</v>
      </c>
      <c r="Y897" t="s">
        <v>36</v>
      </c>
    </row>
    <row r="898" spans="1:25" x14ac:dyDescent="0.3">
      <c r="A898">
        <v>10280</v>
      </c>
      <c r="B898">
        <v>46</v>
      </c>
      <c r="C898">
        <v>100</v>
      </c>
      <c r="D898">
        <v>3</v>
      </c>
      <c r="E898">
        <v>5126.24</v>
      </c>
      <c r="F898" s="1">
        <v>38216</v>
      </c>
      <c r="G898" t="s">
        <v>25</v>
      </c>
      <c r="H898">
        <v>3</v>
      </c>
      <c r="I898">
        <v>8</v>
      </c>
      <c r="J898">
        <v>2004</v>
      </c>
      <c r="K898" t="s">
        <v>550</v>
      </c>
      <c r="L898">
        <v>101</v>
      </c>
      <c r="M898" t="s">
        <v>596</v>
      </c>
      <c r="N898" t="s">
        <v>254</v>
      </c>
      <c r="O898" t="s">
        <v>255</v>
      </c>
      <c r="P898" t="s">
        <v>256</v>
      </c>
      <c r="R898" t="s">
        <v>257</v>
      </c>
      <c r="T898">
        <v>10100</v>
      </c>
      <c r="U898" t="s">
        <v>258</v>
      </c>
      <c r="V898" t="s">
        <v>42</v>
      </c>
      <c r="W898" t="s">
        <v>259</v>
      </c>
      <c r="X898" t="s">
        <v>260</v>
      </c>
      <c r="Y898" t="s">
        <v>51</v>
      </c>
    </row>
    <row r="899" spans="1:25" x14ac:dyDescent="0.3">
      <c r="A899">
        <v>10291</v>
      </c>
      <c r="B899">
        <v>47</v>
      </c>
      <c r="C899">
        <v>100</v>
      </c>
      <c r="D899">
        <v>12</v>
      </c>
      <c r="E899">
        <v>5713.79</v>
      </c>
      <c r="F899" s="1">
        <v>38238</v>
      </c>
      <c r="G899" t="s">
        <v>25</v>
      </c>
      <c r="H899">
        <v>3</v>
      </c>
      <c r="I899">
        <v>9</v>
      </c>
      <c r="J899">
        <v>2004</v>
      </c>
      <c r="K899" t="s">
        <v>550</v>
      </c>
      <c r="L899">
        <v>101</v>
      </c>
      <c r="M899" t="s">
        <v>596</v>
      </c>
      <c r="N899" t="s">
        <v>261</v>
      </c>
      <c r="O899" t="s">
        <v>262</v>
      </c>
      <c r="P899" t="s">
        <v>263</v>
      </c>
      <c r="R899" t="s">
        <v>264</v>
      </c>
      <c r="T899" t="s">
        <v>265</v>
      </c>
      <c r="U899" t="s">
        <v>188</v>
      </c>
      <c r="V899" t="s">
        <v>42</v>
      </c>
      <c r="W899" t="s">
        <v>266</v>
      </c>
      <c r="X899" t="s">
        <v>206</v>
      </c>
      <c r="Y899" t="s">
        <v>51</v>
      </c>
    </row>
    <row r="900" spans="1:25" x14ac:dyDescent="0.3">
      <c r="A900">
        <v>10304</v>
      </c>
      <c r="B900">
        <v>46</v>
      </c>
      <c r="C900">
        <v>100</v>
      </c>
      <c r="D900">
        <v>7</v>
      </c>
      <c r="E900">
        <v>4613.8</v>
      </c>
      <c r="F900" s="1">
        <v>38271</v>
      </c>
      <c r="G900" t="s">
        <v>25</v>
      </c>
      <c r="H900">
        <v>4</v>
      </c>
      <c r="I900">
        <v>10</v>
      </c>
      <c r="J900">
        <v>2004</v>
      </c>
      <c r="K900" t="s">
        <v>550</v>
      </c>
      <c r="L900">
        <v>101</v>
      </c>
      <c r="M900" t="s">
        <v>596</v>
      </c>
      <c r="N900" t="s">
        <v>267</v>
      </c>
      <c r="O900" t="s">
        <v>268</v>
      </c>
      <c r="P900" t="s">
        <v>269</v>
      </c>
      <c r="R900" t="s">
        <v>270</v>
      </c>
      <c r="T900">
        <v>78000</v>
      </c>
      <c r="U900" t="s">
        <v>41</v>
      </c>
      <c r="V900" t="s">
        <v>42</v>
      </c>
      <c r="W900" t="s">
        <v>271</v>
      </c>
      <c r="X900" t="s">
        <v>50</v>
      </c>
      <c r="Y900" t="s">
        <v>51</v>
      </c>
    </row>
    <row r="901" spans="1:25" x14ac:dyDescent="0.3">
      <c r="A901">
        <v>10312</v>
      </c>
      <c r="B901">
        <v>37</v>
      </c>
      <c r="C901">
        <v>100</v>
      </c>
      <c r="D901">
        <v>4</v>
      </c>
      <c r="E901">
        <v>3711.1</v>
      </c>
      <c r="F901" s="1">
        <v>38281</v>
      </c>
      <c r="G901" t="s">
        <v>25</v>
      </c>
      <c r="H901">
        <v>4</v>
      </c>
      <c r="I901">
        <v>10</v>
      </c>
      <c r="J901">
        <v>2004</v>
      </c>
      <c r="K901" t="s">
        <v>550</v>
      </c>
      <c r="L901">
        <v>101</v>
      </c>
      <c r="M901" t="s">
        <v>596</v>
      </c>
      <c r="N901" t="s">
        <v>272</v>
      </c>
      <c r="O901">
        <v>4155551450</v>
      </c>
      <c r="P901" t="s">
        <v>273</v>
      </c>
      <c r="R901" t="s">
        <v>274</v>
      </c>
      <c r="S901" t="s">
        <v>55</v>
      </c>
      <c r="T901">
        <v>97562</v>
      </c>
      <c r="U901" t="s">
        <v>32</v>
      </c>
      <c r="V901" t="s">
        <v>33</v>
      </c>
      <c r="W901" t="s">
        <v>275</v>
      </c>
      <c r="X901" t="s">
        <v>276</v>
      </c>
      <c r="Y901" t="s">
        <v>51</v>
      </c>
    </row>
    <row r="902" spans="1:25" x14ac:dyDescent="0.3">
      <c r="A902">
        <v>10322</v>
      </c>
      <c r="B902">
        <v>33</v>
      </c>
      <c r="C902">
        <v>100</v>
      </c>
      <c r="D902">
        <v>12</v>
      </c>
      <c r="E902">
        <v>3524.73</v>
      </c>
      <c r="F902" s="1">
        <v>38295</v>
      </c>
      <c r="G902" t="s">
        <v>25</v>
      </c>
      <c r="H902">
        <v>4</v>
      </c>
      <c r="I902">
        <v>11</v>
      </c>
      <c r="J902">
        <v>2004</v>
      </c>
      <c r="K902" t="s">
        <v>550</v>
      </c>
      <c r="L902">
        <v>101</v>
      </c>
      <c r="M902" t="s">
        <v>596</v>
      </c>
      <c r="N902" t="s">
        <v>277</v>
      </c>
      <c r="O902">
        <v>6035558647</v>
      </c>
      <c r="P902" t="s">
        <v>278</v>
      </c>
      <c r="R902" t="s">
        <v>279</v>
      </c>
      <c r="S902" t="s">
        <v>280</v>
      </c>
      <c r="T902">
        <v>62005</v>
      </c>
      <c r="U902" t="s">
        <v>32</v>
      </c>
      <c r="V902" t="s">
        <v>33</v>
      </c>
      <c r="W902" t="s">
        <v>56</v>
      </c>
      <c r="X902" t="s">
        <v>276</v>
      </c>
      <c r="Y902" t="s">
        <v>51</v>
      </c>
    </row>
    <row r="903" spans="1:25" x14ac:dyDescent="0.3">
      <c r="A903">
        <v>10333</v>
      </c>
      <c r="B903">
        <v>31</v>
      </c>
      <c r="C903">
        <v>90.17</v>
      </c>
      <c r="D903">
        <v>5</v>
      </c>
      <c r="E903">
        <v>2795.27</v>
      </c>
      <c r="F903" s="1">
        <v>38309</v>
      </c>
      <c r="G903" t="s">
        <v>25</v>
      </c>
      <c r="H903">
        <v>4</v>
      </c>
      <c r="I903">
        <v>11</v>
      </c>
      <c r="J903">
        <v>2004</v>
      </c>
      <c r="K903" t="s">
        <v>550</v>
      </c>
      <c r="L903">
        <v>101</v>
      </c>
      <c r="M903" t="s">
        <v>596</v>
      </c>
      <c r="N903" t="s">
        <v>81</v>
      </c>
      <c r="O903">
        <v>6505555787</v>
      </c>
      <c r="P903" t="s">
        <v>82</v>
      </c>
      <c r="R903" t="s">
        <v>60</v>
      </c>
      <c r="S903" t="s">
        <v>55</v>
      </c>
      <c r="U903" t="s">
        <v>32</v>
      </c>
      <c r="V903" t="s">
        <v>33</v>
      </c>
      <c r="W903" t="s">
        <v>83</v>
      </c>
      <c r="X903" t="s">
        <v>57</v>
      </c>
      <c r="Y903" t="s">
        <v>36</v>
      </c>
    </row>
    <row r="904" spans="1:25" x14ac:dyDescent="0.3">
      <c r="A904">
        <v>10347</v>
      </c>
      <c r="B904">
        <v>48</v>
      </c>
      <c r="C904">
        <v>100</v>
      </c>
      <c r="D904">
        <v>9</v>
      </c>
      <c r="E904">
        <v>4814.3999999999996</v>
      </c>
      <c r="F904" s="1">
        <v>38320</v>
      </c>
      <c r="G904" t="s">
        <v>25</v>
      </c>
      <c r="H904">
        <v>4</v>
      </c>
      <c r="I904">
        <v>11</v>
      </c>
      <c r="J904">
        <v>2004</v>
      </c>
      <c r="K904" t="s">
        <v>550</v>
      </c>
      <c r="L904">
        <v>101</v>
      </c>
      <c r="M904" t="s">
        <v>596</v>
      </c>
      <c r="N904" t="s">
        <v>89</v>
      </c>
      <c r="O904" t="s">
        <v>90</v>
      </c>
      <c r="P904" t="s">
        <v>91</v>
      </c>
      <c r="Q904" t="s">
        <v>92</v>
      </c>
      <c r="R904" t="s">
        <v>93</v>
      </c>
      <c r="S904" t="s">
        <v>94</v>
      </c>
      <c r="T904">
        <v>3004</v>
      </c>
      <c r="U904" t="s">
        <v>95</v>
      </c>
      <c r="V904" t="s">
        <v>96</v>
      </c>
      <c r="W904" t="s">
        <v>97</v>
      </c>
      <c r="X904" t="s">
        <v>98</v>
      </c>
      <c r="Y904" t="s">
        <v>51</v>
      </c>
    </row>
    <row r="905" spans="1:25" x14ac:dyDescent="0.3">
      <c r="A905">
        <v>10357</v>
      </c>
      <c r="B905">
        <v>41</v>
      </c>
      <c r="C905">
        <v>87.13</v>
      </c>
      <c r="D905">
        <v>6</v>
      </c>
      <c r="E905">
        <v>3572.33</v>
      </c>
      <c r="F905" s="1">
        <v>38331</v>
      </c>
      <c r="G905" t="s">
        <v>25</v>
      </c>
      <c r="H905">
        <v>4</v>
      </c>
      <c r="I905">
        <v>12</v>
      </c>
      <c r="J905">
        <v>2004</v>
      </c>
      <c r="K905" t="s">
        <v>550</v>
      </c>
      <c r="L905">
        <v>101</v>
      </c>
      <c r="M905" t="s">
        <v>596</v>
      </c>
      <c r="N905" t="s">
        <v>272</v>
      </c>
      <c r="O905">
        <v>4155551450</v>
      </c>
      <c r="P905" t="s">
        <v>273</v>
      </c>
      <c r="R905" t="s">
        <v>274</v>
      </c>
      <c r="S905" t="s">
        <v>55</v>
      </c>
      <c r="T905">
        <v>97562</v>
      </c>
      <c r="U905" t="s">
        <v>32</v>
      </c>
      <c r="V905" t="s">
        <v>33</v>
      </c>
      <c r="W905" t="s">
        <v>275</v>
      </c>
      <c r="X905" t="s">
        <v>276</v>
      </c>
      <c r="Y905" t="s">
        <v>51</v>
      </c>
    </row>
    <row r="906" spans="1:25" x14ac:dyDescent="0.3">
      <c r="A906">
        <v>10369</v>
      </c>
      <c r="B906">
        <v>42</v>
      </c>
      <c r="C906">
        <v>100</v>
      </c>
      <c r="D906">
        <v>1</v>
      </c>
      <c r="E906">
        <v>4581.3599999999997</v>
      </c>
      <c r="F906" s="1">
        <v>38372</v>
      </c>
      <c r="G906" t="s">
        <v>25</v>
      </c>
      <c r="H906">
        <v>1</v>
      </c>
      <c r="I906">
        <v>1</v>
      </c>
      <c r="J906">
        <v>2005</v>
      </c>
      <c r="K906" t="s">
        <v>550</v>
      </c>
      <c r="L906">
        <v>101</v>
      </c>
      <c r="M906" t="s">
        <v>596</v>
      </c>
      <c r="N906" t="s">
        <v>281</v>
      </c>
      <c r="O906">
        <v>6175558555</v>
      </c>
      <c r="P906" t="s">
        <v>282</v>
      </c>
      <c r="R906" t="s">
        <v>283</v>
      </c>
      <c r="S906" t="s">
        <v>123</v>
      </c>
      <c r="T906">
        <v>58339</v>
      </c>
      <c r="U906" t="s">
        <v>32</v>
      </c>
      <c r="V906" t="s">
        <v>33</v>
      </c>
      <c r="W906" t="s">
        <v>275</v>
      </c>
      <c r="X906" t="s">
        <v>284</v>
      </c>
      <c r="Y906" t="s">
        <v>51</v>
      </c>
    </row>
    <row r="907" spans="1:25" x14ac:dyDescent="0.3">
      <c r="A907">
        <v>10381</v>
      </c>
      <c r="B907">
        <v>41</v>
      </c>
      <c r="C907">
        <v>100</v>
      </c>
      <c r="D907">
        <v>8</v>
      </c>
      <c r="E907">
        <v>4319.76</v>
      </c>
      <c r="F907" s="1">
        <v>38400</v>
      </c>
      <c r="G907" t="s">
        <v>25</v>
      </c>
      <c r="H907">
        <v>1</v>
      </c>
      <c r="I907">
        <v>2</v>
      </c>
      <c r="J907">
        <v>2005</v>
      </c>
      <c r="K907" t="s">
        <v>550</v>
      </c>
      <c r="L907">
        <v>101</v>
      </c>
      <c r="M907" t="s">
        <v>596</v>
      </c>
      <c r="N907" t="s">
        <v>58</v>
      </c>
      <c r="O907">
        <v>6505551386</v>
      </c>
      <c r="P907" t="s">
        <v>59</v>
      </c>
      <c r="R907" t="s">
        <v>60</v>
      </c>
      <c r="S907" t="s">
        <v>55</v>
      </c>
      <c r="U907" t="s">
        <v>32</v>
      </c>
      <c r="V907" t="s">
        <v>33</v>
      </c>
      <c r="W907" t="s">
        <v>61</v>
      </c>
      <c r="X907" t="s">
        <v>57</v>
      </c>
      <c r="Y907" t="s">
        <v>51</v>
      </c>
    </row>
    <row r="908" spans="1:25" x14ac:dyDescent="0.3">
      <c r="A908">
        <v>10391</v>
      </c>
      <c r="B908">
        <v>32</v>
      </c>
      <c r="C908">
        <v>45.25</v>
      </c>
      <c r="D908">
        <v>6</v>
      </c>
      <c r="E908">
        <v>1448</v>
      </c>
      <c r="F908" s="1">
        <v>38420</v>
      </c>
      <c r="G908" t="s">
        <v>25</v>
      </c>
      <c r="H908">
        <v>1</v>
      </c>
      <c r="I908">
        <v>3</v>
      </c>
      <c r="J908">
        <v>2005</v>
      </c>
      <c r="K908" t="s">
        <v>550</v>
      </c>
      <c r="L908">
        <v>101</v>
      </c>
      <c r="M908" t="s">
        <v>596</v>
      </c>
      <c r="N908" t="s">
        <v>285</v>
      </c>
      <c r="O908" t="s">
        <v>286</v>
      </c>
      <c r="P908" t="s">
        <v>287</v>
      </c>
      <c r="Q908" t="s">
        <v>288</v>
      </c>
      <c r="R908" t="s">
        <v>289</v>
      </c>
      <c r="S908" t="s">
        <v>157</v>
      </c>
      <c r="T908">
        <v>2060</v>
      </c>
      <c r="U908" t="s">
        <v>95</v>
      </c>
      <c r="V908" t="s">
        <v>96</v>
      </c>
      <c r="W908" t="s">
        <v>290</v>
      </c>
      <c r="X908" t="s">
        <v>291</v>
      </c>
      <c r="Y908" t="s">
        <v>36</v>
      </c>
    </row>
    <row r="909" spans="1:25" x14ac:dyDescent="0.3">
      <c r="A909">
        <v>10423</v>
      </c>
      <c r="B909">
        <v>10</v>
      </c>
      <c r="C909">
        <v>88.14</v>
      </c>
      <c r="D909">
        <v>1</v>
      </c>
      <c r="E909">
        <v>881.4</v>
      </c>
      <c r="F909" s="1">
        <v>38502</v>
      </c>
      <c r="G909" t="s">
        <v>300</v>
      </c>
      <c r="H909">
        <v>2</v>
      </c>
      <c r="I909">
        <v>5</v>
      </c>
      <c r="J909">
        <v>2005</v>
      </c>
      <c r="K909" t="s">
        <v>550</v>
      </c>
      <c r="L909">
        <v>101</v>
      </c>
      <c r="M909" t="s">
        <v>596</v>
      </c>
      <c r="N909" t="s">
        <v>365</v>
      </c>
      <c r="O909" t="s">
        <v>366</v>
      </c>
      <c r="P909" t="s">
        <v>367</v>
      </c>
      <c r="R909" t="s">
        <v>368</v>
      </c>
      <c r="T909" t="s">
        <v>369</v>
      </c>
      <c r="U909" t="s">
        <v>370</v>
      </c>
      <c r="V909" t="s">
        <v>42</v>
      </c>
      <c r="W909" t="s">
        <v>371</v>
      </c>
      <c r="X909" t="s">
        <v>372</v>
      </c>
      <c r="Y909" t="s">
        <v>36</v>
      </c>
    </row>
    <row r="910" spans="1:25" x14ac:dyDescent="0.3">
      <c r="A910">
        <v>10103</v>
      </c>
      <c r="B910">
        <v>35</v>
      </c>
      <c r="C910">
        <v>57.46</v>
      </c>
      <c r="D910">
        <v>14</v>
      </c>
      <c r="E910">
        <v>2011.1</v>
      </c>
      <c r="F910" s="1">
        <v>37650</v>
      </c>
      <c r="G910" t="s">
        <v>25</v>
      </c>
      <c r="H910">
        <v>1</v>
      </c>
      <c r="I910">
        <v>1</v>
      </c>
      <c r="J910">
        <v>2003</v>
      </c>
      <c r="K910" t="s">
        <v>550</v>
      </c>
      <c r="L910">
        <v>62</v>
      </c>
      <c r="M910" t="s">
        <v>597</v>
      </c>
      <c r="N910" t="s">
        <v>133</v>
      </c>
      <c r="O910" t="s">
        <v>134</v>
      </c>
      <c r="P910" t="s">
        <v>135</v>
      </c>
      <c r="R910" t="s">
        <v>136</v>
      </c>
      <c r="T910">
        <v>4110</v>
      </c>
      <c r="U910" t="s">
        <v>78</v>
      </c>
      <c r="V910" t="s">
        <v>42</v>
      </c>
      <c r="W910" t="s">
        <v>137</v>
      </c>
      <c r="X910" t="s">
        <v>138</v>
      </c>
      <c r="Y910" t="s">
        <v>36</v>
      </c>
    </row>
    <row r="911" spans="1:25" x14ac:dyDescent="0.3">
      <c r="A911">
        <v>10111</v>
      </c>
      <c r="B911">
        <v>28</v>
      </c>
      <c r="C911">
        <v>64.33</v>
      </c>
      <c r="D911">
        <v>2</v>
      </c>
      <c r="E911">
        <v>1801.24</v>
      </c>
      <c r="F911" s="1">
        <v>37705</v>
      </c>
      <c r="G911" t="s">
        <v>25</v>
      </c>
      <c r="H911">
        <v>1</v>
      </c>
      <c r="I911">
        <v>3</v>
      </c>
      <c r="J911">
        <v>2003</v>
      </c>
      <c r="K911" t="s">
        <v>550</v>
      </c>
      <c r="L911">
        <v>62</v>
      </c>
      <c r="M911" t="s">
        <v>597</v>
      </c>
      <c r="N911" t="s">
        <v>81</v>
      </c>
      <c r="O911">
        <v>6505555787</v>
      </c>
      <c r="P911" t="s">
        <v>82</v>
      </c>
      <c r="R911" t="s">
        <v>60</v>
      </c>
      <c r="S911" t="s">
        <v>55</v>
      </c>
      <c r="U911" t="s">
        <v>32</v>
      </c>
      <c r="V911" t="s">
        <v>33</v>
      </c>
      <c r="W911" t="s">
        <v>83</v>
      </c>
      <c r="X911" t="s">
        <v>57</v>
      </c>
      <c r="Y911" t="s">
        <v>36</v>
      </c>
    </row>
    <row r="912" spans="1:25" x14ac:dyDescent="0.3">
      <c r="A912">
        <v>10126</v>
      </c>
      <c r="B912">
        <v>46</v>
      </c>
      <c r="C912">
        <v>73.7</v>
      </c>
      <c r="D912">
        <v>14</v>
      </c>
      <c r="E912">
        <v>3390.2</v>
      </c>
      <c r="F912" s="1">
        <v>37769</v>
      </c>
      <c r="G912" t="s">
        <v>25</v>
      </c>
      <c r="H912">
        <v>2</v>
      </c>
      <c r="I912">
        <v>5</v>
      </c>
      <c r="J912">
        <v>2003</v>
      </c>
      <c r="K912" t="s">
        <v>550</v>
      </c>
      <c r="L912">
        <v>62</v>
      </c>
      <c r="M912" t="s">
        <v>597</v>
      </c>
      <c r="N912" t="s">
        <v>191</v>
      </c>
      <c r="O912" t="s">
        <v>192</v>
      </c>
      <c r="P912" t="s">
        <v>193</v>
      </c>
      <c r="R912" t="s">
        <v>177</v>
      </c>
      <c r="T912">
        <v>28023</v>
      </c>
      <c r="U912" t="s">
        <v>178</v>
      </c>
      <c r="V912" t="s">
        <v>42</v>
      </c>
      <c r="W912" t="s">
        <v>194</v>
      </c>
      <c r="X912" t="s">
        <v>195</v>
      </c>
      <c r="Y912" t="s">
        <v>51</v>
      </c>
    </row>
    <row r="913" spans="1:25" x14ac:dyDescent="0.3">
      <c r="A913">
        <v>10139</v>
      </c>
      <c r="B913">
        <v>20</v>
      </c>
      <c r="C913">
        <v>71.2</v>
      </c>
      <c r="D913">
        <v>3</v>
      </c>
      <c r="E913">
        <v>1424</v>
      </c>
      <c r="F913" s="1">
        <v>37818</v>
      </c>
      <c r="G913" t="s">
        <v>25</v>
      </c>
      <c r="H913">
        <v>3</v>
      </c>
      <c r="I913">
        <v>7</v>
      </c>
      <c r="J913">
        <v>2003</v>
      </c>
      <c r="K913" t="s">
        <v>550</v>
      </c>
      <c r="L913">
        <v>62</v>
      </c>
      <c r="M913" t="s">
        <v>597</v>
      </c>
      <c r="N913" t="s">
        <v>152</v>
      </c>
      <c r="O913" t="s">
        <v>153</v>
      </c>
      <c r="P913" t="s">
        <v>154</v>
      </c>
      <c r="Q913" t="s">
        <v>155</v>
      </c>
      <c r="R913" t="s">
        <v>156</v>
      </c>
      <c r="S913" t="s">
        <v>157</v>
      </c>
      <c r="T913">
        <v>2067</v>
      </c>
      <c r="U913" t="s">
        <v>95</v>
      </c>
      <c r="V913" t="s">
        <v>96</v>
      </c>
      <c r="W913" t="s">
        <v>158</v>
      </c>
      <c r="X913" t="s">
        <v>159</v>
      </c>
      <c r="Y913" t="s">
        <v>36</v>
      </c>
    </row>
    <row r="914" spans="1:25" x14ac:dyDescent="0.3">
      <c r="A914">
        <v>10150</v>
      </c>
      <c r="B914">
        <v>30</v>
      </c>
      <c r="C914">
        <v>49.97</v>
      </c>
      <c r="D914">
        <v>11</v>
      </c>
      <c r="E914">
        <v>1499.1</v>
      </c>
      <c r="F914" s="1">
        <v>37883</v>
      </c>
      <c r="G914" t="s">
        <v>25</v>
      </c>
      <c r="H914">
        <v>3</v>
      </c>
      <c r="I914">
        <v>9</v>
      </c>
      <c r="J914">
        <v>2003</v>
      </c>
      <c r="K914" t="s">
        <v>550</v>
      </c>
      <c r="L914">
        <v>62</v>
      </c>
      <c r="M914" t="s">
        <v>597</v>
      </c>
      <c r="N914" t="s">
        <v>196</v>
      </c>
      <c r="O914" t="s">
        <v>197</v>
      </c>
      <c r="P914" t="s">
        <v>198</v>
      </c>
      <c r="R914" t="s">
        <v>199</v>
      </c>
      <c r="T914">
        <v>79903</v>
      </c>
      <c r="U914" t="s">
        <v>199</v>
      </c>
      <c r="V914" t="s">
        <v>200</v>
      </c>
      <c r="W914" t="s">
        <v>201</v>
      </c>
      <c r="X914" t="s">
        <v>202</v>
      </c>
      <c r="Y914" t="s">
        <v>36</v>
      </c>
    </row>
    <row r="915" spans="1:25" x14ac:dyDescent="0.3">
      <c r="A915">
        <v>10163</v>
      </c>
      <c r="B915">
        <v>48</v>
      </c>
      <c r="C915">
        <v>69.959999999999994</v>
      </c>
      <c r="D915">
        <v>4</v>
      </c>
      <c r="E915">
        <v>3358.08</v>
      </c>
      <c r="F915" s="1">
        <v>37914</v>
      </c>
      <c r="G915" t="s">
        <v>25</v>
      </c>
      <c r="H915">
        <v>4</v>
      </c>
      <c r="I915">
        <v>10</v>
      </c>
      <c r="J915">
        <v>2003</v>
      </c>
      <c r="K915" t="s">
        <v>550</v>
      </c>
      <c r="L915">
        <v>62</v>
      </c>
      <c r="M915" t="s">
        <v>597</v>
      </c>
      <c r="N915" t="s">
        <v>203</v>
      </c>
      <c r="O915">
        <v>2125558493</v>
      </c>
      <c r="P915" t="s">
        <v>204</v>
      </c>
      <c r="Q915" t="s">
        <v>205</v>
      </c>
      <c r="R915" t="s">
        <v>30</v>
      </c>
      <c r="S915" t="s">
        <v>31</v>
      </c>
      <c r="T915">
        <v>10022</v>
      </c>
      <c r="U915" t="s">
        <v>32</v>
      </c>
      <c r="V915" t="s">
        <v>33</v>
      </c>
      <c r="W915" t="s">
        <v>124</v>
      </c>
      <c r="X915" t="s">
        <v>206</v>
      </c>
      <c r="Y915" t="s">
        <v>51</v>
      </c>
    </row>
    <row r="916" spans="1:25" x14ac:dyDescent="0.3">
      <c r="A916">
        <v>10173</v>
      </c>
      <c r="B916">
        <v>28</v>
      </c>
      <c r="C916">
        <v>53.72</v>
      </c>
      <c r="D916">
        <v>2</v>
      </c>
      <c r="E916">
        <v>1504.16</v>
      </c>
      <c r="F916" s="1">
        <v>37930</v>
      </c>
      <c r="G916" t="s">
        <v>25</v>
      </c>
      <c r="H916">
        <v>4</v>
      </c>
      <c r="I916">
        <v>11</v>
      </c>
      <c r="J916">
        <v>2003</v>
      </c>
      <c r="K916" t="s">
        <v>550</v>
      </c>
      <c r="L916">
        <v>62</v>
      </c>
      <c r="M916" t="s">
        <v>597</v>
      </c>
      <c r="N916" t="s">
        <v>552</v>
      </c>
      <c r="O916" t="s">
        <v>553</v>
      </c>
      <c r="P916" t="s">
        <v>554</v>
      </c>
      <c r="R916" t="s">
        <v>555</v>
      </c>
      <c r="T916">
        <v>24100</v>
      </c>
      <c r="U916" t="s">
        <v>258</v>
      </c>
      <c r="V916" t="s">
        <v>42</v>
      </c>
      <c r="W916" t="s">
        <v>556</v>
      </c>
      <c r="X916" t="s">
        <v>557</v>
      </c>
      <c r="Y916" t="s">
        <v>36</v>
      </c>
    </row>
    <row r="917" spans="1:25" x14ac:dyDescent="0.3">
      <c r="A917">
        <v>10183</v>
      </c>
      <c r="B917">
        <v>39</v>
      </c>
      <c r="C917">
        <v>68.08</v>
      </c>
      <c r="D917">
        <v>11</v>
      </c>
      <c r="E917">
        <v>2655.12</v>
      </c>
      <c r="F917" s="1">
        <v>37938</v>
      </c>
      <c r="G917" t="s">
        <v>25</v>
      </c>
      <c r="H917">
        <v>4</v>
      </c>
      <c r="I917">
        <v>11</v>
      </c>
      <c r="J917">
        <v>2003</v>
      </c>
      <c r="K917" t="s">
        <v>550</v>
      </c>
      <c r="L917">
        <v>62</v>
      </c>
      <c r="M917" t="s">
        <v>597</v>
      </c>
      <c r="N917" t="s">
        <v>214</v>
      </c>
      <c r="O917">
        <v>2155554695</v>
      </c>
      <c r="P917" t="s">
        <v>215</v>
      </c>
      <c r="R917" t="s">
        <v>216</v>
      </c>
      <c r="S917" t="s">
        <v>142</v>
      </c>
      <c r="T917">
        <v>71270</v>
      </c>
      <c r="U917" t="s">
        <v>32</v>
      </c>
      <c r="V917" t="s">
        <v>33</v>
      </c>
      <c r="W917" t="s">
        <v>217</v>
      </c>
      <c r="X917" t="s">
        <v>218</v>
      </c>
      <c r="Y917" t="s">
        <v>36</v>
      </c>
    </row>
    <row r="918" spans="1:25" x14ac:dyDescent="0.3">
      <c r="A918">
        <v>10193</v>
      </c>
      <c r="B918">
        <v>24</v>
      </c>
      <c r="C918">
        <v>51.84</v>
      </c>
      <c r="D918">
        <v>3</v>
      </c>
      <c r="E918">
        <v>1244.1600000000001</v>
      </c>
      <c r="F918" s="1">
        <v>37946</v>
      </c>
      <c r="G918" t="s">
        <v>25</v>
      </c>
      <c r="H918">
        <v>4</v>
      </c>
      <c r="I918">
        <v>11</v>
      </c>
      <c r="J918">
        <v>2003</v>
      </c>
      <c r="K918" t="s">
        <v>550</v>
      </c>
      <c r="L918">
        <v>62</v>
      </c>
      <c r="M918" t="s">
        <v>597</v>
      </c>
      <c r="N918" t="s">
        <v>558</v>
      </c>
      <c r="O918" t="s">
        <v>559</v>
      </c>
      <c r="P918" t="s">
        <v>560</v>
      </c>
      <c r="R918" t="s">
        <v>561</v>
      </c>
      <c r="S918" t="s">
        <v>94</v>
      </c>
      <c r="T918">
        <v>3150</v>
      </c>
      <c r="U918" t="s">
        <v>95</v>
      </c>
      <c r="V918" t="s">
        <v>96</v>
      </c>
      <c r="W918" t="s">
        <v>562</v>
      </c>
      <c r="X918" t="s">
        <v>563</v>
      </c>
      <c r="Y918" t="s">
        <v>36</v>
      </c>
    </row>
    <row r="919" spans="1:25" x14ac:dyDescent="0.3">
      <c r="A919">
        <v>10206</v>
      </c>
      <c r="B919">
        <v>28</v>
      </c>
      <c r="C919">
        <v>67.459999999999994</v>
      </c>
      <c r="D919">
        <v>9</v>
      </c>
      <c r="E919">
        <v>1888.88</v>
      </c>
      <c r="F919" s="1">
        <v>37960</v>
      </c>
      <c r="G919" t="s">
        <v>25</v>
      </c>
      <c r="H919">
        <v>4</v>
      </c>
      <c r="I919">
        <v>12</v>
      </c>
      <c r="J919">
        <v>2003</v>
      </c>
      <c r="K919" t="s">
        <v>550</v>
      </c>
      <c r="L919">
        <v>62</v>
      </c>
      <c r="M919" t="s">
        <v>597</v>
      </c>
      <c r="N919" t="s">
        <v>225</v>
      </c>
      <c r="O919" t="s">
        <v>226</v>
      </c>
      <c r="P919" t="s">
        <v>227</v>
      </c>
      <c r="R919" t="s">
        <v>228</v>
      </c>
      <c r="S919" t="s">
        <v>229</v>
      </c>
      <c r="T919" t="s">
        <v>230</v>
      </c>
      <c r="U919" t="s">
        <v>231</v>
      </c>
      <c r="V919" t="s">
        <v>33</v>
      </c>
      <c r="W919" t="s">
        <v>232</v>
      </c>
      <c r="X919" t="s">
        <v>233</v>
      </c>
      <c r="Y919" t="s">
        <v>36</v>
      </c>
    </row>
    <row r="920" spans="1:25" x14ac:dyDescent="0.3">
      <c r="A920">
        <v>10215</v>
      </c>
      <c r="B920">
        <v>31</v>
      </c>
      <c r="C920">
        <v>58.71</v>
      </c>
      <c r="D920">
        <v>6</v>
      </c>
      <c r="E920">
        <v>1820.01</v>
      </c>
      <c r="F920" s="1">
        <v>38015</v>
      </c>
      <c r="G920" t="s">
        <v>25</v>
      </c>
      <c r="H920">
        <v>1</v>
      </c>
      <c r="I920">
        <v>1</v>
      </c>
      <c r="J920">
        <v>2004</v>
      </c>
      <c r="K920" t="s">
        <v>550</v>
      </c>
      <c r="L920">
        <v>62</v>
      </c>
      <c r="M920" t="s">
        <v>597</v>
      </c>
      <c r="N920" t="s">
        <v>234</v>
      </c>
      <c r="O920">
        <v>3105553722</v>
      </c>
      <c r="P920" t="s">
        <v>235</v>
      </c>
      <c r="R920" t="s">
        <v>236</v>
      </c>
      <c r="S920" t="s">
        <v>55</v>
      </c>
      <c r="T920">
        <v>94019</v>
      </c>
      <c r="U920" t="s">
        <v>32</v>
      </c>
      <c r="V920" t="s">
        <v>33</v>
      </c>
      <c r="W920" t="s">
        <v>237</v>
      </c>
      <c r="X920" t="s">
        <v>238</v>
      </c>
      <c r="Y920" t="s">
        <v>36</v>
      </c>
    </row>
    <row r="921" spans="1:25" x14ac:dyDescent="0.3">
      <c r="A921">
        <v>10228</v>
      </c>
      <c r="B921">
        <v>45</v>
      </c>
      <c r="C921">
        <v>63.71</v>
      </c>
      <c r="D921">
        <v>5</v>
      </c>
      <c r="E921">
        <v>2866.95</v>
      </c>
      <c r="F921" s="1">
        <v>38056</v>
      </c>
      <c r="G921" t="s">
        <v>25</v>
      </c>
      <c r="H921">
        <v>1</v>
      </c>
      <c r="I921">
        <v>3</v>
      </c>
      <c r="J921">
        <v>2004</v>
      </c>
      <c r="K921" t="s">
        <v>550</v>
      </c>
      <c r="L921">
        <v>62</v>
      </c>
      <c r="M921" t="s">
        <v>597</v>
      </c>
      <c r="N921" t="s">
        <v>239</v>
      </c>
      <c r="O921">
        <v>6175555555</v>
      </c>
      <c r="P921" t="s">
        <v>240</v>
      </c>
      <c r="R921" t="s">
        <v>122</v>
      </c>
      <c r="S921" t="s">
        <v>123</v>
      </c>
      <c r="T921">
        <v>51247</v>
      </c>
      <c r="U921" t="s">
        <v>32</v>
      </c>
      <c r="V921" t="s">
        <v>33</v>
      </c>
      <c r="W921" t="s">
        <v>241</v>
      </c>
      <c r="X921" t="s">
        <v>143</v>
      </c>
      <c r="Y921" t="s">
        <v>36</v>
      </c>
    </row>
    <row r="922" spans="1:25" x14ac:dyDescent="0.3">
      <c r="A922">
        <v>10244</v>
      </c>
      <c r="B922">
        <v>24</v>
      </c>
      <c r="C922">
        <v>58.09</v>
      </c>
      <c r="D922">
        <v>3</v>
      </c>
      <c r="E922">
        <v>1394.16</v>
      </c>
      <c r="F922" s="1">
        <v>38106</v>
      </c>
      <c r="G922" t="s">
        <v>25</v>
      </c>
      <c r="H922">
        <v>2</v>
      </c>
      <c r="I922">
        <v>4</v>
      </c>
      <c r="J922">
        <v>2004</v>
      </c>
      <c r="K922" t="s">
        <v>550</v>
      </c>
      <c r="L922">
        <v>62</v>
      </c>
      <c r="M922" t="s">
        <v>597</v>
      </c>
      <c r="N922" t="s">
        <v>174</v>
      </c>
      <c r="O922" t="s">
        <v>175</v>
      </c>
      <c r="P922" t="s">
        <v>176</v>
      </c>
      <c r="R922" t="s">
        <v>177</v>
      </c>
      <c r="T922">
        <v>28034</v>
      </c>
      <c r="U922" t="s">
        <v>178</v>
      </c>
      <c r="V922" t="s">
        <v>42</v>
      </c>
      <c r="W922" t="s">
        <v>179</v>
      </c>
      <c r="X922" t="s">
        <v>180</v>
      </c>
      <c r="Y922" t="s">
        <v>36</v>
      </c>
    </row>
    <row r="923" spans="1:25" x14ac:dyDescent="0.3">
      <c r="A923">
        <v>10257</v>
      </c>
      <c r="B923">
        <v>49</v>
      </c>
      <c r="C923">
        <v>53.72</v>
      </c>
      <c r="D923">
        <v>3</v>
      </c>
      <c r="E923">
        <v>2632.28</v>
      </c>
      <c r="F923" s="1">
        <v>38152</v>
      </c>
      <c r="G923" t="s">
        <v>25</v>
      </c>
      <c r="H923">
        <v>2</v>
      </c>
      <c r="I923">
        <v>6</v>
      </c>
      <c r="J923">
        <v>2004</v>
      </c>
      <c r="K923" t="s">
        <v>550</v>
      </c>
      <c r="L923">
        <v>62</v>
      </c>
      <c r="M923" t="s">
        <v>597</v>
      </c>
      <c r="N923" t="s">
        <v>397</v>
      </c>
      <c r="O923">
        <v>4085553659</v>
      </c>
      <c r="P923" t="s">
        <v>398</v>
      </c>
      <c r="R923" t="s">
        <v>399</v>
      </c>
      <c r="S923" t="s">
        <v>55</v>
      </c>
      <c r="T923">
        <v>94217</v>
      </c>
      <c r="U923" t="s">
        <v>32</v>
      </c>
      <c r="V923" t="s">
        <v>33</v>
      </c>
      <c r="W923" t="s">
        <v>102</v>
      </c>
      <c r="X923" t="s">
        <v>400</v>
      </c>
      <c r="Y923" t="s">
        <v>36</v>
      </c>
    </row>
    <row r="924" spans="1:25" x14ac:dyDescent="0.3">
      <c r="A924">
        <v>10269</v>
      </c>
      <c r="B924">
        <v>32</v>
      </c>
      <c r="C924">
        <v>63.08</v>
      </c>
      <c r="D924">
        <v>1</v>
      </c>
      <c r="E924">
        <v>2018.56</v>
      </c>
      <c r="F924" s="1">
        <v>38184</v>
      </c>
      <c r="G924" t="s">
        <v>25</v>
      </c>
      <c r="H924">
        <v>3</v>
      </c>
      <c r="I924">
        <v>7</v>
      </c>
      <c r="J924">
        <v>2004</v>
      </c>
      <c r="K924" t="s">
        <v>550</v>
      </c>
      <c r="L924">
        <v>62</v>
      </c>
      <c r="M924" t="s">
        <v>597</v>
      </c>
      <c r="N924" t="s">
        <v>144</v>
      </c>
      <c r="O924" t="s">
        <v>145</v>
      </c>
      <c r="P924" t="s">
        <v>146</v>
      </c>
      <c r="R924" t="s">
        <v>147</v>
      </c>
      <c r="T924">
        <v>5020</v>
      </c>
      <c r="U924" t="s">
        <v>148</v>
      </c>
      <c r="V924" t="s">
        <v>42</v>
      </c>
      <c r="W924" t="s">
        <v>149</v>
      </c>
      <c r="X924" t="s">
        <v>150</v>
      </c>
      <c r="Y924" t="s">
        <v>36</v>
      </c>
    </row>
    <row r="925" spans="1:25" x14ac:dyDescent="0.3">
      <c r="A925">
        <v>10280</v>
      </c>
      <c r="B925">
        <v>43</v>
      </c>
      <c r="C925">
        <v>68.709999999999994</v>
      </c>
      <c r="D925">
        <v>5</v>
      </c>
      <c r="E925">
        <v>2954.53</v>
      </c>
      <c r="F925" s="1">
        <v>38216</v>
      </c>
      <c r="G925" t="s">
        <v>25</v>
      </c>
      <c r="H925">
        <v>3</v>
      </c>
      <c r="I925">
        <v>8</v>
      </c>
      <c r="J925">
        <v>2004</v>
      </c>
      <c r="K925" t="s">
        <v>550</v>
      </c>
      <c r="L925">
        <v>62</v>
      </c>
      <c r="M925" t="s">
        <v>597</v>
      </c>
      <c r="N925" t="s">
        <v>254</v>
      </c>
      <c r="O925" t="s">
        <v>255</v>
      </c>
      <c r="P925" t="s">
        <v>256</v>
      </c>
      <c r="R925" t="s">
        <v>257</v>
      </c>
      <c r="T925">
        <v>10100</v>
      </c>
      <c r="U925" t="s">
        <v>258</v>
      </c>
      <c r="V925" t="s">
        <v>42</v>
      </c>
      <c r="W925" t="s">
        <v>259</v>
      </c>
      <c r="X925" t="s">
        <v>260</v>
      </c>
      <c r="Y925" t="s">
        <v>36</v>
      </c>
    </row>
    <row r="926" spans="1:25" x14ac:dyDescent="0.3">
      <c r="A926">
        <v>10291</v>
      </c>
      <c r="B926">
        <v>37</v>
      </c>
      <c r="C926">
        <v>50.59</v>
      </c>
      <c r="D926">
        <v>14</v>
      </c>
      <c r="E926">
        <v>1871.83</v>
      </c>
      <c r="F926" s="1">
        <v>38238</v>
      </c>
      <c r="G926" t="s">
        <v>25</v>
      </c>
      <c r="H926">
        <v>3</v>
      </c>
      <c r="I926">
        <v>9</v>
      </c>
      <c r="J926">
        <v>2004</v>
      </c>
      <c r="K926" t="s">
        <v>550</v>
      </c>
      <c r="L926">
        <v>62</v>
      </c>
      <c r="M926" t="s">
        <v>597</v>
      </c>
      <c r="N926" t="s">
        <v>261</v>
      </c>
      <c r="O926" t="s">
        <v>262</v>
      </c>
      <c r="P926" t="s">
        <v>263</v>
      </c>
      <c r="R926" t="s">
        <v>264</v>
      </c>
      <c r="T926" t="s">
        <v>265</v>
      </c>
      <c r="U926" t="s">
        <v>188</v>
      </c>
      <c r="V926" t="s">
        <v>42</v>
      </c>
      <c r="W926" t="s">
        <v>266</v>
      </c>
      <c r="X926" t="s">
        <v>206</v>
      </c>
      <c r="Y926" t="s">
        <v>36</v>
      </c>
    </row>
    <row r="927" spans="1:25" x14ac:dyDescent="0.3">
      <c r="A927">
        <v>10304</v>
      </c>
      <c r="B927">
        <v>24</v>
      </c>
      <c r="C927">
        <v>64.959999999999994</v>
      </c>
      <c r="D927">
        <v>9</v>
      </c>
      <c r="E927">
        <v>1559.04</v>
      </c>
      <c r="F927" s="1">
        <v>38271</v>
      </c>
      <c r="G927" t="s">
        <v>25</v>
      </c>
      <c r="H927">
        <v>4</v>
      </c>
      <c r="I927">
        <v>10</v>
      </c>
      <c r="J927">
        <v>2004</v>
      </c>
      <c r="K927" t="s">
        <v>550</v>
      </c>
      <c r="L927">
        <v>62</v>
      </c>
      <c r="M927" t="s">
        <v>597</v>
      </c>
      <c r="N927" t="s">
        <v>267</v>
      </c>
      <c r="O927" t="s">
        <v>268</v>
      </c>
      <c r="P927" t="s">
        <v>269</v>
      </c>
      <c r="R927" t="s">
        <v>270</v>
      </c>
      <c r="T927">
        <v>78000</v>
      </c>
      <c r="U927" t="s">
        <v>41</v>
      </c>
      <c r="V927" t="s">
        <v>42</v>
      </c>
      <c r="W927" t="s">
        <v>271</v>
      </c>
      <c r="X927" t="s">
        <v>50</v>
      </c>
      <c r="Y927" t="s">
        <v>36</v>
      </c>
    </row>
    <row r="928" spans="1:25" x14ac:dyDescent="0.3">
      <c r="A928">
        <v>10312</v>
      </c>
      <c r="B928">
        <v>35</v>
      </c>
      <c r="C928">
        <v>53.72</v>
      </c>
      <c r="D928">
        <v>6</v>
      </c>
      <c r="E928">
        <v>1880.2</v>
      </c>
      <c r="F928" s="1">
        <v>38281</v>
      </c>
      <c r="G928" t="s">
        <v>25</v>
      </c>
      <c r="H928">
        <v>4</v>
      </c>
      <c r="I928">
        <v>10</v>
      </c>
      <c r="J928">
        <v>2004</v>
      </c>
      <c r="K928" t="s">
        <v>550</v>
      </c>
      <c r="L928">
        <v>62</v>
      </c>
      <c r="M928" t="s">
        <v>597</v>
      </c>
      <c r="N928" t="s">
        <v>272</v>
      </c>
      <c r="O928">
        <v>4155551450</v>
      </c>
      <c r="P928" t="s">
        <v>273</v>
      </c>
      <c r="R928" t="s">
        <v>274</v>
      </c>
      <c r="S928" t="s">
        <v>55</v>
      </c>
      <c r="T928">
        <v>97562</v>
      </c>
      <c r="U928" t="s">
        <v>32</v>
      </c>
      <c r="V928" t="s">
        <v>33</v>
      </c>
      <c r="W928" t="s">
        <v>275</v>
      </c>
      <c r="X928" t="s">
        <v>276</v>
      </c>
      <c r="Y928" t="s">
        <v>36</v>
      </c>
    </row>
    <row r="929" spans="1:25" x14ac:dyDescent="0.3">
      <c r="A929">
        <v>10322</v>
      </c>
      <c r="B929">
        <v>41</v>
      </c>
      <c r="C929">
        <v>29.87</v>
      </c>
      <c r="D929">
        <v>13</v>
      </c>
      <c r="E929">
        <v>1224.67</v>
      </c>
      <c r="F929" s="1">
        <v>38295</v>
      </c>
      <c r="G929" t="s">
        <v>25</v>
      </c>
      <c r="H929">
        <v>4</v>
      </c>
      <c r="I929">
        <v>11</v>
      </c>
      <c r="J929">
        <v>2004</v>
      </c>
      <c r="K929" t="s">
        <v>550</v>
      </c>
      <c r="L929">
        <v>62</v>
      </c>
      <c r="M929" t="s">
        <v>597</v>
      </c>
      <c r="N929" t="s">
        <v>277</v>
      </c>
      <c r="O929">
        <v>6035558647</v>
      </c>
      <c r="P929" t="s">
        <v>278</v>
      </c>
      <c r="R929" t="s">
        <v>279</v>
      </c>
      <c r="S929" t="s">
        <v>280</v>
      </c>
      <c r="T929">
        <v>62005</v>
      </c>
      <c r="U929" t="s">
        <v>32</v>
      </c>
      <c r="V929" t="s">
        <v>33</v>
      </c>
      <c r="W929" t="s">
        <v>56</v>
      </c>
      <c r="X929" t="s">
        <v>276</v>
      </c>
      <c r="Y929" t="s">
        <v>36</v>
      </c>
    </row>
    <row r="930" spans="1:25" x14ac:dyDescent="0.3">
      <c r="A930">
        <v>10332</v>
      </c>
      <c r="B930">
        <v>26</v>
      </c>
      <c r="C930">
        <v>100</v>
      </c>
      <c r="D930">
        <v>17</v>
      </c>
      <c r="E930">
        <v>2979.08</v>
      </c>
      <c r="F930" s="1">
        <v>38308</v>
      </c>
      <c r="G930" t="s">
        <v>25</v>
      </c>
      <c r="H930">
        <v>4</v>
      </c>
      <c r="I930">
        <v>11</v>
      </c>
      <c r="J930">
        <v>2004</v>
      </c>
      <c r="K930" t="s">
        <v>550</v>
      </c>
      <c r="L930">
        <v>62</v>
      </c>
      <c r="M930" t="s">
        <v>597</v>
      </c>
      <c r="N930" t="s">
        <v>492</v>
      </c>
      <c r="O930" t="s">
        <v>493</v>
      </c>
      <c r="P930" t="s">
        <v>494</v>
      </c>
      <c r="R930" t="s">
        <v>495</v>
      </c>
      <c r="T930" t="s">
        <v>496</v>
      </c>
      <c r="U930" t="s">
        <v>170</v>
      </c>
      <c r="V930" t="s">
        <v>42</v>
      </c>
      <c r="W930" t="s">
        <v>497</v>
      </c>
      <c r="X930" t="s">
        <v>94</v>
      </c>
      <c r="Y930" t="s">
        <v>36</v>
      </c>
    </row>
    <row r="931" spans="1:25" x14ac:dyDescent="0.3">
      <c r="A931">
        <v>10347</v>
      </c>
      <c r="B931">
        <v>34</v>
      </c>
      <c r="C931">
        <v>64.959999999999994</v>
      </c>
      <c r="D931">
        <v>10</v>
      </c>
      <c r="E931">
        <v>2208.64</v>
      </c>
      <c r="F931" s="1">
        <v>38320</v>
      </c>
      <c r="G931" t="s">
        <v>25</v>
      </c>
      <c r="H931">
        <v>4</v>
      </c>
      <c r="I931">
        <v>11</v>
      </c>
      <c r="J931">
        <v>2004</v>
      </c>
      <c r="K931" t="s">
        <v>550</v>
      </c>
      <c r="L931">
        <v>62</v>
      </c>
      <c r="M931" t="s">
        <v>597</v>
      </c>
      <c r="N931" t="s">
        <v>89</v>
      </c>
      <c r="O931" t="s">
        <v>90</v>
      </c>
      <c r="P931" t="s">
        <v>91</v>
      </c>
      <c r="Q931" t="s">
        <v>92</v>
      </c>
      <c r="R931" t="s">
        <v>93</v>
      </c>
      <c r="S931" t="s">
        <v>94</v>
      </c>
      <c r="T931">
        <v>3004</v>
      </c>
      <c r="U931" t="s">
        <v>95</v>
      </c>
      <c r="V931" t="s">
        <v>96</v>
      </c>
      <c r="W931" t="s">
        <v>97</v>
      </c>
      <c r="X931" t="s">
        <v>98</v>
      </c>
      <c r="Y931" t="s">
        <v>36</v>
      </c>
    </row>
    <row r="932" spans="1:25" x14ac:dyDescent="0.3">
      <c r="A932">
        <v>10357</v>
      </c>
      <c r="B932">
        <v>49</v>
      </c>
      <c r="C932">
        <v>70.58</v>
      </c>
      <c r="D932">
        <v>5</v>
      </c>
      <c r="E932">
        <v>3458.42</v>
      </c>
      <c r="F932" s="1">
        <v>38331</v>
      </c>
      <c r="G932" t="s">
        <v>25</v>
      </c>
      <c r="H932">
        <v>4</v>
      </c>
      <c r="I932">
        <v>12</v>
      </c>
      <c r="J932">
        <v>2004</v>
      </c>
      <c r="K932" t="s">
        <v>550</v>
      </c>
      <c r="L932">
        <v>62</v>
      </c>
      <c r="M932" t="s">
        <v>597</v>
      </c>
      <c r="N932" t="s">
        <v>272</v>
      </c>
      <c r="O932">
        <v>4155551450</v>
      </c>
      <c r="P932" t="s">
        <v>273</v>
      </c>
      <c r="R932" t="s">
        <v>274</v>
      </c>
      <c r="S932" t="s">
        <v>55</v>
      </c>
      <c r="T932">
        <v>97562</v>
      </c>
      <c r="U932" t="s">
        <v>32</v>
      </c>
      <c r="V932" t="s">
        <v>33</v>
      </c>
      <c r="W932" t="s">
        <v>275</v>
      </c>
      <c r="X932" t="s">
        <v>276</v>
      </c>
      <c r="Y932" t="s">
        <v>51</v>
      </c>
    </row>
    <row r="933" spans="1:25" x14ac:dyDescent="0.3">
      <c r="A933">
        <v>10369</v>
      </c>
      <c r="B933">
        <v>28</v>
      </c>
      <c r="C933">
        <v>44.21</v>
      </c>
      <c r="D933">
        <v>6</v>
      </c>
      <c r="E933">
        <v>1237.8800000000001</v>
      </c>
      <c r="F933" s="1">
        <v>38372</v>
      </c>
      <c r="G933" t="s">
        <v>25</v>
      </c>
      <c r="H933">
        <v>1</v>
      </c>
      <c r="I933">
        <v>1</v>
      </c>
      <c r="J933">
        <v>2005</v>
      </c>
      <c r="K933" t="s">
        <v>550</v>
      </c>
      <c r="L933">
        <v>62</v>
      </c>
      <c r="M933" t="s">
        <v>597</v>
      </c>
      <c r="N933" t="s">
        <v>281</v>
      </c>
      <c r="O933">
        <v>6175558555</v>
      </c>
      <c r="P933" t="s">
        <v>282</v>
      </c>
      <c r="R933" t="s">
        <v>283</v>
      </c>
      <c r="S933" t="s">
        <v>123</v>
      </c>
      <c r="T933">
        <v>58339</v>
      </c>
      <c r="U933" t="s">
        <v>32</v>
      </c>
      <c r="V933" t="s">
        <v>33</v>
      </c>
      <c r="W933" t="s">
        <v>275</v>
      </c>
      <c r="X933" t="s">
        <v>284</v>
      </c>
      <c r="Y933" t="s">
        <v>36</v>
      </c>
    </row>
    <row r="934" spans="1:25" x14ac:dyDescent="0.3">
      <c r="A934">
        <v>10381</v>
      </c>
      <c r="B934">
        <v>40</v>
      </c>
      <c r="C934">
        <v>68.08</v>
      </c>
      <c r="D934">
        <v>4</v>
      </c>
      <c r="E934">
        <v>2723.2</v>
      </c>
      <c r="F934" s="1">
        <v>38400</v>
      </c>
      <c r="G934" t="s">
        <v>25</v>
      </c>
      <c r="H934">
        <v>1</v>
      </c>
      <c r="I934">
        <v>2</v>
      </c>
      <c r="J934">
        <v>2005</v>
      </c>
      <c r="K934" t="s">
        <v>550</v>
      </c>
      <c r="L934">
        <v>62</v>
      </c>
      <c r="M934" t="s">
        <v>597</v>
      </c>
      <c r="N934" t="s">
        <v>58</v>
      </c>
      <c r="O934">
        <v>6505551386</v>
      </c>
      <c r="P934" t="s">
        <v>59</v>
      </c>
      <c r="R934" t="s">
        <v>60</v>
      </c>
      <c r="S934" t="s">
        <v>55</v>
      </c>
      <c r="U934" t="s">
        <v>32</v>
      </c>
      <c r="V934" t="s">
        <v>33</v>
      </c>
      <c r="W934" t="s">
        <v>61</v>
      </c>
      <c r="X934" t="s">
        <v>57</v>
      </c>
      <c r="Y934" t="s">
        <v>36</v>
      </c>
    </row>
    <row r="935" spans="1:25" x14ac:dyDescent="0.3">
      <c r="A935">
        <v>10392</v>
      </c>
      <c r="B935">
        <v>37</v>
      </c>
      <c r="C935">
        <v>59.96</v>
      </c>
      <c r="D935">
        <v>3</v>
      </c>
      <c r="E935">
        <v>2218.52</v>
      </c>
      <c r="F935" s="1">
        <v>38421</v>
      </c>
      <c r="G935" t="s">
        <v>25</v>
      </c>
      <c r="H935">
        <v>1</v>
      </c>
      <c r="I935">
        <v>3</v>
      </c>
      <c r="J935">
        <v>2005</v>
      </c>
      <c r="K935" t="s">
        <v>550</v>
      </c>
      <c r="L935">
        <v>62</v>
      </c>
      <c r="M935" t="s">
        <v>597</v>
      </c>
      <c r="N935" t="s">
        <v>409</v>
      </c>
      <c r="O935" t="s">
        <v>410</v>
      </c>
      <c r="P935" t="s">
        <v>411</v>
      </c>
      <c r="R935" t="s">
        <v>412</v>
      </c>
      <c r="T935">
        <v>8010</v>
      </c>
      <c r="U935" t="s">
        <v>148</v>
      </c>
      <c r="V935" t="s">
        <v>42</v>
      </c>
      <c r="W935" t="s">
        <v>413</v>
      </c>
      <c r="X935" t="s">
        <v>414</v>
      </c>
      <c r="Y935" t="s">
        <v>36</v>
      </c>
    </row>
    <row r="936" spans="1:25" x14ac:dyDescent="0.3">
      <c r="A936">
        <v>10423</v>
      </c>
      <c r="B936">
        <v>31</v>
      </c>
      <c r="C936">
        <v>53.72</v>
      </c>
      <c r="D936">
        <v>3</v>
      </c>
      <c r="E936">
        <v>1665.32</v>
      </c>
      <c r="F936" s="1">
        <v>38502</v>
      </c>
      <c r="G936" t="s">
        <v>300</v>
      </c>
      <c r="H936">
        <v>2</v>
      </c>
      <c r="I936">
        <v>5</v>
      </c>
      <c r="J936">
        <v>2005</v>
      </c>
      <c r="K936" t="s">
        <v>550</v>
      </c>
      <c r="L936">
        <v>62</v>
      </c>
      <c r="M936" t="s">
        <v>597</v>
      </c>
      <c r="N936" t="s">
        <v>365</v>
      </c>
      <c r="O936" t="s">
        <v>366</v>
      </c>
      <c r="P936" t="s">
        <v>367</v>
      </c>
      <c r="R936" t="s">
        <v>368</v>
      </c>
      <c r="T936" t="s">
        <v>369</v>
      </c>
      <c r="U936" t="s">
        <v>370</v>
      </c>
      <c r="V936" t="s">
        <v>42</v>
      </c>
      <c r="W936" t="s">
        <v>371</v>
      </c>
      <c r="X936" t="s">
        <v>372</v>
      </c>
      <c r="Y936" t="s">
        <v>36</v>
      </c>
    </row>
    <row r="937" spans="1:25" x14ac:dyDescent="0.3">
      <c r="A937">
        <v>10106</v>
      </c>
      <c r="B937">
        <v>41</v>
      </c>
      <c r="C937">
        <v>83.44</v>
      </c>
      <c r="D937">
        <v>18</v>
      </c>
      <c r="E937">
        <v>3421.04</v>
      </c>
      <c r="F937" s="1">
        <v>37669</v>
      </c>
      <c r="G937" t="s">
        <v>25</v>
      </c>
      <c r="H937">
        <v>1</v>
      </c>
      <c r="I937">
        <v>2</v>
      </c>
      <c r="J937">
        <v>2003</v>
      </c>
      <c r="K937" t="s">
        <v>598</v>
      </c>
      <c r="L937">
        <v>86</v>
      </c>
      <c r="M937" t="s">
        <v>599</v>
      </c>
      <c r="N937" t="s">
        <v>552</v>
      </c>
      <c r="O937" t="s">
        <v>553</v>
      </c>
      <c r="P937" t="s">
        <v>554</v>
      </c>
      <c r="R937" t="s">
        <v>555</v>
      </c>
      <c r="T937">
        <v>24100</v>
      </c>
      <c r="U937" t="s">
        <v>258</v>
      </c>
      <c r="V937" t="s">
        <v>42</v>
      </c>
      <c r="W937" t="s">
        <v>556</v>
      </c>
      <c r="X937" t="s">
        <v>557</v>
      </c>
      <c r="Y937" t="s">
        <v>51</v>
      </c>
    </row>
    <row r="938" spans="1:25" x14ac:dyDescent="0.3">
      <c r="A938">
        <v>10119</v>
      </c>
      <c r="B938">
        <v>21</v>
      </c>
      <c r="C938">
        <v>89.46</v>
      </c>
      <c r="D938">
        <v>9</v>
      </c>
      <c r="E938">
        <v>1878.66</v>
      </c>
      <c r="F938" s="1">
        <v>37739</v>
      </c>
      <c r="G938" t="s">
        <v>25</v>
      </c>
      <c r="H938">
        <v>2</v>
      </c>
      <c r="I938">
        <v>4</v>
      </c>
      <c r="J938">
        <v>2003</v>
      </c>
      <c r="K938" t="s">
        <v>598</v>
      </c>
      <c r="L938">
        <v>86</v>
      </c>
      <c r="M938" t="s">
        <v>599</v>
      </c>
      <c r="N938" t="s">
        <v>144</v>
      </c>
      <c r="O938" t="s">
        <v>145</v>
      </c>
      <c r="P938" t="s">
        <v>146</v>
      </c>
      <c r="R938" t="s">
        <v>147</v>
      </c>
      <c r="T938">
        <v>5020</v>
      </c>
      <c r="U938" t="s">
        <v>148</v>
      </c>
      <c r="V938" t="s">
        <v>42</v>
      </c>
      <c r="W938" t="s">
        <v>149</v>
      </c>
      <c r="X938" t="s">
        <v>150</v>
      </c>
      <c r="Y938" t="s">
        <v>36</v>
      </c>
    </row>
    <row r="939" spans="1:25" x14ac:dyDescent="0.3">
      <c r="A939">
        <v>10130</v>
      </c>
      <c r="B939">
        <v>40</v>
      </c>
      <c r="C939">
        <v>96.34</v>
      </c>
      <c r="D939">
        <v>2</v>
      </c>
      <c r="E939">
        <v>3853.6</v>
      </c>
      <c r="F939" s="1">
        <v>37788</v>
      </c>
      <c r="G939" t="s">
        <v>25</v>
      </c>
      <c r="H939">
        <v>2</v>
      </c>
      <c r="I939">
        <v>6</v>
      </c>
      <c r="J939">
        <v>2003</v>
      </c>
      <c r="K939" t="s">
        <v>598</v>
      </c>
      <c r="L939">
        <v>86</v>
      </c>
      <c r="M939" t="s">
        <v>599</v>
      </c>
      <c r="N939" t="s">
        <v>600</v>
      </c>
      <c r="O939">
        <v>6175558428</v>
      </c>
      <c r="P939" t="s">
        <v>601</v>
      </c>
      <c r="R939" t="s">
        <v>283</v>
      </c>
      <c r="S939" t="s">
        <v>123</v>
      </c>
      <c r="T939">
        <v>58339</v>
      </c>
      <c r="U939" t="s">
        <v>32</v>
      </c>
      <c r="V939" t="s">
        <v>33</v>
      </c>
      <c r="W939" t="s">
        <v>529</v>
      </c>
      <c r="X939" t="s">
        <v>245</v>
      </c>
      <c r="Y939" t="s">
        <v>51</v>
      </c>
    </row>
    <row r="940" spans="1:25" x14ac:dyDescent="0.3">
      <c r="A940">
        <v>10143</v>
      </c>
      <c r="B940">
        <v>46</v>
      </c>
      <c r="C940">
        <v>74.84</v>
      </c>
      <c r="D940">
        <v>13</v>
      </c>
      <c r="E940">
        <v>3442.64</v>
      </c>
      <c r="F940" s="1">
        <v>37843</v>
      </c>
      <c r="G940" t="s">
        <v>25</v>
      </c>
      <c r="H940">
        <v>3</v>
      </c>
      <c r="I940">
        <v>8</v>
      </c>
      <c r="J940">
        <v>2003</v>
      </c>
      <c r="K940" t="s">
        <v>598</v>
      </c>
      <c r="L940">
        <v>86</v>
      </c>
      <c r="M940" t="s">
        <v>599</v>
      </c>
      <c r="N940" t="s">
        <v>335</v>
      </c>
      <c r="O940">
        <v>5085559555</v>
      </c>
      <c r="P940" t="s">
        <v>336</v>
      </c>
      <c r="R940" t="s">
        <v>162</v>
      </c>
      <c r="S940" t="s">
        <v>123</v>
      </c>
      <c r="T940">
        <v>50553</v>
      </c>
      <c r="U940" t="s">
        <v>32</v>
      </c>
      <c r="V940" t="s">
        <v>33</v>
      </c>
      <c r="W940" t="s">
        <v>337</v>
      </c>
      <c r="X940" t="s">
        <v>338</v>
      </c>
      <c r="Y940" t="s">
        <v>51</v>
      </c>
    </row>
    <row r="941" spans="1:25" x14ac:dyDescent="0.3">
      <c r="A941">
        <v>10155</v>
      </c>
      <c r="B941">
        <v>44</v>
      </c>
      <c r="C941">
        <v>79.14</v>
      </c>
      <c r="D941">
        <v>11</v>
      </c>
      <c r="E941">
        <v>3482.16</v>
      </c>
      <c r="F941" s="1">
        <v>37900</v>
      </c>
      <c r="G941" t="s">
        <v>25</v>
      </c>
      <c r="H941">
        <v>4</v>
      </c>
      <c r="I941">
        <v>10</v>
      </c>
      <c r="J941">
        <v>2003</v>
      </c>
      <c r="K941" t="s">
        <v>598</v>
      </c>
      <c r="L941">
        <v>86</v>
      </c>
      <c r="M941" t="s">
        <v>599</v>
      </c>
      <c r="N941" t="s">
        <v>126</v>
      </c>
      <c r="O941" t="s">
        <v>127</v>
      </c>
      <c r="P941" t="s">
        <v>128</v>
      </c>
      <c r="R941" t="s">
        <v>129</v>
      </c>
      <c r="T941">
        <v>21240</v>
      </c>
      <c r="U941" t="s">
        <v>130</v>
      </c>
      <c r="V941" t="s">
        <v>42</v>
      </c>
      <c r="W941" t="s">
        <v>131</v>
      </c>
      <c r="X941" t="s">
        <v>132</v>
      </c>
      <c r="Y941" t="s">
        <v>51</v>
      </c>
    </row>
    <row r="942" spans="1:25" x14ac:dyDescent="0.3">
      <c r="A942">
        <v>10167</v>
      </c>
      <c r="B942">
        <v>46</v>
      </c>
      <c r="C942">
        <v>73.12</v>
      </c>
      <c r="D942">
        <v>7</v>
      </c>
      <c r="E942">
        <v>3363.52</v>
      </c>
      <c r="F942" s="1">
        <v>37917</v>
      </c>
      <c r="G942" t="s">
        <v>339</v>
      </c>
      <c r="H942">
        <v>4</v>
      </c>
      <c r="I942">
        <v>10</v>
      </c>
      <c r="J942">
        <v>2003</v>
      </c>
      <c r="K942" t="s">
        <v>598</v>
      </c>
      <c r="L942">
        <v>86</v>
      </c>
      <c r="M942" t="s">
        <v>599</v>
      </c>
      <c r="N942" t="s">
        <v>261</v>
      </c>
      <c r="O942" t="s">
        <v>262</v>
      </c>
      <c r="P942" t="s">
        <v>263</v>
      </c>
      <c r="R942" t="s">
        <v>264</v>
      </c>
      <c r="T942" t="s">
        <v>265</v>
      </c>
      <c r="U942" t="s">
        <v>188</v>
      </c>
      <c r="V942" t="s">
        <v>42</v>
      </c>
      <c r="W942" t="s">
        <v>266</v>
      </c>
      <c r="X942" t="s">
        <v>206</v>
      </c>
      <c r="Y942" t="s">
        <v>51</v>
      </c>
    </row>
    <row r="943" spans="1:25" x14ac:dyDescent="0.3">
      <c r="A943">
        <v>10178</v>
      </c>
      <c r="B943">
        <v>41</v>
      </c>
      <c r="C943">
        <v>81.72</v>
      </c>
      <c r="D943">
        <v>10</v>
      </c>
      <c r="E943">
        <v>3350.52</v>
      </c>
      <c r="F943" s="1">
        <v>37933</v>
      </c>
      <c r="G943" t="s">
        <v>25</v>
      </c>
      <c r="H943">
        <v>4</v>
      </c>
      <c r="I943">
        <v>11</v>
      </c>
      <c r="J943">
        <v>2003</v>
      </c>
      <c r="K943" t="s">
        <v>598</v>
      </c>
      <c r="L943">
        <v>86</v>
      </c>
      <c r="M943" t="s">
        <v>599</v>
      </c>
      <c r="N943" t="s">
        <v>340</v>
      </c>
      <c r="O943" t="s">
        <v>341</v>
      </c>
      <c r="P943" t="s">
        <v>342</v>
      </c>
      <c r="R943" t="s">
        <v>343</v>
      </c>
      <c r="T943">
        <v>31000</v>
      </c>
      <c r="U943" t="s">
        <v>41</v>
      </c>
      <c r="V943" t="s">
        <v>42</v>
      </c>
      <c r="W943" t="s">
        <v>344</v>
      </c>
      <c r="X943" t="s">
        <v>345</v>
      </c>
      <c r="Y943" t="s">
        <v>51</v>
      </c>
    </row>
    <row r="944" spans="1:25" x14ac:dyDescent="0.3">
      <c r="A944">
        <v>10186</v>
      </c>
      <c r="B944">
        <v>32</v>
      </c>
      <c r="C944">
        <v>89.46</v>
      </c>
      <c r="D944">
        <v>7</v>
      </c>
      <c r="E944">
        <v>2862.72</v>
      </c>
      <c r="F944" s="1">
        <v>37939</v>
      </c>
      <c r="G944" t="s">
        <v>25</v>
      </c>
      <c r="H944">
        <v>4</v>
      </c>
      <c r="I944">
        <v>11</v>
      </c>
      <c r="J944">
        <v>2003</v>
      </c>
      <c r="K944" t="s">
        <v>598</v>
      </c>
      <c r="L944">
        <v>86</v>
      </c>
      <c r="M944" t="s">
        <v>599</v>
      </c>
      <c r="N944" t="s">
        <v>346</v>
      </c>
      <c r="O944" t="s">
        <v>347</v>
      </c>
      <c r="P944" t="s">
        <v>348</v>
      </c>
      <c r="R944" t="s">
        <v>332</v>
      </c>
      <c r="T944" t="s">
        <v>349</v>
      </c>
      <c r="U944" t="s">
        <v>170</v>
      </c>
      <c r="V944" t="s">
        <v>42</v>
      </c>
      <c r="W944" t="s">
        <v>350</v>
      </c>
      <c r="X944" t="s">
        <v>351</v>
      </c>
      <c r="Y944" t="s">
        <v>36</v>
      </c>
    </row>
    <row r="945" spans="1:25" x14ac:dyDescent="0.3">
      <c r="A945">
        <v>10197</v>
      </c>
      <c r="B945">
        <v>46</v>
      </c>
      <c r="C945">
        <v>87.74</v>
      </c>
      <c r="D945">
        <v>4</v>
      </c>
      <c r="E945">
        <v>4036.04</v>
      </c>
      <c r="F945" s="1">
        <v>37951</v>
      </c>
      <c r="G945" t="s">
        <v>25</v>
      </c>
      <c r="H945">
        <v>4</v>
      </c>
      <c r="I945">
        <v>11</v>
      </c>
      <c r="J945">
        <v>2003</v>
      </c>
      <c r="K945" t="s">
        <v>598</v>
      </c>
      <c r="L945">
        <v>86</v>
      </c>
      <c r="M945" t="s">
        <v>599</v>
      </c>
      <c r="N945" t="s">
        <v>352</v>
      </c>
      <c r="O945" t="s">
        <v>353</v>
      </c>
      <c r="P945" t="s">
        <v>354</v>
      </c>
      <c r="R945" t="s">
        <v>355</v>
      </c>
      <c r="T945">
        <v>8022</v>
      </c>
      <c r="U945" t="s">
        <v>178</v>
      </c>
      <c r="V945" t="s">
        <v>42</v>
      </c>
      <c r="W945" t="s">
        <v>356</v>
      </c>
      <c r="X945" t="s">
        <v>357</v>
      </c>
      <c r="Y945" t="s">
        <v>51</v>
      </c>
    </row>
    <row r="946" spans="1:25" x14ac:dyDescent="0.3">
      <c r="A946">
        <v>10209</v>
      </c>
      <c r="B946">
        <v>28</v>
      </c>
      <c r="C946">
        <v>100</v>
      </c>
      <c r="D946">
        <v>6</v>
      </c>
      <c r="E946">
        <v>2817.92</v>
      </c>
      <c r="F946" s="1">
        <v>37995</v>
      </c>
      <c r="G946" t="s">
        <v>25</v>
      </c>
      <c r="H946">
        <v>1</v>
      </c>
      <c r="I946">
        <v>1</v>
      </c>
      <c r="J946">
        <v>2004</v>
      </c>
      <c r="K946" t="s">
        <v>598</v>
      </c>
      <c r="L946">
        <v>86</v>
      </c>
      <c r="M946" t="s">
        <v>599</v>
      </c>
      <c r="N946" t="s">
        <v>358</v>
      </c>
      <c r="O946">
        <v>2155554369</v>
      </c>
      <c r="P946" t="s">
        <v>359</v>
      </c>
      <c r="R946" t="s">
        <v>360</v>
      </c>
      <c r="S946" t="s">
        <v>55</v>
      </c>
      <c r="U946" t="s">
        <v>32</v>
      </c>
      <c r="V946" t="s">
        <v>33</v>
      </c>
      <c r="W946" t="s">
        <v>361</v>
      </c>
      <c r="X946" t="s">
        <v>103</v>
      </c>
      <c r="Y946" t="s">
        <v>36</v>
      </c>
    </row>
    <row r="947" spans="1:25" x14ac:dyDescent="0.3">
      <c r="A947">
        <v>10222</v>
      </c>
      <c r="B947">
        <v>49</v>
      </c>
      <c r="C947">
        <v>94.62</v>
      </c>
      <c r="D947">
        <v>10</v>
      </c>
      <c r="E947">
        <v>4636.38</v>
      </c>
      <c r="F947" s="1">
        <v>38036</v>
      </c>
      <c r="G947" t="s">
        <v>25</v>
      </c>
      <c r="H947">
        <v>1</v>
      </c>
      <c r="I947">
        <v>2</v>
      </c>
      <c r="J947">
        <v>2004</v>
      </c>
      <c r="K947" t="s">
        <v>598</v>
      </c>
      <c r="L947">
        <v>86</v>
      </c>
      <c r="M947" t="s">
        <v>599</v>
      </c>
      <c r="N947" t="s">
        <v>362</v>
      </c>
      <c r="O947">
        <v>7605558146</v>
      </c>
      <c r="P947" t="s">
        <v>363</v>
      </c>
      <c r="R947" t="s">
        <v>364</v>
      </c>
      <c r="S947" t="s">
        <v>55</v>
      </c>
      <c r="T947">
        <v>91217</v>
      </c>
      <c r="U947" t="s">
        <v>32</v>
      </c>
      <c r="V947" t="s">
        <v>33</v>
      </c>
      <c r="W947" t="s">
        <v>237</v>
      </c>
      <c r="X947" t="s">
        <v>276</v>
      </c>
      <c r="Y947" t="s">
        <v>51</v>
      </c>
    </row>
    <row r="948" spans="1:25" x14ac:dyDescent="0.3">
      <c r="A948">
        <v>10248</v>
      </c>
      <c r="B948">
        <v>21</v>
      </c>
      <c r="C948">
        <v>73.98</v>
      </c>
      <c r="D948">
        <v>1</v>
      </c>
      <c r="E948">
        <v>1553.58</v>
      </c>
      <c r="F948" s="1">
        <v>38114</v>
      </c>
      <c r="G948" t="s">
        <v>339</v>
      </c>
      <c r="H948">
        <v>2</v>
      </c>
      <c r="I948">
        <v>5</v>
      </c>
      <c r="J948">
        <v>2004</v>
      </c>
      <c r="K948" t="s">
        <v>598</v>
      </c>
      <c r="L948">
        <v>86</v>
      </c>
      <c r="M948" t="s">
        <v>599</v>
      </c>
      <c r="N948" t="s">
        <v>28</v>
      </c>
      <c r="O948">
        <v>2125557818</v>
      </c>
      <c r="P948" t="s">
        <v>29</v>
      </c>
      <c r="R948" t="s">
        <v>30</v>
      </c>
      <c r="S948" t="s">
        <v>31</v>
      </c>
      <c r="T948">
        <v>10022</v>
      </c>
      <c r="U948" t="s">
        <v>32</v>
      </c>
      <c r="V948" t="s">
        <v>33</v>
      </c>
      <c r="W948" t="s">
        <v>34</v>
      </c>
      <c r="X948" t="s">
        <v>35</v>
      </c>
      <c r="Y948" t="s">
        <v>36</v>
      </c>
    </row>
    <row r="949" spans="1:25" x14ac:dyDescent="0.3">
      <c r="A949">
        <v>10262</v>
      </c>
      <c r="B949">
        <v>32</v>
      </c>
      <c r="C949">
        <v>84.3</v>
      </c>
      <c r="D949">
        <v>15</v>
      </c>
      <c r="E949">
        <v>2697.6</v>
      </c>
      <c r="F949" s="1">
        <v>38162</v>
      </c>
      <c r="G949" t="s">
        <v>339</v>
      </c>
      <c r="H949">
        <v>2</v>
      </c>
      <c r="I949">
        <v>6</v>
      </c>
      <c r="J949">
        <v>2004</v>
      </c>
      <c r="K949" t="s">
        <v>598</v>
      </c>
      <c r="L949">
        <v>86</v>
      </c>
      <c r="M949" t="s">
        <v>599</v>
      </c>
      <c r="N949" t="s">
        <v>174</v>
      </c>
      <c r="O949" t="s">
        <v>175</v>
      </c>
      <c r="P949" t="s">
        <v>176</v>
      </c>
      <c r="R949" t="s">
        <v>177</v>
      </c>
      <c r="T949">
        <v>28034</v>
      </c>
      <c r="U949" t="s">
        <v>178</v>
      </c>
      <c r="V949" t="s">
        <v>42</v>
      </c>
      <c r="W949" t="s">
        <v>179</v>
      </c>
      <c r="X949" t="s">
        <v>180</v>
      </c>
      <c r="Y949" t="s">
        <v>36</v>
      </c>
    </row>
    <row r="950" spans="1:25" x14ac:dyDescent="0.3">
      <c r="A950">
        <v>10273</v>
      </c>
      <c r="B950">
        <v>34</v>
      </c>
      <c r="C950">
        <v>98.06</v>
      </c>
      <c r="D950">
        <v>2</v>
      </c>
      <c r="E950">
        <v>3334.04</v>
      </c>
      <c r="F950" s="1">
        <v>38189</v>
      </c>
      <c r="G950" t="s">
        <v>25</v>
      </c>
      <c r="H950">
        <v>3</v>
      </c>
      <c r="I950">
        <v>7</v>
      </c>
      <c r="J950">
        <v>2004</v>
      </c>
      <c r="K950" t="s">
        <v>598</v>
      </c>
      <c r="L950">
        <v>86</v>
      </c>
      <c r="M950" t="s">
        <v>599</v>
      </c>
      <c r="N950" t="s">
        <v>365</v>
      </c>
      <c r="O950" t="s">
        <v>366</v>
      </c>
      <c r="P950" t="s">
        <v>367</v>
      </c>
      <c r="R950" t="s">
        <v>368</v>
      </c>
      <c r="T950" t="s">
        <v>369</v>
      </c>
      <c r="U950" t="s">
        <v>370</v>
      </c>
      <c r="V950" t="s">
        <v>42</v>
      </c>
      <c r="W950" t="s">
        <v>371</v>
      </c>
      <c r="X950" t="s">
        <v>372</v>
      </c>
      <c r="Y950" t="s">
        <v>51</v>
      </c>
    </row>
    <row r="951" spans="1:25" x14ac:dyDescent="0.3">
      <c r="A951">
        <v>10283</v>
      </c>
      <c r="B951">
        <v>21</v>
      </c>
      <c r="C951">
        <v>98.06</v>
      </c>
      <c r="D951">
        <v>4</v>
      </c>
      <c r="E951">
        <v>2059.2600000000002</v>
      </c>
      <c r="F951" s="1">
        <v>38219</v>
      </c>
      <c r="G951" t="s">
        <v>25</v>
      </c>
      <c r="H951">
        <v>3</v>
      </c>
      <c r="I951">
        <v>8</v>
      </c>
      <c r="J951">
        <v>2004</v>
      </c>
      <c r="K951" t="s">
        <v>598</v>
      </c>
      <c r="L951">
        <v>86</v>
      </c>
      <c r="M951" t="s">
        <v>599</v>
      </c>
      <c r="N951" t="s">
        <v>373</v>
      </c>
      <c r="O951" t="s">
        <v>374</v>
      </c>
      <c r="P951" t="s">
        <v>375</v>
      </c>
      <c r="R951" t="s">
        <v>376</v>
      </c>
      <c r="S951" t="s">
        <v>229</v>
      </c>
      <c r="T951" t="s">
        <v>377</v>
      </c>
      <c r="U951" t="s">
        <v>231</v>
      </c>
      <c r="V951" t="s">
        <v>33</v>
      </c>
      <c r="W951" t="s">
        <v>378</v>
      </c>
      <c r="X951" t="s">
        <v>172</v>
      </c>
      <c r="Y951" t="s">
        <v>36</v>
      </c>
    </row>
    <row r="952" spans="1:25" x14ac:dyDescent="0.3">
      <c r="A952">
        <v>10296</v>
      </c>
      <c r="B952">
        <v>21</v>
      </c>
      <c r="C952">
        <v>96.34</v>
      </c>
      <c r="D952">
        <v>13</v>
      </c>
      <c r="E952">
        <v>2023.14</v>
      </c>
      <c r="F952" s="1">
        <v>38245</v>
      </c>
      <c r="G952" t="s">
        <v>25</v>
      </c>
      <c r="H952">
        <v>3</v>
      </c>
      <c r="I952">
        <v>9</v>
      </c>
      <c r="J952">
        <v>2004</v>
      </c>
      <c r="K952" t="s">
        <v>598</v>
      </c>
      <c r="L952">
        <v>86</v>
      </c>
      <c r="M952" t="s">
        <v>599</v>
      </c>
      <c r="N952" t="s">
        <v>572</v>
      </c>
      <c r="O952" t="s">
        <v>573</v>
      </c>
      <c r="P952" t="s">
        <v>574</v>
      </c>
      <c r="R952" t="s">
        <v>575</v>
      </c>
      <c r="T952">
        <v>80686</v>
      </c>
      <c r="U952" t="s">
        <v>443</v>
      </c>
      <c r="V952" t="s">
        <v>42</v>
      </c>
      <c r="W952" t="s">
        <v>576</v>
      </c>
      <c r="X952" t="s">
        <v>103</v>
      </c>
      <c r="Y952" t="s">
        <v>36</v>
      </c>
    </row>
    <row r="953" spans="1:25" x14ac:dyDescent="0.3">
      <c r="A953">
        <v>10307</v>
      </c>
      <c r="B953">
        <v>31</v>
      </c>
      <c r="C953">
        <v>83.44</v>
      </c>
      <c r="D953">
        <v>7</v>
      </c>
      <c r="E953">
        <v>2586.64</v>
      </c>
      <c r="F953" s="1">
        <v>38274</v>
      </c>
      <c r="G953" t="s">
        <v>25</v>
      </c>
      <c r="H953">
        <v>4</v>
      </c>
      <c r="I953">
        <v>10</v>
      </c>
      <c r="J953">
        <v>2004</v>
      </c>
      <c r="K953" t="s">
        <v>598</v>
      </c>
      <c r="L953">
        <v>86</v>
      </c>
      <c r="M953" t="s">
        <v>599</v>
      </c>
      <c r="N953" t="s">
        <v>214</v>
      </c>
      <c r="O953">
        <v>2155554695</v>
      </c>
      <c r="P953" t="s">
        <v>215</v>
      </c>
      <c r="R953" t="s">
        <v>216</v>
      </c>
      <c r="S953" t="s">
        <v>142</v>
      </c>
      <c r="T953">
        <v>71270</v>
      </c>
      <c r="U953" t="s">
        <v>32</v>
      </c>
      <c r="V953" t="s">
        <v>33</v>
      </c>
      <c r="W953" t="s">
        <v>217</v>
      </c>
      <c r="X953" t="s">
        <v>218</v>
      </c>
      <c r="Y953" t="s">
        <v>36</v>
      </c>
    </row>
    <row r="954" spans="1:25" x14ac:dyDescent="0.3">
      <c r="A954">
        <v>10316</v>
      </c>
      <c r="B954">
        <v>21</v>
      </c>
      <c r="C954">
        <v>94.62</v>
      </c>
      <c r="D954">
        <v>15</v>
      </c>
      <c r="E954">
        <v>1987.02</v>
      </c>
      <c r="F954" s="1">
        <v>38292</v>
      </c>
      <c r="G954" t="s">
        <v>25</v>
      </c>
      <c r="H954">
        <v>4</v>
      </c>
      <c r="I954">
        <v>11</v>
      </c>
      <c r="J954">
        <v>2004</v>
      </c>
      <c r="K954" t="s">
        <v>598</v>
      </c>
      <c r="L954">
        <v>86</v>
      </c>
      <c r="M954" t="s">
        <v>599</v>
      </c>
      <c r="N954" t="s">
        <v>383</v>
      </c>
      <c r="O954" t="s">
        <v>384</v>
      </c>
      <c r="P954" t="s">
        <v>385</v>
      </c>
      <c r="R954" t="s">
        <v>386</v>
      </c>
      <c r="S954" t="s">
        <v>387</v>
      </c>
      <c r="T954" t="s">
        <v>388</v>
      </c>
      <c r="U954" t="s">
        <v>170</v>
      </c>
      <c r="V954" t="s">
        <v>42</v>
      </c>
      <c r="W954" t="s">
        <v>389</v>
      </c>
      <c r="X954" t="s">
        <v>390</v>
      </c>
      <c r="Y954" t="s">
        <v>36</v>
      </c>
    </row>
    <row r="955" spans="1:25" x14ac:dyDescent="0.3">
      <c r="A955">
        <v>10327</v>
      </c>
      <c r="B955">
        <v>25</v>
      </c>
      <c r="C955">
        <v>45.86</v>
      </c>
      <c r="D955">
        <v>5</v>
      </c>
      <c r="E955">
        <v>1146.5</v>
      </c>
      <c r="F955" s="1">
        <v>38301</v>
      </c>
      <c r="G955" t="s">
        <v>408</v>
      </c>
      <c r="H955">
        <v>4</v>
      </c>
      <c r="I955">
        <v>11</v>
      </c>
      <c r="J955">
        <v>2004</v>
      </c>
      <c r="K955" t="s">
        <v>598</v>
      </c>
      <c r="L955">
        <v>86</v>
      </c>
      <c r="M955" t="s">
        <v>599</v>
      </c>
      <c r="N955" t="s">
        <v>322</v>
      </c>
      <c r="O955" t="s">
        <v>323</v>
      </c>
      <c r="P955" t="s">
        <v>324</v>
      </c>
      <c r="R955" t="s">
        <v>325</v>
      </c>
      <c r="T955">
        <v>1734</v>
      </c>
      <c r="U955" t="s">
        <v>326</v>
      </c>
      <c r="V955" t="s">
        <v>42</v>
      </c>
      <c r="W955" t="s">
        <v>327</v>
      </c>
      <c r="X955" t="s">
        <v>328</v>
      </c>
      <c r="Y955" t="s">
        <v>36</v>
      </c>
    </row>
    <row r="956" spans="1:25" x14ac:dyDescent="0.3">
      <c r="A956">
        <v>10338</v>
      </c>
      <c r="B956">
        <v>28</v>
      </c>
      <c r="C956">
        <v>82.58</v>
      </c>
      <c r="D956">
        <v>3</v>
      </c>
      <c r="E956">
        <v>2312.2399999999998</v>
      </c>
      <c r="F956" s="1">
        <v>38313</v>
      </c>
      <c r="G956" t="s">
        <v>25</v>
      </c>
      <c r="H956">
        <v>4</v>
      </c>
      <c r="I956">
        <v>11</v>
      </c>
      <c r="J956">
        <v>2004</v>
      </c>
      <c r="K956" t="s">
        <v>598</v>
      </c>
      <c r="L956">
        <v>86</v>
      </c>
      <c r="M956" t="s">
        <v>599</v>
      </c>
      <c r="N956" t="s">
        <v>577</v>
      </c>
      <c r="O956" t="s">
        <v>578</v>
      </c>
      <c r="P956" t="s">
        <v>579</v>
      </c>
      <c r="R956" t="s">
        <v>580</v>
      </c>
      <c r="T956" t="s">
        <v>581</v>
      </c>
      <c r="U956" t="s">
        <v>370</v>
      </c>
      <c r="V956" t="s">
        <v>42</v>
      </c>
      <c r="W956" t="s">
        <v>582</v>
      </c>
      <c r="X956" t="s">
        <v>583</v>
      </c>
      <c r="Y956" t="s">
        <v>36</v>
      </c>
    </row>
    <row r="957" spans="1:25" x14ac:dyDescent="0.3">
      <c r="A957">
        <v>10350</v>
      </c>
      <c r="B957">
        <v>43</v>
      </c>
      <c r="C957">
        <v>64.97</v>
      </c>
      <c r="D957">
        <v>6</v>
      </c>
      <c r="E957">
        <v>2793.71</v>
      </c>
      <c r="F957" s="1">
        <v>38323</v>
      </c>
      <c r="G957" t="s">
        <v>25</v>
      </c>
      <c r="H957">
        <v>4</v>
      </c>
      <c r="I957">
        <v>12</v>
      </c>
      <c r="J957">
        <v>2004</v>
      </c>
      <c r="K957" t="s">
        <v>598</v>
      </c>
      <c r="L957">
        <v>86</v>
      </c>
      <c r="M957" t="s">
        <v>599</v>
      </c>
      <c r="N957" t="s">
        <v>174</v>
      </c>
      <c r="O957" t="s">
        <v>175</v>
      </c>
      <c r="P957" t="s">
        <v>176</v>
      </c>
      <c r="R957" t="s">
        <v>177</v>
      </c>
      <c r="T957">
        <v>28034</v>
      </c>
      <c r="U957" t="s">
        <v>178</v>
      </c>
      <c r="V957" t="s">
        <v>42</v>
      </c>
      <c r="W957" t="s">
        <v>179</v>
      </c>
      <c r="X957" t="s">
        <v>180</v>
      </c>
      <c r="Y957" t="s">
        <v>36</v>
      </c>
    </row>
    <row r="958" spans="1:25" x14ac:dyDescent="0.3">
      <c r="A958">
        <v>10373</v>
      </c>
      <c r="B958">
        <v>22</v>
      </c>
      <c r="C958">
        <v>86.74</v>
      </c>
      <c r="D958">
        <v>5</v>
      </c>
      <c r="E958">
        <v>1908.28</v>
      </c>
      <c r="F958" s="1">
        <v>38383</v>
      </c>
      <c r="G958" t="s">
        <v>25</v>
      </c>
      <c r="H958">
        <v>1</v>
      </c>
      <c r="I958">
        <v>1</v>
      </c>
      <c r="J958">
        <v>2005</v>
      </c>
      <c r="K958" t="s">
        <v>598</v>
      </c>
      <c r="L958">
        <v>86</v>
      </c>
      <c r="M958" t="s">
        <v>599</v>
      </c>
      <c r="N958" t="s">
        <v>391</v>
      </c>
      <c r="O958" t="s">
        <v>392</v>
      </c>
      <c r="P958" t="s">
        <v>393</v>
      </c>
      <c r="R958" t="s">
        <v>394</v>
      </c>
      <c r="T958">
        <v>90110</v>
      </c>
      <c r="U958" t="s">
        <v>130</v>
      </c>
      <c r="V958" t="s">
        <v>42</v>
      </c>
      <c r="W958" t="s">
        <v>395</v>
      </c>
      <c r="X958" t="s">
        <v>396</v>
      </c>
      <c r="Y958" t="s">
        <v>36</v>
      </c>
    </row>
    <row r="959" spans="1:25" x14ac:dyDescent="0.3">
      <c r="A959">
        <v>10386</v>
      </c>
      <c r="B959">
        <v>37</v>
      </c>
      <c r="C959">
        <v>93.01</v>
      </c>
      <c r="D959">
        <v>5</v>
      </c>
      <c r="E959">
        <v>3441.37</v>
      </c>
      <c r="F959" s="1">
        <v>38412</v>
      </c>
      <c r="G959" t="s">
        <v>408</v>
      </c>
      <c r="H959">
        <v>1</v>
      </c>
      <c r="I959">
        <v>3</v>
      </c>
      <c r="J959">
        <v>2005</v>
      </c>
      <c r="K959" t="s">
        <v>598</v>
      </c>
      <c r="L959">
        <v>86</v>
      </c>
      <c r="M959" t="s">
        <v>599</v>
      </c>
      <c r="N959" t="s">
        <v>174</v>
      </c>
      <c r="O959" t="s">
        <v>175</v>
      </c>
      <c r="P959" t="s">
        <v>176</v>
      </c>
      <c r="R959" t="s">
        <v>177</v>
      </c>
      <c r="T959">
        <v>28034</v>
      </c>
      <c r="U959" t="s">
        <v>178</v>
      </c>
      <c r="V959" t="s">
        <v>42</v>
      </c>
      <c r="W959" t="s">
        <v>179</v>
      </c>
      <c r="X959" t="s">
        <v>180</v>
      </c>
      <c r="Y959" t="s">
        <v>51</v>
      </c>
    </row>
    <row r="960" spans="1:25" x14ac:dyDescent="0.3">
      <c r="A960">
        <v>10398</v>
      </c>
      <c r="B960">
        <v>28</v>
      </c>
      <c r="C960">
        <v>72.260000000000005</v>
      </c>
      <c r="D960">
        <v>18</v>
      </c>
      <c r="E960">
        <v>2023.28</v>
      </c>
      <c r="F960" s="1">
        <v>38441</v>
      </c>
      <c r="G960" t="s">
        <v>25</v>
      </c>
      <c r="H960">
        <v>1</v>
      </c>
      <c r="I960">
        <v>3</v>
      </c>
      <c r="J960">
        <v>2005</v>
      </c>
      <c r="K960" t="s">
        <v>598</v>
      </c>
      <c r="L960">
        <v>86</v>
      </c>
      <c r="M960" t="s">
        <v>599</v>
      </c>
      <c r="N960" t="s">
        <v>37</v>
      </c>
      <c r="O960" t="s">
        <v>38</v>
      </c>
      <c r="P960" t="s">
        <v>39</v>
      </c>
      <c r="R960" t="s">
        <v>40</v>
      </c>
      <c r="T960">
        <v>51100</v>
      </c>
      <c r="U960" t="s">
        <v>41</v>
      </c>
      <c r="V960" t="s">
        <v>42</v>
      </c>
      <c r="W960" t="s">
        <v>43</v>
      </c>
      <c r="X960" t="s">
        <v>44</v>
      </c>
      <c r="Y960" t="s">
        <v>36</v>
      </c>
    </row>
    <row r="961" spans="1:25" x14ac:dyDescent="0.3">
      <c r="A961">
        <v>10400</v>
      </c>
      <c r="B961">
        <v>30</v>
      </c>
      <c r="C961">
        <v>74.84</v>
      </c>
      <c r="D961">
        <v>7</v>
      </c>
      <c r="E961">
        <v>2245.1999999999998</v>
      </c>
      <c r="F961" s="1">
        <v>38443</v>
      </c>
      <c r="G961" t="s">
        <v>25</v>
      </c>
      <c r="H961">
        <v>2</v>
      </c>
      <c r="I961">
        <v>4</v>
      </c>
      <c r="J961">
        <v>2005</v>
      </c>
      <c r="K961" t="s">
        <v>598</v>
      </c>
      <c r="L961">
        <v>86</v>
      </c>
      <c r="M961" t="s">
        <v>599</v>
      </c>
      <c r="N961" t="s">
        <v>397</v>
      </c>
      <c r="O961">
        <v>4085553659</v>
      </c>
      <c r="P961" t="s">
        <v>398</v>
      </c>
      <c r="R961" t="s">
        <v>399</v>
      </c>
      <c r="S961" t="s">
        <v>55</v>
      </c>
      <c r="T961">
        <v>94217</v>
      </c>
      <c r="U961" t="s">
        <v>32</v>
      </c>
      <c r="V961" t="s">
        <v>33</v>
      </c>
      <c r="W961" t="s">
        <v>102</v>
      </c>
      <c r="X961" t="s">
        <v>400</v>
      </c>
      <c r="Y961" t="s">
        <v>36</v>
      </c>
    </row>
    <row r="962" spans="1:25" x14ac:dyDescent="0.3">
      <c r="A962">
        <v>10414</v>
      </c>
      <c r="B962">
        <v>44</v>
      </c>
      <c r="C962">
        <v>73.98</v>
      </c>
      <c r="D962">
        <v>1</v>
      </c>
      <c r="E962">
        <v>3255.12</v>
      </c>
      <c r="F962" s="1">
        <v>38478</v>
      </c>
      <c r="G962" t="s">
        <v>401</v>
      </c>
      <c r="H962">
        <v>2</v>
      </c>
      <c r="I962">
        <v>5</v>
      </c>
      <c r="J962">
        <v>2005</v>
      </c>
      <c r="K962" t="s">
        <v>598</v>
      </c>
      <c r="L962">
        <v>86</v>
      </c>
      <c r="M962" t="s">
        <v>599</v>
      </c>
      <c r="N962" t="s">
        <v>379</v>
      </c>
      <c r="O962">
        <v>6175559555</v>
      </c>
      <c r="P962" t="s">
        <v>380</v>
      </c>
      <c r="R962" t="s">
        <v>381</v>
      </c>
      <c r="S962" t="s">
        <v>123</v>
      </c>
      <c r="T962">
        <v>51003</v>
      </c>
      <c r="U962" t="s">
        <v>32</v>
      </c>
      <c r="V962" t="s">
        <v>33</v>
      </c>
      <c r="W962" t="s">
        <v>382</v>
      </c>
      <c r="X962" t="s">
        <v>66</v>
      </c>
      <c r="Y962" t="s">
        <v>51</v>
      </c>
    </row>
    <row r="963" spans="1:25" x14ac:dyDescent="0.3">
      <c r="A963">
        <v>10103</v>
      </c>
      <c r="B963">
        <v>25</v>
      </c>
      <c r="C963">
        <v>100</v>
      </c>
      <c r="D963">
        <v>13</v>
      </c>
      <c r="E963">
        <v>2539.5</v>
      </c>
      <c r="F963" s="1">
        <v>37650</v>
      </c>
      <c r="G963" t="s">
        <v>25</v>
      </c>
      <c r="H963">
        <v>1</v>
      </c>
      <c r="I963">
        <v>1</v>
      </c>
      <c r="J963">
        <v>2003</v>
      </c>
      <c r="K963" t="s">
        <v>550</v>
      </c>
      <c r="L963">
        <v>104</v>
      </c>
      <c r="M963" t="s">
        <v>602</v>
      </c>
      <c r="N963" t="s">
        <v>133</v>
      </c>
      <c r="O963" t="s">
        <v>134</v>
      </c>
      <c r="P963" t="s">
        <v>135</v>
      </c>
      <c r="R963" t="s">
        <v>136</v>
      </c>
      <c r="T963">
        <v>4110</v>
      </c>
      <c r="U963" t="s">
        <v>78</v>
      </c>
      <c r="V963" t="s">
        <v>42</v>
      </c>
      <c r="W963" t="s">
        <v>137</v>
      </c>
      <c r="X963" t="s">
        <v>138</v>
      </c>
      <c r="Y963" t="s">
        <v>36</v>
      </c>
    </row>
    <row r="964" spans="1:25" x14ac:dyDescent="0.3">
      <c r="A964">
        <v>10111</v>
      </c>
      <c r="B964">
        <v>43</v>
      </c>
      <c r="C964">
        <v>100</v>
      </c>
      <c r="D964">
        <v>1</v>
      </c>
      <c r="E964">
        <v>4818.1499999999996</v>
      </c>
      <c r="F964" s="1">
        <v>37705</v>
      </c>
      <c r="G964" t="s">
        <v>25</v>
      </c>
      <c r="H964">
        <v>1</v>
      </c>
      <c r="I964">
        <v>3</v>
      </c>
      <c r="J964">
        <v>2003</v>
      </c>
      <c r="K964" t="s">
        <v>550</v>
      </c>
      <c r="L964">
        <v>104</v>
      </c>
      <c r="M964" t="s">
        <v>602</v>
      </c>
      <c r="N964" t="s">
        <v>81</v>
      </c>
      <c r="O964">
        <v>6505555787</v>
      </c>
      <c r="P964" t="s">
        <v>82</v>
      </c>
      <c r="R964" t="s">
        <v>60</v>
      </c>
      <c r="S964" t="s">
        <v>55</v>
      </c>
      <c r="U964" t="s">
        <v>32</v>
      </c>
      <c r="V964" t="s">
        <v>33</v>
      </c>
      <c r="W964" t="s">
        <v>83</v>
      </c>
      <c r="X964" t="s">
        <v>57</v>
      </c>
      <c r="Y964" t="s">
        <v>51</v>
      </c>
    </row>
    <row r="965" spans="1:25" x14ac:dyDescent="0.3">
      <c r="A965">
        <v>10126</v>
      </c>
      <c r="B965">
        <v>30</v>
      </c>
      <c r="C965">
        <v>97.39</v>
      </c>
      <c r="D965">
        <v>13</v>
      </c>
      <c r="E965">
        <v>2921.7</v>
      </c>
      <c r="F965" s="1">
        <v>37769</v>
      </c>
      <c r="G965" t="s">
        <v>25</v>
      </c>
      <c r="H965">
        <v>2</v>
      </c>
      <c r="I965">
        <v>5</v>
      </c>
      <c r="J965">
        <v>2003</v>
      </c>
      <c r="K965" t="s">
        <v>550</v>
      </c>
      <c r="L965">
        <v>104</v>
      </c>
      <c r="M965" t="s">
        <v>602</v>
      </c>
      <c r="N965" t="s">
        <v>191</v>
      </c>
      <c r="O965" t="s">
        <v>192</v>
      </c>
      <c r="P965" t="s">
        <v>193</v>
      </c>
      <c r="R965" t="s">
        <v>177</v>
      </c>
      <c r="T965">
        <v>28023</v>
      </c>
      <c r="U965" t="s">
        <v>178</v>
      </c>
      <c r="V965" t="s">
        <v>42</v>
      </c>
      <c r="W965" t="s">
        <v>194</v>
      </c>
      <c r="X965" t="s">
        <v>195</v>
      </c>
      <c r="Y965" t="s">
        <v>36</v>
      </c>
    </row>
    <row r="966" spans="1:25" x14ac:dyDescent="0.3">
      <c r="A966">
        <v>10139</v>
      </c>
      <c r="B966">
        <v>20</v>
      </c>
      <c r="C966">
        <v>90.06</v>
      </c>
      <c r="D966">
        <v>2</v>
      </c>
      <c r="E966">
        <v>1801.2</v>
      </c>
      <c r="F966" s="1">
        <v>37818</v>
      </c>
      <c r="G966" t="s">
        <v>25</v>
      </c>
      <c r="H966">
        <v>3</v>
      </c>
      <c r="I966">
        <v>7</v>
      </c>
      <c r="J966">
        <v>2003</v>
      </c>
      <c r="K966" t="s">
        <v>550</v>
      </c>
      <c r="L966">
        <v>104</v>
      </c>
      <c r="M966" t="s">
        <v>602</v>
      </c>
      <c r="N966" t="s">
        <v>152</v>
      </c>
      <c r="O966" t="s">
        <v>153</v>
      </c>
      <c r="P966" t="s">
        <v>154</v>
      </c>
      <c r="Q966" t="s">
        <v>155</v>
      </c>
      <c r="R966" t="s">
        <v>156</v>
      </c>
      <c r="S966" t="s">
        <v>157</v>
      </c>
      <c r="T966">
        <v>2067</v>
      </c>
      <c r="U966" t="s">
        <v>95</v>
      </c>
      <c r="V966" t="s">
        <v>96</v>
      </c>
      <c r="W966" t="s">
        <v>158</v>
      </c>
      <c r="X966" t="s">
        <v>159</v>
      </c>
      <c r="Y966" t="s">
        <v>36</v>
      </c>
    </row>
    <row r="967" spans="1:25" x14ac:dyDescent="0.3">
      <c r="A967">
        <v>10150</v>
      </c>
      <c r="B967">
        <v>26</v>
      </c>
      <c r="C967">
        <v>100</v>
      </c>
      <c r="D967">
        <v>10</v>
      </c>
      <c r="E967">
        <v>2804.36</v>
      </c>
      <c r="F967" s="1">
        <v>37883</v>
      </c>
      <c r="G967" t="s">
        <v>25</v>
      </c>
      <c r="H967">
        <v>3</v>
      </c>
      <c r="I967">
        <v>9</v>
      </c>
      <c r="J967">
        <v>2003</v>
      </c>
      <c r="K967" t="s">
        <v>550</v>
      </c>
      <c r="L967">
        <v>104</v>
      </c>
      <c r="M967" t="s">
        <v>602</v>
      </c>
      <c r="N967" t="s">
        <v>196</v>
      </c>
      <c r="O967" t="s">
        <v>197</v>
      </c>
      <c r="P967" t="s">
        <v>198</v>
      </c>
      <c r="R967" t="s">
        <v>199</v>
      </c>
      <c r="T967">
        <v>79903</v>
      </c>
      <c r="U967" t="s">
        <v>199</v>
      </c>
      <c r="V967" t="s">
        <v>200</v>
      </c>
      <c r="W967" t="s">
        <v>201</v>
      </c>
      <c r="X967" t="s">
        <v>202</v>
      </c>
      <c r="Y967" t="s">
        <v>36</v>
      </c>
    </row>
    <row r="968" spans="1:25" x14ac:dyDescent="0.3">
      <c r="A968">
        <v>10163</v>
      </c>
      <c r="B968">
        <v>40</v>
      </c>
      <c r="C968">
        <v>100</v>
      </c>
      <c r="D968">
        <v>3</v>
      </c>
      <c r="E968">
        <v>4900.8</v>
      </c>
      <c r="F968" s="1">
        <v>37914</v>
      </c>
      <c r="G968" t="s">
        <v>25</v>
      </c>
      <c r="H968">
        <v>4</v>
      </c>
      <c r="I968">
        <v>10</v>
      </c>
      <c r="J968">
        <v>2003</v>
      </c>
      <c r="K968" t="s">
        <v>550</v>
      </c>
      <c r="L968">
        <v>104</v>
      </c>
      <c r="M968" t="s">
        <v>602</v>
      </c>
      <c r="N968" t="s">
        <v>203</v>
      </c>
      <c r="O968">
        <v>2125558493</v>
      </c>
      <c r="P968" t="s">
        <v>204</v>
      </c>
      <c r="Q968" t="s">
        <v>205</v>
      </c>
      <c r="R968" t="s">
        <v>30</v>
      </c>
      <c r="S968" t="s">
        <v>31</v>
      </c>
      <c r="T968">
        <v>10022</v>
      </c>
      <c r="U968" t="s">
        <v>32</v>
      </c>
      <c r="V968" t="s">
        <v>33</v>
      </c>
      <c r="W968" t="s">
        <v>124</v>
      </c>
      <c r="X968" t="s">
        <v>206</v>
      </c>
      <c r="Y968" t="s">
        <v>51</v>
      </c>
    </row>
    <row r="969" spans="1:25" x14ac:dyDescent="0.3">
      <c r="A969">
        <v>10173</v>
      </c>
      <c r="B969">
        <v>31</v>
      </c>
      <c r="C969">
        <v>89.01</v>
      </c>
      <c r="D969">
        <v>1</v>
      </c>
      <c r="E969">
        <v>2759.31</v>
      </c>
      <c r="F969" s="1">
        <v>37930</v>
      </c>
      <c r="G969" t="s">
        <v>25</v>
      </c>
      <c r="H969">
        <v>4</v>
      </c>
      <c r="I969">
        <v>11</v>
      </c>
      <c r="J969">
        <v>2003</v>
      </c>
      <c r="K969" t="s">
        <v>550</v>
      </c>
      <c r="L969">
        <v>104</v>
      </c>
      <c r="M969" t="s">
        <v>602</v>
      </c>
      <c r="N969" t="s">
        <v>552</v>
      </c>
      <c r="O969" t="s">
        <v>553</v>
      </c>
      <c r="P969" t="s">
        <v>554</v>
      </c>
      <c r="R969" t="s">
        <v>555</v>
      </c>
      <c r="T969">
        <v>24100</v>
      </c>
      <c r="U969" t="s">
        <v>258</v>
      </c>
      <c r="V969" t="s">
        <v>42</v>
      </c>
      <c r="W969" t="s">
        <v>556</v>
      </c>
      <c r="X969" t="s">
        <v>557</v>
      </c>
      <c r="Y969" t="s">
        <v>36</v>
      </c>
    </row>
    <row r="970" spans="1:25" x14ac:dyDescent="0.3">
      <c r="A970">
        <v>10183</v>
      </c>
      <c r="B970">
        <v>22</v>
      </c>
      <c r="C970">
        <v>100</v>
      </c>
      <c r="D970">
        <v>10</v>
      </c>
      <c r="E970">
        <v>2488.1999999999998</v>
      </c>
      <c r="F970" s="1">
        <v>37938</v>
      </c>
      <c r="G970" t="s">
        <v>25</v>
      </c>
      <c r="H970">
        <v>4</v>
      </c>
      <c r="I970">
        <v>11</v>
      </c>
      <c r="J970">
        <v>2003</v>
      </c>
      <c r="K970" t="s">
        <v>550</v>
      </c>
      <c r="L970">
        <v>104</v>
      </c>
      <c r="M970" t="s">
        <v>602</v>
      </c>
      <c r="N970" t="s">
        <v>214</v>
      </c>
      <c r="O970">
        <v>2155554695</v>
      </c>
      <c r="P970" t="s">
        <v>215</v>
      </c>
      <c r="R970" t="s">
        <v>216</v>
      </c>
      <c r="S970" t="s">
        <v>142</v>
      </c>
      <c r="T970">
        <v>71270</v>
      </c>
      <c r="U970" t="s">
        <v>32</v>
      </c>
      <c r="V970" t="s">
        <v>33</v>
      </c>
      <c r="W970" t="s">
        <v>217</v>
      </c>
      <c r="X970" t="s">
        <v>218</v>
      </c>
      <c r="Y970" t="s">
        <v>36</v>
      </c>
    </row>
    <row r="971" spans="1:25" x14ac:dyDescent="0.3">
      <c r="A971">
        <v>10193</v>
      </c>
      <c r="B971">
        <v>23</v>
      </c>
      <c r="C971">
        <v>100</v>
      </c>
      <c r="D971">
        <v>2</v>
      </c>
      <c r="E971">
        <v>2769.89</v>
      </c>
      <c r="F971" s="1">
        <v>37946</v>
      </c>
      <c r="G971" t="s">
        <v>25</v>
      </c>
      <c r="H971">
        <v>4</v>
      </c>
      <c r="I971">
        <v>11</v>
      </c>
      <c r="J971">
        <v>2003</v>
      </c>
      <c r="K971" t="s">
        <v>550</v>
      </c>
      <c r="L971">
        <v>104</v>
      </c>
      <c r="M971" t="s">
        <v>602</v>
      </c>
      <c r="N971" t="s">
        <v>558</v>
      </c>
      <c r="O971" t="s">
        <v>559</v>
      </c>
      <c r="P971" t="s">
        <v>560</v>
      </c>
      <c r="R971" t="s">
        <v>561</v>
      </c>
      <c r="S971" t="s">
        <v>94</v>
      </c>
      <c r="T971">
        <v>3150</v>
      </c>
      <c r="U971" t="s">
        <v>95</v>
      </c>
      <c r="V971" t="s">
        <v>96</v>
      </c>
      <c r="W971" t="s">
        <v>562</v>
      </c>
      <c r="X971" t="s">
        <v>563</v>
      </c>
      <c r="Y971" t="s">
        <v>36</v>
      </c>
    </row>
    <row r="972" spans="1:25" x14ac:dyDescent="0.3">
      <c r="A972">
        <v>10206</v>
      </c>
      <c r="B972">
        <v>30</v>
      </c>
      <c r="C972">
        <v>100</v>
      </c>
      <c r="D972">
        <v>8</v>
      </c>
      <c r="E972">
        <v>3581.4</v>
      </c>
      <c r="F972" s="1">
        <v>37960</v>
      </c>
      <c r="G972" t="s">
        <v>25</v>
      </c>
      <c r="H972">
        <v>4</v>
      </c>
      <c r="I972">
        <v>12</v>
      </c>
      <c r="J972">
        <v>2003</v>
      </c>
      <c r="K972" t="s">
        <v>550</v>
      </c>
      <c r="L972">
        <v>104</v>
      </c>
      <c r="M972" t="s">
        <v>602</v>
      </c>
      <c r="N972" t="s">
        <v>225</v>
      </c>
      <c r="O972" t="s">
        <v>226</v>
      </c>
      <c r="P972" t="s">
        <v>227</v>
      </c>
      <c r="R972" t="s">
        <v>228</v>
      </c>
      <c r="S972" t="s">
        <v>229</v>
      </c>
      <c r="T972" t="s">
        <v>230</v>
      </c>
      <c r="U972" t="s">
        <v>231</v>
      </c>
      <c r="V972" t="s">
        <v>33</v>
      </c>
      <c r="W972" t="s">
        <v>232</v>
      </c>
      <c r="X972" t="s">
        <v>233</v>
      </c>
      <c r="Y972" t="s">
        <v>51</v>
      </c>
    </row>
    <row r="973" spans="1:25" x14ac:dyDescent="0.3">
      <c r="A973">
        <v>10215</v>
      </c>
      <c r="B973">
        <v>49</v>
      </c>
      <c r="C973">
        <v>100</v>
      </c>
      <c r="D973">
        <v>5</v>
      </c>
      <c r="E973">
        <v>5285.14</v>
      </c>
      <c r="F973" s="1">
        <v>38015</v>
      </c>
      <c r="G973" t="s">
        <v>25</v>
      </c>
      <c r="H973">
        <v>1</v>
      </c>
      <c r="I973">
        <v>1</v>
      </c>
      <c r="J973">
        <v>2004</v>
      </c>
      <c r="K973" t="s">
        <v>550</v>
      </c>
      <c r="L973">
        <v>104</v>
      </c>
      <c r="M973" t="s">
        <v>602</v>
      </c>
      <c r="N973" t="s">
        <v>234</v>
      </c>
      <c r="O973">
        <v>3105553722</v>
      </c>
      <c r="P973" t="s">
        <v>235</v>
      </c>
      <c r="R973" t="s">
        <v>236</v>
      </c>
      <c r="S973" t="s">
        <v>55</v>
      </c>
      <c r="T973">
        <v>94019</v>
      </c>
      <c r="U973" t="s">
        <v>32</v>
      </c>
      <c r="V973" t="s">
        <v>33</v>
      </c>
      <c r="W973" t="s">
        <v>237</v>
      </c>
      <c r="X973" t="s">
        <v>238</v>
      </c>
      <c r="Y973" t="s">
        <v>51</v>
      </c>
    </row>
    <row r="974" spans="1:25" x14ac:dyDescent="0.3">
      <c r="A974">
        <v>10228</v>
      </c>
      <c r="B974">
        <v>31</v>
      </c>
      <c r="C974">
        <v>100</v>
      </c>
      <c r="D974">
        <v>4</v>
      </c>
      <c r="E974">
        <v>3181.53</v>
      </c>
      <c r="F974" s="1">
        <v>38056</v>
      </c>
      <c r="G974" t="s">
        <v>25</v>
      </c>
      <c r="H974">
        <v>1</v>
      </c>
      <c r="I974">
        <v>3</v>
      </c>
      <c r="J974">
        <v>2004</v>
      </c>
      <c r="K974" t="s">
        <v>550</v>
      </c>
      <c r="L974">
        <v>104</v>
      </c>
      <c r="M974" t="s">
        <v>602</v>
      </c>
      <c r="N974" t="s">
        <v>239</v>
      </c>
      <c r="O974">
        <v>6175555555</v>
      </c>
      <c r="P974" t="s">
        <v>240</v>
      </c>
      <c r="R974" t="s">
        <v>122</v>
      </c>
      <c r="S974" t="s">
        <v>123</v>
      </c>
      <c r="T974">
        <v>51247</v>
      </c>
      <c r="U974" t="s">
        <v>32</v>
      </c>
      <c r="V974" t="s">
        <v>33</v>
      </c>
      <c r="W974" t="s">
        <v>241</v>
      </c>
      <c r="X974" t="s">
        <v>143</v>
      </c>
      <c r="Y974" t="s">
        <v>51</v>
      </c>
    </row>
    <row r="975" spans="1:25" x14ac:dyDescent="0.3">
      <c r="A975">
        <v>10244</v>
      </c>
      <c r="B975">
        <v>29</v>
      </c>
      <c r="C975">
        <v>100</v>
      </c>
      <c r="D975">
        <v>2</v>
      </c>
      <c r="E975">
        <v>3340.51</v>
      </c>
      <c r="F975" s="1">
        <v>38106</v>
      </c>
      <c r="G975" t="s">
        <v>25</v>
      </c>
      <c r="H975">
        <v>2</v>
      </c>
      <c r="I975">
        <v>4</v>
      </c>
      <c r="J975">
        <v>2004</v>
      </c>
      <c r="K975" t="s">
        <v>550</v>
      </c>
      <c r="L975">
        <v>104</v>
      </c>
      <c r="M975" t="s">
        <v>602</v>
      </c>
      <c r="N975" t="s">
        <v>174</v>
      </c>
      <c r="O975" t="s">
        <v>175</v>
      </c>
      <c r="P975" t="s">
        <v>176</v>
      </c>
      <c r="R975" t="s">
        <v>177</v>
      </c>
      <c r="T975">
        <v>28034</v>
      </c>
      <c r="U975" t="s">
        <v>178</v>
      </c>
      <c r="V975" t="s">
        <v>42</v>
      </c>
      <c r="W975" t="s">
        <v>179</v>
      </c>
      <c r="X975" t="s">
        <v>180</v>
      </c>
      <c r="Y975" t="s">
        <v>51</v>
      </c>
    </row>
    <row r="976" spans="1:25" x14ac:dyDescent="0.3">
      <c r="A976">
        <v>10257</v>
      </c>
      <c r="B976">
        <v>37</v>
      </c>
      <c r="C976">
        <v>84.82</v>
      </c>
      <c r="D976">
        <v>2</v>
      </c>
      <c r="E976">
        <v>3138.34</v>
      </c>
      <c r="F976" s="1">
        <v>38152</v>
      </c>
      <c r="G976" t="s">
        <v>25</v>
      </c>
      <c r="H976">
        <v>2</v>
      </c>
      <c r="I976">
        <v>6</v>
      </c>
      <c r="J976">
        <v>2004</v>
      </c>
      <c r="K976" t="s">
        <v>550</v>
      </c>
      <c r="L976">
        <v>104</v>
      </c>
      <c r="M976" t="s">
        <v>602</v>
      </c>
      <c r="N976" t="s">
        <v>397</v>
      </c>
      <c r="O976">
        <v>4085553659</v>
      </c>
      <c r="P976" t="s">
        <v>398</v>
      </c>
      <c r="R976" t="s">
        <v>399</v>
      </c>
      <c r="S976" t="s">
        <v>55</v>
      </c>
      <c r="T976">
        <v>94217</v>
      </c>
      <c r="U976" t="s">
        <v>32</v>
      </c>
      <c r="V976" t="s">
        <v>33</v>
      </c>
      <c r="W976" t="s">
        <v>102</v>
      </c>
      <c r="X976" t="s">
        <v>400</v>
      </c>
      <c r="Y976" t="s">
        <v>51</v>
      </c>
    </row>
    <row r="977" spans="1:25" x14ac:dyDescent="0.3">
      <c r="A977">
        <v>10270</v>
      </c>
      <c r="B977">
        <v>38</v>
      </c>
      <c r="C977">
        <v>100</v>
      </c>
      <c r="D977">
        <v>11</v>
      </c>
      <c r="E977">
        <v>4775.08</v>
      </c>
      <c r="F977" s="1">
        <v>38187</v>
      </c>
      <c r="G977" t="s">
        <v>25</v>
      </c>
      <c r="H977">
        <v>3</v>
      </c>
      <c r="I977">
        <v>7</v>
      </c>
      <c r="J977">
        <v>2004</v>
      </c>
      <c r="K977" t="s">
        <v>550</v>
      </c>
      <c r="L977">
        <v>104</v>
      </c>
      <c r="M977" t="s">
        <v>602</v>
      </c>
      <c r="N977" t="s">
        <v>152</v>
      </c>
      <c r="O977" t="s">
        <v>153</v>
      </c>
      <c r="P977" t="s">
        <v>154</v>
      </c>
      <c r="Q977" t="s">
        <v>155</v>
      </c>
      <c r="R977" t="s">
        <v>156</v>
      </c>
      <c r="S977" t="s">
        <v>157</v>
      </c>
      <c r="T977">
        <v>2067</v>
      </c>
      <c r="U977" t="s">
        <v>95</v>
      </c>
      <c r="V977" t="s">
        <v>96</v>
      </c>
      <c r="W977" t="s">
        <v>158</v>
      </c>
      <c r="X977" t="s">
        <v>159</v>
      </c>
      <c r="Y977" t="s">
        <v>51</v>
      </c>
    </row>
    <row r="978" spans="1:25" x14ac:dyDescent="0.3">
      <c r="A978">
        <v>10280</v>
      </c>
      <c r="B978">
        <v>29</v>
      </c>
      <c r="C978">
        <v>100</v>
      </c>
      <c r="D978">
        <v>4</v>
      </c>
      <c r="E978">
        <v>3006.43</v>
      </c>
      <c r="F978" s="1">
        <v>38216</v>
      </c>
      <c r="G978" t="s">
        <v>25</v>
      </c>
      <c r="H978">
        <v>3</v>
      </c>
      <c r="I978">
        <v>8</v>
      </c>
      <c r="J978">
        <v>2004</v>
      </c>
      <c r="K978" t="s">
        <v>550</v>
      </c>
      <c r="L978">
        <v>104</v>
      </c>
      <c r="M978" t="s">
        <v>602</v>
      </c>
      <c r="N978" t="s">
        <v>254</v>
      </c>
      <c r="O978" t="s">
        <v>255</v>
      </c>
      <c r="P978" t="s">
        <v>256</v>
      </c>
      <c r="R978" t="s">
        <v>257</v>
      </c>
      <c r="T978">
        <v>10100</v>
      </c>
      <c r="U978" t="s">
        <v>258</v>
      </c>
      <c r="V978" t="s">
        <v>42</v>
      </c>
      <c r="W978" t="s">
        <v>259</v>
      </c>
      <c r="X978" t="s">
        <v>260</v>
      </c>
      <c r="Y978" t="s">
        <v>51</v>
      </c>
    </row>
    <row r="979" spans="1:25" x14ac:dyDescent="0.3">
      <c r="A979">
        <v>10291</v>
      </c>
      <c r="B979">
        <v>23</v>
      </c>
      <c r="C979">
        <v>100</v>
      </c>
      <c r="D979">
        <v>13</v>
      </c>
      <c r="E979">
        <v>2866.26</v>
      </c>
      <c r="F979" s="1">
        <v>38238</v>
      </c>
      <c r="G979" t="s">
        <v>25</v>
      </c>
      <c r="H979">
        <v>3</v>
      </c>
      <c r="I979">
        <v>9</v>
      </c>
      <c r="J979">
        <v>2004</v>
      </c>
      <c r="K979" t="s">
        <v>550</v>
      </c>
      <c r="L979">
        <v>104</v>
      </c>
      <c r="M979" t="s">
        <v>602</v>
      </c>
      <c r="N979" t="s">
        <v>261</v>
      </c>
      <c r="O979" t="s">
        <v>262</v>
      </c>
      <c r="P979" t="s">
        <v>263</v>
      </c>
      <c r="R979" t="s">
        <v>264</v>
      </c>
      <c r="T979" t="s">
        <v>265</v>
      </c>
      <c r="U979" t="s">
        <v>188</v>
      </c>
      <c r="V979" t="s">
        <v>42</v>
      </c>
      <c r="W979" t="s">
        <v>266</v>
      </c>
      <c r="X979" t="s">
        <v>206</v>
      </c>
      <c r="Y979" t="s">
        <v>36</v>
      </c>
    </row>
    <row r="980" spans="1:25" x14ac:dyDescent="0.3">
      <c r="A980">
        <v>10304</v>
      </c>
      <c r="B980">
        <v>26</v>
      </c>
      <c r="C980">
        <v>85.87</v>
      </c>
      <c r="D980">
        <v>8</v>
      </c>
      <c r="E980">
        <v>2232.62</v>
      </c>
      <c r="F980" s="1">
        <v>38271</v>
      </c>
      <c r="G980" t="s">
        <v>25</v>
      </c>
      <c r="H980">
        <v>4</v>
      </c>
      <c r="I980">
        <v>10</v>
      </c>
      <c r="J980">
        <v>2004</v>
      </c>
      <c r="K980" t="s">
        <v>550</v>
      </c>
      <c r="L980">
        <v>104</v>
      </c>
      <c r="M980" t="s">
        <v>602</v>
      </c>
      <c r="N980" t="s">
        <v>267</v>
      </c>
      <c r="O980" t="s">
        <v>268</v>
      </c>
      <c r="P980" t="s">
        <v>269</v>
      </c>
      <c r="R980" t="s">
        <v>270</v>
      </c>
      <c r="T980">
        <v>78000</v>
      </c>
      <c r="U980" t="s">
        <v>41</v>
      </c>
      <c r="V980" t="s">
        <v>42</v>
      </c>
      <c r="W980" t="s">
        <v>271</v>
      </c>
      <c r="X980" t="s">
        <v>50</v>
      </c>
      <c r="Y980" t="s">
        <v>36</v>
      </c>
    </row>
    <row r="981" spans="1:25" x14ac:dyDescent="0.3">
      <c r="A981">
        <v>10312</v>
      </c>
      <c r="B981">
        <v>38</v>
      </c>
      <c r="C981">
        <v>100</v>
      </c>
      <c r="D981">
        <v>5</v>
      </c>
      <c r="E981">
        <v>4457.0200000000004</v>
      </c>
      <c r="F981" s="1">
        <v>38281</v>
      </c>
      <c r="G981" t="s">
        <v>25</v>
      </c>
      <c r="H981">
        <v>4</v>
      </c>
      <c r="I981">
        <v>10</v>
      </c>
      <c r="J981">
        <v>2004</v>
      </c>
      <c r="K981" t="s">
        <v>550</v>
      </c>
      <c r="L981">
        <v>104</v>
      </c>
      <c r="M981" t="s">
        <v>602</v>
      </c>
      <c r="N981" t="s">
        <v>272</v>
      </c>
      <c r="O981">
        <v>4155551450</v>
      </c>
      <c r="P981" t="s">
        <v>273</v>
      </c>
      <c r="R981" t="s">
        <v>274</v>
      </c>
      <c r="S981" t="s">
        <v>55</v>
      </c>
      <c r="T981">
        <v>97562</v>
      </c>
      <c r="U981" t="s">
        <v>32</v>
      </c>
      <c r="V981" t="s">
        <v>33</v>
      </c>
      <c r="W981" t="s">
        <v>275</v>
      </c>
      <c r="X981" t="s">
        <v>276</v>
      </c>
      <c r="Y981" t="s">
        <v>51</v>
      </c>
    </row>
    <row r="982" spans="1:25" x14ac:dyDescent="0.3">
      <c r="A982">
        <v>10322</v>
      </c>
      <c r="B982">
        <v>48</v>
      </c>
      <c r="C982">
        <v>47.04</v>
      </c>
      <c r="D982">
        <v>7</v>
      </c>
      <c r="E982">
        <v>2257.92</v>
      </c>
      <c r="F982" s="1">
        <v>38295</v>
      </c>
      <c r="G982" t="s">
        <v>25</v>
      </c>
      <c r="H982">
        <v>4</v>
      </c>
      <c r="I982">
        <v>11</v>
      </c>
      <c r="J982">
        <v>2004</v>
      </c>
      <c r="K982" t="s">
        <v>550</v>
      </c>
      <c r="L982">
        <v>104</v>
      </c>
      <c r="M982" t="s">
        <v>602</v>
      </c>
      <c r="N982" t="s">
        <v>277</v>
      </c>
      <c r="O982">
        <v>6035558647</v>
      </c>
      <c r="P982" t="s">
        <v>278</v>
      </c>
      <c r="R982" t="s">
        <v>279</v>
      </c>
      <c r="S982" t="s">
        <v>280</v>
      </c>
      <c r="T982">
        <v>62005</v>
      </c>
      <c r="U982" t="s">
        <v>32</v>
      </c>
      <c r="V982" t="s">
        <v>33</v>
      </c>
      <c r="W982" t="s">
        <v>56</v>
      </c>
      <c r="X982" t="s">
        <v>276</v>
      </c>
      <c r="Y982" t="s">
        <v>36</v>
      </c>
    </row>
    <row r="983" spans="1:25" x14ac:dyDescent="0.3">
      <c r="A983">
        <v>10332</v>
      </c>
      <c r="B983">
        <v>40</v>
      </c>
      <c r="C983">
        <v>39.799999999999997</v>
      </c>
      <c r="D983">
        <v>18</v>
      </c>
      <c r="E983">
        <v>1592</v>
      </c>
      <c r="F983" s="1">
        <v>38308</v>
      </c>
      <c r="G983" t="s">
        <v>25</v>
      </c>
      <c r="H983">
        <v>4</v>
      </c>
      <c r="I983">
        <v>11</v>
      </c>
      <c r="J983">
        <v>2004</v>
      </c>
      <c r="K983" t="s">
        <v>550</v>
      </c>
      <c r="L983">
        <v>104</v>
      </c>
      <c r="M983" t="s">
        <v>602</v>
      </c>
      <c r="N983" t="s">
        <v>492</v>
      </c>
      <c r="O983" t="s">
        <v>493</v>
      </c>
      <c r="P983" t="s">
        <v>494</v>
      </c>
      <c r="R983" t="s">
        <v>495</v>
      </c>
      <c r="T983" t="s">
        <v>496</v>
      </c>
      <c r="U983" t="s">
        <v>170</v>
      </c>
      <c r="V983" t="s">
        <v>42</v>
      </c>
      <c r="W983" t="s">
        <v>497</v>
      </c>
      <c r="X983" t="s">
        <v>94</v>
      </c>
      <c r="Y983" t="s">
        <v>36</v>
      </c>
    </row>
    <row r="984" spans="1:25" x14ac:dyDescent="0.3">
      <c r="A984">
        <v>10347</v>
      </c>
      <c r="B984">
        <v>45</v>
      </c>
      <c r="C984">
        <v>100</v>
      </c>
      <c r="D984">
        <v>11</v>
      </c>
      <c r="E984">
        <v>4948.2</v>
      </c>
      <c r="F984" s="1">
        <v>38320</v>
      </c>
      <c r="G984" t="s">
        <v>25</v>
      </c>
      <c r="H984">
        <v>4</v>
      </c>
      <c r="I984">
        <v>11</v>
      </c>
      <c r="J984">
        <v>2004</v>
      </c>
      <c r="K984" t="s">
        <v>550</v>
      </c>
      <c r="L984">
        <v>104</v>
      </c>
      <c r="M984" t="s">
        <v>602</v>
      </c>
      <c r="N984" t="s">
        <v>89</v>
      </c>
      <c r="O984" t="s">
        <v>90</v>
      </c>
      <c r="P984" t="s">
        <v>91</v>
      </c>
      <c r="Q984" t="s">
        <v>92</v>
      </c>
      <c r="R984" t="s">
        <v>93</v>
      </c>
      <c r="S984" t="s">
        <v>94</v>
      </c>
      <c r="T984">
        <v>3004</v>
      </c>
      <c r="U984" t="s">
        <v>95</v>
      </c>
      <c r="V984" t="s">
        <v>96</v>
      </c>
      <c r="W984" t="s">
        <v>97</v>
      </c>
      <c r="X984" t="s">
        <v>98</v>
      </c>
      <c r="Y984" t="s">
        <v>51</v>
      </c>
    </row>
    <row r="985" spans="1:25" x14ac:dyDescent="0.3">
      <c r="A985">
        <v>10357</v>
      </c>
      <c r="B985">
        <v>44</v>
      </c>
      <c r="C985">
        <v>100</v>
      </c>
      <c r="D985">
        <v>4</v>
      </c>
      <c r="E985">
        <v>5160.76</v>
      </c>
      <c r="F985" s="1">
        <v>38331</v>
      </c>
      <c r="G985" t="s">
        <v>25</v>
      </c>
      <c r="H985">
        <v>4</v>
      </c>
      <c r="I985">
        <v>12</v>
      </c>
      <c r="J985">
        <v>2004</v>
      </c>
      <c r="K985" t="s">
        <v>550</v>
      </c>
      <c r="L985">
        <v>104</v>
      </c>
      <c r="M985" t="s">
        <v>602</v>
      </c>
      <c r="N985" t="s">
        <v>272</v>
      </c>
      <c r="O985">
        <v>4155551450</v>
      </c>
      <c r="P985" t="s">
        <v>273</v>
      </c>
      <c r="R985" t="s">
        <v>274</v>
      </c>
      <c r="S985" t="s">
        <v>55</v>
      </c>
      <c r="T985">
        <v>97562</v>
      </c>
      <c r="U985" t="s">
        <v>32</v>
      </c>
      <c r="V985" t="s">
        <v>33</v>
      </c>
      <c r="W985" t="s">
        <v>275</v>
      </c>
      <c r="X985" t="s">
        <v>276</v>
      </c>
      <c r="Y985" t="s">
        <v>51</v>
      </c>
    </row>
    <row r="986" spans="1:25" x14ac:dyDescent="0.3">
      <c r="A986">
        <v>10369</v>
      </c>
      <c r="B986">
        <v>21</v>
      </c>
      <c r="C986">
        <v>94.22</v>
      </c>
      <c r="D986">
        <v>5</v>
      </c>
      <c r="E986">
        <v>1978.62</v>
      </c>
      <c r="F986" s="1">
        <v>38372</v>
      </c>
      <c r="G986" t="s">
        <v>25</v>
      </c>
      <c r="H986">
        <v>1</v>
      </c>
      <c r="I986">
        <v>1</v>
      </c>
      <c r="J986">
        <v>2005</v>
      </c>
      <c r="K986" t="s">
        <v>550</v>
      </c>
      <c r="L986">
        <v>104</v>
      </c>
      <c r="M986" t="s">
        <v>602</v>
      </c>
      <c r="N986" t="s">
        <v>281</v>
      </c>
      <c r="O986">
        <v>6175558555</v>
      </c>
      <c r="P986" t="s">
        <v>282</v>
      </c>
      <c r="R986" t="s">
        <v>283</v>
      </c>
      <c r="S986" t="s">
        <v>123</v>
      </c>
      <c r="T986">
        <v>58339</v>
      </c>
      <c r="U986" t="s">
        <v>32</v>
      </c>
      <c r="V986" t="s">
        <v>33</v>
      </c>
      <c r="W986" t="s">
        <v>275</v>
      </c>
      <c r="X986" t="s">
        <v>284</v>
      </c>
      <c r="Y986" t="s">
        <v>36</v>
      </c>
    </row>
    <row r="987" spans="1:25" x14ac:dyDescent="0.3">
      <c r="A987">
        <v>10381</v>
      </c>
      <c r="B987">
        <v>35</v>
      </c>
      <c r="C987">
        <v>100</v>
      </c>
      <c r="D987">
        <v>5</v>
      </c>
      <c r="E987">
        <v>4288.2</v>
      </c>
      <c r="F987" s="1">
        <v>38400</v>
      </c>
      <c r="G987" t="s">
        <v>25</v>
      </c>
      <c r="H987">
        <v>1</v>
      </c>
      <c r="I987">
        <v>2</v>
      </c>
      <c r="J987">
        <v>2005</v>
      </c>
      <c r="K987" t="s">
        <v>550</v>
      </c>
      <c r="L987">
        <v>104</v>
      </c>
      <c r="M987" t="s">
        <v>602</v>
      </c>
      <c r="N987" t="s">
        <v>58</v>
      </c>
      <c r="O987">
        <v>6505551386</v>
      </c>
      <c r="P987" t="s">
        <v>59</v>
      </c>
      <c r="R987" t="s">
        <v>60</v>
      </c>
      <c r="S987" t="s">
        <v>55</v>
      </c>
      <c r="U987" t="s">
        <v>32</v>
      </c>
      <c r="V987" t="s">
        <v>33</v>
      </c>
      <c r="W987" t="s">
        <v>61</v>
      </c>
      <c r="X987" t="s">
        <v>57</v>
      </c>
      <c r="Y987" t="s">
        <v>51</v>
      </c>
    </row>
    <row r="988" spans="1:25" x14ac:dyDescent="0.3">
      <c r="A988">
        <v>10392</v>
      </c>
      <c r="B988">
        <v>29</v>
      </c>
      <c r="C988">
        <v>86.92</v>
      </c>
      <c r="D988">
        <v>2</v>
      </c>
      <c r="E988">
        <v>2520.6799999999998</v>
      </c>
      <c r="F988" s="1">
        <v>38421</v>
      </c>
      <c r="G988" t="s">
        <v>25</v>
      </c>
      <c r="H988">
        <v>1</v>
      </c>
      <c r="I988">
        <v>3</v>
      </c>
      <c r="J988">
        <v>2005</v>
      </c>
      <c r="K988" t="s">
        <v>550</v>
      </c>
      <c r="L988">
        <v>104</v>
      </c>
      <c r="M988" t="s">
        <v>602</v>
      </c>
      <c r="N988" t="s">
        <v>409</v>
      </c>
      <c r="O988" t="s">
        <v>410</v>
      </c>
      <c r="P988" t="s">
        <v>411</v>
      </c>
      <c r="R988" t="s">
        <v>412</v>
      </c>
      <c r="T988">
        <v>8010</v>
      </c>
      <c r="U988" t="s">
        <v>148</v>
      </c>
      <c r="V988" t="s">
        <v>42</v>
      </c>
      <c r="W988" t="s">
        <v>413</v>
      </c>
      <c r="X988" t="s">
        <v>414</v>
      </c>
      <c r="Y988" t="s">
        <v>36</v>
      </c>
    </row>
    <row r="989" spans="1:25" x14ac:dyDescent="0.3">
      <c r="A989">
        <v>10423</v>
      </c>
      <c r="B989">
        <v>21</v>
      </c>
      <c r="C989">
        <v>84.82</v>
      </c>
      <c r="D989">
        <v>2</v>
      </c>
      <c r="E989">
        <v>1781.22</v>
      </c>
      <c r="F989" s="1">
        <v>38502</v>
      </c>
      <c r="G989" t="s">
        <v>300</v>
      </c>
      <c r="H989">
        <v>2</v>
      </c>
      <c r="I989">
        <v>5</v>
      </c>
      <c r="J989">
        <v>2005</v>
      </c>
      <c r="K989" t="s">
        <v>550</v>
      </c>
      <c r="L989">
        <v>104</v>
      </c>
      <c r="M989" t="s">
        <v>602</v>
      </c>
      <c r="N989" t="s">
        <v>365</v>
      </c>
      <c r="O989" t="s">
        <v>366</v>
      </c>
      <c r="P989" t="s">
        <v>367</v>
      </c>
      <c r="R989" t="s">
        <v>368</v>
      </c>
      <c r="T989" t="s">
        <v>369</v>
      </c>
      <c r="U989" t="s">
        <v>370</v>
      </c>
      <c r="V989" t="s">
        <v>42</v>
      </c>
      <c r="W989" t="s">
        <v>371</v>
      </c>
      <c r="X989" t="s">
        <v>372</v>
      </c>
      <c r="Y989" t="s">
        <v>36</v>
      </c>
    </row>
    <row r="990" spans="1:25" x14ac:dyDescent="0.3">
      <c r="A990">
        <v>10105</v>
      </c>
      <c r="B990">
        <v>22</v>
      </c>
      <c r="C990">
        <v>100</v>
      </c>
      <c r="D990">
        <v>11</v>
      </c>
      <c r="E990">
        <v>3065.04</v>
      </c>
      <c r="F990" s="1">
        <v>37663</v>
      </c>
      <c r="G990" t="s">
        <v>25</v>
      </c>
      <c r="H990">
        <v>1</v>
      </c>
      <c r="I990">
        <v>2</v>
      </c>
      <c r="J990">
        <v>2003</v>
      </c>
      <c r="K990" t="s">
        <v>550</v>
      </c>
      <c r="L990">
        <v>136</v>
      </c>
      <c r="M990" t="s">
        <v>603</v>
      </c>
      <c r="N990" t="s">
        <v>322</v>
      </c>
      <c r="O990" t="s">
        <v>323</v>
      </c>
      <c r="P990" t="s">
        <v>324</v>
      </c>
      <c r="R990" t="s">
        <v>325</v>
      </c>
      <c r="T990">
        <v>1734</v>
      </c>
      <c r="U990" t="s">
        <v>326</v>
      </c>
      <c r="V990" t="s">
        <v>42</v>
      </c>
      <c r="W990" t="s">
        <v>327</v>
      </c>
      <c r="X990" t="s">
        <v>328</v>
      </c>
      <c r="Y990" t="s">
        <v>51</v>
      </c>
    </row>
    <row r="991" spans="1:25" x14ac:dyDescent="0.3">
      <c r="A991">
        <v>10117</v>
      </c>
      <c r="B991">
        <v>26</v>
      </c>
      <c r="C991">
        <v>100</v>
      </c>
      <c r="D991">
        <v>5</v>
      </c>
      <c r="E991">
        <v>3551.34</v>
      </c>
      <c r="F991" s="1">
        <v>37727</v>
      </c>
      <c r="G991" t="s">
        <v>25</v>
      </c>
      <c r="H991">
        <v>2</v>
      </c>
      <c r="I991">
        <v>4</v>
      </c>
      <c r="J991">
        <v>2003</v>
      </c>
      <c r="K991" t="s">
        <v>550</v>
      </c>
      <c r="L991">
        <v>136</v>
      </c>
      <c r="M991" t="s">
        <v>603</v>
      </c>
      <c r="N991" t="s">
        <v>196</v>
      </c>
      <c r="O991" t="s">
        <v>197</v>
      </c>
      <c r="P991" t="s">
        <v>198</v>
      </c>
      <c r="R991" t="s">
        <v>199</v>
      </c>
      <c r="T991">
        <v>79903</v>
      </c>
      <c r="U991" t="s">
        <v>199</v>
      </c>
      <c r="V991" t="s">
        <v>200</v>
      </c>
      <c r="W991" t="s">
        <v>201</v>
      </c>
      <c r="X991" t="s">
        <v>202</v>
      </c>
      <c r="Y991" t="s">
        <v>51</v>
      </c>
    </row>
    <row r="992" spans="1:25" x14ac:dyDescent="0.3">
      <c r="A992">
        <v>10128</v>
      </c>
      <c r="B992">
        <v>41</v>
      </c>
      <c r="C992">
        <v>100</v>
      </c>
      <c r="D992">
        <v>2</v>
      </c>
      <c r="E992">
        <v>5544.02</v>
      </c>
      <c r="F992" s="1">
        <v>37778</v>
      </c>
      <c r="G992" t="s">
        <v>25</v>
      </c>
      <c r="H992">
        <v>2</v>
      </c>
      <c r="I992">
        <v>6</v>
      </c>
      <c r="J992">
        <v>2003</v>
      </c>
      <c r="K992" t="s">
        <v>550</v>
      </c>
      <c r="L992">
        <v>136</v>
      </c>
      <c r="M992" t="s">
        <v>603</v>
      </c>
      <c r="N992" t="s">
        <v>174</v>
      </c>
      <c r="O992" t="s">
        <v>175</v>
      </c>
      <c r="P992" t="s">
        <v>176</v>
      </c>
      <c r="R992" t="s">
        <v>177</v>
      </c>
      <c r="T992">
        <v>28034</v>
      </c>
      <c r="U992" t="s">
        <v>178</v>
      </c>
      <c r="V992" t="s">
        <v>42</v>
      </c>
      <c r="W992" t="s">
        <v>179</v>
      </c>
      <c r="X992" t="s">
        <v>180</v>
      </c>
      <c r="Y992" t="s">
        <v>51</v>
      </c>
    </row>
    <row r="993" spans="1:25" x14ac:dyDescent="0.3">
      <c r="A993">
        <v>10142</v>
      </c>
      <c r="B993">
        <v>47</v>
      </c>
      <c r="C993">
        <v>100</v>
      </c>
      <c r="D993">
        <v>8</v>
      </c>
      <c r="E993">
        <v>6034.33</v>
      </c>
      <c r="F993" s="1">
        <v>37841</v>
      </c>
      <c r="G993" t="s">
        <v>25</v>
      </c>
      <c r="H993">
        <v>3</v>
      </c>
      <c r="I993">
        <v>8</v>
      </c>
      <c r="J993">
        <v>2003</v>
      </c>
      <c r="K993" t="s">
        <v>550</v>
      </c>
      <c r="L993">
        <v>136</v>
      </c>
      <c r="M993" t="s">
        <v>603</v>
      </c>
      <c r="N993" t="s">
        <v>272</v>
      </c>
      <c r="O993">
        <v>4155551450</v>
      </c>
      <c r="P993" t="s">
        <v>273</v>
      </c>
      <c r="R993" t="s">
        <v>274</v>
      </c>
      <c r="S993" t="s">
        <v>55</v>
      </c>
      <c r="T993">
        <v>97562</v>
      </c>
      <c r="U993" t="s">
        <v>32</v>
      </c>
      <c r="V993" t="s">
        <v>33</v>
      </c>
      <c r="W993" t="s">
        <v>275</v>
      </c>
      <c r="X993" t="s">
        <v>276</v>
      </c>
      <c r="Y993" t="s">
        <v>51</v>
      </c>
    </row>
    <row r="994" spans="1:25" x14ac:dyDescent="0.3">
      <c r="A994">
        <v>10153</v>
      </c>
      <c r="B994">
        <v>31</v>
      </c>
      <c r="C994">
        <v>100</v>
      </c>
      <c r="D994">
        <v>7</v>
      </c>
      <c r="E994">
        <v>3641.57</v>
      </c>
      <c r="F994" s="1">
        <v>37892</v>
      </c>
      <c r="G994" t="s">
        <v>25</v>
      </c>
      <c r="H994">
        <v>3</v>
      </c>
      <c r="I994">
        <v>9</v>
      </c>
      <c r="J994">
        <v>2003</v>
      </c>
      <c r="K994" t="s">
        <v>550</v>
      </c>
      <c r="L994">
        <v>136</v>
      </c>
      <c r="M994" t="s">
        <v>603</v>
      </c>
      <c r="N994" t="s">
        <v>174</v>
      </c>
      <c r="O994" t="s">
        <v>175</v>
      </c>
      <c r="P994" t="s">
        <v>176</v>
      </c>
      <c r="R994" t="s">
        <v>177</v>
      </c>
      <c r="T994">
        <v>28034</v>
      </c>
      <c r="U994" t="s">
        <v>178</v>
      </c>
      <c r="V994" t="s">
        <v>42</v>
      </c>
      <c r="W994" t="s">
        <v>179</v>
      </c>
      <c r="X994" t="s">
        <v>180</v>
      </c>
      <c r="Y994" t="s">
        <v>51</v>
      </c>
    </row>
    <row r="995" spans="1:25" x14ac:dyDescent="0.3">
      <c r="A995">
        <v>10166</v>
      </c>
      <c r="B995">
        <v>43</v>
      </c>
      <c r="C995">
        <v>100</v>
      </c>
      <c r="D995">
        <v>2</v>
      </c>
      <c r="E995">
        <v>6930.74</v>
      </c>
      <c r="F995" s="1">
        <v>37915</v>
      </c>
      <c r="G995" t="s">
        <v>25</v>
      </c>
      <c r="H995">
        <v>4</v>
      </c>
      <c r="I995">
        <v>10</v>
      </c>
      <c r="J995">
        <v>2003</v>
      </c>
      <c r="K995" t="s">
        <v>550</v>
      </c>
      <c r="L995">
        <v>136</v>
      </c>
      <c r="M995" t="s">
        <v>603</v>
      </c>
      <c r="N995" t="s">
        <v>160</v>
      </c>
      <c r="O995">
        <v>5085552555</v>
      </c>
      <c r="P995" t="s">
        <v>161</v>
      </c>
      <c r="R995" t="s">
        <v>162</v>
      </c>
      <c r="S995" t="s">
        <v>123</v>
      </c>
      <c r="T995">
        <v>50553</v>
      </c>
      <c r="U995" t="s">
        <v>32</v>
      </c>
      <c r="V995" t="s">
        <v>33</v>
      </c>
      <c r="W995" t="s">
        <v>163</v>
      </c>
      <c r="X995" t="s">
        <v>164</v>
      </c>
      <c r="Y995" t="s">
        <v>51</v>
      </c>
    </row>
    <row r="996" spans="1:25" x14ac:dyDescent="0.3">
      <c r="A996">
        <v>10177</v>
      </c>
      <c r="B996">
        <v>23</v>
      </c>
      <c r="C996">
        <v>100</v>
      </c>
      <c r="D996">
        <v>9</v>
      </c>
      <c r="E996">
        <v>3675.63</v>
      </c>
      <c r="F996" s="1">
        <v>37932</v>
      </c>
      <c r="G996" t="s">
        <v>25</v>
      </c>
      <c r="H996">
        <v>4</v>
      </c>
      <c r="I996">
        <v>11</v>
      </c>
      <c r="J996">
        <v>2003</v>
      </c>
      <c r="K996" t="s">
        <v>550</v>
      </c>
      <c r="L996">
        <v>136</v>
      </c>
      <c r="M996" t="s">
        <v>603</v>
      </c>
      <c r="N996" t="s">
        <v>487</v>
      </c>
      <c r="O996" t="s">
        <v>488</v>
      </c>
      <c r="P996" t="s">
        <v>489</v>
      </c>
      <c r="R996" t="s">
        <v>177</v>
      </c>
      <c r="T996">
        <v>28023</v>
      </c>
      <c r="U996" t="s">
        <v>178</v>
      </c>
      <c r="V996" t="s">
        <v>42</v>
      </c>
      <c r="W996" t="s">
        <v>490</v>
      </c>
      <c r="X996" t="s">
        <v>491</v>
      </c>
      <c r="Y996" t="s">
        <v>51</v>
      </c>
    </row>
    <row r="997" spans="1:25" x14ac:dyDescent="0.3">
      <c r="A997">
        <v>10185</v>
      </c>
      <c r="B997">
        <v>28</v>
      </c>
      <c r="C997">
        <v>100</v>
      </c>
      <c r="D997">
        <v>9</v>
      </c>
      <c r="E997">
        <v>3442.04</v>
      </c>
      <c r="F997" s="1">
        <v>37939</v>
      </c>
      <c r="G997" t="s">
        <v>25</v>
      </c>
      <c r="H997">
        <v>4</v>
      </c>
      <c r="I997">
        <v>11</v>
      </c>
      <c r="J997">
        <v>2003</v>
      </c>
      <c r="K997" t="s">
        <v>550</v>
      </c>
      <c r="L997">
        <v>136</v>
      </c>
      <c r="M997" t="s">
        <v>603</v>
      </c>
      <c r="N997" t="s">
        <v>335</v>
      </c>
      <c r="O997">
        <v>5085559555</v>
      </c>
      <c r="P997" t="s">
        <v>336</v>
      </c>
      <c r="R997" t="s">
        <v>162</v>
      </c>
      <c r="S997" t="s">
        <v>123</v>
      </c>
      <c r="T997">
        <v>50553</v>
      </c>
      <c r="U997" t="s">
        <v>32</v>
      </c>
      <c r="V997" t="s">
        <v>33</v>
      </c>
      <c r="W997" t="s">
        <v>337</v>
      </c>
      <c r="X997" t="s">
        <v>338</v>
      </c>
      <c r="Y997" t="s">
        <v>51</v>
      </c>
    </row>
    <row r="998" spans="1:25" x14ac:dyDescent="0.3">
      <c r="A998">
        <v>10196</v>
      </c>
      <c r="B998">
        <v>49</v>
      </c>
      <c r="C998">
        <v>100</v>
      </c>
      <c r="D998">
        <v>1</v>
      </c>
      <c r="E998">
        <v>6893.81</v>
      </c>
      <c r="F998" s="1">
        <v>37951</v>
      </c>
      <c r="G998" t="s">
        <v>25</v>
      </c>
      <c r="H998">
        <v>4</v>
      </c>
      <c r="I998">
        <v>11</v>
      </c>
      <c r="J998">
        <v>2003</v>
      </c>
      <c r="K998" t="s">
        <v>550</v>
      </c>
      <c r="L998">
        <v>136</v>
      </c>
      <c r="M998" t="s">
        <v>603</v>
      </c>
      <c r="N998" t="s">
        <v>242</v>
      </c>
      <c r="O998">
        <v>2035559545</v>
      </c>
      <c r="P998" t="s">
        <v>243</v>
      </c>
      <c r="R998" t="s">
        <v>244</v>
      </c>
      <c r="S998" t="s">
        <v>112</v>
      </c>
      <c r="T998">
        <v>97823</v>
      </c>
      <c r="U998" t="s">
        <v>32</v>
      </c>
      <c r="V998" t="s">
        <v>33</v>
      </c>
      <c r="W998" t="s">
        <v>83</v>
      </c>
      <c r="X998" t="s">
        <v>245</v>
      </c>
      <c r="Y998" t="s">
        <v>51</v>
      </c>
    </row>
    <row r="999" spans="1:25" x14ac:dyDescent="0.3">
      <c r="A999">
        <v>10208</v>
      </c>
      <c r="B999">
        <v>24</v>
      </c>
      <c r="C999">
        <v>100</v>
      </c>
      <c r="D999">
        <v>9</v>
      </c>
      <c r="E999">
        <v>2622.48</v>
      </c>
      <c r="F999" s="1">
        <v>37988</v>
      </c>
      <c r="G999" t="s">
        <v>25</v>
      </c>
      <c r="H999">
        <v>1</v>
      </c>
      <c r="I999">
        <v>1</v>
      </c>
      <c r="J999">
        <v>2004</v>
      </c>
      <c r="K999" t="s">
        <v>550</v>
      </c>
      <c r="L999">
        <v>136</v>
      </c>
      <c r="M999" t="s">
        <v>603</v>
      </c>
      <c r="N999" t="s">
        <v>219</v>
      </c>
      <c r="O999" t="s">
        <v>220</v>
      </c>
      <c r="P999" t="s">
        <v>221</v>
      </c>
      <c r="R999" t="s">
        <v>222</v>
      </c>
      <c r="T999">
        <v>69004</v>
      </c>
      <c r="U999" t="s">
        <v>41</v>
      </c>
      <c r="V999" t="s">
        <v>42</v>
      </c>
      <c r="W999" t="s">
        <v>223</v>
      </c>
      <c r="X999" t="s">
        <v>224</v>
      </c>
      <c r="Y999" t="s">
        <v>36</v>
      </c>
    </row>
    <row r="1000" spans="1:25" x14ac:dyDescent="0.3">
      <c r="A1000">
        <v>10221</v>
      </c>
      <c r="B1000">
        <v>33</v>
      </c>
      <c r="C1000">
        <v>100</v>
      </c>
      <c r="D1000">
        <v>3</v>
      </c>
      <c r="E1000">
        <v>4417.38</v>
      </c>
      <c r="F1000" s="1">
        <v>38035</v>
      </c>
      <c r="G1000" t="s">
        <v>25</v>
      </c>
      <c r="H1000">
        <v>1</v>
      </c>
      <c r="I1000">
        <v>2</v>
      </c>
      <c r="J1000">
        <v>2004</v>
      </c>
      <c r="K1000" t="s">
        <v>550</v>
      </c>
      <c r="L1000">
        <v>136</v>
      </c>
      <c r="M1000" t="s">
        <v>603</v>
      </c>
      <c r="N1000" t="s">
        <v>365</v>
      </c>
      <c r="O1000" t="s">
        <v>366</v>
      </c>
      <c r="P1000" t="s">
        <v>367</v>
      </c>
      <c r="R1000" t="s">
        <v>368</v>
      </c>
      <c r="T1000" t="s">
        <v>369</v>
      </c>
      <c r="U1000" t="s">
        <v>370</v>
      </c>
      <c r="V1000" t="s">
        <v>42</v>
      </c>
      <c r="W1000" t="s">
        <v>371</v>
      </c>
      <c r="X1000" t="s">
        <v>372</v>
      </c>
      <c r="Y1000" t="s">
        <v>51</v>
      </c>
    </row>
    <row r="1001" spans="1:25" x14ac:dyDescent="0.3">
      <c r="A1001">
        <v>10232</v>
      </c>
      <c r="B1001">
        <v>22</v>
      </c>
      <c r="C1001">
        <v>100</v>
      </c>
      <c r="D1001">
        <v>6</v>
      </c>
      <c r="E1001">
        <v>3606.02</v>
      </c>
      <c r="F1001" s="1">
        <v>38066</v>
      </c>
      <c r="G1001" t="s">
        <v>25</v>
      </c>
      <c r="H1001">
        <v>1</v>
      </c>
      <c r="I1001">
        <v>3</v>
      </c>
      <c r="J1001">
        <v>2004</v>
      </c>
      <c r="K1001" t="s">
        <v>550</v>
      </c>
      <c r="L1001">
        <v>136</v>
      </c>
      <c r="M1001" t="s">
        <v>603</v>
      </c>
      <c r="N1001" t="s">
        <v>383</v>
      </c>
      <c r="O1001" t="s">
        <v>384</v>
      </c>
      <c r="P1001" t="s">
        <v>385</v>
      </c>
      <c r="R1001" t="s">
        <v>386</v>
      </c>
      <c r="S1001" t="s">
        <v>387</v>
      </c>
      <c r="T1001" t="s">
        <v>388</v>
      </c>
      <c r="U1001" t="s">
        <v>170</v>
      </c>
      <c r="V1001" t="s">
        <v>42</v>
      </c>
      <c r="W1001" t="s">
        <v>389</v>
      </c>
      <c r="X1001" t="s">
        <v>390</v>
      </c>
      <c r="Y1001" t="s">
        <v>51</v>
      </c>
    </row>
    <row r="1002" spans="1:25" x14ac:dyDescent="0.3">
      <c r="A1002">
        <v>10248</v>
      </c>
      <c r="B1002">
        <v>32</v>
      </c>
      <c r="C1002">
        <v>100</v>
      </c>
      <c r="D1002">
        <v>12</v>
      </c>
      <c r="E1002">
        <v>3802.56</v>
      </c>
      <c r="F1002" s="1">
        <v>38114</v>
      </c>
      <c r="G1002" t="s">
        <v>339</v>
      </c>
      <c r="H1002">
        <v>2</v>
      </c>
      <c r="I1002">
        <v>5</v>
      </c>
      <c r="J1002">
        <v>2004</v>
      </c>
      <c r="K1002" t="s">
        <v>550</v>
      </c>
      <c r="L1002">
        <v>136</v>
      </c>
      <c r="M1002" t="s">
        <v>603</v>
      </c>
      <c r="N1002" t="s">
        <v>28</v>
      </c>
      <c r="O1002">
        <v>2125557818</v>
      </c>
      <c r="P1002" t="s">
        <v>29</v>
      </c>
      <c r="R1002" t="s">
        <v>30</v>
      </c>
      <c r="S1002" t="s">
        <v>31</v>
      </c>
      <c r="T1002">
        <v>10022</v>
      </c>
      <c r="U1002" t="s">
        <v>32</v>
      </c>
      <c r="V1002" t="s">
        <v>33</v>
      </c>
      <c r="W1002" t="s">
        <v>34</v>
      </c>
      <c r="X1002" t="s">
        <v>35</v>
      </c>
      <c r="Y1002" t="s">
        <v>51</v>
      </c>
    </row>
    <row r="1003" spans="1:25" x14ac:dyDescent="0.3">
      <c r="A1003">
        <v>10273</v>
      </c>
      <c r="B1003">
        <v>40</v>
      </c>
      <c r="C1003">
        <v>100</v>
      </c>
      <c r="D1003">
        <v>13</v>
      </c>
      <c r="E1003">
        <v>5026.3999999999996</v>
      </c>
      <c r="F1003" s="1">
        <v>38189</v>
      </c>
      <c r="G1003" t="s">
        <v>25</v>
      </c>
      <c r="H1003">
        <v>3</v>
      </c>
      <c r="I1003">
        <v>7</v>
      </c>
      <c r="J1003">
        <v>2004</v>
      </c>
      <c r="K1003" t="s">
        <v>550</v>
      </c>
      <c r="L1003">
        <v>136</v>
      </c>
      <c r="M1003" t="s">
        <v>603</v>
      </c>
      <c r="N1003" t="s">
        <v>365</v>
      </c>
      <c r="O1003" t="s">
        <v>366</v>
      </c>
      <c r="P1003" t="s">
        <v>367</v>
      </c>
      <c r="R1003" t="s">
        <v>368</v>
      </c>
      <c r="T1003" t="s">
        <v>369</v>
      </c>
      <c r="U1003" t="s">
        <v>370</v>
      </c>
      <c r="V1003" t="s">
        <v>42</v>
      </c>
      <c r="W1003" t="s">
        <v>371</v>
      </c>
      <c r="X1003" t="s">
        <v>372</v>
      </c>
      <c r="Y1003" t="s">
        <v>51</v>
      </c>
    </row>
    <row r="1004" spans="1:25" x14ac:dyDescent="0.3">
      <c r="A1004">
        <v>10282</v>
      </c>
      <c r="B1004">
        <v>43</v>
      </c>
      <c r="C1004">
        <v>100</v>
      </c>
      <c r="D1004">
        <v>1</v>
      </c>
      <c r="E1004">
        <v>6695.53</v>
      </c>
      <c r="F1004" s="1">
        <v>38219</v>
      </c>
      <c r="G1004" t="s">
        <v>25</v>
      </c>
      <c r="H1004">
        <v>3</v>
      </c>
      <c r="I1004">
        <v>8</v>
      </c>
      <c r="J1004">
        <v>2004</v>
      </c>
      <c r="K1004" t="s">
        <v>550</v>
      </c>
      <c r="L1004">
        <v>136</v>
      </c>
      <c r="M1004" t="s">
        <v>603</v>
      </c>
      <c r="N1004" t="s">
        <v>272</v>
      </c>
      <c r="O1004">
        <v>4155551450</v>
      </c>
      <c r="P1004" t="s">
        <v>273</v>
      </c>
      <c r="R1004" t="s">
        <v>274</v>
      </c>
      <c r="S1004" t="s">
        <v>55</v>
      </c>
      <c r="T1004">
        <v>97562</v>
      </c>
      <c r="U1004" t="s">
        <v>32</v>
      </c>
      <c r="V1004" t="s">
        <v>33</v>
      </c>
      <c r="W1004" t="s">
        <v>275</v>
      </c>
      <c r="X1004" t="s">
        <v>276</v>
      </c>
      <c r="Y1004" t="s">
        <v>51</v>
      </c>
    </row>
    <row r="1005" spans="1:25" x14ac:dyDescent="0.3">
      <c r="A1005">
        <v>10293</v>
      </c>
      <c r="B1005">
        <v>24</v>
      </c>
      <c r="C1005">
        <v>100</v>
      </c>
      <c r="D1005">
        <v>4</v>
      </c>
      <c r="E1005">
        <v>2819.28</v>
      </c>
      <c r="F1005" s="1">
        <v>38239</v>
      </c>
      <c r="G1005" t="s">
        <v>25</v>
      </c>
      <c r="H1005">
        <v>3</v>
      </c>
      <c r="I1005">
        <v>9</v>
      </c>
      <c r="J1005">
        <v>2004</v>
      </c>
      <c r="K1005" t="s">
        <v>550</v>
      </c>
      <c r="L1005">
        <v>136</v>
      </c>
      <c r="M1005" t="s">
        <v>603</v>
      </c>
      <c r="N1005" t="s">
        <v>254</v>
      </c>
      <c r="O1005" t="s">
        <v>255</v>
      </c>
      <c r="P1005" t="s">
        <v>256</v>
      </c>
      <c r="R1005" t="s">
        <v>257</v>
      </c>
      <c r="T1005">
        <v>10100</v>
      </c>
      <c r="U1005" t="s">
        <v>258</v>
      </c>
      <c r="V1005" t="s">
        <v>42</v>
      </c>
      <c r="W1005" t="s">
        <v>259</v>
      </c>
      <c r="X1005" t="s">
        <v>260</v>
      </c>
      <c r="Y1005" t="s">
        <v>36</v>
      </c>
    </row>
    <row r="1006" spans="1:25" x14ac:dyDescent="0.3">
      <c r="A1006">
        <v>10306</v>
      </c>
      <c r="B1006">
        <v>32</v>
      </c>
      <c r="C1006">
        <v>100</v>
      </c>
      <c r="D1006">
        <v>9</v>
      </c>
      <c r="E1006">
        <v>3759.04</v>
      </c>
      <c r="F1006" s="1">
        <v>38274</v>
      </c>
      <c r="G1006" t="s">
        <v>25</v>
      </c>
      <c r="H1006">
        <v>4</v>
      </c>
      <c r="I1006">
        <v>10</v>
      </c>
      <c r="J1006">
        <v>2004</v>
      </c>
      <c r="K1006" t="s">
        <v>550</v>
      </c>
      <c r="L1006">
        <v>136</v>
      </c>
      <c r="M1006" t="s">
        <v>603</v>
      </c>
      <c r="N1006" t="s">
        <v>492</v>
      </c>
      <c r="O1006" t="s">
        <v>493</v>
      </c>
      <c r="P1006" t="s">
        <v>494</v>
      </c>
      <c r="R1006" t="s">
        <v>495</v>
      </c>
      <c r="T1006" t="s">
        <v>496</v>
      </c>
      <c r="U1006" t="s">
        <v>170</v>
      </c>
      <c r="V1006" t="s">
        <v>42</v>
      </c>
      <c r="W1006" t="s">
        <v>497</v>
      </c>
      <c r="X1006" t="s">
        <v>94</v>
      </c>
      <c r="Y1006" t="s">
        <v>51</v>
      </c>
    </row>
    <row r="1007" spans="1:25" x14ac:dyDescent="0.3">
      <c r="A1007">
        <v>10314</v>
      </c>
      <c r="B1007">
        <v>20</v>
      </c>
      <c r="C1007">
        <v>100</v>
      </c>
      <c r="D1007">
        <v>1</v>
      </c>
      <c r="E1007">
        <v>2731.8</v>
      </c>
      <c r="F1007" s="1">
        <v>38282</v>
      </c>
      <c r="G1007" t="s">
        <v>25</v>
      </c>
      <c r="H1007">
        <v>4</v>
      </c>
      <c r="I1007">
        <v>10</v>
      </c>
      <c r="J1007">
        <v>2004</v>
      </c>
      <c r="K1007" t="s">
        <v>550</v>
      </c>
      <c r="L1007">
        <v>136</v>
      </c>
      <c r="M1007" t="s">
        <v>603</v>
      </c>
      <c r="N1007" t="s">
        <v>498</v>
      </c>
      <c r="O1007" t="s">
        <v>499</v>
      </c>
      <c r="P1007" t="s">
        <v>500</v>
      </c>
      <c r="R1007" t="s">
        <v>501</v>
      </c>
      <c r="T1007">
        <v>8200</v>
      </c>
      <c r="U1007" t="s">
        <v>326</v>
      </c>
      <c r="V1007" t="s">
        <v>42</v>
      </c>
      <c r="W1007" t="s">
        <v>502</v>
      </c>
      <c r="X1007" t="s">
        <v>503</v>
      </c>
      <c r="Y1007" t="s">
        <v>36</v>
      </c>
    </row>
    <row r="1008" spans="1:25" x14ac:dyDescent="0.3">
      <c r="A1008">
        <v>10325</v>
      </c>
      <c r="B1008">
        <v>24</v>
      </c>
      <c r="C1008">
        <v>69.12</v>
      </c>
      <c r="D1008">
        <v>9</v>
      </c>
      <c r="E1008">
        <v>1658.88</v>
      </c>
      <c r="F1008" s="1">
        <v>38296</v>
      </c>
      <c r="G1008" t="s">
        <v>25</v>
      </c>
      <c r="H1008">
        <v>4</v>
      </c>
      <c r="I1008">
        <v>11</v>
      </c>
      <c r="J1008">
        <v>2004</v>
      </c>
      <c r="K1008" t="s">
        <v>550</v>
      </c>
      <c r="L1008">
        <v>136</v>
      </c>
      <c r="M1008" t="s">
        <v>603</v>
      </c>
      <c r="N1008" t="s">
        <v>133</v>
      </c>
      <c r="O1008" t="s">
        <v>134</v>
      </c>
      <c r="P1008" t="s">
        <v>135</v>
      </c>
      <c r="R1008" t="s">
        <v>136</v>
      </c>
      <c r="T1008">
        <v>4110</v>
      </c>
      <c r="U1008" t="s">
        <v>78</v>
      </c>
      <c r="V1008" t="s">
        <v>42</v>
      </c>
      <c r="W1008" t="s">
        <v>137</v>
      </c>
      <c r="X1008" t="s">
        <v>138</v>
      </c>
      <c r="Y1008" t="s">
        <v>36</v>
      </c>
    </row>
    <row r="1009" spans="1:25" x14ac:dyDescent="0.3">
      <c r="A1009">
        <v>10336</v>
      </c>
      <c r="B1009">
        <v>48</v>
      </c>
      <c r="C1009">
        <v>100</v>
      </c>
      <c r="D1009">
        <v>12</v>
      </c>
      <c r="E1009">
        <v>5778.24</v>
      </c>
      <c r="F1009" s="1">
        <v>38311</v>
      </c>
      <c r="G1009" t="s">
        <v>25</v>
      </c>
      <c r="H1009">
        <v>4</v>
      </c>
      <c r="I1009">
        <v>11</v>
      </c>
      <c r="J1009">
        <v>2004</v>
      </c>
      <c r="K1009" t="s">
        <v>550</v>
      </c>
      <c r="L1009">
        <v>136</v>
      </c>
      <c r="M1009" t="s">
        <v>603</v>
      </c>
      <c r="N1009" t="s">
        <v>403</v>
      </c>
      <c r="O1009" t="s">
        <v>404</v>
      </c>
      <c r="P1009" t="s">
        <v>405</v>
      </c>
      <c r="R1009" t="s">
        <v>48</v>
      </c>
      <c r="T1009">
        <v>75012</v>
      </c>
      <c r="U1009" t="s">
        <v>41</v>
      </c>
      <c r="V1009" t="s">
        <v>42</v>
      </c>
      <c r="W1009" t="s">
        <v>406</v>
      </c>
      <c r="X1009" t="s">
        <v>407</v>
      </c>
      <c r="Y1009" t="s">
        <v>51</v>
      </c>
    </row>
    <row r="1010" spans="1:25" x14ac:dyDescent="0.3">
      <c r="A1010">
        <v>10350</v>
      </c>
      <c r="B1010">
        <v>44</v>
      </c>
      <c r="C1010">
        <v>100</v>
      </c>
      <c r="D1010">
        <v>1</v>
      </c>
      <c r="E1010">
        <v>5191.12</v>
      </c>
      <c r="F1010" s="1">
        <v>38323</v>
      </c>
      <c r="G1010" t="s">
        <v>25</v>
      </c>
      <c r="H1010">
        <v>4</v>
      </c>
      <c r="I1010">
        <v>12</v>
      </c>
      <c r="J1010">
        <v>2004</v>
      </c>
      <c r="K1010" t="s">
        <v>550</v>
      </c>
      <c r="L1010">
        <v>136</v>
      </c>
      <c r="M1010" t="s">
        <v>603</v>
      </c>
      <c r="N1010" t="s">
        <v>174</v>
      </c>
      <c r="O1010" t="s">
        <v>175</v>
      </c>
      <c r="P1010" t="s">
        <v>176</v>
      </c>
      <c r="R1010" t="s">
        <v>177</v>
      </c>
      <c r="T1010">
        <v>28034</v>
      </c>
      <c r="U1010" t="s">
        <v>178</v>
      </c>
      <c r="V1010" t="s">
        <v>42</v>
      </c>
      <c r="W1010" t="s">
        <v>179</v>
      </c>
      <c r="X1010" t="s">
        <v>180</v>
      </c>
      <c r="Y1010" t="s">
        <v>51</v>
      </c>
    </row>
    <row r="1011" spans="1:25" x14ac:dyDescent="0.3">
      <c r="A1011">
        <v>10372</v>
      </c>
      <c r="B1011">
        <v>28</v>
      </c>
      <c r="C1011">
        <v>100</v>
      </c>
      <c r="D1011">
        <v>3</v>
      </c>
      <c r="E1011">
        <v>3862.88</v>
      </c>
      <c r="F1011" s="1">
        <v>38378</v>
      </c>
      <c r="G1011" t="s">
        <v>25</v>
      </c>
      <c r="H1011">
        <v>1</v>
      </c>
      <c r="I1011">
        <v>1</v>
      </c>
      <c r="J1011">
        <v>2005</v>
      </c>
      <c r="K1011" t="s">
        <v>550</v>
      </c>
      <c r="L1011">
        <v>136</v>
      </c>
      <c r="M1011" t="s">
        <v>603</v>
      </c>
      <c r="N1011" t="s">
        <v>246</v>
      </c>
      <c r="O1011" t="s">
        <v>247</v>
      </c>
      <c r="P1011" t="s">
        <v>248</v>
      </c>
      <c r="R1011" t="s">
        <v>249</v>
      </c>
      <c r="S1011" t="s">
        <v>250</v>
      </c>
      <c r="T1011" t="s">
        <v>251</v>
      </c>
      <c r="U1011" t="s">
        <v>200</v>
      </c>
      <c r="V1011" t="s">
        <v>200</v>
      </c>
      <c r="W1011" t="s">
        <v>252</v>
      </c>
      <c r="X1011" t="s">
        <v>253</v>
      </c>
      <c r="Y1011" t="s">
        <v>51</v>
      </c>
    </row>
    <row r="1012" spans="1:25" x14ac:dyDescent="0.3">
      <c r="A1012">
        <v>10383</v>
      </c>
      <c r="B1012">
        <v>24</v>
      </c>
      <c r="C1012">
        <v>61.52</v>
      </c>
      <c r="D1012">
        <v>9</v>
      </c>
      <c r="E1012">
        <v>1476.48</v>
      </c>
      <c r="F1012" s="1">
        <v>38405</v>
      </c>
      <c r="G1012" t="s">
        <v>25</v>
      </c>
      <c r="H1012">
        <v>1</v>
      </c>
      <c r="I1012">
        <v>2</v>
      </c>
      <c r="J1012">
        <v>2005</v>
      </c>
      <c r="K1012" t="s">
        <v>550</v>
      </c>
      <c r="L1012">
        <v>136</v>
      </c>
      <c r="M1012" t="s">
        <v>603</v>
      </c>
      <c r="N1012" t="s">
        <v>174</v>
      </c>
      <c r="O1012" t="s">
        <v>175</v>
      </c>
      <c r="P1012" t="s">
        <v>176</v>
      </c>
      <c r="R1012" t="s">
        <v>177</v>
      </c>
      <c r="T1012">
        <v>28034</v>
      </c>
      <c r="U1012" t="s">
        <v>178</v>
      </c>
      <c r="V1012" t="s">
        <v>42</v>
      </c>
      <c r="W1012" t="s">
        <v>179</v>
      </c>
      <c r="X1012" t="s">
        <v>180</v>
      </c>
      <c r="Y1012" t="s">
        <v>36</v>
      </c>
    </row>
    <row r="1013" spans="1:25" x14ac:dyDescent="0.3">
      <c r="A1013">
        <v>10396</v>
      </c>
      <c r="B1013">
        <v>33</v>
      </c>
      <c r="C1013">
        <v>100</v>
      </c>
      <c r="D1013">
        <v>2</v>
      </c>
      <c r="E1013">
        <v>5273.73</v>
      </c>
      <c r="F1013" s="1">
        <v>38434</v>
      </c>
      <c r="G1013" t="s">
        <v>25</v>
      </c>
      <c r="H1013">
        <v>1</v>
      </c>
      <c r="I1013">
        <v>3</v>
      </c>
      <c r="J1013">
        <v>2005</v>
      </c>
      <c r="K1013" t="s">
        <v>550</v>
      </c>
      <c r="L1013">
        <v>136</v>
      </c>
      <c r="M1013" t="s">
        <v>603</v>
      </c>
      <c r="N1013" t="s">
        <v>272</v>
      </c>
      <c r="O1013">
        <v>4155551450</v>
      </c>
      <c r="P1013" t="s">
        <v>273</v>
      </c>
      <c r="R1013" t="s">
        <v>274</v>
      </c>
      <c r="S1013" t="s">
        <v>55</v>
      </c>
      <c r="T1013">
        <v>97562</v>
      </c>
      <c r="U1013" t="s">
        <v>32</v>
      </c>
      <c r="V1013" t="s">
        <v>33</v>
      </c>
      <c r="W1013" t="s">
        <v>275</v>
      </c>
      <c r="X1013" t="s">
        <v>276</v>
      </c>
      <c r="Y1013" t="s">
        <v>51</v>
      </c>
    </row>
    <row r="1014" spans="1:25" x14ac:dyDescent="0.3">
      <c r="A1014">
        <v>10414</v>
      </c>
      <c r="B1014">
        <v>41</v>
      </c>
      <c r="C1014">
        <v>100</v>
      </c>
      <c r="D1014">
        <v>12</v>
      </c>
      <c r="E1014">
        <v>4872.03</v>
      </c>
      <c r="F1014" s="1">
        <v>38478</v>
      </c>
      <c r="G1014" t="s">
        <v>401</v>
      </c>
      <c r="H1014">
        <v>2</v>
      </c>
      <c r="I1014">
        <v>5</v>
      </c>
      <c r="J1014">
        <v>2005</v>
      </c>
      <c r="K1014" t="s">
        <v>550</v>
      </c>
      <c r="L1014">
        <v>136</v>
      </c>
      <c r="M1014" t="s">
        <v>603</v>
      </c>
      <c r="N1014" t="s">
        <v>379</v>
      </c>
      <c r="O1014">
        <v>6175559555</v>
      </c>
      <c r="P1014" t="s">
        <v>380</v>
      </c>
      <c r="R1014" t="s">
        <v>381</v>
      </c>
      <c r="S1014" t="s">
        <v>123</v>
      </c>
      <c r="T1014">
        <v>51003</v>
      </c>
      <c r="U1014" t="s">
        <v>32</v>
      </c>
      <c r="V1014" t="s">
        <v>33</v>
      </c>
      <c r="W1014" t="s">
        <v>382</v>
      </c>
      <c r="X1014" t="s">
        <v>66</v>
      </c>
      <c r="Y1014" t="s">
        <v>51</v>
      </c>
    </row>
    <row r="1015" spans="1:25" x14ac:dyDescent="0.3">
      <c r="A1015">
        <v>10104</v>
      </c>
      <c r="B1015">
        <v>23</v>
      </c>
      <c r="C1015">
        <v>100</v>
      </c>
      <c r="D1015">
        <v>13</v>
      </c>
      <c r="E1015">
        <v>4556.99</v>
      </c>
      <c r="F1015" s="1">
        <v>37652</v>
      </c>
      <c r="G1015" t="s">
        <v>25</v>
      </c>
      <c r="H1015">
        <v>1</v>
      </c>
      <c r="I1015">
        <v>1</v>
      </c>
      <c r="J1015">
        <v>2003</v>
      </c>
      <c r="K1015" t="s">
        <v>181</v>
      </c>
      <c r="L1015">
        <v>169</v>
      </c>
      <c r="M1015" t="s">
        <v>604</v>
      </c>
      <c r="N1015" t="s">
        <v>174</v>
      </c>
      <c r="O1015" t="s">
        <v>175</v>
      </c>
      <c r="P1015" t="s">
        <v>176</v>
      </c>
      <c r="R1015" t="s">
        <v>177</v>
      </c>
      <c r="T1015">
        <v>28034</v>
      </c>
      <c r="U1015" t="s">
        <v>178</v>
      </c>
      <c r="V1015" t="s">
        <v>42</v>
      </c>
      <c r="W1015" t="s">
        <v>179</v>
      </c>
      <c r="X1015" t="s">
        <v>180</v>
      </c>
      <c r="Y1015" t="s">
        <v>51</v>
      </c>
    </row>
    <row r="1016" spans="1:25" x14ac:dyDescent="0.3">
      <c r="A1016">
        <v>10109</v>
      </c>
      <c r="B1016">
        <v>46</v>
      </c>
      <c r="C1016">
        <v>100</v>
      </c>
      <c r="D1016">
        <v>5</v>
      </c>
      <c r="E1016">
        <v>8257</v>
      </c>
      <c r="F1016" s="1">
        <v>37690</v>
      </c>
      <c r="G1016" t="s">
        <v>25</v>
      </c>
      <c r="H1016">
        <v>1</v>
      </c>
      <c r="I1016">
        <v>3</v>
      </c>
      <c r="J1016">
        <v>2003</v>
      </c>
      <c r="K1016" t="s">
        <v>181</v>
      </c>
      <c r="L1016">
        <v>169</v>
      </c>
      <c r="M1016" t="s">
        <v>604</v>
      </c>
      <c r="N1016" t="s">
        <v>309</v>
      </c>
      <c r="O1016">
        <v>2155559857</v>
      </c>
      <c r="P1016" t="s">
        <v>310</v>
      </c>
      <c r="R1016" t="s">
        <v>216</v>
      </c>
      <c r="S1016" t="s">
        <v>142</v>
      </c>
      <c r="T1016">
        <v>71270</v>
      </c>
      <c r="U1016" t="s">
        <v>32</v>
      </c>
      <c r="V1016" t="s">
        <v>33</v>
      </c>
      <c r="W1016" t="s">
        <v>124</v>
      </c>
      <c r="X1016" t="s">
        <v>311</v>
      </c>
      <c r="Y1016" t="s">
        <v>151</v>
      </c>
    </row>
    <row r="1017" spans="1:25" x14ac:dyDescent="0.3">
      <c r="A1017">
        <v>10114</v>
      </c>
      <c r="B1017">
        <v>48</v>
      </c>
      <c r="C1017">
        <v>100</v>
      </c>
      <c r="D1017">
        <v>4</v>
      </c>
      <c r="E1017">
        <v>8209.44</v>
      </c>
      <c r="F1017" s="1">
        <v>37712</v>
      </c>
      <c r="G1017" t="s">
        <v>25</v>
      </c>
      <c r="H1017">
        <v>2</v>
      </c>
      <c r="I1017">
        <v>4</v>
      </c>
      <c r="J1017">
        <v>2003</v>
      </c>
      <c r="K1017" t="s">
        <v>181</v>
      </c>
      <c r="L1017">
        <v>169</v>
      </c>
      <c r="M1017" t="s">
        <v>604</v>
      </c>
      <c r="N1017" t="s">
        <v>403</v>
      </c>
      <c r="O1017" t="s">
        <v>404</v>
      </c>
      <c r="P1017" t="s">
        <v>405</v>
      </c>
      <c r="R1017" t="s">
        <v>48</v>
      </c>
      <c r="T1017">
        <v>75012</v>
      </c>
      <c r="U1017" t="s">
        <v>41</v>
      </c>
      <c r="V1017" t="s">
        <v>42</v>
      </c>
      <c r="W1017" t="s">
        <v>406</v>
      </c>
      <c r="X1017" t="s">
        <v>407</v>
      </c>
      <c r="Y1017" t="s">
        <v>151</v>
      </c>
    </row>
    <row r="1018" spans="1:25" x14ac:dyDescent="0.3">
      <c r="A1018">
        <v>10122</v>
      </c>
      <c r="B1018">
        <v>25</v>
      </c>
      <c r="C1018">
        <v>100</v>
      </c>
      <c r="D1018">
        <v>3</v>
      </c>
      <c r="E1018">
        <v>3598.5</v>
      </c>
      <c r="F1018" s="1">
        <v>37749</v>
      </c>
      <c r="G1018" t="s">
        <v>25</v>
      </c>
      <c r="H1018">
        <v>2</v>
      </c>
      <c r="I1018">
        <v>5</v>
      </c>
      <c r="J1018">
        <v>2003</v>
      </c>
      <c r="K1018" t="s">
        <v>181</v>
      </c>
      <c r="L1018">
        <v>169</v>
      </c>
      <c r="M1018" t="s">
        <v>604</v>
      </c>
      <c r="N1018" t="s">
        <v>433</v>
      </c>
      <c r="O1018" t="s">
        <v>434</v>
      </c>
      <c r="P1018" t="s">
        <v>435</v>
      </c>
      <c r="R1018" t="s">
        <v>436</v>
      </c>
      <c r="T1018">
        <v>13008</v>
      </c>
      <c r="U1018" t="s">
        <v>41</v>
      </c>
      <c r="V1018" t="s">
        <v>42</v>
      </c>
      <c r="W1018" t="s">
        <v>437</v>
      </c>
      <c r="X1018" t="s">
        <v>438</v>
      </c>
      <c r="Y1018" t="s">
        <v>51</v>
      </c>
    </row>
    <row r="1019" spans="1:25" x14ac:dyDescent="0.3">
      <c r="A1019">
        <v>10127</v>
      </c>
      <c r="B1019">
        <v>22</v>
      </c>
      <c r="C1019">
        <v>100</v>
      </c>
      <c r="D1019">
        <v>15</v>
      </c>
      <c r="E1019">
        <v>3837.24</v>
      </c>
      <c r="F1019" s="1">
        <v>37775</v>
      </c>
      <c r="G1019" t="s">
        <v>25</v>
      </c>
      <c r="H1019">
        <v>2</v>
      </c>
      <c r="I1019">
        <v>6</v>
      </c>
      <c r="J1019">
        <v>2003</v>
      </c>
      <c r="K1019" t="s">
        <v>181</v>
      </c>
      <c r="L1019">
        <v>169</v>
      </c>
      <c r="M1019" t="s">
        <v>604</v>
      </c>
      <c r="N1019" t="s">
        <v>475</v>
      </c>
      <c r="O1019">
        <v>2125557413</v>
      </c>
      <c r="P1019" t="s">
        <v>476</v>
      </c>
      <c r="Q1019" t="s">
        <v>477</v>
      </c>
      <c r="R1019" t="s">
        <v>30</v>
      </c>
      <c r="S1019" t="s">
        <v>31</v>
      </c>
      <c r="T1019">
        <v>10022</v>
      </c>
      <c r="U1019" t="s">
        <v>32</v>
      </c>
      <c r="V1019" t="s">
        <v>33</v>
      </c>
      <c r="W1019" t="s">
        <v>56</v>
      </c>
      <c r="X1019" t="s">
        <v>478</v>
      </c>
      <c r="Y1019" t="s">
        <v>51</v>
      </c>
    </row>
    <row r="1020" spans="1:25" x14ac:dyDescent="0.3">
      <c r="A1020">
        <v>10136</v>
      </c>
      <c r="B1020">
        <v>41</v>
      </c>
      <c r="C1020">
        <v>100</v>
      </c>
      <c r="D1020">
        <v>3</v>
      </c>
      <c r="E1020">
        <v>8331.61</v>
      </c>
      <c r="F1020" s="1">
        <v>37806</v>
      </c>
      <c r="G1020" t="s">
        <v>25</v>
      </c>
      <c r="H1020">
        <v>3</v>
      </c>
      <c r="I1020">
        <v>7</v>
      </c>
      <c r="J1020">
        <v>2003</v>
      </c>
      <c r="K1020" t="s">
        <v>181</v>
      </c>
      <c r="L1020">
        <v>169</v>
      </c>
      <c r="M1020" t="s">
        <v>604</v>
      </c>
      <c r="N1020" t="s">
        <v>340</v>
      </c>
      <c r="O1020" t="s">
        <v>341</v>
      </c>
      <c r="P1020" t="s">
        <v>342</v>
      </c>
      <c r="R1020" t="s">
        <v>343</v>
      </c>
      <c r="T1020">
        <v>31000</v>
      </c>
      <c r="U1020" t="s">
        <v>41</v>
      </c>
      <c r="V1020" t="s">
        <v>42</v>
      </c>
      <c r="W1020" t="s">
        <v>344</v>
      </c>
      <c r="X1020" t="s">
        <v>345</v>
      </c>
      <c r="Y1020" t="s">
        <v>151</v>
      </c>
    </row>
    <row r="1021" spans="1:25" x14ac:dyDescent="0.3">
      <c r="A1021">
        <v>10141</v>
      </c>
      <c r="B1021">
        <v>34</v>
      </c>
      <c r="C1021">
        <v>100</v>
      </c>
      <c r="D1021">
        <v>9</v>
      </c>
      <c r="E1021">
        <v>4836.5</v>
      </c>
      <c r="F1021" s="1">
        <v>37834</v>
      </c>
      <c r="G1021" t="s">
        <v>25</v>
      </c>
      <c r="H1021">
        <v>3</v>
      </c>
      <c r="I1021">
        <v>8</v>
      </c>
      <c r="J1021">
        <v>2003</v>
      </c>
      <c r="K1021" t="s">
        <v>181</v>
      </c>
      <c r="L1021">
        <v>169</v>
      </c>
      <c r="M1021" t="s">
        <v>604</v>
      </c>
      <c r="N1021" t="s">
        <v>467</v>
      </c>
      <c r="O1021" t="s">
        <v>468</v>
      </c>
      <c r="P1021" t="s">
        <v>469</v>
      </c>
      <c r="R1021" t="s">
        <v>470</v>
      </c>
      <c r="T1021" t="s">
        <v>471</v>
      </c>
      <c r="U1021" t="s">
        <v>130</v>
      </c>
      <c r="V1021" t="s">
        <v>42</v>
      </c>
      <c r="W1021" t="s">
        <v>472</v>
      </c>
      <c r="X1021" t="s">
        <v>473</v>
      </c>
      <c r="Y1021" t="s">
        <v>51</v>
      </c>
    </row>
    <row r="1022" spans="1:25" x14ac:dyDescent="0.3">
      <c r="A1022">
        <v>10148</v>
      </c>
      <c r="B1022">
        <v>32</v>
      </c>
      <c r="C1022">
        <v>100</v>
      </c>
      <c r="D1022">
        <v>14</v>
      </c>
      <c r="E1022">
        <v>5418.88</v>
      </c>
      <c r="F1022" s="1">
        <v>37875</v>
      </c>
      <c r="G1022" t="s">
        <v>25</v>
      </c>
      <c r="H1022">
        <v>3</v>
      </c>
      <c r="I1022">
        <v>9</v>
      </c>
      <c r="J1022">
        <v>2003</v>
      </c>
      <c r="K1022" t="s">
        <v>181</v>
      </c>
      <c r="L1022">
        <v>169</v>
      </c>
      <c r="M1022" t="s">
        <v>604</v>
      </c>
      <c r="N1022" t="s">
        <v>285</v>
      </c>
      <c r="O1022" t="s">
        <v>286</v>
      </c>
      <c r="P1022" t="s">
        <v>287</v>
      </c>
      <c r="Q1022" t="s">
        <v>288</v>
      </c>
      <c r="R1022" t="s">
        <v>289</v>
      </c>
      <c r="S1022" t="s">
        <v>157</v>
      </c>
      <c r="T1022">
        <v>2060</v>
      </c>
      <c r="U1022" t="s">
        <v>95</v>
      </c>
      <c r="V1022" t="s">
        <v>96</v>
      </c>
      <c r="W1022" t="s">
        <v>290</v>
      </c>
      <c r="X1022" t="s">
        <v>291</v>
      </c>
      <c r="Y1022" t="s">
        <v>51</v>
      </c>
    </row>
    <row r="1023" spans="1:25" x14ac:dyDescent="0.3">
      <c r="A1023">
        <v>10151</v>
      </c>
      <c r="B1023">
        <v>21</v>
      </c>
      <c r="C1023">
        <v>100</v>
      </c>
      <c r="D1023">
        <v>7</v>
      </c>
      <c r="E1023">
        <v>3734.01</v>
      </c>
      <c r="F1023" s="1">
        <v>37885</v>
      </c>
      <c r="G1023" t="s">
        <v>25</v>
      </c>
      <c r="H1023">
        <v>3</v>
      </c>
      <c r="I1023">
        <v>9</v>
      </c>
      <c r="J1023">
        <v>2003</v>
      </c>
      <c r="K1023" t="s">
        <v>181</v>
      </c>
      <c r="L1023">
        <v>169</v>
      </c>
      <c r="M1023" t="s">
        <v>604</v>
      </c>
      <c r="N1023" t="s">
        <v>391</v>
      </c>
      <c r="O1023" t="s">
        <v>392</v>
      </c>
      <c r="P1023" t="s">
        <v>393</v>
      </c>
      <c r="R1023" t="s">
        <v>394</v>
      </c>
      <c r="T1023">
        <v>90110</v>
      </c>
      <c r="U1023" t="s">
        <v>130</v>
      </c>
      <c r="V1023" t="s">
        <v>42</v>
      </c>
      <c r="W1023" t="s">
        <v>395</v>
      </c>
      <c r="X1023" t="s">
        <v>396</v>
      </c>
      <c r="Y1023" t="s">
        <v>51</v>
      </c>
    </row>
    <row r="1024" spans="1:25" x14ac:dyDescent="0.3">
      <c r="A1024">
        <v>10160</v>
      </c>
      <c r="B1024">
        <v>20</v>
      </c>
      <c r="C1024">
        <v>100</v>
      </c>
      <c r="D1024">
        <v>1</v>
      </c>
      <c r="E1024">
        <v>3996.4</v>
      </c>
      <c r="F1024" s="1">
        <v>37905</v>
      </c>
      <c r="G1024" t="s">
        <v>25</v>
      </c>
      <c r="H1024">
        <v>4</v>
      </c>
      <c r="I1024">
        <v>10</v>
      </c>
      <c r="J1024">
        <v>2003</v>
      </c>
      <c r="K1024" t="s">
        <v>181</v>
      </c>
      <c r="L1024">
        <v>169</v>
      </c>
      <c r="M1024" t="s">
        <v>604</v>
      </c>
      <c r="N1024" t="s">
        <v>358</v>
      </c>
      <c r="O1024">
        <v>2155554369</v>
      </c>
      <c r="P1024" t="s">
        <v>359</v>
      </c>
      <c r="R1024" t="s">
        <v>360</v>
      </c>
      <c r="S1024" t="s">
        <v>55</v>
      </c>
      <c r="U1024" t="s">
        <v>32</v>
      </c>
      <c r="V1024" t="s">
        <v>33</v>
      </c>
      <c r="W1024" t="s">
        <v>361</v>
      </c>
      <c r="X1024" t="s">
        <v>103</v>
      </c>
      <c r="Y1024" t="s">
        <v>51</v>
      </c>
    </row>
    <row r="1025" spans="1:25" x14ac:dyDescent="0.3">
      <c r="A1025">
        <v>10165</v>
      </c>
      <c r="B1025">
        <v>47</v>
      </c>
      <c r="C1025">
        <v>100</v>
      </c>
      <c r="D1025">
        <v>16</v>
      </c>
      <c r="E1025">
        <v>8754.69</v>
      </c>
      <c r="F1025" s="1">
        <v>37916</v>
      </c>
      <c r="G1025" t="s">
        <v>25</v>
      </c>
      <c r="H1025">
        <v>4</v>
      </c>
      <c r="I1025">
        <v>10</v>
      </c>
      <c r="J1025">
        <v>2003</v>
      </c>
      <c r="K1025" t="s">
        <v>181</v>
      </c>
      <c r="L1025">
        <v>169</v>
      </c>
      <c r="M1025" t="s">
        <v>604</v>
      </c>
      <c r="N1025" t="s">
        <v>196</v>
      </c>
      <c r="O1025" t="s">
        <v>197</v>
      </c>
      <c r="P1025" t="s">
        <v>198</v>
      </c>
      <c r="R1025" t="s">
        <v>199</v>
      </c>
      <c r="T1025">
        <v>79903</v>
      </c>
      <c r="U1025" t="s">
        <v>199</v>
      </c>
      <c r="V1025" t="s">
        <v>200</v>
      </c>
      <c r="W1025" t="s">
        <v>201</v>
      </c>
      <c r="X1025" t="s">
        <v>202</v>
      </c>
      <c r="Y1025" t="s">
        <v>151</v>
      </c>
    </row>
    <row r="1026" spans="1:25" x14ac:dyDescent="0.3">
      <c r="A1026">
        <v>10171</v>
      </c>
      <c r="B1026">
        <v>39</v>
      </c>
      <c r="C1026">
        <v>100</v>
      </c>
      <c r="D1026">
        <v>3</v>
      </c>
      <c r="E1026">
        <v>5481.45</v>
      </c>
      <c r="F1026" s="1">
        <v>37930</v>
      </c>
      <c r="G1026" t="s">
        <v>25</v>
      </c>
      <c r="H1026">
        <v>4</v>
      </c>
      <c r="I1026">
        <v>11</v>
      </c>
      <c r="J1026">
        <v>2003</v>
      </c>
      <c r="K1026" t="s">
        <v>181</v>
      </c>
      <c r="L1026">
        <v>169</v>
      </c>
      <c r="M1026" t="s">
        <v>604</v>
      </c>
      <c r="N1026" t="s">
        <v>292</v>
      </c>
      <c r="O1026" t="s">
        <v>293</v>
      </c>
      <c r="P1026" t="s">
        <v>294</v>
      </c>
      <c r="R1026" t="s">
        <v>295</v>
      </c>
      <c r="S1026" t="s">
        <v>296</v>
      </c>
      <c r="T1026" t="s">
        <v>297</v>
      </c>
      <c r="U1026" t="s">
        <v>231</v>
      </c>
      <c r="V1026" t="s">
        <v>33</v>
      </c>
      <c r="W1026" t="s">
        <v>298</v>
      </c>
      <c r="X1026" t="s">
        <v>299</v>
      </c>
      <c r="Y1026" t="s">
        <v>51</v>
      </c>
    </row>
    <row r="1027" spans="1:25" x14ac:dyDescent="0.3">
      <c r="A1027">
        <v>10175</v>
      </c>
      <c r="B1027">
        <v>29</v>
      </c>
      <c r="C1027">
        <v>100</v>
      </c>
      <c r="D1027">
        <v>5</v>
      </c>
      <c r="E1027">
        <v>4419.8900000000003</v>
      </c>
      <c r="F1027" s="1">
        <v>37931</v>
      </c>
      <c r="G1027" t="s">
        <v>25</v>
      </c>
      <c r="H1027">
        <v>4</v>
      </c>
      <c r="I1027">
        <v>11</v>
      </c>
      <c r="J1027">
        <v>2003</v>
      </c>
      <c r="K1027" t="s">
        <v>181</v>
      </c>
      <c r="L1027">
        <v>169</v>
      </c>
      <c r="M1027" t="s">
        <v>604</v>
      </c>
      <c r="N1027" t="s">
        <v>329</v>
      </c>
      <c r="O1027" t="s">
        <v>330</v>
      </c>
      <c r="P1027" t="s">
        <v>331</v>
      </c>
      <c r="R1027" t="s">
        <v>332</v>
      </c>
      <c r="T1027" t="s">
        <v>333</v>
      </c>
      <c r="U1027" t="s">
        <v>170</v>
      </c>
      <c r="V1027" t="s">
        <v>42</v>
      </c>
      <c r="W1027" t="s">
        <v>61</v>
      </c>
      <c r="X1027" t="s">
        <v>334</v>
      </c>
      <c r="Y1027" t="s">
        <v>51</v>
      </c>
    </row>
    <row r="1028" spans="1:25" x14ac:dyDescent="0.3">
      <c r="A1028">
        <v>10181</v>
      </c>
      <c r="B1028">
        <v>45</v>
      </c>
      <c r="C1028">
        <v>100</v>
      </c>
      <c r="D1028">
        <v>7</v>
      </c>
      <c r="E1028">
        <v>6324.75</v>
      </c>
      <c r="F1028" s="1">
        <v>37937</v>
      </c>
      <c r="G1028" t="s">
        <v>25</v>
      </c>
      <c r="H1028">
        <v>4</v>
      </c>
      <c r="I1028">
        <v>11</v>
      </c>
      <c r="J1028">
        <v>2003</v>
      </c>
      <c r="K1028" t="s">
        <v>181</v>
      </c>
      <c r="L1028">
        <v>169</v>
      </c>
      <c r="M1028" t="s">
        <v>604</v>
      </c>
      <c r="N1028" t="s">
        <v>73</v>
      </c>
      <c r="O1028" t="s">
        <v>74</v>
      </c>
      <c r="P1028" t="s">
        <v>75</v>
      </c>
      <c r="R1028" t="s">
        <v>76</v>
      </c>
      <c r="T1028" t="s">
        <v>77</v>
      </c>
      <c r="U1028" t="s">
        <v>78</v>
      </c>
      <c r="V1028" t="s">
        <v>42</v>
      </c>
      <c r="W1028" t="s">
        <v>79</v>
      </c>
      <c r="X1028" t="s">
        <v>80</v>
      </c>
      <c r="Y1028" t="s">
        <v>51</v>
      </c>
    </row>
    <row r="1029" spans="1:25" x14ac:dyDescent="0.3">
      <c r="A1029">
        <v>10184</v>
      </c>
      <c r="B1029">
        <v>28</v>
      </c>
      <c r="C1029">
        <v>100</v>
      </c>
      <c r="D1029">
        <v>10</v>
      </c>
      <c r="E1029">
        <v>4409.72</v>
      </c>
      <c r="F1029" s="1">
        <v>37939</v>
      </c>
      <c r="G1029" t="s">
        <v>25</v>
      </c>
      <c r="H1029">
        <v>4</v>
      </c>
      <c r="I1029">
        <v>11</v>
      </c>
      <c r="J1029">
        <v>2003</v>
      </c>
      <c r="K1029" t="s">
        <v>181</v>
      </c>
      <c r="L1029">
        <v>169</v>
      </c>
      <c r="M1029" t="s">
        <v>604</v>
      </c>
      <c r="N1029" t="s">
        <v>520</v>
      </c>
      <c r="O1029" t="s">
        <v>521</v>
      </c>
      <c r="P1029" t="s">
        <v>522</v>
      </c>
      <c r="R1029" t="s">
        <v>523</v>
      </c>
      <c r="T1029">
        <v>41101</v>
      </c>
      <c r="U1029" t="s">
        <v>178</v>
      </c>
      <c r="V1029" t="s">
        <v>42</v>
      </c>
      <c r="W1029" t="s">
        <v>524</v>
      </c>
      <c r="X1029" t="s">
        <v>525</v>
      </c>
      <c r="Y1029" t="s">
        <v>51</v>
      </c>
    </row>
    <row r="1030" spans="1:25" x14ac:dyDescent="0.3">
      <c r="A1030">
        <v>10192</v>
      </c>
      <c r="B1030">
        <v>26</v>
      </c>
      <c r="C1030">
        <v>100</v>
      </c>
      <c r="D1030">
        <v>12</v>
      </c>
      <c r="E1030">
        <v>3918.46</v>
      </c>
      <c r="F1030" s="1">
        <v>37945</v>
      </c>
      <c r="G1030" t="s">
        <v>25</v>
      </c>
      <c r="H1030">
        <v>4</v>
      </c>
      <c r="I1030">
        <v>11</v>
      </c>
      <c r="J1030">
        <v>2003</v>
      </c>
      <c r="K1030" t="s">
        <v>181</v>
      </c>
      <c r="L1030">
        <v>169</v>
      </c>
      <c r="M1030" t="s">
        <v>604</v>
      </c>
      <c r="N1030" t="s">
        <v>277</v>
      </c>
      <c r="O1030">
        <v>6035558647</v>
      </c>
      <c r="P1030" t="s">
        <v>278</v>
      </c>
      <c r="R1030" t="s">
        <v>279</v>
      </c>
      <c r="S1030" t="s">
        <v>280</v>
      </c>
      <c r="T1030">
        <v>62005</v>
      </c>
      <c r="U1030" t="s">
        <v>32</v>
      </c>
      <c r="V1030" t="s">
        <v>33</v>
      </c>
      <c r="W1030" t="s">
        <v>56</v>
      </c>
      <c r="X1030" t="s">
        <v>276</v>
      </c>
      <c r="Y1030" t="s">
        <v>51</v>
      </c>
    </row>
    <row r="1031" spans="1:25" x14ac:dyDescent="0.3">
      <c r="A1031">
        <v>10195</v>
      </c>
      <c r="B1031">
        <v>50</v>
      </c>
      <c r="C1031">
        <v>100</v>
      </c>
      <c r="D1031">
        <v>10</v>
      </c>
      <c r="E1031">
        <v>7620.5</v>
      </c>
      <c r="F1031" s="1">
        <v>37950</v>
      </c>
      <c r="G1031" t="s">
        <v>25</v>
      </c>
      <c r="H1031">
        <v>4</v>
      </c>
      <c r="I1031">
        <v>11</v>
      </c>
      <c r="J1031">
        <v>2003</v>
      </c>
      <c r="K1031" t="s">
        <v>181</v>
      </c>
      <c r="L1031">
        <v>169</v>
      </c>
      <c r="M1031" t="s">
        <v>604</v>
      </c>
      <c r="N1031" t="s">
        <v>317</v>
      </c>
      <c r="O1031">
        <v>9145554562</v>
      </c>
      <c r="P1031" t="s">
        <v>318</v>
      </c>
      <c r="R1031" t="s">
        <v>319</v>
      </c>
      <c r="S1031" t="s">
        <v>31</v>
      </c>
      <c r="T1031">
        <v>24067</v>
      </c>
      <c r="U1031" t="s">
        <v>32</v>
      </c>
      <c r="V1031" t="s">
        <v>33</v>
      </c>
      <c r="W1031" t="s">
        <v>102</v>
      </c>
      <c r="X1031" t="s">
        <v>238</v>
      </c>
      <c r="Y1031" t="s">
        <v>151</v>
      </c>
    </row>
    <row r="1032" spans="1:25" x14ac:dyDescent="0.3">
      <c r="A1032">
        <v>10203</v>
      </c>
      <c r="B1032">
        <v>48</v>
      </c>
      <c r="C1032">
        <v>100</v>
      </c>
      <c r="D1032">
        <v>1</v>
      </c>
      <c r="E1032">
        <v>8291.0400000000009</v>
      </c>
      <c r="F1032" s="1">
        <v>37957</v>
      </c>
      <c r="G1032" t="s">
        <v>25</v>
      </c>
      <c r="H1032">
        <v>4</v>
      </c>
      <c r="I1032">
        <v>12</v>
      </c>
      <c r="J1032">
        <v>2003</v>
      </c>
      <c r="K1032" t="s">
        <v>181</v>
      </c>
      <c r="L1032">
        <v>169</v>
      </c>
      <c r="M1032" t="s">
        <v>604</v>
      </c>
      <c r="N1032" t="s">
        <v>174</v>
      </c>
      <c r="O1032" t="s">
        <v>175</v>
      </c>
      <c r="P1032" t="s">
        <v>176</v>
      </c>
      <c r="R1032" t="s">
        <v>177</v>
      </c>
      <c r="T1032">
        <v>28034</v>
      </c>
      <c r="U1032" t="s">
        <v>178</v>
      </c>
      <c r="V1032" t="s">
        <v>42</v>
      </c>
      <c r="W1032" t="s">
        <v>179</v>
      </c>
      <c r="X1032" t="s">
        <v>180</v>
      </c>
      <c r="Y1032" t="s">
        <v>151</v>
      </c>
    </row>
    <row r="1033" spans="1:25" x14ac:dyDescent="0.3">
      <c r="A1033">
        <v>10207</v>
      </c>
      <c r="B1033">
        <v>25</v>
      </c>
      <c r="C1033">
        <v>100</v>
      </c>
      <c r="D1033">
        <v>11</v>
      </c>
      <c r="E1033">
        <v>3937.25</v>
      </c>
      <c r="F1033" s="1">
        <v>37964</v>
      </c>
      <c r="G1033" t="s">
        <v>25</v>
      </c>
      <c r="H1033">
        <v>4</v>
      </c>
      <c r="I1033">
        <v>12</v>
      </c>
      <c r="J1033">
        <v>2003</v>
      </c>
      <c r="K1033" t="s">
        <v>181</v>
      </c>
      <c r="L1033">
        <v>169</v>
      </c>
      <c r="M1033" t="s">
        <v>604</v>
      </c>
      <c r="N1033" t="s">
        <v>415</v>
      </c>
      <c r="O1033">
        <v>6175552555</v>
      </c>
      <c r="P1033" t="s">
        <v>416</v>
      </c>
      <c r="R1033" t="s">
        <v>381</v>
      </c>
      <c r="S1033" t="s">
        <v>123</v>
      </c>
      <c r="T1033">
        <v>51003</v>
      </c>
      <c r="U1033" t="s">
        <v>32</v>
      </c>
      <c r="V1033" t="s">
        <v>33</v>
      </c>
      <c r="W1033" t="s">
        <v>417</v>
      </c>
      <c r="X1033" t="s">
        <v>276</v>
      </c>
      <c r="Y1033" t="s">
        <v>51</v>
      </c>
    </row>
    <row r="1034" spans="1:25" x14ac:dyDescent="0.3">
      <c r="A1034">
        <v>10212</v>
      </c>
      <c r="B1034">
        <v>40</v>
      </c>
      <c r="C1034">
        <v>100</v>
      </c>
      <c r="D1034">
        <v>11</v>
      </c>
      <c r="E1034">
        <v>5554.4</v>
      </c>
      <c r="F1034" s="1">
        <v>38002</v>
      </c>
      <c r="G1034" t="s">
        <v>25</v>
      </c>
      <c r="H1034">
        <v>1</v>
      </c>
      <c r="I1034">
        <v>1</v>
      </c>
      <c r="J1034">
        <v>2004</v>
      </c>
      <c r="K1034" t="s">
        <v>181</v>
      </c>
      <c r="L1034">
        <v>169</v>
      </c>
      <c r="M1034" t="s">
        <v>604</v>
      </c>
      <c r="N1034" t="s">
        <v>174</v>
      </c>
      <c r="O1034" t="s">
        <v>175</v>
      </c>
      <c r="P1034" t="s">
        <v>176</v>
      </c>
      <c r="R1034" t="s">
        <v>177</v>
      </c>
      <c r="T1034">
        <v>28034</v>
      </c>
      <c r="U1034" t="s">
        <v>178</v>
      </c>
      <c r="V1034" t="s">
        <v>42</v>
      </c>
      <c r="W1034" t="s">
        <v>179</v>
      </c>
      <c r="X1034" t="s">
        <v>180</v>
      </c>
      <c r="Y1034" t="s">
        <v>51</v>
      </c>
    </row>
    <row r="1035" spans="1:25" x14ac:dyDescent="0.3">
      <c r="A1035">
        <v>10225</v>
      </c>
      <c r="B1035">
        <v>43</v>
      </c>
      <c r="C1035">
        <v>100</v>
      </c>
      <c r="D1035">
        <v>2</v>
      </c>
      <c r="E1035">
        <v>6407.86</v>
      </c>
      <c r="F1035" s="1">
        <v>38039</v>
      </c>
      <c r="G1035" t="s">
        <v>25</v>
      </c>
      <c r="H1035">
        <v>1</v>
      </c>
      <c r="I1035">
        <v>2</v>
      </c>
      <c r="J1035">
        <v>2004</v>
      </c>
      <c r="K1035" t="s">
        <v>181</v>
      </c>
      <c r="L1035">
        <v>169</v>
      </c>
      <c r="M1035" t="s">
        <v>604</v>
      </c>
      <c r="N1035" t="s">
        <v>446</v>
      </c>
      <c r="O1035" t="s">
        <v>447</v>
      </c>
      <c r="P1035" t="s">
        <v>448</v>
      </c>
      <c r="R1035" t="s">
        <v>449</v>
      </c>
      <c r="T1035">
        <v>1203</v>
      </c>
      <c r="U1035" t="s">
        <v>450</v>
      </c>
      <c r="V1035" t="s">
        <v>42</v>
      </c>
      <c r="W1035" t="s">
        <v>451</v>
      </c>
      <c r="X1035" t="s">
        <v>103</v>
      </c>
      <c r="Y1035" t="s">
        <v>51</v>
      </c>
    </row>
    <row r="1036" spans="1:25" x14ac:dyDescent="0.3">
      <c r="A1036">
        <v>10229</v>
      </c>
      <c r="B1036">
        <v>22</v>
      </c>
      <c r="C1036">
        <v>100</v>
      </c>
      <c r="D1036">
        <v>5</v>
      </c>
      <c r="E1036">
        <v>4172.5200000000004</v>
      </c>
      <c r="F1036" s="1">
        <v>38057</v>
      </c>
      <c r="G1036" t="s">
        <v>25</v>
      </c>
      <c r="H1036">
        <v>1</v>
      </c>
      <c r="I1036">
        <v>3</v>
      </c>
      <c r="J1036">
        <v>2004</v>
      </c>
      <c r="K1036" t="s">
        <v>181</v>
      </c>
      <c r="L1036">
        <v>169</v>
      </c>
      <c r="M1036" t="s">
        <v>604</v>
      </c>
      <c r="N1036" t="s">
        <v>272</v>
      </c>
      <c r="O1036">
        <v>4155551450</v>
      </c>
      <c r="P1036" t="s">
        <v>273</v>
      </c>
      <c r="R1036" t="s">
        <v>274</v>
      </c>
      <c r="S1036" t="s">
        <v>55</v>
      </c>
      <c r="T1036">
        <v>97562</v>
      </c>
      <c r="U1036" t="s">
        <v>32</v>
      </c>
      <c r="V1036" t="s">
        <v>33</v>
      </c>
      <c r="W1036" t="s">
        <v>275</v>
      </c>
      <c r="X1036" t="s">
        <v>276</v>
      </c>
      <c r="Y1036" t="s">
        <v>51</v>
      </c>
    </row>
    <row r="1037" spans="1:25" x14ac:dyDescent="0.3">
      <c r="A1037">
        <v>10239</v>
      </c>
      <c r="B1037">
        <v>47</v>
      </c>
      <c r="C1037">
        <v>100</v>
      </c>
      <c r="D1037">
        <v>1</v>
      </c>
      <c r="E1037">
        <v>7083.37</v>
      </c>
      <c r="F1037" s="1">
        <v>38089</v>
      </c>
      <c r="G1037" t="s">
        <v>25</v>
      </c>
      <c r="H1037">
        <v>2</v>
      </c>
      <c r="I1037">
        <v>4</v>
      </c>
      <c r="J1037">
        <v>2004</v>
      </c>
      <c r="K1037" t="s">
        <v>181</v>
      </c>
      <c r="L1037">
        <v>169</v>
      </c>
      <c r="M1037" t="s">
        <v>604</v>
      </c>
      <c r="N1037" t="s">
        <v>391</v>
      </c>
      <c r="O1037" t="s">
        <v>392</v>
      </c>
      <c r="P1037" t="s">
        <v>393</v>
      </c>
      <c r="R1037" t="s">
        <v>394</v>
      </c>
      <c r="T1037">
        <v>90110</v>
      </c>
      <c r="U1037" t="s">
        <v>130</v>
      </c>
      <c r="V1037" t="s">
        <v>42</v>
      </c>
      <c r="W1037" t="s">
        <v>395</v>
      </c>
      <c r="X1037" t="s">
        <v>396</v>
      </c>
      <c r="Y1037" t="s">
        <v>151</v>
      </c>
    </row>
    <row r="1038" spans="1:25" x14ac:dyDescent="0.3">
      <c r="A1038">
        <v>10246</v>
      </c>
      <c r="B1038">
        <v>36</v>
      </c>
      <c r="C1038">
        <v>100</v>
      </c>
      <c r="D1038">
        <v>9</v>
      </c>
      <c r="E1038">
        <v>7132.68</v>
      </c>
      <c r="F1038" s="1">
        <v>38112</v>
      </c>
      <c r="G1038" t="s">
        <v>25</v>
      </c>
      <c r="H1038">
        <v>2</v>
      </c>
      <c r="I1038">
        <v>5</v>
      </c>
      <c r="J1038">
        <v>2004</v>
      </c>
      <c r="K1038" t="s">
        <v>181</v>
      </c>
      <c r="L1038">
        <v>169</v>
      </c>
      <c r="M1038" t="s">
        <v>604</v>
      </c>
      <c r="N1038" t="s">
        <v>174</v>
      </c>
      <c r="O1038" t="s">
        <v>175</v>
      </c>
      <c r="P1038" t="s">
        <v>176</v>
      </c>
      <c r="R1038" t="s">
        <v>177</v>
      </c>
      <c r="T1038">
        <v>28034</v>
      </c>
      <c r="U1038" t="s">
        <v>178</v>
      </c>
      <c r="V1038" t="s">
        <v>42</v>
      </c>
      <c r="W1038" t="s">
        <v>179</v>
      </c>
      <c r="X1038" t="s">
        <v>180</v>
      </c>
      <c r="Y1038" t="s">
        <v>151</v>
      </c>
    </row>
    <row r="1039" spans="1:25" x14ac:dyDescent="0.3">
      <c r="A1039">
        <v>10253</v>
      </c>
      <c r="B1039">
        <v>40</v>
      </c>
      <c r="C1039">
        <v>100</v>
      </c>
      <c r="D1039">
        <v>6</v>
      </c>
      <c r="E1039">
        <v>6773.6</v>
      </c>
      <c r="F1039" s="1">
        <v>38139</v>
      </c>
      <c r="G1039" t="s">
        <v>339</v>
      </c>
      <c r="H1039">
        <v>2</v>
      </c>
      <c r="I1039">
        <v>6</v>
      </c>
      <c r="J1039">
        <v>2004</v>
      </c>
      <c r="K1039" t="s">
        <v>181</v>
      </c>
      <c r="L1039">
        <v>169</v>
      </c>
      <c r="M1039" t="s">
        <v>604</v>
      </c>
      <c r="N1039" t="s">
        <v>165</v>
      </c>
      <c r="O1039" t="s">
        <v>166</v>
      </c>
      <c r="P1039" t="s">
        <v>167</v>
      </c>
      <c r="R1039" t="s">
        <v>168</v>
      </c>
      <c r="T1039" t="s">
        <v>169</v>
      </c>
      <c r="U1039" t="s">
        <v>170</v>
      </c>
      <c r="V1039" t="s">
        <v>42</v>
      </c>
      <c r="W1039" t="s">
        <v>171</v>
      </c>
      <c r="X1039" t="s">
        <v>172</v>
      </c>
      <c r="Y1039" t="s">
        <v>51</v>
      </c>
    </row>
    <row r="1040" spans="1:25" x14ac:dyDescent="0.3">
      <c r="A1040">
        <v>10259</v>
      </c>
      <c r="B1040">
        <v>27</v>
      </c>
      <c r="C1040">
        <v>100</v>
      </c>
      <c r="D1040">
        <v>8</v>
      </c>
      <c r="E1040">
        <v>3657.69</v>
      </c>
      <c r="F1040" s="1">
        <v>38153</v>
      </c>
      <c r="G1040" t="s">
        <v>25</v>
      </c>
      <c r="H1040">
        <v>2</v>
      </c>
      <c r="I1040">
        <v>6</v>
      </c>
      <c r="J1040">
        <v>2004</v>
      </c>
      <c r="K1040" t="s">
        <v>181</v>
      </c>
      <c r="L1040">
        <v>169</v>
      </c>
      <c r="M1040" t="s">
        <v>604</v>
      </c>
      <c r="N1040" t="s">
        <v>418</v>
      </c>
      <c r="O1040" t="s">
        <v>419</v>
      </c>
      <c r="P1040" t="s">
        <v>420</v>
      </c>
      <c r="Q1040" t="s">
        <v>421</v>
      </c>
      <c r="R1040" t="s">
        <v>199</v>
      </c>
      <c r="T1040">
        <v>69045</v>
      </c>
      <c r="U1040" t="s">
        <v>199</v>
      </c>
      <c r="V1040" t="s">
        <v>96</v>
      </c>
      <c r="W1040" t="s">
        <v>422</v>
      </c>
      <c r="X1040" t="s">
        <v>423</v>
      </c>
      <c r="Y1040" t="s">
        <v>51</v>
      </c>
    </row>
    <row r="1041" spans="1:25" x14ac:dyDescent="0.3">
      <c r="A1041">
        <v>10266</v>
      </c>
      <c r="B1041">
        <v>29</v>
      </c>
      <c r="C1041">
        <v>100</v>
      </c>
      <c r="D1041">
        <v>7</v>
      </c>
      <c r="E1041">
        <v>4812.55</v>
      </c>
      <c r="F1041" s="1">
        <v>38174</v>
      </c>
      <c r="G1041" t="s">
        <v>25</v>
      </c>
      <c r="H1041">
        <v>3</v>
      </c>
      <c r="I1041">
        <v>7</v>
      </c>
      <c r="J1041">
        <v>2004</v>
      </c>
      <c r="K1041" t="s">
        <v>181</v>
      </c>
      <c r="L1041">
        <v>169</v>
      </c>
      <c r="M1041" t="s">
        <v>604</v>
      </c>
      <c r="N1041" t="s">
        <v>452</v>
      </c>
      <c r="O1041" t="s">
        <v>453</v>
      </c>
      <c r="P1041" t="s">
        <v>454</v>
      </c>
      <c r="R1041" t="s">
        <v>455</v>
      </c>
      <c r="T1041">
        <v>42100</v>
      </c>
      <c r="U1041" t="s">
        <v>258</v>
      </c>
      <c r="V1041" t="s">
        <v>42</v>
      </c>
      <c r="W1041" t="s">
        <v>456</v>
      </c>
      <c r="X1041" t="s">
        <v>457</v>
      </c>
      <c r="Y1041" t="s">
        <v>51</v>
      </c>
    </row>
    <row r="1042" spans="1:25" x14ac:dyDescent="0.3">
      <c r="A1042">
        <v>10271</v>
      </c>
      <c r="B1042">
        <v>20</v>
      </c>
      <c r="C1042">
        <v>100</v>
      </c>
      <c r="D1042">
        <v>9</v>
      </c>
      <c r="E1042">
        <v>3928.6</v>
      </c>
      <c r="F1042" s="1">
        <v>38188</v>
      </c>
      <c r="G1042" t="s">
        <v>25</v>
      </c>
      <c r="H1042">
        <v>3</v>
      </c>
      <c r="I1042">
        <v>7</v>
      </c>
      <c r="J1042">
        <v>2004</v>
      </c>
      <c r="K1042" t="s">
        <v>181</v>
      </c>
      <c r="L1042">
        <v>169</v>
      </c>
      <c r="M1042" t="s">
        <v>604</v>
      </c>
      <c r="N1042" t="s">
        <v>272</v>
      </c>
      <c r="O1042">
        <v>4155551450</v>
      </c>
      <c r="P1042" t="s">
        <v>273</v>
      </c>
      <c r="R1042" t="s">
        <v>274</v>
      </c>
      <c r="S1042" t="s">
        <v>55</v>
      </c>
      <c r="T1042">
        <v>97562</v>
      </c>
      <c r="U1042" t="s">
        <v>32</v>
      </c>
      <c r="V1042" t="s">
        <v>33</v>
      </c>
      <c r="W1042" t="s">
        <v>275</v>
      </c>
      <c r="X1042" t="s">
        <v>276</v>
      </c>
      <c r="Y1042" t="s">
        <v>51</v>
      </c>
    </row>
    <row r="1043" spans="1:25" x14ac:dyDescent="0.3">
      <c r="A1043">
        <v>10278</v>
      </c>
      <c r="B1043">
        <v>42</v>
      </c>
      <c r="C1043">
        <v>100</v>
      </c>
      <c r="D1043">
        <v>7</v>
      </c>
      <c r="E1043">
        <v>6401.22</v>
      </c>
      <c r="F1043" s="1">
        <v>38205</v>
      </c>
      <c r="G1043" t="s">
        <v>25</v>
      </c>
      <c r="H1043">
        <v>3</v>
      </c>
      <c r="I1043">
        <v>8</v>
      </c>
      <c r="J1043">
        <v>2004</v>
      </c>
      <c r="K1043" t="s">
        <v>181</v>
      </c>
      <c r="L1043">
        <v>169</v>
      </c>
      <c r="M1043" t="s">
        <v>604</v>
      </c>
      <c r="N1043" t="s">
        <v>539</v>
      </c>
      <c r="O1043">
        <v>7025551838</v>
      </c>
      <c r="P1043" t="s">
        <v>540</v>
      </c>
      <c r="R1043" t="s">
        <v>541</v>
      </c>
      <c r="S1043" t="s">
        <v>542</v>
      </c>
      <c r="T1043">
        <v>83030</v>
      </c>
      <c r="U1043" t="s">
        <v>32</v>
      </c>
      <c r="V1043" t="s">
        <v>33</v>
      </c>
      <c r="W1043" t="s">
        <v>113</v>
      </c>
      <c r="X1043" t="s">
        <v>400</v>
      </c>
      <c r="Y1043" t="s">
        <v>51</v>
      </c>
    </row>
    <row r="1044" spans="1:25" x14ac:dyDescent="0.3">
      <c r="A1044">
        <v>10281</v>
      </c>
      <c r="B1044">
        <v>25</v>
      </c>
      <c r="C1044">
        <v>100</v>
      </c>
      <c r="D1044">
        <v>5</v>
      </c>
      <c r="E1044">
        <v>4191.25</v>
      </c>
      <c r="F1044" s="1">
        <v>38218</v>
      </c>
      <c r="G1044" t="s">
        <v>25</v>
      </c>
      <c r="H1044">
        <v>3</v>
      </c>
      <c r="I1044">
        <v>8</v>
      </c>
      <c r="J1044">
        <v>2004</v>
      </c>
      <c r="K1044" t="s">
        <v>181</v>
      </c>
      <c r="L1044">
        <v>169</v>
      </c>
      <c r="M1044" t="s">
        <v>604</v>
      </c>
      <c r="N1044" t="s">
        <v>139</v>
      </c>
      <c r="O1044">
        <v>2155551555</v>
      </c>
      <c r="P1044" t="s">
        <v>140</v>
      </c>
      <c r="R1044" t="s">
        <v>141</v>
      </c>
      <c r="S1044" t="s">
        <v>142</v>
      </c>
      <c r="T1044">
        <v>70267</v>
      </c>
      <c r="U1044" t="s">
        <v>32</v>
      </c>
      <c r="V1044" t="s">
        <v>33</v>
      </c>
      <c r="W1044" t="s">
        <v>34</v>
      </c>
      <c r="X1044" t="s">
        <v>143</v>
      </c>
      <c r="Y1044" t="s">
        <v>51</v>
      </c>
    </row>
    <row r="1045" spans="1:25" x14ac:dyDescent="0.3">
      <c r="A1045">
        <v>10287</v>
      </c>
      <c r="B1045">
        <v>36</v>
      </c>
      <c r="C1045">
        <v>100</v>
      </c>
      <c r="D1045">
        <v>5</v>
      </c>
      <c r="E1045">
        <v>5852.52</v>
      </c>
      <c r="F1045" s="1">
        <v>38229</v>
      </c>
      <c r="G1045" t="s">
        <v>25</v>
      </c>
      <c r="H1045">
        <v>3</v>
      </c>
      <c r="I1045">
        <v>8</v>
      </c>
      <c r="J1045">
        <v>2004</v>
      </c>
      <c r="K1045" t="s">
        <v>181</v>
      </c>
      <c r="L1045">
        <v>169</v>
      </c>
      <c r="M1045" t="s">
        <v>604</v>
      </c>
      <c r="N1045" t="s">
        <v>446</v>
      </c>
      <c r="O1045" t="s">
        <v>447</v>
      </c>
      <c r="P1045" t="s">
        <v>448</v>
      </c>
      <c r="R1045" t="s">
        <v>449</v>
      </c>
      <c r="T1045">
        <v>1203</v>
      </c>
      <c r="U1045" t="s">
        <v>450</v>
      </c>
      <c r="V1045" t="s">
        <v>42</v>
      </c>
      <c r="W1045" t="s">
        <v>451</v>
      </c>
      <c r="X1045" t="s">
        <v>103</v>
      </c>
      <c r="Y1045" t="s">
        <v>51</v>
      </c>
    </row>
    <row r="1046" spans="1:25" x14ac:dyDescent="0.3">
      <c r="A1046">
        <v>10292</v>
      </c>
      <c r="B1046">
        <v>21</v>
      </c>
      <c r="C1046">
        <v>100</v>
      </c>
      <c r="D1046">
        <v>12</v>
      </c>
      <c r="E1046">
        <v>2844.87</v>
      </c>
      <c r="F1046" s="1">
        <v>38238</v>
      </c>
      <c r="G1046" t="s">
        <v>25</v>
      </c>
      <c r="H1046">
        <v>3</v>
      </c>
      <c r="I1046">
        <v>9</v>
      </c>
      <c r="J1046">
        <v>2004</v>
      </c>
      <c r="K1046" t="s">
        <v>181</v>
      </c>
      <c r="L1046">
        <v>169</v>
      </c>
      <c r="M1046" t="s">
        <v>604</v>
      </c>
      <c r="N1046" t="s">
        <v>28</v>
      </c>
      <c r="O1046">
        <v>2125557818</v>
      </c>
      <c r="P1046" t="s">
        <v>29</v>
      </c>
      <c r="R1046" t="s">
        <v>30</v>
      </c>
      <c r="S1046" t="s">
        <v>31</v>
      </c>
      <c r="T1046">
        <v>10022</v>
      </c>
      <c r="U1046" t="s">
        <v>32</v>
      </c>
      <c r="V1046" t="s">
        <v>33</v>
      </c>
      <c r="W1046" t="s">
        <v>34</v>
      </c>
      <c r="X1046" t="s">
        <v>35</v>
      </c>
      <c r="Y1046" t="s">
        <v>36</v>
      </c>
    </row>
    <row r="1047" spans="1:25" x14ac:dyDescent="0.3">
      <c r="A1047">
        <v>10301</v>
      </c>
      <c r="B1047">
        <v>23</v>
      </c>
      <c r="C1047">
        <v>100</v>
      </c>
      <c r="D1047">
        <v>9</v>
      </c>
      <c r="E1047">
        <v>4011.66</v>
      </c>
      <c r="F1047" s="1">
        <v>37899</v>
      </c>
      <c r="G1047" t="s">
        <v>25</v>
      </c>
      <c r="H1047">
        <v>4</v>
      </c>
      <c r="I1047">
        <v>10</v>
      </c>
      <c r="J1047">
        <v>2003</v>
      </c>
      <c r="K1047" t="s">
        <v>181</v>
      </c>
      <c r="L1047">
        <v>169</v>
      </c>
      <c r="M1047" t="s">
        <v>604</v>
      </c>
      <c r="N1047" t="s">
        <v>543</v>
      </c>
      <c r="O1047" t="s">
        <v>544</v>
      </c>
      <c r="P1047" t="s">
        <v>545</v>
      </c>
      <c r="R1047" t="s">
        <v>546</v>
      </c>
      <c r="T1047" t="s">
        <v>547</v>
      </c>
      <c r="U1047" t="s">
        <v>78</v>
      </c>
      <c r="V1047" t="s">
        <v>42</v>
      </c>
      <c r="W1047" t="s">
        <v>548</v>
      </c>
      <c r="X1047" t="s">
        <v>549</v>
      </c>
      <c r="Y1047" t="s">
        <v>51</v>
      </c>
    </row>
    <row r="1048" spans="1:25" x14ac:dyDescent="0.3">
      <c r="A1048">
        <v>10305</v>
      </c>
      <c r="B1048">
        <v>37</v>
      </c>
      <c r="C1048">
        <v>100</v>
      </c>
      <c r="D1048">
        <v>9</v>
      </c>
      <c r="E1048">
        <v>7455.87</v>
      </c>
      <c r="F1048" s="1">
        <v>38273</v>
      </c>
      <c r="G1048" t="s">
        <v>25</v>
      </c>
      <c r="H1048">
        <v>4</v>
      </c>
      <c r="I1048">
        <v>10</v>
      </c>
      <c r="J1048">
        <v>2004</v>
      </c>
      <c r="K1048" t="s">
        <v>181</v>
      </c>
      <c r="L1048">
        <v>169</v>
      </c>
      <c r="M1048" t="s">
        <v>604</v>
      </c>
      <c r="N1048" t="s">
        <v>120</v>
      </c>
      <c r="O1048">
        <v>6175558555</v>
      </c>
      <c r="P1048" t="s">
        <v>121</v>
      </c>
      <c r="R1048" t="s">
        <v>122</v>
      </c>
      <c r="S1048" t="s">
        <v>123</v>
      </c>
      <c r="T1048">
        <v>51247</v>
      </c>
      <c r="U1048" t="s">
        <v>32</v>
      </c>
      <c r="V1048" t="s">
        <v>33</v>
      </c>
      <c r="W1048" t="s">
        <v>124</v>
      </c>
      <c r="X1048" t="s">
        <v>125</v>
      </c>
      <c r="Y1048" t="s">
        <v>151</v>
      </c>
    </row>
    <row r="1049" spans="1:25" x14ac:dyDescent="0.3">
      <c r="A1049">
        <v>10310</v>
      </c>
      <c r="B1049">
        <v>48</v>
      </c>
      <c r="C1049">
        <v>100</v>
      </c>
      <c r="D1049">
        <v>3</v>
      </c>
      <c r="E1049">
        <v>8940.9599999999991</v>
      </c>
      <c r="F1049" s="1">
        <v>38276</v>
      </c>
      <c r="G1049" t="s">
        <v>25</v>
      </c>
      <c r="H1049">
        <v>4</v>
      </c>
      <c r="I1049">
        <v>10</v>
      </c>
      <c r="J1049">
        <v>2004</v>
      </c>
      <c r="K1049" t="s">
        <v>181</v>
      </c>
      <c r="L1049">
        <v>169</v>
      </c>
      <c r="M1049" t="s">
        <v>604</v>
      </c>
      <c r="N1049" t="s">
        <v>439</v>
      </c>
      <c r="O1049" t="s">
        <v>440</v>
      </c>
      <c r="P1049" t="s">
        <v>441</v>
      </c>
      <c r="R1049" t="s">
        <v>442</v>
      </c>
      <c r="T1049">
        <v>50739</v>
      </c>
      <c r="U1049" t="s">
        <v>443</v>
      </c>
      <c r="V1049" t="s">
        <v>42</v>
      </c>
      <c r="W1049" t="s">
        <v>444</v>
      </c>
      <c r="X1049" t="s">
        <v>445</v>
      </c>
      <c r="Y1049" t="s">
        <v>151</v>
      </c>
    </row>
    <row r="1050" spans="1:25" x14ac:dyDescent="0.3">
      <c r="A1050">
        <v>10313</v>
      </c>
      <c r="B1050">
        <v>25</v>
      </c>
      <c r="C1050">
        <v>100</v>
      </c>
      <c r="D1050">
        <v>3</v>
      </c>
      <c r="E1050">
        <v>4572.25</v>
      </c>
      <c r="F1050" s="1">
        <v>38282</v>
      </c>
      <c r="G1050" t="s">
        <v>25</v>
      </c>
      <c r="H1050">
        <v>4</v>
      </c>
      <c r="I1050">
        <v>10</v>
      </c>
      <c r="J1050">
        <v>2004</v>
      </c>
      <c r="K1050" t="s">
        <v>181</v>
      </c>
      <c r="L1050">
        <v>169</v>
      </c>
      <c r="M1050" t="s">
        <v>604</v>
      </c>
      <c r="N1050" t="s">
        <v>225</v>
      </c>
      <c r="O1050" t="s">
        <v>226</v>
      </c>
      <c r="P1050" t="s">
        <v>227</v>
      </c>
      <c r="R1050" t="s">
        <v>228</v>
      </c>
      <c r="S1050" t="s">
        <v>229</v>
      </c>
      <c r="T1050" t="s">
        <v>230</v>
      </c>
      <c r="U1050" t="s">
        <v>231</v>
      </c>
      <c r="V1050" t="s">
        <v>33</v>
      </c>
      <c r="W1050" t="s">
        <v>232</v>
      </c>
      <c r="X1050" t="s">
        <v>233</v>
      </c>
      <c r="Y1050" t="s">
        <v>51</v>
      </c>
    </row>
    <row r="1051" spans="1:25" x14ac:dyDescent="0.3">
      <c r="A1051">
        <v>10321</v>
      </c>
      <c r="B1051">
        <v>33</v>
      </c>
      <c r="C1051">
        <v>100</v>
      </c>
      <c r="D1051">
        <v>11</v>
      </c>
      <c r="E1051">
        <v>5700.09</v>
      </c>
      <c r="F1051" s="1">
        <v>38295</v>
      </c>
      <c r="G1051" t="s">
        <v>25</v>
      </c>
      <c r="H1051">
        <v>4</v>
      </c>
      <c r="I1051">
        <v>11</v>
      </c>
      <c r="J1051">
        <v>2004</v>
      </c>
      <c r="K1051" t="s">
        <v>181</v>
      </c>
      <c r="L1051">
        <v>169</v>
      </c>
      <c r="M1051" t="s">
        <v>604</v>
      </c>
      <c r="N1051" t="s">
        <v>160</v>
      </c>
      <c r="O1051">
        <v>5085552555</v>
      </c>
      <c r="P1051" t="s">
        <v>161</v>
      </c>
      <c r="R1051" t="s">
        <v>162</v>
      </c>
      <c r="S1051" t="s">
        <v>123</v>
      </c>
      <c r="T1051">
        <v>50553</v>
      </c>
      <c r="U1051" t="s">
        <v>32</v>
      </c>
      <c r="V1051" t="s">
        <v>33</v>
      </c>
      <c r="W1051" t="s">
        <v>163</v>
      </c>
      <c r="X1051" t="s">
        <v>164</v>
      </c>
      <c r="Y1051" t="s">
        <v>51</v>
      </c>
    </row>
    <row r="1052" spans="1:25" x14ac:dyDescent="0.3">
      <c r="A1052">
        <v>10324</v>
      </c>
      <c r="B1052">
        <v>27</v>
      </c>
      <c r="C1052">
        <v>100</v>
      </c>
      <c r="D1052">
        <v>12</v>
      </c>
      <c r="E1052">
        <v>3155.49</v>
      </c>
      <c r="F1052" s="1">
        <v>38296</v>
      </c>
      <c r="G1052" t="s">
        <v>25</v>
      </c>
      <c r="H1052">
        <v>4</v>
      </c>
      <c r="I1052">
        <v>11</v>
      </c>
      <c r="J1052">
        <v>2004</v>
      </c>
      <c r="K1052" t="s">
        <v>181</v>
      </c>
      <c r="L1052">
        <v>169</v>
      </c>
      <c r="M1052" t="s">
        <v>604</v>
      </c>
      <c r="N1052" t="s">
        <v>99</v>
      </c>
      <c r="O1052">
        <v>2125551500</v>
      </c>
      <c r="P1052" t="s">
        <v>100</v>
      </c>
      <c r="Q1052" t="s">
        <v>101</v>
      </c>
      <c r="R1052" t="s">
        <v>30</v>
      </c>
      <c r="S1052" t="s">
        <v>31</v>
      </c>
      <c r="T1052">
        <v>10022</v>
      </c>
      <c r="U1052" t="s">
        <v>32</v>
      </c>
      <c r="V1052" t="s">
        <v>33</v>
      </c>
      <c r="W1052" t="s">
        <v>102</v>
      </c>
      <c r="X1052" t="s">
        <v>103</v>
      </c>
      <c r="Y1052" t="s">
        <v>51</v>
      </c>
    </row>
    <row r="1053" spans="1:25" x14ac:dyDescent="0.3">
      <c r="A1053">
        <v>10331</v>
      </c>
      <c r="B1053">
        <v>27</v>
      </c>
      <c r="C1053">
        <v>100</v>
      </c>
      <c r="D1053">
        <v>11</v>
      </c>
      <c r="E1053">
        <v>4170.6899999999996</v>
      </c>
      <c r="F1053" s="1">
        <v>38308</v>
      </c>
      <c r="G1053" t="s">
        <v>25</v>
      </c>
      <c r="H1053">
        <v>4</v>
      </c>
      <c r="I1053">
        <v>11</v>
      </c>
      <c r="J1053">
        <v>2004</v>
      </c>
      <c r="K1053" t="s">
        <v>181</v>
      </c>
      <c r="L1053">
        <v>169</v>
      </c>
      <c r="M1053" t="s">
        <v>604</v>
      </c>
      <c r="N1053" t="s">
        <v>309</v>
      </c>
      <c r="O1053">
        <v>2155559857</v>
      </c>
      <c r="P1053" t="s">
        <v>310</v>
      </c>
      <c r="R1053" t="s">
        <v>216</v>
      </c>
      <c r="S1053" t="s">
        <v>142</v>
      </c>
      <c r="T1053">
        <v>71270</v>
      </c>
      <c r="U1053" t="s">
        <v>32</v>
      </c>
      <c r="V1053" t="s">
        <v>33</v>
      </c>
      <c r="W1053" t="s">
        <v>124</v>
      </c>
      <c r="X1053" t="s">
        <v>311</v>
      </c>
      <c r="Y1053" t="s">
        <v>51</v>
      </c>
    </row>
    <row r="1054" spans="1:25" x14ac:dyDescent="0.3">
      <c r="A1054">
        <v>10334</v>
      </c>
      <c r="B1054">
        <v>20</v>
      </c>
      <c r="C1054">
        <v>100</v>
      </c>
      <c r="D1054">
        <v>3</v>
      </c>
      <c r="E1054">
        <v>2878.8</v>
      </c>
      <c r="F1054" s="1">
        <v>38310</v>
      </c>
      <c r="G1054" t="s">
        <v>401</v>
      </c>
      <c r="H1054">
        <v>4</v>
      </c>
      <c r="I1054">
        <v>11</v>
      </c>
      <c r="J1054">
        <v>2004</v>
      </c>
      <c r="K1054" t="s">
        <v>181</v>
      </c>
      <c r="L1054">
        <v>169</v>
      </c>
      <c r="M1054" t="s">
        <v>604</v>
      </c>
      <c r="N1054" t="s">
        <v>183</v>
      </c>
      <c r="O1054" t="s">
        <v>184</v>
      </c>
      <c r="P1054" t="s">
        <v>185</v>
      </c>
      <c r="R1054" t="s">
        <v>186</v>
      </c>
      <c r="T1054" t="s">
        <v>187</v>
      </c>
      <c r="U1054" t="s">
        <v>188</v>
      </c>
      <c r="V1054" t="s">
        <v>42</v>
      </c>
      <c r="W1054" t="s">
        <v>189</v>
      </c>
      <c r="X1054" t="s">
        <v>190</v>
      </c>
      <c r="Y1054" t="s">
        <v>36</v>
      </c>
    </row>
    <row r="1055" spans="1:25" x14ac:dyDescent="0.3">
      <c r="A1055">
        <v>10342</v>
      </c>
      <c r="B1055">
        <v>30</v>
      </c>
      <c r="C1055">
        <v>100</v>
      </c>
      <c r="D1055">
        <v>4</v>
      </c>
      <c r="E1055">
        <v>5029.5</v>
      </c>
      <c r="F1055" s="1">
        <v>38315</v>
      </c>
      <c r="G1055" t="s">
        <v>25</v>
      </c>
      <c r="H1055">
        <v>4</v>
      </c>
      <c r="I1055">
        <v>11</v>
      </c>
      <c r="J1055">
        <v>2004</v>
      </c>
      <c r="K1055" t="s">
        <v>181</v>
      </c>
      <c r="L1055">
        <v>169</v>
      </c>
      <c r="M1055" t="s">
        <v>604</v>
      </c>
      <c r="N1055" t="s">
        <v>89</v>
      </c>
      <c r="O1055" t="s">
        <v>90</v>
      </c>
      <c r="P1055" t="s">
        <v>91</v>
      </c>
      <c r="Q1055" t="s">
        <v>92</v>
      </c>
      <c r="R1055" t="s">
        <v>93</v>
      </c>
      <c r="S1055" t="s">
        <v>94</v>
      </c>
      <c r="T1055">
        <v>3004</v>
      </c>
      <c r="U1055" t="s">
        <v>95</v>
      </c>
      <c r="V1055" t="s">
        <v>96</v>
      </c>
      <c r="W1055" t="s">
        <v>97</v>
      </c>
      <c r="X1055" t="s">
        <v>98</v>
      </c>
      <c r="Y1055" t="s">
        <v>51</v>
      </c>
    </row>
    <row r="1056" spans="1:25" x14ac:dyDescent="0.3">
      <c r="A1056">
        <v>10349</v>
      </c>
      <c r="B1056">
        <v>48</v>
      </c>
      <c r="C1056">
        <v>100</v>
      </c>
      <c r="D1056">
        <v>6</v>
      </c>
      <c r="E1056">
        <v>7396.8</v>
      </c>
      <c r="F1056" s="1">
        <v>38322</v>
      </c>
      <c r="G1056" t="s">
        <v>25</v>
      </c>
      <c r="H1056">
        <v>4</v>
      </c>
      <c r="I1056">
        <v>12</v>
      </c>
      <c r="J1056">
        <v>2004</v>
      </c>
      <c r="K1056" t="s">
        <v>181</v>
      </c>
      <c r="L1056">
        <v>169</v>
      </c>
      <c r="M1056" t="s">
        <v>604</v>
      </c>
      <c r="N1056" t="s">
        <v>475</v>
      </c>
      <c r="O1056">
        <v>2125557413</v>
      </c>
      <c r="P1056" t="s">
        <v>476</v>
      </c>
      <c r="Q1056" t="s">
        <v>477</v>
      </c>
      <c r="R1056" t="s">
        <v>30</v>
      </c>
      <c r="S1056" t="s">
        <v>31</v>
      </c>
      <c r="T1056">
        <v>10022</v>
      </c>
      <c r="U1056" t="s">
        <v>32</v>
      </c>
      <c r="V1056" t="s">
        <v>33</v>
      </c>
      <c r="W1056" t="s">
        <v>56</v>
      </c>
      <c r="X1056" t="s">
        <v>478</v>
      </c>
      <c r="Y1056" t="s">
        <v>151</v>
      </c>
    </row>
    <row r="1057" spans="1:25" x14ac:dyDescent="0.3">
      <c r="A1057">
        <v>10358</v>
      </c>
      <c r="B1057">
        <v>32</v>
      </c>
      <c r="C1057">
        <v>93.49</v>
      </c>
      <c r="D1057">
        <v>12</v>
      </c>
      <c r="E1057">
        <v>2991.68</v>
      </c>
      <c r="F1057" s="1">
        <v>38331</v>
      </c>
      <c r="G1057" t="s">
        <v>25</v>
      </c>
      <c r="H1057">
        <v>4</v>
      </c>
      <c r="I1057">
        <v>12</v>
      </c>
      <c r="J1057">
        <v>2004</v>
      </c>
      <c r="K1057" t="s">
        <v>181</v>
      </c>
      <c r="L1057">
        <v>169</v>
      </c>
      <c r="M1057" t="s">
        <v>604</v>
      </c>
      <c r="N1057" t="s">
        <v>174</v>
      </c>
      <c r="O1057" t="s">
        <v>175</v>
      </c>
      <c r="P1057" t="s">
        <v>176</v>
      </c>
      <c r="R1057" t="s">
        <v>177</v>
      </c>
      <c r="T1057">
        <v>28034</v>
      </c>
      <c r="U1057" t="s">
        <v>178</v>
      </c>
      <c r="V1057" t="s">
        <v>42</v>
      </c>
      <c r="W1057" t="s">
        <v>179</v>
      </c>
      <c r="X1057" t="s">
        <v>180</v>
      </c>
      <c r="Y1057" t="s">
        <v>36</v>
      </c>
    </row>
    <row r="1058" spans="1:25" x14ac:dyDescent="0.3">
      <c r="A1058">
        <v>10366</v>
      </c>
      <c r="B1058">
        <v>34</v>
      </c>
      <c r="C1058">
        <v>100</v>
      </c>
      <c r="D1058">
        <v>1</v>
      </c>
      <c r="E1058">
        <v>6275.72</v>
      </c>
      <c r="F1058" s="1">
        <v>38362</v>
      </c>
      <c r="G1058" t="s">
        <v>25</v>
      </c>
      <c r="H1058">
        <v>1</v>
      </c>
      <c r="I1058">
        <v>1</v>
      </c>
      <c r="J1058">
        <v>2005</v>
      </c>
      <c r="K1058" t="s">
        <v>181</v>
      </c>
      <c r="L1058">
        <v>169</v>
      </c>
      <c r="M1058" t="s">
        <v>604</v>
      </c>
      <c r="N1058" t="s">
        <v>577</v>
      </c>
      <c r="O1058" t="s">
        <v>578</v>
      </c>
      <c r="P1058" t="s">
        <v>579</v>
      </c>
      <c r="R1058" t="s">
        <v>580</v>
      </c>
      <c r="T1058" t="s">
        <v>581</v>
      </c>
      <c r="U1058" t="s">
        <v>370</v>
      </c>
      <c r="V1058" t="s">
        <v>42</v>
      </c>
      <c r="W1058" t="s">
        <v>582</v>
      </c>
      <c r="X1058" t="s">
        <v>583</v>
      </c>
      <c r="Y1058" t="s">
        <v>51</v>
      </c>
    </row>
    <row r="1059" spans="1:25" x14ac:dyDescent="0.3">
      <c r="A1059">
        <v>10370</v>
      </c>
      <c r="B1059">
        <v>27</v>
      </c>
      <c r="C1059">
        <v>56.85</v>
      </c>
      <c r="D1059">
        <v>9</v>
      </c>
      <c r="E1059">
        <v>1534.95</v>
      </c>
      <c r="F1059" s="1">
        <v>38372</v>
      </c>
      <c r="G1059" t="s">
        <v>25</v>
      </c>
      <c r="H1059">
        <v>1</v>
      </c>
      <c r="I1059">
        <v>1</v>
      </c>
      <c r="J1059">
        <v>2005</v>
      </c>
      <c r="K1059" t="s">
        <v>181</v>
      </c>
      <c r="L1059">
        <v>169</v>
      </c>
      <c r="M1059" t="s">
        <v>604</v>
      </c>
      <c r="N1059" t="s">
        <v>285</v>
      </c>
      <c r="O1059" t="s">
        <v>286</v>
      </c>
      <c r="P1059" t="s">
        <v>287</v>
      </c>
      <c r="Q1059" t="s">
        <v>288</v>
      </c>
      <c r="R1059" t="s">
        <v>289</v>
      </c>
      <c r="S1059" t="s">
        <v>157</v>
      </c>
      <c r="T1059">
        <v>2060</v>
      </c>
      <c r="U1059" t="s">
        <v>95</v>
      </c>
      <c r="V1059" t="s">
        <v>96</v>
      </c>
      <c r="W1059" t="s">
        <v>290</v>
      </c>
      <c r="X1059" t="s">
        <v>291</v>
      </c>
      <c r="Y1059" t="s">
        <v>36</v>
      </c>
    </row>
    <row r="1060" spans="1:25" x14ac:dyDescent="0.3">
      <c r="A1060">
        <v>10377</v>
      </c>
      <c r="B1060">
        <v>39</v>
      </c>
      <c r="C1060">
        <v>100</v>
      </c>
      <c r="D1060">
        <v>3</v>
      </c>
      <c r="E1060">
        <v>7264.53</v>
      </c>
      <c r="F1060" s="1">
        <v>38392</v>
      </c>
      <c r="G1060" t="s">
        <v>25</v>
      </c>
      <c r="H1060">
        <v>1</v>
      </c>
      <c r="I1060">
        <v>2</v>
      </c>
      <c r="J1060">
        <v>2005</v>
      </c>
      <c r="K1060" t="s">
        <v>181</v>
      </c>
      <c r="L1060">
        <v>169</v>
      </c>
      <c r="M1060" t="s">
        <v>604</v>
      </c>
      <c r="N1060" t="s">
        <v>126</v>
      </c>
      <c r="O1060" t="s">
        <v>127</v>
      </c>
      <c r="P1060" t="s">
        <v>128</v>
      </c>
      <c r="R1060" t="s">
        <v>129</v>
      </c>
      <c r="T1060">
        <v>21240</v>
      </c>
      <c r="U1060" t="s">
        <v>130</v>
      </c>
      <c r="V1060" t="s">
        <v>42</v>
      </c>
      <c r="W1060" t="s">
        <v>131</v>
      </c>
      <c r="X1060" t="s">
        <v>132</v>
      </c>
      <c r="Y1060" t="s">
        <v>151</v>
      </c>
    </row>
    <row r="1061" spans="1:25" x14ac:dyDescent="0.3">
      <c r="A1061">
        <v>10383</v>
      </c>
      <c r="B1061">
        <v>47</v>
      </c>
      <c r="C1061">
        <v>100</v>
      </c>
      <c r="D1061">
        <v>6</v>
      </c>
      <c r="E1061">
        <v>6869.05</v>
      </c>
      <c r="F1061" s="1">
        <v>38405</v>
      </c>
      <c r="G1061" t="s">
        <v>25</v>
      </c>
      <c r="H1061">
        <v>1</v>
      </c>
      <c r="I1061">
        <v>2</v>
      </c>
      <c r="J1061">
        <v>2005</v>
      </c>
      <c r="K1061" t="s">
        <v>181</v>
      </c>
      <c r="L1061">
        <v>169</v>
      </c>
      <c r="M1061" t="s">
        <v>604</v>
      </c>
      <c r="N1061" t="s">
        <v>174</v>
      </c>
      <c r="O1061" t="s">
        <v>175</v>
      </c>
      <c r="P1061" t="s">
        <v>176</v>
      </c>
      <c r="R1061" t="s">
        <v>177</v>
      </c>
      <c r="T1061">
        <v>28034</v>
      </c>
      <c r="U1061" t="s">
        <v>178</v>
      </c>
      <c r="V1061" t="s">
        <v>42</v>
      </c>
      <c r="W1061" t="s">
        <v>179</v>
      </c>
      <c r="X1061" t="s">
        <v>180</v>
      </c>
      <c r="Y1061" t="s">
        <v>51</v>
      </c>
    </row>
    <row r="1062" spans="1:25" x14ac:dyDescent="0.3">
      <c r="A1062">
        <v>10394</v>
      </c>
      <c r="B1062">
        <v>22</v>
      </c>
      <c r="C1062">
        <v>100</v>
      </c>
      <c r="D1062">
        <v>5</v>
      </c>
      <c r="E1062">
        <v>3353.02</v>
      </c>
      <c r="F1062" s="1">
        <v>38426</v>
      </c>
      <c r="G1062" t="s">
        <v>25</v>
      </c>
      <c r="H1062">
        <v>1</v>
      </c>
      <c r="I1062">
        <v>3</v>
      </c>
      <c r="J1062">
        <v>2005</v>
      </c>
      <c r="K1062" t="s">
        <v>181</v>
      </c>
      <c r="L1062">
        <v>169</v>
      </c>
      <c r="M1062" t="s">
        <v>604</v>
      </c>
      <c r="N1062" t="s">
        <v>174</v>
      </c>
      <c r="O1062" t="s">
        <v>175</v>
      </c>
      <c r="P1062" t="s">
        <v>176</v>
      </c>
      <c r="R1062" t="s">
        <v>177</v>
      </c>
      <c r="T1062">
        <v>28034</v>
      </c>
      <c r="U1062" t="s">
        <v>178</v>
      </c>
      <c r="V1062" t="s">
        <v>42</v>
      </c>
      <c r="W1062" t="s">
        <v>179</v>
      </c>
      <c r="X1062" t="s">
        <v>180</v>
      </c>
      <c r="Y1062" t="s">
        <v>51</v>
      </c>
    </row>
    <row r="1063" spans="1:25" x14ac:dyDescent="0.3">
      <c r="A1063">
        <v>10405</v>
      </c>
      <c r="B1063">
        <v>55</v>
      </c>
      <c r="C1063">
        <v>100</v>
      </c>
      <c r="D1063">
        <v>1</v>
      </c>
      <c r="E1063">
        <v>8289.0499999999993</v>
      </c>
      <c r="F1063" s="1">
        <v>38456</v>
      </c>
      <c r="G1063" t="s">
        <v>25</v>
      </c>
      <c r="H1063">
        <v>2</v>
      </c>
      <c r="I1063">
        <v>4</v>
      </c>
      <c r="J1063">
        <v>2005</v>
      </c>
      <c r="K1063" t="s">
        <v>181</v>
      </c>
      <c r="L1063">
        <v>169</v>
      </c>
      <c r="M1063" t="s">
        <v>604</v>
      </c>
      <c r="N1063" t="s">
        <v>531</v>
      </c>
      <c r="O1063" t="s">
        <v>532</v>
      </c>
      <c r="P1063" t="s">
        <v>533</v>
      </c>
      <c r="R1063" t="s">
        <v>534</v>
      </c>
      <c r="T1063">
        <v>67000</v>
      </c>
      <c r="U1063" t="s">
        <v>41</v>
      </c>
      <c r="V1063" t="s">
        <v>42</v>
      </c>
      <c r="W1063" t="s">
        <v>535</v>
      </c>
      <c r="X1063" t="s">
        <v>536</v>
      </c>
      <c r="Y1063" t="s">
        <v>151</v>
      </c>
    </row>
    <row r="1064" spans="1:25" x14ac:dyDescent="0.3">
      <c r="A1064">
        <v>10412</v>
      </c>
      <c r="B1064">
        <v>60</v>
      </c>
      <c r="C1064">
        <v>100</v>
      </c>
      <c r="D1064">
        <v>9</v>
      </c>
      <c r="E1064">
        <v>11887.8</v>
      </c>
      <c r="F1064" s="1">
        <v>38475</v>
      </c>
      <c r="G1064" t="s">
        <v>25</v>
      </c>
      <c r="H1064">
        <v>2</v>
      </c>
      <c r="I1064">
        <v>5</v>
      </c>
      <c r="J1064">
        <v>2005</v>
      </c>
      <c r="K1064" t="s">
        <v>181</v>
      </c>
      <c r="L1064">
        <v>169</v>
      </c>
      <c r="M1064" t="s">
        <v>604</v>
      </c>
      <c r="N1064" t="s">
        <v>174</v>
      </c>
      <c r="O1064" t="s">
        <v>175</v>
      </c>
      <c r="P1064" t="s">
        <v>176</v>
      </c>
      <c r="R1064" t="s">
        <v>177</v>
      </c>
      <c r="T1064">
        <v>28034</v>
      </c>
      <c r="U1064" t="s">
        <v>178</v>
      </c>
      <c r="V1064" t="s">
        <v>42</v>
      </c>
      <c r="W1064" t="s">
        <v>179</v>
      </c>
      <c r="X1064" t="s">
        <v>180</v>
      </c>
      <c r="Y1064" t="s">
        <v>151</v>
      </c>
    </row>
    <row r="1065" spans="1:25" x14ac:dyDescent="0.3">
      <c r="A1065">
        <v>10419</v>
      </c>
      <c r="B1065">
        <v>35</v>
      </c>
      <c r="C1065">
        <v>100</v>
      </c>
      <c r="D1065">
        <v>6</v>
      </c>
      <c r="E1065">
        <v>5926.9</v>
      </c>
      <c r="F1065" s="1">
        <v>38489</v>
      </c>
      <c r="G1065" t="s">
        <v>25</v>
      </c>
      <c r="H1065">
        <v>2</v>
      </c>
      <c r="I1065">
        <v>5</v>
      </c>
      <c r="J1065">
        <v>2005</v>
      </c>
      <c r="K1065" t="s">
        <v>181</v>
      </c>
      <c r="L1065">
        <v>169</v>
      </c>
      <c r="M1065" t="s">
        <v>604</v>
      </c>
      <c r="N1065" t="s">
        <v>144</v>
      </c>
      <c r="O1065" t="s">
        <v>145</v>
      </c>
      <c r="P1065" t="s">
        <v>146</v>
      </c>
      <c r="R1065" t="s">
        <v>147</v>
      </c>
      <c r="T1065">
        <v>5020</v>
      </c>
      <c r="U1065" t="s">
        <v>148</v>
      </c>
      <c r="V1065" t="s">
        <v>42</v>
      </c>
      <c r="W1065" t="s">
        <v>149</v>
      </c>
      <c r="X1065" t="s">
        <v>150</v>
      </c>
      <c r="Y1065" t="s">
        <v>51</v>
      </c>
    </row>
    <row r="1066" spans="1:25" x14ac:dyDescent="0.3">
      <c r="A1066">
        <v>10425</v>
      </c>
      <c r="B1066">
        <v>28</v>
      </c>
      <c r="C1066">
        <v>100</v>
      </c>
      <c r="D1066">
        <v>8</v>
      </c>
      <c r="E1066">
        <v>3793.16</v>
      </c>
      <c r="F1066" s="1">
        <v>38503</v>
      </c>
      <c r="G1066" t="s">
        <v>300</v>
      </c>
      <c r="H1066">
        <v>2</v>
      </c>
      <c r="I1066">
        <v>5</v>
      </c>
      <c r="J1066">
        <v>2005</v>
      </c>
      <c r="K1066" t="s">
        <v>181</v>
      </c>
      <c r="L1066">
        <v>169</v>
      </c>
      <c r="M1066" t="s">
        <v>604</v>
      </c>
      <c r="N1066" t="s">
        <v>114</v>
      </c>
      <c r="O1066" t="s">
        <v>115</v>
      </c>
      <c r="P1066" t="s">
        <v>116</v>
      </c>
      <c r="R1066" t="s">
        <v>117</v>
      </c>
      <c r="T1066">
        <v>44000</v>
      </c>
      <c r="U1066" t="s">
        <v>41</v>
      </c>
      <c r="V1066" t="s">
        <v>42</v>
      </c>
      <c r="W1066" t="s">
        <v>118</v>
      </c>
      <c r="X1066" t="s">
        <v>119</v>
      </c>
      <c r="Y1066" t="s">
        <v>51</v>
      </c>
    </row>
    <row r="1067" spans="1:25" x14ac:dyDescent="0.3">
      <c r="A1067">
        <v>10105</v>
      </c>
      <c r="B1067">
        <v>38</v>
      </c>
      <c r="C1067">
        <v>100</v>
      </c>
      <c r="D1067">
        <v>13</v>
      </c>
      <c r="E1067">
        <v>4330.1000000000004</v>
      </c>
      <c r="F1067" s="1">
        <v>37663</v>
      </c>
      <c r="G1067" t="s">
        <v>25</v>
      </c>
      <c r="H1067">
        <v>1</v>
      </c>
      <c r="I1067">
        <v>2</v>
      </c>
      <c r="J1067">
        <v>2003</v>
      </c>
      <c r="K1067" t="s">
        <v>605</v>
      </c>
      <c r="L1067">
        <v>100</v>
      </c>
      <c r="M1067" t="s">
        <v>606</v>
      </c>
      <c r="N1067" t="s">
        <v>322</v>
      </c>
      <c r="O1067" t="s">
        <v>323</v>
      </c>
      <c r="P1067" t="s">
        <v>324</v>
      </c>
      <c r="R1067" t="s">
        <v>325</v>
      </c>
      <c r="T1067">
        <v>1734</v>
      </c>
      <c r="U1067" t="s">
        <v>326</v>
      </c>
      <c r="V1067" t="s">
        <v>42</v>
      </c>
      <c r="W1067" t="s">
        <v>327</v>
      </c>
      <c r="X1067" t="s">
        <v>328</v>
      </c>
      <c r="Y1067" t="s">
        <v>51</v>
      </c>
    </row>
    <row r="1068" spans="1:25" x14ac:dyDescent="0.3">
      <c r="A1068">
        <v>10117</v>
      </c>
      <c r="B1068">
        <v>21</v>
      </c>
      <c r="C1068">
        <v>95.8</v>
      </c>
      <c r="D1068">
        <v>7</v>
      </c>
      <c r="E1068">
        <v>2011.8</v>
      </c>
      <c r="F1068" s="1">
        <v>37727</v>
      </c>
      <c r="G1068" t="s">
        <v>25</v>
      </c>
      <c r="H1068">
        <v>2</v>
      </c>
      <c r="I1068">
        <v>4</v>
      </c>
      <c r="J1068">
        <v>2003</v>
      </c>
      <c r="K1068" t="s">
        <v>605</v>
      </c>
      <c r="L1068">
        <v>100</v>
      </c>
      <c r="M1068" t="s">
        <v>606</v>
      </c>
      <c r="N1068" t="s">
        <v>196</v>
      </c>
      <c r="O1068" t="s">
        <v>197</v>
      </c>
      <c r="P1068" t="s">
        <v>198</v>
      </c>
      <c r="R1068" t="s">
        <v>199</v>
      </c>
      <c r="T1068">
        <v>79903</v>
      </c>
      <c r="U1068" t="s">
        <v>199</v>
      </c>
      <c r="V1068" t="s">
        <v>200</v>
      </c>
      <c r="W1068" t="s">
        <v>201</v>
      </c>
      <c r="X1068" t="s">
        <v>202</v>
      </c>
      <c r="Y1068" t="s">
        <v>36</v>
      </c>
    </row>
    <row r="1069" spans="1:25" x14ac:dyDescent="0.3">
      <c r="A1069">
        <v>10128</v>
      </c>
      <c r="B1069">
        <v>41</v>
      </c>
      <c r="C1069">
        <v>100</v>
      </c>
      <c r="D1069">
        <v>4</v>
      </c>
      <c r="E1069">
        <v>4837.18</v>
      </c>
      <c r="F1069" s="1">
        <v>37778</v>
      </c>
      <c r="G1069" t="s">
        <v>25</v>
      </c>
      <c r="H1069">
        <v>2</v>
      </c>
      <c r="I1069">
        <v>6</v>
      </c>
      <c r="J1069">
        <v>2003</v>
      </c>
      <c r="K1069" t="s">
        <v>605</v>
      </c>
      <c r="L1069">
        <v>100</v>
      </c>
      <c r="M1069" t="s">
        <v>606</v>
      </c>
      <c r="N1069" t="s">
        <v>174</v>
      </c>
      <c r="O1069" t="s">
        <v>175</v>
      </c>
      <c r="P1069" t="s">
        <v>176</v>
      </c>
      <c r="R1069" t="s">
        <v>177</v>
      </c>
      <c r="T1069">
        <v>28034</v>
      </c>
      <c r="U1069" t="s">
        <v>178</v>
      </c>
      <c r="V1069" t="s">
        <v>42</v>
      </c>
      <c r="W1069" t="s">
        <v>179</v>
      </c>
      <c r="X1069" t="s">
        <v>180</v>
      </c>
      <c r="Y1069" t="s">
        <v>51</v>
      </c>
    </row>
    <row r="1070" spans="1:25" x14ac:dyDescent="0.3">
      <c r="A1070">
        <v>10142</v>
      </c>
      <c r="B1070">
        <v>22</v>
      </c>
      <c r="C1070">
        <v>97.81</v>
      </c>
      <c r="D1070">
        <v>10</v>
      </c>
      <c r="E1070">
        <v>2151.8200000000002</v>
      </c>
      <c r="F1070" s="1">
        <v>37841</v>
      </c>
      <c r="G1070" t="s">
        <v>25</v>
      </c>
      <c r="H1070">
        <v>3</v>
      </c>
      <c r="I1070">
        <v>8</v>
      </c>
      <c r="J1070">
        <v>2003</v>
      </c>
      <c r="K1070" t="s">
        <v>605</v>
      </c>
      <c r="L1070">
        <v>100</v>
      </c>
      <c r="M1070" t="s">
        <v>606</v>
      </c>
      <c r="N1070" t="s">
        <v>272</v>
      </c>
      <c r="O1070">
        <v>4155551450</v>
      </c>
      <c r="P1070" t="s">
        <v>273</v>
      </c>
      <c r="R1070" t="s">
        <v>274</v>
      </c>
      <c r="S1070" t="s">
        <v>55</v>
      </c>
      <c r="T1070">
        <v>97562</v>
      </c>
      <c r="U1070" t="s">
        <v>32</v>
      </c>
      <c r="V1070" t="s">
        <v>33</v>
      </c>
      <c r="W1070" t="s">
        <v>275</v>
      </c>
      <c r="X1070" t="s">
        <v>276</v>
      </c>
      <c r="Y1070" t="s">
        <v>36</v>
      </c>
    </row>
    <row r="1071" spans="1:25" x14ac:dyDescent="0.3">
      <c r="A1071">
        <v>10153</v>
      </c>
      <c r="B1071">
        <v>29</v>
      </c>
      <c r="C1071">
        <v>88.74</v>
      </c>
      <c r="D1071">
        <v>9</v>
      </c>
      <c r="E1071">
        <v>2573.46</v>
      </c>
      <c r="F1071" s="1">
        <v>37892</v>
      </c>
      <c r="G1071" t="s">
        <v>25</v>
      </c>
      <c r="H1071">
        <v>3</v>
      </c>
      <c r="I1071">
        <v>9</v>
      </c>
      <c r="J1071">
        <v>2003</v>
      </c>
      <c r="K1071" t="s">
        <v>605</v>
      </c>
      <c r="L1071">
        <v>100</v>
      </c>
      <c r="M1071" t="s">
        <v>606</v>
      </c>
      <c r="N1071" t="s">
        <v>174</v>
      </c>
      <c r="O1071" t="s">
        <v>175</v>
      </c>
      <c r="P1071" t="s">
        <v>176</v>
      </c>
      <c r="R1071" t="s">
        <v>177</v>
      </c>
      <c r="T1071">
        <v>28034</v>
      </c>
      <c r="U1071" t="s">
        <v>178</v>
      </c>
      <c r="V1071" t="s">
        <v>42</v>
      </c>
      <c r="W1071" t="s">
        <v>179</v>
      </c>
      <c r="X1071" t="s">
        <v>180</v>
      </c>
      <c r="Y1071" t="s">
        <v>36</v>
      </c>
    </row>
    <row r="1072" spans="1:25" x14ac:dyDescent="0.3">
      <c r="A1072">
        <v>10165</v>
      </c>
      <c r="B1072">
        <v>50</v>
      </c>
      <c r="C1072">
        <v>100</v>
      </c>
      <c r="D1072">
        <v>1</v>
      </c>
      <c r="E1072">
        <v>5344.5</v>
      </c>
      <c r="F1072" s="1">
        <v>37916</v>
      </c>
      <c r="G1072" t="s">
        <v>25</v>
      </c>
      <c r="H1072">
        <v>4</v>
      </c>
      <c r="I1072">
        <v>10</v>
      </c>
      <c r="J1072">
        <v>2003</v>
      </c>
      <c r="K1072" t="s">
        <v>605</v>
      </c>
      <c r="L1072">
        <v>100</v>
      </c>
      <c r="M1072" t="s">
        <v>606</v>
      </c>
      <c r="N1072" t="s">
        <v>196</v>
      </c>
      <c r="O1072" t="s">
        <v>197</v>
      </c>
      <c r="P1072" t="s">
        <v>198</v>
      </c>
      <c r="R1072" t="s">
        <v>199</v>
      </c>
      <c r="T1072">
        <v>79903</v>
      </c>
      <c r="U1072" t="s">
        <v>199</v>
      </c>
      <c r="V1072" t="s">
        <v>200</v>
      </c>
      <c r="W1072" t="s">
        <v>201</v>
      </c>
      <c r="X1072" t="s">
        <v>202</v>
      </c>
      <c r="Y1072" t="s">
        <v>51</v>
      </c>
    </row>
    <row r="1073" spans="1:25" x14ac:dyDescent="0.3">
      <c r="A1073">
        <v>10177</v>
      </c>
      <c r="B1073">
        <v>29</v>
      </c>
      <c r="C1073">
        <v>100</v>
      </c>
      <c r="D1073">
        <v>11</v>
      </c>
      <c r="E1073">
        <v>3070.52</v>
      </c>
      <c r="F1073" s="1">
        <v>37932</v>
      </c>
      <c r="G1073" t="s">
        <v>25</v>
      </c>
      <c r="H1073">
        <v>4</v>
      </c>
      <c r="I1073">
        <v>11</v>
      </c>
      <c r="J1073">
        <v>2003</v>
      </c>
      <c r="K1073" t="s">
        <v>605</v>
      </c>
      <c r="L1073">
        <v>100</v>
      </c>
      <c r="M1073" t="s">
        <v>606</v>
      </c>
      <c r="N1073" t="s">
        <v>487</v>
      </c>
      <c r="O1073" t="s">
        <v>488</v>
      </c>
      <c r="P1073" t="s">
        <v>489</v>
      </c>
      <c r="R1073" t="s">
        <v>177</v>
      </c>
      <c r="T1073">
        <v>28023</v>
      </c>
      <c r="U1073" t="s">
        <v>178</v>
      </c>
      <c r="V1073" t="s">
        <v>42</v>
      </c>
      <c r="W1073" t="s">
        <v>490</v>
      </c>
      <c r="X1073" t="s">
        <v>491</v>
      </c>
      <c r="Y1073" t="s">
        <v>51</v>
      </c>
    </row>
    <row r="1074" spans="1:25" x14ac:dyDescent="0.3">
      <c r="A1074">
        <v>10185</v>
      </c>
      <c r="B1074">
        <v>49</v>
      </c>
      <c r="C1074">
        <v>80.67</v>
      </c>
      <c r="D1074">
        <v>11</v>
      </c>
      <c r="E1074">
        <v>3952.83</v>
      </c>
      <c r="F1074" s="1">
        <v>37939</v>
      </c>
      <c r="G1074" t="s">
        <v>25</v>
      </c>
      <c r="H1074">
        <v>4</v>
      </c>
      <c r="I1074">
        <v>11</v>
      </c>
      <c r="J1074">
        <v>2003</v>
      </c>
      <c r="K1074" t="s">
        <v>605</v>
      </c>
      <c r="L1074">
        <v>100</v>
      </c>
      <c r="M1074" t="s">
        <v>606</v>
      </c>
      <c r="N1074" t="s">
        <v>335</v>
      </c>
      <c r="O1074">
        <v>5085559555</v>
      </c>
      <c r="P1074" t="s">
        <v>336</v>
      </c>
      <c r="R1074" t="s">
        <v>162</v>
      </c>
      <c r="S1074" t="s">
        <v>123</v>
      </c>
      <c r="T1074">
        <v>50553</v>
      </c>
      <c r="U1074" t="s">
        <v>32</v>
      </c>
      <c r="V1074" t="s">
        <v>33</v>
      </c>
      <c r="W1074" t="s">
        <v>337</v>
      </c>
      <c r="X1074" t="s">
        <v>338</v>
      </c>
      <c r="Y1074" t="s">
        <v>51</v>
      </c>
    </row>
    <row r="1075" spans="1:25" x14ac:dyDescent="0.3">
      <c r="A1075">
        <v>10196</v>
      </c>
      <c r="B1075">
        <v>35</v>
      </c>
      <c r="C1075">
        <v>100</v>
      </c>
      <c r="D1075">
        <v>3</v>
      </c>
      <c r="E1075">
        <v>3564.75</v>
      </c>
      <c r="F1075" s="1">
        <v>37951</v>
      </c>
      <c r="G1075" t="s">
        <v>25</v>
      </c>
      <c r="H1075">
        <v>4</v>
      </c>
      <c r="I1075">
        <v>11</v>
      </c>
      <c r="J1075">
        <v>2003</v>
      </c>
      <c r="K1075" t="s">
        <v>605</v>
      </c>
      <c r="L1075">
        <v>100</v>
      </c>
      <c r="M1075" t="s">
        <v>606</v>
      </c>
      <c r="N1075" t="s">
        <v>242</v>
      </c>
      <c r="O1075">
        <v>2035559545</v>
      </c>
      <c r="P1075" t="s">
        <v>243</v>
      </c>
      <c r="R1075" t="s">
        <v>244</v>
      </c>
      <c r="S1075" t="s">
        <v>112</v>
      </c>
      <c r="T1075">
        <v>97823</v>
      </c>
      <c r="U1075" t="s">
        <v>32</v>
      </c>
      <c r="V1075" t="s">
        <v>33</v>
      </c>
      <c r="W1075" t="s">
        <v>83</v>
      </c>
      <c r="X1075" t="s">
        <v>245</v>
      </c>
      <c r="Y1075" t="s">
        <v>51</v>
      </c>
    </row>
    <row r="1076" spans="1:25" x14ac:dyDescent="0.3">
      <c r="A1076">
        <v>10208</v>
      </c>
      <c r="B1076">
        <v>48</v>
      </c>
      <c r="C1076">
        <v>100</v>
      </c>
      <c r="D1076">
        <v>11</v>
      </c>
      <c r="E1076">
        <v>5614.56</v>
      </c>
      <c r="F1076" s="1">
        <v>37988</v>
      </c>
      <c r="G1076" t="s">
        <v>25</v>
      </c>
      <c r="H1076">
        <v>1</v>
      </c>
      <c r="I1076">
        <v>1</v>
      </c>
      <c r="J1076">
        <v>2004</v>
      </c>
      <c r="K1076" t="s">
        <v>605</v>
      </c>
      <c r="L1076">
        <v>100</v>
      </c>
      <c r="M1076" t="s">
        <v>606</v>
      </c>
      <c r="N1076" t="s">
        <v>219</v>
      </c>
      <c r="O1076" t="s">
        <v>220</v>
      </c>
      <c r="P1076" t="s">
        <v>221</v>
      </c>
      <c r="R1076" t="s">
        <v>222</v>
      </c>
      <c r="T1076">
        <v>69004</v>
      </c>
      <c r="U1076" t="s">
        <v>41</v>
      </c>
      <c r="V1076" t="s">
        <v>42</v>
      </c>
      <c r="W1076" t="s">
        <v>223</v>
      </c>
      <c r="X1076" t="s">
        <v>224</v>
      </c>
      <c r="Y1076" t="s">
        <v>51</v>
      </c>
    </row>
    <row r="1077" spans="1:25" x14ac:dyDescent="0.3">
      <c r="A1077">
        <v>10221</v>
      </c>
      <c r="B1077">
        <v>23</v>
      </c>
      <c r="C1077">
        <v>80.67</v>
      </c>
      <c r="D1077">
        <v>5</v>
      </c>
      <c r="E1077">
        <v>1855.41</v>
      </c>
      <c r="F1077" s="1">
        <v>38035</v>
      </c>
      <c r="G1077" t="s">
        <v>25</v>
      </c>
      <c r="H1077">
        <v>1</v>
      </c>
      <c r="I1077">
        <v>2</v>
      </c>
      <c r="J1077">
        <v>2004</v>
      </c>
      <c r="K1077" t="s">
        <v>605</v>
      </c>
      <c r="L1077">
        <v>100</v>
      </c>
      <c r="M1077" t="s">
        <v>606</v>
      </c>
      <c r="N1077" t="s">
        <v>365</v>
      </c>
      <c r="O1077" t="s">
        <v>366</v>
      </c>
      <c r="P1077" t="s">
        <v>367</v>
      </c>
      <c r="R1077" t="s">
        <v>368</v>
      </c>
      <c r="T1077" t="s">
        <v>369</v>
      </c>
      <c r="U1077" t="s">
        <v>370</v>
      </c>
      <c r="V1077" t="s">
        <v>42</v>
      </c>
      <c r="W1077" t="s">
        <v>371</v>
      </c>
      <c r="X1077" t="s">
        <v>372</v>
      </c>
      <c r="Y1077" t="s">
        <v>36</v>
      </c>
    </row>
    <row r="1078" spans="1:25" x14ac:dyDescent="0.3">
      <c r="A1078">
        <v>10232</v>
      </c>
      <c r="B1078">
        <v>48</v>
      </c>
      <c r="C1078">
        <v>95.8</v>
      </c>
      <c r="D1078">
        <v>8</v>
      </c>
      <c r="E1078">
        <v>4598.3999999999996</v>
      </c>
      <c r="F1078" s="1">
        <v>38066</v>
      </c>
      <c r="G1078" t="s">
        <v>25</v>
      </c>
      <c r="H1078">
        <v>1</v>
      </c>
      <c r="I1078">
        <v>3</v>
      </c>
      <c r="J1078">
        <v>2004</v>
      </c>
      <c r="K1078" t="s">
        <v>605</v>
      </c>
      <c r="L1078">
        <v>100</v>
      </c>
      <c r="M1078" t="s">
        <v>606</v>
      </c>
      <c r="N1078" t="s">
        <v>383</v>
      </c>
      <c r="O1078" t="s">
        <v>384</v>
      </c>
      <c r="P1078" t="s">
        <v>385</v>
      </c>
      <c r="R1078" t="s">
        <v>386</v>
      </c>
      <c r="S1078" t="s">
        <v>387</v>
      </c>
      <c r="T1078" t="s">
        <v>388</v>
      </c>
      <c r="U1078" t="s">
        <v>170</v>
      </c>
      <c r="V1078" t="s">
        <v>42</v>
      </c>
      <c r="W1078" t="s">
        <v>389</v>
      </c>
      <c r="X1078" t="s">
        <v>390</v>
      </c>
      <c r="Y1078" t="s">
        <v>51</v>
      </c>
    </row>
    <row r="1079" spans="1:25" x14ac:dyDescent="0.3">
      <c r="A1079">
        <v>10248</v>
      </c>
      <c r="B1079">
        <v>42</v>
      </c>
      <c r="C1079">
        <v>100</v>
      </c>
      <c r="D1079">
        <v>14</v>
      </c>
      <c r="E1079">
        <v>5082.42</v>
      </c>
      <c r="F1079" s="1">
        <v>38114</v>
      </c>
      <c r="G1079" t="s">
        <v>339</v>
      </c>
      <c r="H1079">
        <v>2</v>
      </c>
      <c r="I1079">
        <v>5</v>
      </c>
      <c r="J1079">
        <v>2004</v>
      </c>
      <c r="K1079" t="s">
        <v>605</v>
      </c>
      <c r="L1079">
        <v>100</v>
      </c>
      <c r="M1079" t="s">
        <v>606</v>
      </c>
      <c r="N1079" t="s">
        <v>28</v>
      </c>
      <c r="O1079">
        <v>2125557818</v>
      </c>
      <c r="P1079" t="s">
        <v>29</v>
      </c>
      <c r="R1079" t="s">
        <v>30</v>
      </c>
      <c r="S1079" t="s">
        <v>31</v>
      </c>
      <c r="T1079">
        <v>10022</v>
      </c>
      <c r="U1079" t="s">
        <v>32</v>
      </c>
      <c r="V1079" t="s">
        <v>33</v>
      </c>
      <c r="W1079" t="s">
        <v>34</v>
      </c>
      <c r="X1079" t="s">
        <v>35</v>
      </c>
      <c r="Y1079" t="s">
        <v>51</v>
      </c>
    </row>
    <row r="1080" spans="1:25" x14ac:dyDescent="0.3">
      <c r="A1080">
        <v>10273</v>
      </c>
      <c r="B1080">
        <v>47</v>
      </c>
      <c r="C1080">
        <v>100</v>
      </c>
      <c r="D1080">
        <v>15</v>
      </c>
      <c r="E1080">
        <v>5450.59</v>
      </c>
      <c r="F1080" s="1">
        <v>38189</v>
      </c>
      <c r="G1080" t="s">
        <v>25</v>
      </c>
      <c r="H1080">
        <v>3</v>
      </c>
      <c r="I1080">
        <v>7</v>
      </c>
      <c r="J1080">
        <v>2004</v>
      </c>
      <c r="K1080" t="s">
        <v>605</v>
      </c>
      <c r="L1080">
        <v>100</v>
      </c>
      <c r="M1080" t="s">
        <v>606</v>
      </c>
      <c r="N1080" t="s">
        <v>365</v>
      </c>
      <c r="O1080" t="s">
        <v>366</v>
      </c>
      <c r="P1080" t="s">
        <v>367</v>
      </c>
      <c r="R1080" t="s">
        <v>368</v>
      </c>
      <c r="T1080" t="s">
        <v>369</v>
      </c>
      <c r="U1080" t="s">
        <v>370</v>
      </c>
      <c r="V1080" t="s">
        <v>42</v>
      </c>
      <c r="W1080" t="s">
        <v>371</v>
      </c>
      <c r="X1080" t="s">
        <v>372</v>
      </c>
      <c r="Y1080" t="s">
        <v>51</v>
      </c>
    </row>
    <row r="1081" spans="1:25" x14ac:dyDescent="0.3">
      <c r="A1081">
        <v>10282</v>
      </c>
      <c r="B1081">
        <v>36</v>
      </c>
      <c r="C1081">
        <v>100</v>
      </c>
      <c r="D1081">
        <v>3</v>
      </c>
      <c r="E1081">
        <v>4174.92</v>
      </c>
      <c r="F1081" s="1">
        <v>38219</v>
      </c>
      <c r="G1081" t="s">
        <v>25</v>
      </c>
      <c r="H1081">
        <v>3</v>
      </c>
      <c r="I1081">
        <v>8</v>
      </c>
      <c r="J1081">
        <v>2004</v>
      </c>
      <c r="K1081" t="s">
        <v>605</v>
      </c>
      <c r="L1081">
        <v>100</v>
      </c>
      <c r="M1081" t="s">
        <v>606</v>
      </c>
      <c r="N1081" t="s">
        <v>272</v>
      </c>
      <c r="O1081">
        <v>4155551450</v>
      </c>
      <c r="P1081" t="s">
        <v>273</v>
      </c>
      <c r="R1081" t="s">
        <v>274</v>
      </c>
      <c r="S1081" t="s">
        <v>55</v>
      </c>
      <c r="T1081">
        <v>97562</v>
      </c>
      <c r="U1081" t="s">
        <v>32</v>
      </c>
      <c r="V1081" t="s">
        <v>33</v>
      </c>
      <c r="W1081" t="s">
        <v>275</v>
      </c>
      <c r="X1081" t="s">
        <v>276</v>
      </c>
      <c r="Y1081" t="s">
        <v>51</v>
      </c>
    </row>
    <row r="1082" spans="1:25" x14ac:dyDescent="0.3">
      <c r="A1082">
        <v>10293</v>
      </c>
      <c r="B1082">
        <v>22</v>
      </c>
      <c r="C1082">
        <v>100</v>
      </c>
      <c r="D1082">
        <v>6</v>
      </c>
      <c r="E1082">
        <v>2418.2399999999998</v>
      </c>
      <c r="F1082" s="1">
        <v>38239</v>
      </c>
      <c r="G1082" t="s">
        <v>25</v>
      </c>
      <c r="H1082">
        <v>3</v>
      </c>
      <c r="I1082">
        <v>9</v>
      </c>
      <c r="J1082">
        <v>2004</v>
      </c>
      <c r="K1082" t="s">
        <v>605</v>
      </c>
      <c r="L1082">
        <v>100</v>
      </c>
      <c r="M1082" t="s">
        <v>606</v>
      </c>
      <c r="N1082" t="s">
        <v>254</v>
      </c>
      <c r="O1082" t="s">
        <v>255</v>
      </c>
      <c r="P1082" t="s">
        <v>256</v>
      </c>
      <c r="R1082" t="s">
        <v>257</v>
      </c>
      <c r="T1082">
        <v>10100</v>
      </c>
      <c r="U1082" t="s">
        <v>258</v>
      </c>
      <c r="V1082" t="s">
        <v>42</v>
      </c>
      <c r="W1082" t="s">
        <v>259</v>
      </c>
      <c r="X1082" t="s">
        <v>260</v>
      </c>
      <c r="Y1082" t="s">
        <v>36</v>
      </c>
    </row>
    <row r="1083" spans="1:25" x14ac:dyDescent="0.3">
      <c r="A1083">
        <v>10306</v>
      </c>
      <c r="B1083">
        <v>40</v>
      </c>
      <c r="C1083">
        <v>91.76</v>
      </c>
      <c r="D1083">
        <v>11</v>
      </c>
      <c r="E1083">
        <v>3670.4</v>
      </c>
      <c r="F1083" s="1">
        <v>38274</v>
      </c>
      <c r="G1083" t="s">
        <v>25</v>
      </c>
      <c r="H1083">
        <v>4</v>
      </c>
      <c r="I1083">
        <v>10</v>
      </c>
      <c r="J1083">
        <v>2004</v>
      </c>
      <c r="K1083" t="s">
        <v>605</v>
      </c>
      <c r="L1083">
        <v>100</v>
      </c>
      <c r="M1083" t="s">
        <v>606</v>
      </c>
      <c r="N1083" t="s">
        <v>492</v>
      </c>
      <c r="O1083" t="s">
        <v>493</v>
      </c>
      <c r="P1083" t="s">
        <v>494</v>
      </c>
      <c r="R1083" t="s">
        <v>495</v>
      </c>
      <c r="T1083" t="s">
        <v>496</v>
      </c>
      <c r="U1083" t="s">
        <v>170</v>
      </c>
      <c r="V1083" t="s">
        <v>42</v>
      </c>
      <c r="W1083" t="s">
        <v>497</v>
      </c>
      <c r="X1083" t="s">
        <v>94</v>
      </c>
      <c r="Y1083" t="s">
        <v>51</v>
      </c>
    </row>
    <row r="1084" spans="1:25" x14ac:dyDescent="0.3">
      <c r="A1084">
        <v>10314</v>
      </c>
      <c r="B1084">
        <v>23</v>
      </c>
      <c r="C1084">
        <v>100</v>
      </c>
      <c r="D1084">
        <v>3</v>
      </c>
      <c r="E1084">
        <v>2481.6999999999998</v>
      </c>
      <c r="F1084" s="1">
        <v>38282</v>
      </c>
      <c r="G1084" t="s">
        <v>25</v>
      </c>
      <c r="H1084">
        <v>4</v>
      </c>
      <c r="I1084">
        <v>10</v>
      </c>
      <c r="J1084">
        <v>2004</v>
      </c>
      <c r="K1084" t="s">
        <v>605</v>
      </c>
      <c r="L1084">
        <v>100</v>
      </c>
      <c r="M1084" t="s">
        <v>606</v>
      </c>
      <c r="N1084" t="s">
        <v>498</v>
      </c>
      <c r="O1084" t="s">
        <v>499</v>
      </c>
      <c r="P1084" t="s">
        <v>500</v>
      </c>
      <c r="R1084" t="s">
        <v>501</v>
      </c>
      <c r="T1084">
        <v>8200</v>
      </c>
      <c r="U1084" t="s">
        <v>326</v>
      </c>
      <c r="V1084" t="s">
        <v>42</v>
      </c>
      <c r="W1084" t="s">
        <v>502</v>
      </c>
      <c r="X1084" t="s">
        <v>503</v>
      </c>
      <c r="Y1084" t="s">
        <v>36</v>
      </c>
    </row>
    <row r="1085" spans="1:25" x14ac:dyDescent="0.3">
      <c r="A1085">
        <v>10326</v>
      </c>
      <c r="B1085">
        <v>32</v>
      </c>
      <c r="C1085">
        <v>100</v>
      </c>
      <c r="D1085">
        <v>6</v>
      </c>
      <c r="E1085">
        <v>3807.68</v>
      </c>
      <c r="F1085" s="1">
        <v>38300</v>
      </c>
      <c r="G1085" t="s">
        <v>25</v>
      </c>
      <c r="H1085">
        <v>4</v>
      </c>
      <c r="I1085">
        <v>11</v>
      </c>
      <c r="J1085">
        <v>2004</v>
      </c>
      <c r="K1085" t="s">
        <v>605</v>
      </c>
      <c r="L1085">
        <v>100</v>
      </c>
      <c r="M1085" t="s">
        <v>606</v>
      </c>
      <c r="N1085" t="s">
        <v>183</v>
      </c>
      <c r="O1085" t="s">
        <v>184</v>
      </c>
      <c r="P1085" t="s">
        <v>185</v>
      </c>
      <c r="R1085" t="s">
        <v>186</v>
      </c>
      <c r="T1085" t="s">
        <v>187</v>
      </c>
      <c r="U1085" t="s">
        <v>188</v>
      </c>
      <c r="V1085" t="s">
        <v>42</v>
      </c>
      <c r="W1085" t="s">
        <v>189</v>
      </c>
      <c r="X1085" t="s">
        <v>190</v>
      </c>
      <c r="Y1085" t="s">
        <v>51</v>
      </c>
    </row>
    <row r="1086" spans="1:25" x14ac:dyDescent="0.3">
      <c r="A1086">
        <v>10336</v>
      </c>
      <c r="B1086">
        <v>21</v>
      </c>
      <c r="C1086">
        <v>100</v>
      </c>
      <c r="D1086">
        <v>7</v>
      </c>
      <c r="E1086">
        <v>2230.41</v>
      </c>
      <c r="F1086" s="1">
        <v>38311</v>
      </c>
      <c r="G1086" t="s">
        <v>25</v>
      </c>
      <c r="H1086">
        <v>4</v>
      </c>
      <c r="I1086">
        <v>11</v>
      </c>
      <c r="J1086">
        <v>2004</v>
      </c>
      <c r="K1086" t="s">
        <v>605</v>
      </c>
      <c r="L1086">
        <v>100</v>
      </c>
      <c r="M1086" t="s">
        <v>606</v>
      </c>
      <c r="N1086" t="s">
        <v>403</v>
      </c>
      <c r="O1086" t="s">
        <v>404</v>
      </c>
      <c r="P1086" t="s">
        <v>405</v>
      </c>
      <c r="R1086" t="s">
        <v>48</v>
      </c>
      <c r="T1086">
        <v>75012</v>
      </c>
      <c r="U1086" t="s">
        <v>41</v>
      </c>
      <c r="V1086" t="s">
        <v>42</v>
      </c>
      <c r="W1086" t="s">
        <v>406</v>
      </c>
      <c r="X1086" t="s">
        <v>407</v>
      </c>
      <c r="Y1086" t="s">
        <v>36</v>
      </c>
    </row>
    <row r="1087" spans="1:25" x14ac:dyDescent="0.3">
      <c r="A1087">
        <v>10350</v>
      </c>
      <c r="B1087">
        <v>41</v>
      </c>
      <c r="C1087">
        <v>93.04</v>
      </c>
      <c r="D1087">
        <v>2</v>
      </c>
      <c r="E1087">
        <v>3814.64</v>
      </c>
      <c r="F1087" s="1">
        <v>38323</v>
      </c>
      <c r="G1087" t="s">
        <v>25</v>
      </c>
      <c r="H1087">
        <v>4</v>
      </c>
      <c r="I1087">
        <v>12</v>
      </c>
      <c r="J1087">
        <v>2004</v>
      </c>
      <c r="K1087" t="s">
        <v>605</v>
      </c>
      <c r="L1087">
        <v>100</v>
      </c>
      <c r="M1087" t="s">
        <v>606</v>
      </c>
      <c r="N1087" t="s">
        <v>174</v>
      </c>
      <c r="O1087" t="s">
        <v>175</v>
      </c>
      <c r="P1087" t="s">
        <v>176</v>
      </c>
      <c r="R1087" t="s">
        <v>177</v>
      </c>
      <c r="T1087">
        <v>28034</v>
      </c>
      <c r="U1087" t="s">
        <v>178</v>
      </c>
      <c r="V1087" t="s">
        <v>42</v>
      </c>
      <c r="W1087" t="s">
        <v>179</v>
      </c>
      <c r="X1087" t="s">
        <v>180</v>
      </c>
      <c r="Y1087" t="s">
        <v>51</v>
      </c>
    </row>
    <row r="1088" spans="1:25" x14ac:dyDescent="0.3">
      <c r="A1088">
        <v>10372</v>
      </c>
      <c r="B1088">
        <v>25</v>
      </c>
      <c r="C1088">
        <v>84.71</v>
      </c>
      <c r="D1088">
        <v>5</v>
      </c>
      <c r="E1088">
        <v>2117.75</v>
      </c>
      <c r="F1088" s="1">
        <v>38378</v>
      </c>
      <c r="G1088" t="s">
        <v>25</v>
      </c>
      <c r="H1088">
        <v>1</v>
      </c>
      <c r="I1088">
        <v>1</v>
      </c>
      <c r="J1088">
        <v>2005</v>
      </c>
      <c r="K1088" t="s">
        <v>605</v>
      </c>
      <c r="L1088">
        <v>100</v>
      </c>
      <c r="M1088" t="s">
        <v>606</v>
      </c>
      <c r="N1088" t="s">
        <v>246</v>
      </c>
      <c r="O1088" t="s">
        <v>247</v>
      </c>
      <c r="P1088" t="s">
        <v>248</v>
      </c>
      <c r="R1088" t="s">
        <v>249</v>
      </c>
      <c r="S1088" t="s">
        <v>250</v>
      </c>
      <c r="T1088" t="s">
        <v>251</v>
      </c>
      <c r="U1088" t="s">
        <v>200</v>
      </c>
      <c r="V1088" t="s">
        <v>200</v>
      </c>
      <c r="W1088" t="s">
        <v>252</v>
      </c>
      <c r="X1088" t="s">
        <v>253</v>
      </c>
      <c r="Y1088" t="s">
        <v>36</v>
      </c>
    </row>
    <row r="1089" spans="1:25" x14ac:dyDescent="0.3">
      <c r="A1089">
        <v>10383</v>
      </c>
      <c r="B1089">
        <v>26</v>
      </c>
      <c r="C1089">
        <v>100</v>
      </c>
      <c r="D1089">
        <v>12</v>
      </c>
      <c r="E1089">
        <v>3340.48</v>
      </c>
      <c r="F1089" s="1">
        <v>38405</v>
      </c>
      <c r="G1089" t="s">
        <v>25</v>
      </c>
      <c r="H1089">
        <v>1</v>
      </c>
      <c r="I1089">
        <v>2</v>
      </c>
      <c r="J1089">
        <v>2005</v>
      </c>
      <c r="K1089" t="s">
        <v>605</v>
      </c>
      <c r="L1089">
        <v>100</v>
      </c>
      <c r="M1089" t="s">
        <v>606</v>
      </c>
      <c r="N1089" t="s">
        <v>174</v>
      </c>
      <c r="O1089" t="s">
        <v>175</v>
      </c>
      <c r="P1089" t="s">
        <v>176</v>
      </c>
      <c r="R1089" t="s">
        <v>177</v>
      </c>
      <c r="T1089">
        <v>28034</v>
      </c>
      <c r="U1089" t="s">
        <v>178</v>
      </c>
      <c r="V1089" t="s">
        <v>42</v>
      </c>
      <c r="W1089" t="s">
        <v>179</v>
      </c>
      <c r="X1089" t="s">
        <v>180</v>
      </c>
      <c r="Y1089" t="s">
        <v>51</v>
      </c>
    </row>
    <row r="1090" spans="1:25" x14ac:dyDescent="0.3">
      <c r="A1090">
        <v>10396</v>
      </c>
      <c r="B1090">
        <v>24</v>
      </c>
      <c r="C1090">
        <v>89.75</v>
      </c>
      <c r="D1090">
        <v>4</v>
      </c>
      <c r="E1090">
        <v>2154</v>
      </c>
      <c r="F1090" s="1">
        <v>38434</v>
      </c>
      <c r="G1090" t="s">
        <v>25</v>
      </c>
      <c r="H1090">
        <v>1</v>
      </c>
      <c r="I1090">
        <v>3</v>
      </c>
      <c r="J1090">
        <v>2005</v>
      </c>
      <c r="K1090" t="s">
        <v>605</v>
      </c>
      <c r="L1090">
        <v>100</v>
      </c>
      <c r="M1090" t="s">
        <v>606</v>
      </c>
      <c r="N1090" t="s">
        <v>272</v>
      </c>
      <c r="O1090">
        <v>4155551450</v>
      </c>
      <c r="P1090" t="s">
        <v>273</v>
      </c>
      <c r="R1090" t="s">
        <v>274</v>
      </c>
      <c r="S1090" t="s">
        <v>55</v>
      </c>
      <c r="T1090">
        <v>97562</v>
      </c>
      <c r="U1090" t="s">
        <v>32</v>
      </c>
      <c r="V1090" t="s">
        <v>33</v>
      </c>
      <c r="W1090" t="s">
        <v>275</v>
      </c>
      <c r="X1090" t="s">
        <v>276</v>
      </c>
      <c r="Y1090" t="s">
        <v>36</v>
      </c>
    </row>
    <row r="1091" spans="1:25" x14ac:dyDescent="0.3">
      <c r="A1091">
        <v>10414</v>
      </c>
      <c r="B1091">
        <v>48</v>
      </c>
      <c r="C1091">
        <v>100</v>
      </c>
      <c r="D1091">
        <v>14</v>
      </c>
      <c r="E1091">
        <v>5808.48</v>
      </c>
      <c r="F1091" s="1">
        <v>38478</v>
      </c>
      <c r="G1091" t="s">
        <v>401</v>
      </c>
      <c r="H1091">
        <v>2</v>
      </c>
      <c r="I1091">
        <v>5</v>
      </c>
      <c r="J1091">
        <v>2005</v>
      </c>
      <c r="K1091" t="s">
        <v>605</v>
      </c>
      <c r="L1091">
        <v>100</v>
      </c>
      <c r="M1091" t="s">
        <v>606</v>
      </c>
      <c r="N1091" t="s">
        <v>379</v>
      </c>
      <c r="O1091">
        <v>6175559555</v>
      </c>
      <c r="P1091" t="s">
        <v>380</v>
      </c>
      <c r="R1091" t="s">
        <v>381</v>
      </c>
      <c r="S1091" t="s">
        <v>123</v>
      </c>
      <c r="T1091">
        <v>51003</v>
      </c>
      <c r="U1091" t="s">
        <v>32</v>
      </c>
      <c r="V1091" t="s">
        <v>33</v>
      </c>
      <c r="W1091" t="s">
        <v>382</v>
      </c>
      <c r="X1091" t="s">
        <v>66</v>
      </c>
      <c r="Y1091" t="s">
        <v>51</v>
      </c>
    </row>
    <row r="1092" spans="1:25" x14ac:dyDescent="0.3">
      <c r="A1092">
        <v>10108</v>
      </c>
      <c r="B1092">
        <v>26</v>
      </c>
      <c r="C1092">
        <v>68.349999999999994</v>
      </c>
      <c r="D1092">
        <v>9</v>
      </c>
      <c r="E1092">
        <v>1777.1</v>
      </c>
      <c r="F1092" s="1">
        <v>37683</v>
      </c>
      <c r="G1092" t="s">
        <v>25</v>
      </c>
      <c r="H1092">
        <v>1</v>
      </c>
      <c r="I1092">
        <v>3</v>
      </c>
      <c r="J1092">
        <v>2003</v>
      </c>
      <c r="K1092" t="s">
        <v>181</v>
      </c>
      <c r="L1092">
        <v>80</v>
      </c>
      <c r="M1092" t="s">
        <v>607</v>
      </c>
      <c r="N1092" t="s">
        <v>425</v>
      </c>
      <c r="O1092" t="s">
        <v>426</v>
      </c>
      <c r="P1092" t="s">
        <v>427</v>
      </c>
      <c r="R1092" t="s">
        <v>428</v>
      </c>
      <c r="T1092" t="s">
        <v>429</v>
      </c>
      <c r="U1092" t="s">
        <v>430</v>
      </c>
      <c r="V1092" t="s">
        <v>200</v>
      </c>
      <c r="W1092" t="s">
        <v>431</v>
      </c>
      <c r="X1092" t="s">
        <v>432</v>
      </c>
      <c r="Y1092" t="s">
        <v>36</v>
      </c>
    </row>
    <row r="1093" spans="1:25" x14ac:dyDescent="0.3">
      <c r="A1093">
        <v>10122</v>
      </c>
      <c r="B1093">
        <v>21</v>
      </c>
      <c r="C1093">
        <v>73.17</v>
      </c>
      <c r="D1093">
        <v>13</v>
      </c>
      <c r="E1093">
        <v>1536.57</v>
      </c>
      <c r="F1093" s="1">
        <v>37749</v>
      </c>
      <c r="G1093" t="s">
        <v>25</v>
      </c>
      <c r="H1093">
        <v>2</v>
      </c>
      <c r="I1093">
        <v>5</v>
      </c>
      <c r="J1093">
        <v>2003</v>
      </c>
      <c r="K1093" t="s">
        <v>181</v>
      </c>
      <c r="L1093">
        <v>80</v>
      </c>
      <c r="M1093" t="s">
        <v>607</v>
      </c>
      <c r="N1093" t="s">
        <v>433</v>
      </c>
      <c r="O1093" t="s">
        <v>434</v>
      </c>
      <c r="P1093" t="s">
        <v>435</v>
      </c>
      <c r="R1093" t="s">
        <v>436</v>
      </c>
      <c r="T1093">
        <v>13008</v>
      </c>
      <c r="U1093" t="s">
        <v>41</v>
      </c>
      <c r="V1093" t="s">
        <v>42</v>
      </c>
      <c r="W1093" t="s">
        <v>437</v>
      </c>
      <c r="X1093" t="s">
        <v>438</v>
      </c>
      <c r="Y1093" t="s">
        <v>36</v>
      </c>
    </row>
    <row r="1094" spans="1:25" x14ac:dyDescent="0.3">
      <c r="A1094">
        <v>10135</v>
      </c>
      <c r="B1094">
        <v>45</v>
      </c>
      <c r="C1094">
        <v>78</v>
      </c>
      <c r="D1094">
        <v>10</v>
      </c>
      <c r="E1094">
        <v>3510</v>
      </c>
      <c r="F1094" s="1">
        <v>37804</v>
      </c>
      <c r="G1094" t="s">
        <v>25</v>
      </c>
      <c r="H1094">
        <v>3</v>
      </c>
      <c r="I1094">
        <v>7</v>
      </c>
      <c r="J1094">
        <v>2003</v>
      </c>
      <c r="K1094" t="s">
        <v>181</v>
      </c>
      <c r="L1094">
        <v>80</v>
      </c>
      <c r="M1094" t="s">
        <v>607</v>
      </c>
      <c r="N1094" t="s">
        <v>272</v>
      </c>
      <c r="O1094">
        <v>4155551450</v>
      </c>
      <c r="P1094" t="s">
        <v>273</v>
      </c>
      <c r="R1094" t="s">
        <v>274</v>
      </c>
      <c r="S1094" t="s">
        <v>55</v>
      </c>
      <c r="T1094">
        <v>97562</v>
      </c>
      <c r="U1094" t="s">
        <v>32</v>
      </c>
      <c r="V1094" t="s">
        <v>33</v>
      </c>
      <c r="W1094" t="s">
        <v>275</v>
      </c>
      <c r="X1094" t="s">
        <v>276</v>
      </c>
      <c r="Y1094" t="s">
        <v>51</v>
      </c>
    </row>
    <row r="1095" spans="1:25" x14ac:dyDescent="0.3">
      <c r="A1095">
        <v>10147</v>
      </c>
      <c r="B1095">
        <v>36</v>
      </c>
      <c r="C1095">
        <v>86.04</v>
      </c>
      <c r="D1095">
        <v>10</v>
      </c>
      <c r="E1095">
        <v>3097.44</v>
      </c>
      <c r="F1095" s="1">
        <v>37869</v>
      </c>
      <c r="G1095" t="s">
        <v>25</v>
      </c>
      <c r="H1095">
        <v>3</v>
      </c>
      <c r="I1095">
        <v>9</v>
      </c>
      <c r="J1095">
        <v>2003</v>
      </c>
      <c r="K1095" t="s">
        <v>181</v>
      </c>
      <c r="L1095">
        <v>80</v>
      </c>
      <c r="M1095" t="s">
        <v>607</v>
      </c>
      <c r="N1095" t="s">
        <v>281</v>
      </c>
      <c r="O1095">
        <v>6175558555</v>
      </c>
      <c r="P1095" t="s">
        <v>282</v>
      </c>
      <c r="R1095" t="s">
        <v>283</v>
      </c>
      <c r="S1095" t="s">
        <v>123</v>
      </c>
      <c r="T1095">
        <v>58339</v>
      </c>
      <c r="U1095" t="s">
        <v>32</v>
      </c>
      <c r="V1095" t="s">
        <v>33</v>
      </c>
      <c r="W1095" t="s">
        <v>275</v>
      </c>
      <c r="X1095" t="s">
        <v>284</v>
      </c>
      <c r="Y1095" t="s">
        <v>51</v>
      </c>
    </row>
    <row r="1096" spans="1:25" x14ac:dyDescent="0.3">
      <c r="A1096">
        <v>10159</v>
      </c>
      <c r="B1096">
        <v>21</v>
      </c>
      <c r="C1096">
        <v>81.209999999999994</v>
      </c>
      <c r="D1096">
        <v>5</v>
      </c>
      <c r="E1096">
        <v>1705.41</v>
      </c>
      <c r="F1096" s="1">
        <v>37904</v>
      </c>
      <c r="G1096" t="s">
        <v>25</v>
      </c>
      <c r="H1096">
        <v>4</v>
      </c>
      <c r="I1096">
        <v>10</v>
      </c>
      <c r="J1096">
        <v>2003</v>
      </c>
      <c r="K1096" t="s">
        <v>181</v>
      </c>
      <c r="L1096">
        <v>80</v>
      </c>
      <c r="M1096" t="s">
        <v>607</v>
      </c>
      <c r="N1096" t="s">
        <v>58</v>
      </c>
      <c r="O1096">
        <v>6505551386</v>
      </c>
      <c r="P1096" t="s">
        <v>59</v>
      </c>
      <c r="R1096" t="s">
        <v>60</v>
      </c>
      <c r="S1096" t="s">
        <v>55</v>
      </c>
      <c r="U1096" t="s">
        <v>32</v>
      </c>
      <c r="V1096" t="s">
        <v>33</v>
      </c>
      <c r="W1096" t="s">
        <v>61</v>
      </c>
      <c r="X1096" t="s">
        <v>57</v>
      </c>
      <c r="Y1096" t="s">
        <v>36</v>
      </c>
    </row>
    <row r="1097" spans="1:25" x14ac:dyDescent="0.3">
      <c r="A1097">
        <v>10169</v>
      </c>
      <c r="B1097">
        <v>32</v>
      </c>
      <c r="C1097">
        <v>70.760000000000005</v>
      </c>
      <c r="D1097">
        <v>5</v>
      </c>
      <c r="E1097">
        <v>2264.3200000000002</v>
      </c>
      <c r="F1097" s="1">
        <v>37929</v>
      </c>
      <c r="G1097" t="s">
        <v>25</v>
      </c>
      <c r="H1097">
        <v>4</v>
      </c>
      <c r="I1097">
        <v>11</v>
      </c>
      <c r="J1097">
        <v>2003</v>
      </c>
      <c r="K1097" t="s">
        <v>181</v>
      </c>
      <c r="L1097">
        <v>80</v>
      </c>
      <c r="M1097" t="s">
        <v>607</v>
      </c>
      <c r="N1097" t="s">
        <v>285</v>
      </c>
      <c r="O1097" t="s">
        <v>286</v>
      </c>
      <c r="P1097" t="s">
        <v>287</v>
      </c>
      <c r="Q1097" t="s">
        <v>288</v>
      </c>
      <c r="R1097" t="s">
        <v>289</v>
      </c>
      <c r="S1097" t="s">
        <v>157</v>
      </c>
      <c r="T1097">
        <v>2060</v>
      </c>
      <c r="U1097" t="s">
        <v>95</v>
      </c>
      <c r="V1097" t="s">
        <v>96</v>
      </c>
      <c r="W1097" t="s">
        <v>290</v>
      </c>
      <c r="X1097" t="s">
        <v>291</v>
      </c>
      <c r="Y1097" t="s">
        <v>36</v>
      </c>
    </row>
    <row r="1098" spans="1:25" x14ac:dyDescent="0.3">
      <c r="A1098">
        <v>10181</v>
      </c>
      <c r="B1098">
        <v>30</v>
      </c>
      <c r="C1098">
        <v>82.82</v>
      </c>
      <c r="D1098">
        <v>17</v>
      </c>
      <c r="E1098">
        <v>2484.6</v>
      </c>
      <c r="F1098" s="1">
        <v>37937</v>
      </c>
      <c r="G1098" t="s">
        <v>25</v>
      </c>
      <c r="H1098">
        <v>4</v>
      </c>
      <c r="I1098">
        <v>11</v>
      </c>
      <c r="J1098">
        <v>2003</v>
      </c>
      <c r="K1098" t="s">
        <v>181</v>
      </c>
      <c r="L1098">
        <v>80</v>
      </c>
      <c r="M1098" t="s">
        <v>607</v>
      </c>
      <c r="N1098" t="s">
        <v>73</v>
      </c>
      <c r="O1098" t="s">
        <v>74</v>
      </c>
      <c r="P1098" t="s">
        <v>75</v>
      </c>
      <c r="R1098" t="s">
        <v>76</v>
      </c>
      <c r="T1098" t="s">
        <v>77</v>
      </c>
      <c r="U1098" t="s">
        <v>78</v>
      </c>
      <c r="V1098" t="s">
        <v>42</v>
      </c>
      <c r="W1098" t="s">
        <v>79</v>
      </c>
      <c r="X1098" t="s">
        <v>80</v>
      </c>
      <c r="Y1098" t="s">
        <v>36</v>
      </c>
    </row>
    <row r="1099" spans="1:25" x14ac:dyDescent="0.3">
      <c r="A1099">
        <v>10191</v>
      </c>
      <c r="B1099">
        <v>36</v>
      </c>
      <c r="C1099">
        <v>94.88</v>
      </c>
      <c r="D1099">
        <v>6</v>
      </c>
      <c r="E1099">
        <v>3415.68</v>
      </c>
      <c r="F1099" s="1">
        <v>37945</v>
      </c>
      <c r="G1099" t="s">
        <v>25</v>
      </c>
      <c r="H1099">
        <v>4</v>
      </c>
      <c r="I1099">
        <v>11</v>
      </c>
      <c r="J1099">
        <v>2003</v>
      </c>
      <c r="K1099" t="s">
        <v>181</v>
      </c>
      <c r="L1099">
        <v>80</v>
      </c>
      <c r="M1099" t="s">
        <v>607</v>
      </c>
      <c r="N1099" t="s">
        <v>439</v>
      </c>
      <c r="O1099" t="s">
        <v>440</v>
      </c>
      <c r="P1099" t="s">
        <v>441</v>
      </c>
      <c r="R1099" t="s">
        <v>442</v>
      </c>
      <c r="T1099">
        <v>50739</v>
      </c>
      <c r="U1099" t="s">
        <v>443</v>
      </c>
      <c r="V1099" t="s">
        <v>42</v>
      </c>
      <c r="W1099" t="s">
        <v>444</v>
      </c>
      <c r="X1099" t="s">
        <v>445</v>
      </c>
      <c r="Y1099" t="s">
        <v>51</v>
      </c>
    </row>
    <row r="1100" spans="1:25" x14ac:dyDescent="0.3">
      <c r="A1100">
        <v>10203</v>
      </c>
      <c r="B1100">
        <v>33</v>
      </c>
      <c r="C1100">
        <v>86.04</v>
      </c>
      <c r="D1100">
        <v>11</v>
      </c>
      <c r="E1100">
        <v>2839.32</v>
      </c>
      <c r="F1100" s="1">
        <v>37957</v>
      </c>
      <c r="G1100" t="s">
        <v>25</v>
      </c>
      <c r="H1100">
        <v>4</v>
      </c>
      <c r="I1100">
        <v>12</v>
      </c>
      <c r="J1100">
        <v>2003</v>
      </c>
      <c r="K1100" t="s">
        <v>181</v>
      </c>
      <c r="L1100">
        <v>80</v>
      </c>
      <c r="M1100" t="s">
        <v>607</v>
      </c>
      <c r="N1100" t="s">
        <v>174</v>
      </c>
      <c r="O1100" t="s">
        <v>175</v>
      </c>
      <c r="P1100" t="s">
        <v>176</v>
      </c>
      <c r="R1100" t="s">
        <v>177</v>
      </c>
      <c r="T1100">
        <v>28034</v>
      </c>
      <c r="U1100" t="s">
        <v>178</v>
      </c>
      <c r="V1100" t="s">
        <v>42</v>
      </c>
      <c r="W1100" t="s">
        <v>179</v>
      </c>
      <c r="X1100" t="s">
        <v>180</v>
      </c>
      <c r="Y1100" t="s">
        <v>36</v>
      </c>
    </row>
    <row r="1101" spans="1:25" x14ac:dyDescent="0.3">
      <c r="A1101">
        <v>10211</v>
      </c>
      <c r="B1101">
        <v>35</v>
      </c>
      <c r="C1101">
        <v>78</v>
      </c>
      <c r="D1101">
        <v>5</v>
      </c>
      <c r="E1101">
        <v>2730</v>
      </c>
      <c r="F1101" s="1">
        <v>38001</v>
      </c>
      <c r="G1101" t="s">
        <v>25</v>
      </c>
      <c r="H1101">
        <v>1</v>
      </c>
      <c r="I1101">
        <v>1</v>
      </c>
      <c r="J1101">
        <v>2004</v>
      </c>
      <c r="K1101" t="s">
        <v>181</v>
      </c>
      <c r="L1101">
        <v>80</v>
      </c>
      <c r="M1101" t="s">
        <v>607</v>
      </c>
      <c r="N1101" t="s">
        <v>84</v>
      </c>
      <c r="O1101" t="s">
        <v>85</v>
      </c>
      <c r="P1101" t="s">
        <v>86</v>
      </c>
      <c r="R1101" t="s">
        <v>48</v>
      </c>
      <c r="T1101">
        <v>75016</v>
      </c>
      <c r="U1101" t="s">
        <v>41</v>
      </c>
      <c r="V1101" t="s">
        <v>42</v>
      </c>
      <c r="W1101" t="s">
        <v>87</v>
      </c>
      <c r="X1101" t="s">
        <v>88</v>
      </c>
      <c r="Y1101" t="s">
        <v>36</v>
      </c>
    </row>
    <row r="1102" spans="1:25" x14ac:dyDescent="0.3">
      <c r="A1102">
        <v>10225</v>
      </c>
      <c r="B1102">
        <v>37</v>
      </c>
      <c r="C1102">
        <v>95.69</v>
      </c>
      <c r="D1102">
        <v>12</v>
      </c>
      <c r="E1102">
        <v>3540.53</v>
      </c>
      <c r="F1102" s="1">
        <v>38039</v>
      </c>
      <c r="G1102" t="s">
        <v>25</v>
      </c>
      <c r="H1102">
        <v>1</v>
      </c>
      <c r="I1102">
        <v>2</v>
      </c>
      <c r="J1102">
        <v>2004</v>
      </c>
      <c r="K1102" t="s">
        <v>181</v>
      </c>
      <c r="L1102">
        <v>80</v>
      </c>
      <c r="M1102" t="s">
        <v>607</v>
      </c>
      <c r="N1102" t="s">
        <v>446</v>
      </c>
      <c r="O1102" t="s">
        <v>447</v>
      </c>
      <c r="P1102" t="s">
        <v>448</v>
      </c>
      <c r="R1102" t="s">
        <v>449</v>
      </c>
      <c r="T1102">
        <v>1203</v>
      </c>
      <c r="U1102" t="s">
        <v>450</v>
      </c>
      <c r="V1102" t="s">
        <v>42</v>
      </c>
      <c r="W1102" t="s">
        <v>451</v>
      </c>
      <c r="X1102" t="s">
        <v>103</v>
      </c>
      <c r="Y1102" t="s">
        <v>51</v>
      </c>
    </row>
    <row r="1103" spans="1:25" x14ac:dyDescent="0.3">
      <c r="A1103">
        <v>10238</v>
      </c>
      <c r="B1103">
        <v>41</v>
      </c>
      <c r="C1103">
        <v>73.17</v>
      </c>
      <c r="D1103">
        <v>6</v>
      </c>
      <c r="E1103">
        <v>2999.97</v>
      </c>
      <c r="F1103" s="1">
        <v>38086</v>
      </c>
      <c r="G1103" t="s">
        <v>25</v>
      </c>
      <c r="H1103">
        <v>2</v>
      </c>
      <c r="I1103">
        <v>4</v>
      </c>
      <c r="J1103">
        <v>2004</v>
      </c>
      <c r="K1103" t="s">
        <v>181</v>
      </c>
      <c r="L1103">
        <v>80</v>
      </c>
      <c r="M1103" t="s">
        <v>607</v>
      </c>
      <c r="N1103" t="s">
        <v>322</v>
      </c>
      <c r="O1103" t="s">
        <v>323</v>
      </c>
      <c r="P1103" t="s">
        <v>324</v>
      </c>
      <c r="R1103" t="s">
        <v>325</v>
      </c>
      <c r="T1103">
        <v>1734</v>
      </c>
      <c r="U1103" t="s">
        <v>326</v>
      </c>
      <c r="V1103" t="s">
        <v>42</v>
      </c>
      <c r="W1103" t="s">
        <v>327</v>
      </c>
      <c r="X1103" t="s">
        <v>328</v>
      </c>
      <c r="Y1103" t="s">
        <v>36</v>
      </c>
    </row>
    <row r="1104" spans="1:25" x14ac:dyDescent="0.3">
      <c r="A1104">
        <v>10252</v>
      </c>
      <c r="B1104">
        <v>20</v>
      </c>
      <c r="C1104">
        <v>76.39</v>
      </c>
      <c r="D1104">
        <v>2</v>
      </c>
      <c r="E1104">
        <v>1527.8</v>
      </c>
      <c r="F1104" s="1">
        <v>38133</v>
      </c>
      <c r="G1104" t="s">
        <v>25</v>
      </c>
      <c r="H1104">
        <v>2</v>
      </c>
      <c r="I1104">
        <v>5</v>
      </c>
      <c r="J1104">
        <v>2004</v>
      </c>
      <c r="K1104" t="s">
        <v>181</v>
      </c>
      <c r="L1104">
        <v>80</v>
      </c>
      <c r="M1104" t="s">
        <v>607</v>
      </c>
      <c r="N1104" t="s">
        <v>84</v>
      </c>
      <c r="O1104" t="s">
        <v>85</v>
      </c>
      <c r="P1104" t="s">
        <v>86</v>
      </c>
      <c r="R1104" t="s">
        <v>48</v>
      </c>
      <c r="T1104">
        <v>75016</v>
      </c>
      <c r="U1104" t="s">
        <v>41</v>
      </c>
      <c r="V1104" t="s">
        <v>42</v>
      </c>
      <c r="W1104" t="s">
        <v>87</v>
      </c>
      <c r="X1104" t="s">
        <v>88</v>
      </c>
      <c r="Y1104" t="s">
        <v>36</v>
      </c>
    </row>
    <row r="1105" spans="1:25" x14ac:dyDescent="0.3">
      <c r="A1105">
        <v>10265</v>
      </c>
      <c r="B1105">
        <v>45</v>
      </c>
      <c r="C1105">
        <v>86.84</v>
      </c>
      <c r="D1105">
        <v>2</v>
      </c>
      <c r="E1105">
        <v>3907.8</v>
      </c>
      <c r="F1105" s="1">
        <v>38170</v>
      </c>
      <c r="G1105" t="s">
        <v>25</v>
      </c>
      <c r="H1105">
        <v>3</v>
      </c>
      <c r="I1105">
        <v>7</v>
      </c>
      <c r="J1105">
        <v>2004</v>
      </c>
      <c r="K1105" t="s">
        <v>181</v>
      </c>
      <c r="L1105">
        <v>80</v>
      </c>
      <c r="M1105" t="s">
        <v>607</v>
      </c>
      <c r="N1105" t="s">
        <v>558</v>
      </c>
      <c r="O1105" t="s">
        <v>559</v>
      </c>
      <c r="P1105" t="s">
        <v>560</v>
      </c>
      <c r="R1105" t="s">
        <v>561</v>
      </c>
      <c r="S1105" t="s">
        <v>94</v>
      </c>
      <c r="T1105">
        <v>3150</v>
      </c>
      <c r="U1105" t="s">
        <v>95</v>
      </c>
      <c r="V1105" t="s">
        <v>96</v>
      </c>
      <c r="W1105" t="s">
        <v>562</v>
      </c>
      <c r="X1105" t="s">
        <v>563</v>
      </c>
      <c r="Y1105" t="s">
        <v>51</v>
      </c>
    </row>
    <row r="1106" spans="1:25" x14ac:dyDescent="0.3">
      <c r="A1106">
        <v>10276</v>
      </c>
      <c r="B1106">
        <v>38</v>
      </c>
      <c r="C1106">
        <v>69.959999999999994</v>
      </c>
      <c r="D1106">
        <v>6</v>
      </c>
      <c r="E1106">
        <v>2658.48</v>
      </c>
      <c r="F1106" s="1">
        <v>38201</v>
      </c>
      <c r="G1106" t="s">
        <v>25</v>
      </c>
      <c r="H1106">
        <v>3</v>
      </c>
      <c r="I1106">
        <v>8</v>
      </c>
      <c r="J1106">
        <v>2004</v>
      </c>
      <c r="K1106" t="s">
        <v>181</v>
      </c>
      <c r="L1106">
        <v>80</v>
      </c>
      <c r="M1106" t="s">
        <v>607</v>
      </c>
      <c r="N1106" t="s">
        <v>458</v>
      </c>
      <c r="O1106">
        <v>6175557555</v>
      </c>
      <c r="P1106" t="s">
        <v>459</v>
      </c>
      <c r="R1106" t="s">
        <v>283</v>
      </c>
      <c r="S1106" t="s">
        <v>123</v>
      </c>
      <c r="T1106">
        <v>58339</v>
      </c>
      <c r="U1106" t="s">
        <v>32</v>
      </c>
      <c r="V1106" t="s">
        <v>33</v>
      </c>
      <c r="W1106" t="s">
        <v>460</v>
      </c>
      <c r="X1106" t="s">
        <v>461</v>
      </c>
      <c r="Y1106" t="s">
        <v>36</v>
      </c>
    </row>
    <row r="1107" spans="1:25" x14ac:dyDescent="0.3">
      <c r="A1107">
        <v>10287</v>
      </c>
      <c r="B1107">
        <v>43</v>
      </c>
      <c r="C1107">
        <v>70.760000000000005</v>
      </c>
      <c r="D1107">
        <v>15</v>
      </c>
      <c r="E1107">
        <v>3042.68</v>
      </c>
      <c r="F1107" s="1">
        <v>38229</v>
      </c>
      <c r="G1107" t="s">
        <v>25</v>
      </c>
      <c r="H1107">
        <v>3</v>
      </c>
      <c r="I1107">
        <v>8</v>
      </c>
      <c r="J1107">
        <v>2004</v>
      </c>
      <c r="K1107" t="s">
        <v>181</v>
      </c>
      <c r="L1107">
        <v>80</v>
      </c>
      <c r="M1107" t="s">
        <v>607</v>
      </c>
      <c r="N1107" t="s">
        <v>446</v>
      </c>
      <c r="O1107" t="s">
        <v>447</v>
      </c>
      <c r="P1107" t="s">
        <v>448</v>
      </c>
      <c r="R1107" t="s">
        <v>449</v>
      </c>
      <c r="T1107">
        <v>1203</v>
      </c>
      <c r="U1107" t="s">
        <v>450</v>
      </c>
      <c r="V1107" t="s">
        <v>42</v>
      </c>
      <c r="W1107" t="s">
        <v>451</v>
      </c>
      <c r="X1107" t="s">
        <v>103</v>
      </c>
      <c r="Y1107" t="s">
        <v>51</v>
      </c>
    </row>
    <row r="1108" spans="1:25" x14ac:dyDescent="0.3">
      <c r="A1108">
        <v>10300</v>
      </c>
      <c r="B1108">
        <v>49</v>
      </c>
      <c r="C1108">
        <v>78.8</v>
      </c>
      <c r="D1108">
        <v>8</v>
      </c>
      <c r="E1108">
        <v>3861.2</v>
      </c>
      <c r="F1108" s="1">
        <v>37898</v>
      </c>
      <c r="G1108" t="s">
        <v>25</v>
      </c>
      <c r="H1108">
        <v>4</v>
      </c>
      <c r="I1108">
        <v>10</v>
      </c>
      <c r="J1108">
        <v>2003</v>
      </c>
      <c r="K1108" t="s">
        <v>181</v>
      </c>
      <c r="L1108">
        <v>80</v>
      </c>
      <c r="M1108" t="s">
        <v>607</v>
      </c>
      <c r="N1108" t="s">
        <v>462</v>
      </c>
      <c r="O1108" t="s">
        <v>463</v>
      </c>
      <c r="P1108" t="s">
        <v>464</v>
      </c>
      <c r="R1108" t="s">
        <v>465</v>
      </c>
      <c r="T1108">
        <v>60528</v>
      </c>
      <c r="U1108" t="s">
        <v>443</v>
      </c>
      <c r="V1108" t="s">
        <v>42</v>
      </c>
      <c r="W1108" t="s">
        <v>466</v>
      </c>
      <c r="X1108" t="s">
        <v>414</v>
      </c>
      <c r="Y1108" t="s">
        <v>51</v>
      </c>
    </row>
    <row r="1109" spans="1:25" x14ac:dyDescent="0.3">
      <c r="A1109">
        <v>10310</v>
      </c>
      <c r="B1109">
        <v>27</v>
      </c>
      <c r="C1109">
        <v>80.41</v>
      </c>
      <c r="D1109">
        <v>13</v>
      </c>
      <c r="E1109">
        <v>2171.0700000000002</v>
      </c>
      <c r="F1109" s="1">
        <v>38276</v>
      </c>
      <c r="G1109" t="s">
        <v>25</v>
      </c>
      <c r="H1109">
        <v>4</v>
      </c>
      <c r="I1109">
        <v>10</v>
      </c>
      <c r="J1109">
        <v>2004</v>
      </c>
      <c r="K1109" t="s">
        <v>181</v>
      </c>
      <c r="L1109">
        <v>80</v>
      </c>
      <c r="M1109" t="s">
        <v>607</v>
      </c>
      <c r="N1109" t="s">
        <v>439</v>
      </c>
      <c r="O1109" t="s">
        <v>440</v>
      </c>
      <c r="P1109" t="s">
        <v>441</v>
      </c>
      <c r="R1109" t="s">
        <v>442</v>
      </c>
      <c r="T1109">
        <v>50739</v>
      </c>
      <c r="U1109" t="s">
        <v>443</v>
      </c>
      <c r="V1109" t="s">
        <v>42</v>
      </c>
      <c r="W1109" t="s">
        <v>444</v>
      </c>
      <c r="X1109" t="s">
        <v>445</v>
      </c>
      <c r="Y1109" t="s">
        <v>36</v>
      </c>
    </row>
    <row r="1110" spans="1:25" x14ac:dyDescent="0.3">
      <c r="A1110">
        <v>10319</v>
      </c>
      <c r="B1110">
        <v>46</v>
      </c>
      <c r="C1110">
        <v>73.98</v>
      </c>
      <c r="D1110">
        <v>1</v>
      </c>
      <c r="E1110">
        <v>3403.08</v>
      </c>
      <c r="F1110" s="1">
        <v>38294</v>
      </c>
      <c r="G1110" t="s">
        <v>25</v>
      </c>
      <c r="H1110">
        <v>4</v>
      </c>
      <c r="I1110">
        <v>11</v>
      </c>
      <c r="J1110">
        <v>2004</v>
      </c>
      <c r="K1110" t="s">
        <v>181</v>
      </c>
      <c r="L1110">
        <v>80</v>
      </c>
      <c r="M1110" t="s">
        <v>607</v>
      </c>
      <c r="N1110" t="s">
        <v>507</v>
      </c>
      <c r="O1110">
        <v>2125551957</v>
      </c>
      <c r="P1110" t="s">
        <v>508</v>
      </c>
      <c r="Q1110" t="s">
        <v>509</v>
      </c>
      <c r="R1110" t="s">
        <v>30</v>
      </c>
      <c r="S1110" t="s">
        <v>31</v>
      </c>
      <c r="T1110">
        <v>10022</v>
      </c>
      <c r="U1110" t="s">
        <v>32</v>
      </c>
      <c r="V1110" t="s">
        <v>33</v>
      </c>
      <c r="W1110" t="s">
        <v>510</v>
      </c>
      <c r="X1110" t="s">
        <v>511</v>
      </c>
      <c r="Y1110" t="s">
        <v>51</v>
      </c>
    </row>
    <row r="1111" spans="1:25" x14ac:dyDescent="0.3">
      <c r="A1111">
        <v>10329</v>
      </c>
      <c r="B1111">
        <v>38</v>
      </c>
      <c r="C1111">
        <v>59.1</v>
      </c>
      <c r="D1111">
        <v>10</v>
      </c>
      <c r="E1111">
        <v>2245.8000000000002</v>
      </c>
      <c r="F1111" s="1">
        <v>38306</v>
      </c>
      <c r="G1111" t="s">
        <v>25</v>
      </c>
      <c r="H1111">
        <v>4</v>
      </c>
      <c r="I1111">
        <v>11</v>
      </c>
      <c r="J1111">
        <v>2004</v>
      </c>
      <c r="K1111" t="s">
        <v>181</v>
      </c>
      <c r="L1111">
        <v>80</v>
      </c>
      <c r="M1111" t="s">
        <v>607</v>
      </c>
      <c r="N1111" t="s">
        <v>28</v>
      </c>
      <c r="O1111">
        <v>2125557818</v>
      </c>
      <c r="P1111" t="s">
        <v>29</v>
      </c>
      <c r="R1111" t="s">
        <v>30</v>
      </c>
      <c r="S1111" t="s">
        <v>31</v>
      </c>
      <c r="T1111">
        <v>10022</v>
      </c>
      <c r="U1111" t="s">
        <v>32</v>
      </c>
      <c r="V1111" t="s">
        <v>33</v>
      </c>
      <c r="W1111" t="s">
        <v>34</v>
      </c>
      <c r="X1111" t="s">
        <v>35</v>
      </c>
      <c r="Y1111" t="s">
        <v>36</v>
      </c>
    </row>
    <row r="1112" spans="1:25" x14ac:dyDescent="0.3">
      <c r="A1112">
        <v>10342</v>
      </c>
      <c r="B1112">
        <v>25</v>
      </c>
      <c r="C1112">
        <v>66.739999999999995</v>
      </c>
      <c r="D1112">
        <v>5</v>
      </c>
      <c r="E1112">
        <v>1668.5</v>
      </c>
      <c r="F1112" s="1">
        <v>38315</v>
      </c>
      <c r="G1112" t="s">
        <v>25</v>
      </c>
      <c r="H1112">
        <v>4</v>
      </c>
      <c r="I1112">
        <v>11</v>
      </c>
      <c r="J1112">
        <v>2004</v>
      </c>
      <c r="K1112" t="s">
        <v>181</v>
      </c>
      <c r="L1112">
        <v>80</v>
      </c>
      <c r="M1112" t="s">
        <v>607</v>
      </c>
      <c r="N1112" t="s">
        <v>89</v>
      </c>
      <c r="O1112" t="s">
        <v>90</v>
      </c>
      <c r="P1112" t="s">
        <v>91</v>
      </c>
      <c r="Q1112" t="s">
        <v>92</v>
      </c>
      <c r="R1112" t="s">
        <v>93</v>
      </c>
      <c r="S1112" t="s">
        <v>94</v>
      </c>
      <c r="T1112">
        <v>3004</v>
      </c>
      <c r="U1112" t="s">
        <v>95</v>
      </c>
      <c r="V1112" t="s">
        <v>96</v>
      </c>
      <c r="W1112" t="s">
        <v>97</v>
      </c>
      <c r="X1112" t="s">
        <v>98</v>
      </c>
      <c r="Y1112" t="s">
        <v>36</v>
      </c>
    </row>
    <row r="1113" spans="1:25" x14ac:dyDescent="0.3">
      <c r="A1113">
        <v>10363</v>
      </c>
      <c r="B1113">
        <v>46</v>
      </c>
      <c r="C1113">
        <v>60.3</v>
      </c>
      <c r="D1113">
        <v>10</v>
      </c>
      <c r="E1113">
        <v>2773.8</v>
      </c>
      <c r="F1113" s="1">
        <v>38358</v>
      </c>
      <c r="G1113" t="s">
        <v>25</v>
      </c>
      <c r="H1113">
        <v>1</v>
      </c>
      <c r="I1113">
        <v>1</v>
      </c>
      <c r="J1113">
        <v>2005</v>
      </c>
      <c r="K1113" t="s">
        <v>181</v>
      </c>
      <c r="L1113">
        <v>80</v>
      </c>
      <c r="M1113" t="s">
        <v>607</v>
      </c>
      <c r="N1113" t="s">
        <v>467</v>
      </c>
      <c r="O1113" t="s">
        <v>468</v>
      </c>
      <c r="P1113" t="s">
        <v>469</v>
      </c>
      <c r="R1113" t="s">
        <v>470</v>
      </c>
      <c r="T1113" t="s">
        <v>471</v>
      </c>
      <c r="U1113" t="s">
        <v>130</v>
      </c>
      <c r="V1113" t="s">
        <v>42</v>
      </c>
      <c r="W1113" t="s">
        <v>472</v>
      </c>
      <c r="X1113" t="s">
        <v>473</v>
      </c>
      <c r="Y1113" t="s">
        <v>36</v>
      </c>
    </row>
    <row r="1114" spans="1:25" x14ac:dyDescent="0.3">
      <c r="A1114">
        <v>10378</v>
      </c>
      <c r="B1114">
        <v>22</v>
      </c>
      <c r="C1114">
        <v>100</v>
      </c>
      <c r="D1114">
        <v>4</v>
      </c>
      <c r="E1114">
        <v>2464</v>
      </c>
      <c r="F1114" s="1">
        <v>38393</v>
      </c>
      <c r="G1114" t="s">
        <v>25</v>
      </c>
      <c r="H1114">
        <v>1</v>
      </c>
      <c r="I1114">
        <v>2</v>
      </c>
      <c r="J1114">
        <v>2005</v>
      </c>
      <c r="K1114" t="s">
        <v>181</v>
      </c>
      <c r="L1114">
        <v>80</v>
      </c>
      <c r="M1114" t="s">
        <v>607</v>
      </c>
      <c r="N1114" t="s">
        <v>174</v>
      </c>
      <c r="O1114" t="s">
        <v>175</v>
      </c>
      <c r="P1114" t="s">
        <v>176</v>
      </c>
      <c r="R1114" t="s">
        <v>177</v>
      </c>
      <c r="T1114">
        <v>28034</v>
      </c>
      <c r="U1114" t="s">
        <v>178</v>
      </c>
      <c r="V1114" t="s">
        <v>42</v>
      </c>
      <c r="W1114" t="s">
        <v>179</v>
      </c>
      <c r="X1114" t="s">
        <v>180</v>
      </c>
      <c r="Y1114" t="s">
        <v>36</v>
      </c>
    </row>
    <row r="1115" spans="1:25" x14ac:dyDescent="0.3">
      <c r="A1115">
        <v>10390</v>
      </c>
      <c r="B1115">
        <v>40</v>
      </c>
      <c r="C1115">
        <v>100</v>
      </c>
      <c r="D1115">
        <v>9</v>
      </c>
      <c r="E1115">
        <v>5491.6</v>
      </c>
      <c r="F1115" s="1">
        <v>38415</v>
      </c>
      <c r="G1115" t="s">
        <v>25</v>
      </c>
      <c r="H1115">
        <v>1</v>
      </c>
      <c r="I1115">
        <v>3</v>
      </c>
      <c r="J1115">
        <v>2005</v>
      </c>
      <c r="K1115" t="s">
        <v>181</v>
      </c>
      <c r="L1115">
        <v>80</v>
      </c>
      <c r="M1115" t="s">
        <v>607</v>
      </c>
      <c r="N1115" t="s">
        <v>272</v>
      </c>
      <c r="O1115">
        <v>4155551450</v>
      </c>
      <c r="P1115" t="s">
        <v>273</v>
      </c>
      <c r="R1115" t="s">
        <v>274</v>
      </c>
      <c r="S1115" t="s">
        <v>55</v>
      </c>
      <c r="T1115">
        <v>97562</v>
      </c>
      <c r="U1115" t="s">
        <v>32</v>
      </c>
      <c r="V1115" t="s">
        <v>33</v>
      </c>
      <c r="W1115" t="s">
        <v>275</v>
      </c>
      <c r="X1115" t="s">
        <v>276</v>
      </c>
      <c r="Y1115" t="s">
        <v>51</v>
      </c>
    </row>
    <row r="1116" spans="1:25" x14ac:dyDescent="0.3">
      <c r="A1116">
        <v>10103</v>
      </c>
      <c r="B1116">
        <v>46</v>
      </c>
      <c r="C1116">
        <v>100</v>
      </c>
      <c r="D1116">
        <v>16</v>
      </c>
      <c r="E1116">
        <v>4791.82</v>
      </c>
      <c r="F1116" s="1">
        <v>37650</v>
      </c>
      <c r="G1116" t="s">
        <v>25</v>
      </c>
      <c r="H1116">
        <v>1</v>
      </c>
      <c r="I1116">
        <v>1</v>
      </c>
      <c r="J1116">
        <v>2003</v>
      </c>
      <c r="K1116" t="s">
        <v>550</v>
      </c>
      <c r="L1116">
        <v>99</v>
      </c>
      <c r="M1116" t="s">
        <v>608</v>
      </c>
      <c r="N1116" t="s">
        <v>133</v>
      </c>
      <c r="O1116" t="s">
        <v>134</v>
      </c>
      <c r="P1116" t="s">
        <v>135</v>
      </c>
      <c r="R1116" t="s">
        <v>136</v>
      </c>
      <c r="T1116">
        <v>4110</v>
      </c>
      <c r="U1116" t="s">
        <v>78</v>
      </c>
      <c r="V1116" t="s">
        <v>42</v>
      </c>
      <c r="W1116" t="s">
        <v>137</v>
      </c>
      <c r="X1116" t="s">
        <v>138</v>
      </c>
      <c r="Y1116" t="s">
        <v>51</v>
      </c>
    </row>
    <row r="1117" spans="1:25" x14ac:dyDescent="0.3">
      <c r="A1117">
        <v>10111</v>
      </c>
      <c r="B1117">
        <v>39</v>
      </c>
      <c r="C1117">
        <v>100</v>
      </c>
      <c r="D1117">
        <v>4</v>
      </c>
      <c r="E1117">
        <v>4178.8500000000004</v>
      </c>
      <c r="F1117" s="1">
        <v>37705</v>
      </c>
      <c r="G1117" t="s">
        <v>25</v>
      </c>
      <c r="H1117">
        <v>1</v>
      </c>
      <c r="I1117">
        <v>3</v>
      </c>
      <c r="J1117">
        <v>2003</v>
      </c>
      <c r="K1117" t="s">
        <v>550</v>
      </c>
      <c r="L1117">
        <v>99</v>
      </c>
      <c r="M1117" t="s">
        <v>608</v>
      </c>
      <c r="N1117" t="s">
        <v>81</v>
      </c>
      <c r="O1117">
        <v>6505555787</v>
      </c>
      <c r="P1117" t="s">
        <v>82</v>
      </c>
      <c r="R1117" t="s">
        <v>60</v>
      </c>
      <c r="S1117" t="s">
        <v>55</v>
      </c>
      <c r="U1117" t="s">
        <v>32</v>
      </c>
      <c r="V1117" t="s">
        <v>33</v>
      </c>
      <c r="W1117" t="s">
        <v>83</v>
      </c>
      <c r="X1117" t="s">
        <v>57</v>
      </c>
      <c r="Y1117" t="s">
        <v>51</v>
      </c>
    </row>
    <row r="1118" spans="1:25" x14ac:dyDescent="0.3">
      <c r="A1118">
        <v>10126</v>
      </c>
      <c r="B1118">
        <v>38</v>
      </c>
      <c r="C1118">
        <v>82.34</v>
      </c>
      <c r="D1118">
        <v>16</v>
      </c>
      <c r="E1118">
        <v>3128.92</v>
      </c>
      <c r="F1118" s="1">
        <v>37769</v>
      </c>
      <c r="G1118" t="s">
        <v>25</v>
      </c>
      <c r="H1118">
        <v>2</v>
      </c>
      <c r="I1118">
        <v>5</v>
      </c>
      <c r="J1118">
        <v>2003</v>
      </c>
      <c r="K1118" t="s">
        <v>550</v>
      </c>
      <c r="L1118">
        <v>99</v>
      </c>
      <c r="M1118" t="s">
        <v>608</v>
      </c>
      <c r="N1118" t="s">
        <v>191</v>
      </c>
      <c r="O1118" t="s">
        <v>192</v>
      </c>
      <c r="P1118" t="s">
        <v>193</v>
      </c>
      <c r="R1118" t="s">
        <v>177</v>
      </c>
      <c r="T1118">
        <v>28023</v>
      </c>
      <c r="U1118" t="s">
        <v>178</v>
      </c>
      <c r="V1118" t="s">
        <v>42</v>
      </c>
      <c r="W1118" t="s">
        <v>194</v>
      </c>
      <c r="X1118" t="s">
        <v>195</v>
      </c>
      <c r="Y1118" t="s">
        <v>51</v>
      </c>
    </row>
    <row r="1119" spans="1:25" x14ac:dyDescent="0.3">
      <c r="A1119">
        <v>10139</v>
      </c>
      <c r="B1119">
        <v>30</v>
      </c>
      <c r="C1119">
        <v>100</v>
      </c>
      <c r="D1119">
        <v>5</v>
      </c>
      <c r="E1119">
        <v>3095.4</v>
      </c>
      <c r="F1119" s="1">
        <v>37818</v>
      </c>
      <c r="G1119" t="s">
        <v>25</v>
      </c>
      <c r="H1119">
        <v>3</v>
      </c>
      <c r="I1119">
        <v>7</v>
      </c>
      <c r="J1119">
        <v>2003</v>
      </c>
      <c r="K1119" t="s">
        <v>550</v>
      </c>
      <c r="L1119">
        <v>99</v>
      </c>
      <c r="M1119" t="s">
        <v>608</v>
      </c>
      <c r="N1119" t="s">
        <v>152</v>
      </c>
      <c r="O1119" t="s">
        <v>153</v>
      </c>
      <c r="P1119" t="s">
        <v>154</v>
      </c>
      <c r="Q1119" t="s">
        <v>155</v>
      </c>
      <c r="R1119" t="s">
        <v>156</v>
      </c>
      <c r="S1119" t="s">
        <v>157</v>
      </c>
      <c r="T1119">
        <v>2067</v>
      </c>
      <c r="U1119" t="s">
        <v>95</v>
      </c>
      <c r="V1119" t="s">
        <v>96</v>
      </c>
      <c r="W1119" t="s">
        <v>158</v>
      </c>
      <c r="X1119" t="s">
        <v>159</v>
      </c>
      <c r="Y1119" t="s">
        <v>51</v>
      </c>
    </row>
    <row r="1120" spans="1:25" x14ac:dyDescent="0.3">
      <c r="A1120">
        <v>10149</v>
      </c>
      <c r="B1120">
        <v>42</v>
      </c>
      <c r="C1120">
        <v>94.25</v>
      </c>
      <c r="D1120">
        <v>2</v>
      </c>
      <c r="E1120">
        <v>3958.5</v>
      </c>
      <c r="F1120" s="1">
        <v>37876</v>
      </c>
      <c r="G1120" t="s">
        <v>25</v>
      </c>
      <c r="H1120">
        <v>3</v>
      </c>
      <c r="I1120">
        <v>9</v>
      </c>
      <c r="J1120">
        <v>2003</v>
      </c>
      <c r="K1120" t="s">
        <v>550</v>
      </c>
      <c r="L1120">
        <v>99</v>
      </c>
      <c r="M1120" t="s">
        <v>608</v>
      </c>
      <c r="N1120" t="s">
        <v>526</v>
      </c>
      <c r="O1120">
        <v>4155554312</v>
      </c>
      <c r="P1120" t="s">
        <v>527</v>
      </c>
      <c r="R1120" t="s">
        <v>528</v>
      </c>
      <c r="S1120" t="s">
        <v>55</v>
      </c>
      <c r="T1120">
        <v>94217</v>
      </c>
      <c r="U1120" t="s">
        <v>32</v>
      </c>
      <c r="V1120" t="s">
        <v>33</v>
      </c>
      <c r="W1120" t="s">
        <v>529</v>
      </c>
      <c r="X1120" t="s">
        <v>400</v>
      </c>
      <c r="Y1120" t="s">
        <v>51</v>
      </c>
    </row>
    <row r="1121" spans="1:25" x14ac:dyDescent="0.3">
      <c r="A1121">
        <v>10163</v>
      </c>
      <c r="B1121">
        <v>43</v>
      </c>
      <c r="C1121">
        <v>100</v>
      </c>
      <c r="D1121">
        <v>6</v>
      </c>
      <c r="E1121">
        <v>4991.4399999999996</v>
      </c>
      <c r="F1121" s="1">
        <v>37914</v>
      </c>
      <c r="G1121" t="s">
        <v>25</v>
      </c>
      <c r="H1121">
        <v>4</v>
      </c>
      <c r="I1121">
        <v>10</v>
      </c>
      <c r="J1121">
        <v>2003</v>
      </c>
      <c r="K1121" t="s">
        <v>550</v>
      </c>
      <c r="L1121">
        <v>99</v>
      </c>
      <c r="M1121" t="s">
        <v>608</v>
      </c>
      <c r="N1121" t="s">
        <v>203</v>
      </c>
      <c r="O1121">
        <v>2125558493</v>
      </c>
      <c r="P1121" t="s">
        <v>204</v>
      </c>
      <c r="Q1121" t="s">
        <v>205</v>
      </c>
      <c r="R1121" t="s">
        <v>30</v>
      </c>
      <c r="S1121" t="s">
        <v>31</v>
      </c>
      <c r="T1121">
        <v>10022</v>
      </c>
      <c r="U1121" t="s">
        <v>32</v>
      </c>
      <c r="V1121" t="s">
        <v>33</v>
      </c>
      <c r="W1121" t="s">
        <v>124</v>
      </c>
      <c r="X1121" t="s">
        <v>206</v>
      </c>
      <c r="Y1121" t="s">
        <v>51</v>
      </c>
    </row>
    <row r="1122" spans="1:25" x14ac:dyDescent="0.3">
      <c r="A1122">
        <v>10173</v>
      </c>
      <c r="B1122">
        <v>29</v>
      </c>
      <c r="C1122">
        <v>95.24</v>
      </c>
      <c r="D1122">
        <v>4</v>
      </c>
      <c r="E1122">
        <v>2761.96</v>
      </c>
      <c r="F1122" s="1">
        <v>37930</v>
      </c>
      <c r="G1122" t="s">
        <v>25</v>
      </c>
      <c r="H1122">
        <v>4</v>
      </c>
      <c r="I1122">
        <v>11</v>
      </c>
      <c r="J1122">
        <v>2003</v>
      </c>
      <c r="K1122" t="s">
        <v>550</v>
      </c>
      <c r="L1122">
        <v>99</v>
      </c>
      <c r="M1122" t="s">
        <v>608</v>
      </c>
      <c r="N1122" t="s">
        <v>552</v>
      </c>
      <c r="O1122" t="s">
        <v>553</v>
      </c>
      <c r="P1122" t="s">
        <v>554</v>
      </c>
      <c r="R1122" t="s">
        <v>555</v>
      </c>
      <c r="T1122">
        <v>24100</v>
      </c>
      <c r="U1122" t="s">
        <v>258</v>
      </c>
      <c r="V1122" t="s">
        <v>42</v>
      </c>
      <c r="W1122" t="s">
        <v>556</v>
      </c>
      <c r="X1122" t="s">
        <v>557</v>
      </c>
      <c r="Y1122" t="s">
        <v>36</v>
      </c>
    </row>
    <row r="1123" spans="1:25" x14ac:dyDescent="0.3">
      <c r="A1123">
        <v>10182</v>
      </c>
      <c r="B1123">
        <v>33</v>
      </c>
      <c r="C1123">
        <v>86.31</v>
      </c>
      <c r="D1123">
        <v>1</v>
      </c>
      <c r="E1123">
        <v>2848.23</v>
      </c>
      <c r="F1123" s="1">
        <v>37937</v>
      </c>
      <c r="G1123" t="s">
        <v>25</v>
      </c>
      <c r="H1123">
        <v>4</v>
      </c>
      <c r="I1123">
        <v>11</v>
      </c>
      <c r="J1123">
        <v>2003</v>
      </c>
      <c r="K1123" t="s">
        <v>550</v>
      </c>
      <c r="L1123">
        <v>99</v>
      </c>
      <c r="M1123" t="s">
        <v>608</v>
      </c>
      <c r="N1123" t="s">
        <v>272</v>
      </c>
      <c r="O1123">
        <v>4155551450</v>
      </c>
      <c r="P1123" t="s">
        <v>273</v>
      </c>
      <c r="R1123" t="s">
        <v>274</v>
      </c>
      <c r="S1123" t="s">
        <v>55</v>
      </c>
      <c r="T1123">
        <v>97562</v>
      </c>
      <c r="U1123" t="s">
        <v>32</v>
      </c>
      <c r="V1123" t="s">
        <v>33</v>
      </c>
      <c r="W1123" t="s">
        <v>275</v>
      </c>
      <c r="X1123" t="s">
        <v>276</v>
      </c>
      <c r="Y1123" t="s">
        <v>36</v>
      </c>
    </row>
    <row r="1124" spans="1:25" x14ac:dyDescent="0.3">
      <c r="A1124">
        <v>10193</v>
      </c>
      <c r="B1124">
        <v>32</v>
      </c>
      <c r="C1124">
        <v>79.37</v>
      </c>
      <c r="D1124">
        <v>5</v>
      </c>
      <c r="E1124">
        <v>2539.84</v>
      </c>
      <c r="F1124" s="1">
        <v>37946</v>
      </c>
      <c r="G1124" t="s">
        <v>25</v>
      </c>
      <c r="H1124">
        <v>4</v>
      </c>
      <c r="I1124">
        <v>11</v>
      </c>
      <c r="J1124">
        <v>2003</v>
      </c>
      <c r="K1124" t="s">
        <v>550</v>
      </c>
      <c r="L1124">
        <v>99</v>
      </c>
      <c r="M1124" t="s">
        <v>608</v>
      </c>
      <c r="N1124" t="s">
        <v>558</v>
      </c>
      <c r="O1124" t="s">
        <v>559</v>
      </c>
      <c r="P1124" t="s">
        <v>560</v>
      </c>
      <c r="R1124" t="s">
        <v>561</v>
      </c>
      <c r="S1124" t="s">
        <v>94</v>
      </c>
      <c r="T1124">
        <v>3150</v>
      </c>
      <c r="U1124" t="s">
        <v>95</v>
      </c>
      <c r="V1124" t="s">
        <v>96</v>
      </c>
      <c r="W1124" t="s">
        <v>562</v>
      </c>
      <c r="X1124" t="s">
        <v>563</v>
      </c>
      <c r="Y1124" t="s">
        <v>36</v>
      </c>
    </row>
    <row r="1125" spans="1:25" x14ac:dyDescent="0.3">
      <c r="A1125">
        <v>10206</v>
      </c>
      <c r="B1125">
        <v>28</v>
      </c>
      <c r="C1125">
        <v>87.3</v>
      </c>
      <c r="D1125">
        <v>11</v>
      </c>
      <c r="E1125">
        <v>2444.4</v>
      </c>
      <c r="F1125" s="1">
        <v>37960</v>
      </c>
      <c r="G1125" t="s">
        <v>25</v>
      </c>
      <c r="H1125">
        <v>4</v>
      </c>
      <c r="I1125">
        <v>12</v>
      </c>
      <c r="J1125">
        <v>2003</v>
      </c>
      <c r="K1125" t="s">
        <v>550</v>
      </c>
      <c r="L1125">
        <v>99</v>
      </c>
      <c r="M1125" t="s">
        <v>608</v>
      </c>
      <c r="N1125" t="s">
        <v>225</v>
      </c>
      <c r="O1125" t="s">
        <v>226</v>
      </c>
      <c r="P1125" t="s">
        <v>227</v>
      </c>
      <c r="R1125" t="s">
        <v>228</v>
      </c>
      <c r="S1125" t="s">
        <v>229</v>
      </c>
      <c r="T1125" t="s">
        <v>230</v>
      </c>
      <c r="U1125" t="s">
        <v>231</v>
      </c>
      <c r="V1125" t="s">
        <v>33</v>
      </c>
      <c r="W1125" t="s">
        <v>232</v>
      </c>
      <c r="X1125" t="s">
        <v>233</v>
      </c>
      <c r="Y1125" t="s">
        <v>36</v>
      </c>
    </row>
    <row r="1126" spans="1:25" x14ac:dyDescent="0.3">
      <c r="A1126">
        <v>10215</v>
      </c>
      <c r="B1126">
        <v>41</v>
      </c>
      <c r="C1126">
        <v>100</v>
      </c>
      <c r="D1126">
        <v>8</v>
      </c>
      <c r="E1126">
        <v>4555.92</v>
      </c>
      <c r="F1126" s="1">
        <v>38015</v>
      </c>
      <c r="G1126" t="s">
        <v>25</v>
      </c>
      <c r="H1126">
        <v>1</v>
      </c>
      <c r="I1126">
        <v>1</v>
      </c>
      <c r="J1126">
        <v>2004</v>
      </c>
      <c r="K1126" t="s">
        <v>550</v>
      </c>
      <c r="L1126">
        <v>99</v>
      </c>
      <c r="M1126" t="s">
        <v>608</v>
      </c>
      <c r="N1126" t="s">
        <v>234</v>
      </c>
      <c r="O1126">
        <v>3105553722</v>
      </c>
      <c r="P1126" t="s">
        <v>235</v>
      </c>
      <c r="R1126" t="s">
        <v>236</v>
      </c>
      <c r="S1126" t="s">
        <v>55</v>
      </c>
      <c r="T1126">
        <v>94019</v>
      </c>
      <c r="U1126" t="s">
        <v>32</v>
      </c>
      <c r="V1126" t="s">
        <v>33</v>
      </c>
      <c r="W1126" t="s">
        <v>237</v>
      </c>
      <c r="X1126" t="s">
        <v>238</v>
      </c>
      <c r="Y1126" t="s">
        <v>51</v>
      </c>
    </row>
    <row r="1127" spans="1:25" x14ac:dyDescent="0.3">
      <c r="A1127">
        <v>10227</v>
      </c>
      <c r="B1127">
        <v>33</v>
      </c>
      <c r="C1127">
        <v>100</v>
      </c>
      <c r="D1127">
        <v>1</v>
      </c>
      <c r="E1127">
        <v>3666.96</v>
      </c>
      <c r="F1127" s="1">
        <v>38048</v>
      </c>
      <c r="G1127" t="s">
        <v>25</v>
      </c>
      <c r="H1127">
        <v>1</v>
      </c>
      <c r="I1127">
        <v>3</v>
      </c>
      <c r="J1127">
        <v>2004</v>
      </c>
      <c r="K1127" t="s">
        <v>550</v>
      </c>
      <c r="L1127">
        <v>99</v>
      </c>
      <c r="M1127" t="s">
        <v>608</v>
      </c>
      <c r="N1127" t="s">
        <v>219</v>
      </c>
      <c r="O1127" t="s">
        <v>220</v>
      </c>
      <c r="P1127" t="s">
        <v>221</v>
      </c>
      <c r="R1127" t="s">
        <v>222</v>
      </c>
      <c r="T1127">
        <v>69004</v>
      </c>
      <c r="U1127" t="s">
        <v>41</v>
      </c>
      <c r="V1127" t="s">
        <v>42</v>
      </c>
      <c r="W1127" t="s">
        <v>223</v>
      </c>
      <c r="X1127" t="s">
        <v>224</v>
      </c>
      <c r="Y1127" t="s">
        <v>51</v>
      </c>
    </row>
    <row r="1128" spans="1:25" x14ac:dyDescent="0.3">
      <c r="A1128">
        <v>10244</v>
      </c>
      <c r="B1128">
        <v>36</v>
      </c>
      <c r="C1128">
        <v>84.33</v>
      </c>
      <c r="D1128">
        <v>5</v>
      </c>
      <c r="E1128">
        <v>3035.88</v>
      </c>
      <c r="F1128" s="1">
        <v>38106</v>
      </c>
      <c r="G1128" t="s">
        <v>25</v>
      </c>
      <c r="H1128">
        <v>2</v>
      </c>
      <c r="I1128">
        <v>4</v>
      </c>
      <c r="J1128">
        <v>2004</v>
      </c>
      <c r="K1128" t="s">
        <v>550</v>
      </c>
      <c r="L1128">
        <v>99</v>
      </c>
      <c r="M1128" t="s">
        <v>608</v>
      </c>
      <c r="N1128" t="s">
        <v>174</v>
      </c>
      <c r="O1128" t="s">
        <v>175</v>
      </c>
      <c r="P1128" t="s">
        <v>176</v>
      </c>
      <c r="R1128" t="s">
        <v>177</v>
      </c>
      <c r="T1128">
        <v>28034</v>
      </c>
      <c r="U1128" t="s">
        <v>178</v>
      </c>
      <c r="V1128" t="s">
        <v>42</v>
      </c>
      <c r="W1128" t="s">
        <v>179</v>
      </c>
      <c r="X1128" t="s">
        <v>180</v>
      </c>
      <c r="Y1128" t="s">
        <v>51</v>
      </c>
    </row>
    <row r="1129" spans="1:25" x14ac:dyDescent="0.3">
      <c r="A1129">
        <v>10257</v>
      </c>
      <c r="B1129">
        <v>26</v>
      </c>
      <c r="C1129">
        <v>89.29</v>
      </c>
      <c r="D1129">
        <v>5</v>
      </c>
      <c r="E1129">
        <v>2321.54</v>
      </c>
      <c r="F1129" s="1">
        <v>38152</v>
      </c>
      <c r="G1129" t="s">
        <v>25</v>
      </c>
      <c r="H1129">
        <v>2</v>
      </c>
      <c r="I1129">
        <v>6</v>
      </c>
      <c r="J1129">
        <v>2004</v>
      </c>
      <c r="K1129" t="s">
        <v>550</v>
      </c>
      <c r="L1129">
        <v>99</v>
      </c>
      <c r="M1129" t="s">
        <v>608</v>
      </c>
      <c r="N1129" t="s">
        <v>397</v>
      </c>
      <c r="O1129">
        <v>4085553659</v>
      </c>
      <c r="P1129" t="s">
        <v>398</v>
      </c>
      <c r="R1129" t="s">
        <v>399</v>
      </c>
      <c r="S1129" t="s">
        <v>55</v>
      </c>
      <c r="T1129">
        <v>94217</v>
      </c>
      <c r="U1129" t="s">
        <v>32</v>
      </c>
      <c r="V1129" t="s">
        <v>33</v>
      </c>
      <c r="W1129" t="s">
        <v>102</v>
      </c>
      <c r="X1129" t="s">
        <v>400</v>
      </c>
      <c r="Y1129" t="s">
        <v>36</v>
      </c>
    </row>
    <row r="1130" spans="1:25" x14ac:dyDescent="0.3">
      <c r="A1130">
        <v>10280</v>
      </c>
      <c r="B1130">
        <v>34</v>
      </c>
      <c r="C1130">
        <v>100</v>
      </c>
      <c r="D1130">
        <v>7</v>
      </c>
      <c r="E1130">
        <v>3474.46</v>
      </c>
      <c r="F1130" s="1">
        <v>38216</v>
      </c>
      <c r="G1130" t="s">
        <v>25</v>
      </c>
      <c r="H1130">
        <v>3</v>
      </c>
      <c r="I1130">
        <v>8</v>
      </c>
      <c r="J1130">
        <v>2004</v>
      </c>
      <c r="K1130" t="s">
        <v>550</v>
      </c>
      <c r="L1130">
        <v>99</v>
      </c>
      <c r="M1130" t="s">
        <v>608</v>
      </c>
      <c r="N1130" t="s">
        <v>254</v>
      </c>
      <c r="O1130" t="s">
        <v>255</v>
      </c>
      <c r="P1130" t="s">
        <v>256</v>
      </c>
      <c r="R1130" t="s">
        <v>257</v>
      </c>
      <c r="T1130">
        <v>10100</v>
      </c>
      <c r="U1130" t="s">
        <v>258</v>
      </c>
      <c r="V1130" t="s">
        <v>42</v>
      </c>
      <c r="W1130" t="s">
        <v>259</v>
      </c>
      <c r="X1130" t="s">
        <v>260</v>
      </c>
      <c r="Y1130" t="s">
        <v>51</v>
      </c>
    </row>
    <row r="1131" spans="1:25" x14ac:dyDescent="0.3">
      <c r="A1131">
        <v>10290</v>
      </c>
      <c r="B1131">
        <v>26</v>
      </c>
      <c r="C1131">
        <v>96.23</v>
      </c>
      <c r="D1131">
        <v>2</v>
      </c>
      <c r="E1131">
        <v>2501.98</v>
      </c>
      <c r="F1131" s="1">
        <v>38237</v>
      </c>
      <c r="G1131" t="s">
        <v>25</v>
      </c>
      <c r="H1131">
        <v>3</v>
      </c>
      <c r="I1131">
        <v>9</v>
      </c>
      <c r="J1131">
        <v>2004</v>
      </c>
      <c r="K1131" t="s">
        <v>550</v>
      </c>
      <c r="L1131">
        <v>99</v>
      </c>
      <c r="M1131" t="s">
        <v>608</v>
      </c>
      <c r="N1131" t="s">
        <v>600</v>
      </c>
      <c r="O1131">
        <v>6175558428</v>
      </c>
      <c r="P1131" t="s">
        <v>601</v>
      </c>
      <c r="R1131" t="s">
        <v>283</v>
      </c>
      <c r="S1131" t="s">
        <v>123</v>
      </c>
      <c r="T1131">
        <v>58339</v>
      </c>
      <c r="U1131" t="s">
        <v>32</v>
      </c>
      <c r="V1131" t="s">
        <v>33</v>
      </c>
      <c r="W1131" t="s">
        <v>529</v>
      </c>
      <c r="X1131" t="s">
        <v>245</v>
      </c>
      <c r="Y1131" t="s">
        <v>36</v>
      </c>
    </row>
    <row r="1132" spans="1:25" x14ac:dyDescent="0.3">
      <c r="A1132">
        <v>10304</v>
      </c>
      <c r="B1132">
        <v>38</v>
      </c>
      <c r="C1132">
        <v>100</v>
      </c>
      <c r="D1132">
        <v>11</v>
      </c>
      <c r="E1132">
        <v>3958.46</v>
      </c>
      <c r="F1132" s="1">
        <v>38271</v>
      </c>
      <c r="G1132" t="s">
        <v>25</v>
      </c>
      <c r="H1132">
        <v>4</v>
      </c>
      <c r="I1132">
        <v>10</v>
      </c>
      <c r="J1132">
        <v>2004</v>
      </c>
      <c r="K1132" t="s">
        <v>550</v>
      </c>
      <c r="L1132">
        <v>99</v>
      </c>
      <c r="M1132" t="s">
        <v>608</v>
      </c>
      <c r="N1132" t="s">
        <v>267</v>
      </c>
      <c r="O1132" t="s">
        <v>268</v>
      </c>
      <c r="P1132" t="s">
        <v>269</v>
      </c>
      <c r="R1132" t="s">
        <v>270</v>
      </c>
      <c r="T1132">
        <v>78000</v>
      </c>
      <c r="U1132" t="s">
        <v>41</v>
      </c>
      <c r="V1132" t="s">
        <v>42</v>
      </c>
      <c r="W1132" t="s">
        <v>271</v>
      </c>
      <c r="X1132" t="s">
        <v>50</v>
      </c>
      <c r="Y1132" t="s">
        <v>51</v>
      </c>
    </row>
    <row r="1133" spans="1:25" x14ac:dyDescent="0.3">
      <c r="A1133">
        <v>10312</v>
      </c>
      <c r="B1133">
        <v>33</v>
      </c>
      <c r="C1133">
        <v>100</v>
      </c>
      <c r="D1133">
        <v>8</v>
      </c>
      <c r="E1133">
        <v>3535.95</v>
      </c>
      <c r="F1133" s="1">
        <v>38281</v>
      </c>
      <c r="G1133" t="s">
        <v>25</v>
      </c>
      <c r="H1133">
        <v>4</v>
      </c>
      <c r="I1133">
        <v>10</v>
      </c>
      <c r="J1133">
        <v>2004</v>
      </c>
      <c r="K1133" t="s">
        <v>550</v>
      </c>
      <c r="L1133">
        <v>99</v>
      </c>
      <c r="M1133" t="s">
        <v>608</v>
      </c>
      <c r="N1133" t="s">
        <v>272</v>
      </c>
      <c r="O1133">
        <v>4155551450</v>
      </c>
      <c r="P1133" t="s">
        <v>273</v>
      </c>
      <c r="R1133" t="s">
        <v>274</v>
      </c>
      <c r="S1133" t="s">
        <v>55</v>
      </c>
      <c r="T1133">
        <v>97562</v>
      </c>
      <c r="U1133" t="s">
        <v>32</v>
      </c>
      <c r="V1133" t="s">
        <v>33</v>
      </c>
      <c r="W1133" t="s">
        <v>275</v>
      </c>
      <c r="X1133" t="s">
        <v>276</v>
      </c>
      <c r="Y1133" t="s">
        <v>51</v>
      </c>
    </row>
    <row r="1134" spans="1:25" x14ac:dyDescent="0.3">
      <c r="A1134">
        <v>10323</v>
      </c>
      <c r="B1134">
        <v>33</v>
      </c>
      <c r="C1134">
        <v>91.27</v>
      </c>
      <c r="D1134">
        <v>2</v>
      </c>
      <c r="E1134">
        <v>3011.91</v>
      </c>
      <c r="F1134" s="1">
        <v>38296</v>
      </c>
      <c r="G1134" t="s">
        <v>25</v>
      </c>
      <c r="H1134">
        <v>4</v>
      </c>
      <c r="I1134">
        <v>11</v>
      </c>
      <c r="J1134">
        <v>2004</v>
      </c>
      <c r="K1134" t="s">
        <v>550</v>
      </c>
      <c r="L1134">
        <v>99</v>
      </c>
      <c r="M1134" t="s">
        <v>608</v>
      </c>
      <c r="N1134" t="s">
        <v>462</v>
      </c>
      <c r="O1134" t="s">
        <v>463</v>
      </c>
      <c r="P1134" t="s">
        <v>464</v>
      </c>
      <c r="R1134" t="s">
        <v>465</v>
      </c>
      <c r="T1134">
        <v>60528</v>
      </c>
      <c r="U1134" t="s">
        <v>443</v>
      </c>
      <c r="V1134" t="s">
        <v>42</v>
      </c>
      <c r="W1134" t="s">
        <v>466</v>
      </c>
      <c r="X1134" t="s">
        <v>414</v>
      </c>
      <c r="Y1134" t="s">
        <v>51</v>
      </c>
    </row>
    <row r="1135" spans="1:25" x14ac:dyDescent="0.3">
      <c r="A1135">
        <v>10333</v>
      </c>
      <c r="B1135">
        <v>46</v>
      </c>
      <c r="C1135">
        <v>100</v>
      </c>
      <c r="D1135">
        <v>2</v>
      </c>
      <c r="E1135">
        <v>11336.7</v>
      </c>
      <c r="F1135" s="1">
        <v>38309</v>
      </c>
      <c r="G1135" t="s">
        <v>25</v>
      </c>
      <c r="H1135">
        <v>4</v>
      </c>
      <c r="I1135">
        <v>11</v>
      </c>
      <c r="J1135">
        <v>2004</v>
      </c>
      <c r="K1135" t="s">
        <v>550</v>
      </c>
      <c r="L1135">
        <v>99</v>
      </c>
      <c r="M1135" t="s">
        <v>608</v>
      </c>
      <c r="N1135" t="s">
        <v>81</v>
      </c>
      <c r="O1135">
        <v>6505555787</v>
      </c>
      <c r="P1135" t="s">
        <v>82</v>
      </c>
      <c r="R1135" t="s">
        <v>60</v>
      </c>
      <c r="S1135" t="s">
        <v>55</v>
      </c>
      <c r="U1135" t="s">
        <v>32</v>
      </c>
      <c r="V1135" t="s">
        <v>33</v>
      </c>
      <c r="W1135" t="s">
        <v>83</v>
      </c>
      <c r="X1135" t="s">
        <v>57</v>
      </c>
      <c r="Y1135" t="s">
        <v>151</v>
      </c>
    </row>
    <row r="1136" spans="1:25" x14ac:dyDescent="0.3">
      <c r="A1136">
        <v>10347</v>
      </c>
      <c r="B1136">
        <v>26</v>
      </c>
      <c r="C1136">
        <v>100</v>
      </c>
      <c r="D1136">
        <v>12</v>
      </c>
      <c r="E1136">
        <v>2656.94</v>
      </c>
      <c r="F1136" s="1">
        <v>38320</v>
      </c>
      <c r="G1136" t="s">
        <v>25</v>
      </c>
      <c r="H1136">
        <v>4</v>
      </c>
      <c r="I1136">
        <v>11</v>
      </c>
      <c r="J1136">
        <v>2004</v>
      </c>
      <c r="K1136" t="s">
        <v>550</v>
      </c>
      <c r="L1136">
        <v>99</v>
      </c>
      <c r="M1136" t="s">
        <v>608</v>
      </c>
      <c r="N1136" t="s">
        <v>89</v>
      </c>
      <c r="O1136" t="s">
        <v>90</v>
      </c>
      <c r="P1136" t="s">
        <v>91</v>
      </c>
      <c r="Q1136" t="s">
        <v>92</v>
      </c>
      <c r="R1136" t="s">
        <v>93</v>
      </c>
      <c r="S1136" t="s">
        <v>94</v>
      </c>
      <c r="T1136">
        <v>3004</v>
      </c>
      <c r="U1136" t="s">
        <v>95</v>
      </c>
      <c r="V1136" t="s">
        <v>96</v>
      </c>
      <c r="W1136" t="s">
        <v>97</v>
      </c>
      <c r="X1136" t="s">
        <v>98</v>
      </c>
      <c r="Y1136" t="s">
        <v>36</v>
      </c>
    </row>
    <row r="1137" spans="1:25" x14ac:dyDescent="0.3">
      <c r="A1137">
        <v>10357</v>
      </c>
      <c r="B1137">
        <v>25</v>
      </c>
      <c r="C1137">
        <v>100</v>
      </c>
      <c r="D1137">
        <v>3</v>
      </c>
      <c r="E1137">
        <v>2604.25</v>
      </c>
      <c r="F1137" s="1">
        <v>38331</v>
      </c>
      <c r="G1137" t="s">
        <v>25</v>
      </c>
      <c r="H1137">
        <v>4</v>
      </c>
      <c r="I1137">
        <v>12</v>
      </c>
      <c r="J1137">
        <v>2004</v>
      </c>
      <c r="K1137" t="s">
        <v>550</v>
      </c>
      <c r="L1137">
        <v>99</v>
      </c>
      <c r="M1137" t="s">
        <v>608</v>
      </c>
      <c r="N1137" t="s">
        <v>272</v>
      </c>
      <c r="O1137">
        <v>4155551450</v>
      </c>
      <c r="P1137" t="s">
        <v>273</v>
      </c>
      <c r="R1137" t="s">
        <v>274</v>
      </c>
      <c r="S1137" t="s">
        <v>55</v>
      </c>
      <c r="T1137">
        <v>97562</v>
      </c>
      <c r="U1137" t="s">
        <v>32</v>
      </c>
      <c r="V1137" t="s">
        <v>33</v>
      </c>
      <c r="W1137" t="s">
        <v>275</v>
      </c>
      <c r="X1137" t="s">
        <v>276</v>
      </c>
      <c r="Y1137" t="s">
        <v>36</v>
      </c>
    </row>
    <row r="1138" spans="1:25" x14ac:dyDescent="0.3">
      <c r="A1138">
        <v>10369</v>
      </c>
      <c r="B1138">
        <v>45</v>
      </c>
      <c r="C1138">
        <v>73.08</v>
      </c>
      <c r="D1138">
        <v>4</v>
      </c>
      <c r="E1138">
        <v>3288.6</v>
      </c>
      <c r="F1138" s="1">
        <v>38372</v>
      </c>
      <c r="G1138" t="s">
        <v>25</v>
      </c>
      <c r="H1138">
        <v>1</v>
      </c>
      <c r="I1138">
        <v>1</v>
      </c>
      <c r="J1138">
        <v>2005</v>
      </c>
      <c r="K1138" t="s">
        <v>550</v>
      </c>
      <c r="L1138">
        <v>99</v>
      </c>
      <c r="M1138" t="s">
        <v>608</v>
      </c>
      <c r="N1138" t="s">
        <v>281</v>
      </c>
      <c r="O1138">
        <v>6175558555</v>
      </c>
      <c r="P1138" t="s">
        <v>282</v>
      </c>
      <c r="R1138" t="s">
        <v>283</v>
      </c>
      <c r="S1138" t="s">
        <v>123</v>
      </c>
      <c r="T1138">
        <v>58339</v>
      </c>
      <c r="U1138" t="s">
        <v>32</v>
      </c>
      <c r="V1138" t="s">
        <v>33</v>
      </c>
      <c r="W1138" t="s">
        <v>275</v>
      </c>
      <c r="X1138" t="s">
        <v>284</v>
      </c>
      <c r="Y1138" t="s">
        <v>51</v>
      </c>
    </row>
    <row r="1139" spans="1:25" x14ac:dyDescent="0.3">
      <c r="A1139">
        <v>10382</v>
      </c>
      <c r="B1139">
        <v>50</v>
      </c>
      <c r="C1139">
        <v>100</v>
      </c>
      <c r="D1139">
        <v>7</v>
      </c>
      <c r="E1139">
        <v>8935.5</v>
      </c>
      <c r="F1139" s="1">
        <v>38400</v>
      </c>
      <c r="G1139" t="s">
        <v>25</v>
      </c>
      <c r="H1139">
        <v>1</v>
      </c>
      <c r="I1139">
        <v>2</v>
      </c>
      <c r="J1139">
        <v>2005</v>
      </c>
      <c r="K1139" t="s">
        <v>550</v>
      </c>
      <c r="L1139">
        <v>99</v>
      </c>
      <c r="M1139" t="s">
        <v>608</v>
      </c>
      <c r="N1139" t="s">
        <v>272</v>
      </c>
      <c r="O1139">
        <v>4155551450</v>
      </c>
      <c r="P1139" t="s">
        <v>273</v>
      </c>
      <c r="R1139" t="s">
        <v>274</v>
      </c>
      <c r="S1139" t="s">
        <v>55</v>
      </c>
      <c r="T1139">
        <v>97562</v>
      </c>
      <c r="U1139" t="s">
        <v>32</v>
      </c>
      <c r="V1139" t="s">
        <v>33</v>
      </c>
      <c r="W1139" t="s">
        <v>275</v>
      </c>
      <c r="X1139" t="s">
        <v>276</v>
      </c>
      <c r="Y1139" t="s">
        <v>151</v>
      </c>
    </row>
    <row r="1140" spans="1:25" x14ac:dyDescent="0.3">
      <c r="A1140">
        <v>10392</v>
      </c>
      <c r="B1140">
        <v>36</v>
      </c>
      <c r="C1140">
        <v>100</v>
      </c>
      <c r="D1140">
        <v>1</v>
      </c>
      <c r="E1140">
        <v>4035.96</v>
      </c>
      <c r="F1140" s="1">
        <v>38421</v>
      </c>
      <c r="G1140" t="s">
        <v>25</v>
      </c>
      <c r="H1140">
        <v>1</v>
      </c>
      <c r="I1140">
        <v>3</v>
      </c>
      <c r="J1140">
        <v>2005</v>
      </c>
      <c r="K1140" t="s">
        <v>550</v>
      </c>
      <c r="L1140">
        <v>99</v>
      </c>
      <c r="M1140" t="s">
        <v>608</v>
      </c>
      <c r="N1140" t="s">
        <v>409</v>
      </c>
      <c r="O1140" t="s">
        <v>410</v>
      </c>
      <c r="P1140" t="s">
        <v>411</v>
      </c>
      <c r="R1140" t="s">
        <v>412</v>
      </c>
      <c r="T1140">
        <v>8010</v>
      </c>
      <c r="U1140" t="s">
        <v>148</v>
      </c>
      <c r="V1140" t="s">
        <v>42</v>
      </c>
      <c r="W1140" t="s">
        <v>413</v>
      </c>
      <c r="X1140" t="s">
        <v>414</v>
      </c>
      <c r="Y1140" t="s">
        <v>51</v>
      </c>
    </row>
    <row r="1141" spans="1:25" x14ac:dyDescent="0.3">
      <c r="A1141">
        <v>10423</v>
      </c>
      <c r="B1141">
        <v>21</v>
      </c>
      <c r="C1141">
        <v>89.29</v>
      </c>
      <c r="D1141">
        <v>5</v>
      </c>
      <c r="E1141">
        <v>1875.09</v>
      </c>
      <c r="F1141" s="1">
        <v>38502</v>
      </c>
      <c r="G1141" t="s">
        <v>300</v>
      </c>
      <c r="H1141">
        <v>2</v>
      </c>
      <c r="I1141">
        <v>5</v>
      </c>
      <c r="J1141">
        <v>2005</v>
      </c>
      <c r="K1141" t="s">
        <v>550</v>
      </c>
      <c r="L1141">
        <v>99</v>
      </c>
      <c r="M1141" t="s">
        <v>608</v>
      </c>
      <c r="N1141" t="s">
        <v>365</v>
      </c>
      <c r="O1141" t="s">
        <v>366</v>
      </c>
      <c r="P1141" t="s">
        <v>367</v>
      </c>
      <c r="R1141" t="s">
        <v>368</v>
      </c>
      <c r="T1141" t="s">
        <v>369</v>
      </c>
      <c r="U1141" t="s">
        <v>370</v>
      </c>
      <c r="V1141" t="s">
        <v>42</v>
      </c>
      <c r="W1141" t="s">
        <v>371</v>
      </c>
      <c r="X1141" t="s">
        <v>372</v>
      </c>
      <c r="Y1141" t="s">
        <v>36</v>
      </c>
    </row>
    <row r="1142" spans="1:25" x14ac:dyDescent="0.3">
      <c r="A1142">
        <v>10108</v>
      </c>
      <c r="B1142">
        <v>29</v>
      </c>
      <c r="C1142">
        <v>100</v>
      </c>
      <c r="D1142">
        <v>8</v>
      </c>
      <c r="E1142">
        <v>4049.56</v>
      </c>
      <c r="F1142" s="1">
        <v>37683</v>
      </c>
      <c r="G1142" t="s">
        <v>25</v>
      </c>
      <c r="H1142">
        <v>1</v>
      </c>
      <c r="I1142">
        <v>3</v>
      </c>
      <c r="J1142">
        <v>2003</v>
      </c>
      <c r="K1142" t="s">
        <v>181</v>
      </c>
      <c r="L1142">
        <v>146</v>
      </c>
      <c r="M1142" t="s">
        <v>609</v>
      </c>
      <c r="N1142" t="s">
        <v>425</v>
      </c>
      <c r="O1142" t="s">
        <v>426</v>
      </c>
      <c r="P1142" t="s">
        <v>427</v>
      </c>
      <c r="R1142" t="s">
        <v>428</v>
      </c>
      <c r="T1142" t="s">
        <v>429</v>
      </c>
      <c r="U1142" t="s">
        <v>430</v>
      </c>
      <c r="V1142" t="s">
        <v>200</v>
      </c>
      <c r="W1142" t="s">
        <v>431</v>
      </c>
      <c r="X1142" t="s">
        <v>432</v>
      </c>
      <c r="Y1142" t="s">
        <v>51</v>
      </c>
    </row>
    <row r="1143" spans="1:25" x14ac:dyDescent="0.3">
      <c r="A1143">
        <v>10122</v>
      </c>
      <c r="B1143">
        <v>21</v>
      </c>
      <c r="C1143">
        <v>100</v>
      </c>
      <c r="D1143">
        <v>12</v>
      </c>
      <c r="E1143">
        <v>2469.39</v>
      </c>
      <c r="F1143" s="1">
        <v>37749</v>
      </c>
      <c r="G1143" t="s">
        <v>25</v>
      </c>
      <c r="H1143">
        <v>2</v>
      </c>
      <c r="I1143">
        <v>5</v>
      </c>
      <c r="J1143">
        <v>2003</v>
      </c>
      <c r="K1143" t="s">
        <v>181</v>
      </c>
      <c r="L1143">
        <v>146</v>
      </c>
      <c r="M1143" t="s">
        <v>609</v>
      </c>
      <c r="N1143" t="s">
        <v>433</v>
      </c>
      <c r="O1143" t="s">
        <v>434</v>
      </c>
      <c r="P1143" t="s">
        <v>435</v>
      </c>
      <c r="R1143" t="s">
        <v>436</v>
      </c>
      <c r="T1143">
        <v>13008</v>
      </c>
      <c r="U1143" t="s">
        <v>41</v>
      </c>
      <c r="V1143" t="s">
        <v>42</v>
      </c>
      <c r="W1143" t="s">
        <v>437</v>
      </c>
      <c r="X1143" t="s">
        <v>438</v>
      </c>
      <c r="Y1143" t="s">
        <v>36</v>
      </c>
    </row>
    <row r="1144" spans="1:25" x14ac:dyDescent="0.3">
      <c r="A1144">
        <v>10135</v>
      </c>
      <c r="B1144">
        <v>42</v>
      </c>
      <c r="C1144">
        <v>100</v>
      </c>
      <c r="D1144">
        <v>9</v>
      </c>
      <c r="E1144">
        <v>5432.7</v>
      </c>
      <c r="F1144" s="1">
        <v>37804</v>
      </c>
      <c r="G1144" t="s">
        <v>25</v>
      </c>
      <c r="H1144">
        <v>3</v>
      </c>
      <c r="I1144">
        <v>7</v>
      </c>
      <c r="J1144">
        <v>2003</v>
      </c>
      <c r="K1144" t="s">
        <v>181</v>
      </c>
      <c r="L1144">
        <v>146</v>
      </c>
      <c r="M1144" t="s">
        <v>609</v>
      </c>
      <c r="N1144" t="s">
        <v>272</v>
      </c>
      <c r="O1144">
        <v>4155551450</v>
      </c>
      <c r="P1144" t="s">
        <v>273</v>
      </c>
      <c r="R1144" t="s">
        <v>274</v>
      </c>
      <c r="S1144" t="s">
        <v>55</v>
      </c>
      <c r="T1144">
        <v>97562</v>
      </c>
      <c r="U1144" t="s">
        <v>32</v>
      </c>
      <c r="V1144" t="s">
        <v>33</v>
      </c>
      <c r="W1144" t="s">
        <v>275</v>
      </c>
      <c r="X1144" t="s">
        <v>276</v>
      </c>
      <c r="Y1144" t="s">
        <v>51</v>
      </c>
    </row>
    <row r="1145" spans="1:25" x14ac:dyDescent="0.3">
      <c r="A1145">
        <v>10147</v>
      </c>
      <c r="B1145">
        <v>37</v>
      </c>
      <c r="C1145">
        <v>100</v>
      </c>
      <c r="D1145">
        <v>9</v>
      </c>
      <c r="E1145">
        <v>4405.22</v>
      </c>
      <c r="F1145" s="1">
        <v>37869</v>
      </c>
      <c r="G1145" t="s">
        <v>25</v>
      </c>
      <c r="H1145">
        <v>3</v>
      </c>
      <c r="I1145">
        <v>9</v>
      </c>
      <c r="J1145">
        <v>2003</v>
      </c>
      <c r="K1145" t="s">
        <v>181</v>
      </c>
      <c r="L1145">
        <v>146</v>
      </c>
      <c r="M1145" t="s">
        <v>609</v>
      </c>
      <c r="N1145" t="s">
        <v>281</v>
      </c>
      <c r="O1145">
        <v>6175558555</v>
      </c>
      <c r="P1145" t="s">
        <v>282</v>
      </c>
      <c r="R1145" t="s">
        <v>283</v>
      </c>
      <c r="S1145" t="s">
        <v>123</v>
      </c>
      <c r="T1145">
        <v>58339</v>
      </c>
      <c r="U1145" t="s">
        <v>32</v>
      </c>
      <c r="V1145" t="s">
        <v>33</v>
      </c>
      <c r="W1145" t="s">
        <v>275</v>
      </c>
      <c r="X1145" t="s">
        <v>284</v>
      </c>
      <c r="Y1145" t="s">
        <v>51</v>
      </c>
    </row>
    <row r="1146" spans="1:25" x14ac:dyDescent="0.3">
      <c r="A1146">
        <v>10159</v>
      </c>
      <c r="B1146">
        <v>25</v>
      </c>
      <c r="C1146">
        <v>100</v>
      </c>
      <c r="D1146">
        <v>4</v>
      </c>
      <c r="E1146">
        <v>3638</v>
      </c>
      <c r="F1146" s="1">
        <v>37904</v>
      </c>
      <c r="G1146" t="s">
        <v>25</v>
      </c>
      <c r="H1146">
        <v>4</v>
      </c>
      <c r="I1146">
        <v>10</v>
      </c>
      <c r="J1146">
        <v>2003</v>
      </c>
      <c r="K1146" t="s">
        <v>181</v>
      </c>
      <c r="L1146">
        <v>146</v>
      </c>
      <c r="M1146" t="s">
        <v>609</v>
      </c>
      <c r="N1146" t="s">
        <v>58</v>
      </c>
      <c r="O1146">
        <v>6505551386</v>
      </c>
      <c r="P1146" t="s">
        <v>59</v>
      </c>
      <c r="R1146" t="s">
        <v>60</v>
      </c>
      <c r="S1146" t="s">
        <v>55</v>
      </c>
      <c r="U1146" t="s">
        <v>32</v>
      </c>
      <c r="V1146" t="s">
        <v>33</v>
      </c>
      <c r="W1146" t="s">
        <v>61</v>
      </c>
      <c r="X1146" t="s">
        <v>57</v>
      </c>
      <c r="Y1146" t="s">
        <v>51</v>
      </c>
    </row>
    <row r="1147" spans="1:25" x14ac:dyDescent="0.3">
      <c r="A1147">
        <v>10169</v>
      </c>
      <c r="B1147">
        <v>36</v>
      </c>
      <c r="C1147">
        <v>100</v>
      </c>
      <c r="D1147">
        <v>4</v>
      </c>
      <c r="E1147">
        <v>4444.92</v>
      </c>
      <c r="F1147" s="1">
        <v>37929</v>
      </c>
      <c r="G1147" t="s">
        <v>25</v>
      </c>
      <c r="H1147">
        <v>4</v>
      </c>
      <c r="I1147">
        <v>11</v>
      </c>
      <c r="J1147">
        <v>2003</v>
      </c>
      <c r="K1147" t="s">
        <v>181</v>
      </c>
      <c r="L1147">
        <v>146</v>
      </c>
      <c r="M1147" t="s">
        <v>609</v>
      </c>
      <c r="N1147" t="s">
        <v>285</v>
      </c>
      <c r="O1147" t="s">
        <v>286</v>
      </c>
      <c r="P1147" t="s">
        <v>287</v>
      </c>
      <c r="Q1147" t="s">
        <v>288</v>
      </c>
      <c r="R1147" t="s">
        <v>289</v>
      </c>
      <c r="S1147" t="s">
        <v>157</v>
      </c>
      <c r="T1147">
        <v>2060</v>
      </c>
      <c r="U1147" t="s">
        <v>95</v>
      </c>
      <c r="V1147" t="s">
        <v>96</v>
      </c>
      <c r="W1147" t="s">
        <v>290</v>
      </c>
      <c r="X1147" t="s">
        <v>291</v>
      </c>
      <c r="Y1147" t="s">
        <v>51</v>
      </c>
    </row>
    <row r="1148" spans="1:25" x14ac:dyDescent="0.3">
      <c r="A1148">
        <v>10181</v>
      </c>
      <c r="B1148">
        <v>22</v>
      </c>
      <c r="C1148">
        <v>100</v>
      </c>
      <c r="D1148">
        <v>16</v>
      </c>
      <c r="E1148">
        <v>3395.48</v>
      </c>
      <c r="F1148" s="1">
        <v>37937</v>
      </c>
      <c r="G1148" t="s">
        <v>25</v>
      </c>
      <c r="H1148">
        <v>4</v>
      </c>
      <c r="I1148">
        <v>11</v>
      </c>
      <c r="J1148">
        <v>2003</v>
      </c>
      <c r="K1148" t="s">
        <v>181</v>
      </c>
      <c r="L1148">
        <v>146</v>
      </c>
      <c r="M1148" t="s">
        <v>609</v>
      </c>
      <c r="N1148" t="s">
        <v>73</v>
      </c>
      <c r="O1148" t="s">
        <v>74</v>
      </c>
      <c r="P1148" t="s">
        <v>75</v>
      </c>
      <c r="R1148" t="s">
        <v>76</v>
      </c>
      <c r="T1148" t="s">
        <v>77</v>
      </c>
      <c r="U1148" t="s">
        <v>78</v>
      </c>
      <c r="V1148" t="s">
        <v>42</v>
      </c>
      <c r="W1148" t="s">
        <v>79</v>
      </c>
      <c r="X1148" t="s">
        <v>80</v>
      </c>
      <c r="Y1148" t="s">
        <v>51</v>
      </c>
    </row>
    <row r="1149" spans="1:25" x14ac:dyDescent="0.3">
      <c r="A1149">
        <v>10191</v>
      </c>
      <c r="B1149">
        <v>23</v>
      </c>
      <c r="C1149">
        <v>100</v>
      </c>
      <c r="D1149">
        <v>5</v>
      </c>
      <c r="E1149">
        <v>3414.58</v>
      </c>
      <c r="F1149" s="1">
        <v>37945</v>
      </c>
      <c r="G1149" t="s">
        <v>25</v>
      </c>
      <c r="H1149">
        <v>4</v>
      </c>
      <c r="I1149">
        <v>11</v>
      </c>
      <c r="J1149">
        <v>2003</v>
      </c>
      <c r="K1149" t="s">
        <v>181</v>
      </c>
      <c r="L1149">
        <v>146</v>
      </c>
      <c r="M1149" t="s">
        <v>609</v>
      </c>
      <c r="N1149" t="s">
        <v>439</v>
      </c>
      <c r="O1149" t="s">
        <v>440</v>
      </c>
      <c r="P1149" t="s">
        <v>441</v>
      </c>
      <c r="R1149" t="s">
        <v>442</v>
      </c>
      <c r="T1149">
        <v>50739</v>
      </c>
      <c r="U1149" t="s">
        <v>443</v>
      </c>
      <c r="V1149" t="s">
        <v>42</v>
      </c>
      <c r="W1149" t="s">
        <v>444</v>
      </c>
      <c r="X1149" t="s">
        <v>445</v>
      </c>
      <c r="Y1149" t="s">
        <v>51</v>
      </c>
    </row>
    <row r="1150" spans="1:25" x14ac:dyDescent="0.3">
      <c r="A1150">
        <v>10203</v>
      </c>
      <c r="B1150">
        <v>32</v>
      </c>
      <c r="C1150">
        <v>100</v>
      </c>
      <c r="D1150">
        <v>10</v>
      </c>
      <c r="E1150">
        <v>5127.04</v>
      </c>
      <c r="F1150" s="1">
        <v>37957</v>
      </c>
      <c r="G1150" t="s">
        <v>25</v>
      </c>
      <c r="H1150">
        <v>4</v>
      </c>
      <c r="I1150">
        <v>12</v>
      </c>
      <c r="J1150">
        <v>2003</v>
      </c>
      <c r="K1150" t="s">
        <v>181</v>
      </c>
      <c r="L1150">
        <v>146</v>
      </c>
      <c r="M1150" t="s">
        <v>609</v>
      </c>
      <c r="N1150" t="s">
        <v>174</v>
      </c>
      <c r="O1150" t="s">
        <v>175</v>
      </c>
      <c r="P1150" t="s">
        <v>176</v>
      </c>
      <c r="R1150" t="s">
        <v>177</v>
      </c>
      <c r="T1150">
        <v>28034</v>
      </c>
      <c r="U1150" t="s">
        <v>178</v>
      </c>
      <c r="V1150" t="s">
        <v>42</v>
      </c>
      <c r="W1150" t="s">
        <v>179</v>
      </c>
      <c r="X1150" t="s">
        <v>180</v>
      </c>
      <c r="Y1150" t="s">
        <v>51</v>
      </c>
    </row>
    <row r="1151" spans="1:25" x14ac:dyDescent="0.3">
      <c r="A1151">
        <v>10211</v>
      </c>
      <c r="B1151">
        <v>28</v>
      </c>
      <c r="C1151">
        <v>100</v>
      </c>
      <c r="D1151">
        <v>4</v>
      </c>
      <c r="E1151">
        <v>3745.28</v>
      </c>
      <c r="F1151" s="1">
        <v>38001</v>
      </c>
      <c r="G1151" t="s">
        <v>25</v>
      </c>
      <c r="H1151">
        <v>1</v>
      </c>
      <c r="I1151">
        <v>1</v>
      </c>
      <c r="J1151">
        <v>2004</v>
      </c>
      <c r="K1151" t="s">
        <v>181</v>
      </c>
      <c r="L1151">
        <v>146</v>
      </c>
      <c r="M1151" t="s">
        <v>609</v>
      </c>
      <c r="N1151" t="s">
        <v>84</v>
      </c>
      <c r="O1151" t="s">
        <v>85</v>
      </c>
      <c r="P1151" t="s">
        <v>86</v>
      </c>
      <c r="R1151" t="s">
        <v>48</v>
      </c>
      <c r="T1151">
        <v>75016</v>
      </c>
      <c r="U1151" t="s">
        <v>41</v>
      </c>
      <c r="V1151" t="s">
        <v>42</v>
      </c>
      <c r="W1151" t="s">
        <v>87</v>
      </c>
      <c r="X1151" t="s">
        <v>88</v>
      </c>
      <c r="Y1151" t="s">
        <v>51</v>
      </c>
    </row>
    <row r="1152" spans="1:25" x14ac:dyDescent="0.3">
      <c r="A1152">
        <v>10225</v>
      </c>
      <c r="B1152">
        <v>27</v>
      </c>
      <c r="C1152">
        <v>100</v>
      </c>
      <c r="D1152">
        <v>11</v>
      </c>
      <c r="E1152">
        <v>4564.08</v>
      </c>
      <c r="F1152" s="1">
        <v>38039</v>
      </c>
      <c r="G1152" t="s">
        <v>25</v>
      </c>
      <c r="H1152">
        <v>1</v>
      </c>
      <c r="I1152">
        <v>2</v>
      </c>
      <c r="J1152">
        <v>2004</v>
      </c>
      <c r="K1152" t="s">
        <v>181</v>
      </c>
      <c r="L1152">
        <v>146</v>
      </c>
      <c r="M1152" t="s">
        <v>609</v>
      </c>
      <c r="N1152" t="s">
        <v>446</v>
      </c>
      <c r="O1152" t="s">
        <v>447</v>
      </c>
      <c r="P1152" t="s">
        <v>448</v>
      </c>
      <c r="R1152" t="s">
        <v>449</v>
      </c>
      <c r="T1152">
        <v>1203</v>
      </c>
      <c r="U1152" t="s">
        <v>450</v>
      </c>
      <c r="V1152" t="s">
        <v>42</v>
      </c>
      <c r="W1152" t="s">
        <v>451</v>
      </c>
      <c r="X1152" t="s">
        <v>103</v>
      </c>
      <c r="Y1152" t="s">
        <v>51</v>
      </c>
    </row>
    <row r="1153" spans="1:25" x14ac:dyDescent="0.3">
      <c r="A1153">
        <v>10238</v>
      </c>
      <c r="B1153">
        <v>49</v>
      </c>
      <c r="C1153">
        <v>100</v>
      </c>
      <c r="D1153">
        <v>5</v>
      </c>
      <c r="E1153">
        <v>6554.24</v>
      </c>
      <c r="F1153" s="1">
        <v>38086</v>
      </c>
      <c r="G1153" t="s">
        <v>25</v>
      </c>
      <c r="H1153">
        <v>2</v>
      </c>
      <c r="I1153">
        <v>4</v>
      </c>
      <c r="J1153">
        <v>2004</v>
      </c>
      <c r="K1153" t="s">
        <v>181</v>
      </c>
      <c r="L1153">
        <v>146</v>
      </c>
      <c r="M1153" t="s">
        <v>609</v>
      </c>
      <c r="N1153" t="s">
        <v>322</v>
      </c>
      <c r="O1153" t="s">
        <v>323</v>
      </c>
      <c r="P1153" t="s">
        <v>324</v>
      </c>
      <c r="R1153" t="s">
        <v>325</v>
      </c>
      <c r="T1153">
        <v>1734</v>
      </c>
      <c r="U1153" t="s">
        <v>326</v>
      </c>
      <c r="V1153" t="s">
        <v>42</v>
      </c>
      <c r="W1153" t="s">
        <v>327</v>
      </c>
      <c r="X1153" t="s">
        <v>328</v>
      </c>
      <c r="Y1153" t="s">
        <v>51</v>
      </c>
    </row>
    <row r="1154" spans="1:25" x14ac:dyDescent="0.3">
      <c r="A1154">
        <v>10252</v>
      </c>
      <c r="B1154">
        <v>41</v>
      </c>
      <c r="C1154">
        <v>100</v>
      </c>
      <c r="D1154">
        <v>1</v>
      </c>
      <c r="E1154">
        <v>6749.83</v>
      </c>
      <c r="F1154" s="1">
        <v>38133</v>
      </c>
      <c r="G1154" t="s">
        <v>25</v>
      </c>
      <c r="H1154">
        <v>2</v>
      </c>
      <c r="I1154">
        <v>5</v>
      </c>
      <c r="J1154">
        <v>2004</v>
      </c>
      <c r="K1154" t="s">
        <v>181</v>
      </c>
      <c r="L1154">
        <v>146</v>
      </c>
      <c r="M1154" t="s">
        <v>609</v>
      </c>
      <c r="N1154" t="s">
        <v>84</v>
      </c>
      <c r="O1154" t="s">
        <v>85</v>
      </c>
      <c r="P1154" t="s">
        <v>86</v>
      </c>
      <c r="R1154" t="s">
        <v>48</v>
      </c>
      <c r="T1154">
        <v>75016</v>
      </c>
      <c r="U1154" t="s">
        <v>41</v>
      </c>
      <c r="V1154" t="s">
        <v>42</v>
      </c>
      <c r="W1154" t="s">
        <v>87</v>
      </c>
      <c r="X1154" t="s">
        <v>88</v>
      </c>
      <c r="Y1154" t="s">
        <v>51</v>
      </c>
    </row>
    <row r="1155" spans="1:25" x14ac:dyDescent="0.3">
      <c r="A1155">
        <v>10265</v>
      </c>
      <c r="B1155">
        <v>49</v>
      </c>
      <c r="C1155">
        <v>100</v>
      </c>
      <c r="D1155">
        <v>1</v>
      </c>
      <c r="E1155">
        <v>8427.02</v>
      </c>
      <c r="F1155" s="1">
        <v>38170</v>
      </c>
      <c r="G1155" t="s">
        <v>25</v>
      </c>
      <c r="H1155">
        <v>3</v>
      </c>
      <c r="I1155">
        <v>7</v>
      </c>
      <c r="J1155">
        <v>2004</v>
      </c>
      <c r="K1155" t="s">
        <v>181</v>
      </c>
      <c r="L1155">
        <v>146</v>
      </c>
      <c r="M1155" t="s">
        <v>609</v>
      </c>
      <c r="N1155" t="s">
        <v>558</v>
      </c>
      <c r="O1155" t="s">
        <v>559</v>
      </c>
      <c r="P1155" t="s">
        <v>560</v>
      </c>
      <c r="R1155" t="s">
        <v>561</v>
      </c>
      <c r="S1155" t="s">
        <v>94</v>
      </c>
      <c r="T1155">
        <v>3150</v>
      </c>
      <c r="U1155" t="s">
        <v>95</v>
      </c>
      <c r="V1155" t="s">
        <v>96</v>
      </c>
      <c r="W1155" t="s">
        <v>562</v>
      </c>
      <c r="X1155" t="s">
        <v>563</v>
      </c>
      <c r="Y1155" t="s">
        <v>151</v>
      </c>
    </row>
    <row r="1156" spans="1:25" x14ac:dyDescent="0.3">
      <c r="A1156">
        <v>10276</v>
      </c>
      <c r="B1156">
        <v>30</v>
      </c>
      <c r="C1156">
        <v>100</v>
      </c>
      <c r="D1156">
        <v>5</v>
      </c>
      <c r="E1156">
        <v>3924.6</v>
      </c>
      <c r="F1156" s="1">
        <v>38201</v>
      </c>
      <c r="G1156" t="s">
        <v>25</v>
      </c>
      <c r="H1156">
        <v>3</v>
      </c>
      <c r="I1156">
        <v>8</v>
      </c>
      <c r="J1156">
        <v>2004</v>
      </c>
      <c r="K1156" t="s">
        <v>181</v>
      </c>
      <c r="L1156">
        <v>146</v>
      </c>
      <c r="M1156" t="s">
        <v>609</v>
      </c>
      <c r="N1156" t="s">
        <v>458</v>
      </c>
      <c r="O1156">
        <v>6175557555</v>
      </c>
      <c r="P1156" t="s">
        <v>459</v>
      </c>
      <c r="R1156" t="s">
        <v>283</v>
      </c>
      <c r="S1156" t="s">
        <v>123</v>
      </c>
      <c r="T1156">
        <v>58339</v>
      </c>
      <c r="U1156" t="s">
        <v>32</v>
      </c>
      <c r="V1156" t="s">
        <v>33</v>
      </c>
      <c r="W1156" t="s">
        <v>460</v>
      </c>
      <c r="X1156" t="s">
        <v>461</v>
      </c>
      <c r="Y1156" t="s">
        <v>51</v>
      </c>
    </row>
    <row r="1157" spans="1:25" x14ac:dyDescent="0.3">
      <c r="A1157">
        <v>10287</v>
      </c>
      <c r="B1157">
        <v>40</v>
      </c>
      <c r="C1157">
        <v>100</v>
      </c>
      <c r="D1157">
        <v>14</v>
      </c>
      <c r="E1157">
        <v>6761.6</v>
      </c>
      <c r="F1157" s="1">
        <v>38229</v>
      </c>
      <c r="G1157" t="s">
        <v>25</v>
      </c>
      <c r="H1157">
        <v>3</v>
      </c>
      <c r="I1157">
        <v>8</v>
      </c>
      <c r="J1157">
        <v>2004</v>
      </c>
      <c r="K1157" t="s">
        <v>181</v>
      </c>
      <c r="L1157">
        <v>146</v>
      </c>
      <c r="M1157" t="s">
        <v>609</v>
      </c>
      <c r="N1157" t="s">
        <v>446</v>
      </c>
      <c r="O1157" t="s">
        <v>447</v>
      </c>
      <c r="P1157" t="s">
        <v>448</v>
      </c>
      <c r="R1157" t="s">
        <v>449</v>
      </c>
      <c r="T1157">
        <v>1203</v>
      </c>
      <c r="U1157" t="s">
        <v>450</v>
      </c>
      <c r="V1157" t="s">
        <v>42</v>
      </c>
      <c r="W1157" t="s">
        <v>451</v>
      </c>
      <c r="X1157" t="s">
        <v>103</v>
      </c>
      <c r="Y1157" t="s">
        <v>51</v>
      </c>
    </row>
    <row r="1158" spans="1:25" x14ac:dyDescent="0.3">
      <c r="A1158">
        <v>10300</v>
      </c>
      <c r="B1158">
        <v>23</v>
      </c>
      <c r="C1158">
        <v>100</v>
      </c>
      <c r="D1158">
        <v>7</v>
      </c>
      <c r="E1158">
        <v>3786.49</v>
      </c>
      <c r="F1158" s="1">
        <v>37898</v>
      </c>
      <c r="G1158" t="s">
        <v>25</v>
      </c>
      <c r="H1158">
        <v>4</v>
      </c>
      <c r="I1158">
        <v>10</v>
      </c>
      <c r="J1158">
        <v>2003</v>
      </c>
      <c r="K1158" t="s">
        <v>181</v>
      </c>
      <c r="L1158">
        <v>146</v>
      </c>
      <c r="M1158" t="s">
        <v>609</v>
      </c>
      <c r="N1158" t="s">
        <v>462</v>
      </c>
      <c r="O1158" t="s">
        <v>463</v>
      </c>
      <c r="P1158" t="s">
        <v>464</v>
      </c>
      <c r="R1158" t="s">
        <v>465</v>
      </c>
      <c r="T1158">
        <v>60528</v>
      </c>
      <c r="U1158" t="s">
        <v>443</v>
      </c>
      <c r="V1158" t="s">
        <v>42</v>
      </c>
      <c r="W1158" t="s">
        <v>466</v>
      </c>
      <c r="X1158" t="s">
        <v>414</v>
      </c>
      <c r="Y1158" t="s">
        <v>51</v>
      </c>
    </row>
    <row r="1159" spans="1:25" x14ac:dyDescent="0.3">
      <c r="A1159">
        <v>10310</v>
      </c>
      <c r="B1159">
        <v>49</v>
      </c>
      <c r="C1159">
        <v>100</v>
      </c>
      <c r="D1159">
        <v>12</v>
      </c>
      <c r="E1159">
        <v>6266.12</v>
      </c>
      <c r="F1159" s="1">
        <v>38276</v>
      </c>
      <c r="G1159" t="s">
        <v>25</v>
      </c>
      <c r="H1159">
        <v>4</v>
      </c>
      <c r="I1159">
        <v>10</v>
      </c>
      <c r="J1159">
        <v>2004</v>
      </c>
      <c r="K1159" t="s">
        <v>181</v>
      </c>
      <c r="L1159">
        <v>146</v>
      </c>
      <c r="M1159" t="s">
        <v>609</v>
      </c>
      <c r="N1159" t="s">
        <v>439</v>
      </c>
      <c r="O1159" t="s">
        <v>440</v>
      </c>
      <c r="P1159" t="s">
        <v>441</v>
      </c>
      <c r="R1159" t="s">
        <v>442</v>
      </c>
      <c r="T1159">
        <v>50739</v>
      </c>
      <c r="U1159" t="s">
        <v>443</v>
      </c>
      <c r="V1159" t="s">
        <v>42</v>
      </c>
      <c r="W1159" t="s">
        <v>444</v>
      </c>
      <c r="X1159" t="s">
        <v>445</v>
      </c>
      <c r="Y1159" t="s">
        <v>51</v>
      </c>
    </row>
    <row r="1160" spans="1:25" x14ac:dyDescent="0.3">
      <c r="A1160">
        <v>10320</v>
      </c>
      <c r="B1160">
        <v>25</v>
      </c>
      <c r="C1160">
        <v>100</v>
      </c>
      <c r="D1160">
        <v>5</v>
      </c>
      <c r="E1160">
        <v>3491</v>
      </c>
      <c r="F1160" s="1">
        <v>38294</v>
      </c>
      <c r="G1160" t="s">
        <v>25</v>
      </c>
      <c r="H1160">
        <v>4</v>
      </c>
      <c r="I1160">
        <v>11</v>
      </c>
      <c r="J1160">
        <v>2004</v>
      </c>
      <c r="K1160" t="s">
        <v>181</v>
      </c>
      <c r="L1160">
        <v>146</v>
      </c>
      <c r="M1160" t="s">
        <v>609</v>
      </c>
      <c r="N1160" t="s">
        <v>183</v>
      </c>
      <c r="O1160" t="s">
        <v>184</v>
      </c>
      <c r="P1160" t="s">
        <v>185</v>
      </c>
      <c r="R1160" t="s">
        <v>186</v>
      </c>
      <c r="T1160" t="s">
        <v>187</v>
      </c>
      <c r="U1160" t="s">
        <v>188</v>
      </c>
      <c r="V1160" t="s">
        <v>42</v>
      </c>
      <c r="W1160" t="s">
        <v>189</v>
      </c>
      <c r="X1160" t="s">
        <v>190</v>
      </c>
      <c r="Y1160" t="s">
        <v>51</v>
      </c>
    </row>
    <row r="1161" spans="1:25" x14ac:dyDescent="0.3">
      <c r="A1161">
        <v>10330</v>
      </c>
      <c r="B1161">
        <v>37</v>
      </c>
      <c r="C1161">
        <v>100</v>
      </c>
      <c r="D1161">
        <v>3</v>
      </c>
      <c r="E1161">
        <v>4405.22</v>
      </c>
      <c r="F1161" s="1">
        <v>38307</v>
      </c>
      <c r="G1161" t="s">
        <v>25</v>
      </c>
      <c r="H1161">
        <v>4</v>
      </c>
      <c r="I1161">
        <v>11</v>
      </c>
      <c r="J1161">
        <v>2004</v>
      </c>
      <c r="K1161" t="s">
        <v>181</v>
      </c>
      <c r="L1161">
        <v>146</v>
      </c>
      <c r="M1161" t="s">
        <v>609</v>
      </c>
      <c r="N1161" t="s">
        <v>425</v>
      </c>
      <c r="O1161" t="s">
        <v>426</v>
      </c>
      <c r="P1161" t="s">
        <v>427</v>
      </c>
      <c r="R1161" t="s">
        <v>428</v>
      </c>
      <c r="T1161" t="s">
        <v>429</v>
      </c>
      <c r="U1161" t="s">
        <v>430</v>
      </c>
      <c r="V1161" t="s">
        <v>200</v>
      </c>
      <c r="W1161" t="s">
        <v>431</v>
      </c>
      <c r="X1161" t="s">
        <v>432</v>
      </c>
      <c r="Y1161" t="s">
        <v>51</v>
      </c>
    </row>
    <row r="1162" spans="1:25" x14ac:dyDescent="0.3">
      <c r="A1162">
        <v>10342</v>
      </c>
      <c r="B1162">
        <v>55</v>
      </c>
      <c r="C1162">
        <v>100</v>
      </c>
      <c r="D1162">
        <v>7</v>
      </c>
      <c r="E1162">
        <v>6548.3</v>
      </c>
      <c r="F1162" s="1">
        <v>38315</v>
      </c>
      <c r="G1162" t="s">
        <v>25</v>
      </c>
      <c r="H1162">
        <v>4</v>
      </c>
      <c r="I1162">
        <v>11</v>
      </c>
      <c r="J1162">
        <v>2004</v>
      </c>
      <c r="K1162" t="s">
        <v>181</v>
      </c>
      <c r="L1162">
        <v>146</v>
      </c>
      <c r="M1162" t="s">
        <v>609</v>
      </c>
      <c r="N1162" t="s">
        <v>89</v>
      </c>
      <c r="O1162" t="s">
        <v>90</v>
      </c>
      <c r="P1162" t="s">
        <v>91</v>
      </c>
      <c r="Q1162" t="s">
        <v>92</v>
      </c>
      <c r="R1162" t="s">
        <v>93</v>
      </c>
      <c r="S1162" t="s">
        <v>94</v>
      </c>
      <c r="T1162">
        <v>3004</v>
      </c>
      <c r="U1162" t="s">
        <v>95</v>
      </c>
      <c r="V1162" t="s">
        <v>96</v>
      </c>
      <c r="W1162" t="s">
        <v>97</v>
      </c>
      <c r="X1162" t="s">
        <v>98</v>
      </c>
      <c r="Y1162" t="s">
        <v>51</v>
      </c>
    </row>
    <row r="1163" spans="1:25" x14ac:dyDescent="0.3">
      <c r="A1163">
        <v>10355</v>
      </c>
      <c r="B1163">
        <v>23</v>
      </c>
      <c r="C1163">
        <v>100</v>
      </c>
      <c r="D1163">
        <v>7</v>
      </c>
      <c r="E1163">
        <v>3177.91</v>
      </c>
      <c r="F1163" s="1">
        <v>38328</v>
      </c>
      <c r="G1163" t="s">
        <v>25</v>
      </c>
      <c r="H1163">
        <v>4</v>
      </c>
      <c r="I1163">
        <v>12</v>
      </c>
      <c r="J1163">
        <v>2004</v>
      </c>
      <c r="K1163" t="s">
        <v>181</v>
      </c>
      <c r="L1163">
        <v>146</v>
      </c>
      <c r="M1163" t="s">
        <v>609</v>
      </c>
      <c r="N1163" t="s">
        <v>174</v>
      </c>
      <c r="O1163" t="s">
        <v>175</v>
      </c>
      <c r="P1163" t="s">
        <v>176</v>
      </c>
      <c r="R1163" t="s">
        <v>177</v>
      </c>
      <c r="T1163">
        <v>28034</v>
      </c>
      <c r="U1163" t="s">
        <v>178</v>
      </c>
      <c r="V1163" t="s">
        <v>42</v>
      </c>
      <c r="W1163" t="s">
        <v>179</v>
      </c>
      <c r="X1163" t="s">
        <v>180</v>
      </c>
      <c r="Y1163" t="s">
        <v>51</v>
      </c>
    </row>
    <row r="1164" spans="1:25" x14ac:dyDescent="0.3">
      <c r="A1164">
        <v>10363</v>
      </c>
      <c r="B1164">
        <v>24</v>
      </c>
      <c r="C1164">
        <v>100</v>
      </c>
      <c r="D1164">
        <v>11</v>
      </c>
      <c r="E1164">
        <v>4142.6400000000003</v>
      </c>
      <c r="F1164" s="1">
        <v>38358</v>
      </c>
      <c r="G1164" t="s">
        <v>25</v>
      </c>
      <c r="H1164">
        <v>1</v>
      </c>
      <c r="I1164">
        <v>1</v>
      </c>
      <c r="J1164">
        <v>2005</v>
      </c>
      <c r="K1164" t="s">
        <v>181</v>
      </c>
      <c r="L1164">
        <v>146</v>
      </c>
      <c r="M1164" t="s">
        <v>609</v>
      </c>
      <c r="N1164" t="s">
        <v>467</v>
      </c>
      <c r="O1164" t="s">
        <v>468</v>
      </c>
      <c r="P1164" t="s">
        <v>469</v>
      </c>
      <c r="R1164" t="s">
        <v>470</v>
      </c>
      <c r="T1164" t="s">
        <v>471</v>
      </c>
      <c r="U1164" t="s">
        <v>130</v>
      </c>
      <c r="V1164" t="s">
        <v>42</v>
      </c>
      <c r="W1164" t="s">
        <v>472</v>
      </c>
      <c r="X1164" t="s">
        <v>473</v>
      </c>
      <c r="Y1164" t="s">
        <v>51</v>
      </c>
    </row>
    <row r="1165" spans="1:25" x14ac:dyDescent="0.3">
      <c r="A1165">
        <v>10378</v>
      </c>
      <c r="B1165">
        <v>43</v>
      </c>
      <c r="C1165">
        <v>96.49</v>
      </c>
      <c r="D1165">
        <v>10</v>
      </c>
      <c r="E1165">
        <v>4149.07</v>
      </c>
      <c r="F1165" s="1">
        <v>38393</v>
      </c>
      <c r="G1165" t="s">
        <v>25</v>
      </c>
      <c r="H1165">
        <v>1</v>
      </c>
      <c r="I1165">
        <v>2</v>
      </c>
      <c r="J1165">
        <v>2005</v>
      </c>
      <c r="K1165" t="s">
        <v>181</v>
      </c>
      <c r="L1165">
        <v>146</v>
      </c>
      <c r="M1165" t="s">
        <v>609</v>
      </c>
      <c r="N1165" t="s">
        <v>174</v>
      </c>
      <c r="O1165" t="s">
        <v>175</v>
      </c>
      <c r="P1165" t="s">
        <v>176</v>
      </c>
      <c r="R1165" t="s">
        <v>177</v>
      </c>
      <c r="T1165">
        <v>28034</v>
      </c>
      <c r="U1165" t="s">
        <v>178</v>
      </c>
      <c r="V1165" t="s">
        <v>42</v>
      </c>
      <c r="W1165" t="s">
        <v>179</v>
      </c>
      <c r="X1165" t="s">
        <v>180</v>
      </c>
      <c r="Y1165" t="s">
        <v>51</v>
      </c>
    </row>
    <row r="1166" spans="1:25" x14ac:dyDescent="0.3">
      <c r="A1166">
        <v>10390</v>
      </c>
      <c r="B1166">
        <v>50</v>
      </c>
      <c r="C1166">
        <v>100</v>
      </c>
      <c r="D1166">
        <v>1</v>
      </c>
      <c r="E1166">
        <v>7397</v>
      </c>
      <c r="F1166" s="1">
        <v>38415</v>
      </c>
      <c r="G1166" t="s">
        <v>25</v>
      </c>
      <c r="H1166">
        <v>1</v>
      </c>
      <c r="I1166">
        <v>3</v>
      </c>
      <c r="J1166">
        <v>2005</v>
      </c>
      <c r="K1166" t="s">
        <v>181</v>
      </c>
      <c r="L1166">
        <v>146</v>
      </c>
      <c r="M1166" t="s">
        <v>609</v>
      </c>
      <c r="N1166" t="s">
        <v>272</v>
      </c>
      <c r="O1166">
        <v>4155551450</v>
      </c>
      <c r="P1166" t="s">
        <v>273</v>
      </c>
      <c r="R1166" t="s">
        <v>274</v>
      </c>
      <c r="S1166" t="s">
        <v>55</v>
      </c>
      <c r="T1166">
        <v>97562</v>
      </c>
      <c r="U1166" t="s">
        <v>32</v>
      </c>
      <c r="V1166" t="s">
        <v>33</v>
      </c>
      <c r="W1166" t="s">
        <v>275</v>
      </c>
      <c r="X1166" t="s">
        <v>276</v>
      </c>
      <c r="Y1166" t="s">
        <v>151</v>
      </c>
    </row>
    <row r="1167" spans="1:25" x14ac:dyDescent="0.3">
      <c r="A1167">
        <v>10109</v>
      </c>
      <c r="B1167">
        <v>47</v>
      </c>
      <c r="C1167">
        <v>100</v>
      </c>
      <c r="D1167">
        <v>2</v>
      </c>
      <c r="E1167">
        <v>6241.6</v>
      </c>
      <c r="F1167" s="1">
        <v>37690</v>
      </c>
      <c r="G1167" t="s">
        <v>25</v>
      </c>
      <c r="H1167">
        <v>1</v>
      </c>
      <c r="I1167">
        <v>3</v>
      </c>
      <c r="J1167">
        <v>2003</v>
      </c>
      <c r="K1167" t="s">
        <v>181</v>
      </c>
      <c r="L1167">
        <v>141</v>
      </c>
      <c r="M1167" t="s">
        <v>610</v>
      </c>
      <c r="N1167" t="s">
        <v>309</v>
      </c>
      <c r="O1167">
        <v>2155559857</v>
      </c>
      <c r="P1167" t="s">
        <v>310</v>
      </c>
      <c r="R1167" t="s">
        <v>216</v>
      </c>
      <c r="S1167" t="s">
        <v>142</v>
      </c>
      <c r="T1167">
        <v>71270</v>
      </c>
      <c r="U1167" t="s">
        <v>32</v>
      </c>
      <c r="V1167" t="s">
        <v>33</v>
      </c>
      <c r="W1167" t="s">
        <v>124</v>
      </c>
      <c r="X1167" t="s">
        <v>311</v>
      </c>
      <c r="Y1167" t="s">
        <v>51</v>
      </c>
    </row>
    <row r="1168" spans="1:25" x14ac:dyDescent="0.3">
      <c r="A1168">
        <v>10123</v>
      </c>
      <c r="B1168">
        <v>34</v>
      </c>
      <c r="C1168">
        <v>100</v>
      </c>
      <c r="D1168">
        <v>4</v>
      </c>
      <c r="E1168">
        <v>5331.88</v>
      </c>
      <c r="F1168" s="1">
        <v>37761</v>
      </c>
      <c r="G1168" t="s">
        <v>25</v>
      </c>
      <c r="H1168">
        <v>2</v>
      </c>
      <c r="I1168">
        <v>5</v>
      </c>
      <c r="J1168">
        <v>2003</v>
      </c>
      <c r="K1168" t="s">
        <v>181</v>
      </c>
      <c r="L1168">
        <v>141</v>
      </c>
      <c r="M1168" t="s">
        <v>610</v>
      </c>
      <c r="N1168" t="s">
        <v>312</v>
      </c>
      <c r="O1168" t="s">
        <v>313</v>
      </c>
      <c r="P1168" t="s">
        <v>314</v>
      </c>
      <c r="R1168" t="s">
        <v>117</v>
      </c>
      <c r="T1168">
        <v>44000</v>
      </c>
      <c r="U1168" t="s">
        <v>41</v>
      </c>
      <c r="V1168" t="s">
        <v>42</v>
      </c>
      <c r="W1168" t="s">
        <v>315</v>
      </c>
      <c r="X1168" t="s">
        <v>316</v>
      </c>
      <c r="Y1168" t="s">
        <v>51</v>
      </c>
    </row>
    <row r="1169" spans="1:25" x14ac:dyDescent="0.3">
      <c r="A1169">
        <v>10137</v>
      </c>
      <c r="B1169">
        <v>31</v>
      </c>
      <c r="C1169">
        <v>100</v>
      </c>
      <c r="D1169">
        <v>4</v>
      </c>
      <c r="E1169">
        <v>5124.3</v>
      </c>
      <c r="F1169" s="1">
        <v>37812</v>
      </c>
      <c r="G1169" t="s">
        <v>25</v>
      </c>
      <c r="H1169">
        <v>3</v>
      </c>
      <c r="I1169">
        <v>7</v>
      </c>
      <c r="J1169">
        <v>2003</v>
      </c>
      <c r="K1169" t="s">
        <v>181</v>
      </c>
      <c r="L1169">
        <v>141</v>
      </c>
      <c r="M1169" t="s">
        <v>610</v>
      </c>
      <c r="N1169" t="s">
        <v>37</v>
      </c>
      <c r="O1169" t="s">
        <v>38</v>
      </c>
      <c r="P1169" t="s">
        <v>39</v>
      </c>
      <c r="R1169" t="s">
        <v>40</v>
      </c>
      <c r="T1169">
        <v>51100</v>
      </c>
      <c r="U1169" t="s">
        <v>41</v>
      </c>
      <c r="V1169" t="s">
        <v>42</v>
      </c>
      <c r="W1169" t="s">
        <v>43</v>
      </c>
      <c r="X1169" t="s">
        <v>44</v>
      </c>
      <c r="Y1169" t="s">
        <v>51</v>
      </c>
    </row>
    <row r="1170" spans="1:25" x14ac:dyDescent="0.3">
      <c r="A1170">
        <v>10148</v>
      </c>
      <c r="B1170">
        <v>28</v>
      </c>
      <c r="C1170">
        <v>100</v>
      </c>
      <c r="D1170">
        <v>11</v>
      </c>
      <c r="E1170">
        <v>3639.44</v>
      </c>
      <c r="F1170" s="1">
        <v>37875</v>
      </c>
      <c r="G1170" t="s">
        <v>25</v>
      </c>
      <c r="H1170">
        <v>3</v>
      </c>
      <c r="I1170">
        <v>9</v>
      </c>
      <c r="J1170">
        <v>2003</v>
      </c>
      <c r="K1170" t="s">
        <v>181</v>
      </c>
      <c r="L1170">
        <v>141</v>
      </c>
      <c r="M1170" t="s">
        <v>610</v>
      </c>
      <c r="N1170" t="s">
        <v>285</v>
      </c>
      <c r="O1170" t="s">
        <v>286</v>
      </c>
      <c r="P1170" t="s">
        <v>287</v>
      </c>
      <c r="Q1170" t="s">
        <v>288</v>
      </c>
      <c r="R1170" t="s">
        <v>289</v>
      </c>
      <c r="S1170" t="s">
        <v>157</v>
      </c>
      <c r="T1170">
        <v>2060</v>
      </c>
      <c r="U1170" t="s">
        <v>95</v>
      </c>
      <c r="V1170" t="s">
        <v>96</v>
      </c>
      <c r="W1170" t="s">
        <v>290</v>
      </c>
      <c r="X1170" t="s">
        <v>291</v>
      </c>
      <c r="Y1170" t="s">
        <v>51</v>
      </c>
    </row>
    <row r="1171" spans="1:25" x14ac:dyDescent="0.3">
      <c r="A1171">
        <v>10161</v>
      </c>
      <c r="B1171">
        <v>36</v>
      </c>
      <c r="C1171">
        <v>100</v>
      </c>
      <c r="D1171">
        <v>10</v>
      </c>
      <c r="E1171">
        <v>5544</v>
      </c>
      <c r="F1171" s="1">
        <v>37911</v>
      </c>
      <c r="G1171" t="s">
        <v>25</v>
      </c>
      <c r="H1171">
        <v>4</v>
      </c>
      <c r="I1171">
        <v>10</v>
      </c>
      <c r="J1171">
        <v>2003</v>
      </c>
      <c r="K1171" t="s">
        <v>181</v>
      </c>
      <c r="L1171">
        <v>141</v>
      </c>
      <c r="M1171" t="s">
        <v>610</v>
      </c>
      <c r="N1171" t="s">
        <v>498</v>
      </c>
      <c r="O1171" t="s">
        <v>499</v>
      </c>
      <c r="P1171" t="s">
        <v>500</v>
      </c>
      <c r="R1171" t="s">
        <v>501</v>
      </c>
      <c r="T1171">
        <v>8200</v>
      </c>
      <c r="U1171" t="s">
        <v>326</v>
      </c>
      <c r="V1171" t="s">
        <v>42</v>
      </c>
      <c r="W1171" t="s">
        <v>502</v>
      </c>
      <c r="X1171" t="s">
        <v>503</v>
      </c>
      <c r="Y1171" t="s">
        <v>51</v>
      </c>
    </row>
    <row r="1172" spans="1:25" x14ac:dyDescent="0.3">
      <c r="A1172">
        <v>10172</v>
      </c>
      <c r="B1172">
        <v>48</v>
      </c>
      <c r="C1172">
        <v>100</v>
      </c>
      <c r="D1172">
        <v>8</v>
      </c>
      <c r="E1172">
        <v>5493.12</v>
      </c>
      <c r="F1172" s="1">
        <v>37930</v>
      </c>
      <c r="G1172" t="s">
        <v>25</v>
      </c>
      <c r="H1172">
        <v>4</v>
      </c>
      <c r="I1172">
        <v>11</v>
      </c>
      <c r="J1172">
        <v>2003</v>
      </c>
      <c r="K1172" t="s">
        <v>181</v>
      </c>
      <c r="L1172">
        <v>141</v>
      </c>
      <c r="M1172" t="s">
        <v>610</v>
      </c>
      <c r="N1172" t="s">
        <v>109</v>
      </c>
      <c r="O1172">
        <v>2035552570</v>
      </c>
      <c r="P1172" t="s">
        <v>110</v>
      </c>
      <c r="R1172" t="s">
        <v>111</v>
      </c>
      <c r="S1172" t="s">
        <v>112</v>
      </c>
      <c r="T1172">
        <v>97562</v>
      </c>
      <c r="U1172" t="s">
        <v>32</v>
      </c>
      <c r="V1172" t="s">
        <v>33</v>
      </c>
      <c r="W1172" t="s">
        <v>113</v>
      </c>
      <c r="X1172" t="s">
        <v>57</v>
      </c>
      <c r="Y1172" t="s">
        <v>51</v>
      </c>
    </row>
    <row r="1173" spans="1:25" x14ac:dyDescent="0.3">
      <c r="A1173">
        <v>10181</v>
      </c>
      <c r="B1173">
        <v>39</v>
      </c>
      <c r="C1173">
        <v>100</v>
      </c>
      <c r="D1173">
        <v>4</v>
      </c>
      <c r="E1173">
        <v>5785.26</v>
      </c>
      <c r="F1173" s="1">
        <v>37937</v>
      </c>
      <c r="G1173" t="s">
        <v>25</v>
      </c>
      <c r="H1173">
        <v>4</v>
      </c>
      <c r="I1173">
        <v>11</v>
      </c>
      <c r="J1173">
        <v>2003</v>
      </c>
      <c r="K1173" t="s">
        <v>181</v>
      </c>
      <c r="L1173">
        <v>141</v>
      </c>
      <c r="M1173" t="s">
        <v>610</v>
      </c>
      <c r="N1173" t="s">
        <v>73</v>
      </c>
      <c r="O1173" t="s">
        <v>74</v>
      </c>
      <c r="P1173" t="s">
        <v>75</v>
      </c>
      <c r="R1173" t="s">
        <v>76</v>
      </c>
      <c r="T1173" t="s">
        <v>77</v>
      </c>
      <c r="U1173" t="s">
        <v>78</v>
      </c>
      <c r="V1173" t="s">
        <v>42</v>
      </c>
      <c r="W1173" t="s">
        <v>79</v>
      </c>
      <c r="X1173" t="s">
        <v>80</v>
      </c>
      <c r="Y1173" t="s">
        <v>51</v>
      </c>
    </row>
    <row r="1174" spans="1:25" x14ac:dyDescent="0.3">
      <c r="A1174">
        <v>10192</v>
      </c>
      <c r="B1174">
        <v>45</v>
      </c>
      <c r="C1174">
        <v>100</v>
      </c>
      <c r="D1174">
        <v>9</v>
      </c>
      <c r="E1174">
        <v>5340.6</v>
      </c>
      <c r="F1174" s="1">
        <v>37945</v>
      </c>
      <c r="G1174" t="s">
        <v>25</v>
      </c>
      <c r="H1174">
        <v>4</v>
      </c>
      <c r="I1174">
        <v>11</v>
      </c>
      <c r="J1174">
        <v>2003</v>
      </c>
      <c r="K1174" t="s">
        <v>181</v>
      </c>
      <c r="L1174">
        <v>141</v>
      </c>
      <c r="M1174" t="s">
        <v>610</v>
      </c>
      <c r="N1174" t="s">
        <v>277</v>
      </c>
      <c r="O1174">
        <v>6035558647</v>
      </c>
      <c r="P1174" t="s">
        <v>278</v>
      </c>
      <c r="R1174" t="s">
        <v>279</v>
      </c>
      <c r="S1174" t="s">
        <v>280</v>
      </c>
      <c r="T1174">
        <v>62005</v>
      </c>
      <c r="U1174" t="s">
        <v>32</v>
      </c>
      <c r="V1174" t="s">
        <v>33</v>
      </c>
      <c r="W1174" t="s">
        <v>56</v>
      </c>
      <c r="X1174" t="s">
        <v>276</v>
      </c>
      <c r="Y1174" t="s">
        <v>51</v>
      </c>
    </row>
    <row r="1175" spans="1:25" x14ac:dyDescent="0.3">
      <c r="A1175">
        <v>10204</v>
      </c>
      <c r="B1175">
        <v>35</v>
      </c>
      <c r="C1175">
        <v>100</v>
      </c>
      <c r="D1175">
        <v>15</v>
      </c>
      <c r="E1175">
        <v>5735.8</v>
      </c>
      <c r="F1175" s="1">
        <v>37957</v>
      </c>
      <c r="G1175" t="s">
        <v>25</v>
      </c>
      <c r="H1175">
        <v>4</v>
      </c>
      <c r="I1175">
        <v>12</v>
      </c>
      <c r="J1175">
        <v>2003</v>
      </c>
      <c r="K1175" t="s">
        <v>181</v>
      </c>
      <c r="L1175">
        <v>141</v>
      </c>
      <c r="M1175" t="s">
        <v>610</v>
      </c>
      <c r="N1175" t="s">
        <v>475</v>
      </c>
      <c r="O1175">
        <v>2125557413</v>
      </c>
      <c r="P1175" t="s">
        <v>476</v>
      </c>
      <c r="Q1175" t="s">
        <v>477</v>
      </c>
      <c r="R1175" t="s">
        <v>30</v>
      </c>
      <c r="S1175" t="s">
        <v>31</v>
      </c>
      <c r="T1175">
        <v>10022</v>
      </c>
      <c r="U1175" t="s">
        <v>32</v>
      </c>
      <c r="V1175" t="s">
        <v>33</v>
      </c>
      <c r="W1175" t="s">
        <v>56</v>
      </c>
      <c r="X1175" t="s">
        <v>478</v>
      </c>
      <c r="Y1175" t="s">
        <v>51</v>
      </c>
    </row>
    <row r="1176" spans="1:25" x14ac:dyDescent="0.3">
      <c r="A1176">
        <v>10212</v>
      </c>
      <c r="B1176">
        <v>45</v>
      </c>
      <c r="C1176">
        <v>100</v>
      </c>
      <c r="D1176">
        <v>8</v>
      </c>
      <c r="E1176">
        <v>6357.6</v>
      </c>
      <c r="F1176" s="1">
        <v>38002</v>
      </c>
      <c r="G1176" t="s">
        <v>25</v>
      </c>
      <c r="H1176">
        <v>1</v>
      </c>
      <c r="I1176">
        <v>1</v>
      </c>
      <c r="J1176">
        <v>2004</v>
      </c>
      <c r="K1176" t="s">
        <v>181</v>
      </c>
      <c r="L1176">
        <v>141</v>
      </c>
      <c r="M1176" t="s">
        <v>610</v>
      </c>
      <c r="N1176" t="s">
        <v>174</v>
      </c>
      <c r="O1176" t="s">
        <v>175</v>
      </c>
      <c r="P1176" t="s">
        <v>176</v>
      </c>
      <c r="R1176" t="s">
        <v>177</v>
      </c>
      <c r="T1176">
        <v>28034</v>
      </c>
      <c r="U1176" t="s">
        <v>178</v>
      </c>
      <c r="V1176" t="s">
        <v>42</v>
      </c>
      <c r="W1176" t="s">
        <v>179</v>
      </c>
      <c r="X1176" t="s">
        <v>180</v>
      </c>
      <c r="Y1176" t="s">
        <v>51</v>
      </c>
    </row>
    <row r="1177" spans="1:25" x14ac:dyDescent="0.3">
      <c r="A1177">
        <v>10226</v>
      </c>
      <c r="B1177">
        <v>46</v>
      </c>
      <c r="C1177">
        <v>100</v>
      </c>
      <c r="D1177">
        <v>6</v>
      </c>
      <c r="E1177">
        <v>7343.9</v>
      </c>
      <c r="F1177" s="1">
        <v>38043</v>
      </c>
      <c r="G1177" t="s">
        <v>25</v>
      </c>
      <c r="H1177">
        <v>1</v>
      </c>
      <c r="I1177">
        <v>2</v>
      </c>
      <c r="J1177">
        <v>2004</v>
      </c>
      <c r="K1177" t="s">
        <v>181</v>
      </c>
      <c r="L1177">
        <v>141</v>
      </c>
      <c r="M1177" t="s">
        <v>610</v>
      </c>
      <c r="N1177" t="s">
        <v>362</v>
      </c>
      <c r="O1177">
        <v>7605558146</v>
      </c>
      <c r="P1177" t="s">
        <v>363</v>
      </c>
      <c r="R1177" t="s">
        <v>364</v>
      </c>
      <c r="S1177" t="s">
        <v>55</v>
      </c>
      <c r="T1177">
        <v>91217</v>
      </c>
      <c r="U1177" t="s">
        <v>32</v>
      </c>
      <c r="V1177" t="s">
        <v>33</v>
      </c>
      <c r="W1177" t="s">
        <v>237</v>
      </c>
      <c r="X1177" t="s">
        <v>276</v>
      </c>
      <c r="Y1177" t="s">
        <v>151</v>
      </c>
    </row>
    <row r="1178" spans="1:25" x14ac:dyDescent="0.3">
      <c r="A1178">
        <v>10240</v>
      </c>
      <c r="B1178">
        <v>37</v>
      </c>
      <c r="C1178">
        <v>100</v>
      </c>
      <c r="D1178">
        <v>1</v>
      </c>
      <c r="E1178">
        <v>5959.22</v>
      </c>
      <c r="F1178" s="1">
        <v>38090</v>
      </c>
      <c r="G1178" t="s">
        <v>25</v>
      </c>
      <c r="H1178">
        <v>2</v>
      </c>
      <c r="I1178">
        <v>4</v>
      </c>
      <c r="J1178">
        <v>2004</v>
      </c>
      <c r="K1178" t="s">
        <v>181</v>
      </c>
      <c r="L1178">
        <v>141</v>
      </c>
      <c r="M1178" t="s">
        <v>610</v>
      </c>
      <c r="N1178" t="s">
        <v>302</v>
      </c>
      <c r="O1178" t="s">
        <v>303</v>
      </c>
      <c r="P1178" t="s">
        <v>304</v>
      </c>
      <c r="R1178" t="s">
        <v>305</v>
      </c>
      <c r="S1178" t="s">
        <v>305</v>
      </c>
      <c r="T1178" t="s">
        <v>306</v>
      </c>
      <c r="U1178" t="s">
        <v>200</v>
      </c>
      <c r="V1178" t="s">
        <v>200</v>
      </c>
      <c r="W1178" t="s">
        <v>307</v>
      </c>
      <c r="X1178" t="s">
        <v>308</v>
      </c>
      <c r="Y1178" t="s">
        <v>51</v>
      </c>
    </row>
    <row r="1179" spans="1:25" x14ac:dyDescent="0.3">
      <c r="A1179">
        <v>10253</v>
      </c>
      <c r="B1179">
        <v>31</v>
      </c>
      <c r="C1179">
        <v>100</v>
      </c>
      <c r="D1179">
        <v>3</v>
      </c>
      <c r="E1179">
        <v>4029.38</v>
      </c>
      <c r="F1179" s="1">
        <v>38139</v>
      </c>
      <c r="G1179" t="s">
        <v>339</v>
      </c>
      <c r="H1179">
        <v>2</v>
      </c>
      <c r="I1179">
        <v>6</v>
      </c>
      <c r="J1179">
        <v>2004</v>
      </c>
      <c r="K1179" t="s">
        <v>181</v>
      </c>
      <c r="L1179">
        <v>141</v>
      </c>
      <c r="M1179" t="s">
        <v>610</v>
      </c>
      <c r="N1179" t="s">
        <v>165</v>
      </c>
      <c r="O1179" t="s">
        <v>166</v>
      </c>
      <c r="P1179" t="s">
        <v>167</v>
      </c>
      <c r="R1179" t="s">
        <v>168</v>
      </c>
      <c r="T1179" t="s">
        <v>169</v>
      </c>
      <c r="U1179" t="s">
        <v>170</v>
      </c>
      <c r="V1179" t="s">
        <v>42</v>
      </c>
      <c r="W1179" t="s">
        <v>171</v>
      </c>
      <c r="X1179" t="s">
        <v>172</v>
      </c>
      <c r="Y1179" t="s">
        <v>51</v>
      </c>
    </row>
    <row r="1180" spans="1:25" x14ac:dyDescent="0.3">
      <c r="A1180">
        <v>10266</v>
      </c>
      <c r="B1180">
        <v>33</v>
      </c>
      <c r="C1180">
        <v>100</v>
      </c>
      <c r="D1180">
        <v>4</v>
      </c>
      <c r="E1180">
        <v>5035.1400000000003</v>
      </c>
      <c r="F1180" s="1">
        <v>38174</v>
      </c>
      <c r="G1180" t="s">
        <v>25</v>
      </c>
      <c r="H1180">
        <v>3</v>
      </c>
      <c r="I1180">
        <v>7</v>
      </c>
      <c r="J1180">
        <v>2004</v>
      </c>
      <c r="K1180" t="s">
        <v>181</v>
      </c>
      <c r="L1180">
        <v>141</v>
      </c>
      <c r="M1180" t="s">
        <v>610</v>
      </c>
      <c r="N1180" t="s">
        <v>452</v>
      </c>
      <c r="O1180" t="s">
        <v>453</v>
      </c>
      <c r="P1180" t="s">
        <v>454</v>
      </c>
      <c r="R1180" t="s">
        <v>455</v>
      </c>
      <c r="T1180">
        <v>42100</v>
      </c>
      <c r="U1180" t="s">
        <v>258</v>
      </c>
      <c r="V1180" t="s">
        <v>42</v>
      </c>
      <c r="W1180" t="s">
        <v>456</v>
      </c>
      <c r="X1180" t="s">
        <v>457</v>
      </c>
      <c r="Y1180" t="s">
        <v>51</v>
      </c>
    </row>
    <row r="1181" spans="1:25" x14ac:dyDescent="0.3">
      <c r="A1181">
        <v>10278</v>
      </c>
      <c r="B1181">
        <v>31</v>
      </c>
      <c r="C1181">
        <v>100</v>
      </c>
      <c r="D1181">
        <v>4</v>
      </c>
      <c r="E1181">
        <v>4116.8</v>
      </c>
      <c r="F1181" s="1">
        <v>38205</v>
      </c>
      <c r="G1181" t="s">
        <v>25</v>
      </c>
      <c r="H1181">
        <v>3</v>
      </c>
      <c r="I1181">
        <v>8</v>
      </c>
      <c r="J1181">
        <v>2004</v>
      </c>
      <c r="K1181" t="s">
        <v>181</v>
      </c>
      <c r="L1181">
        <v>141</v>
      </c>
      <c r="M1181" t="s">
        <v>610</v>
      </c>
      <c r="N1181" t="s">
        <v>539</v>
      </c>
      <c r="O1181">
        <v>7025551838</v>
      </c>
      <c r="P1181" t="s">
        <v>540</v>
      </c>
      <c r="R1181" t="s">
        <v>541</v>
      </c>
      <c r="S1181" t="s">
        <v>542</v>
      </c>
      <c r="T1181">
        <v>83030</v>
      </c>
      <c r="U1181" t="s">
        <v>32</v>
      </c>
      <c r="V1181" t="s">
        <v>33</v>
      </c>
      <c r="W1181" t="s">
        <v>113</v>
      </c>
      <c r="X1181" t="s">
        <v>400</v>
      </c>
      <c r="Y1181" t="s">
        <v>51</v>
      </c>
    </row>
    <row r="1182" spans="1:25" x14ac:dyDescent="0.3">
      <c r="A1182">
        <v>10287</v>
      </c>
      <c r="B1182">
        <v>27</v>
      </c>
      <c r="C1182">
        <v>100</v>
      </c>
      <c r="D1182">
        <v>2</v>
      </c>
      <c r="E1182">
        <v>4310.55</v>
      </c>
      <c r="F1182" s="1">
        <v>38229</v>
      </c>
      <c r="G1182" t="s">
        <v>25</v>
      </c>
      <c r="H1182">
        <v>3</v>
      </c>
      <c r="I1182">
        <v>8</v>
      </c>
      <c r="J1182">
        <v>2004</v>
      </c>
      <c r="K1182" t="s">
        <v>181</v>
      </c>
      <c r="L1182">
        <v>141</v>
      </c>
      <c r="M1182" t="s">
        <v>610</v>
      </c>
      <c r="N1182" t="s">
        <v>446</v>
      </c>
      <c r="O1182" t="s">
        <v>447</v>
      </c>
      <c r="P1182" t="s">
        <v>448</v>
      </c>
      <c r="R1182" t="s">
        <v>449</v>
      </c>
      <c r="T1182">
        <v>1203</v>
      </c>
      <c r="U1182" t="s">
        <v>450</v>
      </c>
      <c r="V1182" t="s">
        <v>42</v>
      </c>
      <c r="W1182" t="s">
        <v>451</v>
      </c>
      <c r="X1182" t="s">
        <v>103</v>
      </c>
      <c r="Y1182" t="s">
        <v>51</v>
      </c>
    </row>
    <row r="1183" spans="1:25" x14ac:dyDescent="0.3">
      <c r="A1183">
        <v>10301</v>
      </c>
      <c r="B1183">
        <v>39</v>
      </c>
      <c r="C1183">
        <v>100</v>
      </c>
      <c r="D1183">
        <v>6</v>
      </c>
      <c r="E1183">
        <v>6446.7</v>
      </c>
      <c r="F1183" s="1">
        <v>37899</v>
      </c>
      <c r="G1183" t="s">
        <v>25</v>
      </c>
      <c r="H1183">
        <v>4</v>
      </c>
      <c r="I1183">
        <v>10</v>
      </c>
      <c r="J1183">
        <v>2003</v>
      </c>
      <c r="K1183" t="s">
        <v>181</v>
      </c>
      <c r="L1183">
        <v>141</v>
      </c>
      <c r="M1183" t="s">
        <v>610</v>
      </c>
      <c r="N1183" t="s">
        <v>543</v>
      </c>
      <c r="O1183" t="s">
        <v>544</v>
      </c>
      <c r="P1183" t="s">
        <v>545</v>
      </c>
      <c r="R1183" t="s">
        <v>546</v>
      </c>
      <c r="T1183" t="s">
        <v>547</v>
      </c>
      <c r="U1183" t="s">
        <v>78</v>
      </c>
      <c r="V1183" t="s">
        <v>42</v>
      </c>
      <c r="W1183" t="s">
        <v>548</v>
      </c>
      <c r="X1183" t="s">
        <v>549</v>
      </c>
      <c r="Y1183" t="s">
        <v>51</v>
      </c>
    </row>
    <row r="1184" spans="1:25" x14ac:dyDescent="0.3">
      <c r="A1184">
        <v>10311</v>
      </c>
      <c r="B1184">
        <v>32</v>
      </c>
      <c r="C1184">
        <v>100</v>
      </c>
      <c r="D1184">
        <v>11</v>
      </c>
      <c r="E1184">
        <v>3616.64</v>
      </c>
      <c r="F1184" s="1">
        <v>38276</v>
      </c>
      <c r="G1184" t="s">
        <v>25</v>
      </c>
      <c r="H1184">
        <v>4</v>
      </c>
      <c r="I1184">
        <v>10</v>
      </c>
      <c r="J1184">
        <v>2004</v>
      </c>
      <c r="K1184" t="s">
        <v>181</v>
      </c>
      <c r="L1184">
        <v>141</v>
      </c>
      <c r="M1184" t="s">
        <v>610</v>
      </c>
      <c r="N1184" t="s">
        <v>174</v>
      </c>
      <c r="O1184" t="s">
        <v>175</v>
      </c>
      <c r="P1184" t="s">
        <v>176</v>
      </c>
      <c r="R1184" t="s">
        <v>177</v>
      </c>
      <c r="T1184">
        <v>28034</v>
      </c>
      <c r="U1184" t="s">
        <v>178</v>
      </c>
      <c r="V1184" t="s">
        <v>42</v>
      </c>
      <c r="W1184" t="s">
        <v>179</v>
      </c>
      <c r="X1184" t="s">
        <v>180</v>
      </c>
      <c r="Y1184" t="s">
        <v>51</v>
      </c>
    </row>
    <row r="1185" spans="1:25" x14ac:dyDescent="0.3">
      <c r="A1185">
        <v>10321</v>
      </c>
      <c r="B1185">
        <v>28</v>
      </c>
      <c r="C1185">
        <v>100</v>
      </c>
      <c r="D1185">
        <v>8</v>
      </c>
      <c r="E1185">
        <v>4232.76</v>
      </c>
      <c r="F1185" s="1">
        <v>38295</v>
      </c>
      <c r="G1185" t="s">
        <v>25</v>
      </c>
      <c r="H1185">
        <v>4</v>
      </c>
      <c r="I1185">
        <v>11</v>
      </c>
      <c r="J1185">
        <v>2004</v>
      </c>
      <c r="K1185" t="s">
        <v>181</v>
      </c>
      <c r="L1185">
        <v>141</v>
      </c>
      <c r="M1185" t="s">
        <v>610</v>
      </c>
      <c r="N1185" t="s">
        <v>160</v>
      </c>
      <c r="O1185">
        <v>5085552555</v>
      </c>
      <c r="P1185" t="s">
        <v>161</v>
      </c>
      <c r="R1185" t="s">
        <v>162</v>
      </c>
      <c r="S1185" t="s">
        <v>123</v>
      </c>
      <c r="T1185">
        <v>50553</v>
      </c>
      <c r="U1185" t="s">
        <v>32</v>
      </c>
      <c r="V1185" t="s">
        <v>33</v>
      </c>
      <c r="W1185" t="s">
        <v>163</v>
      </c>
      <c r="X1185" t="s">
        <v>164</v>
      </c>
      <c r="Y1185" t="s">
        <v>51</v>
      </c>
    </row>
    <row r="1186" spans="1:25" x14ac:dyDescent="0.3">
      <c r="A1186">
        <v>10331</v>
      </c>
      <c r="B1186">
        <v>26</v>
      </c>
      <c r="C1186">
        <v>67.91</v>
      </c>
      <c r="D1186">
        <v>12</v>
      </c>
      <c r="E1186">
        <v>1765.66</v>
      </c>
      <c r="F1186" s="1">
        <v>38308</v>
      </c>
      <c r="G1186" t="s">
        <v>25</v>
      </c>
      <c r="H1186">
        <v>4</v>
      </c>
      <c r="I1186">
        <v>11</v>
      </c>
      <c r="J1186">
        <v>2004</v>
      </c>
      <c r="K1186" t="s">
        <v>181</v>
      </c>
      <c r="L1186">
        <v>141</v>
      </c>
      <c r="M1186" t="s">
        <v>610</v>
      </c>
      <c r="N1186" t="s">
        <v>309</v>
      </c>
      <c r="O1186">
        <v>2155559857</v>
      </c>
      <c r="P1186" t="s">
        <v>310</v>
      </c>
      <c r="R1186" t="s">
        <v>216</v>
      </c>
      <c r="S1186" t="s">
        <v>142</v>
      </c>
      <c r="T1186">
        <v>71270</v>
      </c>
      <c r="U1186" t="s">
        <v>32</v>
      </c>
      <c r="V1186" t="s">
        <v>33</v>
      </c>
      <c r="W1186" t="s">
        <v>124</v>
      </c>
      <c r="X1186" t="s">
        <v>311</v>
      </c>
      <c r="Y1186" t="s">
        <v>36</v>
      </c>
    </row>
    <row r="1187" spans="1:25" x14ac:dyDescent="0.3">
      <c r="A1187">
        <v>10343</v>
      </c>
      <c r="B1187">
        <v>44</v>
      </c>
      <c r="C1187">
        <v>84.88</v>
      </c>
      <c r="D1187">
        <v>2</v>
      </c>
      <c r="E1187">
        <v>3734.72</v>
      </c>
      <c r="F1187" s="1">
        <v>38315</v>
      </c>
      <c r="G1187" t="s">
        <v>25</v>
      </c>
      <c r="H1187">
        <v>4</v>
      </c>
      <c r="I1187">
        <v>11</v>
      </c>
      <c r="J1187">
        <v>2004</v>
      </c>
      <c r="K1187" t="s">
        <v>181</v>
      </c>
      <c r="L1187">
        <v>141</v>
      </c>
      <c r="M1187" t="s">
        <v>610</v>
      </c>
      <c r="N1187" t="s">
        <v>37</v>
      </c>
      <c r="O1187" t="s">
        <v>38</v>
      </c>
      <c r="P1187" t="s">
        <v>39</v>
      </c>
      <c r="R1187" t="s">
        <v>40</v>
      </c>
      <c r="T1187">
        <v>51100</v>
      </c>
      <c r="U1187" t="s">
        <v>41</v>
      </c>
      <c r="V1187" t="s">
        <v>42</v>
      </c>
      <c r="W1187" t="s">
        <v>43</v>
      </c>
      <c r="X1187" t="s">
        <v>44</v>
      </c>
      <c r="Y1187" t="s">
        <v>51</v>
      </c>
    </row>
    <row r="1188" spans="1:25" x14ac:dyDescent="0.3">
      <c r="A1188">
        <v>10367</v>
      </c>
      <c r="B1188">
        <v>46</v>
      </c>
      <c r="C1188">
        <v>100</v>
      </c>
      <c r="D1188">
        <v>6</v>
      </c>
      <c r="E1188">
        <v>4808.38</v>
      </c>
      <c r="F1188" s="1">
        <v>38364</v>
      </c>
      <c r="G1188" t="s">
        <v>408</v>
      </c>
      <c r="H1188">
        <v>1</v>
      </c>
      <c r="I1188">
        <v>1</v>
      </c>
      <c r="J1188">
        <v>2005</v>
      </c>
      <c r="K1188" t="s">
        <v>181</v>
      </c>
      <c r="L1188">
        <v>141</v>
      </c>
      <c r="M1188" t="s">
        <v>610</v>
      </c>
      <c r="N1188" t="s">
        <v>52</v>
      </c>
      <c r="O1188">
        <v>6265557265</v>
      </c>
      <c r="P1188" t="s">
        <v>53</v>
      </c>
      <c r="R1188" t="s">
        <v>54</v>
      </c>
      <c r="S1188" t="s">
        <v>55</v>
      </c>
      <c r="T1188">
        <v>90003</v>
      </c>
      <c r="U1188" t="s">
        <v>32</v>
      </c>
      <c r="V1188" t="s">
        <v>33</v>
      </c>
      <c r="W1188" t="s">
        <v>56</v>
      </c>
      <c r="X1188" t="s">
        <v>57</v>
      </c>
      <c r="Y1188" t="s">
        <v>51</v>
      </c>
    </row>
    <row r="1189" spans="1:25" x14ac:dyDescent="0.3">
      <c r="A1189">
        <v>10379</v>
      </c>
      <c r="B1189">
        <v>32</v>
      </c>
      <c r="C1189">
        <v>70.83</v>
      </c>
      <c r="D1189">
        <v>4</v>
      </c>
      <c r="E1189">
        <v>2266.56</v>
      </c>
      <c r="F1189" s="1">
        <v>38393</v>
      </c>
      <c r="G1189" t="s">
        <v>25</v>
      </c>
      <c r="H1189">
        <v>1</v>
      </c>
      <c r="I1189">
        <v>2</v>
      </c>
      <c r="J1189">
        <v>2005</v>
      </c>
      <c r="K1189" t="s">
        <v>181</v>
      </c>
      <c r="L1189">
        <v>141</v>
      </c>
      <c r="M1189" t="s">
        <v>610</v>
      </c>
      <c r="N1189" t="s">
        <v>174</v>
      </c>
      <c r="O1189" t="s">
        <v>175</v>
      </c>
      <c r="P1189" t="s">
        <v>176</v>
      </c>
      <c r="R1189" t="s">
        <v>177</v>
      </c>
      <c r="T1189">
        <v>28034</v>
      </c>
      <c r="U1189" t="s">
        <v>178</v>
      </c>
      <c r="V1189" t="s">
        <v>42</v>
      </c>
      <c r="W1189" t="s">
        <v>179</v>
      </c>
      <c r="X1189" t="s">
        <v>180</v>
      </c>
      <c r="Y1189" t="s">
        <v>36</v>
      </c>
    </row>
    <row r="1190" spans="1:25" x14ac:dyDescent="0.3">
      <c r="A1190">
        <v>10406</v>
      </c>
      <c r="B1190">
        <v>65</v>
      </c>
      <c r="C1190">
        <v>100</v>
      </c>
      <c r="D1190">
        <v>1</v>
      </c>
      <c r="E1190">
        <v>10468.9</v>
      </c>
      <c r="F1190" s="1">
        <v>38457</v>
      </c>
      <c r="G1190" t="s">
        <v>173</v>
      </c>
      <c r="H1190">
        <v>2</v>
      </c>
      <c r="I1190">
        <v>4</v>
      </c>
      <c r="J1190">
        <v>2005</v>
      </c>
      <c r="K1190" t="s">
        <v>181</v>
      </c>
      <c r="L1190">
        <v>141</v>
      </c>
      <c r="M1190" t="s">
        <v>610</v>
      </c>
      <c r="N1190" t="s">
        <v>322</v>
      </c>
      <c r="O1190" t="s">
        <v>323</v>
      </c>
      <c r="P1190" t="s">
        <v>324</v>
      </c>
      <c r="R1190" t="s">
        <v>325</v>
      </c>
      <c r="T1190">
        <v>1734</v>
      </c>
      <c r="U1190" t="s">
        <v>326</v>
      </c>
      <c r="V1190" t="s">
        <v>42</v>
      </c>
      <c r="W1190" t="s">
        <v>327</v>
      </c>
      <c r="X1190" t="s">
        <v>328</v>
      </c>
      <c r="Y1190" t="s">
        <v>151</v>
      </c>
    </row>
    <row r="1191" spans="1:25" x14ac:dyDescent="0.3">
      <c r="A1191">
        <v>10419</v>
      </c>
      <c r="B1191">
        <v>43</v>
      </c>
      <c r="C1191">
        <v>100</v>
      </c>
      <c r="D1191">
        <v>3</v>
      </c>
      <c r="E1191">
        <v>5589.14</v>
      </c>
      <c r="F1191" s="1">
        <v>38489</v>
      </c>
      <c r="G1191" t="s">
        <v>25</v>
      </c>
      <c r="H1191">
        <v>2</v>
      </c>
      <c r="I1191">
        <v>5</v>
      </c>
      <c r="J1191">
        <v>2005</v>
      </c>
      <c r="K1191" t="s">
        <v>181</v>
      </c>
      <c r="L1191">
        <v>141</v>
      </c>
      <c r="M1191" t="s">
        <v>610</v>
      </c>
      <c r="N1191" t="s">
        <v>144</v>
      </c>
      <c r="O1191" t="s">
        <v>145</v>
      </c>
      <c r="P1191" t="s">
        <v>146</v>
      </c>
      <c r="R1191" t="s">
        <v>147</v>
      </c>
      <c r="T1191">
        <v>5020</v>
      </c>
      <c r="U1191" t="s">
        <v>148</v>
      </c>
      <c r="V1191" t="s">
        <v>42</v>
      </c>
      <c r="W1191" t="s">
        <v>149</v>
      </c>
      <c r="X1191" t="s">
        <v>150</v>
      </c>
      <c r="Y1191" t="s">
        <v>51</v>
      </c>
    </row>
    <row r="1192" spans="1:25" x14ac:dyDescent="0.3">
      <c r="A1192">
        <v>10108</v>
      </c>
      <c r="B1192">
        <v>43</v>
      </c>
      <c r="C1192">
        <v>67.77</v>
      </c>
      <c r="D1192">
        <v>12</v>
      </c>
      <c r="E1192">
        <v>2914.11</v>
      </c>
      <c r="F1192" s="1">
        <v>37683</v>
      </c>
      <c r="G1192" t="s">
        <v>25</v>
      </c>
      <c r="H1192">
        <v>1</v>
      </c>
      <c r="I1192">
        <v>3</v>
      </c>
      <c r="J1192">
        <v>2003</v>
      </c>
      <c r="K1192" t="s">
        <v>26</v>
      </c>
      <c r="L1192">
        <v>62</v>
      </c>
      <c r="M1192" t="s">
        <v>611</v>
      </c>
      <c r="N1192" t="s">
        <v>425</v>
      </c>
      <c r="O1192" t="s">
        <v>426</v>
      </c>
      <c r="P1192" t="s">
        <v>427</v>
      </c>
      <c r="R1192" t="s">
        <v>428</v>
      </c>
      <c r="T1192" t="s">
        <v>429</v>
      </c>
      <c r="U1192" t="s">
        <v>430</v>
      </c>
      <c r="V1192" t="s">
        <v>200</v>
      </c>
      <c r="W1192" t="s">
        <v>431</v>
      </c>
      <c r="X1192" t="s">
        <v>432</v>
      </c>
      <c r="Y1192" t="s">
        <v>36</v>
      </c>
    </row>
    <row r="1193" spans="1:25" x14ac:dyDescent="0.3">
      <c r="A1193">
        <v>10122</v>
      </c>
      <c r="B1193">
        <v>35</v>
      </c>
      <c r="C1193">
        <v>49.74</v>
      </c>
      <c r="D1193">
        <v>16</v>
      </c>
      <c r="E1193">
        <v>1740.9</v>
      </c>
      <c r="F1193" s="1">
        <v>37749</v>
      </c>
      <c r="G1193" t="s">
        <v>25</v>
      </c>
      <c r="H1193">
        <v>2</v>
      </c>
      <c r="I1193">
        <v>5</v>
      </c>
      <c r="J1193">
        <v>2003</v>
      </c>
      <c r="K1193" t="s">
        <v>26</v>
      </c>
      <c r="L1193">
        <v>62</v>
      </c>
      <c r="M1193" t="s">
        <v>611</v>
      </c>
      <c r="N1193" t="s">
        <v>433</v>
      </c>
      <c r="O1193" t="s">
        <v>434</v>
      </c>
      <c r="P1193" t="s">
        <v>435</v>
      </c>
      <c r="R1193" t="s">
        <v>436</v>
      </c>
      <c r="T1193">
        <v>13008</v>
      </c>
      <c r="U1193" t="s">
        <v>41</v>
      </c>
      <c r="V1193" t="s">
        <v>42</v>
      </c>
      <c r="W1193" t="s">
        <v>437</v>
      </c>
      <c r="X1193" t="s">
        <v>438</v>
      </c>
      <c r="Y1193" t="s">
        <v>36</v>
      </c>
    </row>
    <row r="1194" spans="1:25" x14ac:dyDescent="0.3">
      <c r="A1194">
        <v>10135</v>
      </c>
      <c r="B1194">
        <v>45</v>
      </c>
      <c r="C1194">
        <v>50.36</v>
      </c>
      <c r="D1194">
        <v>13</v>
      </c>
      <c r="E1194">
        <v>2266.1999999999998</v>
      </c>
      <c r="F1194" s="1">
        <v>37804</v>
      </c>
      <c r="G1194" t="s">
        <v>25</v>
      </c>
      <c r="H1194">
        <v>3</v>
      </c>
      <c r="I1194">
        <v>7</v>
      </c>
      <c r="J1194">
        <v>2003</v>
      </c>
      <c r="K1194" t="s">
        <v>26</v>
      </c>
      <c r="L1194">
        <v>62</v>
      </c>
      <c r="M1194" t="s">
        <v>611</v>
      </c>
      <c r="N1194" t="s">
        <v>272</v>
      </c>
      <c r="O1194">
        <v>4155551450</v>
      </c>
      <c r="P1194" t="s">
        <v>273</v>
      </c>
      <c r="R1194" t="s">
        <v>274</v>
      </c>
      <c r="S1194" t="s">
        <v>55</v>
      </c>
      <c r="T1194">
        <v>97562</v>
      </c>
      <c r="U1194" t="s">
        <v>32</v>
      </c>
      <c r="V1194" t="s">
        <v>33</v>
      </c>
      <c r="W1194" t="s">
        <v>275</v>
      </c>
      <c r="X1194" t="s">
        <v>276</v>
      </c>
      <c r="Y1194" t="s">
        <v>36</v>
      </c>
    </row>
    <row r="1195" spans="1:25" x14ac:dyDescent="0.3">
      <c r="A1195">
        <v>10146</v>
      </c>
      <c r="B1195">
        <v>47</v>
      </c>
      <c r="C1195">
        <v>67.14</v>
      </c>
      <c r="D1195">
        <v>2</v>
      </c>
      <c r="E1195">
        <v>3155.58</v>
      </c>
      <c r="F1195" s="1">
        <v>37867</v>
      </c>
      <c r="G1195" t="s">
        <v>25</v>
      </c>
      <c r="H1195">
        <v>3</v>
      </c>
      <c r="I1195">
        <v>9</v>
      </c>
      <c r="J1195">
        <v>2003</v>
      </c>
      <c r="K1195" t="s">
        <v>26</v>
      </c>
      <c r="L1195">
        <v>62</v>
      </c>
      <c r="M1195" t="s">
        <v>611</v>
      </c>
      <c r="N1195" t="s">
        <v>568</v>
      </c>
      <c r="O1195">
        <v>2035554407</v>
      </c>
      <c r="P1195" t="s">
        <v>569</v>
      </c>
      <c r="R1195" t="s">
        <v>516</v>
      </c>
      <c r="S1195" t="s">
        <v>112</v>
      </c>
      <c r="T1195">
        <v>97561</v>
      </c>
      <c r="U1195" t="s">
        <v>32</v>
      </c>
      <c r="V1195" t="s">
        <v>33</v>
      </c>
      <c r="W1195" t="s">
        <v>570</v>
      </c>
      <c r="X1195" t="s">
        <v>571</v>
      </c>
      <c r="Y1195" t="s">
        <v>51</v>
      </c>
    </row>
    <row r="1196" spans="1:25" x14ac:dyDescent="0.3">
      <c r="A1196">
        <v>10159</v>
      </c>
      <c r="B1196">
        <v>21</v>
      </c>
      <c r="C1196">
        <v>64.66</v>
      </c>
      <c r="D1196">
        <v>8</v>
      </c>
      <c r="E1196">
        <v>1357.86</v>
      </c>
      <c r="F1196" s="1">
        <v>37904</v>
      </c>
      <c r="G1196" t="s">
        <v>25</v>
      </c>
      <c r="H1196">
        <v>4</v>
      </c>
      <c r="I1196">
        <v>10</v>
      </c>
      <c r="J1196">
        <v>2003</v>
      </c>
      <c r="K1196" t="s">
        <v>26</v>
      </c>
      <c r="L1196">
        <v>62</v>
      </c>
      <c r="M1196" t="s">
        <v>611</v>
      </c>
      <c r="N1196" t="s">
        <v>58</v>
      </c>
      <c r="O1196">
        <v>6505551386</v>
      </c>
      <c r="P1196" t="s">
        <v>59</v>
      </c>
      <c r="R1196" t="s">
        <v>60</v>
      </c>
      <c r="S1196" t="s">
        <v>55</v>
      </c>
      <c r="U1196" t="s">
        <v>32</v>
      </c>
      <c r="V1196" t="s">
        <v>33</v>
      </c>
      <c r="W1196" t="s">
        <v>61</v>
      </c>
      <c r="X1196" t="s">
        <v>57</v>
      </c>
      <c r="Y1196" t="s">
        <v>36</v>
      </c>
    </row>
    <row r="1197" spans="1:25" x14ac:dyDescent="0.3">
      <c r="A1197">
        <v>10169</v>
      </c>
      <c r="B1197">
        <v>38</v>
      </c>
      <c r="C1197">
        <v>68.39</v>
      </c>
      <c r="D1197">
        <v>8</v>
      </c>
      <c r="E1197">
        <v>2598.8200000000002</v>
      </c>
      <c r="F1197" s="1">
        <v>37929</v>
      </c>
      <c r="G1197" t="s">
        <v>25</v>
      </c>
      <c r="H1197">
        <v>4</v>
      </c>
      <c r="I1197">
        <v>11</v>
      </c>
      <c r="J1197">
        <v>2003</v>
      </c>
      <c r="K1197" t="s">
        <v>26</v>
      </c>
      <c r="L1197">
        <v>62</v>
      </c>
      <c r="M1197" t="s">
        <v>611</v>
      </c>
      <c r="N1197" t="s">
        <v>285</v>
      </c>
      <c r="O1197" t="s">
        <v>286</v>
      </c>
      <c r="P1197" t="s">
        <v>287</v>
      </c>
      <c r="Q1197" t="s">
        <v>288</v>
      </c>
      <c r="R1197" t="s">
        <v>289</v>
      </c>
      <c r="S1197" t="s">
        <v>157</v>
      </c>
      <c r="T1197">
        <v>2060</v>
      </c>
      <c r="U1197" t="s">
        <v>95</v>
      </c>
      <c r="V1197" t="s">
        <v>96</v>
      </c>
      <c r="W1197" t="s">
        <v>290</v>
      </c>
      <c r="X1197" t="s">
        <v>291</v>
      </c>
      <c r="Y1197" t="s">
        <v>36</v>
      </c>
    </row>
    <row r="1198" spans="1:25" x14ac:dyDescent="0.3">
      <c r="A1198">
        <v>10180</v>
      </c>
      <c r="B1198">
        <v>21</v>
      </c>
      <c r="C1198">
        <v>50.36</v>
      </c>
      <c r="D1198">
        <v>3</v>
      </c>
      <c r="E1198">
        <v>1057.56</v>
      </c>
      <c r="F1198" s="1">
        <v>37936</v>
      </c>
      <c r="G1198" t="s">
        <v>25</v>
      </c>
      <c r="H1198">
        <v>4</v>
      </c>
      <c r="I1198">
        <v>11</v>
      </c>
      <c r="J1198">
        <v>2003</v>
      </c>
      <c r="K1198" t="s">
        <v>26</v>
      </c>
      <c r="L1198">
        <v>62</v>
      </c>
      <c r="M1198" t="s">
        <v>611</v>
      </c>
      <c r="N1198" t="s">
        <v>67</v>
      </c>
      <c r="O1198" t="s">
        <v>68</v>
      </c>
      <c r="P1198" t="s">
        <v>69</v>
      </c>
      <c r="R1198" t="s">
        <v>70</v>
      </c>
      <c r="T1198">
        <v>59000</v>
      </c>
      <c r="U1198" t="s">
        <v>41</v>
      </c>
      <c r="V1198" t="s">
        <v>42</v>
      </c>
      <c r="W1198" t="s">
        <v>71</v>
      </c>
      <c r="X1198" t="s">
        <v>72</v>
      </c>
      <c r="Y1198" t="s">
        <v>36</v>
      </c>
    </row>
    <row r="1199" spans="1:25" x14ac:dyDescent="0.3">
      <c r="A1199">
        <v>10191</v>
      </c>
      <c r="B1199">
        <v>43</v>
      </c>
      <c r="C1199">
        <v>72.739999999999995</v>
      </c>
      <c r="D1199">
        <v>9</v>
      </c>
      <c r="E1199">
        <v>3127.82</v>
      </c>
      <c r="F1199" s="1">
        <v>37945</v>
      </c>
      <c r="G1199" t="s">
        <v>25</v>
      </c>
      <c r="H1199">
        <v>4</v>
      </c>
      <c r="I1199">
        <v>11</v>
      </c>
      <c r="J1199">
        <v>2003</v>
      </c>
      <c r="K1199" t="s">
        <v>26</v>
      </c>
      <c r="L1199">
        <v>62</v>
      </c>
      <c r="M1199" t="s">
        <v>611</v>
      </c>
      <c r="N1199" t="s">
        <v>439</v>
      </c>
      <c r="O1199" t="s">
        <v>440</v>
      </c>
      <c r="P1199" t="s">
        <v>441</v>
      </c>
      <c r="R1199" t="s">
        <v>442</v>
      </c>
      <c r="T1199">
        <v>50739</v>
      </c>
      <c r="U1199" t="s">
        <v>443</v>
      </c>
      <c r="V1199" t="s">
        <v>42</v>
      </c>
      <c r="W1199" t="s">
        <v>444</v>
      </c>
      <c r="X1199" t="s">
        <v>445</v>
      </c>
      <c r="Y1199" t="s">
        <v>51</v>
      </c>
    </row>
    <row r="1200" spans="1:25" x14ac:dyDescent="0.3">
      <c r="A1200">
        <v>10211</v>
      </c>
      <c r="B1200">
        <v>46</v>
      </c>
      <c r="C1200">
        <v>54.09</v>
      </c>
      <c r="D1200">
        <v>8</v>
      </c>
      <c r="E1200">
        <v>2488.14</v>
      </c>
      <c r="F1200" s="1">
        <v>38001</v>
      </c>
      <c r="G1200" t="s">
        <v>25</v>
      </c>
      <c r="H1200">
        <v>1</v>
      </c>
      <c r="I1200">
        <v>1</v>
      </c>
      <c r="J1200">
        <v>2004</v>
      </c>
      <c r="K1200" t="s">
        <v>26</v>
      </c>
      <c r="L1200">
        <v>62</v>
      </c>
      <c r="M1200" t="s">
        <v>611</v>
      </c>
      <c r="N1200" t="s">
        <v>84</v>
      </c>
      <c r="O1200" t="s">
        <v>85</v>
      </c>
      <c r="P1200" t="s">
        <v>86</v>
      </c>
      <c r="R1200" t="s">
        <v>48</v>
      </c>
      <c r="T1200">
        <v>75016</v>
      </c>
      <c r="U1200" t="s">
        <v>41</v>
      </c>
      <c r="V1200" t="s">
        <v>42</v>
      </c>
      <c r="W1200" t="s">
        <v>87</v>
      </c>
      <c r="X1200" t="s">
        <v>88</v>
      </c>
      <c r="Y1200" t="s">
        <v>36</v>
      </c>
    </row>
    <row r="1201" spans="1:25" x14ac:dyDescent="0.3">
      <c r="A1201">
        <v>10224</v>
      </c>
      <c r="B1201">
        <v>38</v>
      </c>
      <c r="C1201">
        <v>58.44</v>
      </c>
      <c r="D1201">
        <v>1</v>
      </c>
      <c r="E1201">
        <v>2220.7199999999998</v>
      </c>
      <c r="F1201" s="1">
        <v>38038</v>
      </c>
      <c r="G1201" t="s">
        <v>25</v>
      </c>
      <c r="H1201">
        <v>1</v>
      </c>
      <c r="I1201">
        <v>2</v>
      </c>
      <c r="J1201">
        <v>2004</v>
      </c>
      <c r="K1201" t="s">
        <v>26</v>
      </c>
      <c r="L1201">
        <v>62</v>
      </c>
      <c r="M1201" t="s">
        <v>611</v>
      </c>
      <c r="N1201" t="s">
        <v>67</v>
      </c>
      <c r="O1201" t="s">
        <v>68</v>
      </c>
      <c r="P1201" t="s">
        <v>69</v>
      </c>
      <c r="R1201" t="s">
        <v>70</v>
      </c>
      <c r="T1201">
        <v>59000</v>
      </c>
      <c r="U1201" t="s">
        <v>41</v>
      </c>
      <c r="V1201" t="s">
        <v>42</v>
      </c>
      <c r="W1201" t="s">
        <v>71</v>
      </c>
      <c r="X1201" t="s">
        <v>72</v>
      </c>
      <c r="Y1201" t="s">
        <v>36</v>
      </c>
    </row>
    <row r="1202" spans="1:25" x14ac:dyDescent="0.3">
      <c r="A1202">
        <v>10237</v>
      </c>
      <c r="B1202">
        <v>26</v>
      </c>
      <c r="C1202">
        <v>52.22</v>
      </c>
      <c r="D1202">
        <v>1</v>
      </c>
      <c r="E1202">
        <v>1357.72</v>
      </c>
      <c r="F1202" s="1">
        <v>38082</v>
      </c>
      <c r="G1202" t="s">
        <v>25</v>
      </c>
      <c r="H1202">
        <v>2</v>
      </c>
      <c r="I1202">
        <v>4</v>
      </c>
      <c r="J1202">
        <v>2004</v>
      </c>
      <c r="K1202" t="s">
        <v>26</v>
      </c>
      <c r="L1202">
        <v>62</v>
      </c>
      <c r="M1202" t="s">
        <v>611</v>
      </c>
      <c r="N1202" t="s">
        <v>99</v>
      </c>
      <c r="O1202">
        <v>2125551500</v>
      </c>
      <c r="P1202" t="s">
        <v>100</v>
      </c>
      <c r="Q1202" t="s">
        <v>101</v>
      </c>
      <c r="R1202" t="s">
        <v>30</v>
      </c>
      <c r="S1202" t="s">
        <v>31</v>
      </c>
      <c r="T1202">
        <v>10022</v>
      </c>
      <c r="U1202" t="s">
        <v>32</v>
      </c>
      <c r="V1202" t="s">
        <v>33</v>
      </c>
      <c r="W1202" t="s">
        <v>102</v>
      </c>
      <c r="X1202" t="s">
        <v>103</v>
      </c>
      <c r="Y1202" t="s">
        <v>36</v>
      </c>
    </row>
    <row r="1203" spans="1:25" x14ac:dyDescent="0.3">
      <c r="A1203">
        <v>10252</v>
      </c>
      <c r="B1203">
        <v>31</v>
      </c>
      <c r="C1203">
        <v>52.84</v>
      </c>
      <c r="D1203">
        <v>5</v>
      </c>
      <c r="E1203">
        <v>1638.04</v>
      </c>
      <c r="F1203" s="1">
        <v>38133</v>
      </c>
      <c r="G1203" t="s">
        <v>25</v>
      </c>
      <c r="H1203">
        <v>2</v>
      </c>
      <c r="I1203">
        <v>5</v>
      </c>
      <c r="J1203">
        <v>2004</v>
      </c>
      <c r="K1203" t="s">
        <v>26</v>
      </c>
      <c r="L1203">
        <v>62</v>
      </c>
      <c r="M1203" t="s">
        <v>611</v>
      </c>
      <c r="N1203" t="s">
        <v>84</v>
      </c>
      <c r="O1203" t="s">
        <v>85</v>
      </c>
      <c r="P1203" t="s">
        <v>86</v>
      </c>
      <c r="R1203" t="s">
        <v>48</v>
      </c>
      <c r="T1203">
        <v>75016</v>
      </c>
      <c r="U1203" t="s">
        <v>41</v>
      </c>
      <c r="V1203" t="s">
        <v>42</v>
      </c>
      <c r="W1203" t="s">
        <v>87</v>
      </c>
      <c r="X1203" t="s">
        <v>88</v>
      </c>
      <c r="Y1203" t="s">
        <v>36</v>
      </c>
    </row>
    <row r="1204" spans="1:25" x14ac:dyDescent="0.3">
      <c r="A1204">
        <v>10264</v>
      </c>
      <c r="B1204">
        <v>48</v>
      </c>
      <c r="C1204">
        <v>54.71</v>
      </c>
      <c r="D1204">
        <v>3</v>
      </c>
      <c r="E1204">
        <v>2626.08</v>
      </c>
      <c r="F1204" s="1">
        <v>38168</v>
      </c>
      <c r="G1204" t="s">
        <v>25</v>
      </c>
      <c r="H1204">
        <v>2</v>
      </c>
      <c r="I1204">
        <v>6</v>
      </c>
      <c r="J1204">
        <v>2004</v>
      </c>
      <c r="K1204" t="s">
        <v>26</v>
      </c>
      <c r="L1204">
        <v>62</v>
      </c>
      <c r="M1204" t="s">
        <v>611</v>
      </c>
      <c r="N1204" t="s">
        <v>379</v>
      </c>
      <c r="O1204">
        <v>6175559555</v>
      </c>
      <c r="P1204" t="s">
        <v>380</v>
      </c>
      <c r="R1204" t="s">
        <v>381</v>
      </c>
      <c r="S1204" t="s">
        <v>123</v>
      </c>
      <c r="T1204">
        <v>51003</v>
      </c>
      <c r="U1204" t="s">
        <v>32</v>
      </c>
      <c r="V1204" t="s">
        <v>33</v>
      </c>
      <c r="W1204" t="s">
        <v>382</v>
      </c>
      <c r="X1204" t="s">
        <v>66</v>
      </c>
      <c r="Y1204" t="s">
        <v>36</v>
      </c>
    </row>
    <row r="1205" spans="1:25" x14ac:dyDescent="0.3">
      <c r="A1205">
        <v>10276</v>
      </c>
      <c r="B1205">
        <v>33</v>
      </c>
      <c r="C1205">
        <v>50.36</v>
      </c>
      <c r="D1205">
        <v>9</v>
      </c>
      <c r="E1205">
        <v>1661.88</v>
      </c>
      <c r="F1205" s="1">
        <v>38201</v>
      </c>
      <c r="G1205" t="s">
        <v>25</v>
      </c>
      <c r="H1205">
        <v>3</v>
      </c>
      <c r="I1205">
        <v>8</v>
      </c>
      <c r="J1205">
        <v>2004</v>
      </c>
      <c r="K1205" t="s">
        <v>26</v>
      </c>
      <c r="L1205">
        <v>62</v>
      </c>
      <c r="M1205" t="s">
        <v>611</v>
      </c>
      <c r="N1205" t="s">
        <v>458</v>
      </c>
      <c r="O1205">
        <v>6175557555</v>
      </c>
      <c r="P1205" t="s">
        <v>459</v>
      </c>
      <c r="R1205" t="s">
        <v>283</v>
      </c>
      <c r="S1205" t="s">
        <v>123</v>
      </c>
      <c r="T1205">
        <v>58339</v>
      </c>
      <c r="U1205" t="s">
        <v>32</v>
      </c>
      <c r="V1205" t="s">
        <v>33</v>
      </c>
      <c r="W1205" t="s">
        <v>460</v>
      </c>
      <c r="X1205" t="s">
        <v>461</v>
      </c>
      <c r="Y1205" t="s">
        <v>36</v>
      </c>
    </row>
    <row r="1206" spans="1:25" x14ac:dyDescent="0.3">
      <c r="A1206">
        <v>10286</v>
      </c>
      <c r="B1206">
        <v>38</v>
      </c>
      <c r="C1206">
        <v>57.2</v>
      </c>
      <c r="D1206">
        <v>1</v>
      </c>
      <c r="E1206">
        <v>2173.6</v>
      </c>
      <c r="F1206" s="1">
        <v>38227</v>
      </c>
      <c r="G1206" t="s">
        <v>25</v>
      </c>
      <c r="H1206">
        <v>3</v>
      </c>
      <c r="I1206">
        <v>8</v>
      </c>
      <c r="J1206">
        <v>2004</v>
      </c>
      <c r="K1206" t="s">
        <v>26</v>
      </c>
      <c r="L1206">
        <v>62</v>
      </c>
      <c r="M1206" t="s">
        <v>611</v>
      </c>
      <c r="N1206" t="s">
        <v>403</v>
      </c>
      <c r="O1206" t="s">
        <v>404</v>
      </c>
      <c r="P1206" t="s">
        <v>405</v>
      </c>
      <c r="R1206" t="s">
        <v>48</v>
      </c>
      <c r="T1206">
        <v>75012</v>
      </c>
      <c r="U1206" t="s">
        <v>41</v>
      </c>
      <c r="V1206" t="s">
        <v>42</v>
      </c>
      <c r="W1206" t="s">
        <v>406</v>
      </c>
      <c r="X1206" t="s">
        <v>407</v>
      </c>
      <c r="Y1206" t="s">
        <v>36</v>
      </c>
    </row>
    <row r="1207" spans="1:25" x14ac:dyDescent="0.3">
      <c r="A1207">
        <v>10299</v>
      </c>
      <c r="B1207">
        <v>39</v>
      </c>
      <c r="C1207">
        <v>55.95</v>
      </c>
      <c r="D1207">
        <v>3</v>
      </c>
      <c r="E1207">
        <v>2182.0500000000002</v>
      </c>
      <c r="F1207" s="1">
        <v>38260</v>
      </c>
      <c r="G1207" t="s">
        <v>25</v>
      </c>
      <c r="H1207">
        <v>3</v>
      </c>
      <c r="I1207">
        <v>9</v>
      </c>
      <c r="J1207">
        <v>2004</v>
      </c>
      <c r="K1207" t="s">
        <v>26</v>
      </c>
      <c r="L1207">
        <v>62</v>
      </c>
      <c r="M1207" t="s">
        <v>611</v>
      </c>
      <c r="N1207" t="s">
        <v>126</v>
      </c>
      <c r="O1207" t="s">
        <v>127</v>
      </c>
      <c r="P1207" t="s">
        <v>128</v>
      </c>
      <c r="R1207" t="s">
        <v>129</v>
      </c>
      <c r="T1207">
        <v>21240</v>
      </c>
      <c r="U1207" t="s">
        <v>130</v>
      </c>
      <c r="V1207" t="s">
        <v>42</v>
      </c>
      <c r="W1207" t="s">
        <v>131</v>
      </c>
      <c r="X1207" t="s">
        <v>132</v>
      </c>
      <c r="Y1207" t="s">
        <v>36</v>
      </c>
    </row>
    <row r="1208" spans="1:25" x14ac:dyDescent="0.3">
      <c r="A1208">
        <v>10310</v>
      </c>
      <c r="B1208">
        <v>42</v>
      </c>
      <c r="C1208">
        <v>67.14</v>
      </c>
      <c r="D1208">
        <v>16</v>
      </c>
      <c r="E1208">
        <v>2819.88</v>
      </c>
      <c r="F1208" s="1">
        <v>38276</v>
      </c>
      <c r="G1208" t="s">
        <v>25</v>
      </c>
      <c r="H1208">
        <v>4</v>
      </c>
      <c r="I1208">
        <v>10</v>
      </c>
      <c r="J1208">
        <v>2004</v>
      </c>
      <c r="K1208" t="s">
        <v>26</v>
      </c>
      <c r="L1208">
        <v>62</v>
      </c>
      <c r="M1208" t="s">
        <v>611</v>
      </c>
      <c r="N1208" t="s">
        <v>439</v>
      </c>
      <c r="O1208" t="s">
        <v>440</v>
      </c>
      <c r="P1208" t="s">
        <v>441</v>
      </c>
      <c r="R1208" t="s">
        <v>442</v>
      </c>
      <c r="T1208">
        <v>50739</v>
      </c>
      <c r="U1208" t="s">
        <v>443</v>
      </c>
      <c r="V1208" t="s">
        <v>42</v>
      </c>
      <c r="W1208" t="s">
        <v>444</v>
      </c>
      <c r="X1208" t="s">
        <v>445</v>
      </c>
      <c r="Y1208" t="s">
        <v>36</v>
      </c>
    </row>
    <row r="1209" spans="1:25" x14ac:dyDescent="0.3">
      <c r="A1209">
        <v>10319</v>
      </c>
      <c r="B1209">
        <v>44</v>
      </c>
      <c r="C1209">
        <v>59.06</v>
      </c>
      <c r="D1209">
        <v>4</v>
      </c>
      <c r="E1209">
        <v>2598.64</v>
      </c>
      <c r="F1209" s="1">
        <v>38294</v>
      </c>
      <c r="G1209" t="s">
        <v>25</v>
      </c>
      <c r="H1209">
        <v>4</v>
      </c>
      <c r="I1209">
        <v>11</v>
      </c>
      <c r="J1209">
        <v>2004</v>
      </c>
      <c r="K1209" t="s">
        <v>26</v>
      </c>
      <c r="L1209">
        <v>62</v>
      </c>
      <c r="M1209" t="s">
        <v>611</v>
      </c>
      <c r="N1209" t="s">
        <v>507</v>
      </c>
      <c r="O1209">
        <v>2125551957</v>
      </c>
      <c r="P1209" t="s">
        <v>508</v>
      </c>
      <c r="Q1209" t="s">
        <v>509</v>
      </c>
      <c r="R1209" t="s">
        <v>30</v>
      </c>
      <c r="S1209" t="s">
        <v>31</v>
      </c>
      <c r="T1209">
        <v>10022</v>
      </c>
      <c r="U1209" t="s">
        <v>32</v>
      </c>
      <c r="V1209" t="s">
        <v>33</v>
      </c>
      <c r="W1209" t="s">
        <v>510</v>
      </c>
      <c r="X1209" t="s">
        <v>511</v>
      </c>
      <c r="Y1209" t="s">
        <v>36</v>
      </c>
    </row>
    <row r="1210" spans="1:25" x14ac:dyDescent="0.3">
      <c r="A1210">
        <v>10330</v>
      </c>
      <c r="B1210">
        <v>29</v>
      </c>
      <c r="C1210">
        <v>69.63</v>
      </c>
      <c r="D1210">
        <v>2</v>
      </c>
      <c r="E1210">
        <v>2019.27</v>
      </c>
      <c r="F1210" s="1">
        <v>38307</v>
      </c>
      <c r="G1210" t="s">
        <v>25</v>
      </c>
      <c r="H1210">
        <v>4</v>
      </c>
      <c r="I1210">
        <v>11</v>
      </c>
      <c r="J1210">
        <v>2004</v>
      </c>
      <c r="K1210" t="s">
        <v>26</v>
      </c>
      <c r="L1210">
        <v>62</v>
      </c>
      <c r="M1210" t="s">
        <v>611</v>
      </c>
      <c r="N1210" t="s">
        <v>425</v>
      </c>
      <c r="O1210" t="s">
        <v>426</v>
      </c>
      <c r="P1210" t="s">
        <v>427</v>
      </c>
      <c r="R1210" t="s">
        <v>428</v>
      </c>
      <c r="T1210" t="s">
        <v>429</v>
      </c>
      <c r="U1210" t="s">
        <v>430</v>
      </c>
      <c r="V1210" t="s">
        <v>200</v>
      </c>
      <c r="W1210" t="s">
        <v>431</v>
      </c>
      <c r="X1210" t="s">
        <v>432</v>
      </c>
      <c r="Y1210" t="s">
        <v>36</v>
      </c>
    </row>
    <row r="1211" spans="1:25" x14ac:dyDescent="0.3">
      <c r="A1211">
        <v>10342</v>
      </c>
      <c r="B1211">
        <v>26</v>
      </c>
      <c r="C1211">
        <v>55.95</v>
      </c>
      <c r="D1211">
        <v>8</v>
      </c>
      <c r="E1211">
        <v>1454.7</v>
      </c>
      <c r="F1211" s="1">
        <v>38315</v>
      </c>
      <c r="G1211" t="s">
        <v>25</v>
      </c>
      <c r="H1211">
        <v>4</v>
      </c>
      <c r="I1211">
        <v>11</v>
      </c>
      <c r="J1211">
        <v>2004</v>
      </c>
      <c r="K1211" t="s">
        <v>26</v>
      </c>
      <c r="L1211">
        <v>62</v>
      </c>
      <c r="M1211" t="s">
        <v>611</v>
      </c>
      <c r="N1211" t="s">
        <v>89</v>
      </c>
      <c r="O1211" t="s">
        <v>90</v>
      </c>
      <c r="P1211" t="s">
        <v>91</v>
      </c>
      <c r="Q1211" t="s">
        <v>92</v>
      </c>
      <c r="R1211" t="s">
        <v>93</v>
      </c>
      <c r="S1211" t="s">
        <v>94</v>
      </c>
      <c r="T1211">
        <v>3004</v>
      </c>
      <c r="U1211" t="s">
        <v>95</v>
      </c>
      <c r="V1211" t="s">
        <v>96</v>
      </c>
      <c r="W1211" t="s">
        <v>97</v>
      </c>
      <c r="X1211" t="s">
        <v>98</v>
      </c>
      <c r="Y1211" t="s">
        <v>36</v>
      </c>
    </row>
    <row r="1212" spans="1:25" x14ac:dyDescent="0.3">
      <c r="A1212">
        <v>10355</v>
      </c>
      <c r="B1212">
        <v>31</v>
      </c>
      <c r="C1212">
        <v>53.47</v>
      </c>
      <c r="D1212">
        <v>1</v>
      </c>
      <c r="E1212">
        <v>1657.57</v>
      </c>
      <c r="F1212" s="1">
        <v>38328</v>
      </c>
      <c r="G1212" t="s">
        <v>25</v>
      </c>
      <c r="H1212">
        <v>4</v>
      </c>
      <c r="I1212">
        <v>12</v>
      </c>
      <c r="J1212">
        <v>2004</v>
      </c>
      <c r="K1212" t="s">
        <v>26</v>
      </c>
      <c r="L1212">
        <v>62</v>
      </c>
      <c r="M1212" t="s">
        <v>611</v>
      </c>
      <c r="N1212" t="s">
        <v>174</v>
      </c>
      <c r="O1212" t="s">
        <v>175</v>
      </c>
      <c r="P1212" t="s">
        <v>176</v>
      </c>
      <c r="R1212" t="s">
        <v>177</v>
      </c>
      <c r="T1212">
        <v>28034</v>
      </c>
      <c r="U1212" t="s">
        <v>178</v>
      </c>
      <c r="V1212" t="s">
        <v>42</v>
      </c>
      <c r="W1212" t="s">
        <v>179</v>
      </c>
      <c r="X1212" t="s">
        <v>180</v>
      </c>
      <c r="Y1212" t="s">
        <v>36</v>
      </c>
    </row>
    <row r="1213" spans="1:25" x14ac:dyDescent="0.3">
      <c r="A1213">
        <v>10363</v>
      </c>
      <c r="B1213">
        <v>32</v>
      </c>
      <c r="C1213">
        <v>89.12</v>
      </c>
      <c r="D1213">
        <v>12</v>
      </c>
      <c r="E1213">
        <v>2851.84</v>
      </c>
      <c r="F1213" s="1">
        <v>38358</v>
      </c>
      <c r="G1213" t="s">
        <v>25</v>
      </c>
      <c r="H1213">
        <v>1</v>
      </c>
      <c r="I1213">
        <v>1</v>
      </c>
      <c r="J1213">
        <v>2005</v>
      </c>
      <c r="K1213" t="s">
        <v>26</v>
      </c>
      <c r="L1213">
        <v>62</v>
      </c>
      <c r="M1213" t="s">
        <v>611</v>
      </c>
      <c r="N1213" t="s">
        <v>467</v>
      </c>
      <c r="O1213" t="s">
        <v>468</v>
      </c>
      <c r="P1213" t="s">
        <v>469</v>
      </c>
      <c r="R1213" t="s">
        <v>470</v>
      </c>
      <c r="T1213" t="s">
        <v>471</v>
      </c>
      <c r="U1213" t="s">
        <v>130</v>
      </c>
      <c r="V1213" t="s">
        <v>42</v>
      </c>
      <c r="W1213" t="s">
        <v>472</v>
      </c>
      <c r="X1213" t="s">
        <v>473</v>
      </c>
      <c r="Y1213" t="s">
        <v>36</v>
      </c>
    </row>
    <row r="1214" spans="1:25" x14ac:dyDescent="0.3">
      <c r="A1214">
        <v>10378</v>
      </c>
      <c r="B1214">
        <v>28</v>
      </c>
      <c r="C1214">
        <v>100</v>
      </c>
      <c r="D1214">
        <v>9</v>
      </c>
      <c r="E1214">
        <v>4609.6400000000003</v>
      </c>
      <c r="F1214" s="1">
        <v>38393</v>
      </c>
      <c r="G1214" t="s">
        <v>25</v>
      </c>
      <c r="H1214">
        <v>1</v>
      </c>
      <c r="I1214">
        <v>2</v>
      </c>
      <c r="J1214">
        <v>2005</v>
      </c>
      <c r="K1214" t="s">
        <v>26</v>
      </c>
      <c r="L1214">
        <v>62</v>
      </c>
      <c r="M1214" t="s">
        <v>611</v>
      </c>
      <c r="N1214" t="s">
        <v>174</v>
      </c>
      <c r="O1214" t="s">
        <v>175</v>
      </c>
      <c r="P1214" t="s">
        <v>176</v>
      </c>
      <c r="R1214" t="s">
        <v>177</v>
      </c>
      <c r="T1214">
        <v>28034</v>
      </c>
      <c r="U1214" t="s">
        <v>178</v>
      </c>
      <c r="V1214" t="s">
        <v>42</v>
      </c>
      <c r="W1214" t="s">
        <v>179</v>
      </c>
      <c r="X1214" t="s">
        <v>180</v>
      </c>
      <c r="Y1214" t="s">
        <v>51</v>
      </c>
    </row>
    <row r="1215" spans="1:25" x14ac:dyDescent="0.3">
      <c r="A1215">
        <v>10390</v>
      </c>
      <c r="B1215">
        <v>36</v>
      </c>
      <c r="C1215">
        <v>100</v>
      </c>
      <c r="D1215">
        <v>2</v>
      </c>
      <c r="E1215">
        <v>5079.96</v>
      </c>
      <c r="F1215" s="1">
        <v>38415</v>
      </c>
      <c r="G1215" t="s">
        <v>25</v>
      </c>
      <c r="H1215">
        <v>1</v>
      </c>
      <c r="I1215">
        <v>3</v>
      </c>
      <c r="J1215">
        <v>2005</v>
      </c>
      <c r="K1215" t="s">
        <v>26</v>
      </c>
      <c r="L1215">
        <v>62</v>
      </c>
      <c r="M1215" t="s">
        <v>611</v>
      </c>
      <c r="N1215" t="s">
        <v>272</v>
      </c>
      <c r="O1215">
        <v>4155551450</v>
      </c>
      <c r="P1215" t="s">
        <v>273</v>
      </c>
      <c r="R1215" t="s">
        <v>274</v>
      </c>
      <c r="S1215" t="s">
        <v>55</v>
      </c>
      <c r="T1215">
        <v>97562</v>
      </c>
      <c r="U1215" t="s">
        <v>32</v>
      </c>
      <c r="V1215" t="s">
        <v>33</v>
      </c>
      <c r="W1215" t="s">
        <v>275</v>
      </c>
      <c r="X1215" t="s">
        <v>276</v>
      </c>
      <c r="Y1215" t="s">
        <v>51</v>
      </c>
    </row>
    <row r="1216" spans="1:25" x14ac:dyDescent="0.3">
      <c r="A1216">
        <v>10403</v>
      </c>
      <c r="B1216">
        <v>36</v>
      </c>
      <c r="C1216">
        <v>52.22</v>
      </c>
      <c r="D1216">
        <v>1</v>
      </c>
      <c r="E1216">
        <v>1879.92</v>
      </c>
      <c r="F1216" s="1">
        <v>38450</v>
      </c>
      <c r="G1216" t="s">
        <v>25</v>
      </c>
      <c r="H1216">
        <v>2</v>
      </c>
      <c r="I1216">
        <v>4</v>
      </c>
      <c r="J1216">
        <v>2005</v>
      </c>
      <c r="K1216" t="s">
        <v>26</v>
      </c>
      <c r="L1216">
        <v>62</v>
      </c>
      <c r="M1216" t="s">
        <v>611</v>
      </c>
      <c r="N1216" t="s">
        <v>165</v>
      </c>
      <c r="O1216" t="s">
        <v>166</v>
      </c>
      <c r="P1216" t="s">
        <v>167</v>
      </c>
      <c r="R1216" t="s">
        <v>168</v>
      </c>
      <c r="T1216" t="s">
        <v>169</v>
      </c>
      <c r="U1216" t="s">
        <v>170</v>
      </c>
      <c r="V1216" t="s">
        <v>42</v>
      </c>
      <c r="W1216" t="s">
        <v>171</v>
      </c>
      <c r="X1216" t="s">
        <v>172</v>
      </c>
      <c r="Y1216" t="s">
        <v>36</v>
      </c>
    </row>
    <row r="1217" spans="1:25" x14ac:dyDescent="0.3">
      <c r="A1217">
        <v>10106</v>
      </c>
      <c r="B1217">
        <v>41</v>
      </c>
      <c r="C1217">
        <v>100</v>
      </c>
      <c r="D1217">
        <v>17</v>
      </c>
      <c r="E1217">
        <v>4774.8599999999997</v>
      </c>
      <c r="F1217" s="1">
        <v>37669</v>
      </c>
      <c r="G1217" t="s">
        <v>25</v>
      </c>
      <c r="H1217">
        <v>1</v>
      </c>
      <c r="I1217">
        <v>2</v>
      </c>
      <c r="J1217">
        <v>2003</v>
      </c>
      <c r="K1217" t="s">
        <v>550</v>
      </c>
      <c r="L1217">
        <v>105</v>
      </c>
      <c r="M1217" t="s">
        <v>612</v>
      </c>
      <c r="N1217" t="s">
        <v>552</v>
      </c>
      <c r="O1217" t="s">
        <v>553</v>
      </c>
      <c r="P1217" t="s">
        <v>554</v>
      </c>
      <c r="R1217" t="s">
        <v>555</v>
      </c>
      <c r="T1217">
        <v>24100</v>
      </c>
      <c r="U1217" t="s">
        <v>258</v>
      </c>
      <c r="V1217" t="s">
        <v>42</v>
      </c>
      <c r="W1217" t="s">
        <v>556</v>
      </c>
      <c r="X1217" t="s">
        <v>557</v>
      </c>
      <c r="Y1217" t="s">
        <v>51</v>
      </c>
    </row>
    <row r="1218" spans="1:25" x14ac:dyDescent="0.3">
      <c r="A1218">
        <v>10119</v>
      </c>
      <c r="B1218">
        <v>27</v>
      </c>
      <c r="C1218">
        <v>99.52</v>
      </c>
      <c r="D1218">
        <v>8</v>
      </c>
      <c r="E1218">
        <v>2687.04</v>
      </c>
      <c r="F1218" s="1">
        <v>37739</v>
      </c>
      <c r="G1218" t="s">
        <v>25</v>
      </c>
      <c r="H1218">
        <v>2</v>
      </c>
      <c r="I1218">
        <v>4</v>
      </c>
      <c r="J1218">
        <v>2003</v>
      </c>
      <c r="K1218" t="s">
        <v>550</v>
      </c>
      <c r="L1218">
        <v>105</v>
      </c>
      <c r="M1218" t="s">
        <v>612</v>
      </c>
      <c r="N1218" t="s">
        <v>144</v>
      </c>
      <c r="O1218" t="s">
        <v>145</v>
      </c>
      <c r="P1218" t="s">
        <v>146</v>
      </c>
      <c r="R1218" t="s">
        <v>147</v>
      </c>
      <c r="T1218">
        <v>5020</v>
      </c>
      <c r="U1218" t="s">
        <v>148</v>
      </c>
      <c r="V1218" t="s">
        <v>42</v>
      </c>
      <c r="W1218" t="s">
        <v>149</v>
      </c>
      <c r="X1218" t="s">
        <v>150</v>
      </c>
      <c r="Y1218" t="s">
        <v>36</v>
      </c>
    </row>
    <row r="1219" spans="1:25" x14ac:dyDescent="0.3">
      <c r="A1219">
        <v>10130</v>
      </c>
      <c r="B1219">
        <v>33</v>
      </c>
      <c r="C1219">
        <v>100</v>
      </c>
      <c r="D1219">
        <v>1</v>
      </c>
      <c r="E1219">
        <v>3423.75</v>
      </c>
      <c r="F1219" s="1">
        <v>37788</v>
      </c>
      <c r="G1219" t="s">
        <v>25</v>
      </c>
      <c r="H1219">
        <v>2</v>
      </c>
      <c r="I1219">
        <v>6</v>
      </c>
      <c r="J1219">
        <v>2003</v>
      </c>
      <c r="K1219" t="s">
        <v>550</v>
      </c>
      <c r="L1219">
        <v>105</v>
      </c>
      <c r="M1219" t="s">
        <v>612</v>
      </c>
      <c r="N1219" t="s">
        <v>600</v>
      </c>
      <c r="O1219">
        <v>6175558428</v>
      </c>
      <c r="P1219" t="s">
        <v>601</v>
      </c>
      <c r="R1219" t="s">
        <v>283</v>
      </c>
      <c r="S1219" t="s">
        <v>123</v>
      </c>
      <c r="T1219">
        <v>58339</v>
      </c>
      <c r="U1219" t="s">
        <v>32</v>
      </c>
      <c r="V1219" t="s">
        <v>33</v>
      </c>
      <c r="W1219" t="s">
        <v>529</v>
      </c>
      <c r="X1219" t="s">
        <v>245</v>
      </c>
      <c r="Y1219" t="s">
        <v>51</v>
      </c>
    </row>
    <row r="1220" spans="1:25" x14ac:dyDescent="0.3">
      <c r="A1220">
        <v>10143</v>
      </c>
      <c r="B1220">
        <v>34</v>
      </c>
      <c r="C1220">
        <v>100</v>
      </c>
      <c r="D1220">
        <v>12</v>
      </c>
      <c r="E1220">
        <v>3455.76</v>
      </c>
      <c r="F1220" s="1">
        <v>37843</v>
      </c>
      <c r="G1220" t="s">
        <v>25</v>
      </c>
      <c r="H1220">
        <v>3</v>
      </c>
      <c r="I1220">
        <v>8</v>
      </c>
      <c r="J1220">
        <v>2003</v>
      </c>
      <c r="K1220" t="s">
        <v>550</v>
      </c>
      <c r="L1220">
        <v>105</v>
      </c>
      <c r="M1220" t="s">
        <v>612</v>
      </c>
      <c r="N1220" t="s">
        <v>335</v>
      </c>
      <c r="O1220">
        <v>5085559555</v>
      </c>
      <c r="P1220" t="s">
        <v>336</v>
      </c>
      <c r="R1220" t="s">
        <v>162</v>
      </c>
      <c r="S1220" t="s">
        <v>123</v>
      </c>
      <c r="T1220">
        <v>50553</v>
      </c>
      <c r="U1220" t="s">
        <v>32</v>
      </c>
      <c r="V1220" t="s">
        <v>33</v>
      </c>
      <c r="W1220" t="s">
        <v>337</v>
      </c>
      <c r="X1220" t="s">
        <v>338</v>
      </c>
      <c r="Y1220" t="s">
        <v>51</v>
      </c>
    </row>
    <row r="1221" spans="1:25" x14ac:dyDescent="0.3">
      <c r="A1221">
        <v>10155</v>
      </c>
      <c r="B1221">
        <v>29</v>
      </c>
      <c r="C1221">
        <v>100</v>
      </c>
      <c r="D1221">
        <v>10</v>
      </c>
      <c r="E1221">
        <v>3622.97</v>
      </c>
      <c r="F1221" s="1">
        <v>37900</v>
      </c>
      <c r="G1221" t="s">
        <v>25</v>
      </c>
      <c r="H1221">
        <v>4</v>
      </c>
      <c r="I1221">
        <v>10</v>
      </c>
      <c r="J1221">
        <v>2003</v>
      </c>
      <c r="K1221" t="s">
        <v>550</v>
      </c>
      <c r="L1221">
        <v>105</v>
      </c>
      <c r="M1221" t="s">
        <v>612</v>
      </c>
      <c r="N1221" t="s">
        <v>126</v>
      </c>
      <c r="O1221" t="s">
        <v>127</v>
      </c>
      <c r="P1221" t="s">
        <v>128</v>
      </c>
      <c r="R1221" t="s">
        <v>129</v>
      </c>
      <c r="T1221">
        <v>21240</v>
      </c>
      <c r="U1221" t="s">
        <v>130</v>
      </c>
      <c r="V1221" t="s">
        <v>42</v>
      </c>
      <c r="W1221" t="s">
        <v>131</v>
      </c>
      <c r="X1221" t="s">
        <v>132</v>
      </c>
      <c r="Y1221" t="s">
        <v>51</v>
      </c>
    </row>
    <row r="1222" spans="1:25" x14ac:dyDescent="0.3">
      <c r="A1222">
        <v>10167</v>
      </c>
      <c r="B1222">
        <v>34</v>
      </c>
      <c r="C1222">
        <v>100</v>
      </c>
      <c r="D1222">
        <v>6</v>
      </c>
      <c r="E1222">
        <v>3599.58</v>
      </c>
      <c r="F1222" s="1">
        <v>37917</v>
      </c>
      <c r="G1222" t="s">
        <v>339</v>
      </c>
      <c r="H1222">
        <v>4</v>
      </c>
      <c r="I1222">
        <v>10</v>
      </c>
      <c r="J1222">
        <v>2003</v>
      </c>
      <c r="K1222" t="s">
        <v>550</v>
      </c>
      <c r="L1222">
        <v>105</v>
      </c>
      <c r="M1222" t="s">
        <v>612</v>
      </c>
      <c r="N1222" t="s">
        <v>261</v>
      </c>
      <c r="O1222" t="s">
        <v>262</v>
      </c>
      <c r="P1222" t="s">
        <v>263</v>
      </c>
      <c r="R1222" t="s">
        <v>264</v>
      </c>
      <c r="T1222" t="s">
        <v>265</v>
      </c>
      <c r="U1222" t="s">
        <v>188</v>
      </c>
      <c r="V1222" t="s">
        <v>42</v>
      </c>
      <c r="W1222" t="s">
        <v>266</v>
      </c>
      <c r="X1222" t="s">
        <v>206</v>
      </c>
      <c r="Y1222" t="s">
        <v>51</v>
      </c>
    </row>
    <row r="1223" spans="1:25" x14ac:dyDescent="0.3">
      <c r="A1223">
        <v>10178</v>
      </c>
      <c r="B1223">
        <v>48</v>
      </c>
      <c r="C1223">
        <v>100</v>
      </c>
      <c r="D1223">
        <v>9</v>
      </c>
      <c r="E1223">
        <v>5386.56</v>
      </c>
      <c r="F1223" s="1">
        <v>37933</v>
      </c>
      <c r="G1223" t="s">
        <v>25</v>
      </c>
      <c r="H1223">
        <v>4</v>
      </c>
      <c r="I1223">
        <v>11</v>
      </c>
      <c r="J1223">
        <v>2003</v>
      </c>
      <c r="K1223" t="s">
        <v>550</v>
      </c>
      <c r="L1223">
        <v>105</v>
      </c>
      <c r="M1223" t="s">
        <v>612</v>
      </c>
      <c r="N1223" t="s">
        <v>340</v>
      </c>
      <c r="O1223" t="s">
        <v>341</v>
      </c>
      <c r="P1223" t="s">
        <v>342</v>
      </c>
      <c r="R1223" t="s">
        <v>343</v>
      </c>
      <c r="T1223">
        <v>31000</v>
      </c>
      <c r="U1223" t="s">
        <v>41</v>
      </c>
      <c r="V1223" t="s">
        <v>42</v>
      </c>
      <c r="W1223" t="s">
        <v>344</v>
      </c>
      <c r="X1223" t="s">
        <v>345</v>
      </c>
      <c r="Y1223" t="s">
        <v>51</v>
      </c>
    </row>
    <row r="1224" spans="1:25" x14ac:dyDescent="0.3">
      <c r="A1224">
        <v>10186</v>
      </c>
      <c r="B1224">
        <v>46</v>
      </c>
      <c r="C1224">
        <v>100</v>
      </c>
      <c r="D1224">
        <v>6</v>
      </c>
      <c r="E1224">
        <v>4918.78</v>
      </c>
      <c r="F1224" s="1">
        <v>37939</v>
      </c>
      <c r="G1224" t="s">
        <v>25</v>
      </c>
      <c r="H1224">
        <v>4</v>
      </c>
      <c r="I1224">
        <v>11</v>
      </c>
      <c r="J1224">
        <v>2003</v>
      </c>
      <c r="K1224" t="s">
        <v>550</v>
      </c>
      <c r="L1224">
        <v>105</v>
      </c>
      <c r="M1224" t="s">
        <v>612</v>
      </c>
      <c r="N1224" t="s">
        <v>346</v>
      </c>
      <c r="O1224" t="s">
        <v>347</v>
      </c>
      <c r="P1224" t="s">
        <v>348</v>
      </c>
      <c r="R1224" t="s">
        <v>332</v>
      </c>
      <c r="T1224" t="s">
        <v>349</v>
      </c>
      <c r="U1224" t="s">
        <v>170</v>
      </c>
      <c r="V1224" t="s">
        <v>42</v>
      </c>
      <c r="W1224" t="s">
        <v>350</v>
      </c>
      <c r="X1224" t="s">
        <v>351</v>
      </c>
      <c r="Y1224" t="s">
        <v>51</v>
      </c>
    </row>
    <row r="1225" spans="1:25" x14ac:dyDescent="0.3">
      <c r="A1225">
        <v>10197</v>
      </c>
      <c r="B1225">
        <v>22</v>
      </c>
      <c r="C1225">
        <v>100</v>
      </c>
      <c r="D1225">
        <v>3</v>
      </c>
      <c r="E1225">
        <v>2538.8000000000002</v>
      </c>
      <c r="F1225" s="1">
        <v>37951</v>
      </c>
      <c r="G1225" t="s">
        <v>25</v>
      </c>
      <c r="H1225">
        <v>4</v>
      </c>
      <c r="I1225">
        <v>11</v>
      </c>
      <c r="J1225">
        <v>2003</v>
      </c>
      <c r="K1225" t="s">
        <v>550</v>
      </c>
      <c r="L1225">
        <v>105</v>
      </c>
      <c r="M1225" t="s">
        <v>612</v>
      </c>
      <c r="N1225" t="s">
        <v>352</v>
      </c>
      <c r="O1225" t="s">
        <v>353</v>
      </c>
      <c r="P1225" t="s">
        <v>354</v>
      </c>
      <c r="R1225" t="s">
        <v>355</v>
      </c>
      <c r="T1225">
        <v>8022</v>
      </c>
      <c r="U1225" t="s">
        <v>178</v>
      </c>
      <c r="V1225" t="s">
        <v>42</v>
      </c>
      <c r="W1225" t="s">
        <v>356</v>
      </c>
      <c r="X1225" t="s">
        <v>357</v>
      </c>
      <c r="Y1225" t="s">
        <v>36</v>
      </c>
    </row>
    <row r="1226" spans="1:25" x14ac:dyDescent="0.3">
      <c r="A1226">
        <v>10209</v>
      </c>
      <c r="B1226">
        <v>20</v>
      </c>
      <c r="C1226">
        <v>100</v>
      </c>
      <c r="D1226">
        <v>5</v>
      </c>
      <c r="E1226">
        <v>2498.6</v>
      </c>
      <c r="F1226" s="1">
        <v>37995</v>
      </c>
      <c r="G1226" t="s">
        <v>25</v>
      </c>
      <c r="H1226">
        <v>1</v>
      </c>
      <c r="I1226">
        <v>1</v>
      </c>
      <c r="J1226">
        <v>2004</v>
      </c>
      <c r="K1226" t="s">
        <v>550</v>
      </c>
      <c r="L1226">
        <v>105</v>
      </c>
      <c r="M1226" t="s">
        <v>612</v>
      </c>
      <c r="N1226" t="s">
        <v>358</v>
      </c>
      <c r="O1226">
        <v>2155554369</v>
      </c>
      <c r="P1226" t="s">
        <v>359</v>
      </c>
      <c r="R1226" t="s">
        <v>360</v>
      </c>
      <c r="S1226" t="s">
        <v>55</v>
      </c>
      <c r="U1226" t="s">
        <v>32</v>
      </c>
      <c r="V1226" t="s">
        <v>33</v>
      </c>
      <c r="W1226" t="s">
        <v>361</v>
      </c>
      <c r="X1226" t="s">
        <v>103</v>
      </c>
      <c r="Y1226" t="s">
        <v>36</v>
      </c>
    </row>
    <row r="1227" spans="1:25" x14ac:dyDescent="0.3">
      <c r="A1227">
        <v>10222</v>
      </c>
      <c r="B1227">
        <v>45</v>
      </c>
      <c r="C1227">
        <v>85.75</v>
      </c>
      <c r="D1227">
        <v>9</v>
      </c>
      <c r="E1227">
        <v>3858.75</v>
      </c>
      <c r="F1227" s="1">
        <v>38036</v>
      </c>
      <c r="G1227" t="s">
        <v>25</v>
      </c>
      <c r="H1227">
        <v>1</v>
      </c>
      <c r="I1227">
        <v>2</v>
      </c>
      <c r="J1227">
        <v>2004</v>
      </c>
      <c r="K1227" t="s">
        <v>550</v>
      </c>
      <c r="L1227">
        <v>105</v>
      </c>
      <c r="M1227" t="s">
        <v>612</v>
      </c>
      <c r="N1227" t="s">
        <v>362</v>
      </c>
      <c r="O1227">
        <v>7605558146</v>
      </c>
      <c r="P1227" t="s">
        <v>363</v>
      </c>
      <c r="R1227" t="s">
        <v>364</v>
      </c>
      <c r="S1227" t="s">
        <v>55</v>
      </c>
      <c r="T1227">
        <v>91217</v>
      </c>
      <c r="U1227" t="s">
        <v>32</v>
      </c>
      <c r="V1227" t="s">
        <v>33</v>
      </c>
      <c r="W1227" t="s">
        <v>237</v>
      </c>
      <c r="X1227" t="s">
        <v>276</v>
      </c>
      <c r="Y1227" t="s">
        <v>51</v>
      </c>
    </row>
    <row r="1228" spans="1:25" x14ac:dyDescent="0.3">
      <c r="A1228">
        <v>10249</v>
      </c>
      <c r="B1228">
        <v>46</v>
      </c>
      <c r="C1228">
        <v>100</v>
      </c>
      <c r="D1228">
        <v>5</v>
      </c>
      <c r="E1228">
        <v>5600.5</v>
      </c>
      <c r="F1228" s="1">
        <v>38115</v>
      </c>
      <c r="G1228" t="s">
        <v>25</v>
      </c>
      <c r="H1228">
        <v>2</v>
      </c>
      <c r="I1228">
        <v>5</v>
      </c>
      <c r="J1228">
        <v>2004</v>
      </c>
      <c r="K1228" t="s">
        <v>550</v>
      </c>
      <c r="L1228">
        <v>105</v>
      </c>
      <c r="M1228" t="s">
        <v>612</v>
      </c>
      <c r="N1228" t="s">
        <v>239</v>
      </c>
      <c r="O1228">
        <v>6175555555</v>
      </c>
      <c r="P1228" t="s">
        <v>240</v>
      </c>
      <c r="R1228" t="s">
        <v>122</v>
      </c>
      <c r="S1228" t="s">
        <v>123</v>
      </c>
      <c r="T1228">
        <v>51247</v>
      </c>
      <c r="U1228" t="s">
        <v>32</v>
      </c>
      <c r="V1228" t="s">
        <v>33</v>
      </c>
      <c r="W1228" t="s">
        <v>241</v>
      </c>
      <c r="X1228" t="s">
        <v>143</v>
      </c>
      <c r="Y1228" t="s">
        <v>51</v>
      </c>
    </row>
    <row r="1229" spans="1:25" x14ac:dyDescent="0.3">
      <c r="A1229">
        <v>10262</v>
      </c>
      <c r="B1229">
        <v>34</v>
      </c>
      <c r="C1229">
        <v>100</v>
      </c>
      <c r="D1229">
        <v>14</v>
      </c>
      <c r="E1229">
        <v>4103.46</v>
      </c>
      <c r="F1229" s="1">
        <v>38162</v>
      </c>
      <c r="G1229" t="s">
        <v>339</v>
      </c>
      <c r="H1229">
        <v>2</v>
      </c>
      <c r="I1229">
        <v>6</v>
      </c>
      <c r="J1229">
        <v>2004</v>
      </c>
      <c r="K1229" t="s">
        <v>550</v>
      </c>
      <c r="L1229">
        <v>105</v>
      </c>
      <c r="M1229" t="s">
        <v>612</v>
      </c>
      <c r="N1229" t="s">
        <v>174</v>
      </c>
      <c r="O1229" t="s">
        <v>175</v>
      </c>
      <c r="P1229" t="s">
        <v>176</v>
      </c>
      <c r="R1229" t="s">
        <v>177</v>
      </c>
      <c r="T1229">
        <v>28034</v>
      </c>
      <c r="U1229" t="s">
        <v>178</v>
      </c>
      <c r="V1229" t="s">
        <v>42</v>
      </c>
      <c r="W1229" t="s">
        <v>179</v>
      </c>
      <c r="X1229" t="s">
        <v>180</v>
      </c>
      <c r="Y1229" t="s">
        <v>51</v>
      </c>
    </row>
    <row r="1230" spans="1:25" x14ac:dyDescent="0.3">
      <c r="A1230">
        <v>10273</v>
      </c>
      <c r="B1230">
        <v>50</v>
      </c>
      <c r="C1230">
        <v>85.75</v>
      </c>
      <c r="D1230">
        <v>1</v>
      </c>
      <c r="E1230">
        <v>4287.5</v>
      </c>
      <c r="F1230" s="1">
        <v>38189</v>
      </c>
      <c r="G1230" t="s">
        <v>25</v>
      </c>
      <c r="H1230">
        <v>3</v>
      </c>
      <c r="I1230">
        <v>7</v>
      </c>
      <c r="J1230">
        <v>2004</v>
      </c>
      <c r="K1230" t="s">
        <v>550</v>
      </c>
      <c r="L1230">
        <v>105</v>
      </c>
      <c r="M1230" t="s">
        <v>612</v>
      </c>
      <c r="N1230" t="s">
        <v>365</v>
      </c>
      <c r="O1230" t="s">
        <v>366</v>
      </c>
      <c r="P1230" t="s">
        <v>367</v>
      </c>
      <c r="R1230" t="s">
        <v>368</v>
      </c>
      <c r="T1230" t="s">
        <v>369</v>
      </c>
      <c r="U1230" t="s">
        <v>370</v>
      </c>
      <c r="V1230" t="s">
        <v>42</v>
      </c>
      <c r="W1230" t="s">
        <v>371</v>
      </c>
      <c r="X1230" t="s">
        <v>372</v>
      </c>
      <c r="Y1230" t="s">
        <v>51</v>
      </c>
    </row>
    <row r="1231" spans="1:25" x14ac:dyDescent="0.3">
      <c r="A1231">
        <v>10283</v>
      </c>
      <c r="B1231">
        <v>46</v>
      </c>
      <c r="C1231">
        <v>100</v>
      </c>
      <c r="D1231">
        <v>3</v>
      </c>
      <c r="E1231">
        <v>5795.54</v>
      </c>
      <c r="F1231" s="1">
        <v>38219</v>
      </c>
      <c r="G1231" t="s">
        <v>25</v>
      </c>
      <c r="H1231">
        <v>3</v>
      </c>
      <c r="I1231">
        <v>8</v>
      </c>
      <c r="J1231">
        <v>2004</v>
      </c>
      <c r="K1231" t="s">
        <v>550</v>
      </c>
      <c r="L1231">
        <v>105</v>
      </c>
      <c r="M1231" t="s">
        <v>612</v>
      </c>
      <c r="N1231" t="s">
        <v>373</v>
      </c>
      <c r="O1231" t="s">
        <v>374</v>
      </c>
      <c r="P1231" t="s">
        <v>375</v>
      </c>
      <c r="R1231" t="s">
        <v>376</v>
      </c>
      <c r="S1231" t="s">
        <v>229</v>
      </c>
      <c r="T1231" t="s">
        <v>377</v>
      </c>
      <c r="U1231" t="s">
        <v>231</v>
      </c>
      <c r="V1231" t="s">
        <v>33</v>
      </c>
      <c r="W1231" t="s">
        <v>378</v>
      </c>
      <c r="X1231" t="s">
        <v>172</v>
      </c>
      <c r="Y1231" t="s">
        <v>51</v>
      </c>
    </row>
    <row r="1232" spans="1:25" x14ac:dyDescent="0.3">
      <c r="A1232">
        <v>10296</v>
      </c>
      <c r="B1232">
        <v>22</v>
      </c>
      <c r="C1232">
        <v>84.7</v>
      </c>
      <c r="D1232">
        <v>12</v>
      </c>
      <c r="E1232">
        <v>1863.4</v>
      </c>
      <c r="F1232" s="1">
        <v>38245</v>
      </c>
      <c r="G1232" t="s">
        <v>25</v>
      </c>
      <c r="H1232">
        <v>3</v>
      </c>
      <c r="I1232">
        <v>9</v>
      </c>
      <c r="J1232">
        <v>2004</v>
      </c>
      <c r="K1232" t="s">
        <v>550</v>
      </c>
      <c r="L1232">
        <v>105</v>
      </c>
      <c r="M1232" t="s">
        <v>612</v>
      </c>
      <c r="N1232" t="s">
        <v>572</v>
      </c>
      <c r="O1232" t="s">
        <v>573</v>
      </c>
      <c r="P1232" t="s">
        <v>574</v>
      </c>
      <c r="R1232" t="s">
        <v>575</v>
      </c>
      <c r="T1232">
        <v>80686</v>
      </c>
      <c r="U1232" t="s">
        <v>443</v>
      </c>
      <c r="V1232" t="s">
        <v>42</v>
      </c>
      <c r="W1232" t="s">
        <v>576</v>
      </c>
      <c r="X1232" t="s">
        <v>103</v>
      </c>
      <c r="Y1232" t="s">
        <v>36</v>
      </c>
    </row>
    <row r="1233" spans="1:25" x14ac:dyDescent="0.3">
      <c r="A1233">
        <v>10307</v>
      </c>
      <c r="B1233">
        <v>48</v>
      </c>
      <c r="C1233">
        <v>86.81</v>
      </c>
      <c r="D1233">
        <v>6</v>
      </c>
      <c r="E1233">
        <v>4166.88</v>
      </c>
      <c r="F1233" s="1">
        <v>38274</v>
      </c>
      <c r="G1233" t="s">
        <v>25</v>
      </c>
      <c r="H1233">
        <v>4</v>
      </c>
      <c r="I1233">
        <v>10</v>
      </c>
      <c r="J1233">
        <v>2004</v>
      </c>
      <c r="K1233" t="s">
        <v>550</v>
      </c>
      <c r="L1233">
        <v>105</v>
      </c>
      <c r="M1233" t="s">
        <v>612</v>
      </c>
      <c r="N1233" t="s">
        <v>214</v>
      </c>
      <c r="O1233">
        <v>2155554695</v>
      </c>
      <c r="P1233" t="s">
        <v>215</v>
      </c>
      <c r="R1233" t="s">
        <v>216</v>
      </c>
      <c r="S1233" t="s">
        <v>142</v>
      </c>
      <c r="T1233">
        <v>71270</v>
      </c>
      <c r="U1233" t="s">
        <v>32</v>
      </c>
      <c r="V1233" t="s">
        <v>33</v>
      </c>
      <c r="W1233" t="s">
        <v>217</v>
      </c>
      <c r="X1233" t="s">
        <v>218</v>
      </c>
      <c r="Y1233" t="s">
        <v>51</v>
      </c>
    </row>
    <row r="1234" spans="1:25" x14ac:dyDescent="0.3">
      <c r="A1234">
        <v>10316</v>
      </c>
      <c r="B1234">
        <v>47</v>
      </c>
      <c r="C1234">
        <v>86.81</v>
      </c>
      <c r="D1234">
        <v>14</v>
      </c>
      <c r="E1234">
        <v>4080.07</v>
      </c>
      <c r="F1234" s="1">
        <v>38292</v>
      </c>
      <c r="G1234" t="s">
        <v>25</v>
      </c>
      <c r="H1234">
        <v>4</v>
      </c>
      <c r="I1234">
        <v>11</v>
      </c>
      <c r="J1234">
        <v>2004</v>
      </c>
      <c r="K1234" t="s">
        <v>550</v>
      </c>
      <c r="L1234">
        <v>105</v>
      </c>
      <c r="M1234" t="s">
        <v>612</v>
      </c>
      <c r="N1234" t="s">
        <v>383</v>
      </c>
      <c r="O1234" t="s">
        <v>384</v>
      </c>
      <c r="P1234" t="s">
        <v>385</v>
      </c>
      <c r="R1234" t="s">
        <v>386</v>
      </c>
      <c r="S1234" t="s">
        <v>387</v>
      </c>
      <c r="T1234" t="s">
        <v>388</v>
      </c>
      <c r="U1234" t="s">
        <v>170</v>
      </c>
      <c r="V1234" t="s">
        <v>42</v>
      </c>
      <c r="W1234" t="s">
        <v>389</v>
      </c>
      <c r="X1234" t="s">
        <v>390</v>
      </c>
      <c r="Y1234" t="s">
        <v>51</v>
      </c>
    </row>
    <row r="1235" spans="1:25" x14ac:dyDescent="0.3">
      <c r="A1235">
        <v>10328</v>
      </c>
      <c r="B1235">
        <v>34</v>
      </c>
      <c r="C1235">
        <v>100</v>
      </c>
      <c r="D1235">
        <v>6</v>
      </c>
      <c r="E1235">
        <v>3815.48</v>
      </c>
      <c r="F1235" s="1">
        <v>38303</v>
      </c>
      <c r="G1235" t="s">
        <v>25</v>
      </c>
      <c r="H1235">
        <v>4</v>
      </c>
      <c r="I1235">
        <v>11</v>
      </c>
      <c r="J1235">
        <v>2004</v>
      </c>
      <c r="K1235" t="s">
        <v>550</v>
      </c>
      <c r="L1235">
        <v>105</v>
      </c>
      <c r="M1235" t="s">
        <v>612</v>
      </c>
      <c r="N1235" t="s">
        <v>552</v>
      </c>
      <c r="O1235" t="s">
        <v>553</v>
      </c>
      <c r="P1235" t="s">
        <v>554</v>
      </c>
      <c r="R1235" t="s">
        <v>555</v>
      </c>
      <c r="T1235">
        <v>24100</v>
      </c>
      <c r="U1235" t="s">
        <v>258</v>
      </c>
      <c r="V1235" t="s">
        <v>42</v>
      </c>
      <c r="W1235" t="s">
        <v>556</v>
      </c>
      <c r="X1235" t="s">
        <v>557</v>
      </c>
      <c r="Y1235" t="s">
        <v>51</v>
      </c>
    </row>
    <row r="1236" spans="1:25" x14ac:dyDescent="0.3">
      <c r="A1236">
        <v>10338</v>
      </c>
      <c r="B1236">
        <v>45</v>
      </c>
      <c r="C1236">
        <v>100</v>
      </c>
      <c r="D1236">
        <v>2</v>
      </c>
      <c r="E1236">
        <v>5526.45</v>
      </c>
      <c r="F1236" s="1">
        <v>38313</v>
      </c>
      <c r="G1236" t="s">
        <v>25</v>
      </c>
      <c r="H1236">
        <v>4</v>
      </c>
      <c r="I1236">
        <v>11</v>
      </c>
      <c r="J1236">
        <v>2004</v>
      </c>
      <c r="K1236" t="s">
        <v>550</v>
      </c>
      <c r="L1236">
        <v>105</v>
      </c>
      <c r="M1236" t="s">
        <v>612</v>
      </c>
      <c r="N1236" t="s">
        <v>577</v>
      </c>
      <c r="O1236" t="s">
        <v>578</v>
      </c>
      <c r="P1236" t="s">
        <v>579</v>
      </c>
      <c r="R1236" t="s">
        <v>580</v>
      </c>
      <c r="T1236" t="s">
        <v>581</v>
      </c>
      <c r="U1236" t="s">
        <v>370</v>
      </c>
      <c r="V1236" t="s">
        <v>42</v>
      </c>
      <c r="W1236" t="s">
        <v>582</v>
      </c>
      <c r="X1236" t="s">
        <v>583</v>
      </c>
      <c r="Y1236" t="s">
        <v>51</v>
      </c>
    </row>
    <row r="1237" spans="1:25" x14ac:dyDescent="0.3">
      <c r="A1237">
        <v>10351</v>
      </c>
      <c r="B1237">
        <v>20</v>
      </c>
      <c r="C1237">
        <v>100</v>
      </c>
      <c r="D1237">
        <v>2</v>
      </c>
      <c r="E1237">
        <v>3374.6</v>
      </c>
      <c r="F1237" s="1">
        <v>38324</v>
      </c>
      <c r="G1237" t="s">
        <v>25</v>
      </c>
      <c r="H1237">
        <v>4</v>
      </c>
      <c r="I1237">
        <v>12</v>
      </c>
      <c r="J1237">
        <v>2004</v>
      </c>
      <c r="K1237" t="s">
        <v>550</v>
      </c>
      <c r="L1237">
        <v>105</v>
      </c>
      <c r="M1237" t="s">
        <v>612</v>
      </c>
      <c r="N1237" t="s">
        <v>329</v>
      </c>
      <c r="O1237" t="s">
        <v>330</v>
      </c>
      <c r="P1237" t="s">
        <v>331</v>
      </c>
      <c r="R1237" t="s">
        <v>332</v>
      </c>
      <c r="T1237" t="s">
        <v>333</v>
      </c>
      <c r="U1237" t="s">
        <v>170</v>
      </c>
      <c r="V1237" t="s">
        <v>42</v>
      </c>
      <c r="W1237" t="s">
        <v>61</v>
      </c>
      <c r="X1237" t="s">
        <v>334</v>
      </c>
      <c r="Y1237" t="s">
        <v>51</v>
      </c>
    </row>
    <row r="1238" spans="1:25" x14ac:dyDescent="0.3">
      <c r="A1238">
        <v>10373</v>
      </c>
      <c r="B1238">
        <v>50</v>
      </c>
      <c r="C1238">
        <v>60.49</v>
      </c>
      <c r="D1238">
        <v>6</v>
      </c>
      <c r="E1238">
        <v>3024.5</v>
      </c>
      <c r="F1238" s="1">
        <v>38383</v>
      </c>
      <c r="G1238" t="s">
        <v>25</v>
      </c>
      <c r="H1238">
        <v>1</v>
      </c>
      <c r="I1238">
        <v>1</v>
      </c>
      <c r="J1238">
        <v>2005</v>
      </c>
      <c r="K1238" t="s">
        <v>550</v>
      </c>
      <c r="L1238">
        <v>105</v>
      </c>
      <c r="M1238" t="s">
        <v>612</v>
      </c>
      <c r="N1238" t="s">
        <v>391</v>
      </c>
      <c r="O1238" t="s">
        <v>392</v>
      </c>
      <c r="P1238" t="s">
        <v>393</v>
      </c>
      <c r="R1238" t="s">
        <v>394</v>
      </c>
      <c r="T1238">
        <v>90110</v>
      </c>
      <c r="U1238" t="s">
        <v>130</v>
      </c>
      <c r="V1238" t="s">
        <v>42</v>
      </c>
      <c r="W1238" t="s">
        <v>395</v>
      </c>
      <c r="X1238" t="s">
        <v>396</v>
      </c>
      <c r="Y1238" t="s">
        <v>51</v>
      </c>
    </row>
    <row r="1239" spans="1:25" x14ac:dyDescent="0.3">
      <c r="A1239">
        <v>10386</v>
      </c>
      <c r="B1239">
        <v>22</v>
      </c>
      <c r="C1239">
        <v>57.55</v>
      </c>
      <c r="D1239">
        <v>6</v>
      </c>
      <c r="E1239">
        <v>1266.0999999999999</v>
      </c>
      <c r="F1239" s="1">
        <v>38412</v>
      </c>
      <c r="G1239" t="s">
        <v>408</v>
      </c>
      <c r="H1239">
        <v>1</v>
      </c>
      <c r="I1239">
        <v>3</v>
      </c>
      <c r="J1239">
        <v>2005</v>
      </c>
      <c r="K1239" t="s">
        <v>550</v>
      </c>
      <c r="L1239">
        <v>105</v>
      </c>
      <c r="M1239" t="s">
        <v>612</v>
      </c>
      <c r="N1239" t="s">
        <v>174</v>
      </c>
      <c r="O1239" t="s">
        <v>175</v>
      </c>
      <c r="P1239" t="s">
        <v>176</v>
      </c>
      <c r="R1239" t="s">
        <v>177</v>
      </c>
      <c r="T1239">
        <v>28034</v>
      </c>
      <c r="U1239" t="s">
        <v>178</v>
      </c>
      <c r="V1239" t="s">
        <v>42</v>
      </c>
      <c r="W1239" t="s">
        <v>179</v>
      </c>
      <c r="X1239" t="s">
        <v>180</v>
      </c>
      <c r="Y1239" t="s">
        <v>36</v>
      </c>
    </row>
    <row r="1240" spans="1:25" x14ac:dyDescent="0.3">
      <c r="A1240">
        <v>10398</v>
      </c>
      <c r="B1240">
        <v>45</v>
      </c>
      <c r="C1240">
        <v>100</v>
      </c>
      <c r="D1240">
        <v>17</v>
      </c>
      <c r="E1240">
        <v>4811.8500000000004</v>
      </c>
      <c r="F1240" s="1">
        <v>38441</v>
      </c>
      <c r="G1240" t="s">
        <v>25</v>
      </c>
      <c r="H1240">
        <v>1</v>
      </c>
      <c r="I1240">
        <v>3</v>
      </c>
      <c r="J1240">
        <v>2005</v>
      </c>
      <c r="K1240" t="s">
        <v>550</v>
      </c>
      <c r="L1240">
        <v>105</v>
      </c>
      <c r="M1240" t="s">
        <v>612</v>
      </c>
      <c r="N1240" t="s">
        <v>37</v>
      </c>
      <c r="O1240" t="s">
        <v>38</v>
      </c>
      <c r="P1240" t="s">
        <v>39</v>
      </c>
      <c r="R1240" t="s">
        <v>40</v>
      </c>
      <c r="T1240">
        <v>51100</v>
      </c>
      <c r="U1240" t="s">
        <v>41</v>
      </c>
      <c r="V1240" t="s">
        <v>42</v>
      </c>
      <c r="W1240" t="s">
        <v>43</v>
      </c>
      <c r="X1240" t="s">
        <v>44</v>
      </c>
      <c r="Y1240" t="s">
        <v>51</v>
      </c>
    </row>
    <row r="1241" spans="1:25" x14ac:dyDescent="0.3">
      <c r="A1241">
        <v>10400</v>
      </c>
      <c r="B1241">
        <v>58</v>
      </c>
      <c r="C1241">
        <v>100</v>
      </c>
      <c r="D1241">
        <v>6</v>
      </c>
      <c r="E1241">
        <v>7307.42</v>
      </c>
      <c r="F1241" s="1">
        <v>38443</v>
      </c>
      <c r="G1241" t="s">
        <v>25</v>
      </c>
      <c r="H1241">
        <v>2</v>
      </c>
      <c r="I1241">
        <v>4</v>
      </c>
      <c r="J1241">
        <v>2005</v>
      </c>
      <c r="K1241" t="s">
        <v>550</v>
      </c>
      <c r="L1241">
        <v>105</v>
      </c>
      <c r="M1241" t="s">
        <v>612</v>
      </c>
      <c r="N1241" t="s">
        <v>397</v>
      </c>
      <c r="O1241">
        <v>4085553659</v>
      </c>
      <c r="P1241" t="s">
        <v>398</v>
      </c>
      <c r="R1241" t="s">
        <v>399</v>
      </c>
      <c r="S1241" t="s">
        <v>55</v>
      </c>
      <c r="T1241">
        <v>94217</v>
      </c>
      <c r="U1241" t="s">
        <v>32</v>
      </c>
      <c r="V1241" t="s">
        <v>33</v>
      </c>
      <c r="W1241" t="s">
        <v>102</v>
      </c>
      <c r="X1241" t="s">
        <v>400</v>
      </c>
      <c r="Y1241" t="s">
        <v>151</v>
      </c>
    </row>
    <row r="1242" spans="1:25" x14ac:dyDescent="0.3">
      <c r="A1242">
        <v>10415</v>
      </c>
      <c r="B1242">
        <v>51</v>
      </c>
      <c r="C1242">
        <v>100</v>
      </c>
      <c r="D1242">
        <v>5</v>
      </c>
      <c r="E1242">
        <v>6209.25</v>
      </c>
      <c r="F1242" s="1">
        <v>38481</v>
      </c>
      <c r="G1242" t="s">
        <v>173</v>
      </c>
      <c r="H1242">
        <v>2</v>
      </c>
      <c r="I1242">
        <v>5</v>
      </c>
      <c r="J1242">
        <v>2005</v>
      </c>
      <c r="K1242" t="s">
        <v>550</v>
      </c>
      <c r="L1242">
        <v>105</v>
      </c>
      <c r="M1242" t="s">
        <v>612</v>
      </c>
      <c r="N1242" t="s">
        <v>558</v>
      </c>
      <c r="O1242" t="s">
        <v>559</v>
      </c>
      <c r="P1242" t="s">
        <v>560</v>
      </c>
      <c r="R1242" t="s">
        <v>561</v>
      </c>
      <c r="S1242" t="s">
        <v>94</v>
      </c>
      <c r="T1242">
        <v>3150</v>
      </c>
      <c r="U1242" t="s">
        <v>95</v>
      </c>
      <c r="V1242" t="s">
        <v>96</v>
      </c>
      <c r="W1242" t="s">
        <v>562</v>
      </c>
      <c r="X1242" t="s">
        <v>563</v>
      </c>
      <c r="Y1242" t="s">
        <v>51</v>
      </c>
    </row>
    <row r="1243" spans="1:25" x14ac:dyDescent="0.3">
      <c r="A1243">
        <v>10104</v>
      </c>
      <c r="B1243">
        <v>38</v>
      </c>
      <c r="C1243">
        <v>100</v>
      </c>
      <c r="D1243">
        <v>3</v>
      </c>
      <c r="E1243">
        <v>5348.5</v>
      </c>
      <c r="F1243" s="1">
        <v>37652</v>
      </c>
      <c r="G1243" t="s">
        <v>25</v>
      </c>
      <c r="H1243">
        <v>1</v>
      </c>
      <c r="I1243">
        <v>1</v>
      </c>
      <c r="J1243">
        <v>2003</v>
      </c>
      <c r="K1243" t="s">
        <v>181</v>
      </c>
      <c r="L1243">
        <v>143</v>
      </c>
      <c r="M1243" t="s">
        <v>613</v>
      </c>
      <c r="N1243" t="s">
        <v>174</v>
      </c>
      <c r="O1243" t="s">
        <v>175</v>
      </c>
      <c r="P1243" t="s">
        <v>176</v>
      </c>
      <c r="R1243" t="s">
        <v>177</v>
      </c>
      <c r="T1243">
        <v>28034</v>
      </c>
      <c r="U1243" t="s">
        <v>178</v>
      </c>
      <c r="V1243" t="s">
        <v>42</v>
      </c>
      <c r="W1243" t="s">
        <v>179</v>
      </c>
      <c r="X1243" t="s">
        <v>180</v>
      </c>
      <c r="Y1243" t="s">
        <v>51</v>
      </c>
    </row>
    <row r="1244" spans="1:25" x14ac:dyDescent="0.3">
      <c r="A1244">
        <v>10117</v>
      </c>
      <c r="B1244">
        <v>22</v>
      </c>
      <c r="C1244">
        <v>100</v>
      </c>
      <c r="D1244">
        <v>12</v>
      </c>
      <c r="E1244">
        <v>2780.58</v>
      </c>
      <c r="F1244" s="1">
        <v>37727</v>
      </c>
      <c r="G1244" t="s">
        <v>25</v>
      </c>
      <c r="H1244">
        <v>2</v>
      </c>
      <c r="I1244">
        <v>4</v>
      </c>
      <c r="J1244">
        <v>2003</v>
      </c>
      <c r="K1244" t="s">
        <v>181</v>
      </c>
      <c r="L1244">
        <v>143</v>
      </c>
      <c r="M1244" t="s">
        <v>613</v>
      </c>
      <c r="N1244" t="s">
        <v>196</v>
      </c>
      <c r="O1244" t="s">
        <v>197</v>
      </c>
      <c r="P1244" t="s">
        <v>198</v>
      </c>
      <c r="R1244" t="s">
        <v>199</v>
      </c>
      <c r="T1244">
        <v>79903</v>
      </c>
      <c r="U1244" t="s">
        <v>199</v>
      </c>
      <c r="V1244" t="s">
        <v>200</v>
      </c>
      <c r="W1244" t="s">
        <v>201</v>
      </c>
      <c r="X1244" t="s">
        <v>202</v>
      </c>
      <c r="Y1244" t="s">
        <v>36</v>
      </c>
    </row>
    <row r="1245" spans="1:25" x14ac:dyDescent="0.3">
      <c r="A1245">
        <v>10127</v>
      </c>
      <c r="B1245">
        <v>25</v>
      </c>
      <c r="C1245">
        <v>100</v>
      </c>
      <c r="D1245">
        <v>5</v>
      </c>
      <c r="E1245">
        <v>3447</v>
      </c>
      <c r="F1245" s="1">
        <v>37775</v>
      </c>
      <c r="G1245" t="s">
        <v>25</v>
      </c>
      <c r="H1245">
        <v>2</v>
      </c>
      <c r="I1245">
        <v>6</v>
      </c>
      <c r="J1245">
        <v>2003</v>
      </c>
      <c r="K1245" t="s">
        <v>181</v>
      </c>
      <c r="L1245">
        <v>143</v>
      </c>
      <c r="M1245" t="s">
        <v>613</v>
      </c>
      <c r="N1245" t="s">
        <v>475</v>
      </c>
      <c r="O1245">
        <v>2125557413</v>
      </c>
      <c r="P1245" t="s">
        <v>476</v>
      </c>
      <c r="Q1245" t="s">
        <v>477</v>
      </c>
      <c r="R1245" t="s">
        <v>30</v>
      </c>
      <c r="S1245" t="s">
        <v>31</v>
      </c>
      <c r="T1245">
        <v>10022</v>
      </c>
      <c r="U1245" t="s">
        <v>32</v>
      </c>
      <c r="V1245" t="s">
        <v>33</v>
      </c>
      <c r="W1245" t="s">
        <v>56</v>
      </c>
      <c r="X1245" t="s">
        <v>478</v>
      </c>
      <c r="Y1245" t="s">
        <v>51</v>
      </c>
    </row>
    <row r="1246" spans="1:25" x14ac:dyDescent="0.3">
      <c r="A1246">
        <v>10142</v>
      </c>
      <c r="B1246">
        <v>24</v>
      </c>
      <c r="C1246">
        <v>100</v>
      </c>
      <c r="D1246">
        <v>15</v>
      </c>
      <c r="E1246">
        <v>3791.52</v>
      </c>
      <c r="F1246" s="1">
        <v>37841</v>
      </c>
      <c r="G1246" t="s">
        <v>25</v>
      </c>
      <c r="H1246">
        <v>3</v>
      </c>
      <c r="I1246">
        <v>8</v>
      </c>
      <c r="J1246">
        <v>2003</v>
      </c>
      <c r="K1246" t="s">
        <v>181</v>
      </c>
      <c r="L1246">
        <v>143</v>
      </c>
      <c r="M1246" t="s">
        <v>613</v>
      </c>
      <c r="N1246" t="s">
        <v>272</v>
      </c>
      <c r="O1246">
        <v>4155551450</v>
      </c>
      <c r="P1246" t="s">
        <v>273</v>
      </c>
      <c r="R1246" t="s">
        <v>274</v>
      </c>
      <c r="S1246" t="s">
        <v>55</v>
      </c>
      <c r="T1246">
        <v>97562</v>
      </c>
      <c r="U1246" t="s">
        <v>32</v>
      </c>
      <c r="V1246" t="s">
        <v>33</v>
      </c>
      <c r="W1246" t="s">
        <v>275</v>
      </c>
      <c r="X1246" t="s">
        <v>276</v>
      </c>
      <c r="Y1246" t="s">
        <v>51</v>
      </c>
    </row>
    <row r="1247" spans="1:25" x14ac:dyDescent="0.3">
      <c r="A1247">
        <v>10152</v>
      </c>
      <c r="B1247">
        <v>35</v>
      </c>
      <c r="C1247">
        <v>100</v>
      </c>
      <c r="D1247">
        <v>1</v>
      </c>
      <c r="E1247">
        <v>4524.1000000000004</v>
      </c>
      <c r="F1247" s="1">
        <v>37889</v>
      </c>
      <c r="G1247" t="s">
        <v>25</v>
      </c>
      <c r="H1247">
        <v>3</v>
      </c>
      <c r="I1247">
        <v>9</v>
      </c>
      <c r="J1247">
        <v>2003</v>
      </c>
      <c r="K1247" t="s">
        <v>181</v>
      </c>
      <c r="L1247">
        <v>143</v>
      </c>
      <c r="M1247" t="s">
        <v>613</v>
      </c>
      <c r="N1247" t="s">
        <v>207</v>
      </c>
      <c r="O1247" t="s">
        <v>208</v>
      </c>
      <c r="P1247" t="s">
        <v>209</v>
      </c>
      <c r="R1247" t="s">
        <v>210</v>
      </c>
      <c r="S1247" t="s">
        <v>211</v>
      </c>
      <c r="T1247">
        <v>4101</v>
      </c>
      <c r="U1247" t="s">
        <v>95</v>
      </c>
      <c r="V1247" t="s">
        <v>96</v>
      </c>
      <c r="W1247" t="s">
        <v>212</v>
      </c>
      <c r="X1247" t="s">
        <v>213</v>
      </c>
      <c r="Y1247" t="s">
        <v>51</v>
      </c>
    </row>
    <row r="1248" spans="1:25" x14ac:dyDescent="0.3">
      <c r="A1248">
        <v>10165</v>
      </c>
      <c r="B1248">
        <v>28</v>
      </c>
      <c r="C1248">
        <v>100</v>
      </c>
      <c r="D1248">
        <v>6</v>
      </c>
      <c r="E1248">
        <v>3337.6</v>
      </c>
      <c r="F1248" s="1">
        <v>37916</v>
      </c>
      <c r="G1248" t="s">
        <v>25</v>
      </c>
      <c r="H1248">
        <v>4</v>
      </c>
      <c r="I1248">
        <v>10</v>
      </c>
      <c r="J1248">
        <v>2003</v>
      </c>
      <c r="K1248" t="s">
        <v>181</v>
      </c>
      <c r="L1248">
        <v>143</v>
      </c>
      <c r="M1248" t="s">
        <v>613</v>
      </c>
      <c r="N1248" t="s">
        <v>196</v>
      </c>
      <c r="O1248" t="s">
        <v>197</v>
      </c>
      <c r="P1248" t="s">
        <v>198</v>
      </c>
      <c r="R1248" t="s">
        <v>199</v>
      </c>
      <c r="T1248">
        <v>79903</v>
      </c>
      <c r="U1248" t="s">
        <v>199</v>
      </c>
      <c r="V1248" t="s">
        <v>200</v>
      </c>
      <c r="W1248" t="s">
        <v>201</v>
      </c>
      <c r="X1248" t="s">
        <v>202</v>
      </c>
      <c r="Y1248" t="s">
        <v>51</v>
      </c>
    </row>
    <row r="1249" spans="1:25" x14ac:dyDescent="0.3">
      <c r="A1249">
        <v>10176</v>
      </c>
      <c r="B1249">
        <v>36</v>
      </c>
      <c r="C1249">
        <v>100</v>
      </c>
      <c r="D1249">
        <v>5</v>
      </c>
      <c r="E1249">
        <v>5532.12</v>
      </c>
      <c r="F1249" s="1">
        <v>37931</v>
      </c>
      <c r="G1249" t="s">
        <v>25</v>
      </c>
      <c r="H1249">
        <v>4</v>
      </c>
      <c r="I1249">
        <v>11</v>
      </c>
      <c r="J1249">
        <v>2003</v>
      </c>
      <c r="K1249" t="s">
        <v>181</v>
      </c>
      <c r="L1249">
        <v>143</v>
      </c>
      <c r="M1249" t="s">
        <v>613</v>
      </c>
      <c r="N1249" t="s">
        <v>452</v>
      </c>
      <c r="O1249" t="s">
        <v>453</v>
      </c>
      <c r="P1249" t="s">
        <v>454</v>
      </c>
      <c r="R1249" t="s">
        <v>455</v>
      </c>
      <c r="T1249">
        <v>42100</v>
      </c>
      <c r="U1249" t="s">
        <v>258</v>
      </c>
      <c r="V1249" t="s">
        <v>42</v>
      </c>
      <c r="W1249" t="s">
        <v>456</v>
      </c>
      <c r="X1249" t="s">
        <v>457</v>
      </c>
      <c r="Y1249" t="s">
        <v>51</v>
      </c>
    </row>
    <row r="1250" spans="1:25" x14ac:dyDescent="0.3">
      <c r="A1250">
        <v>10185</v>
      </c>
      <c r="B1250">
        <v>39</v>
      </c>
      <c r="C1250">
        <v>100</v>
      </c>
      <c r="D1250">
        <v>16</v>
      </c>
      <c r="E1250">
        <v>5096.91</v>
      </c>
      <c r="F1250" s="1">
        <v>37939</v>
      </c>
      <c r="G1250" t="s">
        <v>25</v>
      </c>
      <c r="H1250">
        <v>4</v>
      </c>
      <c r="I1250">
        <v>11</v>
      </c>
      <c r="J1250">
        <v>2003</v>
      </c>
      <c r="K1250" t="s">
        <v>181</v>
      </c>
      <c r="L1250">
        <v>143</v>
      </c>
      <c r="M1250" t="s">
        <v>613</v>
      </c>
      <c r="N1250" t="s">
        <v>335</v>
      </c>
      <c r="O1250">
        <v>5085559555</v>
      </c>
      <c r="P1250" t="s">
        <v>336</v>
      </c>
      <c r="R1250" t="s">
        <v>162</v>
      </c>
      <c r="S1250" t="s">
        <v>123</v>
      </c>
      <c r="T1250">
        <v>50553</v>
      </c>
      <c r="U1250" t="s">
        <v>32</v>
      </c>
      <c r="V1250" t="s">
        <v>33</v>
      </c>
      <c r="W1250" t="s">
        <v>337</v>
      </c>
      <c r="X1250" t="s">
        <v>338</v>
      </c>
      <c r="Y1250" t="s">
        <v>51</v>
      </c>
    </row>
    <row r="1251" spans="1:25" x14ac:dyDescent="0.3">
      <c r="A1251">
        <v>10196</v>
      </c>
      <c r="B1251">
        <v>27</v>
      </c>
      <c r="C1251">
        <v>100</v>
      </c>
      <c r="D1251">
        <v>8</v>
      </c>
      <c r="E1251">
        <v>4537.08</v>
      </c>
      <c r="F1251" s="1">
        <v>37951</v>
      </c>
      <c r="G1251" t="s">
        <v>25</v>
      </c>
      <c r="H1251">
        <v>4</v>
      </c>
      <c r="I1251">
        <v>11</v>
      </c>
      <c r="J1251">
        <v>2003</v>
      </c>
      <c r="K1251" t="s">
        <v>181</v>
      </c>
      <c r="L1251">
        <v>143</v>
      </c>
      <c r="M1251" t="s">
        <v>613</v>
      </c>
      <c r="N1251" t="s">
        <v>242</v>
      </c>
      <c r="O1251">
        <v>2035559545</v>
      </c>
      <c r="P1251" t="s">
        <v>243</v>
      </c>
      <c r="R1251" t="s">
        <v>244</v>
      </c>
      <c r="S1251" t="s">
        <v>112</v>
      </c>
      <c r="T1251">
        <v>97823</v>
      </c>
      <c r="U1251" t="s">
        <v>32</v>
      </c>
      <c r="V1251" t="s">
        <v>33</v>
      </c>
      <c r="W1251" t="s">
        <v>83</v>
      </c>
      <c r="X1251" t="s">
        <v>245</v>
      </c>
      <c r="Y1251" t="s">
        <v>51</v>
      </c>
    </row>
    <row r="1252" spans="1:25" x14ac:dyDescent="0.3">
      <c r="A1252">
        <v>10207</v>
      </c>
      <c r="B1252">
        <v>40</v>
      </c>
      <c r="C1252">
        <v>100</v>
      </c>
      <c r="D1252">
        <v>1</v>
      </c>
      <c r="E1252">
        <v>6146.8</v>
      </c>
      <c r="F1252" s="1">
        <v>37964</v>
      </c>
      <c r="G1252" t="s">
        <v>25</v>
      </c>
      <c r="H1252">
        <v>4</v>
      </c>
      <c r="I1252">
        <v>12</v>
      </c>
      <c r="J1252">
        <v>2003</v>
      </c>
      <c r="K1252" t="s">
        <v>181</v>
      </c>
      <c r="L1252">
        <v>143</v>
      </c>
      <c r="M1252" t="s">
        <v>613</v>
      </c>
      <c r="N1252" t="s">
        <v>415</v>
      </c>
      <c r="O1252">
        <v>6175552555</v>
      </c>
      <c r="P1252" t="s">
        <v>416</v>
      </c>
      <c r="R1252" t="s">
        <v>381</v>
      </c>
      <c r="S1252" t="s">
        <v>123</v>
      </c>
      <c r="T1252">
        <v>51003</v>
      </c>
      <c r="U1252" t="s">
        <v>32</v>
      </c>
      <c r="V1252" t="s">
        <v>33</v>
      </c>
      <c r="W1252" t="s">
        <v>417</v>
      </c>
      <c r="X1252" t="s">
        <v>276</v>
      </c>
      <c r="Y1252" t="s">
        <v>51</v>
      </c>
    </row>
    <row r="1253" spans="1:25" x14ac:dyDescent="0.3">
      <c r="A1253">
        <v>10220</v>
      </c>
      <c r="B1253">
        <v>50</v>
      </c>
      <c r="C1253">
        <v>100</v>
      </c>
      <c r="D1253">
        <v>5</v>
      </c>
      <c r="E1253">
        <v>8258</v>
      </c>
      <c r="F1253" s="1">
        <v>38029</v>
      </c>
      <c r="G1253" t="s">
        <v>25</v>
      </c>
      <c r="H1253">
        <v>1</v>
      </c>
      <c r="I1253">
        <v>2</v>
      </c>
      <c r="J1253">
        <v>2004</v>
      </c>
      <c r="K1253" t="s">
        <v>181</v>
      </c>
      <c r="L1253">
        <v>143</v>
      </c>
      <c r="M1253" t="s">
        <v>613</v>
      </c>
      <c r="N1253" t="s">
        <v>479</v>
      </c>
      <c r="O1253" t="s">
        <v>480</v>
      </c>
      <c r="P1253" t="s">
        <v>481</v>
      </c>
      <c r="Q1253" t="s">
        <v>482</v>
      </c>
      <c r="R1253" t="s">
        <v>483</v>
      </c>
      <c r="T1253">
        <v>2</v>
      </c>
      <c r="U1253" t="s">
        <v>484</v>
      </c>
      <c r="V1253" t="s">
        <v>42</v>
      </c>
      <c r="W1253" t="s">
        <v>485</v>
      </c>
      <c r="X1253" t="s">
        <v>486</v>
      </c>
      <c r="Y1253" t="s">
        <v>151</v>
      </c>
    </row>
    <row r="1254" spans="1:25" x14ac:dyDescent="0.3">
      <c r="A1254">
        <v>10230</v>
      </c>
      <c r="B1254">
        <v>42</v>
      </c>
      <c r="C1254">
        <v>100</v>
      </c>
      <c r="D1254">
        <v>3</v>
      </c>
      <c r="E1254">
        <v>7238.28</v>
      </c>
      <c r="F1254" s="1">
        <v>38061</v>
      </c>
      <c r="G1254" t="s">
        <v>25</v>
      </c>
      <c r="H1254">
        <v>1</v>
      </c>
      <c r="I1254">
        <v>3</v>
      </c>
      <c r="J1254">
        <v>2004</v>
      </c>
      <c r="K1254" t="s">
        <v>181</v>
      </c>
      <c r="L1254">
        <v>143</v>
      </c>
      <c r="M1254" t="s">
        <v>613</v>
      </c>
      <c r="N1254" t="s">
        <v>462</v>
      </c>
      <c r="O1254" t="s">
        <v>463</v>
      </c>
      <c r="P1254" t="s">
        <v>464</v>
      </c>
      <c r="R1254" t="s">
        <v>465</v>
      </c>
      <c r="T1254">
        <v>60528</v>
      </c>
      <c r="U1254" t="s">
        <v>443</v>
      </c>
      <c r="V1254" t="s">
        <v>42</v>
      </c>
      <c r="W1254" t="s">
        <v>466</v>
      </c>
      <c r="X1254" t="s">
        <v>414</v>
      </c>
      <c r="Y1254" t="s">
        <v>151</v>
      </c>
    </row>
    <row r="1255" spans="1:25" x14ac:dyDescent="0.3">
      <c r="A1255">
        <v>10247</v>
      </c>
      <c r="B1255">
        <v>48</v>
      </c>
      <c r="C1255">
        <v>100</v>
      </c>
      <c r="D1255">
        <v>5</v>
      </c>
      <c r="E1255">
        <v>6756</v>
      </c>
      <c r="F1255" s="1">
        <v>38112</v>
      </c>
      <c r="G1255" t="s">
        <v>25</v>
      </c>
      <c r="H1255">
        <v>2</v>
      </c>
      <c r="I1255">
        <v>5</v>
      </c>
      <c r="J1255">
        <v>2004</v>
      </c>
      <c r="K1255" t="s">
        <v>181</v>
      </c>
      <c r="L1255">
        <v>143</v>
      </c>
      <c r="M1255" t="s">
        <v>613</v>
      </c>
      <c r="N1255" t="s">
        <v>467</v>
      </c>
      <c r="O1255" t="s">
        <v>468</v>
      </c>
      <c r="P1255" t="s">
        <v>469</v>
      </c>
      <c r="R1255" t="s">
        <v>470</v>
      </c>
      <c r="T1255" t="s">
        <v>471</v>
      </c>
      <c r="U1255" t="s">
        <v>130</v>
      </c>
      <c r="V1255" t="s">
        <v>42</v>
      </c>
      <c r="W1255" t="s">
        <v>472</v>
      </c>
      <c r="X1255" t="s">
        <v>473</v>
      </c>
      <c r="Y1255" t="s">
        <v>51</v>
      </c>
    </row>
    <row r="1256" spans="1:25" x14ac:dyDescent="0.3">
      <c r="A1256">
        <v>10272</v>
      </c>
      <c r="B1256">
        <v>25</v>
      </c>
      <c r="C1256">
        <v>100</v>
      </c>
      <c r="D1256">
        <v>5</v>
      </c>
      <c r="E1256">
        <v>3734</v>
      </c>
      <c r="F1256" s="1">
        <v>38188</v>
      </c>
      <c r="G1256" t="s">
        <v>25</v>
      </c>
      <c r="H1256">
        <v>3</v>
      </c>
      <c r="I1256">
        <v>7</v>
      </c>
      <c r="J1256">
        <v>2004</v>
      </c>
      <c r="K1256" t="s">
        <v>181</v>
      </c>
      <c r="L1256">
        <v>143</v>
      </c>
      <c r="M1256" t="s">
        <v>613</v>
      </c>
      <c r="N1256" t="s">
        <v>139</v>
      </c>
      <c r="O1256">
        <v>2155551555</v>
      </c>
      <c r="P1256" t="s">
        <v>140</v>
      </c>
      <c r="R1256" t="s">
        <v>141</v>
      </c>
      <c r="S1256" t="s">
        <v>142</v>
      </c>
      <c r="T1256">
        <v>70267</v>
      </c>
      <c r="U1256" t="s">
        <v>32</v>
      </c>
      <c r="V1256" t="s">
        <v>33</v>
      </c>
      <c r="W1256" t="s">
        <v>34</v>
      </c>
      <c r="X1256" t="s">
        <v>143</v>
      </c>
      <c r="Y1256" t="s">
        <v>51</v>
      </c>
    </row>
    <row r="1257" spans="1:25" x14ac:dyDescent="0.3">
      <c r="A1257">
        <v>10282</v>
      </c>
      <c r="B1257">
        <v>31</v>
      </c>
      <c r="C1257">
        <v>100</v>
      </c>
      <c r="D1257">
        <v>8</v>
      </c>
      <c r="E1257">
        <v>4674.8</v>
      </c>
      <c r="F1257" s="1">
        <v>38219</v>
      </c>
      <c r="G1257" t="s">
        <v>25</v>
      </c>
      <c r="H1257">
        <v>3</v>
      </c>
      <c r="I1257">
        <v>8</v>
      </c>
      <c r="J1257">
        <v>2004</v>
      </c>
      <c r="K1257" t="s">
        <v>181</v>
      </c>
      <c r="L1257">
        <v>143</v>
      </c>
      <c r="M1257" t="s">
        <v>613</v>
      </c>
      <c r="N1257" t="s">
        <v>272</v>
      </c>
      <c r="O1257">
        <v>4155551450</v>
      </c>
      <c r="P1257" t="s">
        <v>273</v>
      </c>
      <c r="R1257" t="s">
        <v>274</v>
      </c>
      <c r="S1257" t="s">
        <v>55</v>
      </c>
      <c r="T1257">
        <v>97562</v>
      </c>
      <c r="U1257" t="s">
        <v>32</v>
      </c>
      <c r="V1257" t="s">
        <v>33</v>
      </c>
      <c r="W1257" t="s">
        <v>275</v>
      </c>
      <c r="X1257" t="s">
        <v>276</v>
      </c>
      <c r="Y1257" t="s">
        <v>51</v>
      </c>
    </row>
    <row r="1258" spans="1:25" x14ac:dyDescent="0.3">
      <c r="A1258">
        <v>10292</v>
      </c>
      <c r="B1258">
        <v>44</v>
      </c>
      <c r="C1258">
        <v>100</v>
      </c>
      <c r="D1258">
        <v>2</v>
      </c>
      <c r="E1258">
        <v>7140.76</v>
      </c>
      <c r="F1258" s="1">
        <v>38238</v>
      </c>
      <c r="G1258" t="s">
        <v>25</v>
      </c>
      <c r="H1258">
        <v>3</v>
      </c>
      <c r="I1258">
        <v>9</v>
      </c>
      <c r="J1258">
        <v>2004</v>
      </c>
      <c r="K1258" t="s">
        <v>181</v>
      </c>
      <c r="L1258">
        <v>143</v>
      </c>
      <c r="M1258" t="s">
        <v>613</v>
      </c>
      <c r="N1258" t="s">
        <v>28</v>
      </c>
      <c r="O1258">
        <v>2125557818</v>
      </c>
      <c r="P1258" t="s">
        <v>29</v>
      </c>
      <c r="R1258" t="s">
        <v>30</v>
      </c>
      <c r="S1258" t="s">
        <v>31</v>
      </c>
      <c r="T1258">
        <v>10022</v>
      </c>
      <c r="U1258" t="s">
        <v>32</v>
      </c>
      <c r="V1258" t="s">
        <v>33</v>
      </c>
      <c r="W1258" t="s">
        <v>34</v>
      </c>
      <c r="X1258" t="s">
        <v>35</v>
      </c>
      <c r="Y1258" t="s">
        <v>151</v>
      </c>
    </row>
    <row r="1259" spans="1:25" x14ac:dyDescent="0.3">
      <c r="A1259">
        <v>10306</v>
      </c>
      <c r="B1259">
        <v>23</v>
      </c>
      <c r="C1259">
        <v>100</v>
      </c>
      <c r="D1259">
        <v>16</v>
      </c>
      <c r="E1259">
        <v>3600.65</v>
      </c>
      <c r="F1259" s="1">
        <v>38274</v>
      </c>
      <c r="G1259" t="s">
        <v>25</v>
      </c>
      <c r="H1259">
        <v>4</v>
      </c>
      <c r="I1259">
        <v>10</v>
      </c>
      <c r="J1259">
        <v>2004</v>
      </c>
      <c r="K1259" t="s">
        <v>181</v>
      </c>
      <c r="L1259">
        <v>143</v>
      </c>
      <c r="M1259" t="s">
        <v>613</v>
      </c>
      <c r="N1259" t="s">
        <v>492</v>
      </c>
      <c r="O1259" t="s">
        <v>493</v>
      </c>
      <c r="P1259" t="s">
        <v>494</v>
      </c>
      <c r="R1259" t="s">
        <v>495</v>
      </c>
      <c r="T1259" t="s">
        <v>496</v>
      </c>
      <c r="U1259" t="s">
        <v>170</v>
      </c>
      <c r="V1259" t="s">
        <v>42</v>
      </c>
      <c r="W1259" t="s">
        <v>497</v>
      </c>
      <c r="X1259" t="s">
        <v>94</v>
      </c>
      <c r="Y1259" t="s">
        <v>51</v>
      </c>
    </row>
    <row r="1260" spans="1:25" x14ac:dyDescent="0.3">
      <c r="A1260">
        <v>10314</v>
      </c>
      <c r="B1260">
        <v>29</v>
      </c>
      <c r="C1260">
        <v>100</v>
      </c>
      <c r="D1260">
        <v>8</v>
      </c>
      <c r="E1260">
        <v>4206.74</v>
      </c>
      <c r="F1260" s="1">
        <v>38282</v>
      </c>
      <c r="G1260" t="s">
        <v>25</v>
      </c>
      <c r="H1260">
        <v>4</v>
      </c>
      <c r="I1260">
        <v>10</v>
      </c>
      <c r="J1260">
        <v>2004</v>
      </c>
      <c r="K1260" t="s">
        <v>181</v>
      </c>
      <c r="L1260">
        <v>143</v>
      </c>
      <c r="M1260" t="s">
        <v>613</v>
      </c>
      <c r="N1260" t="s">
        <v>498</v>
      </c>
      <c r="O1260" t="s">
        <v>499</v>
      </c>
      <c r="P1260" t="s">
        <v>500</v>
      </c>
      <c r="R1260" t="s">
        <v>501</v>
      </c>
      <c r="T1260">
        <v>8200</v>
      </c>
      <c r="U1260" t="s">
        <v>326</v>
      </c>
      <c r="V1260" t="s">
        <v>42</v>
      </c>
      <c r="W1260" t="s">
        <v>502</v>
      </c>
      <c r="X1260" t="s">
        <v>503</v>
      </c>
      <c r="Y1260" t="s">
        <v>51</v>
      </c>
    </row>
    <row r="1261" spans="1:25" x14ac:dyDescent="0.3">
      <c r="A1261">
        <v>10324</v>
      </c>
      <c r="B1261">
        <v>49</v>
      </c>
      <c r="C1261">
        <v>100</v>
      </c>
      <c r="D1261">
        <v>13</v>
      </c>
      <c r="E1261">
        <v>5379.71</v>
      </c>
      <c r="F1261" s="1">
        <v>38296</v>
      </c>
      <c r="G1261" t="s">
        <v>25</v>
      </c>
      <c r="H1261">
        <v>4</v>
      </c>
      <c r="I1261">
        <v>11</v>
      </c>
      <c r="J1261">
        <v>2004</v>
      </c>
      <c r="K1261" t="s">
        <v>181</v>
      </c>
      <c r="L1261">
        <v>143</v>
      </c>
      <c r="M1261" t="s">
        <v>613</v>
      </c>
      <c r="N1261" t="s">
        <v>99</v>
      </c>
      <c r="O1261">
        <v>2125551500</v>
      </c>
      <c r="P1261" t="s">
        <v>100</v>
      </c>
      <c r="Q1261" t="s">
        <v>101</v>
      </c>
      <c r="R1261" t="s">
        <v>30</v>
      </c>
      <c r="S1261" t="s">
        <v>31</v>
      </c>
      <c r="T1261">
        <v>10022</v>
      </c>
      <c r="U1261" t="s">
        <v>32</v>
      </c>
      <c r="V1261" t="s">
        <v>33</v>
      </c>
      <c r="W1261" t="s">
        <v>102</v>
      </c>
      <c r="X1261" t="s">
        <v>103</v>
      </c>
      <c r="Y1261" t="s">
        <v>51</v>
      </c>
    </row>
    <row r="1262" spans="1:25" x14ac:dyDescent="0.3">
      <c r="A1262">
        <v>10337</v>
      </c>
      <c r="B1262">
        <v>36</v>
      </c>
      <c r="C1262">
        <v>100</v>
      </c>
      <c r="D1262">
        <v>3</v>
      </c>
      <c r="E1262">
        <v>5679.36</v>
      </c>
      <c r="F1262" s="1">
        <v>38312</v>
      </c>
      <c r="G1262" t="s">
        <v>25</v>
      </c>
      <c r="H1262">
        <v>4</v>
      </c>
      <c r="I1262">
        <v>11</v>
      </c>
      <c r="J1262">
        <v>2004</v>
      </c>
      <c r="K1262" t="s">
        <v>181</v>
      </c>
      <c r="L1262">
        <v>143</v>
      </c>
      <c r="M1262" t="s">
        <v>613</v>
      </c>
      <c r="N1262" t="s">
        <v>203</v>
      </c>
      <c r="O1262">
        <v>2125558493</v>
      </c>
      <c r="P1262" t="s">
        <v>204</v>
      </c>
      <c r="Q1262" t="s">
        <v>205</v>
      </c>
      <c r="R1262" t="s">
        <v>30</v>
      </c>
      <c r="S1262" t="s">
        <v>31</v>
      </c>
      <c r="T1262">
        <v>10022</v>
      </c>
      <c r="U1262" t="s">
        <v>32</v>
      </c>
      <c r="V1262" t="s">
        <v>33</v>
      </c>
      <c r="W1262" t="s">
        <v>124</v>
      </c>
      <c r="X1262" t="s">
        <v>206</v>
      </c>
      <c r="Y1262" t="s">
        <v>51</v>
      </c>
    </row>
    <row r="1263" spans="1:25" x14ac:dyDescent="0.3">
      <c r="A1263">
        <v>10349</v>
      </c>
      <c r="B1263">
        <v>34</v>
      </c>
      <c r="C1263">
        <v>100</v>
      </c>
      <c r="D1263">
        <v>5</v>
      </c>
      <c r="E1263">
        <v>4394.84</v>
      </c>
      <c r="F1263" s="1">
        <v>38322</v>
      </c>
      <c r="G1263" t="s">
        <v>25</v>
      </c>
      <c r="H1263">
        <v>4</v>
      </c>
      <c r="I1263">
        <v>12</v>
      </c>
      <c r="J1263">
        <v>2004</v>
      </c>
      <c r="K1263" t="s">
        <v>181</v>
      </c>
      <c r="L1263">
        <v>143</v>
      </c>
      <c r="M1263" t="s">
        <v>613</v>
      </c>
      <c r="N1263" t="s">
        <v>475</v>
      </c>
      <c r="O1263">
        <v>2125557413</v>
      </c>
      <c r="P1263" t="s">
        <v>476</v>
      </c>
      <c r="Q1263" t="s">
        <v>477</v>
      </c>
      <c r="R1263" t="s">
        <v>30</v>
      </c>
      <c r="S1263" t="s">
        <v>31</v>
      </c>
      <c r="T1263">
        <v>10022</v>
      </c>
      <c r="U1263" t="s">
        <v>32</v>
      </c>
      <c r="V1263" t="s">
        <v>33</v>
      </c>
      <c r="W1263" t="s">
        <v>56</v>
      </c>
      <c r="X1263" t="s">
        <v>478</v>
      </c>
      <c r="Y1263" t="s">
        <v>51</v>
      </c>
    </row>
    <row r="1264" spans="1:25" x14ac:dyDescent="0.3">
      <c r="A1264">
        <v>10358</v>
      </c>
      <c r="B1264">
        <v>25</v>
      </c>
      <c r="C1264">
        <v>100</v>
      </c>
      <c r="D1264">
        <v>13</v>
      </c>
      <c r="E1264">
        <v>2528.25</v>
      </c>
      <c r="F1264" s="1">
        <v>38331</v>
      </c>
      <c r="G1264" t="s">
        <v>25</v>
      </c>
      <c r="H1264">
        <v>4</v>
      </c>
      <c r="I1264">
        <v>12</v>
      </c>
      <c r="J1264">
        <v>2004</v>
      </c>
      <c r="K1264" t="s">
        <v>181</v>
      </c>
      <c r="L1264">
        <v>143</v>
      </c>
      <c r="M1264" t="s">
        <v>613</v>
      </c>
      <c r="N1264" t="s">
        <v>174</v>
      </c>
      <c r="O1264" t="s">
        <v>175</v>
      </c>
      <c r="P1264" t="s">
        <v>176</v>
      </c>
      <c r="R1264" t="s">
        <v>177</v>
      </c>
      <c r="T1264">
        <v>28034</v>
      </c>
      <c r="U1264" t="s">
        <v>178</v>
      </c>
      <c r="V1264" t="s">
        <v>42</v>
      </c>
      <c r="W1264" t="s">
        <v>179</v>
      </c>
      <c r="X1264" t="s">
        <v>180</v>
      </c>
      <c r="Y1264" t="s">
        <v>36</v>
      </c>
    </row>
    <row r="1265" spans="1:25" x14ac:dyDescent="0.3">
      <c r="A1265">
        <v>10372</v>
      </c>
      <c r="B1265">
        <v>48</v>
      </c>
      <c r="C1265">
        <v>100</v>
      </c>
      <c r="D1265">
        <v>6</v>
      </c>
      <c r="E1265">
        <v>7031.52</v>
      </c>
      <c r="F1265" s="1">
        <v>38378</v>
      </c>
      <c r="G1265" t="s">
        <v>25</v>
      </c>
      <c r="H1265">
        <v>1</v>
      </c>
      <c r="I1265">
        <v>1</v>
      </c>
      <c r="J1265">
        <v>2005</v>
      </c>
      <c r="K1265" t="s">
        <v>181</v>
      </c>
      <c r="L1265">
        <v>143</v>
      </c>
      <c r="M1265" t="s">
        <v>613</v>
      </c>
      <c r="N1265" t="s">
        <v>246</v>
      </c>
      <c r="O1265" t="s">
        <v>247</v>
      </c>
      <c r="P1265" t="s">
        <v>248</v>
      </c>
      <c r="R1265" t="s">
        <v>249</v>
      </c>
      <c r="S1265" t="s">
        <v>250</v>
      </c>
      <c r="T1265" t="s">
        <v>251</v>
      </c>
      <c r="U1265" t="s">
        <v>200</v>
      </c>
      <c r="V1265" t="s">
        <v>200</v>
      </c>
      <c r="W1265" t="s">
        <v>252</v>
      </c>
      <c r="X1265" t="s">
        <v>253</v>
      </c>
      <c r="Y1265" t="s">
        <v>151</v>
      </c>
    </row>
    <row r="1266" spans="1:25" x14ac:dyDescent="0.3">
      <c r="A1266">
        <v>10383</v>
      </c>
      <c r="B1266">
        <v>38</v>
      </c>
      <c r="C1266">
        <v>100</v>
      </c>
      <c r="D1266">
        <v>1</v>
      </c>
      <c r="E1266">
        <v>5340.9</v>
      </c>
      <c r="F1266" s="1">
        <v>38405</v>
      </c>
      <c r="G1266" t="s">
        <v>25</v>
      </c>
      <c r="H1266">
        <v>1</v>
      </c>
      <c r="I1266">
        <v>2</v>
      </c>
      <c r="J1266">
        <v>2005</v>
      </c>
      <c r="K1266" t="s">
        <v>181</v>
      </c>
      <c r="L1266">
        <v>143</v>
      </c>
      <c r="M1266" t="s">
        <v>613</v>
      </c>
      <c r="N1266" t="s">
        <v>174</v>
      </c>
      <c r="O1266" t="s">
        <v>175</v>
      </c>
      <c r="P1266" t="s">
        <v>176</v>
      </c>
      <c r="R1266" t="s">
        <v>177</v>
      </c>
      <c r="T1266">
        <v>28034</v>
      </c>
      <c r="U1266" t="s">
        <v>178</v>
      </c>
      <c r="V1266" t="s">
        <v>42</v>
      </c>
      <c r="W1266" t="s">
        <v>179</v>
      </c>
      <c r="X1266" t="s">
        <v>180</v>
      </c>
      <c r="Y1266" t="s">
        <v>51</v>
      </c>
    </row>
    <row r="1267" spans="1:25" x14ac:dyDescent="0.3">
      <c r="A1267">
        <v>10394</v>
      </c>
      <c r="B1267">
        <v>37</v>
      </c>
      <c r="C1267">
        <v>100</v>
      </c>
      <c r="D1267">
        <v>1</v>
      </c>
      <c r="E1267">
        <v>6376.58</v>
      </c>
      <c r="F1267" s="1">
        <v>38426</v>
      </c>
      <c r="G1267" t="s">
        <v>25</v>
      </c>
      <c r="H1267">
        <v>1</v>
      </c>
      <c r="I1267">
        <v>3</v>
      </c>
      <c r="J1267">
        <v>2005</v>
      </c>
      <c r="K1267" t="s">
        <v>181</v>
      </c>
      <c r="L1267">
        <v>143</v>
      </c>
      <c r="M1267" t="s">
        <v>613</v>
      </c>
      <c r="N1267" t="s">
        <v>174</v>
      </c>
      <c r="O1267" t="s">
        <v>175</v>
      </c>
      <c r="P1267" t="s">
        <v>176</v>
      </c>
      <c r="R1267" t="s">
        <v>177</v>
      </c>
      <c r="T1267">
        <v>28034</v>
      </c>
      <c r="U1267" t="s">
        <v>178</v>
      </c>
      <c r="V1267" t="s">
        <v>42</v>
      </c>
      <c r="W1267" t="s">
        <v>179</v>
      </c>
      <c r="X1267" t="s">
        <v>180</v>
      </c>
      <c r="Y1267" t="s">
        <v>51</v>
      </c>
    </row>
    <row r="1268" spans="1:25" x14ac:dyDescent="0.3">
      <c r="A1268">
        <v>10413</v>
      </c>
      <c r="B1268">
        <v>49</v>
      </c>
      <c r="C1268">
        <v>100</v>
      </c>
      <c r="D1268">
        <v>5</v>
      </c>
      <c r="E1268">
        <v>6896.75</v>
      </c>
      <c r="F1268" s="1">
        <v>38477</v>
      </c>
      <c r="G1268" t="s">
        <v>25</v>
      </c>
      <c r="H1268">
        <v>2</v>
      </c>
      <c r="I1268">
        <v>5</v>
      </c>
      <c r="J1268">
        <v>2005</v>
      </c>
      <c r="K1268" t="s">
        <v>181</v>
      </c>
      <c r="L1268">
        <v>143</v>
      </c>
      <c r="M1268" t="s">
        <v>613</v>
      </c>
      <c r="N1268" t="s">
        <v>109</v>
      </c>
      <c r="O1268">
        <v>2035552570</v>
      </c>
      <c r="P1268" t="s">
        <v>110</v>
      </c>
      <c r="R1268" t="s">
        <v>111</v>
      </c>
      <c r="S1268" t="s">
        <v>112</v>
      </c>
      <c r="T1268">
        <v>97562</v>
      </c>
      <c r="U1268" t="s">
        <v>32</v>
      </c>
      <c r="V1268" t="s">
        <v>33</v>
      </c>
      <c r="W1268" t="s">
        <v>113</v>
      </c>
      <c r="X1268" t="s">
        <v>57</v>
      </c>
      <c r="Y1268" t="s">
        <v>51</v>
      </c>
    </row>
    <row r="1269" spans="1:25" x14ac:dyDescent="0.3">
      <c r="A1269">
        <v>10100</v>
      </c>
      <c r="B1269">
        <v>22</v>
      </c>
      <c r="C1269">
        <v>86.51</v>
      </c>
      <c r="D1269">
        <v>4</v>
      </c>
      <c r="E1269">
        <v>1903.22</v>
      </c>
      <c r="F1269" s="1">
        <v>37627</v>
      </c>
      <c r="G1269" t="s">
        <v>25</v>
      </c>
      <c r="H1269">
        <v>1</v>
      </c>
      <c r="I1269">
        <v>1</v>
      </c>
      <c r="J1269">
        <v>2003</v>
      </c>
      <c r="K1269" t="s">
        <v>550</v>
      </c>
      <c r="L1269">
        <v>92</v>
      </c>
      <c r="M1269" t="s">
        <v>614</v>
      </c>
      <c r="N1269" t="s">
        <v>277</v>
      </c>
      <c r="O1269">
        <v>6035558647</v>
      </c>
      <c r="P1269" t="s">
        <v>278</v>
      </c>
      <c r="R1269" t="s">
        <v>279</v>
      </c>
      <c r="S1269" t="s">
        <v>280</v>
      </c>
      <c r="T1269">
        <v>62005</v>
      </c>
      <c r="U1269" t="s">
        <v>32</v>
      </c>
      <c r="V1269" t="s">
        <v>33</v>
      </c>
      <c r="W1269" t="s">
        <v>56</v>
      </c>
      <c r="X1269" t="s">
        <v>276</v>
      </c>
      <c r="Y1269" t="s">
        <v>36</v>
      </c>
    </row>
    <row r="1270" spans="1:25" x14ac:dyDescent="0.3">
      <c r="A1270">
        <v>10110</v>
      </c>
      <c r="B1270">
        <v>28</v>
      </c>
      <c r="C1270">
        <v>89.27</v>
      </c>
      <c r="D1270">
        <v>8</v>
      </c>
      <c r="E1270">
        <v>2499.56</v>
      </c>
      <c r="F1270" s="1">
        <v>37698</v>
      </c>
      <c r="G1270" t="s">
        <v>25</v>
      </c>
      <c r="H1270">
        <v>1</v>
      </c>
      <c r="I1270">
        <v>3</v>
      </c>
      <c r="J1270">
        <v>2003</v>
      </c>
      <c r="K1270" t="s">
        <v>550</v>
      </c>
      <c r="L1270">
        <v>92</v>
      </c>
      <c r="M1270" t="s">
        <v>614</v>
      </c>
      <c r="N1270" t="s">
        <v>492</v>
      </c>
      <c r="O1270" t="s">
        <v>493</v>
      </c>
      <c r="P1270" t="s">
        <v>494</v>
      </c>
      <c r="R1270" t="s">
        <v>495</v>
      </c>
      <c r="T1270" t="s">
        <v>496</v>
      </c>
      <c r="U1270" t="s">
        <v>170</v>
      </c>
      <c r="V1270" t="s">
        <v>42</v>
      </c>
      <c r="W1270" t="s">
        <v>497</v>
      </c>
      <c r="X1270" t="s">
        <v>94</v>
      </c>
      <c r="Y1270" t="s">
        <v>36</v>
      </c>
    </row>
    <row r="1271" spans="1:25" x14ac:dyDescent="0.3">
      <c r="A1271">
        <v>10124</v>
      </c>
      <c r="B1271">
        <v>36</v>
      </c>
      <c r="C1271">
        <v>85.59</v>
      </c>
      <c r="D1271">
        <v>7</v>
      </c>
      <c r="E1271">
        <v>3081.24</v>
      </c>
      <c r="F1271" s="1">
        <v>37762</v>
      </c>
      <c r="G1271" t="s">
        <v>25</v>
      </c>
      <c r="H1271">
        <v>2</v>
      </c>
      <c r="I1271">
        <v>5</v>
      </c>
      <c r="J1271">
        <v>2003</v>
      </c>
      <c r="K1271" t="s">
        <v>550</v>
      </c>
      <c r="L1271">
        <v>92</v>
      </c>
      <c r="M1271" t="s">
        <v>614</v>
      </c>
      <c r="N1271" t="s">
        <v>539</v>
      </c>
      <c r="O1271">
        <v>7025551838</v>
      </c>
      <c r="P1271" t="s">
        <v>540</v>
      </c>
      <c r="R1271" t="s">
        <v>541</v>
      </c>
      <c r="S1271" t="s">
        <v>542</v>
      </c>
      <c r="T1271">
        <v>83030</v>
      </c>
      <c r="U1271" t="s">
        <v>32</v>
      </c>
      <c r="V1271" t="s">
        <v>33</v>
      </c>
      <c r="W1271" t="s">
        <v>113</v>
      </c>
      <c r="X1271" t="s">
        <v>400</v>
      </c>
      <c r="Y1271" t="s">
        <v>51</v>
      </c>
    </row>
    <row r="1272" spans="1:25" x14ac:dyDescent="0.3">
      <c r="A1272">
        <v>10148</v>
      </c>
      <c r="B1272">
        <v>34</v>
      </c>
      <c r="C1272">
        <v>100</v>
      </c>
      <c r="D1272">
        <v>1</v>
      </c>
      <c r="E1272">
        <v>3598.22</v>
      </c>
      <c r="F1272" s="1">
        <v>37875</v>
      </c>
      <c r="G1272" t="s">
        <v>25</v>
      </c>
      <c r="H1272">
        <v>3</v>
      </c>
      <c r="I1272">
        <v>9</v>
      </c>
      <c r="J1272">
        <v>2003</v>
      </c>
      <c r="K1272" t="s">
        <v>550</v>
      </c>
      <c r="L1272">
        <v>92</v>
      </c>
      <c r="M1272" t="s">
        <v>614</v>
      </c>
      <c r="N1272" t="s">
        <v>285</v>
      </c>
      <c r="O1272" t="s">
        <v>286</v>
      </c>
      <c r="P1272" t="s">
        <v>287</v>
      </c>
      <c r="Q1272" t="s">
        <v>288</v>
      </c>
      <c r="R1272" t="s">
        <v>289</v>
      </c>
      <c r="S1272" t="s">
        <v>157</v>
      </c>
      <c r="T1272">
        <v>2060</v>
      </c>
      <c r="U1272" t="s">
        <v>95</v>
      </c>
      <c r="V1272" t="s">
        <v>96</v>
      </c>
      <c r="W1272" t="s">
        <v>290</v>
      </c>
      <c r="X1272" t="s">
        <v>291</v>
      </c>
      <c r="Y1272" t="s">
        <v>51</v>
      </c>
    </row>
    <row r="1273" spans="1:25" x14ac:dyDescent="0.3">
      <c r="A1273">
        <v>10162</v>
      </c>
      <c r="B1273">
        <v>39</v>
      </c>
      <c r="C1273">
        <v>100</v>
      </c>
      <c r="D1273">
        <v>10</v>
      </c>
      <c r="E1273">
        <v>3912.09</v>
      </c>
      <c r="F1273" s="1">
        <v>37912</v>
      </c>
      <c r="G1273" t="s">
        <v>25</v>
      </c>
      <c r="H1273">
        <v>4</v>
      </c>
      <c r="I1273">
        <v>10</v>
      </c>
      <c r="J1273">
        <v>2003</v>
      </c>
      <c r="K1273" t="s">
        <v>550</v>
      </c>
      <c r="L1273">
        <v>92</v>
      </c>
      <c r="M1273" t="s">
        <v>614</v>
      </c>
      <c r="N1273" t="s">
        <v>58</v>
      </c>
      <c r="O1273">
        <v>6505551386</v>
      </c>
      <c r="P1273" t="s">
        <v>59</v>
      </c>
      <c r="R1273" t="s">
        <v>60</v>
      </c>
      <c r="S1273" t="s">
        <v>55</v>
      </c>
      <c r="U1273" t="s">
        <v>32</v>
      </c>
      <c r="V1273" t="s">
        <v>33</v>
      </c>
      <c r="W1273" t="s">
        <v>61</v>
      </c>
      <c r="X1273" t="s">
        <v>57</v>
      </c>
      <c r="Y1273" t="s">
        <v>51</v>
      </c>
    </row>
    <row r="1274" spans="1:25" x14ac:dyDescent="0.3">
      <c r="A1274">
        <v>10173</v>
      </c>
      <c r="B1274">
        <v>21</v>
      </c>
      <c r="C1274">
        <v>75.459999999999994</v>
      </c>
      <c r="D1274">
        <v>14</v>
      </c>
      <c r="E1274">
        <v>1584.66</v>
      </c>
      <c r="F1274" s="1">
        <v>37930</v>
      </c>
      <c r="G1274" t="s">
        <v>25</v>
      </c>
      <c r="H1274">
        <v>4</v>
      </c>
      <c r="I1274">
        <v>11</v>
      </c>
      <c r="J1274">
        <v>2003</v>
      </c>
      <c r="K1274" t="s">
        <v>550</v>
      </c>
      <c r="L1274">
        <v>92</v>
      </c>
      <c r="M1274" t="s">
        <v>614</v>
      </c>
      <c r="N1274" t="s">
        <v>552</v>
      </c>
      <c r="O1274" t="s">
        <v>553</v>
      </c>
      <c r="P1274" t="s">
        <v>554</v>
      </c>
      <c r="R1274" t="s">
        <v>555</v>
      </c>
      <c r="T1274">
        <v>24100</v>
      </c>
      <c r="U1274" t="s">
        <v>258</v>
      </c>
      <c r="V1274" t="s">
        <v>42</v>
      </c>
      <c r="W1274" t="s">
        <v>556</v>
      </c>
      <c r="X1274" t="s">
        <v>557</v>
      </c>
      <c r="Y1274" t="s">
        <v>36</v>
      </c>
    </row>
    <row r="1275" spans="1:25" x14ac:dyDescent="0.3">
      <c r="A1275">
        <v>10182</v>
      </c>
      <c r="B1275">
        <v>36</v>
      </c>
      <c r="C1275">
        <v>100</v>
      </c>
      <c r="D1275">
        <v>11</v>
      </c>
      <c r="E1275">
        <v>3942.72</v>
      </c>
      <c r="F1275" s="1">
        <v>37937</v>
      </c>
      <c r="G1275" t="s">
        <v>25</v>
      </c>
      <c r="H1275">
        <v>4</v>
      </c>
      <c r="I1275">
        <v>11</v>
      </c>
      <c r="J1275">
        <v>2003</v>
      </c>
      <c r="K1275" t="s">
        <v>550</v>
      </c>
      <c r="L1275">
        <v>92</v>
      </c>
      <c r="M1275" t="s">
        <v>614</v>
      </c>
      <c r="N1275" t="s">
        <v>272</v>
      </c>
      <c r="O1275">
        <v>4155551450</v>
      </c>
      <c r="P1275" t="s">
        <v>273</v>
      </c>
      <c r="R1275" t="s">
        <v>274</v>
      </c>
      <c r="S1275" t="s">
        <v>55</v>
      </c>
      <c r="T1275">
        <v>97562</v>
      </c>
      <c r="U1275" t="s">
        <v>32</v>
      </c>
      <c r="V1275" t="s">
        <v>33</v>
      </c>
      <c r="W1275" t="s">
        <v>275</v>
      </c>
      <c r="X1275" t="s">
        <v>276</v>
      </c>
      <c r="Y1275" t="s">
        <v>51</v>
      </c>
    </row>
    <row r="1276" spans="1:25" x14ac:dyDescent="0.3">
      <c r="A1276">
        <v>10193</v>
      </c>
      <c r="B1276">
        <v>24</v>
      </c>
      <c r="C1276">
        <v>97.55</v>
      </c>
      <c r="D1276">
        <v>15</v>
      </c>
      <c r="E1276">
        <v>2341.1999999999998</v>
      </c>
      <c r="F1276" s="1">
        <v>37946</v>
      </c>
      <c r="G1276" t="s">
        <v>25</v>
      </c>
      <c r="H1276">
        <v>4</v>
      </c>
      <c r="I1276">
        <v>11</v>
      </c>
      <c r="J1276">
        <v>2003</v>
      </c>
      <c r="K1276" t="s">
        <v>550</v>
      </c>
      <c r="L1276">
        <v>92</v>
      </c>
      <c r="M1276" t="s">
        <v>614</v>
      </c>
      <c r="N1276" t="s">
        <v>558</v>
      </c>
      <c r="O1276" t="s">
        <v>559</v>
      </c>
      <c r="P1276" t="s">
        <v>560</v>
      </c>
      <c r="R1276" t="s">
        <v>561</v>
      </c>
      <c r="S1276" t="s">
        <v>94</v>
      </c>
      <c r="T1276">
        <v>3150</v>
      </c>
      <c r="U1276" t="s">
        <v>95</v>
      </c>
      <c r="V1276" t="s">
        <v>96</v>
      </c>
      <c r="W1276" t="s">
        <v>562</v>
      </c>
      <c r="X1276" t="s">
        <v>563</v>
      </c>
      <c r="Y1276" t="s">
        <v>36</v>
      </c>
    </row>
    <row r="1277" spans="1:25" x14ac:dyDescent="0.3">
      <c r="A1277">
        <v>10204</v>
      </c>
      <c r="B1277">
        <v>29</v>
      </c>
      <c r="C1277">
        <v>85.59</v>
      </c>
      <c r="D1277">
        <v>5</v>
      </c>
      <c r="E1277">
        <v>2482.11</v>
      </c>
      <c r="F1277" s="1">
        <v>37957</v>
      </c>
      <c r="G1277" t="s">
        <v>25</v>
      </c>
      <c r="H1277">
        <v>4</v>
      </c>
      <c r="I1277">
        <v>12</v>
      </c>
      <c r="J1277">
        <v>2003</v>
      </c>
      <c r="K1277" t="s">
        <v>550</v>
      </c>
      <c r="L1277">
        <v>92</v>
      </c>
      <c r="M1277" t="s">
        <v>614</v>
      </c>
      <c r="N1277" t="s">
        <v>475</v>
      </c>
      <c r="O1277">
        <v>2125557413</v>
      </c>
      <c r="P1277" t="s">
        <v>476</v>
      </c>
      <c r="Q1277" t="s">
        <v>477</v>
      </c>
      <c r="R1277" t="s">
        <v>30</v>
      </c>
      <c r="S1277" t="s">
        <v>31</v>
      </c>
      <c r="T1277">
        <v>10022</v>
      </c>
      <c r="U1277" t="s">
        <v>32</v>
      </c>
      <c r="V1277" t="s">
        <v>33</v>
      </c>
      <c r="W1277" t="s">
        <v>56</v>
      </c>
      <c r="X1277" t="s">
        <v>478</v>
      </c>
      <c r="Y1277" t="s">
        <v>36</v>
      </c>
    </row>
    <row r="1278" spans="1:25" x14ac:dyDescent="0.3">
      <c r="A1278">
        <v>10213</v>
      </c>
      <c r="B1278">
        <v>38</v>
      </c>
      <c r="C1278">
        <v>94.79</v>
      </c>
      <c r="D1278">
        <v>1</v>
      </c>
      <c r="E1278">
        <v>3602.02</v>
      </c>
      <c r="F1278" s="1">
        <v>38008</v>
      </c>
      <c r="G1278" t="s">
        <v>25</v>
      </c>
      <c r="H1278">
        <v>1</v>
      </c>
      <c r="I1278">
        <v>1</v>
      </c>
      <c r="J1278">
        <v>2004</v>
      </c>
      <c r="K1278" t="s">
        <v>550</v>
      </c>
      <c r="L1278">
        <v>92</v>
      </c>
      <c r="M1278" t="s">
        <v>614</v>
      </c>
      <c r="N1278" t="s">
        <v>346</v>
      </c>
      <c r="O1278" t="s">
        <v>347</v>
      </c>
      <c r="P1278" t="s">
        <v>348</v>
      </c>
      <c r="R1278" t="s">
        <v>332</v>
      </c>
      <c r="T1278" t="s">
        <v>349</v>
      </c>
      <c r="U1278" t="s">
        <v>170</v>
      </c>
      <c r="V1278" t="s">
        <v>42</v>
      </c>
      <c r="W1278" t="s">
        <v>350</v>
      </c>
      <c r="X1278" t="s">
        <v>351</v>
      </c>
      <c r="Y1278" t="s">
        <v>51</v>
      </c>
    </row>
    <row r="1279" spans="1:25" x14ac:dyDescent="0.3">
      <c r="A1279">
        <v>10227</v>
      </c>
      <c r="B1279">
        <v>34</v>
      </c>
      <c r="C1279">
        <v>100</v>
      </c>
      <c r="D1279">
        <v>11</v>
      </c>
      <c r="E1279">
        <v>3566.94</v>
      </c>
      <c r="F1279" s="1">
        <v>38048</v>
      </c>
      <c r="G1279" t="s">
        <v>25</v>
      </c>
      <c r="H1279">
        <v>1</v>
      </c>
      <c r="I1279">
        <v>3</v>
      </c>
      <c r="J1279">
        <v>2004</v>
      </c>
      <c r="K1279" t="s">
        <v>550</v>
      </c>
      <c r="L1279">
        <v>92</v>
      </c>
      <c r="M1279" t="s">
        <v>614</v>
      </c>
      <c r="N1279" t="s">
        <v>219</v>
      </c>
      <c r="O1279" t="s">
        <v>220</v>
      </c>
      <c r="P1279" t="s">
        <v>221</v>
      </c>
      <c r="R1279" t="s">
        <v>222</v>
      </c>
      <c r="T1279">
        <v>69004</v>
      </c>
      <c r="U1279" t="s">
        <v>41</v>
      </c>
      <c r="V1279" t="s">
        <v>42</v>
      </c>
      <c r="W1279" t="s">
        <v>223</v>
      </c>
      <c r="X1279" t="s">
        <v>224</v>
      </c>
      <c r="Y1279" t="s">
        <v>51</v>
      </c>
    </row>
    <row r="1280" spans="1:25" x14ac:dyDescent="0.3">
      <c r="A1280">
        <v>10241</v>
      </c>
      <c r="B1280">
        <v>42</v>
      </c>
      <c r="C1280">
        <v>90.19</v>
      </c>
      <c r="D1280">
        <v>3</v>
      </c>
      <c r="E1280">
        <v>3787.98</v>
      </c>
      <c r="F1280" s="1">
        <v>38090</v>
      </c>
      <c r="G1280" t="s">
        <v>25</v>
      </c>
      <c r="H1280">
        <v>2</v>
      </c>
      <c r="I1280">
        <v>4</v>
      </c>
      <c r="J1280">
        <v>2004</v>
      </c>
      <c r="K1280" t="s">
        <v>550</v>
      </c>
      <c r="L1280">
        <v>92</v>
      </c>
      <c r="M1280" t="s">
        <v>614</v>
      </c>
      <c r="N1280" t="s">
        <v>531</v>
      </c>
      <c r="O1280" t="s">
        <v>532</v>
      </c>
      <c r="P1280" t="s">
        <v>533</v>
      </c>
      <c r="R1280" t="s">
        <v>534</v>
      </c>
      <c r="T1280">
        <v>67000</v>
      </c>
      <c r="U1280" t="s">
        <v>41</v>
      </c>
      <c r="V1280" t="s">
        <v>42</v>
      </c>
      <c r="W1280" t="s">
        <v>535</v>
      </c>
      <c r="X1280" t="s">
        <v>536</v>
      </c>
      <c r="Y1280" t="s">
        <v>51</v>
      </c>
    </row>
    <row r="1281" spans="1:25" x14ac:dyDescent="0.3">
      <c r="A1281">
        <v>10280</v>
      </c>
      <c r="B1281">
        <v>35</v>
      </c>
      <c r="C1281">
        <v>100</v>
      </c>
      <c r="D1281">
        <v>17</v>
      </c>
      <c r="E1281">
        <v>3704.05</v>
      </c>
      <c r="F1281" s="1">
        <v>38216</v>
      </c>
      <c r="G1281" t="s">
        <v>25</v>
      </c>
      <c r="H1281">
        <v>3</v>
      </c>
      <c r="I1281">
        <v>8</v>
      </c>
      <c r="J1281">
        <v>2004</v>
      </c>
      <c r="K1281" t="s">
        <v>550</v>
      </c>
      <c r="L1281">
        <v>92</v>
      </c>
      <c r="M1281" t="s">
        <v>614</v>
      </c>
      <c r="N1281" t="s">
        <v>254</v>
      </c>
      <c r="O1281" t="s">
        <v>255</v>
      </c>
      <c r="P1281" t="s">
        <v>256</v>
      </c>
      <c r="R1281" t="s">
        <v>257</v>
      </c>
      <c r="T1281">
        <v>10100</v>
      </c>
      <c r="U1281" t="s">
        <v>258</v>
      </c>
      <c r="V1281" t="s">
        <v>42</v>
      </c>
      <c r="W1281" t="s">
        <v>259</v>
      </c>
      <c r="X1281" t="s">
        <v>260</v>
      </c>
      <c r="Y1281" t="s">
        <v>51</v>
      </c>
    </row>
    <row r="1282" spans="1:25" x14ac:dyDescent="0.3">
      <c r="A1282">
        <v>10288</v>
      </c>
      <c r="B1282">
        <v>35</v>
      </c>
      <c r="C1282">
        <v>80.989999999999995</v>
      </c>
      <c r="D1282">
        <v>6</v>
      </c>
      <c r="E1282">
        <v>2834.65</v>
      </c>
      <c r="F1282" s="1">
        <v>38231</v>
      </c>
      <c r="G1282" t="s">
        <v>25</v>
      </c>
      <c r="H1282">
        <v>3</v>
      </c>
      <c r="I1282">
        <v>9</v>
      </c>
      <c r="J1282">
        <v>2004</v>
      </c>
      <c r="K1282" t="s">
        <v>550</v>
      </c>
      <c r="L1282">
        <v>92</v>
      </c>
      <c r="M1282" t="s">
        <v>614</v>
      </c>
      <c r="N1282" t="s">
        <v>418</v>
      </c>
      <c r="O1282" t="s">
        <v>419</v>
      </c>
      <c r="P1282" t="s">
        <v>420</v>
      </c>
      <c r="Q1282" t="s">
        <v>421</v>
      </c>
      <c r="R1282" t="s">
        <v>199</v>
      </c>
      <c r="T1282">
        <v>69045</v>
      </c>
      <c r="U1282" t="s">
        <v>199</v>
      </c>
      <c r="V1282" t="s">
        <v>96</v>
      </c>
      <c r="W1282" t="s">
        <v>422</v>
      </c>
      <c r="X1282" t="s">
        <v>423</v>
      </c>
      <c r="Y1282" t="s">
        <v>36</v>
      </c>
    </row>
    <row r="1283" spans="1:25" x14ac:dyDescent="0.3">
      <c r="A1283">
        <v>10302</v>
      </c>
      <c r="B1283">
        <v>38</v>
      </c>
      <c r="C1283">
        <v>89.27</v>
      </c>
      <c r="D1283">
        <v>2</v>
      </c>
      <c r="E1283">
        <v>3392.26</v>
      </c>
      <c r="F1283" s="1">
        <v>37900</v>
      </c>
      <c r="G1283" t="s">
        <v>25</v>
      </c>
      <c r="H1283">
        <v>4</v>
      </c>
      <c r="I1283">
        <v>10</v>
      </c>
      <c r="J1283">
        <v>2003</v>
      </c>
      <c r="K1283" t="s">
        <v>550</v>
      </c>
      <c r="L1283">
        <v>92</v>
      </c>
      <c r="M1283" t="s">
        <v>614</v>
      </c>
      <c r="N1283" t="s">
        <v>165</v>
      </c>
      <c r="O1283" t="s">
        <v>166</v>
      </c>
      <c r="P1283" t="s">
        <v>167</v>
      </c>
      <c r="R1283" t="s">
        <v>168</v>
      </c>
      <c r="T1283" t="s">
        <v>169</v>
      </c>
      <c r="U1283" t="s">
        <v>170</v>
      </c>
      <c r="V1283" t="s">
        <v>42</v>
      </c>
      <c r="W1283" t="s">
        <v>171</v>
      </c>
      <c r="X1283" t="s">
        <v>172</v>
      </c>
      <c r="Y1283" t="s">
        <v>51</v>
      </c>
    </row>
    <row r="1284" spans="1:25" x14ac:dyDescent="0.3">
      <c r="A1284">
        <v>10311</v>
      </c>
      <c r="B1284">
        <v>41</v>
      </c>
      <c r="C1284">
        <v>81.91</v>
      </c>
      <c r="D1284">
        <v>1</v>
      </c>
      <c r="E1284">
        <v>3358.31</v>
      </c>
      <c r="F1284" s="1">
        <v>38276</v>
      </c>
      <c r="G1284" t="s">
        <v>25</v>
      </c>
      <c r="H1284">
        <v>4</v>
      </c>
      <c r="I1284">
        <v>10</v>
      </c>
      <c r="J1284">
        <v>2004</v>
      </c>
      <c r="K1284" t="s">
        <v>550</v>
      </c>
      <c r="L1284">
        <v>92</v>
      </c>
      <c r="M1284" t="s">
        <v>614</v>
      </c>
      <c r="N1284" t="s">
        <v>174</v>
      </c>
      <c r="O1284" t="s">
        <v>175</v>
      </c>
      <c r="P1284" t="s">
        <v>176</v>
      </c>
      <c r="R1284" t="s">
        <v>177</v>
      </c>
      <c r="T1284">
        <v>28034</v>
      </c>
      <c r="U1284" t="s">
        <v>178</v>
      </c>
      <c r="V1284" t="s">
        <v>42</v>
      </c>
      <c r="W1284" t="s">
        <v>179</v>
      </c>
      <c r="X1284" t="s">
        <v>180</v>
      </c>
      <c r="Y1284" t="s">
        <v>51</v>
      </c>
    </row>
    <row r="1285" spans="1:25" x14ac:dyDescent="0.3">
      <c r="A1285">
        <v>10332</v>
      </c>
      <c r="B1285">
        <v>50</v>
      </c>
      <c r="C1285">
        <v>100</v>
      </c>
      <c r="D1285">
        <v>2</v>
      </c>
      <c r="E1285">
        <v>7310</v>
      </c>
      <c r="F1285" s="1">
        <v>38308</v>
      </c>
      <c r="G1285" t="s">
        <v>25</v>
      </c>
      <c r="H1285">
        <v>4</v>
      </c>
      <c r="I1285">
        <v>11</v>
      </c>
      <c r="J1285">
        <v>2004</v>
      </c>
      <c r="K1285" t="s">
        <v>550</v>
      </c>
      <c r="L1285">
        <v>92</v>
      </c>
      <c r="M1285" t="s">
        <v>614</v>
      </c>
      <c r="N1285" t="s">
        <v>492</v>
      </c>
      <c r="O1285" t="s">
        <v>493</v>
      </c>
      <c r="P1285" t="s">
        <v>494</v>
      </c>
      <c r="R1285" t="s">
        <v>495</v>
      </c>
      <c r="T1285" t="s">
        <v>496</v>
      </c>
      <c r="U1285" t="s">
        <v>170</v>
      </c>
      <c r="V1285" t="s">
        <v>42</v>
      </c>
      <c r="W1285" t="s">
        <v>497</v>
      </c>
      <c r="X1285" t="s">
        <v>94</v>
      </c>
      <c r="Y1285" t="s">
        <v>151</v>
      </c>
    </row>
    <row r="1286" spans="1:25" x14ac:dyDescent="0.3">
      <c r="A1286">
        <v>10344</v>
      </c>
      <c r="B1286">
        <v>21</v>
      </c>
      <c r="C1286">
        <v>100</v>
      </c>
      <c r="D1286">
        <v>4</v>
      </c>
      <c r="E1286">
        <v>2203.11</v>
      </c>
      <c r="F1286" s="1">
        <v>38316</v>
      </c>
      <c r="G1286" t="s">
        <v>25</v>
      </c>
      <c r="H1286">
        <v>4</v>
      </c>
      <c r="I1286">
        <v>11</v>
      </c>
      <c r="J1286">
        <v>2004</v>
      </c>
      <c r="K1286" t="s">
        <v>550</v>
      </c>
      <c r="L1286">
        <v>92</v>
      </c>
      <c r="M1286" t="s">
        <v>614</v>
      </c>
      <c r="N1286" t="s">
        <v>433</v>
      </c>
      <c r="O1286" t="s">
        <v>434</v>
      </c>
      <c r="P1286" t="s">
        <v>435</v>
      </c>
      <c r="R1286" t="s">
        <v>436</v>
      </c>
      <c r="T1286">
        <v>13008</v>
      </c>
      <c r="U1286" t="s">
        <v>41</v>
      </c>
      <c r="V1286" t="s">
        <v>42</v>
      </c>
      <c r="W1286" t="s">
        <v>437</v>
      </c>
      <c r="X1286" t="s">
        <v>438</v>
      </c>
      <c r="Y1286" t="s">
        <v>36</v>
      </c>
    </row>
    <row r="1287" spans="1:25" x14ac:dyDescent="0.3">
      <c r="A1287">
        <v>10367</v>
      </c>
      <c r="B1287">
        <v>43</v>
      </c>
      <c r="C1287">
        <v>62.72</v>
      </c>
      <c r="D1287">
        <v>8</v>
      </c>
      <c r="E1287">
        <v>2696.96</v>
      </c>
      <c r="F1287" s="1">
        <v>38364</v>
      </c>
      <c r="G1287" t="s">
        <v>408</v>
      </c>
      <c r="H1287">
        <v>1</v>
      </c>
      <c r="I1287">
        <v>1</v>
      </c>
      <c r="J1287">
        <v>2005</v>
      </c>
      <c r="K1287" t="s">
        <v>550</v>
      </c>
      <c r="L1287">
        <v>92</v>
      </c>
      <c r="M1287" t="s">
        <v>614</v>
      </c>
      <c r="N1287" t="s">
        <v>52</v>
      </c>
      <c r="O1287">
        <v>6265557265</v>
      </c>
      <c r="P1287" t="s">
        <v>53</v>
      </c>
      <c r="R1287" t="s">
        <v>54</v>
      </c>
      <c r="S1287" t="s">
        <v>55</v>
      </c>
      <c r="T1287">
        <v>90003</v>
      </c>
      <c r="U1287" t="s">
        <v>32</v>
      </c>
      <c r="V1287" t="s">
        <v>33</v>
      </c>
      <c r="W1287" t="s">
        <v>56</v>
      </c>
      <c r="X1287" t="s">
        <v>57</v>
      </c>
      <c r="Y1287" t="s">
        <v>36</v>
      </c>
    </row>
    <row r="1288" spans="1:25" x14ac:dyDescent="0.3">
      <c r="A1288">
        <v>10380</v>
      </c>
      <c r="B1288">
        <v>32</v>
      </c>
      <c r="C1288">
        <v>100</v>
      </c>
      <c r="D1288">
        <v>1</v>
      </c>
      <c r="E1288">
        <v>3376.64</v>
      </c>
      <c r="F1288" s="1">
        <v>38399</v>
      </c>
      <c r="G1288" t="s">
        <v>25</v>
      </c>
      <c r="H1288">
        <v>1</v>
      </c>
      <c r="I1288">
        <v>2</v>
      </c>
      <c r="J1288">
        <v>2005</v>
      </c>
      <c r="K1288" t="s">
        <v>550</v>
      </c>
      <c r="L1288">
        <v>92</v>
      </c>
      <c r="M1288" t="s">
        <v>614</v>
      </c>
      <c r="N1288" t="s">
        <v>174</v>
      </c>
      <c r="O1288" t="s">
        <v>175</v>
      </c>
      <c r="P1288" t="s">
        <v>176</v>
      </c>
      <c r="R1288" t="s">
        <v>177</v>
      </c>
      <c r="T1288">
        <v>28034</v>
      </c>
      <c r="U1288" t="s">
        <v>178</v>
      </c>
      <c r="V1288" t="s">
        <v>42</v>
      </c>
      <c r="W1288" t="s">
        <v>179</v>
      </c>
      <c r="X1288" t="s">
        <v>180</v>
      </c>
      <c r="Y1288" t="s">
        <v>51</v>
      </c>
    </row>
    <row r="1289" spans="1:25" x14ac:dyDescent="0.3">
      <c r="A1289">
        <v>10407</v>
      </c>
      <c r="B1289">
        <v>6</v>
      </c>
      <c r="C1289">
        <v>90.19</v>
      </c>
      <c r="D1289">
        <v>3</v>
      </c>
      <c r="E1289">
        <v>541.14</v>
      </c>
      <c r="F1289" s="1">
        <v>38464</v>
      </c>
      <c r="G1289" t="s">
        <v>401</v>
      </c>
      <c r="H1289">
        <v>2</v>
      </c>
      <c r="I1289">
        <v>4</v>
      </c>
      <c r="J1289">
        <v>2005</v>
      </c>
      <c r="K1289" t="s">
        <v>550</v>
      </c>
      <c r="L1289">
        <v>92</v>
      </c>
      <c r="M1289" t="s">
        <v>614</v>
      </c>
      <c r="N1289" t="s">
        <v>397</v>
      </c>
      <c r="O1289">
        <v>4085553659</v>
      </c>
      <c r="P1289" t="s">
        <v>398</v>
      </c>
      <c r="R1289" t="s">
        <v>399</v>
      </c>
      <c r="S1289" t="s">
        <v>55</v>
      </c>
      <c r="T1289">
        <v>94217</v>
      </c>
      <c r="U1289" t="s">
        <v>32</v>
      </c>
      <c r="V1289" t="s">
        <v>33</v>
      </c>
      <c r="W1289" t="s">
        <v>102</v>
      </c>
      <c r="X1289" t="s">
        <v>400</v>
      </c>
      <c r="Y1289" t="s">
        <v>36</v>
      </c>
    </row>
    <row r="1290" spans="1:25" x14ac:dyDescent="0.3">
      <c r="A1290">
        <v>10420</v>
      </c>
      <c r="B1290">
        <v>66</v>
      </c>
      <c r="C1290">
        <v>92.95</v>
      </c>
      <c r="D1290">
        <v>6</v>
      </c>
      <c r="E1290">
        <v>6134.7</v>
      </c>
      <c r="F1290" s="1">
        <v>38501</v>
      </c>
      <c r="G1290" t="s">
        <v>300</v>
      </c>
      <c r="H1290">
        <v>2</v>
      </c>
      <c r="I1290">
        <v>5</v>
      </c>
      <c r="J1290">
        <v>2005</v>
      </c>
      <c r="K1290" t="s">
        <v>550</v>
      </c>
      <c r="L1290">
        <v>92</v>
      </c>
      <c r="M1290" t="s">
        <v>614</v>
      </c>
      <c r="N1290" t="s">
        <v>152</v>
      </c>
      <c r="O1290" t="s">
        <v>153</v>
      </c>
      <c r="P1290" t="s">
        <v>154</v>
      </c>
      <c r="Q1290" t="s">
        <v>155</v>
      </c>
      <c r="R1290" t="s">
        <v>156</v>
      </c>
      <c r="S1290" t="s">
        <v>157</v>
      </c>
      <c r="T1290">
        <v>2067</v>
      </c>
      <c r="U1290" t="s">
        <v>95</v>
      </c>
      <c r="V1290" t="s">
        <v>96</v>
      </c>
      <c r="W1290" t="s">
        <v>158</v>
      </c>
      <c r="X1290" t="s">
        <v>159</v>
      </c>
      <c r="Y1290" t="s">
        <v>51</v>
      </c>
    </row>
    <row r="1291" spans="1:25" x14ac:dyDescent="0.3">
      <c r="A1291">
        <v>10105</v>
      </c>
      <c r="B1291">
        <v>41</v>
      </c>
      <c r="C1291">
        <v>82.5</v>
      </c>
      <c r="D1291">
        <v>10</v>
      </c>
      <c r="E1291">
        <v>3382.5</v>
      </c>
      <c r="F1291" s="1">
        <v>37663</v>
      </c>
      <c r="G1291" t="s">
        <v>25</v>
      </c>
      <c r="H1291">
        <v>1</v>
      </c>
      <c r="I1291">
        <v>2</v>
      </c>
      <c r="J1291">
        <v>2003</v>
      </c>
      <c r="K1291" t="s">
        <v>550</v>
      </c>
      <c r="L1291">
        <v>87</v>
      </c>
      <c r="M1291" t="s">
        <v>615</v>
      </c>
      <c r="N1291" t="s">
        <v>322</v>
      </c>
      <c r="O1291" t="s">
        <v>323</v>
      </c>
      <c r="P1291" t="s">
        <v>324</v>
      </c>
      <c r="R1291" t="s">
        <v>325</v>
      </c>
      <c r="T1291">
        <v>1734</v>
      </c>
      <c r="U1291" t="s">
        <v>326</v>
      </c>
      <c r="V1291" t="s">
        <v>42</v>
      </c>
      <c r="W1291" t="s">
        <v>327</v>
      </c>
      <c r="X1291" t="s">
        <v>328</v>
      </c>
      <c r="Y1291" t="s">
        <v>51</v>
      </c>
    </row>
    <row r="1292" spans="1:25" x14ac:dyDescent="0.3">
      <c r="A1292">
        <v>10117</v>
      </c>
      <c r="B1292">
        <v>23</v>
      </c>
      <c r="C1292">
        <v>97.42</v>
      </c>
      <c r="D1292">
        <v>4</v>
      </c>
      <c r="E1292">
        <v>2240.66</v>
      </c>
      <c r="F1292" s="1">
        <v>37727</v>
      </c>
      <c r="G1292" t="s">
        <v>25</v>
      </c>
      <c r="H1292">
        <v>2</v>
      </c>
      <c r="I1292">
        <v>4</v>
      </c>
      <c r="J1292">
        <v>2003</v>
      </c>
      <c r="K1292" t="s">
        <v>550</v>
      </c>
      <c r="L1292">
        <v>87</v>
      </c>
      <c r="M1292" t="s">
        <v>615</v>
      </c>
      <c r="N1292" t="s">
        <v>196</v>
      </c>
      <c r="O1292" t="s">
        <v>197</v>
      </c>
      <c r="P1292" t="s">
        <v>198</v>
      </c>
      <c r="R1292" t="s">
        <v>199</v>
      </c>
      <c r="T1292">
        <v>79903</v>
      </c>
      <c r="U1292" t="s">
        <v>199</v>
      </c>
      <c r="V1292" t="s">
        <v>200</v>
      </c>
      <c r="W1292" t="s">
        <v>201</v>
      </c>
      <c r="X1292" t="s">
        <v>202</v>
      </c>
      <c r="Y1292" t="s">
        <v>36</v>
      </c>
    </row>
    <row r="1293" spans="1:25" x14ac:dyDescent="0.3">
      <c r="A1293">
        <v>10128</v>
      </c>
      <c r="B1293">
        <v>43</v>
      </c>
      <c r="C1293">
        <v>92.16</v>
      </c>
      <c r="D1293">
        <v>1</v>
      </c>
      <c r="E1293">
        <v>3962.88</v>
      </c>
      <c r="F1293" s="1">
        <v>37778</v>
      </c>
      <c r="G1293" t="s">
        <v>25</v>
      </c>
      <c r="H1293">
        <v>2</v>
      </c>
      <c r="I1293">
        <v>6</v>
      </c>
      <c r="J1293">
        <v>2003</v>
      </c>
      <c r="K1293" t="s">
        <v>550</v>
      </c>
      <c r="L1293">
        <v>87</v>
      </c>
      <c r="M1293" t="s">
        <v>615</v>
      </c>
      <c r="N1293" t="s">
        <v>174</v>
      </c>
      <c r="O1293" t="s">
        <v>175</v>
      </c>
      <c r="P1293" t="s">
        <v>176</v>
      </c>
      <c r="R1293" t="s">
        <v>177</v>
      </c>
      <c r="T1293">
        <v>28034</v>
      </c>
      <c r="U1293" t="s">
        <v>178</v>
      </c>
      <c r="V1293" t="s">
        <v>42</v>
      </c>
      <c r="W1293" t="s">
        <v>179</v>
      </c>
      <c r="X1293" t="s">
        <v>180</v>
      </c>
      <c r="Y1293" t="s">
        <v>51</v>
      </c>
    </row>
    <row r="1294" spans="1:25" x14ac:dyDescent="0.3">
      <c r="A1294">
        <v>10142</v>
      </c>
      <c r="B1294">
        <v>24</v>
      </c>
      <c r="C1294">
        <v>70.22</v>
      </c>
      <c r="D1294">
        <v>7</v>
      </c>
      <c r="E1294">
        <v>1685.28</v>
      </c>
      <c r="F1294" s="1">
        <v>37841</v>
      </c>
      <c r="G1294" t="s">
        <v>25</v>
      </c>
      <c r="H1294">
        <v>3</v>
      </c>
      <c r="I1294">
        <v>8</v>
      </c>
      <c r="J1294">
        <v>2003</v>
      </c>
      <c r="K1294" t="s">
        <v>550</v>
      </c>
      <c r="L1294">
        <v>87</v>
      </c>
      <c r="M1294" t="s">
        <v>615</v>
      </c>
      <c r="N1294" t="s">
        <v>272</v>
      </c>
      <c r="O1294">
        <v>4155551450</v>
      </c>
      <c r="P1294" t="s">
        <v>273</v>
      </c>
      <c r="R1294" t="s">
        <v>274</v>
      </c>
      <c r="S1294" t="s">
        <v>55</v>
      </c>
      <c r="T1294">
        <v>97562</v>
      </c>
      <c r="U1294" t="s">
        <v>32</v>
      </c>
      <c r="V1294" t="s">
        <v>33</v>
      </c>
      <c r="W1294" t="s">
        <v>275</v>
      </c>
      <c r="X1294" t="s">
        <v>276</v>
      </c>
      <c r="Y1294" t="s">
        <v>36</v>
      </c>
    </row>
    <row r="1295" spans="1:25" x14ac:dyDescent="0.3">
      <c r="A1295">
        <v>10153</v>
      </c>
      <c r="B1295">
        <v>22</v>
      </c>
      <c r="C1295">
        <v>83.38</v>
      </c>
      <c r="D1295">
        <v>6</v>
      </c>
      <c r="E1295">
        <v>1834.36</v>
      </c>
      <c r="F1295" s="1">
        <v>37892</v>
      </c>
      <c r="G1295" t="s">
        <v>25</v>
      </c>
      <c r="H1295">
        <v>3</v>
      </c>
      <c r="I1295">
        <v>9</v>
      </c>
      <c r="J1295">
        <v>2003</v>
      </c>
      <c r="K1295" t="s">
        <v>550</v>
      </c>
      <c r="L1295">
        <v>87</v>
      </c>
      <c r="M1295" t="s">
        <v>615</v>
      </c>
      <c r="N1295" t="s">
        <v>174</v>
      </c>
      <c r="O1295" t="s">
        <v>175</v>
      </c>
      <c r="P1295" t="s">
        <v>176</v>
      </c>
      <c r="R1295" t="s">
        <v>177</v>
      </c>
      <c r="T1295">
        <v>28034</v>
      </c>
      <c r="U1295" t="s">
        <v>178</v>
      </c>
      <c r="V1295" t="s">
        <v>42</v>
      </c>
      <c r="W1295" t="s">
        <v>179</v>
      </c>
      <c r="X1295" t="s">
        <v>180</v>
      </c>
      <c r="Y1295" t="s">
        <v>36</v>
      </c>
    </row>
    <row r="1296" spans="1:25" x14ac:dyDescent="0.3">
      <c r="A1296">
        <v>10166</v>
      </c>
      <c r="B1296">
        <v>26</v>
      </c>
      <c r="C1296">
        <v>73.73</v>
      </c>
      <c r="D1296">
        <v>1</v>
      </c>
      <c r="E1296">
        <v>1916.98</v>
      </c>
      <c r="F1296" s="1">
        <v>37915</v>
      </c>
      <c r="G1296" t="s">
        <v>25</v>
      </c>
      <c r="H1296">
        <v>4</v>
      </c>
      <c r="I1296">
        <v>10</v>
      </c>
      <c r="J1296">
        <v>2003</v>
      </c>
      <c r="K1296" t="s">
        <v>550</v>
      </c>
      <c r="L1296">
        <v>87</v>
      </c>
      <c r="M1296" t="s">
        <v>615</v>
      </c>
      <c r="N1296" t="s">
        <v>160</v>
      </c>
      <c r="O1296">
        <v>5085552555</v>
      </c>
      <c r="P1296" t="s">
        <v>161</v>
      </c>
      <c r="R1296" t="s">
        <v>162</v>
      </c>
      <c r="S1296" t="s">
        <v>123</v>
      </c>
      <c r="T1296">
        <v>50553</v>
      </c>
      <c r="U1296" t="s">
        <v>32</v>
      </c>
      <c r="V1296" t="s">
        <v>33</v>
      </c>
      <c r="W1296" t="s">
        <v>163</v>
      </c>
      <c r="X1296" t="s">
        <v>164</v>
      </c>
      <c r="Y1296" t="s">
        <v>36</v>
      </c>
    </row>
    <row r="1297" spans="1:25" x14ac:dyDescent="0.3">
      <c r="A1297">
        <v>10177</v>
      </c>
      <c r="B1297">
        <v>35</v>
      </c>
      <c r="C1297">
        <v>74.599999999999994</v>
      </c>
      <c r="D1297">
        <v>8</v>
      </c>
      <c r="E1297">
        <v>2611</v>
      </c>
      <c r="F1297" s="1">
        <v>37932</v>
      </c>
      <c r="G1297" t="s">
        <v>25</v>
      </c>
      <c r="H1297">
        <v>4</v>
      </c>
      <c r="I1297">
        <v>11</v>
      </c>
      <c r="J1297">
        <v>2003</v>
      </c>
      <c r="K1297" t="s">
        <v>550</v>
      </c>
      <c r="L1297">
        <v>87</v>
      </c>
      <c r="M1297" t="s">
        <v>615</v>
      </c>
      <c r="N1297" t="s">
        <v>487</v>
      </c>
      <c r="O1297" t="s">
        <v>488</v>
      </c>
      <c r="P1297" t="s">
        <v>489</v>
      </c>
      <c r="R1297" t="s">
        <v>177</v>
      </c>
      <c r="T1297">
        <v>28023</v>
      </c>
      <c r="U1297" t="s">
        <v>178</v>
      </c>
      <c r="V1297" t="s">
        <v>42</v>
      </c>
      <c r="W1297" t="s">
        <v>490</v>
      </c>
      <c r="X1297" t="s">
        <v>491</v>
      </c>
      <c r="Y1297" t="s">
        <v>36</v>
      </c>
    </row>
    <row r="1298" spans="1:25" x14ac:dyDescent="0.3">
      <c r="A1298">
        <v>10185</v>
      </c>
      <c r="B1298">
        <v>47</v>
      </c>
      <c r="C1298">
        <v>77.239999999999995</v>
      </c>
      <c r="D1298">
        <v>8</v>
      </c>
      <c r="E1298">
        <v>3630.28</v>
      </c>
      <c r="F1298" s="1">
        <v>37939</v>
      </c>
      <c r="G1298" t="s">
        <v>25</v>
      </c>
      <c r="H1298">
        <v>4</v>
      </c>
      <c r="I1298">
        <v>11</v>
      </c>
      <c r="J1298">
        <v>2003</v>
      </c>
      <c r="K1298" t="s">
        <v>550</v>
      </c>
      <c r="L1298">
        <v>87</v>
      </c>
      <c r="M1298" t="s">
        <v>615</v>
      </c>
      <c r="N1298" t="s">
        <v>335</v>
      </c>
      <c r="O1298">
        <v>5085559555</v>
      </c>
      <c r="P1298" t="s">
        <v>336</v>
      </c>
      <c r="R1298" t="s">
        <v>162</v>
      </c>
      <c r="S1298" t="s">
        <v>123</v>
      </c>
      <c r="T1298">
        <v>50553</v>
      </c>
      <c r="U1298" t="s">
        <v>32</v>
      </c>
      <c r="V1298" t="s">
        <v>33</v>
      </c>
      <c r="W1298" t="s">
        <v>337</v>
      </c>
      <c r="X1298" t="s">
        <v>338</v>
      </c>
      <c r="Y1298" t="s">
        <v>51</v>
      </c>
    </row>
    <row r="1299" spans="1:25" x14ac:dyDescent="0.3">
      <c r="A1299">
        <v>10197</v>
      </c>
      <c r="B1299">
        <v>50</v>
      </c>
      <c r="C1299">
        <v>100</v>
      </c>
      <c r="D1299">
        <v>14</v>
      </c>
      <c r="E1299">
        <v>5090.5</v>
      </c>
      <c r="F1299" s="1">
        <v>37951</v>
      </c>
      <c r="G1299" t="s">
        <v>25</v>
      </c>
      <c r="H1299">
        <v>4</v>
      </c>
      <c r="I1299">
        <v>11</v>
      </c>
      <c r="J1299">
        <v>2003</v>
      </c>
      <c r="K1299" t="s">
        <v>550</v>
      </c>
      <c r="L1299">
        <v>87</v>
      </c>
      <c r="M1299" t="s">
        <v>615</v>
      </c>
      <c r="N1299" t="s">
        <v>352</v>
      </c>
      <c r="O1299" t="s">
        <v>353</v>
      </c>
      <c r="P1299" t="s">
        <v>354</v>
      </c>
      <c r="R1299" t="s">
        <v>355</v>
      </c>
      <c r="T1299">
        <v>8022</v>
      </c>
      <c r="U1299" t="s">
        <v>178</v>
      </c>
      <c r="V1299" t="s">
        <v>42</v>
      </c>
      <c r="W1299" t="s">
        <v>356</v>
      </c>
      <c r="X1299" t="s">
        <v>357</v>
      </c>
      <c r="Y1299" t="s">
        <v>51</v>
      </c>
    </row>
    <row r="1300" spans="1:25" x14ac:dyDescent="0.3">
      <c r="A1300">
        <v>10208</v>
      </c>
      <c r="B1300">
        <v>45</v>
      </c>
      <c r="C1300">
        <v>87.77</v>
      </c>
      <c r="D1300">
        <v>8</v>
      </c>
      <c r="E1300">
        <v>3949.65</v>
      </c>
      <c r="F1300" s="1">
        <v>37988</v>
      </c>
      <c r="G1300" t="s">
        <v>25</v>
      </c>
      <c r="H1300">
        <v>1</v>
      </c>
      <c r="I1300">
        <v>1</v>
      </c>
      <c r="J1300">
        <v>2004</v>
      </c>
      <c r="K1300" t="s">
        <v>550</v>
      </c>
      <c r="L1300">
        <v>87</v>
      </c>
      <c r="M1300" t="s">
        <v>615</v>
      </c>
      <c r="N1300" t="s">
        <v>219</v>
      </c>
      <c r="O1300" t="s">
        <v>220</v>
      </c>
      <c r="P1300" t="s">
        <v>221</v>
      </c>
      <c r="R1300" t="s">
        <v>222</v>
      </c>
      <c r="T1300">
        <v>69004</v>
      </c>
      <c r="U1300" t="s">
        <v>41</v>
      </c>
      <c r="V1300" t="s">
        <v>42</v>
      </c>
      <c r="W1300" t="s">
        <v>223</v>
      </c>
      <c r="X1300" t="s">
        <v>224</v>
      </c>
      <c r="Y1300" t="s">
        <v>51</v>
      </c>
    </row>
    <row r="1301" spans="1:25" x14ac:dyDescent="0.3">
      <c r="A1301">
        <v>10221</v>
      </c>
      <c r="B1301">
        <v>39</v>
      </c>
      <c r="C1301">
        <v>89.53</v>
      </c>
      <c r="D1301">
        <v>2</v>
      </c>
      <c r="E1301">
        <v>3491.67</v>
      </c>
      <c r="F1301" s="1">
        <v>38035</v>
      </c>
      <c r="G1301" t="s">
        <v>25</v>
      </c>
      <c r="H1301">
        <v>1</v>
      </c>
      <c r="I1301">
        <v>2</v>
      </c>
      <c r="J1301">
        <v>2004</v>
      </c>
      <c r="K1301" t="s">
        <v>550</v>
      </c>
      <c r="L1301">
        <v>87</v>
      </c>
      <c r="M1301" t="s">
        <v>615</v>
      </c>
      <c r="N1301" t="s">
        <v>365</v>
      </c>
      <c r="O1301" t="s">
        <v>366</v>
      </c>
      <c r="P1301" t="s">
        <v>367</v>
      </c>
      <c r="R1301" t="s">
        <v>368</v>
      </c>
      <c r="T1301" t="s">
        <v>369</v>
      </c>
      <c r="U1301" t="s">
        <v>370</v>
      </c>
      <c r="V1301" t="s">
        <v>42</v>
      </c>
      <c r="W1301" t="s">
        <v>371</v>
      </c>
      <c r="X1301" t="s">
        <v>372</v>
      </c>
      <c r="Y1301" t="s">
        <v>51</v>
      </c>
    </row>
    <row r="1302" spans="1:25" x14ac:dyDescent="0.3">
      <c r="A1302">
        <v>10232</v>
      </c>
      <c r="B1302">
        <v>23</v>
      </c>
      <c r="C1302">
        <v>89.53</v>
      </c>
      <c r="D1302">
        <v>5</v>
      </c>
      <c r="E1302">
        <v>2059.19</v>
      </c>
      <c r="F1302" s="1">
        <v>38066</v>
      </c>
      <c r="G1302" t="s">
        <v>25</v>
      </c>
      <c r="H1302">
        <v>1</v>
      </c>
      <c r="I1302">
        <v>3</v>
      </c>
      <c r="J1302">
        <v>2004</v>
      </c>
      <c r="K1302" t="s">
        <v>550</v>
      </c>
      <c r="L1302">
        <v>87</v>
      </c>
      <c r="M1302" t="s">
        <v>615</v>
      </c>
      <c r="N1302" t="s">
        <v>383</v>
      </c>
      <c r="O1302" t="s">
        <v>384</v>
      </c>
      <c r="P1302" t="s">
        <v>385</v>
      </c>
      <c r="R1302" t="s">
        <v>386</v>
      </c>
      <c r="S1302" t="s">
        <v>387</v>
      </c>
      <c r="T1302" t="s">
        <v>388</v>
      </c>
      <c r="U1302" t="s">
        <v>170</v>
      </c>
      <c r="V1302" t="s">
        <v>42</v>
      </c>
      <c r="W1302" t="s">
        <v>389</v>
      </c>
      <c r="X1302" t="s">
        <v>390</v>
      </c>
      <c r="Y1302" t="s">
        <v>36</v>
      </c>
    </row>
    <row r="1303" spans="1:25" x14ac:dyDescent="0.3">
      <c r="A1303">
        <v>10248</v>
      </c>
      <c r="B1303">
        <v>42</v>
      </c>
      <c r="C1303">
        <v>75.48</v>
      </c>
      <c r="D1303">
        <v>11</v>
      </c>
      <c r="E1303">
        <v>3170.16</v>
      </c>
      <c r="F1303" s="1">
        <v>38114</v>
      </c>
      <c r="G1303" t="s">
        <v>339</v>
      </c>
      <c r="H1303">
        <v>2</v>
      </c>
      <c r="I1303">
        <v>5</v>
      </c>
      <c r="J1303">
        <v>2004</v>
      </c>
      <c r="K1303" t="s">
        <v>550</v>
      </c>
      <c r="L1303">
        <v>87</v>
      </c>
      <c r="M1303" t="s">
        <v>615</v>
      </c>
      <c r="N1303" t="s">
        <v>28</v>
      </c>
      <c r="O1303">
        <v>2125557818</v>
      </c>
      <c r="P1303" t="s">
        <v>29</v>
      </c>
      <c r="R1303" t="s">
        <v>30</v>
      </c>
      <c r="S1303" t="s">
        <v>31</v>
      </c>
      <c r="T1303">
        <v>10022</v>
      </c>
      <c r="U1303" t="s">
        <v>32</v>
      </c>
      <c r="V1303" t="s">
        <v>33</v>
      </c>
      <c r="W1303" t="s">
        <v>34</v>
      </c>
      <c r="X1303" t="s">
        <v>35</v>
      </c>
      <c r="Y1303" t="s">
        <v>51</v>
      </c>
    </row>
    <row r="1304" spans="1:25" x14ac:dyDescent="0.3">
      <c r="A1304">
        <v>10261</v>
      </c>
      <c r="B1304">
        <v>20</v>
      </c>
      <c r="C1304">
        <v>89.53</v>
      </c>
      <c r="D1304">
        <v>9</v>
      </c>
      <c r="E1304">
        <v>1790.6</v>
      </c>
      <c r="F1304" s="1">
        <v>38155</v>
      </c>
      <c r="G1304" t="s">
        <v>25</v>
      </c>
      <c r="H1304">
        <v>2</v>
      </c>
      <c r="I1304">
        <v>6</v>
      </c>
      <c r="J1304">
        <v>2004</v>
      </c>
      <c r="K1304" t="s">
        <v>550</v>
      </c>
      <c r="L1304">
        <v>87</v>
      </c>
      <c r="M1304" t="s">
        <v>615</v>
      </c>
      <c r="N1304" t="s">
        <v>292</v>
      </c>
      <c r="O1304" t="s">
        <v>293</v>
      </c>
      <c r="P1304" t="s">
        <v>294</v>
      </c>
      <c r="R1304" t="s">
        <v>295</v>
      </c>
      <c r="S1304" t="s">
        <v>296</v>
      </c>
      <c r="T1304" t="s">
        <v>297</v>
      </c>
      <c r="U1304" t="s">
        <v>231</v>
      </c>
      <c r="V1304" t="s">
        <v>33</v>
      </c>
      <c r="W1304" t="s">
        <v>298</v>
      </c>
      <c r="X1304" t="s">
        <v>299</v>
      </c>
      <c r="Y1304" t="s">
        <v>36</v>
      </c>
    </row>
    <row r="1305" spans="1:25" x14ac:dyDescent="0.3">
      <c r="A1305">
        <v>10273</v>
      </c>
      <c r="B1305">
        <v>33</v>
      </c>
      <c r="C1305">
        <v>71.09</v>
      </c>
      <c r="D1305">
        <v>12</v>
      </c>
      <c r="E1305">
        <v>2345.9699999999998</v>
      </c>
      <c r="F1305" s="1">
        <v>38189</v>
      </c>
      <c r="G1305" t="s">
        <v>25</v>
      </c>
      <c r="H1305">
        <v>3</v>
      </c>
      <c r="I1305">
        <v>7</v>
      </c>
      <c r="J1305">
        <v>2004</v>
      </c>
      <c r="K1305" t="s">
        <v>550</v>
      </c>
      <c r="L1305">
        <v>87</v>
      </c>
      <c r="M1305" t="s">
        <v>615</v>
      </c>
      <c r="N1305" t="s">
        <v>365</v>
      </c>
      <c r="O1305" t="s">
        <v>366</v>
      </c>
      <c r="P1305" t="s">
        <v>367</v>
      </c>
      <c r="R1305" t="s">
        <v>368</v>
      </c>
      <c r="T1305" t="s">
        <v>369</v>
      </c>
      <c r="U1305" t="s">
        <v>370</v>
      </c>
      <c r="V1305" t="s">
        <v>42</v>
      </c>
      <c r="W1305" t="s">
        <v>371</v>
      </c>
      <c r="X1305" t="s">
        <v>372</v>
      </c>
      <c r="Y1305" t="s">
        <v>36</v>
      </c>
    </row>
    <row r="1306" spans="1:25" x14ac:dyDescent="0.3">
      <c r="A1306">
        <v>10283</v>
      </c>
      <c r="B1306">
        <v>34</v>
      </c>
      <c r="C1306">
        <v>100</v>
      </c>
      <c r="D1306">
        <v>14</v>
      </c>
      <c r="E1306">
        <v>3580.88</v>
      </c>
      <c r="F1306" s="1">
        <v>38219</v>
      </c>
      <c r="G1306" t="s">
        <v>25</v>
      </c>
      <c r="H1306">
        <v>3</v>
      </c>
      <c r="I1306">
        <v>8</v>
      </c>
      <c r="J1306">
        <v>2004</v>
      </c>
      <c r="K1306" t="s">
        <v>550</v>
      </c>
      <c r="L1306">
        <v>87</v>
      </c>
      <c r="M1306" t="s">
        <v>615</v>
      </c>
      <c r="N1306" t="s">
        <v>373</v>
      </c>
      <c r="O1306" t="s">
        <v>374</v>
      </c>
      <c r="P1306" t="s">
        <v>375</v>
      </c>
      <c r="R1306" t="s">
        <v>376</v>
      </c>
      <c r="S1306" t="s">
        <v>229</v>
      </c>
      <c r="T1306" t="s">
        <v>377</v>
      </c>
      <c r="U1306" t="s">
        <v>231</v>
      </c>
      <c r="V1306" t="s">
        <v>33</v>
      </c>
      <c r="W1306" t="s">
        <v>378</v>
      </c>
      <c r="X1306" t="s">
        <v>172</v>
      </c>
      <c r="Y1306" t="s">
        <v>51</v>
      </c>
    </row>
    <row r="1307" spans="1:25" x14ac:dyDescent="0.3">
      <c r="A1307">
        <v>10293</v>
      </c>
      <c r="B1307">
        <v>49</v>
      </c>
      <c r="C1307">
        <v>100</v>
      </c>
      <c r="D1307">
        <v>3</v>
      </c>
      <c r="E1307">
        <v>4946.0600000000004</v>
      </c>
      <c r="F1307" s="1">
        <v>38239</v>
      </c>
      <c r="G1307" t="s">
        <v>25</v>
      </c>
      <c r="H1307">
        <v>3</v>
      </c>
      <c r="I1307">
        <v>9</v>
      </c>
      <c r="J1307">
        <v>2004</v>
      </c>
      <c r="K1307" t="s">
        <v>550</v>
      </c>
      <c r="L1307">
        <v>87</v>
      </c>
      <c r="M1307" t="s">
        <v>615</v>
      </c>
      <c r="N1307" t="s">
        <v>254</v>
      </c>
      <c r="O1307" t="s">
        <v>255</v>
      </c>
      <c r="P1307" t="s">
        <v>256</v>
      </c>
      <c r="R1307" t="s">
        <v>257</v>
      </c>
      <c r="T1307">
        <v>10100</v>
      </c>
      <c r="U1307" t="s">
        <v>258</v>
      </c>
      <c r="V1307" t="s">
        <v>42</v>
      </c>
      <c r="W1307" t="s">
        <v>259</v>
      </c>
      <c r="X1307" t="s">
        <v>260</v>
      </c>
      <c r="Y1307" t="s">
        <v>51</v>
      </c>
    </row>
    <row r="1308" spans="1:25" x14ac:dyDescent="0.3">
      <c r="A1308">
        <v>10306</v>
      </c>
      <c r="B1308">
        <v>39</v>
      </c>
      <c r="C1308">
        <v>90.4</v>
      </c>
      <c r="D1308">
        <v>8</v>
      </c>
      <c r="E1308">
        <v>3525.6</v>
      </c>
      <c r="F1308" s="1">
        <v>38274</v>
      </c>
      <c r="G1308" t="s">
        <v>25</v>
      </c>
      <c r="H1308">
        <v>4</v>
      </c>
      <c r="I1308">
        <v>10</v>
      </c>
      <c r="J1308">
        <v>2004</v>
      </c>
      <c r="K1308" t="s">
        <v>550</v>
      </c>
      <c r="L1308">
        <v>87</v>
      </c>
      <c r="M1308" t="s">
        <v>615</v>
      </c>
      <c r="N1308" t="s">
        <v>492</v>
      </c>
      <c r="O1308" t="s">
        <v>493</v>
      </c>
      <c r="P1308" t="s">
        <v>494</v>
      </c>
      <c r="R1308" t="s">
        <v>495</v>
      </c>
      <c r="T1308" t="s">
        <v>496</v>
      </c>
      <c r="U1308" t="s">
        <v>170</v>
      </c>
      <c r="V1308" t="s">
        <v>42</v>
      </c>
      <c r="W1308" t="s">
        <v>497</v>
      </c>
      <c r="X1308" t="s">
        <v>94</v>
      </c>
      <c r="Y1308" t="s">
        <v>51</v>
      </c>
    </row>
    <row r="1309" spans="1:25" x14ac:dyDescent="0.3">
      <c r="A1309">
        <v>10315</v>
      </c>
      <c r="B1309">
        <v>36</v>
      </c>
      <c r="C1309">
        <v>100</v>
      </c>
      <c r="D1309">
        <v>7</v>
      </c>
      <c r="E1309">
        <v>3602.16</v>
      </c>
      <c r="F1309" s="1">
        <v>38289</v>
      </c>
      <c r="G1309" t="s">
        <v>25</v>
      </c>
      <c r="H1309">
        <v>4</v>
      </c>
      <c r="I1309">
        <v>10</v>
      </c>
      <c r="J1309">
        <v>2004</v>
      </c>
      <c r="K1309" t="s">
        <v>550</v>
      </c>
      <c r="L1309">
        <v>87</v>
      </c>
      <c r="M1309" t="s">
        <v>615</v>
      </c>
      <c r="N1309" t="s">
        <v>114</v>
      </c>
      <c r="O1309" t="s">
        <v>115</v>
      </c>
      <c r="P1309" t="s">
        <v>116</v>
      </c>
      <c r="R1309" t="s">
        <v>117</v>
      </c>
      <c r="T1309">
        <v>44000</v>
      </c>
      <c r="U1309" t="s">
        <v>41</v>
      </c>
      <c r="V1309" t="s">
        <v>42</v>
      </c>
      <c r="W1309" t="s">
        <v>118</v>
      </c>
      <c r="X1309" t="s">
        <v>119</v>
      </c>
      <c r="Y1309" t="s">
        <v>51</v>
      </c>
    </row>
    <row r="1310" spans="1:25" x14ac:dyDescent="0.3">
      <c r="A1310">
        <v>10326</v>
      </c>
      <c r="B1310">
        <v>50</v>
      </c>
      <c r="C1310">
        <v>86.01</v>
      </c>
      <c r="D1310">
        <v>5</v>
      </c>
      <c r="E1310">
        <v>4300.5</v>
      </c>
      <c r="F1310" s="1">
        <v>38300</v>
      </c>
      <c r="G1310" t="s">
        <v>25</v>
      </c>
      <c r="H1310">
        <v>4</v>
      </c>
      <c r="I1310">
        <v>11</v>
      </c>
      <c r="J1310">
        <v>2004</v>
      </c>
      <c r="K1310" t="s">
        <v>550</v>
      </c>
      <c r="L1310">
        <v>87</v>
      </c>
      <c r="M1310" t="s">
        <v>615</v>
      </c>
      <c r="N1310" t="s">
        <v>183</v>
      </c>
      <c r="O1310" t="s">
        <v>184</v>
      </c>
      <c r="P1310" t="s">
        <v>185</v>
      </c>
      <c r="R1310" t="s">
        <v>186</v>
      </c>
      <c r="T1310" t="s">
        <v>187</v>
      </c>
      <c r="U1310" t="s">
        <v>188</v>
      </c>
      <c r="V1310" t="s">
        <v>42</v>
      </c>
      <c r="W1310" t="s">
        <v>189</v>
      </c>
      <c r="X1310" t="s">
        <v>190</v>
      </c>
      <c r="Y1310" t="s">
        <v>51</v>
      </c>
    </row>
    <row r="1311" spans="1:25" x14ac:dyDescent="0.3">
      <c r="A1311">
        <v>10337</v>
      </c>
      <c r="B1311">
        <v>29</v>
      </c>
      <c r="C1311">
        <v>100</v>
      </c>
      <c r="D1311">
        <v>2</v>
      </c>
      <c r="E1311">
        <v>4498.1899999999996</v>
      </c>
      <c r="F1311" s="1">
        <v>38312</v>
      </c>
      <c r="G1311" t="s">
        <v>25</v>
      </c>
      <c r="H1311">
        <v>4</v>
      </c>
      <c r="I1311">
        <v>11</v>
      </c>
      <c r="J1311">
        <v>2004</v>
      </c>
      <c r="K1311" t="s">
        <v>550</v>
      </c>
      <c r="L1311">
        <v>87</v>
      </c>
      <c r="M1311" t="s">
        <v>615</v>
      </c>
      <c r="N1311" t="s">
        <v>203</v>
      </c>
      <c r="O1311">
        <v>2125558493</v>
      </c>
      <c r="P1311" t="s">
        <v>204</v>
      </c>
      <c r="Q1311" t="s">
        <v>205</v>
      </c>
      <c r="R1311" t="s">
        <v>30</v>
      </c>
      <c r="S1311" t="s">
        <v>31</v>
      </c>
      <c r="T1311">
        <v>10022</v>
      </c>
      <c r="U1311" t="s">
        <v>32</v>
      </c>
      <c r="V1311" t="s">
        <v>33</v>
      </c>
      <c r="W1311" t="s">
        <v>124</v>
      </c>
      <c r="X1311" t="s">
        <v>206</v>
      </c>
      <c r="Y1311" t="s">
        <v>51</v>
      </c>
    </row>
    <row r="1312" spans="1:25" x14ac:dyDescent="0.3">
      <c r="A1312">
        <v>10350</v>
      </c>
      <c r="B1312">
        <v>30</v>
      </c>
      <c r="C1312">
        <v>100</v>
      </c>
      <c r="D1312">
        <v>3</v>
      </c>
      <c r="E1312">
        <v>3023.1</v>
      </c>
      <c r="F1312" s="1">
        <v>38323</v>
      </c>
      <c r="G1312" t="s">
        <v>25</v>
      </c>
      <c r="H1312">
        <v>4</v>
      </c>
      <c r="I1312">
        <v>12</v>
      </c>
      <c r="J1312">
        <v>2004</v>
      </c>
      <c r="K1312" t="s">
        <v>550</v>
      </c>
      <c r="L1312">
        <v>87</v>
      </c>
      <c r="M1312" t="s">
        <v>615</v>
      </c>
      <c r="N1312" t="s">
        <v>174</v>
      </c>
      <c r="O1312" t="s">
        <v>175</v>
      </c>
      <c r="P1312" t="s">
        <v>176</v>
      </c>
      <c r="R1312" t="s">
        <v>177</v>
      </c>
      <c r="T1312">
        <v>28034</v>
      </c>
      <c r="U1312" t="s">
        <v>178</v>
      </c>
      <c r="V1312" t="s">
        <v>42</v>
      </c>
      <c r="W1312" t="s">
        <v>179</v>
      </c>
      <c r="X1312" t="s">
        <v>180</v>
      </c>
      <c r="Y1312" t="s">
        <v>51</v>
      </c>
    </row>
    <row r="1313" spans="1:25" x14ac:dyDescent="0.3">
      <c r="A1313">
        <v>10372</v>
      </c>
      <c r="B1313">
        <v>41</v>
      </c>
      <c r="C1313">
        <v>86.89</v>
      </c>
      <c r="D1313">
        <v>7</v>
      </c>
      <c r="E1313">
        <v>3562.49</v>
      </c>
      <c r="F1313" s="1">
        <v>38378</v>
      </c>
      <c r="G1313" t="s">
        <v>25</v>
      </c>
      <c r="H1313">
        <v>1</v>
      </c>
      <c r="I1313">
        <v>1</v>
      </c>
      <c r="J1313">
        <v>2005</v>
      </c>
      <c r="K1313" t="s">
        <v>550</v>
      </c>
      <c r="L1313">
        <v>87</v>
      </c>
      <c r="M1313" t="s">
        <v>615</v>
      </c>
      <c r="N1313" t="s">
        <v>246</v>
      </c>
      <c r="O1313" t="s">
        <v>247</v>
      </c>
      <c r="P1313" t="s">
        <v>248</v>
      </c>
      <c r="R1313" t="s">
        <v>249</v>
      </c>
      <c r="S1313" t="s">
        <v>250</v>
      </c>
      <c r="T1313" t="s">
        <v>251</v>
      </c>
      <c r="U1313" t="s">
        <v>200</v>
      </c>
      <c r="V1313" t="s">
        <v>200</v>
      </c>
      <c r="W1313" t="s">
        <v>252</v>
      </c>
      <c r="X1313" t="s">
        <v>253</v>
      </c>
      <c r="Y1313" t="s">
        <v>51</v>
      </c>
    </row>
    <row r="1314" spans="1:25" x14ac:dyDescent="0.3">
      <c r="A1314">
        <v>10383</v>
      </c>
      <c r="B1314">
        <v>28</v>
      </c>
      <c r="C1314">
        <v>58.58</v>
      </c>
      <c r="D1314">
        <v>7</v>
      </c>
      <c r="E1314">
        <v>1640.24</v>
      </c>
      <c r="F1314" s="1">
        <v>38405</v>
      </c>
      <c r="G1314" t="s">
        <v>25</v>
      </c>
      <c r="H1314">
        <v>1</v>
      </c>
      <c r="I1314">
        <v>2</v>
      </c>
      <c r="J1314">
        <v>2005</v>
      </c>
      <c r="K1314" t="s">
        <v>550</v>
      </c>
      <c r="L1314">
        <v>87</v>
      </c>
      <c r="M1314" t="s">
        <v>615</v>
      </c>
      <c r="N1314" t="s">
        <v>174</v>
      </c>
      <c r="O1314" t="s">
        <v>175</v>
      </c>
      <c r="P1314" t="s">
        <v>176</v>
      </c>
      <c r="R1314" t="s">
        <v>177</v>
      </c>
      <c r="T1314">
        <v>28034</v>
      </c>
      <c r="U1314" t="s">
        <v>178</v>
      </c>
      <c r="V1314" t="s">
        <v>42</v>
      </c>
      <c r="W1314" t="s">
        <v>179</v>
      </c>
      <c r="X1314" t="s">
        <v>180</v>
      </c>
      <c r="Y1314" t="s">
        <v>36</v>
      </c>
    </row>
    <row r="1315" spans="1:25" x14ac:dyDescent="0.3">
      <c r="A1315">
        <v>10396</v>
      </c>
      <c r="B1315">
        <v>45</v>
      </c>
      <c r="C1315">
        <v>100</v>
      </c>
      <c r="D1315">
        <v>5</v>
      </c>
      <c r="E1315">
        <v>4739.3999999999996</v>
      </c>
      <c r="F1315" s="1">
        <v>38434</v>
      </c>
      <c r="G1315" t="s">
        <v>25</v>
      </c>
      <c r="H1315">
        <v>1</v>
      </c>
      <c r="I1315">
        <v>3</v>
      </c>
      <c r="J1315">
        <v>2005</v>
      </c>
      <c r="K1315" t="s">
        <v>550</v>
      </c>
      <c r="L1315">
        <v>87</v>
      </c>
      <c r="M1315" t="s">
        <v>615</v>
      </c>
      <c r="N1315" t="s">
        <v>272</v>
      </c>
      <c r="O1315">
        <v>4155551450</v>
      </c>
      <c r="P1315" t="s">
        <v>273</v>
      </c>
      <c r="R1315" t="s">
        <v>274</v>
      </c>
      <c r="S1315" t="s">
        <v>55</v>
      </c>
      <c r="T1315">
        <v>97562</v>
      </c>
      <c r="U1315" t="s">
        <v>32</v>
      </c>
      <c r="V1315" t="s">
        <v>33</v>
      </c>
      <c r="W1315" t="s">
        <v>275</v>
      </c>
      <c r="X1315" t="s">
        <v>276</v>
      </c>
      <c r="Y1315" t="s">
        <v>51</v>
      </c>
    </row>
    <row r="1316" spans="1:25" x14ac:dyDescent="0.3">
      <c r="A1316">
        <v>10414</v>
      </c>
      <c r="B1316">
        <v>16</v>
      </c>
      <c r="C1316">
        <v>75.48</v>
      </c>
      <c r="D1316">
        <v>11</v>
      </c>
      <c r="E1316">
        <v>1207.68</v>
      </c>
      <c r="F1316" s="1">
        <v>38478</v>
      </c>
      <c r="G1316" t="s">
        <v>401</v>
      </c>
      <c r="H1316">
        <v>2</v>
      </c>
      <c r="I1316">
        <v>5</v>
      </c>
      <c r="J1316">
        <v>2005</v>
      </c>
      <c r="K1316" t="s">
        <v>550</v>
      </c>
      <c r="L1316">
        <v>87</v>
      </c>
      <c r="M1316" t="s">
        <v>615</v>
      </c>
      <c r="N1316" t="s">
        <v>379</v>
      </c>
      <c r="O1316">
        <v>6175559555</v>
      </c>
      <c r="P1316" t="s">
        <v>380</v>
      </c>
      <c r="R1316" t="s">
        <v>381</v>
      </c>
      <c r="S1316" t="s">
        <v>123</v>
      </c>
      <c r="T1316">
        <v>51003</v>
      </c>
      <c r="U1316" t="s">
        <v>32</v>
      </c>
      <c r="V1316" t="s">
        <v>33</v>
      </c>
      <c r="W1316" t="s">
        <v>382</v>
      </c>
      <c r="X1316" t="s">
        <v>66</v>
      </c>
      <c r="Y1316" t="s">
        <v>36</v>
      </c>
    </row>
    <row r="1317" spans="1:25" x14ac:dyDescent="0.3">
      <c r="A1317">
        <v>10103</v>
      </c>
      <c r="B1317">
        <v>36</v>
      </c>
      <c r="C1317">
        <v>100</v>
      </c>
      <c r="D1317">
        <v>5</v>
      </c>
      <c r="E1317">
        <v>4228.2</v>
      </c>
      <c r="F1317" s="1">
        <v>37650</v>
      </c>
      <c r="G1317" t="s">
        <v>25</v>
      </c>
      <c r="H1317">
        <v>1</v>
      </c>
      <c r="I1317">
        <v>1</v>
      </c>
      <c r="J1317">
        <v>2003</v>
      </c>
      <c r="K1317" t="s">
        <v>504</v>
      </c>
      <c r="L1317">
        <v>121</v>
      </c>
      <c r="M1317" t="s">
        <v>616</v>
      </c>
      <c r="N1317" t="s">
        <v>133</v>
      </c>
      <c r="O1317" t="s">
        <v>134</v>
      </c>
      <c r="P1317" t="s">
        <v>135</v>
      </c>
      <c r="R1317" t="s">
        <v>136</v>
      </c>
      <c r="T1317">
        <v>4110</v>
      </c>
      <c r="U1317" t="s">
        <v>78</v>
      </c>
      <c r="V1317" t="s">
        <v>42</v>
      </c>
      <c r="W1317" t="s">
        <v>137</v>
      </c>
      <c r="X1317" t="s">
        <v>138</v>
      </c>
      <c r="Y1317" t="s">
        <v>51</v>
      </c>
    </row>
    <row r="1318" spans="1:25" x14ac:dyDescent="0.3">
      <c r="A1318">
        <v>10114</v>
      </c>
      <c r="B1318">
        <v>41</v>
      </c>
      <c r="C1318">
        <v>100</v>
      </c>
      <c r="D1318">
        <v>9</v>
      </c>
      <c r="E1318">
        <v>4815.45</v>
      </c>
      <c r="F1318" s="1">
        <v>37712</v>
      </c>
      <c r="G1318" t="s">
        <v>25</v>
      </c>
      <c r="H1318">
        <v>2</v>
      </c>
      <c r="I1318">
        <v>4</v>
      </c>
      <c r="J1318">
        <v>2003</v>
      </c>
      <c r="K1318" t="s">
        <v>504</v>
      </c>
      <c r="L1318">
        <v>121</v>
      </c>
      <c r="M1318" t="s">
        <v>616</v>
      </c>
      <c r="N1318" t="s">
        <v>403</v>
      </c>
      <c r="O1318" t="s">
        <v>404</v>
      </c>
      <c r="P1318" t="s">
        <v>405</v>
      </c>
      <c r="R1318" t="s">
        <v>48</v>
      </c>
      <c r="T1318">
        <v>75012</v>
      </c>
      <c r="U1318" t="s">
        <v>41</v>
      </c>
      <c r="V1318" t="s">
        <v>42</v>
      </c>
      <c r="W1318" t="s">
        <v>406</v>
      </c>
      <c r="X1318" t="s">
        <v>407</v>
      </c>
      <c r="Y1318" t="s">
        <v>51</v>
      </c>
    </row>
    <row r="1319" spans="1:25" x14ac:dyDescent="0.3">
      <c r="A1319">
        <v>10126</v>
      </c>
      <c r="B1319">
        <v>50</v>
      </c>
      <c r="C1319">
        <v>100</v>
      </c>
      <c r="D1319">
        <v>5</v>
      </c>
      <c r="E1319">
        <v>7083</v>
      </c>
      <c r="F1319" s="1">
        <v>37769</v>
      </c>
      <c r="G1319" t="s">
        <v>25</v>
      </c>
      <c r="H1319">
        <v>2</v>
      </c>
      <c r="I1319">
        <v>5</v>
      </c>
      <c r="J1319">
        <v>2003</v>
      </c>
      <c r="K1319" t="s">
        <v>504</v>
      </c>
      <c r="L1319">
        <v>121</v>
      </c>
      <c r="M1319" t="s">
        <v>616</v>
      </c>
      <c r="N1319" t="s">
        <v>191</v>
      </c>
      <c r="O1319" t="s">
        <v>192</v>
      </c>
      <c r="P1319" t="s">
        <v>193</v>
      </c>
      <c r="R1319" t="s">
        <v>177</v>
      </c>
      <c r="T1319">
        <v>28023</v>
      </c>
      <c r="U1319" t="s">
        <v>178</v>
      </c>
      <c r="V1319" t="s">
        <v>42</v>
      </c>
      <c r="W1319" t="s">
        <v>194</v>
      </c>
      <c r="X1319" t="s">
        <v>195</v>
      </c>
      <c r="Y1319" t="s">
        <v>151</v>
      </c>
    </row>
    <row r="1320" spans="1:25" x14ac:dyDescent="0.3">
      <c r="A1320">
        <v>10140</v>
      </c>
      <c r="B1320">
        <v>40</v>
      </c>
      <c r="C1320">
        <v>100</v>
      </c>
      <c r="D1320">
        <v>5</v>
      </c>
      <c r="E1320">
        <v>4601.2</v>
      </c>
      <c r="F1320" s="1">
        <v>37826</v>
      </c>
      <c r="G1320" t="s">
        <v>25</v>
      </c>
      <c r="H1320">
        <v>3</v>
      </c>
      <c r="I1320">
        <v>7</v>
      </c>
      <c r="J1320">
        <v>2003</v>
      </c>
      <c r="K1320" t="s">
        <v>504</v>
      </c>
      <c r="L1320">
        <v>121</v>
      </c>
      <c r="M1320" t="s">
        <v>616</v>
      </c>
      <c r="N1320" t="s">
        <v>62</v>
      </c>
      <c r="O1320">
        <v>6505556809</v>
      </c>
      <c r="P1320" t="s">
        <v>63</v>
      </c>
      <c r="R1320" t="s">
        <v>64</v>
      </c>
      <c r="S1320" t="s">
        <v>55</v>
      </c>
      <c r="T1320">
        <v>94217</v>
      </c>
      <c r="U1320" t="s">
        <v>32</v>
      </c>
      <c r="V1320" t="s">
        <v>33</v>
      </c>
      <c r="W1320" t="s">
        <v>65</v>
      </c>
      <c r="X1320" t="s">
        <v>66</v>
      </c>
      <c r="Y1320" t="s">
        <v>51</v>
      </c>
    </row>
    <row r="1321" spans="1:25" x14ac:dyDescent="0.3">
      <c r="A1321">
        <v>10150</v>
      </c>
      <c r="B1321">
        <v>49</v>
      </c>
      <c r="C1321">
        <v>100</v>
      </c>
      <c r="D1321">
        <v>2</v>
      </c>
      <c r="E1321">
        <v>6467.02</v>
      </c>
      <c r="F1321" s="1">
        <v>37883</v>
      </c>
      <c r="G1321" t="s">
        <v>25</v>
      </c>
      <c r="H1321">
        <v>3</v>
      </c>
      <c r="I1321">
        <v>9</v>
      </c>
      <c r="J1321">
        <v>2003</v>
      </c>
      <c r="K1321" t="s">
        <v>504</v>
      </c>
      <c r="L1321">
        <v>121</v>
      </c>
      <c r="M1321" t="s">
        <v>616</v>
      </c>
      <c r="N1321" t="s">
        <v>196</v>
      </c>
      <c r="O1321" t="s">
        <v>197</v>
      </c>
      <c r="P1321" t="s">
        <v>198</v>
      </c>
      <c r="R1321" t="s">
        <v>199</v>
      </c>
      <c r="T1321">
        <v>79903</v>
      </c>
      <c r="U1321" t="s">
        <v>199</v>
      </c>
      <c r="V1321" t="s">
        <v>200</v>
      </c>
      <c r="W1321" t="s">
        <v>201</v>
      </c>
      <c r="X1321" t="s">
        <v>202</v>
      </c>
      <c r="Y1321" t="s">
        <v>51</v>
      </c>
    </row>
    <row r="1322" spans="1:25" x14ac:dyDescent="0.3">
      <c r="A1322">
        <v>10164</v>
      </c>
      <c r="B1322">
        <v>45</v>
      </c>
      <c r="C1322">
        <v>100</v>
      </c>
      <c r="D1322">
        <v>3</v>
      </c>
      <c r="E1322">
        <v>5012.55</v>
      </c>
      <c r="F1322" s="1">
        <v>37915</v>
      </c>
      <c r="G1322" t="s">
        <v>408</v>
      </c>
      <c r="H1322">
        <v>4</v>
      </c>
      <c r="I1322">
        <v>10</v>
      </c>
      <c r="J1322">
        <v>2003</v>
      </c>
      <c r="K1322" t="s">
        <v>504</v>
      </c>
      <c r="L1322">
        <v>121</v>
      </c>
      <c r="M1322" t="s">
        <v>616</v>
      </c>
      <c r="N1322" t="s">
        <v>409</v>
      </c>
      <c r="O1322" t="s">
        <v>410</v>
      </c>
      <c r="P1322" t="s">
        <v>411</v>
      </c>
      <c r="R1322" t="s">
        <v>412</v>
      </c>
      <c r="T1322">
        <v>8010</v>
      </c>
      <c r="U1322" t="s">
        <v>148</v>
      </c>
      <c r="V1322" t="s">
        <v>42</v>
      </c>
      <c r="W1322" t="s">
        <v>413</v>
      </c>
      <c r="X1322" t="s">
        <v>414</v>
      </c>
      <c r="Y1322" t="s">
        <v>51</v>
      </c>
    </row>
    <row r="1323" spans="1:25" x14ac:dyDescent="0.3">
      <c r="A1323">
        <v>10175</v>
      </c>
      <c r="B1323">
        <v>47</v>
      </c>
      <c r="C1323">
        <v>100</v>
      </c>
      <c r="D1323">
        <v>10</v>
      </c>
      <c r="E1323">
        <v>5121.59</v>
      </c>
      <c r="F1323" s="1">
        <v>37931</v>
      </c>
      <c r="G1323" t="s">
        <v>25</v>
      </c>
      <c r="H1323">
        <v>4</v>
      </c>
      <c r="I1323">
        <v>11</v>
      </c>
      <c r="J1323">
        <v>2003</v>
      </c>
      <c r="K1323" t="s">
        <v>504</v>
      </c>
      <c r="L1323">
        <v>121</v>
      </c>
      <c r="M1323" t="s">
        <v>616</v>
      </c>
      <c r="N1323" t="s">
        <v>329</v>
      </c>
      <c r="O1323" t="s">
        <v>330</v>
      </c>
      <c r="P1323" t="s">
        <v>331</v>
      </c>
      <c r="R1323" t="s">
        <v>332</v>
      </c>
      <c r="T1323" t="s">
        <v>333</v>
      </c>
      <c r="U1323" t="s">
        <v>170</v>
      </c>
      <c r="V1323" t="s">
        <v>42</v>
      </c>
      <c r="W1323" t="s">
        <v>61</v>
      </c>
      <c r="X1323" t="s">
        <v>334</v>
      </c>
      <c r="Y1323" t="s">
        <v>51</v>
      </c>
    </row>
    <row r="1324" spans="1:25" x14ac:dyDescent="0.3">
      <c r="A1324">
        <v>10183</v>
      </c>
      <c r="B1324">
        <v>21</v>
      </c>
      <c r="C1324">
        <v>100</v>
      </c>
      <c r="D1324">
        <v>2</v>
      </c>
      <c r="E1324">
        <v>2441.04</v>
      </c>
      <c r="F1324" s="1">
        <v>37938</v>
      </c>
      <c r="G1324" t="s">
        <v>25</v>
      </c>
      <c r="H1324">
        <v>4</v>
      </c>
      <c r="I1324">
        <v>11</v>
      </c>
      <c r="J1324">
        <v>2003</v>
      </c>
      <c r="K1324" t="s">
        <v>504</v>
      </c>
      <c r="L1324">
        <v>121</v>
      </c>
      <c r="M1324" t="s">
        <v>616</v>
      </c>
      <c r="N1324" t="s">
        <v>214</v>
      </c>
      <c r="O1324">
        <v>2155554695</v>
      </c>
      <c r="P1324" t="s">
        <v>215</v>
      </c>
      <c r="R1324" t="s">
        <v>216</v>
      </c>
      <c r="S1324" t="s">
        <v>142</v>
      </c>
      <c r="T1324">
        <v>71270</v>
      </c>
      <c r="U1324" t="s">
        <v>32</v>
      </c>
      <c r="V1324" t="s">
        <v>33</v>
      </c>
      <c r="W1324" t="s">
        <v>217</v>
      </c>
      <c r="X1324" t="s">
        <v>218</v>
      </c>
      <c r="Y1324" t="s">
        <v>36</v>
      </c>
    </row>
    <row r="1325" spans="1:25" x14ac:dyDescent="0.3">
      <c r="A1325">
        <v>10194</v>
      </c>
      <c r="B1325">
        <v>32</v>
      </c>
      <c r="C1325">
        <v>100</v>
      </c>
      <c r="D1325">
        <v>5</v>
      </c>
      <c r="E1325">
        <v>4262.08</v>
      </c>
      <c r="F1325" s="1">
        <v>37950</v>
      </c>
      <c r="G1325" t="s">
        <v>25</v>
      </c>
      <c r="H1325">
        <v>4</v>
      </c>
      <c r="I1325">
        <v>11</v>
      </c>
      <c r="J1325">
        <v>2003</v>
      </c>
      <c r="K1325" t="s">
        <v>504</v>
      </c>
      <c r="L1325">
        <v>121</v>
      </c>
      <c r="M1325" t="s">
        <v>616</v>
      </c>
      <c r="N1325" t="s">
        <v>219</v>
      </c>
      <c r="O1325" t="s">
        <v>220</v>
      </c>
      <c r="P1325" t="s">
        <v>221</v>
      </c>
      <c r="R1325" t="s">
        <v>222</v>
      </c>
      <c r="T1325">
        <v>69004</v>
      </c>
      <c r="U1325" t="s">
        <v>41</v>
      </c>
      <c r="V1325" t="s">
        <v>42</v>
      </c>
      <c r="W1325" t="s">
        <v>223</v>
      </c>
      <c r="X1325" t="s">
        <v>224</v>
      </c>
      <c r="Y1325" t="s">
        <v>51</v>
      </c>
    </row>
    <row r="1326" spans="1:25" x14ac:dyDescent="0.3">
      <c r="A1326">
        <v>10207</v>
      </c>
      <c r="B1326">
        <v>47</v>
      </c>
      <c r="C1326">
        <v>100</v>
      </c>
      <c r="D1326">
        <v>16</v>
      </c>
      <c r="E1326">
        <v>6658.02</v>
      </c>
      <c r="F1326" s="1">
        <v>37964</v>
      </c>
      <c r="G1326" t="s">
        <v>25</v>
      </c>
      <c r="H1326">
        <v>4</v>
      </c>
      <c r="I1326">
        <v>12</v>
      </c>
      <c r="J1326">
        <v>2003</v>
      </c>
      <c r="K1326" t="s">
        <v>504</v>
      </c>
      <c r="L1326">
        <v>121</v>
      </c>
      <c r="M1326" t="s">
        <v>616</v>
      </c>
      <c r="N1326" t="s">
        <v>415</v>
      </c>
      <c r="O1326">
        <v>6175552555</v>
      </c>
      <c r="P1326" t="s">
        <v>416</v>
      </c>
      <c r="R1326" t="s">
        <v>381</v>
      </c>
      <c r="S1326" t="s">
        <v>123</v>
      </c>
      <c r="T1326">
        <v>51003</v>
      </c>
      <c r="U1326" t="s">
        <v>32</v>
      </c>
      <c r="V1326" t="s">
        <v>33</v>
      </c>
      <c r="W1326" t="s">
        <v>417</v>
      </c>
      <c r="X1326" t="s">
        <v>276</v>
      </c>
      <c r="Y1326" t="s">
        <v>51</v>
      </c>
    </row>
    <row r="1327" spans="1:25" x14ac:dyDescent="0.3">
      <c r="A1327">
        <v>10217</v>
      </c>
      <c r="B1327">
        <v>38</v>
      </c>
      <c r="C1327">
        <v>100</v>
      </c>
      <c r="D1327">
        <v>5</v>
      </c>
      <c r="E1327">
        <v>4509.08</v>
      </c>
      <c r="F1327" s="1">
        <v>38021</v>
      </c>
      <c r="G1327" t="s">
        <v>25</v>
      </c>
      <c r="H1327">
        <v>1</v>
      </c>
      <c r="I1327">
        <v>2</v>
      </c>
      <c r="J1327">
        <v>2004</v>
      </c>
      <c r="K1327" t="s">
        <v>504</v>
      </c>
      <c r="L1327">
        <v>121</v>
      </c>
      <c r="M1327" t="s">
        <v>616</v>
      </c>
      <c r="N1327" t="s">
        <v>418</v>
      </c>
      <c r="O1327" t="s">
        <v>419</v>
      </c>
      <c r="P1327" t="s">
        <v>420</v>
      </c>
      <c r="Q1327" t="s">
        <v>421</v>
      </c>
      <c r="R1327" t="s">
        <v>199</v>
      </c>
      <c r="T1327">
        <v>69045</v>
      </c>
      <c r="U1327" t="s">
        <v>199</v>
      </c>
      <c r="V1327" t="s">
        <v>96</v>
      </c>
      <c r="W1327" t="s">
        <v>422</v>
      </c>
      <c r="X1327" t="s">
        <v>423</v>
      </c>
      <c r="Y1327" t="s">
        <v>51</v>
      </c>
    </row>
    <row r="1328" spans="1:25" x14ac:dyDescent="0.3">
      <c r="A1328">
        <v>10229</v>
      </c>
      <c r="B1328">
        <v>41</v>
      </c>
      <c r="C1328">
        <v>100</v>
      </c>
      <c r="D1328">
        <v>10</v>
      </c>
      <c r="E1328">
        <v>4716.2299999999996</v>
      </c>
      <c r="F1328" s="1">
        <v>38057</v>
      </c>
      <c r="G1328" t="s">
        <v>25</v>
      </c>
      <c r="H1328">
        <v>1</v>
      </c>
      <c r="I1328">
        <v>3</v>
      </c>
      <c r="J1328">
        <v>2004</v>
      </c>
      <c r="K1328" t="s">
        <v>504</v>
      </c>
      <c r="L1328">
        <v>121</v>
      </c>
      <c r="M1328" t="s">
        <v>616</v>
      </c>
      <c r="N1328" t="s">
        <v>272</v>
      </c>
      <c r="O1328">
        <v>4155551450</v>
      </c>
      <c r="P1328" t="s">
        <v>273</v>
      </c>
      <c r="R1328" t="s">
        <v>274</v>
      </c>
      <c r="S1328" t="s">
        <v>55</v>
      </c>
      <c r="T1328">
        <v>97562</v>
      </c>
      <c r="U1328" t="s">
        <v>32</v>
      </c>
      <c r="V1328" t="s">
        <v>33</v>
      </c>
      <c r="W1328" t="s">
        <v>275</v>
      </c>
      <c r="X1328" t="s">
        <v>276</v>
      </c>
      <c r="Y1328" t="s">
        <v>51</v>
      </c>
    </row>
    <row r="1329" spans="1:25" x14ac:dyDescent="0.3">
      <c r="A1329">
        <v>10245</v>
      </c>
      <c r="B1329">
        <v>21</v>
      </c>
      <c r="C1329">
        <v>100</v>
      </c>
      <c r="D1329">
        <v>3</v>
      </c>
      <c r="E1329">
        <v>2390.2199999999998</v>
      </c>
      <c r="F1329" s="1">
        <v>38111</v>
      </c>
      <c r="G1329" t="s">
        <v>25</v>
      </c>
      <c r="H1329">
        <v>2</v>
      </c>
      <c r="I1329">
        <v>5</v>
      </c>
      <c r="J1329">
        <v>2004</v>
      </c>
      <c r="K1329" t="s">
        <v>504</v>
      </c>
      <c r="L1329">
        <v>121</v>
      </c>
      <c r="M1329" t="s">
        <v>616</v>
      </c>
      <c r="N1329" t="s">
        <v>242</v>
      </c>
      <c r="O1329">
        <v>2035559545</v>
      </c>
      <c r="P1329" t="s">
        <v>243</v>
      </c>
      <c r="R1329" t="s">
        <v>244</v>
      </c>
      <c r="S1329" t="s">
        <v>112</v>
      </c>
      <c r="T1329">
        <v>97823</v>
      </c>
      <c r="U1329" t="s">
        <v>32</v>
      </c>
      <c r="V1329" t="s">
        <v>33</v>
      </c>
      <c r="W1329" t="s">
        <v>83</v>
      </c>
      <c r="X1329" t="s">
        <v>245</v>
      </c>
      <c r="Y1329" t="s">
        <v>36</v>
      </c>
    </row>
    <row r="1330" spans="1:25" x14ac:dyDescent="0.3">
      <c r="A1330">
        <v>10259</v>
      </c>
      <c r="B1330">
        <v>41</v>
      </c>
      <c r="C1330">
        <v>100</v>
      </c>
      <c r="D1330">
        <v>13</v>
      </c>
      <c r="E1330">
        <v>4666.62</v>
      </c>
      <c r="F1330" s="1">
        <v>38153</v>
      </c>
      <c r="G1330" t="s">
        <v>25</v>
      </c>
      <c r="H1330">
        <v>2</v>
      </c>
      <c r="I1330">
        <v>6</v>
      </c>
      <c r="J1330">
        <v>2004</v>
      </c>
      <c r="K1330" t="s">
        <v>504</v>
      </c>
      <c r="L1330">
        <v>121</v>
      </c>
      <c r="M1330" t="s">
        <v>616</v>
      </c>
      <c r="N1330" t="s">
        <v>418</v>
      </c>
      <c r="O1330" t="s">
        <v>419</v>
      </c>
      <c r="P1330" t="s">
        <v>420</v>
      </c>
      <c r="Q1330" t="s">
        <v>421</v>
      </c>
      <c r="R1330" t="s">
        <v>199</v>
      </c>
      <c r="T1330">
        <v>69045</v>
      </c>
      <c r="U1330" t="s">
        <v>199</v>
      </c>
      <c r="V1330" t="s">
        <v>96</v>
      </c>
      <c r="W1330" t="s">
        <v>422</v>
      </c>
      <c r="X1330" t="s">
        <v>423</v>
      </c>
      <c r="Y1330" t="s">
        <v>51</v>
      </c>
    </row>
    <row r="1331" spans="1:25" x14ac:dyDescent="0.3">
      <c r="A1331">
        <v>10270</v>
      </c>
      <c r="B1331">
        <v>38</v>
      </c>
      <c r="C1331">
        <v>100</v>
      </c>
      <c r="D1331">
        <v>3</v>
      </c>
      <c r="E1331">
        <v>5383.08</v>
      </c>
      <c r="F1331" s="1">
        <v>38187</v>
      </c>
      <c r="G1331" t="s">
        <v>25</v>
      </c>
      <c r="H1331">
        <v>3</v>
      </c>
      <c r="I1331">
        <v>7</v>
      </c>
      <c r="J1331">
        <v>2004</v>
      </c>
      <c r="K1331" t="s">
        <v>504</v>
      </c>
      <c r="L1331">
        <v>121</v>
      </c>
      <c r="M1331" t="s">
        <v>616</v>
      </c>
      <c r="N1331" t="s">
        <v>152</v>
      </c>
      <c r="O1331" t="s">
        <v>153</v>
      </c>
      <c r="P1331" t="s">
        <v>154</v>
      </c>
      <c r="Q1331" t="s">
        <v>155</v>
      </c>
      <c r="R1331" t="s">
        <v>156</v>
      </c>
      <c r="S1331" t="s">
        <v>157</v>
      </c>
      <c r="T1331">
        <v>2067</v>
      </c>
      <c r="U1331" t="s">
        <v>95</v>
      </c>
      <c r="V1331" t="s">
        <v>96</v>
      </c>
      <c r="W1331" t="s">
        <v>158</v>
      </c>
      <c r="X1331" t="s">
        <v>159</v>
      </c>
      <c r="Y1331" t="s">
        <v>51</v>
      </c>
    </row>
    <row r="1332" spans="1:25" x14ac:dyDescent="0.3">
      <c r="A1332">
        <v>10281</v>
      </c>
      <c r="B1332">
        <v>25</v>
      </c>
      <c r="C1332">
        <v>99.29</v>
      </c>
      <c r="D1332">
        <v>10</v>
      </c>
      <c r="E1332">
        <v>2482.25</v>
      </c>
      <c r="F1332" s="1">
        <v>38218</v>
      </c>
      <c r="G1332" t="s">
        <v>25</v>
      </c>
      <c r="H1332">
        <v>3</v>
      </c>
      <c r="I1332">
        <v>8</v>
      </c>
      <c r="J1332">
        <v>2004</v>
      </c>
      <c r="K1332" t="s">
        <v>504</v>
      </c>
      <c r="L1332">
        <v>121</v>
      </c>
      <c r="M1332" t="s">
        <v>616</v>
      </c>
      <c r="N1332" t="s">
        <v>139</v>
      </c>
      <c r="O1332">
        <v>2155551555</v>
      </c>
      <c r="P1332" t="s">
        <v>140</v>
      </c>
      <c r="R1332" t="s">
        <v>141</v>
      </c>
      <c r="S1332" t="s">
        <v>142</v>
      </c>
      <c r="T1332">
        <v>70267</v>
      </c>
      <c r="U1332" t="s">
        <v>32</v>
      </c>
      <c r="V1332" t="s">
        <v>33</v>
      </c>
      <c r="W1332" t="s">
        <v>34</v>
      </c>
      <c r="X1332" t="s">
        <v>143</v>
      </c>
      <c r="Y1332" t="s">
        <v>36</v>
      </c>
    </row>
    <row r="1333" spans="1:25" x14ac:dyDescent="0.3">
      <c r="A1333">
        <v>10291</v>
      </c>
      <c r="B1333">
        <v>48</v>
      </c>
      <c r="C1333">
        <v>100</v>
      </c>
      <c r="D1333">
        <v>5</v>
      </c>
      <c r="E1333">
        <v>5288.64</v>
      </c>
      <c r="F1333" s="1">
        <v>38238</v>
      </c>
      <c r="G1333" t="s">
        <v>25</v>
      </c>
      <c r="H1333">
        <v>3</v>
      </c>
      <c r="I1333">
        <v>9</v>
      </c>
      <c r="J1333">
        <v>2004</v>
      </c>
      <c r="K1333" t="s">
        <v>504</v>
      </c>
      <c r="L1333">
        <v>121</v>
      </c>
      <c r="M1333" t="s">
        <v>616</v>
      </c>
      <c r="N1333" t="s">
        <v>261</v>
      </c>
      <c r="O1333" t="s">
        <v>262</v>
      </c>
      <c r="P1333" t="s">
        <v>263</v>
      </c>
      <c r="R1333" t="s">
        <v>264</v>
      </c>
      <c r="T1333" t="s">
        <v>265</v>
      </c>
      <c r="U1333" t="s">
        <v>188</v>
      </c>
      <c r="V1333" t="s">
        <v>42</v>
      </c>
      <c r="W1333" t="s">
        <v>266</v>
      </c>
      <c r="X1333" t="s">
        <v>206</v>
      </c>
      <c r="Y1333" t="s">
        <v>51</v>
      </c>
    </row>
    <row r="1334" spans="1:25" x14ac:dyDescent="0.3">
      <c r="A1334">
        <v>10305</v>
      </c>
      <c r="B1334">
        <v>22</v>
      </c>
      <c r="C1334">
        <v>99.29</v>
      </c>
      <c r="D1334">
        <v>14</v>
      </c>
      <c r="E1334">
        <v>2184.38</v>
      </c>
      <c r="F1334" s="1">
        <v>38273</v>
      </c>
      <c r="G1334" t="s">
        <v>25</v>
      </c>
      <c r="H1334">
        <v>4</v>
      </c>
      <c r="I1334">
        <v>10</v>
      </c>
      <c r="J1334">
        <v>2004</v>
      </c>
      <c r="K1334" t="s">
        <v>504</v>
      </c>
      <c r="L1334">
        <v>121</v>
      </c>
      <c r="M1334" t="s">
        <v>616</v>
      </c>
      <c r="N1334" t="s">
        <v>120</v>
      </c>
      <c r="O1334">
        <v>6175558555</v>
      </c>
      <c r="P1334" t="s">
        <v>121</v>
      </c>
      <c r="R1334" t="s">
        <v>122</v>
      </c>
      <c r="S1334" t="s">
        <v>123</v>
      </c>
      <c r="T1334">
        <v>51247</v>
      </c>
      <c r="U1334" t="s">
        <v>32</v>
      </c>
      <c r="V1334" t="s">
        <v>33</v>
      </c>
      <c r="W1334" t="s">
        <v>124</v>
      </c>
      <c r="X1334" t="s">
        <v>125</v>
      </c>
      <c r="Y1334" t="s">
        <v>36</v>
      </c>
    </row>
    <row r="1335" spans="1:25" x14ac:dyDescent="0.3">
      <c r="A1335">
        <v>10313</v>
      </c>
      <c r="B1335">
        <v>28</v>
      </c>
      <c r="C1335">
        <v>100</v>
      </c>
      <c r="D1335">
        <v>8</v>
      </c>
      <c r="E1335">
        <v>2881.76</v>
      </c>
      <c r="F1335" s="1">
        <v>38282</v>
      </c>
      <c r="G1335" t="s">
        <v>25</v>
      </c>
      <c r="H1335">
        <v>4</v>
      </c>
      <c r="I1335">
        <v>10</v>
      </c>
      <c r="J1335">
        <v>2004</v>
      </c>
      <c r="K1335" t="s">
        <v>504</v>
      </c>
      <c r="L1335">
        <v>121</v>
      </c>
      <c r="M1335" t="s">
        <v>616</v>
      </c>
      <c r="N1335" t="s">
        <v>225</v>
      </c>
      <c r="O1335" t="s">
        <v>226</v>
      </c>
      <c r="P1335" t="s">
        <v>227</v>
      </c>
      <c r="R1335" t="s">
        <v>228</v>
      </c>
      <c r="S1335" t="s">
        <v>229</v>
      </c>
      <c r="T1335" t="s">
        <v>230</v>
      </c>
      <c r="U1335" t="s">
        <v>231</v>
      </c>
      <c r="V1335" t="s">
        <v>33</v>
      </c>
      <c r="W1335" t="s">
        <v>232</v>
      </c>
      <c r="X1335" t="s">
        <v>233</v>
      </c>
      <c r="Y1335" t="s">
        <v>36</v>
      </c>
    </row>
    <row r="1336" spans="1:25" x14ac:dyDescent="0.3">
      <c r="A1336">
        <v>10323</v>
      </c>
      <c r="B1336">
        <v>47</v>
      </c>
      <c r="C1336">
        <v>100</v>
      </c>
      <c r="D1336">
        <v>1</v>
      </c>
      <c r="E1336">
        <v>6203.06</v>
      </c>
      <c r="F1336" s="1">
        <v>38296</v>
      </c>
      <c r="G1336" t="s">
        <v>25</v>
      </c>
      <c r="H1336">
        <v>4</v>
      </c>
      <c r="I1336">
        <v>11</v>
      </c>
      <c r="J1336">
        <v>2004</v>
      </c>
      <c r="K1336" t="s">
        <v>504</v>
      </c>
      <c r="L1336">
        <v>121</v>
      </c>
      <c r="M1336" t="s">
        <v>616</v>
      </c>
      <c r="N1336" t="s">
        <v>462</v>
      </c>
      <c r="O1336" t="s">
        <v>463</v>
      </c>
      <c r="P1336" t="s">
        <v>464</v>
      </c>
      <c r="R1336" t="s">
        <v>465</v>
      </c>
      <c r="T1336">
        <v>60528</v>
      </c>
      <c r="U1336" t="s">
        <v>443</v>
      </c>
      <c r="V1336" t="s">
        <v>42</v>
      </c>
      <c r="W1336" t="s">
        <v>466</v>
      </c>
      <c r="X1336" t="s">
        <v>414</v>
      </c>
      <c r="Y1336" t="s">
        <v>51</v>
      </c>
    </row>
    <row r="1337" spans="1:25" x14ac:dyDescent="0.3">
      <c r="A1337">
        <v>10334</v>
      </c>
      <c r="B1337">
        <v>49</v>
      </c>
      <c r="C1337">
        <v>100</v>
      </c>
      <c r="D1337">
        <v>4</v>
      </c>
      <c r="E1337">
        <v>6763.47</v>
      </c>
      <c r="F1337" s="1">
        <v>38310</v>
      </c>
      <c r="G1337" t="s">
        <v>401</v>
      </c>
      <c r="H1337">
        <v>4</v>
      </c>
      <c r="I1337">
        <v>11</v>
      </c>
      <c r="J1337">
        <v>2004</v>
      </c>
      <c r="K1337" t="s">
        <v>504</v>
      </c>
      <c r="L1337">
        <v>121</v>
      </c>
      <c r="M1337" t="s">
        <v>616</v>
      </c>
      <c r="N1337" t="s">
        <v>183</v>
      </c>
      <c r="O1337" t="s">
        <v>184</v>
      </c>
      <c r="P1337" t="s">
        <v>185</v>
      </c>
      <c r="R1337" t="s">
        <v>186</v>
      </c>
      <c r="T1337" t="s">
        <v>187</v>
      </c>
      <c r="U1337" t="s">
        <v>188</v>
      </c>
      <c r="V1337" t="s">
        <v>42</v>
      </c>
      <c r="W1337" t="s">
        <v>189</v>
      </c>
      <c r="X1337" t="s">
        <v>190</v>
      </c>
      <c r="Y1337" t="s">
        <v>51</v>
      </c>
    </row>
    <row r="1338" spans="1:25" x14ac:dyDescent="0.3">
      <c r="A1338">
        <v>10347</v>
      </c>
      <c r="B1338">
        <v>45</v>
      </c>
      <c r="C1338">
        <v>100</v>
      </c>
      <c r="D1338">
        <v>4</v>
      </c>
      <c r="E1338">
        <v>5884.65</v>
      </c>
      <c r="F1338" s="1">
        <v>38320</v>
      </c>
      <c r="G1338" t="s">
        <v>25</v>
      </c>
      <c r="H1338">
        <v>4</v>
      </c>
      <c r="I1338">
        <v>11</v>
      </c>
      <c r="J1338">
        <v>2004</v>
      </c>
      <c r="K1338" t="s">
        <v>504</v>
      </c>
      <c r="L1338">
        <v>121</v>
      </c>
      <c r="M1338" t="s">
        <v>616</v>
      </c>
      <c r="N1338" t="s">
        <v>89</v>
      </c>
      <c r="O1338" t="s">
        <v>90</v>
      </c>
      <c r="P1338" t="s">
        <v>91</v>
      </c>
      <c r="Q1338" t="s">
        <v>92</v>
      </c>
      <c r="R1338" t="s">
        <v>93</v>
      </c>
      <c r="S1338" t="s">
        <v>94</v>
      </c>
      <c r="T1338">
        <v>3004</v>
      </c>
      <c r="U1338" t="s">
        <v>95</v>
      </c>
      <c r="V1338" t="s">
        <v>96</v>
      </c>
      <c r="W1338" t="s">
        <v>97</v>
      </c>
      <c r="X1338" t="s">
        <v>98</v>
      </c>
      <c r="Y1338" t="s">
        <v>51</v>
      </c>
    </row>
    <row r="1339" spans="1:25" x14ac:dyDescent="0.3">
      <c r="A1339">
        <v>10357</v>
      </c>
      <c r="B1339">
        <v>28</v>
      </c>
      <c r="C1339">
        <v>100</v>
      </c>
      <c r="D1339">
        <v>2</v>
      </c>
      <c r="E1339">
        <v>3559.64</v>
      </c>
      <c r="F1339" s="1">
        <v>38331</v>
      </c>
      <c r="G1339" t="s">
        <v>25</v>
      </c>
      <c r="H1339">
        <v>4</v>
      </c>
      <c r="I1339">
        <v>12</v>
      </c>
      <c r="J1339">
        <v>2004</v>
      </c>
      <c r="K1339" t="s">
        <v>504</v>
      </c>
      <c r="L1339">
        <v>121</v>
      </c>
      <c r="M1339" t="s">
        <v>616</v>
      </c>
      <c r="N1339" t="s">
        <v>272</v>
      </c>
      <c r="O1339">
        <v>4155551450</v>
      </c>
      <c r="P1339" t="s">
        <v>273</v>
      </c>
      <c r="R1339" t="s">
        <v>274</v>
      </c>
      <c r="S1339" t="s">
        <v>55</v>
      </c>
      <c r="T1339">
        <v>97562</v>
      </c>
      <c r="U1339" t="s">
        <v>32</v>
      </c>
      <c r="V1339" t="s">
        <v>33</v>
      </c>
      <c r="W1339" t="s">
        <v>275</v>
      </c>
      <c r="X1339" t="s">
        <v>276</v>
      </c>
      <c r="Y1339" t="s">
        <v>51</v>
      </c>
    </row>
    <row r="1340" spans="1:25" x14ac:dyDescent="0.3">
      <c r="A1340">
        <v>10370</v>
      </c>
      <c r="B1340">
        <v>29</v>
      </c>
      <c r="C1340">
        <v>57.53</v>
      </c>
      <c r="D1340">
        <v>6</v>
      </c>
      <c r="E1340">
        <v>1668.37</v>
      </c>
      <c r="F1340" s="1">
        <v>38372</v>
      </c>
      <c r="G1340" t="s">
        <v>25</v>
      </c>
      <c r="H1340">
        <v>1</v>
      </c>
      <c r="I1340">
        <v>1</v>
      </c>
      <c r="J1340">
        <v>2005</v>
      </c>
      <c r="K1340" t="s">
        <v>504</v>
      </c>
      <c r="L1340">
        <v>121</v>
      </c>
      <c r="M1340" t="s">
        <v>616</v>
      </c>
      <c r="N1340" t="s">
        <v>285</v>
      </c>
      <c r="O1340" t="s">
        <v>286</v>
      </c>
      <c r="P1340" t="s">
        <v>287</v>
      </c>
      <c r="Q1340" t="s">
        <v>288</v>
      </c>
      <c r="R1340" t="s">
        <v>289</v>
      </c>
      <c r="S1340" t="s">
        <v>157</v>
      </c>
      <c r="T1340">
        <v>2060</v>
      </c>
      <c r="U1340" t="s">
        <v>95</v>
      </c>
      <c r="V1340" t="s">
        <v>96</v>
      </c>
      <c r="W1340" t="s">
        <v>290</v>
      </c>
      <c r="X1340" t="s">
        <v>291</v>
      </c>
      <c r="Y1340" t="s">
        <v>36</v>
      </c>
    </row>
    <row r="1341" spans="1:25" x14ac:dyDescent="0.3">
      <c r="A1341">
        <v>10382</v>
      </c>
      <c r="B1341">
        <v>39</v>
      </c>
      <c r="C1341">
        <v>100</v>
      </c>
      <c r="D1341">
        <v>1</v>
      </c>
      <c r="E1341">
        <v>4890.6000000000004</v>
      </c>
      <c r="F1341" s="1">
        <v>38400</v>
      </c>
      <c r="G1341" t="s">
        <v>25</v>
      </c>
      <c r="H1341">
        <v>1</v>
      </c>
      <c r="I1341">
        <v>2</v>
      </c>
      <c r="J1341">
        <v>2005</v>
      </c>
      <c r="K1341" t="s">
        <v>504</v>
      </c>
      <c r="L1341">
        <v>121</v>
      </c>
      <c r="M1341" t="s">
        <v>616</v>
      </c>
      <c r="N1341" t="s">
        <v>272</v>
      </c>
      <c r="O1341">
        <v>4155551450</v>
      </c>
      <c r="P1341" t="s">
        <v>273</v>
      </c>
      <c r="R1341" t="s">
        <v>274</v>
      </c>
      <c r="S1341" t="s">
        <v>55</v>
      </c>
      <c r="T1341">
        <v>97562</v>
      </c>
      <c r="U1341" t="s">
        <v>32</v>
      </c>
      <c r="V1341" t="s">
        <v>33</v>
      </c>
      <c r="W1341" t="s">
        <v>275</v>
      </c>
      <c r="X1341" t="s">
        <v>276</v>
      </c>
      <c r="Y1341" t="s">
        <v>51</v>
      </c>
    </row>
    <row r="1342" spans="1:25" x14ac:dyDescent="0.3">
      <c r="A1342">
        <v>10411</v>
      </c>
      <c r="B1342">
        <v>46</v>
      </c>
      <c r="C1342">
        <v>100</v>
      </c>
      <c r="D1342">
        <v>3</v>
      </c>
      <c r="E1342">
        <v>5235.72</v>
      </c>
      <c r="F1342" s="1">
        <v>38473</v>
      </c>
      <c r="G1342" t="s">
        <v>25</v>
      </c>
      <c r="H1342">
        <v>2</v>
      </c>
      <c r="I1342">
        <v>5</v>
      </c>
      <c r="J1342">
        <v>2005</v>
      </c>
      <c r="K1342" t="s">
        <v>504</v>
      </c>
      <c r="L1342">
        <v>121</v>
      </c>
      <c r="M1342" t="s">
        <v>616</v>
      </c>
      <c r="N1342" t="s">
        <v>292</v>
      </c>
      <c r="O1342" t="s">
        <v>293</v>
      </c>
      <c r="P1342" t="s">
        <v>294</v>
      </c>
      <c r="R1342" t="s">
        <v>295</v>
      </c>
      <c r="S1342" t="s">
        <v>296</v>
      </c>
      <c r="T1342" t="s">
        <v>297</v>
      </c>
      <c r="U1342" t="s">
        <v>231</v>
      </c>
      <c r="V1342" t="s">
        <v>33</v>
      </c>
      <c r="W1342" t="s">
        <v>298</v>
      </c>
      <c r="X1342" t="s">
        <v>299</v>
      </c>
      <c r="Y1342" t="s">
        <v>51</v>
      </c>
    </row>
    <row r="1343" spans="1:25" x14ac:dyDescent="0.3">
      <c r="A1343">
        <v>10425</v>
      </c>
      <c r="B1343">
        <v>38</v>
      </c>
      <c r="C1343">
        <v>100</v>
      </c>
      <c r="D1343">
        <v>13</v>
      </c>
      <c r="E1343">
        <v>4325.16</v>
      </c>
      <c r="F1343" s="1">
        <v>38503</v>
      </c>
      <c r="G1343" t="s">
        <v>300</v>
      </c>
      <c r="H1343">
        <v>2</v>
      </c>
      <c r="I1343">
        <v>5</v>
      </c>
      <c r="J1343">
        <v>2005</v>
      </c>
      <c r="K1343" t="s">
        <v>504</v>
      </c>
      <c r="L1343">
        <v>121</v>
      </c>
      <c r="M1343" t="s">
        <v>616</v>
      </c>
      <c r="N1343" t="s">
        <v>114</v>
      </c>
      <c r="O1343" t="s">
        <v>115</v>
      </c>
      <c r="P1343" t="s">
        <v>116</v>
      </c>
      <c r="R1343" t="s">
        <v>117</v>
      </c>
      <c r="T1343">
        <v>44000</v>
      </c>
      <c r="U1343" t="s">
        <v>41</v>
      </c>
      <c r="V1343" t="s">
        <v>42</v>
      </c>
      <c r="W1343" t="s">
        <v>118</v>
      </c>
      <c r="X1343" t="s">
        <v>119</v>
      </c>
      <c r="Y1343" t="s">
        <v>51</v>
      </c>
    </row>
    <row r="1344" spans="1:25" x14ac:dyDescent="0.3">
      <c r="A1344">
        <v>10103</v>
      </c>
      <c r="B1344">
        <v>41</v>
      </c>
      <c r="C1344">
        <v>47.29</v>
      </c>
      <c r="D1344">
        <v>9</v>
      </c>
      <c r="E1344">
        <v>1938.89</v>
      </c>
      <c r="F1344" s="1">
        <v>37650</v>
      </c>
      <c r="G1344" t="s">
        <v>25</v>
      </c>
      <c r="H1344">
        <v>1</v>
      </c>
      <c r="I1344">
        <v>1</v>
      </c>
      <c r="J1344">
        <v>2003</v>
      </c>
      <c r="K1344" t="s">
        <v>550</v>
      </c>
      <c r="L1344">
        <v>50</v>
      </c>
      <c r="M1344" t="s">
        <v>617</v>
      </c>
      <c r="N1344" t="s">
        <v>133</v>
      </c>
      <c r="O1344" t="s">
        <v>134</v>
      </c>
      <c r="P1344" t="s">
        <v>135</v>
      </c>
      <c r="R1344" t="s">
        <v>136</v>
      </c>
      <c r="T1344">
        <v>4110</v>
      </c>
      <c r="U1344" t="s">
        <v>78</v>
      </c>
      <c r="V1344" t="s">
        <v>42</v>
      </c>
      <c r="W1344" t="s">
        <v>137</v>
      </c>
      <c r="X1344" t="s">
        <v>138</v>
      </c>
      <c r="Y1344" t="s">
        <v>36</v>
      </c>
    </row>
    <row r="1345" spans="1:25" x14ac:dyDescent="0.3">
      <c r="A1345">
        <v>10113</v>
      </c>
      <c r="B1345">
        <v>50</v>
      </c>
      <c r="C1345">
        <v>49.81</v>
      </c>
      <c r="D1345">
        <v>3</v>
      </c>
      <c r="E1345">
        <v>2490.5</v>
      </c>
      <c r="F1345" s="1">
        <v>37706</v>
      </c>
      <c r="G1345" t="s">
        <v>25</v>
      </c>
      <c r="H1345">
        <v>1</v>
      </c>
      <c r="I1345">
        <v>3</v>
      </c>
      <c r="J1345">
        <v>2003</v>
      </c>
      <c r="K1345" t="s">
        <v>550</v>
      </c>
      <c r="L1345">
        <v>50</v>
      </c>
      <c r="M1345" t="s">
        <v>617</v>
      </c>
      <c r="N1345" t="s">
        <v>272</v>
      </c>
      <c r="O1345">
        <v>4155551450</v>
      </c>
      <c r="P1345" t="s">
        <v>273</v>
      </c>
      <c r="R1345" t="s">
        <v>274</v>
      </c>
      <c r="S1345" t="s">
        <v>55</v>
      </c>
      <c r="T1345">
        <v>97562</v>
      </c>
      <c r="U1345" t="s">
        <v>32</v>
      </c>
      <c r="V1345" t="s">
        <v>33</v>
      </c>
      <c r="W1345" t="s">
        <v>275</v>
      </c>
      <c r="X1345" t="s">
        <v>276</v>
      </c>
      <c r="Y1345" t="s">
        <v>36</v>
      </c>
    </row>
    <row r="1346" spans="1:25" x14ac:dyDescent="0.3">
      <c r="A1346">
        <v>10126</v>
      </c>
      <c r="B1346">
        <v>43</v>
      </c>
      <c r="C1346">
        <v>53.83</v>
      </c>
      <c r="D1346">
        <v>9</v>
      </c>
      <c r="E1346">
        <v>2314.69</v>
      </c>
      <c r="F1346" s="1">
        <v>37769</v>
      </c>
      <c r="G1346" t="s">
        <v>25</v>
      </c>
      <c r="H1346">
        <v>2</v>
      </c>
      <c r="I1346">
        <v>5</v>
      </c>
      <c r="J1346">
        <v>2003</v>
      </c>
      <c r="K1346" t="s">
        <v>550</v>
      </c>
      <c r="L1346">
        <v>50</v>
      </c>
      <c r="M1346" t="s">
        <v>617</v>
      </c>
      <c r="N1346" t="s">
        <v>191</v>
      </c>
      <c r="O1346" t="s">
        <v>192</v>
      </c>
      <c r="P1346" t="s">
        <v>193</v>
      </c>
      <c r="R1346" t="s">
        <v>177</v>
      </c>
      <c r="T1346">
        <v>28023</v>
      </c>
      <c r="U1346" t="s">
        <v>178</v>
      </c>
      <c r="V1346" t="s">
        <v>42</v>
      </c>
      <c r="W1346" t="s">
        <v>194</v>
      </c>
      <c r="X1346" t="s">
        <v>195</v>
      </c>
      <c r="Y1346" t="s">
        <v>36</v>
      </c>
    </row>
    <row r="1347" spans="1:25" x14ac:dyDescent="0.3">
      <c r="A1347">
        <v>10140</v>
      </c>
      <c r="B1347">
        <v>29</v>
      </c>
      <c r="C1347">
        <v>43.27</v>
      </c>
      <c r="D1347">
        <v>9</v>
      </c>
      <c r="E1347">
        <v>1254.83</v>
      </c>
      <c r="F1347" s="1">
        <v>37826</v>
      </c>
      <c r="G1347" t="s">
        <v>25</v>
      </c>
      <c r="H1347">
        <v>3</v>
      </c>
      <c r="I1347">
        <v>7</v>
      </c>
      <c r="J1347">
        <v>2003</v>
      </c>
      <c r="K1347" t="s">
        <v>550</v>
      </c>
      <c r="L1347">
        <v>50</v>
      </c>
      <c r="M1347" t="s">
        <v>617</v>
      </c>
      <c r="N1347" t="s">
        <v>62</v>
      </c>
      <c r="O1347">
        <v>6505556809</v>
      </c>
      <c r="P1347" t="s">
        <v>63</v>
      </c>
      <c r="R1347" t="s">
        <v>64</v>
      </c>
      <c r="S1347" t="s">
        <v>55</v>
      </c>
      <c r="T1347">
        <v>94217</v>
      </c>
      <c r="U1347" t="s">
        <v>32</v>
      </c>
      <c r="V1347" t="s">
        <v>33</v>
      </c>
      <c r="W1347" t="s">
        <v>65</v>
      </c>
      <c r="X1347" t="s">
        <v>66</v>
      </c>
      <c r="Y1347" t="s">
        <v>36</v>
      </c>
    </row>
    <row r="1348" spans="1:25" x14ac:dyDescent="0.3">
      <c r="A1348">
        <v>10150</v>
      </c>
      <c r="B1348">
        <v>30</v>
      </c>
      <c r="C1348">
        <v>42.76</v>
      </c>
      <c r="D1348">
        <v>6</v>
      </c>
      <c r="E1348">
        <v>1282.8</v>
      </c>
      <c r="F1348" s="1">
        <v>37883</v>
      </c>
      <c r="G1348" t="s">
        <v>25</v>
      </c>
      <c r="H1348">
        <v>3</v>
      </c>
      <c r="I1348">
        <v>9</v>
      </c>
      <c r="J1348">
        <v>2003</v>
      </c>
      <c r="K1348" t="s">
        <v>550</v>
      </c>
      <c r="L1348">
        <v>50</v>
      </c>
      <c r="M1348" t="s">
        <v>617</v>
      </c>
      <c r="N1348" t="s">
        <v>196</v>
      </c>
      <c r="O1348" t="s">
        <v>197</v>
      </c>
      <c r="P1348" t="s">
        <v>198</v>
      </c>
      <c r="R1348" t="s">
        <v>199</v>
      </c>
      <c r="T1348">
        <v>79903</v>
      </c>
      <c r="U1348" t="s">
        <v>199</v>
      </c>
      <c r="V1348" t="s">
        <v>200</v>
      </c>
      <c r="W1348" t="s">
        <v>201</v>
      </c>
      <c r="X1348" t="s">
        <v>202</v>
      </c>
      <c r="Y1348" t="s">
        <v>36</v>
      </c>
    </row>
    <row r="1349" spans="1:25" x14ac:dyDescent="0.3">
      <c r="A1349">
        <v>10164</v>
      </c>
      <c r="B1349">
        <v>25</v>
      </c>
      <c r="C1349">
        <v>53.83</v>
      </c>
      <c r="D1349">
        <v>7</v>
      </c>
      <c r="E1349">
        <v>1345.75</v>
      </c>
      <c r="F1349" s="1">
        <v>37915</v>
      </c>
      <c r="G1349" t="s">
        <v>408</v>
      </c>
      <c r="H1349">
        <v>4</v>
      </c>
      <c r="I1349">
        <v>10</v>
      </c>
      <c r="J1349">
        <v>2003</v>
      </c>
      <c r="K1349" t="s">
        <v>550</v>
      </c>
      <c r="L1349">
        <v>50</v>
      </c>
      <c r="M1349" t="s">
        <v>617</v>
      </c>
      <c r="N1349" t="s">
        <v>409</v>
      </c>
      <c r="O1349" t="s">
        <v>410</v>
      </c>
      <c r="P1349" t="s">
        <v>411</v>
      </c>
      <c r="R1349" t="s">
        <v>412</v>
      </c>
      <c r="T1349">
        <v>8010</v>
      </c>
      <c r="U1349" t="s">
        <v>148</v>
      </c>
      <c r="V1349" t="s">
        <v>42</v>
      </c>
      <c r="W1349" t="s">
        <v>413</v>
      </c>
      <c r="X1349" t="s">
        <v>414</v>
      </c>
      <c r="Y1349" t="s">
        <v>36</v>
      </c>
    </row>
    <row r="1350" spans="1:25" x14ac:dyDescent="0.3">
      <c r="A1350">
        <v>10174</v>
      </c>
      <c r="B1350">
        <v>49</v>
      </c>
      <c r="C1350">
        <v>44.78</v>
      </c>
      <c r="D1350">
        <v>2</v>
      </c>
      <c r="E1350">
        <v>2194.2199999999998</v>
      </c>
      <c r="F1350" s="1">
        <v>37931</v>
      </c>
      <c r="G1350" t="s">
        <v>25</v>
      </c>
      <c r="H1350">
        <v>4</v>
      </c>
      <c r="I1350">
        <v>11</v>
      </c>
      <c r="J1350">
        <v>2003</v>
      </c>
      <c r="K1350" t="s">
        <v>550</v>
      </c>
      <c r="L1350">
        <v>50</v>
      </c>
      <c r="M1350" t="s">
        <v>617</v>
      </c>
      <c r="N1350" t="s">
        <v>207</v>
      </c>
      <c r="O1350" t="s">
        <v>208</v>
      </c>
      <c r="P1350" t="s">
        <v>209</v>
      </c>
      <c r="R1350" t="s">
        <v>210</v>
      </c>
      <c r="S1350" t="s">
        <v>211</v>
      </c>
      <c r="T1350">
        <v>4101</v>
      </c>
      <c r="U1350" t="s">
        <v>95</v>
      </c>
      <c r="V1350" t="s">
        <v>96</v>
      </c>
      <c r="W1350" t="s">
        <v>212</v>
      </c>
      <c r="X1350" t="s">
        <v>213</v>
      </c>
      <c r="Y1350" t="s">
        <v>36</v>
      </c>
    </row>
    <row r="1351" spans="1:25" x14ac:dyDescent="0.3">
      <c r="A1351">
        <v>10183</v>
      </c>
      <c r="B1351">
        <v>40</v>
      </c>
      <c r="C1351">
        <v>49.3</v>
      </c>
      <c r="D1351">
        <v>6</v>
      </c>
      <c r="E1351">
        <v>1972</v>
      </c>
      <c r="F1351" s="1">
        <v>37938</v>
      </c>
      <c r="G1351" t="s">
        <v>25</v>
      </c>
      <c r="H1351">
        <v>4</v>
      </c>
      <c r="I1351">
        <v>11</v>
      </c>
      <c r="J1351">
        <v>2003</v>
      </c>
      <c r="K1351" t="s">
        <v>550</v>
      </c>
      <c r="L1351">
        <v>50</v>
      </c>
      <c r="M1351" t="s">
        <v>617</v>
      </c>
      <c r="N1351" t="s">
        <v>214</v>
      </c>
      <c r="O1351">
        <v>2155554695</v>
      </c>
      <c r="P1351" t="s">
        <v>215</v>
      </c>
      <c r="R1351" t="s">
        <v>216</v>
      </c>
      <c r="S1351" t="s">
        <v>142</v>
      </c>
      <c r="T1351">
        <v>71270</v>
      </c>
      <c r="U1351" t="s">
        <v>32</v>
      </c>
      <c r="V1351" t="s">
        <v>33</v>
      </c>
      <c r="W1351" t="s">
        <v>217</v>
      </c>
      <c r="X1351" t="s">
        <v>218</v>
      </c>
      <c r="Y1351" t="s">
        <v>36</v>
      </c>
    </row>
    <row r="1352" spans="1:25" x14ac:dyDescent="0.3">
      <c r="A1352">
        <v>10194</v>
      </c>
      <c r="B1352">
        <v>41</v>
      </c>
      <c r="C1352">
        <v>44.78</v>
      </c>
      <c r="D1352">
        <v>9</v>
      </c>
      <c r="E1352">
        <v>1835.98</v>
      </c>
      <c r="F1352" s="1">
        <v>37950</v>
      </c>
      <c r="G1352" t="s">
        <v>25</v>
      </c>
      <c r="H1352">
        <v>4</v>
      </c>
      <c r="I1352">
        <v>11</v>
      </c>
      <c r="J1352">
        <v>2003</v>
      </c>
      <c r="K1352" t="s">
        <v>550</v>
      </c>
      <c r="L1352">
        <v>50</v>
      </c>
      <c r="M1352" t="s">
        <v>617</v>
      </c>
      <c r="N1352" t="s">
        <v>219</v>
      </c>
      <c r="O1352" t="s">
        <v>220</v>
      </c>
      <c r="P1352" t="s">
        <v>221</v>
      </c>
      <c r="R1352" t="s">
        <v>222</v>
      </c>
      <c r="T1352">
        <v>69004</v>
      </c>
      <c r="U1352" t="s">
        <v>41</v>
      </c>
      <c r="V1352" t="s">
        <v>42</v>
      </c>
      <c r="W1352" t="s">
        <v>223</v>
      </c>
      <c r="X1352" t="s">
        <v>224</v>
      </c>
      <c r="Y1352" t="s">
        <v>36</v>
      </c>
    </row>
    <row r="1353" spans="1:25" x14ac:dyDescent="0.3">
      <c r="A1353">
        <v>10206</v>
      </c>
      <c r="B1353">
        <v>21</v>
      </c>
      <c r="C1353">
        <v>53.33</v>
      </c>
      <c r="D1353">
        <v>4</v>
      </c>
      <c r="E1353">
        <v>1119.93</v>
      </c>
      <c r="F1353" s="1">
        <v>37960</v>
      </c>
      <c r="G1353" t="s">
        <v>25</v>
      </c>
      <c r="H1353">
        <v>4</v>
      </c>
      <c r="I1353">
        <v>12</v>
      </c>
      <c r="J1353">
        <v>2003</v>
      </c>
      <c r="K1353" t="s">
        <v>550</v>
      </c>
      <c r="L1353">
        <v>50</v>
      </c>
      <c r="M1353" t="s">
        <v>617</v>
      </c>
      <c r="N1353" t="s">
        <v>225</v>
      </c>
      <c r="O1353" t="s">
        <v>226</v>
      </c>
      <c r="P1353" t="s">
        <v>227</v>
      </c>
      <c r="R1353" t="s">
        <v>228</v>
      </c>
      <c r="S1353" t="s">
        <v>229</v>
      </c>
      <c r="T1353" t="s">
        <v>230</v>
      </c>
      <c r="U1353" t="s">
        <v>231</v>
      </c>
      <c r="V1353" t="s">
        <v>33</v>
      </c>
      <c r="W1353" t="s">
        <v>232</v>
      </c>
      <c r="X1353" t="s">
        <v>233</v>
      </c>
      <c r="Y1353" t="s">
        <v>36</v>
      </c>
    </row>
    <row r="1354" spans="1:25" x14ac:dyDescent="0.3">
      <c r="A1354">
        <v>10215</v>
      </c>
      <c r="B1354">
        <v>46</v>
      </c>
      <c r="C1354">
        <v>45.28</v>
      </c>
      <c r="D1354">
        <v>1</v>
      </c>
      <c r="E1354">
        <v>2082.88</v>
      </c>
      <c r="F1354" s="1">
        <v>38015</v>
      </c>
      <c r="G1354" t="s">
        <v>25</v>
      </c>
      <c r="H1354">
        <v>1</v>
      </c>
      <c r="I1354">
        <v>1</v>
      </c>
      <c r="J1354">
        <v>2004</v>
      </c>
      <c r="K1354" t="s">
        <v>550</v>
      </c>
      <c r="L1354">
        <v>50</v>
      </c>
      <c r="M1354" t="s">
        <v>617</v>
      </c>
      <c r="N1354" t="s">
        <v>234</v>
      </c>
      <c r="O1354">
        <v>3105553722</v>
      </c>
      <c r="P1354" t="s">
        <v>235</v>
      </c>
      <c r="R1354" t="s">
        <v>236</v>
      </c>
      <c r="S1354" t="s">
        <v>55</v>
      </c>
      <c r="T1354">
        <v>94019</v>
      </c>
      <c r="U1354" t="s">
        <v>32</v>
      </c>
      <c r="V1354" t="s">
        <v>33</v>
      </c>
      <c r="W1354" t="s">
        <v>237</v>
      </c>
      <c r="X1354" t="s">
        <v>238</v>
      </c>
      <c r="Y1354" t="s">
        <v>36</v>
      </c>
    </row>
    <row r="1355" spans="1:25" x14ac:dyDescent="0.3">
      <c r="A1355">
        <v>10229</v>
      </c>
      <c r="B1355">
        <v>39</v>
      </c>
      <c r="C1355">
        <v>40.25</v>
      </c>
      <c r="D1355">
        <v>14</v>
      </c>
      <c r="E1355">
        <v>1569.75</v>
      </c>
      <c r="F1355" s="1">
        <v>38057</v>
      </c>
      <c r="G1355" t="s">
        <v>25</v>
      </c>
      <c r="H1355">
        <v>1</v>
      </c>
      <c r="I1355">
        <v>3</v>
      </c>
      <c r="J1355">
        <v>2004</v>
      </c>
      <c r="K1355" t="s">
        <v>550</v>
      </c>
      <c r="L1355">
        <v>50</v>
      </c>
      <c r="M1355" t="s">
        <v>617</v>
      </c>
      <c r="N1355" t="s">
        <v>272</v>
      </c>
      <c r="O1355">
        <v>4155551450</v>
      </c>
      <c r="P1355" t="s">
        <v>273</v>
      </c>
      <c r="R1355" t="s">
        <v>274</v>
      </c>
      <c r="S1355" t="s">
        <v>55</v>
      </c>
      <c r="T1355">
        <v>97562</v>
      </c>
      <c r="U1355" t="s">
        <v>32</v>
      </c>
      <c r="V1355" t="s">
        <v>33</v>
      </c>
      <c r="W1355" t="s">
        <v>275</v>
      </c>
      <c r="X1355" t="s">
        <v>276</v>
      </c>
      <c r="Y1355" t="s">
        <v>36</v>
      </c>
    </row>
    <row r="1356" spans="1:25" x14ac:dyDescent="0.3">
      <c r="A1356">
        <v>10245</v>
      </c>
      <c r="B1356">
        <v>45</v>
      </c>
      <c r="C1356">
        <v>59.87</v>
      </c>
      <c r="D1356">
        <v>7</v>
      </c>
      <c r="E1356">
        <v>2694.15</v>
      </c>
      <c r="F1356" s="1">
        <v>38111</v>
      </c>
      <c r="G1356" t="s">
        <v>25</v>
      </c>
      <c r="H1356">
        <v>2</v>
      </c>
      <c r="I1356">
        <v>5</v>
      </c>
      <c r="J1356">
        <v>2004</v>
      </c>
      <c r="K1356" t="s">
        <v>550</v>
      </c>
      <c r="L1356">
        <v>50</v>
      </c>
      <c r="M1356" t="s">
        <v>617</v>
      </c>
      <c r="N1356" t="s">
        <v>242</v>
      </c>
      <c r="O1356">
        <v>2035559545</v>
      </c>
      <c r="P1356" t="s">
        <v>243</v>
      </c>
      <c r="R1356" t="s">
        <v>244</v>
      </c>
      <c r="S1356" t="s">
        <v>112</v>
      </c>
      <c r="T1356">
        <v>97823</v>
      </c>
      <c r="U1356" t="s">
        <v>32</v>
      </c>
      <c r="V1356" t="s">
        <v>33</v>
      </c>
      <c r="W1356" t="s">
        <v>83</v>
      </c>
      <c r="X1356" t="s">
        <v>245</v>
      </c>
      <c r="Y1356" t="s">
        <v>36</v>
      </c>
    </row>
    <row r="1357" spans="1:25" x14ac:dyDescent="0.3">
      <c r="A1357">
        <v>10258</v>
      </c>
      <c r="B1357">
        <v>21</v>
      </c>
      <c r="C1357">
        <v>59.87</v>
      </c>
      <c r="D1357">
        <v>4</v>
      </c>
      <c r="E1357">
        <v>1257.27</v>
      </c>
      <c r="F1357" s="1">
        <v>38153</v>
      </c>
      <c r="G1357" t="s">
        <v>25</v>
      </c>
      <c r="H1357">
        <v>2</v>
      </c>
      <c r="I1357">
        <v>6</v>
      </c>
      <c r="J1357">
        <v>2004</v>
      </c>
      <c r="K1357" t="s">
        <v>550</v>
      </c>
      <c r="L1357">
        <v>50</v>
      </c>
      <c r="M1357" t="s">
        <v>617</v>
      </c>
      <c r="N1357" t="s">
        <v>246</v>
      </c>
      <c r="O1357" t="s">
        <v>247</v>
      </c>
      <c r="P1357" t="s">
        <v>248</v>
      </c>
      <c r="R1357" t="s">
        <v>249</v>
      </c>
      <c r="S1357" t="s">
        <v>250</v>
      </c>
      <c r="T1357" t="s">
        <v>251</v>
      </c>
      <c r="U1357" t="s">
        <v>200</v>
      </c>
      <c r="V1357" t="s">
        <v>200</v>
      </c>
      <c r="W1357" t="s">
        <v>252</v>
      </c>
      <c r="X1357" t="s">
        <v>253</v>
      </c>
      <c r="Y1357" t="s">
        <v>36</v>
      </c>
    </row>
    <row r="1358" spans="1:25" x14ac:dyDescent="0.3">
      <c r="A1358">
        <v>10270</v>
      </c>
      <c r="B1358">
        <v>44</v>
      </c>
      <c r="C1358">
        <v>58.36</v>
      </c>
      <c r="D1358">
        <v>7</v>
      </c>
      <c r="E1358">
        <v>2567.84</v>
      </c>
      <c r="F1358" s="1">
        <v>38187</v>
      </c>
      <c r="G1358" t="s">
        <v>25</v>
      </c>
      <c r="H1358">
        <v>3</v>
      </c>
      <c r="I1358">
        <v>7</v>
      </c>
      <c r="J1358">
        <v>2004</v>
      </c>
      <c r="K1358" t="s">
        <v>550</v>
      </c>
      <c r="L1358">
        <v>50</v>
      </c>
      <c r="M1358" t="s">
        <v>617</v>
      </c>
      <c r="N1358" t="s">
        <v>152</v>
      </c>
      <c r="O1358" t="s">
        <v>153</v>
      </c>
      <c r="P1358" t="s">
        <v>154</v>
      </c>
      <c r="Q1358" t="s">
        <v>155</v>
      </c>
      <c r="R1358" t="s">
        <v>156</v>
      </c>
      <c r="S1358" t="s">
        <v>157</v>
      </c>
      <c r="T1358">
        <v>2067</v>
      </c>
      <c r="U1358" t="s">
        <v>95</v>
      </c>
      <c r="V1358" t="s">
        <v>96</v>
      </c>
      <c r="W1358" t="s">
        <v>158</v>
      </c>
      <c r="X1358" t="s">
        <v>159</v>
      </c>
      <c r="Y1358" t="s">
        <v>36</v>
      </c>
    </row>
    <row r="1359" spans="1:25" x14ac:dyDescent="0.3">
      <c r="A1359">
        <v>10281</v>
      </c>
      <c r="B1359">
        <v>44</v>
      </c>
      <c r="C1359">
        <v>59.87</v>
      </c>
      <c r="D1359">
        <v>14</v>
      </c>
      <c r="E1359">
        <v>2634.28</v>
      </c>
      <c r="F1359" s="1">
        <v>38218</v>
      </c>
      <c r="G1359" t="s">
        <v>25</v>
      </c>
      <c r="H1359">
        <v>3</v>
      </c>
      <c r="I1359">
        <v>8</v>
      </c>
      <c r="J1359">
        <v>2004</v>
      </c>
      <c r="K1359" t="s">
        <v>550</v>
      </c>
      <c r="L1359">
        <v>50</v>
      </c>
      <c r="M1359" t="s">
        <v>617</v>
      </c>
      <c r="N1359" t="s">
        <v>139</v>
      </c>
      <c r="O1359">
        <v>2155551555</v>
      </c>
      <c r="P1359" t="s">
        <v>140</v>
      </c>
      <c r="R1359" t="s">
        <v>141</v>
      </c>
      <c r="S1359" t="s">
        <v>142</v>
      </c>
      <c r="T1359">
        <v>70267</v>
      </c>
      <c r="U1359" t="s">
        <v>32</v>
      </c>
      <c r="V1359" t="s">
        <v>33</v>
      </c>
      <c r="W1359" t="s">
        <v>34</v>
      </c>
      <c r="X1359" t="s">
        <v>143</v>
      </c>
      <c r="Y1359" t="s">
        <v>36</v>
      </c>
    </row>
    <row r="1360" spans="1:25" x14ac:dyDescent="0.3">
      <c r="A1360">
        <v>10291</v>
      </c>
      <c r="B1360">
        <v>29</v>
      </c>
      <c r="C1360">
        <v>51.82</v>
      </c>
      <c r="D1360">
        <v>9</v>
      </c>
      <c r="E1360">
        <v>1502.78</v>
      </c>
      <c r="F1360" s="1">
        <v>38238</v>
      </c>
      <c r="G1360" t="s">
        <v>25</v>
      </c>
      <c r="H1360">
        <v>3</v>
      </c>
      <c r="I1360">
        <v>9</v>
      </c>
      <c r="J1360">
        <v>2004</v>
      </c>
      <c r="K1360" t="s">
        <v>550</v>
      </c>
      <c r="L1360">
        <v>50</v>
      </c>
      <c r="M1360" t="s">
        <v>617</v>
      </c>
      <c r="N1360" t="s">
        <v>261</v>
      </c>
      <c r="O1360" t="s">
        <v>262</v>
      </c>
      <c r="P1360" t="s">
        <v>263</v>
      </c>
      <c r="R1360" t="s">
        <v>264</v>
      </c>
      <c r="T1360" t="s">
        <v>265</v>
      </c>
      <c r="U1360" t="s">
        <v>188</v>
      </c>
      <c r="V1360" t="s">
        <v>42</v>
      </c>
      <c r="W1360" t="s">
        <v>266</v>
      </c>
      <c r="X1360" t="s">
        <v>206</v>
      </c>
      <c r="Y1360" t="s">
        <v>36</v>
      </c>
    </row>
    <row r="1361" spans="1:25" x14ac:dyDescent="0.3">
      <c r="A1361">
        <v>10304</v>
      </c>
      <c r="B1361">
        <v>34</v>
      </c>
      <c r="C1361">
        <v>49.3</v>
      </c>
      <c r="D1361">
        <v>4</v>
      </c>
      <c r="E1361">
        <v>1676.2</v>
      </c>
      <c r="F1361" s="1">
        <v>38271</v>
      </c>
      <c r="G1361" t="s">
        <v>25</v>
      </c>
      <c r="H1361">
        <v>4</v>
      </c>
      <c r="I1361">
        <v>10</v>
      </c>
      <c r="J1361">
        <v>2004</v>
      </c>
      <c r="K1361" t="s">
        <v>550</v>
      </c>
      <c r="L1361">
        <v>50</v>
      </c>
      <c r="M1361" t="s">
        <v>617</v>
      </c>
      <c r="N1361" t="s">
        <v>267</v>
      </c>
      <c r="O1361" t="s">
        <v>268</v>
      </c>
      <c r="P1361" t="s">
        <v>269</v>
      </c>
      <c r="R1361" t="s">
        <v>270</v>
      </c>
      <c r="T1361">
        <v>78000</v>
      </c>
      <c r="U1361" t="s">
        <v>41</v>
      </c>
      <c r="V1361" t="s">
        <v>42</v>
      </c>
      <c r="W1361" t="s">
        <v>271</v>
      </c>
      <c r="X1361" t="s">
        <v>50</v>
      </c>
      <c r="Y1361" t="s">
        <v>36</v>
      </c>
    </row>
    <row r="1362" spans="1:25" x14ac:dyDescent="0.3">
      <c r="A1362">
        <v>10312</v>
      </c>
      <c r="B1362">
        <v>39</v>
      </c>
      <c r="C1362">
        <v>56.85</v>
      </c>
      <c r="D1362">
        <v>1</v>
      </c>
      <c r="E1362">
        <v>2217.15</v>
      </c>
      <c r="F1362" s="1">
        <v>38281</v>
      </c>
      <c r="G1362" t="s">
        <v>25</v>
      </c>
      <c r="H1362">
        <v>4</v>
      </c>
      <c r="I1362">
        <v>10</v>
      </c>
      <c r="J1362">
        <v>2004</v>
      </c>
      <c r="K1362" t="s">
        <v>550</v>
      </c>
      <c r="L1362">
        <v>50</v>
      </c>
      <c r="M1362" t="s">
        <v>617</v>
      </c>
      <c r="N1362" t="s">
        <v>272</v>
      </c>
      <c r="O1362">
        <v>4155551450</v>
      </c>
      <c r="P1362" t="s">
        <v>273</v>
      </c>
      <c r="R1362" t="s">
        <v>274</v>
      </c>
      <c r="S1362" t="s">
        <v>55</v>
      </c>
      <c r="T1362">
        <v>97562</v>
      </c>
      <c r="U1362" t="s">
        <v>32</v>
      </c>
      <c r="V1362" t="s">
        <v>33</v>
      </c>
      <c r="W1362" t="s">
        <v>275</v>
      </c>
      <c r="X1362" t="s">
        <v>276</v>
      </c>
      <c r="Y1362" t="s">
        <v>36</v>
      </c>
    </row>
    <row r="1363" spans="1:25" x14ac:dyDescent="0.3">
      <c r="A1363">
        <v>10324</v>
      </c>
      <c r="B1363">
        <v>38</v>
      </c>
      <c r="C1363">
        <v>100</v>
      </c>
      <c r="D1363">
        <v>6</v>
      </c>
      <c r="E1363">
        <v>6832.02</v>
      </c>
      <c r="F1363" s="1">
        <v>38296</v>
      </c>
      <c r="G1363" t="s">
        <v>25</v>
      </c>
      <c r="H1363">
        <v>4</v>
      </c>
      <c r="I1363">
        <v>11</v>
      </c>
      <c r="J1363">
        <v>2004</v>
      </c>
      <c r="K1363" t="s">
        <v>550</v>
      </c>
      <c r="L1363">
        <v>50</v>
      </c>
      <c r="M1363" t="s">
        <v>617</v>
      </c>
      <c r="N1363" t="s">
        <v>99</v>
      </c>
      <c r="O1363">
        <v>2125551500</v>
      </c>
      <c r="P1363" t="s">
        <v>100</v>
      </c>
      <c r="Q1363" t="s">
        <v>101</v>
      </c>
      <c r="R1363" t="s">
        <v>30</v>
      </c>
      <c r="S1363" t="s">
        <v>31</v>
      </c>
      <c r="T1363">
        <v>10022</v>
      </c>
      <c r="U1363" t="s">
        <v>32</v>
      </c>
      <c r="V1363" t="s">
        <v>33</v>
      </c>
      <c r="W1363" t="s">
        <v>102</v>
      </c>
      <c r="X1363" t="s">
        <v>103</v>
      </c>
      <c r="Y1363" t="s">
        <v>51</v>
      </c>
    </row>
    <row r="1364" spans="1:25" x14ac:dyDescent="0.3">
      <c r="A1364">
        <v>10333</v>
      </c>
      <c r="B1364">
        <v>24</v>
      </c>
      <c r="C1364">
        <v>79.86</v>
      </c>
      <c r="D1364">
        <v>8</v>
      </c>
      <c r="E1364">
        <v>1916.64</v>
      </c>
      <c r="F1364" s="1">
        <v>38309</v>
      </c>
      <c r="G1364" t="s">
        <v>25</v>
      </c>
      <c r="H1364">
        <v>4</v>
      </c>
      <c r="I1364">
        <v>11</v>
      </c>
      <c r="J1364">
        <v>2004</v>
      </c>
      <c r="K1364" t="s">
        <v>550</v>
      </c>
      <c r="L1364">
        <v>50</v>
      </c>
      <c r="M1364" t="s">
        <v>617</v>
      </c>
      <c r="N1364" t="s">
        <v>81</v>
      </c>
      <c r="O1364">
        <v>6505555787</v>
      </c>
      <c r="P1364" t="s">
        <v>82</v>
      </c>
      <c r="R1364" t="s">
        <v>60</v>
      </c>
      <c r="S1364" t="s">
        <v>55</v>
      </c>
      <c r="U1364" t="s">
        <v>32</v>
      </c>
      <c r="V1364" t="s">
        <v>33</v>
      </c>
      <c r="W1364" t="s">
        <v>83</v>
      </c>
      <c r="X1364" t="s">
        <v>57</v>
      </c>
      <c r="Y1364" t="s">
        <v>36</v>
      </c>
    </row>
    <row r="1365" spans="1:25" x14ac:dyDescent="0.3">
      <c r="A1365">
        <v>10348</v>
      </c>
      <c r="B1365">
        <v>29</v>
      </c>
      <c r="C1365">
        <v>100</v>
      </c>
      <c r="D1365">
        <v>6</v>
      </c>
      <c r="E1365">
        <v>7110.8</v>
      </c>
      <c r="F1365" s="1">
        <v>38292</v>
      </c>
      <c r="G1365" t="s">
        <v>25</v>
      </c>
      <c r="H1365">
        <v>4</v>
      </c>
      <c r="I1365">
        <v>11</v>
      </c>
      <c r="J1365">
        <v>2004</v>
      </c>
      <c r="K1365" t="s">
        <v>550</v>
      </c>
      <c r="L1365">
        <v>50</v>
      </c>
      <c r="M1365" t="s">
        <v>617</v>
      </c>
      <c r="N1365" t="s">
        <v>191</v>
      </c>
      <c r="O1365" t="s">
        <v>192</v>
      </c>
      <c r="P1365" t="s">
        <v>193</v>
      </c>
      <c r="R1365" t="s">
        <v>177</v>
      </c>
      <c r="T1365">
        <v>28023</v>
      </c>
      <c r="U1365" t="s">
        <v>178</v>
      </c>
      <c r="V1365" t="s">
        <v>42</v>
      </c>
      <c r="W1365" t="s">
        <v>194</v>
      </c>
      <c r="X1365" t="s">
        <v>195</v>
      </c>
      <c r="Y1365" t="s">
        <v>151</v>
      </c>
    </row>
    <row r="1366" spans="1:25" x14ac:dyDescent="0.3">
      <c r="A1366">
        <v>10358</v>
      </c>
      <c r="B1366">
        <v>30</v>
      </c>
      <c r="C1366">
        <v>100</v>
      </c>
      <c r="D1366">
        <v>8</v>
      </c>
      <c r="E1366">
        <v>5302.8</v>
      </c>
      <c r="F1366" s="1">
        <v>38331</v>
      </c>
      <c r="G1366" t="s">
        <v>25</v>
      </c>
      <c r="H1366">
        <v>4</v>
      </c>
      <c r="I1366">
        <v>12</v>
      </c>
      <c r="J1366">
        <v>2004</v>
      </c>
      <c r="K1366" t="s">
        <v>550</v>
      </c>
      <c r="L1366">
        <v>50</v>
      </c>
      <c r="M1366" t="s">
        <v>617</v>
      </c>
      <c r="N1366" t="s">
        <v>174</v>
      </c>
      <c r="O1366" t="s">
        <v>175</v>
      </c>
      <c r="P1366" t="s">
        <v>176</v>
      </c>
      <c r="R1366" t="s">
        <v>177</v>
      </c>
      <c r="T1366">
        <v>28034</v>
      </c>
      <c r="U1366" t="s">
        <v>178</v>
      </c>
      <c r="V1366" t="s">
        <v>42</v>
      </c>
      <c r="W1366" t="s">
        <v>179</v>
      </c>
      <c r="X1366" t="s">
        <v>180</v>
      </c>
      <c r="Y1366" t="s">
        <v>51</v>
      </c>
    </row>
    <row r="1367" spans="1:25" x14ac:dyDescent="0.3">
      <c r="A1367">
        <v>10370</v>
      </c>
      <c r="B1367">
        <v>20</v>
      </c>
      <c r="C1367">
        <v>100</v>
      </c>
      <c r="D1367">
        <v>2</v>
      </c>
      <c r="E1367">
        <v>2730</v>
      </c>
      <c r="F1367" s="1">
        <v>38372</v>
      </c>
      <c r="G1367" t="s">
        <v>25</v>
      </c>
      <c r="H1367">
        <v>1</v>
      </c>
      <c r="I1367">
        <v>1</v>
      </c>
      <c r="J1367">
        <v>2005</v>
      </c>
      <c r="K1367" t="s">
        <v>550</v>
      </c>
      <c r="L1367">
        <v>50</v>
      </c>
      <c r="M1367" t="s">
        <v>617</v>
      </c>
      <c r="N1367" t="s">
        <v>285</v>
      </c>
      <c r="O1367" t="s">
        <v>286</v>
      </c>
      <c r="P1367" t="s">
        <v>287</v>
      </c>
      <c r="Q1367" t="s">
        <v>288</v>
      </c>
      <c r="R1367" t="s">
        <v>289</v>
      </c>
      <c r="S1367" t="s">
        <v>157</v>
      </c>
      <c r="T1367">
        <v>2060</v>
      </c>
      <c r="U1367" t="s">
        <v>95</v>
      </c>
      <c r="V1367" t="s">
        <v>96</v>
      </c>
      <c r="W1367" t="s">
        <v>290</v>
      </c>
      <c r="X1367" t="s">
        <v>291</v>
      </c>
      <c r="Y1367" t="s">
        <v>36</v>
      </c>
    </row>
    <row r="1368" spans="1:25" x14ac:dyDescent="0.3">
      <c r="A1368">
        <v>10382</v>
      </c>
      <c r="B1368">
        <v>39</v>
      </c>
      <c r="C1368">
        <v>100</v>
      </c>
      <c r="D1368">
        <v>2</v>
      </c>
      <c r="E1368">
        <v>7827.3</v>
      </c>
      <c r="F1368" s="1">
        <v>38400</v>
      </c>
      <c r="G1368" t="s">
        <v>25</v>
      </c>
      <c r="H1368">
        <v>1</v>
      </c>
      <c r="I1368">
        <v>2</v>
      </c>
      <c r="J1368">
        <v>2005</v>
      </c>
      <c r="K1368" t="s">
        <v>550</v>
      </c>
      <c r="L1368">
        <v>50</v>
      </c>
      <c r="M1368" t="s">
        <v>617</v>
      </c>
      <c r="N1368" t="s">
        <v>272</v>
      </c>
      <c r="O1368">
        <v>4155551450</v>
      </c>
      <c r="P1368" t="s">
        <v>273</v>
      </c>
      <c r="R1368" t="s">
        <v>274</v>
      </c>
      <c r="S1368" t="s">
        <v>55</v>
      </c>
      <c r="T1368">
        <v>97562</v>
      </c>
      <c r="U1368" t="s">
        <v>32</v>
      </c>
      <c r="V1368" t="s">
        <v>33</v>
      </c>
      <c r="W1368" t="s">
        <v>275</v>
      </c>
      <c r="X1368" t="s">
        <v>276</v>
      </c>
      <c r="Y1368" t="s">
        <v>151</v>
      </c>
    </row>
    <row r="1369" spans="1:25" x14ac:dyDescent="0.3">
      <c r="A1369">
        <v>10411</v>
      </c>
      <c r="B1369">
        <v>35</v>
      </c>
      <c r="C1369">
        <v>59.87</v>
      </c>
      <c r="D1369">
        <v>7</v>
      </c>
      <c r="E1369">
        <v>2095.4499999999998</v>
      </c>
      <c r="F1369" s="1">
        <v>38473</v>
      </c>
      <c r="G1369" t="s">
        <v>25</v>
      </c>
      <c r="H1369">
        <v>2</v>
      </c>
      <c r="I1369">
        <v>5</v>
      </c>
      <c r="J1369">
        <v>2005</v>
      </c>
      <c r="K1369" t="s">
        <v>550</v>
      </c>
      <c r="L1369">
        <v>50</v>
      </c>
      <c r="M1369" t="s">
        <v>617</v>
      </c>
      <c r="N1369" t="s">
        <v>292</v>
      </c>
      <c r="O1369" t="s">
        <v>293</v>
      </c>
      <c r="P1369" t="s">
        <v>294</v>
      </c>
      <c r="R1369" t="s">
        <v>295</v>
      </c>
      <c r="S1369" t="s">
        <v>296</v>
      </c>
      <c r="T1369" t="s">
        <v>297</v>
      </c>
      <c r="U1369" t="s">
        <v>231</v>
      </c>
      <c r="V1369" t="s">
        <v>33</v>
      </c>
      <c r="W1369" t="s">
        <v>298</v>
      </c>
      <c r="X1369" t="s">
        <v>299</v>
      </c>
      <c r="Y1369" t="s">
        <v>36</v>
      </c>
    </row>
    <row r="1370" spans="1:25" x14ac:dyDescent="0.3">
      <c r="A1370">
        <v>10424</v>
      </c>
      <c r="B1370">
        <v>26</v>
      </c>
      <c r="C1370">
        <v>59.87</v>
      </c>
      <c r="D1370">
        <v>4</v>
      </c>
      <c r="E1370">
        <v>1556.62</v>
      </c>
      <c r="F1370" s="1">
        <v>38503</v>
      </c>
      <c r="G1370" t="s">
        <v>300</v>
      </c>
      <c r="H1370">
        <v>2</v>
      </c>
      <c r="I1370">
        <v>5</v>
      </c>
      <c r="J1370">
        <v>2005</v>
      </c>
      <c r="K1370" t="s">
        <v>550</v>
      </c>
      <c r="L1370">
        <v>50</v>
      </c>
      <c r="M1370" t="s">
        <v>617</v>
      </c>
      <c r="N1370" t="s">
        <v>174</v>
      </c>
      <c r="O1370" t="s">
        <v>175</v>
      </c>
      <c r="P1370" t="s">
        <v>176</v>
      </c>
      <c r="R1370" t="s">
        <v>177</v>
      </c>
      <c r="T1370">
        <v>28034</v>
      </c>
      <c r="U1370" t="s">
        <v>178</v>
      </c>
      <c r="V1370" t="s">
        <v>42</v>
      </c>
      <c r="W1370" t="s">
        <v>179</v>
      </c>
      <c r="X1370" t="s">
        <v>180</v>
      </c>
      <c r="Y1370" t="s">
        <v>36</v>
      </c>
    </row>
    <row r="1371" spans="1:25" x14ac:dyDescent="0.3">
      <c r="A1371">
        <v>10108</v>
      </c>
      <c r="B1371">
        <v>44</v>
      </c>
      <c r="C1371">
        <v>100</v>
      </c>
      <c r="D1371">
        <v>11</v>
      </c>
      <c r="E1371">
        <v>5565.12</v>
      </c>
      <c r="F1371" s="1">
        <v>37683</v>
      </c>
      <c r="G1371" t="s">
        <v>25</v>
      </c>
      <c r="H1371">
        <v>1</v>
      </c>
      <c r="I1371">
        <v>3</v>
      </c>
      <c r="J1371">
        <v>2003</v>
      </c>
      <c r="K1371" t="s">
        <v>181</v>
      </c>
      <c r="L1371">
        <v>148</v>
      </c>
      <c r="M1371" t="s">
        <v>618</v>
      </c>
      <c r="N1371" t="s">
        <v>425</v>
      </c>
      <c r="O1371" t="s">
        <v>426</v>
      </c>
      <c r="P1371" t="s">
        <v>427</v>
      </c>
      <c r="R1371" t="s">
        <v>428</v>
      </c>
      <c r="T1371" t="s">
        <v>429</v>
      </c>
      <c r="U1371" t="s">
        <v>430</v>
      </c>
      <c r="V1371" t="s">
        <v>200</v>
      </c>
      <c r="W1371" t="s">
        <v>431</v>
      </c>
      <c r="X1371" t="s">
        <v>432</v>
      </c>
      <c r="Y1371" t="s">
        <v>51</v>
      </c>
    </row>
    <row r="1372" spans="1:25" x14ac:dyDescent="0.3">
      <c r="A1372">
        <v>10122</v>
      </c>
      <c r="B1372">
        <v>28</v>
      </c>
      <c r="C1372">
        <v>100</v>
      </c>
      <c r="D1372">
        <v>15</v>
      </c>
      <c r="E1372">
        <v>3583.16</v>
      </c>
      <c r="F1372" s="1">
        <v>37749</v>
      </c>
      <c r="G1372" t="s">
        <v>25</v>
      </c>
      <c r="H1372">
        <v>2</v>
      </c>
      <c r="I1372">
        <v>5</v>
      </c>
      <c r="J1372">
        <v>2003</v>
      </c>
      <c r="K1372" t="s">
        <v>181</v>
      </c>
      <c r="L1372">
        <v>148</v>
      </c>
      <c r="M1372" t="s">
        <v>618</v>
      </c>
      <c r="N1372" t="s">
        <v>433</v>
      </c>
      <c r="O1372" t="s">
        <v>434</v>
      </c>
      <c r="P1372" t="s">
        <v>435</v>
      </c>
      <c r="R1372" t="s">
        <v>436</v>
      </c>
      <c r="T1372">
        <v>13008</v>
      </c>
      <c r="U1372" t="s">
        <v>41</v>
      </c>
      <c r="V1372" t="s">
        <v>42</v>
      </c>
      <c r="W1372" t="s">
        <v>437</v>
      </c>
      <c r="X1372" t="s">
        <v>438</v>
      </c>
      <c r="Y1372" t="s">
        <v>51</v>
      </c>
    </row>
    <row r="1373" spans="1:25" x14ac:dyDescent="0.3">
      <c r="A1373">
        <v>10135</v>
      </c>
      <c r="B1373">
        <v>31</v>
      </c>
      <c r="C1373">
        <v>100</v>
      </c>
      <c r="D1373">
        <v>12</v>
      </c>
      <c r="E1373">
        <v>4705.18</v>
      </c>
      <c r="F1373" s="1">
        <v>37804</v>
      </c>
      <c r="G1373" t="s">
        <v>25</v>
      </c>
      <c r="H1373">
        <v>3</v>
      </c>
      <c r="I1373">
        <v>7</v>
      </c>
      <c r="J1373">
        <v>2003</v>
      </c>
      <c r="K1373" t="s">
        <v>181</v>
      </c>
      <c r="L1373">
        <v>148</v>
      </c>
      <c r="M1373" t="s">
        <v>618</v>
      </c>
      <c r="N1373" t="s">
        <v>272</v>
      </c>
      <c r="O1373">
        <v>4155551450</v>
      </c>
      <c r="P1373" t="s">
        <v>273</v>
      </c>
      <c r="R1373" t="s">
        <v>274</v>
      </c>
      <c r="S1373" t="s">
        <v>55</v>
      </c>
      <c r="T1373">
        <v>97562</v>
      </c>
      <c r="U1373" t="s">
        <v>32</v>
      </c>
      <c r="V1373" t="s">
        <v>33</v>
      </c>
      <c r="W1373" t="s">
        <v>275</v>
      </c>
      <c r="X1373" t="s">
        <v>276</v>
      </c>
      <c r="Y1373" t="s">
        <v>51</v>
      </c>
    </row>
    <row r="1374" spans="1:25" x14ac:dyDescent="0.3">
      <c r="A1374">
        <v>10146</v>
      </c>
      <c r="B1374">
        <v>29</v>
      </c>
      <c r="C1374">
        <v>100</v>
      </c>
      <c r="D1374">
        <v>1</v>
      </c>
      <c r="E1374">
        <v>4444.54</v>
      </c>
      <c r="F1374" s="1">
        <v>37867</v>
      </c>
      <c r="G1374" t="s">
        <v>25</v>
      </c>
      <c r="H1374">
        <v>3</v>
      </c>
      <c r="I1374">
        <v>9</v>
      </c>
      <c r="J1374">
        <v>2003</v>
      </c>
      <c r="K1374" t="s">
        <v>181</v>
      </c>
      <c r="L1374">
        <v>148</v>
      </c>
      <c r="M1374" t="s">
        <v>618</v>
      </c>
      <c r="N1374" t="s">
        <v>568</v>
      </c>
      <c r="O1374">
        <v>2035554407</v>
      </c>
      <c r="P1374" t="s">
        <v>569</v>
      </c>
      <c r="R1374" t="s">
        <v>516</v>
      </c>
      <c r="S1374" t="s">
        <v>112</v>
      </c>
      <c r="T1374">
        <v>97561</v>
      </c>
      <c r="U1374" t="s">
        <v>32</v>
      </c>
      <c r="V1374" t="s">
        <v>33</v>
      </c>
      <c r="W1374" t="s">
        <v>570</v>
      </c>
      <c r="X1374" t="s">
        <v>571</v>
      </c>
      <c r="Y1374" t="s">
        <v>51</v>
      </c>
    </row>
    <row r="1375" spans="1:25" x14ac:dyDescent="0.3">
      <c r="A1375">
        <v>10159</v>
      </c>
      <c r="B1375">
        <v>32</v>
      </c>
      <c r="C1375">
        <v>100</v>
      </c>
      <c r="D1375">
        <v>7</v>
      </c>
      <c r="E1375">
        <v>4618.88</v>
      </c>
      <c r="F1375" s="1">
        <v>37904</v>
      </c>
      <c r="G1375" t="s">
        <v>25</v>
      </c>
      <c r="H1375">
        <v>4</v>
      </c>
      <c r="I1375">
        <v>10</v>
      </c>
      <c r="J1375">
        <v>2003</v>
      </c>
      <c r="K1375" t="s">
        <v>181</v>
      </c>
      <c r="L1375">
        <v>148</v>
      </c>
      <c r="M1375" t="s">
        <v>618</v>
      </c>
      <c r="N1375" t="s">
        <v>58</v>
      </c>
      <c r="O1375">
        <v>6505551386</v>
      </c>
      <c r="P1375" t="s">
        <v>59</v>
      </c>
      <c r="R1375" t="s">
        <v>60</v>
      </c>
      <c r="S1375" t="s">
        <v>55</v>
      </c>
      <c r="U1375" t="s">
        <v>32</v>
      </c>
      <c r="V1375" t="s">
        <v>33</v>
      </c>
      <c r="W1375" t="s">
        <v>61</v>
      </c>
      <c r="X1375" t="s">
        <v>57</v>
      </c>
      <c r="Y1375" t="s">
        <v>51</v>
      </c>
    </row>
    <row r="1376" spans="1:25" x14ac:dyDescent="0.3">
      <c r="A1376">
        <v>10169</v>
      </c>
      <c r="B1376">
        <v>33</v>
      </c>
      <c r="C1376">
        <v>100</v>
      </c>
      <c r="D1376">
        <v>7</v>
      </c>
      <c r="E1376">
        <v>4910.3999999999996</v>
      </c>
      <c r="F1376" s="1">
        <v>37929</v>
      </c>
      <c r="G1376" t="s">
        <v>25</v>
      </c>
      <c r="H1376">
        <v>4</v>
      </c>
      <c r="I1376">
        <v>11</v>
      </c>
      <c r="J1376">
        <v>2003</v>
      </c>
      <c r="K1376" t="s">
        <v>181</v>
      </c>
      <c r="L1376">
        <v>148</v>
      </c>
      <c r="M1376" t="s">
        <v>618</v>
      </c>
      <c r="N1376" t="s">
        <v>285</v>
      </c>
      <c r="O1376" t="s">
        <v>286</v>
      </c>
      <c r="P1376" t="s">
        <v>287</v>
      </c>
      <c r="Q1376" t="s">
        <v>288</v>
      </c>
      <c r="R1376" t="s">
        <v>289</v>
      </c>
      <c r="S1376" t="s">
        <v>157</v>
      </c>
      <c r="T1376">
        <v>2060</v>
      </c>
      <c r="U1376" t="s">
        <v>95</v>
      </c>
      <c r="V1376" t="s">
        <v>96</v>
      </c>
      <c r="W1376" t="s">
        <v>290</v>
      </c>
      <c r="X1376" t="s">
        <v>291</v>
      </c>
      <c r="Y1376" t="s">
        <v>51</v>
      </c>
    </row>
    <row r="1377" spans="1:25" x14ac:dyDescent="0.3">
      <c r="A1377">
        <v>10180</v>
      </c>
      <c r="B1377">
        <v>44</v>
      </c>
      <c r="C1377">
        <v>100</v>
      </c>
      <c r="D1377">
        <v>2</v>
      </c>
      <c r="E1377">
        <v>5565.12</v>
      </c>
      <c r="F1377" s="1">
        <v>37936</v>
      </c>
      <c r="G1377" t="s">
        <v>25</v>
      </c>
      <c r="H1377">
        <v>4</v>
      </c>
      <c r="I1377">
        <v>11</v>
      </c>
      <c r="J1377">
        <v>2003</v>
      </c>
      <c r="K1377" t="s">
        <v>181</v>
      </c>
      <c r="L1377">
        <v>148</v>
      </c>
      <c r="M1377" t="s">
        <v>618</v>
      </c>
      <c r="N1377" t="s">
        <v>67</v>
      </c>
      <c r="O1377" t="s">
        <v>68</v>
      </c>
      <c r="P1377" t="s">
        <v>69</v>
      </c>
      <c r="R1377" t="s">
        <v>70</v>
      </c>
      <c r="T1377">
        <v>59000</v>
      </c>
      <c r="U1377" t="s">
        <v>41</v>
      </c>
      <c r="V1377" t="s">
        <v>42</v>
      </c>
      <c r="W1377" t="s">
        <v>71</v>
      </c>
      <c r="X1377" t="s">
        <v>72</v>
      </c>
      <c r="Y1377" t="s">
        <v>51</v>
      </c>
    </row>
    <row r="1378" spans="1:25" x14ac:dyDescent="0.3">
      <c r="A1378">
        <v>10191</v>
      </c>
      <c r="B1378">
        <v>32</v>
      </c>
      <c r="C1378">
        <v>100</v>
      </c>
      <c r="D1378">
        <v>8</v>
      </c>
      <c r="E1378">
        <v>4237.76</v>
      </c>
      <c r="F1378" s="1">
        <v>37945</v>
      </c>
      <c r="G1378" t="s">
        <v>25</v>
      </c>
      <c r="H1378">
        <v>4</v>
      </c>
      <c r="I1378">
        <v>11</v>
      </c>
      <c r="J1378">
        <v>2003</v>
      </c>
      <c r="K1378" t="s">
        <v>181</v>
      </c>
      <c r="L1378">
        <v>148</v>
      </c>
      <c r="M1378" t="s">
        <v>618</v>
      </c>
      <c r="N1378" t="s">
        <v>439</v>
      </c>
      <c r="O1378" t="s">
        <v>440</v>
      </c>
      <c r="P1378" t="s">
        <v>441</v>
      </c>
      <c r="R1378" t="s">
        <v>442</v>
      </c>
      <c r="T1378">
        <v>50739</v>
      </c>
      <c r="U1378" t="s">
        <v>443</v>
      </c>
      <c r="V1378" t="s">
        <v>42</v>
      </c>
      <c r="W1378" t="s">
        <v>444</v>
      </c>
      <c r="X1378" t="s">
        <v>445</v>
      </c>
      <c r="Y1378" t="s">
        <v>51</v>
      </c>
    </row>
    <row r="1379" spans="1:25" x14ac:dyDescent="0.3">
      <c r="A1379">
        <v>10211</v>
      </c>
      <c r="B1379">
        <v>41</v>
      </c>
      <c r="C1379">
        <v>100</v>
      </c>
      <c r="D1379">
        <v>7</v>
      </c>
      <c r="E1379">
        <v>5673.58</v>
      </c>
      <c r="F1379" s="1">
        <v>38001</v>
      </c>
      <c r="G1379" t="s">
        <v>25</v>
      </c>
      <c r="H1379">
        <v>1</v>
      </c>
      <c r="I1379">
        <v>1</v>
      </c>
      <c r="J1379">
        <v>2004</v>
      </c>
      <c r="K1379" t="s">
        <v>181</v>
      </c>
      <c r="L1379">
        <v>148</v>
      </c>
      <c r="M1379" t="s">
        <v>618</v>
      </c>
      <c r="N1379" t="s">
        <v>84</v>
      </c>
      <c r="O1379" t="s">
        <v>85</v>
      </c>
      <c r="P1379" t="s">
        <v>86</v>
      </c>
      <c r="R1379" t="s">
        <v>48</v>
      </c>
      <c r="T1379">
        <v>75016</v>
      </c>
      <c r="U1379" t="s">
        <v>41</v>
      </c>
      <c r="V1379" t="s">
        <v>42</v>
      </c>
      <c r="W1379" t="s">
        <v>87</v>
      </c>
      <c r="X1379" t="s">
        <v>88</v>
      </c>
      <c r="Y1379" t="s">
        <v>51</v>
      </c>
    </row>
    <row r="1380" spans="1:25" x14ac:dyDescent="0.3">
      <c r="A1380">
        <v>10225</v>
      </c>
      <c r="B1380">
        <v>35</v>
      </c>
      <c r="C1380">
        <v>100</v>
      </c>
      <c r="D1380">
        <v>14</v>
      </c>
      <c r="E1380">
        <v>5260.15</v>
      </c>
      <c r="F1380" s="1">
        <v>38039</v>
      </c>
      <c r="G1380" t="s">
        <v>25</v>
      </c>
      <c r="H1380">
        <v>1</v>
      </c>
      <c r="I1380">
        <v>2</v>
      </c>
      <c r="J1380">
        <v>2004</v>
      </c>
      <c r="K1380" t="s">
        <v>181</v>
      </c>
      <c r="L1380">
        <v>148</v>
      </c>
      <c r="M1380" t="s">
        <v>618</v>
      </c>
      <c r="N1380" t="s">
        <v>446</v>
      </c>
      <c r="O1380" t="s">
        <v>447</v>
      </c>
      <c r="P1380" t="s">
        <v>448</v>
      </c>
      <c r="R1380" t="s">
        <v>449</v>
      </c>
      <c r="T1380">
        <v>1203</v>
      </c>
      <c r="U1380" t="s">
        <v>450</v>
      </c>
      <c r="V1380" t="s">
        <v>42</v>
      </c>
      <c r="W1380" t="s">
        <v>451</v>
      </c>
      <c r="X1380" t="s">
        <v>103</v>
      </c>
      <c r="Y1380" t="s">
        <v>51</v>
      </c>
    </row>
    <row r="1381" spans="1:25" x14ac:dyDescent="0.3">
      <c r="A1381">
        <v>10238</v>
      </c>
      <c r="B1381">
        <v>44</v>
      </c>
      <c r="C1381">
        <v>100</v>
      </c>
      <c r="D1381">
        <v>8</v>
      </c>
      <c r="E1381">
        <v>6350.96</v>
      </c>
      <c r="F1381" s="1">
        <v>38086</v>
      </c>
      <c r="G1381" t="s">
        <v>25</v>
      </c>
      <c r="H1381">
        <v>2</v>
      </c>
      <c r="I1381">
        <v>4</v>
      </c>
      <c r="J1381">
        <v>2004</v>
      </c>
      <c r="K1381" t="s">
        <v>181</v>
      </c>
      <c r="L1381">
        <v>148</v>
      </c>
      <c r="M1381" t="s">
        <v>618</v>
      </c>
      <c r="N1381" t="s">
        <v>322</v>
      </c>
      <c r="O1381" t="s">
        <v>323</v>
      </c>
      <c r="P1381" t="s">
        <v>324</v>
      </c>
      <c r="R1381" t="s">
        <v>325</v>
      </c>
      <c r="T1381">
        <v>1734</v>
      </c>
      <c r="U1381" t="s">
        <v>326</v>
      </c>
      <c r="V1381" t="s">
        <v>42</v>
      </c>
      <c r="W1381" t="s">
        <v>327</v>
      </c>
      <c r="X1381" t="s">
        <v>328</v>
      </c>
      <c r="Y1381" t="s">
        <v>51</v>
      </c>
    </row>
    <row r="1382" spans="1:25" x14ac:dyDescent="0.3">
      <c r="A1382">
        <v>10252</v>
      </c>
      <c r="B1382">
        <v>26</v>
      </c>
      <c r="C1382">
        <v>100</v>
      </c>
      <c r="D1382">
        <v>4</v>
      </c>
      <c r="E1382">
        <v>3559.4</v>
      </c>
      <c r="F1382" s="1">
        <v>38133</v>
      </c>
      <c r="G1382" t="s">
        <v>25</v>
      </c>
      <c r="H1382">
        <v>2</v>
      </c>
      <c r="I1382">
        <v>5</v>
      </c>
      <c r="J1382">
        <v>2004</v>
      </c>
      <c r="K1382" t="s">
        <v>181</v>
      </c>
      <c r="L1382">
        <v>148</v>
      </c>
      <c r="M1382" t="s">
        <v>618</v>
      </c>
      <c r="N1382" t="s">
        <v>84</v>
      </c>
      <c r="O1382" t="s">
        <v>85</v>
      </c>
      <c r="P1382" t="s">
        <v>86</v>
      </c>
      <c r="R1382" t="s">
        <v>48</v>
      </c>
      <c r="T1382">
        <v>75016</v>
      </c>
      <c r="U1382" t="s">
        <v>41</v>
      </c>
      <c r="V1382" t="s">
        <v>42</v>
      </c>
      <c r="W1382" t="s">
        <v>87</v>
      </c>
      <c r="X1382" t="s">
        <v>88</v>
      </c>
      <c r="Y1382" t="s">
        <v>51</v>
      </c>
    </row>
    <row r="1383" spans="1:25" x14ac:dyDescent="0.3">
      <c r="A1383">
        <v>10264</v>
      </c>
      <c r="B1383">
        <v>20</v>
      </c>
      <c r="C1383">
        <v>100</v>
      </c>
      <c r="D1383">
        <v>2</v>
      </c>
      <c r="E1383">
        <v>2410.6</v>
      </c>
      <c r="F1383" s="1">
        <v>38168</v>
      </c>
      <c r="G1383" t="s">
        <v>25</v>
      </c>
      <c r="H1383">
        <v>2</v>
      </c>
      <c r="I1383">
        <v>6</v>
      </c>
      <c r="J1383">
        <v>2004</v>
      </c>
      <c r="K1383" t="s">
        <v>181</v>
      </c>
      <c r="L1383">
        <v>148</v>
      </c>
      <c r="M1383" t="s">
        <v>618</v>
      </c>
      <c r="N1383" t="s">
        <v>379</v>
      </c>
      <c r="O1383">
        <v>6175559555</v>
      </c>
      <c r="P1383" t="s">
        <v>380</v>
      </c>
      <c r="R1383" t="s">
        <v>381</v>
      </c>
      <c r="S1383" t="s">
        <v>123</v>
      </c>
      <c r="T1383">
        <v>51003</v>
      </c>
      <c r="U1383" t="s">
        <v>32</v>
      </c>
      <c r="V1383" t="s">
        <v>33</v>
      </c>
      <c r="W1383" t="s">
        <v>382</v>
      </c>
      <c r="X1383" t="s">
        <v>66</v>
      </c>
      <c r="Y1383" t="s">
        <v>36</v>
      </c>
    </row>
    <row r="1384" spans="1:25" x14ac:dyDescent="0.3">
      <c r="A1384">
        <v>10276</v>
      </c>
      <c r="B1384">
        <v>48</v>
      </c>
      <c r="C1384">
        <v>100</v>
      </c>
      <c r="D1384">
        <v>8</v>
      </c>
      <c r="E1384">
        <v>5713.92</v>
      </c>
      <c r="F1384" s="1">
        <v>38201</v>
      </c>
      <c r="G1384" t="s">
        <v>25</v>
      </c>
      <c r="H1384">
        <v>3</v>
      </c>
      <c r="I1384">
        <v>8</v>
      </c>
      <c r="J1384">
        <v>2004</v>
      </c>
      <c r="K1384" t="s">
        <v>181</v>
      </c>
      <c r="L1384">
        <v>148</v>
      </c>
      <c r="M1384" t="s">
        <v>618</v>
      </c>
      <c r="N1384" t="s">
        <v>458</v>
      </c>
      <c r="O1384">
        <v>6175557555</v>
      </c>
      <c r="P1384" t="s">
        <v>459</v>
      </c>
      <c r="R1384" t="s">
        <v>283</v>
      </c>
      <c r="S1384" t="s">
        <v>123</v>
      </c>
      <c r="T1384">
        <v>58339</v>
      </c>
      <c r="U1384" t="s">
        <v>32</v>
      </c>
      <c r="V1384" t="s">
        <v>33</v>
      </c>
      <c r="W1384" t="s">
        <v>460</v>
      </c>
      <c r="X1384" t="s">
        <v>461</v>
      </c>
      <c r="Y1384" t="s">
        <v>51</v>
      </c>
    </row>
    <row r="1385" spans="1:25" x14ac:dyDescent="0.3">
      <c r="A1385">
        <v>10287</v>
      </c>
      <c r="B1385">
        <v>34</v>
      </c>
      <c r="C1385">
        <v>100</v>
      </c>
      <c r="D1385">
        <v>17</v>
      </c>
      <c r="E1385">
        <v>4300.32</v>
      </c>
      <c r="F1385" s="1">
        <v>38229</v>
      </c>
      <c r="G1385" t="s">
        <v>25</v>
      </c>
      <c r="H1385">
        <v>3</v>
      </c>
      <c r="I1385">
        <v>8</v>
      </c>
      <c r="J1385">
        <v>2004</v>
      </c>
      <c r="K1385" t="s">
        <v>181</v>
      </c>
      <c r="L1385">
        <v>148</v>
      </c>
      <c r="M1385" t="s">
        <v>618</v>
      </c>
      <c r="N1385" t="s">
        <v>446</v>
      </c>
      <c r="O1385" t="s">
        <v>447</v>
      </c>
      <c r="P1385" t="s">
        <v>448</v>
      </c>
      <c r="R1385" t="s">
        <v>449</v>
      </c>
      <c r="T1385">
        <v>1203</v>
      </c>
      <c r="U1385" t="s">
        <v>450</v>
      </c>
      <c r="V1385" t="s">
        <v>42</v>
      </c>
      <c r="W1385" t="s">
        <v>451</v>
      </c>
      <c r="X1385" t="s">
        <v>103</v>
      </c>
      <c r="Y1385" t="s">
        <v>51</v>
      </c>
    </row>
    <row r="1386" spans="1:25" x14ac:dyDescent="0.3">
      <c r="A1386">
        <v>10299</v>
      </c>
      <c r="B1386">
        <v>49</v>
      </c>
      <c r="C1386">
        <v>100</v>
      </c>
      <c r="D1386">
        <v>2</v>
      </c>
      <c r="E1386">
        <v>7947.31</v>
      </c>
      <c r="F1386" s="1">
        <v>38260</v>
      </c>
      <c r="G1386" t="s">
        <v>25</v>
      </c>
      <c r="H1386">
        <v>3</v>
      </c>
      <c r="I1386">
        <v>9</v>
      </c>
      <c r="J1386">
        <v>2004</v>
      </c>
      <c r="K1386" t="s">
        <v>181</v>
      </c>
      <c r="L1386">
        <v>148</v>
      </c>
      <c r="M1386" t="s">
        <v>618</v>
      </c>
      <c r="N1386" t="s">
        <v>126</v>
      </c>
      <c r="O1386" t="s">
        <v>127</v>
      </c>
      <c r="P1386" t="s">
        <v>128</v>
      </c>
      <c r="R1386" t="s">
        <v>129</v>
      </c>
      <c r="T1386">
        <v>21240</v>
      </c>
      <c r="U1386" t="s">
        <v>130</v>
      </c>
      <c r="V1386" t="s">
        <v>42</v>
      </c>
      <c r="W1386" t="s">
        <v>131</v>
      </c>
      <c r="X1386" t="s">
        <v>132</v>
      </c>
      <c r="Y1386" t="s">
        <v>151</v>
      </c>
    </row>
    <row r="1387" spans="1:25" x14ac:dyDescent="0.3">
      <c r="A1387">
        <v>10310</v>
      </c>
      <c r="B1387">
        <v>40</v>
      </c>
      <c r="C1387">
        <v>100</v>
      </c>
      <c r="D1387">
        <v>15</v>
      </c>
      <c r="E1387">
        <v>5356.8</v>
      </c>
      <c r="F1387" s="1">
        <v>38276</v>
      </c>
      <c r="G1387" t="s">
        <v>25</v>
      </c>
      <c r="H1387">
        <v>4</v>
      </c>
      <c r="I1387">
        <v>10</v>
      </c>
      <c r="J1387">
        <v>2004</v>
      </c>
      <c r="K1387" t="s">
        <v>181</v>
      </c>
      <c r="L1387">
        <v>148</v>
      </c>
      <c r="M1387" t="s">
        <v>618</v>
      </c>
      <c r="N1387" t="s">
        <v>439</v>
      </c>
      <c r="O1387" t="s">
        <v>440</v>
      </c>
      <c r="P1387" t="s">
        <v>441</v>
      </c>
      <c r="R1387" t="s">
        <v>442</v>
      </c>
      <c r="T1387">
        <v>50739</v>
      </c>
      <c r="U1387" t="s">
        <v>443</v>
      </c>
      <c r="V1387" t="s">
        <v>42</v>
      </c>
      <c r="W1387" t="s">
        <v>444</v>
      </c>
      <c r="X1387" t="s">
        <v>445</v>
      </c>
      <c r="Y1387" t="s">
        <v>51</v>
      </c>
    </row>
    <row r="1388" spans="1:25" x14ac:dyDescent="0.3">
      <c r="A1388">
        <v>10319</v>
      </c>
      <c r="B1388">
        <v>45</v>
      </c>
      <c r="C1388">
        <v>100</v>
      </c>
      <c r="D1388">
        <v>3</v>
      </c>
      <c r="E1388">
        <v>7901.1</v>
      </c>
      <c r="F1388" s="1">
        <v>38294</v>
      </c>
      <c r="G1388" t="s">
        <v>25</v>
      </c>
      <c r="H1388">
        <v>4</v>
      </c>
      <c r="I1388">
        <v>11</v>
      </c>
      <c r="J1388">
        <v>2004</v>
      </c>
      <c r="K1388" t="s">
        <v>181</v>
      </c>
      <c r="L1388">
        <v>148</v>
      </c>
      <c r="M1388" t="s">
        <v>618</v>
      </c>
      <c r="N1388" t="s">
        <v>507</v>
      </c>
      <c r="O1388">
        <v>2125551957</v>
      </c>
      <c r="P1388" t="s">
        <v>508</v>
      </c>
      <c r="Q1388" t="s">
        <v>509</v>
      </c>
      <c r="R1388" t="s">
        <v>30</v>
      </c>
      <c r="S1388" t="s">
        <v>31</v>
      </c>
      <c r="T1388">
        <v>10022</v>
      </c>
      <c r="U1388" t="s">
        <v>32</v>
      </c>
      <c r="V1388" t="s">
        <v>33</v>
      </c>
      <c r="W1388" t="s">
        <v>510</v>
      </c>
      <c r="X1388" t="s">
        <v>511</v>
      </c>
      <c r="Y1388" t="s">
        <v>151</v>
      </c>
    </row>
    <row r="1389" spans="1:25" x14ac:dyDescent="0.3">
      <c r="A1389">
        <v>10330</v>
      </c>
      <c r="B1389">
        <v>50</v>
      </c>
      <c r="C1389">
        <v>100</v>
      </c>
      <c r="D1389">
        <v>4</v>
      </c>
      <c r="E1389">
        <v>6101</v>
      </c>
      <c r="F1389" s="1">
        <v>38307</v>
      </c>
      <c r="G1389" t="s">
        <v>25</v>
      </c>
      <c r="H1389">
        <v>4</v>
      </c>
      <c r="I1389">
        <v>11</v>
      </c>
      <c r="J1389">
        <v>2004</v>
      </c>
      <c r="K1389" t="s">
        <v>181</v>
      </c>
      <c r="L1389">
        <v>148</v>
      </c>
      <c r="M1389" t="s">
        <v>618</v>
      </c>
      <c r="N1389" t="s">
        <v>425</v>
      </c>
      <c r="O1389" t="s">
        <v>426</v>
      </c>
      <c r="P1389" t="s">
        <v>427</v>
      </c>
      <c r="R1389" t="s">
        <v>428</v>
      </c>
      <c r="T1389" t="s">
        <v>429</v>
      </c>
      <c r="U1389" t="s">
        <v>430</v>
      </c>
      <c r="V1389" t="s">
        <v>200</v>
      </c>
      <c r="W1389" t="s">
        <v>431</v>
      </c>
      <c r="X1389" t="s">
        <v>432</v>
      </c>
      <c r="Y1389" t="s">
        <v>51</v>
      </c>
    </row>
    <row r="1390" spans="1:25" x14ac:dyDescent="0.3">
      <c r="A1390">
        <v>10342</v>
      </c>
      <c r="B1390">
        <v>38</v>
      </c>
      <c r="C1390">
        <v>100</v>
      </c>
      <c r="D1390">
        <v>11</v>
      </c>
      <c r="E1390">
        <v>6276.46</v>
      </c>
      <c r="F1390" s="1">
        <v>38315</v>
      </c>
      <c r="G1390" t="s">
        <v>25</v>
      </c>
      <c r="H1390">
        <v>4</v>
      </c>
      <c r="I1390">
        <v>11</v>
      </c>
      <c r="J1390">
        <v>2004</v>
      </c>
      <c r="K1390" t="s">
        <v>181</v>
      </c>
      <c r="L1390">
        <v>148</v>
      </c>
      <c r="M1390" t="s">
        <v>618</v>
      </c>
      <c r="N1390" t="s">
        <v>89</v>
      </c>
      <c r="O1390" t="s">
        <v>90</v>
      </c>
      <c r="P1390" t="s">
        <v>91</v>
      </c>
      <c r="Q1390" t="s">
        <v>92</v>
      </c>
      <c r="R1390" t="s">
        <v>93</v>
      </c>
      <c r="S1390" t="s">
        <v>94</v>
      </c>
      <c r="T1390">
        <v>3004</v>
      </c>
      <c r="U1390" t="s">
        <v>95</v>
      </c>
      <c r="V1390" t="s">
        <v>96</v>
      </c>
      <c r="W1390" t="s">
        <v>97</v>
      </c>
      <c r="X1390" t="s">
        <v>98</v>
      </c>
      <c r="Y1390" t="s">
        <v>51</v>
      </c>
    </row>
    <row r="1391" spans="1:25" x14ac:dyDescent="0.3">
      <c r="A1391">
        <v>10355</v>
      </c>
      <c r="B1391">
        <v>25</v>
      </c>
      <c r="C1391">
        <v>100</v>
      </c>
      <c r="D1391">
        <v>2</v>
      </c>
      <c r="E1391">
        <v>4203.5</v>
      </c>
      <c r="F1391" s="1">
        <v>38328</v>
      </c>
      <c r="G1391" t="s">
        <v>25</v>
      </c>
      <c r="H1391">
        <v>4</v>
      </c>
      <c r="I1391">
        <v>12</v>
      </c>
      <c r="J1391">
        <v>2004</v>
      </c>
      <c r="K1391" t="s">
        <v>181</v>
      </c>
      <c r="L1391">
        <v>148</v>
      </c>
      <c r="M1391" t="s">
        <v>618</v>
      </c>
      <c r="N1391" t="s">
        <v>174</v>
      </c>
      <c r="O1391" t="s">
        <v>175</v>
      </c>
      <c r="P1391" t="s">
        <v>176</v>
      </c>
      <c r="R1391" t="s">
        <v>177</v>
      </c>
      <c r="T1391">
        <v>28034</v>
      </c>
      <c r="U1391" t="s">
        <v>178</v>
      </c>
      <c r="V1391" t="s">
        <v>42</v>
      </c>
      <c r="W1391" t="s">
        <v>179</v>
      </c>
      <c r="X1391" t="s">
        <v>180</v>
      </c>
      <c r="Y1391" t="s">
        <v>51</v>
      </c>
    </row>
    <row r="1392" spans="1:25" x14ac:dyDescent="0.3">
      <c r="A1392">
        <v>10363</v>
      </c>
      <c r="B1392">
        <v>28</v>
      </c>
      <c r="C1392">
        <v>58.18</v>
      </c>
      <c r="D1392">
        <v>13</v>
      </c>
      <c r="E1392">
        <v>1629.04</v>
      </c>
      <c r="F1392" s="1">
        <v>38358</v>
      </c>
      <c r="G1392" t="s">
        <v>25</v>
      </c>
      <c r="H1392">
        <v>1</v>
      </c>
      <c r="I1392">
        <v>1</v>
      </c>
      <c r="J1392">
        <v>2005</v>
      </c>
      <c r="K1392" t="s">
        <v>181</v>
      </c>
      <c r="L1392">
        <v>148</v>
      </c>
      <c r="M1392" t="s">
        <v>618</v>
      </c>
      <c r="N1392" t="s">
        <v>467</v>
      </c>
      <c r="O1392" t="s">
        <v>468</v>
      </c>
      <c r="P1392" t="s">
        <v>469</v>
      </c>
      <c r="R1392" t="s">
        <v>470</v>
      </c>
      <c r="T1392" t="s">
        <v>471</v>
      </c>
      <c r="U1392" t="s">
        <v>130</v>
      </c>
      <c r="V1392" t="s">
        <v>42</v>
      </c>
      <c r="W1392" t="s">
        <v>472</v>
      </c>
      <c r="X1392" t="s">
        <v>473</v>
      </c>
      <c r="Y1392" t="s">
        <v>36</v>
      </c>
    </row>
    <row r="1393" spans="1:25" x14ac:dyDescent="0.3">
      <c r="A1393">
        <v>10378</v>
      </c>
      <c r="B1393">
        <v>49</v>
      </c>
      <c r="C1393">
        <v>67.14</v>
      </c>
      <c r="D1393">
        <v>8</v>
      </c>
      <c r="E1393">
        <v>3289.86</v>
      </c>
      <c r="F1393" s="1">
        <v>38393</v>
      </c>
      <c r="G1393" t="s">
        <v>25</v>
      </c>
      <c r="H1393">
        <v>1</v>
      </c>
      <c r="I1393">
        <v>2</v>
      </c>
      <c r="J1393">
        <v>2005</v>
      </c>
      <c r="K1393" t="s">
        <v>181</v>
      </c>
      <c r="L1393">
        <v>148</v>
      </c>
      <c r="M1393" t="s">
        <v>618</v>
      </c>
      <c r="N1393" t="s">
        <v>174</v>
      </c>
      <c r="O1393" t="s">
        <v>175</v>
      </c>
      <c r="P1393" t="s">
        <v>176</v>
      </c>
      <c r="R1393" t="s">
        <v>177</v>
      </c>
      <c r="T1393">
        <v>28034</v>
      </c>
      <c r="U1393" t="s">
        <v>178</v>
      </c>
      <c r="V1393" t="s">
        <v>42</v>
      </c>
      <c r="W1393" t="s">
        <v>179</v>
      </c>
      <c r="X1393" t="s">
        <v>180</v>
      </c>
      <c r="Y1393" t="s">
        <v>51</v>
      </c>
    </row>
    <row r="1394" spans="1:25" x14ac:dyDescent="0.3">
      <c r="A1394">
        <v>10390</v>
      </c>
      <c r="B1394">
        <v>49</v>
      </c>
      <c r="C1394">
        <v>100</v>
      </c>
      <c r="D1394">
        <v>3</v>
      </c>
      <c r="E1394">
        <v>6862.94</v>
      </c>
      <c r="F1394" s="1">
        <v>38415</v>
      </c>
      <c r="G1394" t="s">
        <v>25</v>
      </c>
      <c r="H1394">
        <v>1</v>
      </c>
      <c r="I1394">
        <v>3</v>
      </c>
      <c r="J1394">
        <v>2005</v>
      </c>
      <c r="K1394" t="s">
        <v>181</v>
      </c>
      <c r="L1394">
        <v>148</v>
      </c>
      <c r="M1394" t="s">
        <v>618</v>
      </c>
      <c r="N1394" t="s">
        <v>272</v>
      </c>
      <c r="O1394">
        <v>4155551450</v>
      </c>
      <c r="P1394" t="s">
        <v>273</v>
      </c>
      <c r="R1394" t="s">
        <v>274</v>
      </c>
      <c r="S1394" t="s">
        <v>55</v>
      </c>
      <c r="T1394">
        <v>97562</v>
      </c>
      <c r="U1394" t="s">
        <v>32</v>
      </c>
      <c r="V1394" t="s">
        <v>33</v>
      </c>
      <c r="W1394" t="s">
        <v>275</v>
      </c>
      <c r="X1394" t="s">
        <v>276</v>
      </c>
      <c r="Y1394" t="s">
        <v>51</v>
      </c>
    </row>
    <row r="1395" spans="1:25" x14ac:dyDescent="0.3">
      <c r="A1395">
        <v>10110</v>
      </c>
      <c r="B1395">
        <v>42</v>
      </c>
      <c r="C1395">
        <v>61.29</v>
      </c>
      <c r="D1395">
        <v>9</v>
      </c>
      <c r="E1395">
        <v>2574.1799999999998</v>
      </c>
      <c r="F1395" s="1">
        <v>37698</v>
      </c>
      <c r="G1395" t="s">
        <v>25</v>
      </c>
      <c r="H1395">
        <v>1</v>
      </c>
      <c r="I1395">
        <v>3</v>
      </c>
      <c r="J1395">
        <v>2003</v>
      </c>
      <c r="K1395" t="s">
        <v>181</v>
      </c>
      <c r="L1395">
        <v>71</v>
      </c>
      <c r="M1395" t="s">
        <v>619</v>
      </c>
      <c r="N1395" t="s">
        <v>492</v>
      </c>
      <c r="O1395" t="s">
        <v>493</v>
      </c>
      <c r="P1395" t="s">
        <v>494</v>
      </c>
      <c r="R1395" t="s">
        <v>495</v>
      </c>
      <c r="T1395" t="s">
        <v>496</v>
      </c>
      <c r="U1395" t="s">
        <v>170</v>
      </c>
      <c r="V1395" t="s">
        <v>42</v>
      </c>
      <c r="W1395" t="s">
        <v>497</v>
      </c>
      <c r="X1395" t="s">
        <v>94</v>
      </c>
      <c r="Y1395" t="s">
        <v>36</v>
      </c>
    </row>
    <row r="1396" spans="1:25" x14ac:dyDescent="0.3">
      <c r="A1396">
        <v>10124</v>
      </c>
      <c r="B1396">
        <v>23</v>
      </c>
      <c r="C1396">
        <v>57.73</v>
      </c>
      <c r="D1396">
        <v>8</v>
      </c>
      <c r="E1396">
        <v>1327.79</v>
      </c>
      <c r="F1396" s="1">
        <v>37762</v>
      </c>
      <c r="G1396" t="s">
        <v>25</v>
      </c>
      <c r="H1396">
        <v>2</v>
      </c>
      <c r="I1396">
        <v>5</v>
      </c>
      <c r="J1396">
        <v>2003</v>
      </c>
      <c r="K1396" t="s">
        <v>181</v>
      </c>
      <c r="L1396">
        <v>71</v>
      </c>
      <c r="M1396" t="s">
        <v>619</v>
      </c>
      <c r="N1396" t="s">
        <v>539</v>
      </c>
      <c r="O1396">
        <v>7025551838</v>
      </c>
      <c r="P1396" t="s">
        <v>540</v>
      </c>
      <c r="R1396" t="s">
        <v>541</v>
      </c>
      <c r="S1396" t="s">
        <v>542</v>
      </c>
      <c r="T1396">
        <v>83030</v>
      </c>
      <c r="U1396" t="s">
        <v>32</v>
      </c>
      <c r="V1396" t="s">
        <v>33</v>
      </c>
      <c r="W1396" t="s">
        <v>113</v>
      </c>
      <c r="X1396" t="s">
        <v>400</v>
      </c>
      <c r="Y1396" t="s">
        <v>36</v>
      </c>
    </row>
    <row r="1397" spans="1:25" x14ac:dyDescent="0.3">
      <c r="A1397">
        <v>10148</v>
      </c>
      <c r="B1397">
        <v>29</v>
      </c>
      <c r="C1397">
        <v>81.25</v>
      </c>
      <c r="D1397">
        <v>2</v>
      </c>
      <c r="E1397">
        <v>2356.25</v>
      </c>
      <c r="F1397" s="1">
        <v>37875</v>
      </c>
      <c r="G1397" t="s">
        <v>25</v>
      </c>
      <c r="H1397">
        <v>3</v>
      </c>
      <c r="I1397">
        <v>9</v>
      </c>
      <c r="J1397">
        <v>2003</v>
      </c>
      <c r="K1397" t="s">
        <v>181</v>
      </c>
      <c r="L1397">
        <v>71</v>
      </c>
      <c r="M1397" t="s">
        <v>619</v>
      </c>
      <c r="N1397" t="s">
        <v>285</v>
      </c>
      <c r="O1397" t="s">
        <v>286</v>
      </c>
      <c r="P1397" t="s">
        <v>287</v>
      </c>
      <c r="Q1397" t="s">
        <v>288</v>
      </c>
      <c r="R1397" t="s">
        <v>289</v>
      </c>
      <c r="S1397" t="s">
        <v>157</v>
      </c>
      <c r="T1397">
        <v>2060</v>
      </c>
      <c r="U1397" t="s">
        <v>95</v>
      </c>
      <c r="V1397" t="s">
        <v>96</v>
      </c>
      <c r="W1397" t="s">
        <v>290</v>
      </c>
      <c r="X1397" t="s">
        <v>291</v>
      </c>
      <c r="Y1397" t="s">
        <v>36</v>
      </c>
    </row>
    <row r="1398" spans="1:25" x14ac:dyDescent="0.3">
      <c r="A1398">
        <v>10161</v>
      </c>
      <c r="B1398">
        <v>25</v>
      </c>
      <c r="C1398">
        <v>80.540000000000006</v>
      </c>
      <c r="D1398">
        <v>1</v>
      </c>
      <c r="E1398">
        <v>2013.5</v>
      </c>
      <c r="F1398" s="1">
        <v>37911</v>
      </c>
      <c r="G1398" t="s">
        <v>25</v>
      </c>
      <c r="H1398">
        <v>4</v>
      </c>
      <c r="I1398">
        <v>10</v>
      </c>
      <c r="J1398">
        <v>2003</v>
      </c>
      <c r="K1398" t="s">
        <v>181</v>
      </c>
      <c r="L1398">
        <v>71</v>
      </c>
      <c r="M1398" t="s">
        <v>619</v>
      </c>
      <c r="N1398" t="s">
        <v>498</v>
      </c>
      <c r="O1398" t="s">
        <v>499</v>
      </c>
      <c r="P1398" t="s">
        <v>500</v>
      </c>
      <c r="R1398" t="s">
        <v>501</v>
      </c>
      <c r="T1398">
        <v>8200</v>
      </c>
      <c r="U1398" t="s">
        <v>326</v>
      </c>
      <c r="V1398" t="s">
        <v>42</v>
      </c>
      <c r="W1398" t="s">
        <v>502</v>
      </c>
      <c r="X1398" t="s">
        <v>503</v>
      </c>
      <c r="Y1398" t="s">
        <v>36</v>
      </c>
    </row>
    <row r="1399" spans="1:25" x14ac:dyDescent="0.3">
      <c r="A1399">
        <v>10173</v>
      </c>
      <c r="B1399">
        <v>39</v>
      </c>
      <c r="C1399">
        <v>71.98</v>
      </c>
      <c r="D1399">
        <v>15</v>
      </c>
      <c r="E1399">
        <v>2807.22</v>
      </c>
      <c r="F1399" s="1">
        <v>37930</v>
      </c>
      <c r="G1399" t="s">
        <v>25</v>
      </c>
      <c r="H1399">
        <v>4</v>
      </c>
      <c r="I1399">
        <v>11</v>
      </c>
      <c r="J1399">
        <v>2003</v>
      </c>
      <c r="K1399" t="s">
        <v>181</v>
      </c>
      <c r="L1399">
        <v>71</v>
      </c>
      <c r="M1399" t="s">
        <v>619</v>
      </c>
      <c r="N1399" t="s">
        <v>552</v>
      </c>
      <c r="O1399" t="s">
        <v>553</v>
      </c>
      <c r="P1399" t="s">
        <v>554</v>
      </c>
      <c r="R1399" t="s">
        <v>555</v>
      </c>
      <c r="T1399">
        <v>24100</v>
      </c>
      <c r="U1399" t="s">
        <v>258</v>
      </c>
      <c r="V1399" t="s">
        <v>42</v>
      </c>
      <c r="W1399" t="s">
        <v>556</v>
      </c>
      <c r="X1399" t="s">
        <v>557</v>
      </c>
      <c r="Y1399" t="s">
        <v>36</v>
      </c>
    </row>
    <row r="1400" spans="1:25" x14ac:dyDescent="0.3">
      <c r="A1400">
        <v>10182</v>
      </c>
      <c r="B1400">
        <v>44</v>
      </c>
      <c r="C1400">
        <v>69.84</v>
      </c>
      <c r="D1400">
        <v>12</v>
      </c>
      <c r="E1400">
        <v>3072.96</v>
      </c>
      <c r="F1400" s="1">
        <v>37937</v>
      </c>
      <c r="G1400" t="s">
        <v>25</v>
      </c>
      <c r="H1400">
        <v>4</v>
      </c>
      <c r="I1400">
        <v>11</v>
      </c>
      <c r="J1400">
        <v>2003</v>
      </c>
      <c r="K1400" t="s">
        <v>181</v>
      </c>
      <c r="L1400">
        <v>71</v>
      </c>
      <c r="M1400" t="s">
        <v>619</v>
      </c>
      <c r="N1400" t="s">
        <v>272</v>
      </c>
      <c r="O1400">
        <v>4155551450</v>
      </c>
      <c r="P1400" t="s">
        <v>273</v>
      </c>
      <c r="R1400" t="s">
        <v>274</v>
      </c>
      <c r="S1400" t="s">
        <v>55</v>
      </c>
      <c r="T1400">
        <v>97562</v>
      </c>
      <c r="U1400" t="s">
        <v>32</v>
      </c>
      <c r="V1400" t="s">
        <v>33</v>
      </c>
      <c r="W1400" t="s">
        <v>275</v>
      </c>
      <c r="X1400" t="s">
        <v>276</v>
      </c>
      <c r="Y1400" t="s">
        <v>51</v>
      </c>
    </row>
    <row r="1401" spans="1:25" x14ac:dyDescent="0.3">
      <c r="A1401">
        <v>10193</v>
      </c>
      <c r="B1401">
        <v>25</v>
      </c>
      <c r="C1401">
        <v>76.260000000000005</v>
      </c>
      <c r="D1401">
        <v>16</v>
      </c>
      <c r="E1401">
        <v>1906.5</v>
      </c>
      <c r="F1401" s="1">
        <v>37946</v>
      </c>
      <c r="G1401" t="s">
        <v>25</v>
      </c>
      <c r="H1401">
        <v>4</v>
      </c>
      <c r="I1401">
        <v>11</v>
      </c>
      <c r="J1401">
        <v>2003</v>
      </c>
      <c r="K1401" t="s">
        <v>181</v>
      </c>
      <c r="L1401">
        <v>71</v>
      </c>
      <c r="M1401" t="s">
        <v>619</v>
      </c>
      <c r="N1401" t="s">
        <v>558</v>
      </c>
      <c r="O1401" t="s">
        <v>559</v>
      </c>
      <c r="P1401" t="s">
        <v>560</v>
      </c>
      <c r="R1401" t="s">
        <v>561</v>
      </c>
      <c r="S1401" t="s">
        <v>94</v>
      </c>
      <c r="T1401">
        <v>3150</v>
      </c>
      <c r="U1401" t="s">
        <v>95</v>
      </c>
      <c r="V1401" t="s">
        <v>96</v>
      </c>
      <c r="W1401" t="s">
        <v>562</v>
      </c>
      <c r="X1401" t="s">
        <v>563</v>
      </c>
      <c r="Y1401" t="s">
        <v>36</v>
      </c>
    </row>
    <row r="1402" spans="1:25" x14ac:dyDescent="0.3">
      <c r="A1402">
        <v>10204</v>
      </c>
      <c r="B1402">
        <v>45</v>
      </c>
      <c r="C1402">
        <v>76.260000000000005</v>
      </c>
      <c r="D1402">
        <v>6</v>
      </c>
      <c r="E1402">
        <v>3431.7</v>
      </c>
      <c r="F1402" s="1">
        <v>37957</v>
      </c>
      <c r="G1402" t="s">
        <v>25</v>
      </c>
      <c r="H1402">
        <v>4</v>
      </c>
      <c r="I1402">
        <v>12</v>
      </c>
      <c r="J1402">
        <v>2003</v>
      </c>
      <c r="K1402" t="s">
        <v>181</v>
      </c>
      <c r="L1402">
        <v>71</v>
      </c>
      <c r="M1402" t="s">
        <v>619</v>
      </c>
      <c r="N1402" t="s">
        <v>475</v>
      </c>
      <c r="O1402">
        <v>2125557413</v>
      </c>
      <c r="P1402" t="s">
        <v>476</v>
      </c>
      <c r="Q1402" t="s">
        <v>477</v>
      </c>
      <c r="R1402" t="s">
        <v>30</v>
      </c>
      <c r="S1402" t="s">
        <v>31</v>
      </c>
      <c r="T1402">
        <v>10022</v>
      </c>
      <c r="U1402" t="s">
        <v>32</v>
      </c>
      <c r="V1402" t="s">
        <v>33</v>
      </c>
      <c r="W1402" t="s">
        <v>56</v>
      </c>
      <c r="X1402" t="s">
        <v>478</v>
      </c>
      <c r="Y1402" t="s">
        <v>51</v>
      </c>
    </row>
    <row r="1403" spans="1:25" x14ac:dyDescent="0.3">
      <c r="A1403">
        <v>10213</v>
      </c>
      <c r="B1403">
        <v>25</v>
      </c>
      <c r="C1403">
        <v>83.39</v>
      </c>
      <c r="D1403">
        <v>2</v>
      </c>
      <c r="E1403">
        <v>2084.75</v>
      </c>
      <c r="F1403" s="1">
        <v>38008</v>
      </c>
      <c r="G1403" t="s">
        <v>25</v>
      </c>
      <c r="H1403">
        <v>1</v>
      </c>
      <c r="I1403">
        <v>1</v>
      </c>
      <c r="J1403">
        <v>2004</v>
      </c>
      <c r="K1403" t="s">
        <v>181</v>
      </c>
      <c r="L1403">
        <v>71</v>
      </c>
      <c r="M1403" t="s">
        <v>619</v>
      </c>
      <c r="N1403" t="s">
        <v>346</v>
      </c>
      <c r="O1403" t="s">
        <v>347</v>
      </c>
      <c r="P1403" t="s">
        <v>348</v>
      </c>
      <c r="R1403" t="s">
        <v>332</v>
      </c>
      <c r="T1403" t="s">
        <v>349</v>
      </c>
      <c r="U1403" t="s">
        <v>170</v>
      </c>
      <c r="V1403" t="s">
        <v>42</v>
      </c>
      <c r="W1403" t="s">
        <v>350</v>
      </c>
      <c r="X1403" t="s">
        <v>351</v>
      </c>
      <c r="Y1403" t="s">
        <v>36</v>
      </c>
    </row>
    <row r="1404" spans="1:25" x14ac:dyDescent="0.3">
      <c r="A1404">
        <v>10227</v>
      </c>
      <c r="B1404">
        <v>37</v>
      </c>
      <c r="C1404">
        <v>57.73</v>
      </c>
      <c r="D1404">
        <v>12</v>
      </c>
      <c r="E1404">
        <v>2136.0100000000002</v>
      </c>
      <c r="F1404" s="1">
        <v>38048</v>
      </c>
      <c r="G1404" t="s">
        <v>25</v>
      </c>
      <c r="H1404">
        <v>1</v>
      </c>
      <c r="I1404">
        <v>3</v>
      </c>
      <c r="J1404">
        <v>2004</v>
      </c>
      <c r="K1404" t="s">
        <v>181</v>
      </c>
      <c r="L1404">
        <v>71</v>
      </c>
      <c r="M1404" t="s">
        <v>619</v>
      </c>
      <c r="N1404" t="s">
        <v>219</v>
      </c>
      <c r="O1404" t="s">
        <v>220</v>
      </c>
      <c r="P1404" t="s">
        <v>221</v>
      </c>
      <c r="R1404" t="s">
        <v>222</v>
      </c>
      <c r="T1404">
        <v>69004</v>
      </c>
      <c r="U1404" t="s">
        <v>41</v>
      </c>
      <c r="V1404" t="s">
        <v>42</v>
      </c>
      <c r="W1404" t="s">
        <v>223</v>
      </c>
      <c r="X1404" t="s">
        <v>224</v>
      </c>
      <c r="Y1404" t="s">
        <v>36</v>
      </c>
    </row>
    <row r="1405" spans="1:25" x14ac:dyDescent="0.3">
      <c r="A1405">
        <v>10241</v>
      </c>
      <c r="B1405">
        <v>30</v>
      </c>
      <c r="C1405">
        <v>66.989999999999995</v>
      </c>
      <c r="D1405">
        <v>4</v>
      </c>
      <c r="E1405">
        <v>2009.7</v>
      </c>
      <c r="F1405" s="1">
        <v>38090</v>
      </c>
      <c r="G1405" t="s">
        <v>25</v>
      </c>
      <c r="H1405">
        <v>2</v>
      </c>
      <c r="I1405">
        <v>4</v>
      </c>
      <c r="J1405">
        <v>2004</v>
      </c>
      <c r="K1405" t="s">
        <v>181</v>
      </c>
      <c r="L1405">
        <v>71</v>
      </c>
      <c r="M1405" t="s">
        <v>619</v>
      </c>
      <c r="N1405" t="s">
        <v>531</v>
      </c>
      <c r="O1405" t="s">
        <v>532</v>
      </c>
      <c r="P1405" t="s">
        <v>533</v>
      </c>
      <c r="R1405" t="s">
        <v>534</v>
      </c>
      <c r="T1405">
        <v>67000</v>
      </c>
      <c r="U1405" t="s">
        <v>41</v>
      </c>
      <c r="V1405" t="s">
        <v>42</v>
      </c>
      <c r="W1405" t="s">
        <v>535</v>
      </c>
      <c r="X1405" t="s">
        <v>536</v>
      </c>
      <c r="Y1405" t="s">
        <v>36</v>
      </c>
    </row>
    <row r="1406" spans="1:25" x14ac:dyDescent="0.3">
      <c r="A1406">
        <v>10267</v>
      </c>
      <c r="B1406">
        <v>36</v>
      </c>
      <c r="C1406">
        <v>75.55</v>
      </c>
      <c r="D1406">
        <v>1</v>
      </c>
      <c r="E1406">
        <v>2719.8</v>
      </c>
      <c r="F1406" s="1">
        <v>38175</v>
      </c>
      <c r="G1406" t="s">
        <v>25</v>
      </c>
      <c r="H1406">
        <v>3</v>
      </c>
      <c r="I1406">
        <v>7</v>
      </c>
      <c r="J1406">
        <v>2004</v>
      </c>
      <c r="K1406" t="s">
        <v>181</v>
      </c>
      <c r="L1406">
        <v>71</v>
      </c>
      <c r="M1406" t="s">
        <v>619</v>
      </c>
      <c r="N1406" t="s">
        <v>475</v>
      </c>
      <c r="O1406">
        <v>2125557413</v>
      </c>
      <c r="P1406" t="s">
        <v>476</v>
      </c>
      <c r="Q1406" t="s">
        <v>477</v>
      </c>
      <c r="R1406" t="s">
        <v>30</v>
      </c>
      <c r="S1406" t="s">
        <v>31</v>
      </c>
      <c r="T1406">
        <v>10022</v>
      </c>
      <c r="U1406" t="s">
        <v>32</v>
      </c>
      <c r="V1406" t="s">
        <v>33</v>
      </c>
      <c r="W1406" t="s">
        <v>56</v>
      </c>
      <c r="X1406" t="s">
        <v>478</v>
      </c>
      <c r="Y1406" t="s">
        <v>36</v>
      </c>
    </row>
    <row r="1407" spans="1:25" x14ac:dyDescent="0.3">
      <c r="A1407">
        <v>10279</v>
      </c>
      <c r="B1407">
        <v>26</v>
      </c>
      <c r="C1407">
        <v>60.58</v>
      </c>
      <c r="D1407">
        <v>1</v>
      </c>
      <c r="E1407">
        <v>1575.08</v>
      </c>
      <c r="F1407" s="1">
        <v>38208</v>
      </c>
      <c r="G1407" t="s">
        <v>25</v>
      </c>
      <c r="H1407">
        <v>3</v>
      </c>
      <c r="I1407">
        <v>8</v>
      </c>
      <c r="J1407">
        <v>2004</v>
      </c>
      <c r="K1407" t="s">
        <v>181</v>
      </c>
      <c r="L1407">
        <v>71</v>
      </c>
      <c r="M1407" t="s">
        <v>619</v>
      </c>
      <c r="N1407" t="s">
        <v>174</v>
      </c>
      <c r="O1407" t="s">
        <v>175</v>
      </c>
      <c r="P1407" t="s">
        <v>176</v>
      </c>
      <c r="R1407" t="s">
        <v>177</v>
      </c>
      <c r="T1407">
        <v>28034</v>
      </c>
      <c r="U1407" t="s">
        <v>178</v>
      </c>
      <c r="V1407" t="s">
        <v>42</v>
      </c>
      <c r="W1407" t="s">
        <v>179</v>
      </c>
      <c r="X1407" t="s">
        <v>180</v>
      </c>
      <c r="Y1407" t="s">
        <v>36</v>
      </c>
    </row>
    <row r="1408" spans="1:25" x14ac:dyDescent="0.3">
      <c r="A1408">
        <v>10288</v>
      </c>
      <c r="B1408">
        <v>23</v>
      </c>
      <c r="C1408">
        <v>73.41</v>
      </c>
      <c r="D1408">
        <v>7</v>
      </c>
      <c r="E1408">
        <v>1688.43</v>
      </c>
      <c r="F1408" s="1">
        <v>38231</v>
      </c>
      <c r="G1408" t="s">
        <v>25</v>
      </c>
      <c r="H1408">
        <v>3</v>
      </c>
      <c r="I1408">
        <v>9</v>
      </c>
      <c r="J1408">
        <v>2004</v>
      </c>
      <c r="K1408" t="s">
        <v>181</v>
      </c>
      <c r="L1408">
        <v>71</v>
      </c>
      <c r="M1408" t="s">
        <v>619</v>
      </c>
      <c r="N1408" t="s">
        <v>418</v>
      </c>
      <c r="O1408" t="s">
        <v>419</v>
      </c>
      <c r="P1408" t="s">
        <v>420</v>
      </c>
      <c r="Q1408" t="s">
        <v>421</v>
      </c>
      <c r="R1408" t="s">
        <v>199</v>
      </c>
      <c r="T1408">
        <v>69045</v>
      </c>
      <c r="U1408" t="s">
        <v>199</v>
      </c>
      <c r="V1408" t="s">
        <v>96</v>
      </c>
      <c r="W1408" t="s">
        <v>422</v>
      </c>
      <c r="X1408" t="s">
        <v>423</v>
      </c>
      <c r="Y1408" t="s">
        <v>36</v>
      </c>
    </row>
    <row r="1409" spans="1:25" x14ac:dyDescent="0.3">
      <c r="A1409">
        <v>10302</v>
      </c>
      <c r="B1409">
        <v>23</v>
      </c>
      <c r="C1409">
        <v>72.7</v>
      </c>
      <c r="D1409">
        <v>3</v>
      </c>
      <c r="E1409">
        <v>1672.1</v>
      </c>
      <c r="F1409" s="1">
        <v>37900</v>
      </c>
      <c r="G1409" t="s">
        <v>25</v>
      </c>
      <c r="H1409">
        <v>4</v>
      </c>
      <c r="I1409">
        <v>10</v>
      </c>
      <c r="J1409">
        <v>2003</v>
      </c>
      <c r="K1409" t="s">
        <v>181</v>
      </c>
      <c r="L1409">
        <v>71</v>
      </c>
      <c r="M1409" t="s">
        <v>619</v>
      </c>
      <c r="N1409" t="s">
        <v>165</v>
      </c>
      <c r="O1409" t="s">
        <v>166</v>
      </c>
      <c r="P1409" t="s">
        <v>167</v>
      </c>
      <c r="R1409" t="s">
        <v>168</v>
      </c>
      <c r="T1409" t="s">
        <v>169</v>
      </c>
      <c r="U1409" t="s">
        <v>170</v>
      </c>
      <c r="V1409" t="s">
        <v>42</v>
      </c>
      <c r="W1409" t="s">
        <v>171</v>
      </c>
      <c r="X1409" t="s">
        <v>172</v>
      </c>
      <c r="Y1409" t="s">
        <v>36</v>
      </c>
    </row>
    <row r="1410" spans="1:25" x14ac:dyDescent="0.3">
      <c r="A1410">
        <v>10311</v>
      </c>
      <c r="B1410">
        <v>25</v>
      </c>
      <c r="C1410">
        <v>66.989999999999995</v>
      </c>
      <c r="D1410">
        <v>2</v>
      </c>
      <c r="E1410">
        <v>1674.75</v>
      </c>
      <c r="F1410" s="1">
        <v>38276</v>
      </c>
      <c r="G1410" t="s">
        <v>25</v>
      </c>
      <c r="H1410">
        <v>4</v>
      </c>
      <c r="I1410">
        <v>10</v>
      </c>
      <c r="J1410">
        <v>2004</v>
      </c>
      <c r="K1410" t="s">
        <v>181</v>
      </c>
      <c r="L1410">
        <v>71</v>
      </c>
      <c r="M1410" t="s">
        <v>619</v>
      </c>
      <c r="N1410" t="s">
        <v>174</v>
      </c>
      <c r="O1410" t="s">
        <v>175</v>
      </c>
      <c r="P1410" t="s">
        <v>176</v>
      </c>
      <c r="R1410" t="s">
        <v>177</v>
      </c>
      <c r="T1410">
        <v>28034</v>
      </c>
      <c r="U1410" t="s">
        <v>178</v>
      </c>
      <c r="V1410" t="s">
        <v>42</v>
      </c>
      <c r="W1410" t="s">
        <v>179</v>
      </c>
      <c r="X1410" t="s">
        <v>180</v>
      </c>
      <c r="Y1410" t="s">
        <v>36</v>
      </c>
    </row>
    <row r="1411" spans="1:25" x14ac:dyDescent="0.3">
      <c r="A1411">
        <v>10332</v>
      </c>
      <c r="B1411">
        <v>21</v>
      </c>
      <c r="C1411">
        <v>100</v>
      </c>
      <c r="D1411">
        <v>3</v>
      </c>
      <c r="E1411">
        <v>3472.98</v>
      </c>
      <c r="F1411" s="1">
        <v>38308</v>
      </c>
      <c r="G1411" t="s">
        <v>25</v>
      </c>
      <c r="H1411">
        <v>4</v>
      </c>
      <c r="I1411">
        <v>11</v>
      </c>
      <c r="J1411">
        <v>2004</v>
      </c>
      <c r="K1411" t="s">
        <v>181</v>
      </c>
      <c r="L1411">
        <v>71</v>
      </c>
      <c r="M1411" t="s">
        <v>619</v>
      </c>
      <c r="N1411" t="s">
        <v>492</v>
      </c>
      <c r="O1411" t="s">
        <v>493</v>
      </c>
      <c r="P1411" t="s">
        <v>494</v>
      </c>
      <c r="R1411" t="s">
        <v>495</v>
      </c>
      <c r="T1411" t="s">
        <v>496</v>
      </c>
      <c r="U1411" t="s">
        <v>170</v>
      </c>
      <c r="V1411" t="s">
        <v>42</v>
      </c>
      <c r="W1411" t="s">
        <v>497</v>
      </c>
      <c r="X1411" t="s">
        <v>94</v>
      </c>
      <c r="Y1411" t="s">
        <v>51</v>
      </c>
    </row>
    <row r="1412" spans="1:25" x14ac:dyDescent="0.3">
      <c r="A1412">
        <v>10344</v>
      </c>
      <c r="B1412">
        <v>26</v>
      </c>
      <c r="C1412">
        <v>63.43</v>
      </c>
      <c r="D1412">
        <v>5</v>
      </c>
      <c r="E1412">
        <v>1649.18</v>
      </c>
      <c r="F1412" s="1">
        <v>38316</v>
      </c>
      <c r="G1412" t="s">
        <v>25</v>
      </c>
      <c r="H1412">
        <v>4</v>
      </c>
      <c r="I1412">
        <v>11</v>
      </c>
      <c r="J1412">
        <v>2004</v>
      </c>
      <c r="K1412" t="s">
        <v>181</v>
      </c>
      <c r="L1412">
        <v>71</v>
      </c>
      <c r="M1412" t="s">
        <v>619</v>
      </c>
      <c r="N1412" t="s">
        <v>433</v>
      </c>
      <c r="O1412" t="s">
        <v>434</v>
      </c>
      <c r="P1412" t="s">
        <v>435</v>
      </c>
      <c r="R1412" t="s">
        <v>436</v>
      </c>
      <c r="T1412">
        <v>13008</v>
      </c>
      <c r="U1412" t="s">
        <v>41</v>
      </c>
      <c r="V1412" t="s">
        <v>42</v>
      </c>
      <c r="W1412" t="s">
        <v>437</v>
      </c>
      <c r="X1412" t="s">
        <v>438</v>
      </c>
      <c r="Y1412" t="s">
        <v>36</v>
      </c>
    </row>
    <row r="1413" spans="1:25" x14ac:dyDescent="0.3">
      <c r="A1413">
        <v>10367</v>
      </c>
      <c r="B1413">
        <v>44</v>
      </c>
      <c r="C1413">
        <v>85.25</v>
      </c>
      <c r="D1413">
        <v>9</v>
      </c>
      <c r="E1413">
        <v>3751</v>
      </c>
      <c r="F1413" s="1">
        <v>38364</v>
      </c>
      <c r="G1413" t="s">
        <v>408</v>
      </c>
      <c r="H1413">
        <v>1</v>
      </c>
      <c r="I1413">
        <v>1</v>
      </c>
      <c r="J1413">
        <v>2005</v>
      </c>
      <c r="K1413" t="s">
        <v>181</v>
      </c>
      <c r="L1413">
        <v>71</v>
      </c>
      <c r="M1413" t="s">
        <v>619</v>
      </c>
      <c r="N1413" t="s">
        <v>52</v>
      </c>
      <c r="O1413">
        <v>6265557265</v>
      </c>
      <c r="P1413" t="s">
        <v>53</v>
      </c>
      <c r="R1413" t="s">
        <v>54</v>
      </c>
      <c r="S1413" t="s">
        <v>55</v>
      </c>
      <c r="T1413">
        <v>90003</v>
      </c>
      <c r="U1413" t="s">
        <v>32</v>
      </c>
      <c r="V1413" t="s">
        <v>33</v>
      </c>
      <c r="W1413" t="s">
        <v>56</v>
      </c>
      <c r="X1413" t="s">
        <v>57</v>
      </c>
      <c r="Y1413" t="s">
        <v>51</v>
      </c>
    </row>
    <row r="1414" spans="1:25" x14ac:dyDescent="0.3">
      <c r="A1414">
        <v>10380</v>
      </c>
      <c r="B1414">
        <v>24</v>
      </c>
      <c r="C1414">
        <v>100</v>
      </c>
      <c r="D1414">
        <v>2</v>
      </c>
      <c r="E1414">
        <v>4536</v>
      </c>
      <c r="F1414" s="1">
        <v>38399</v>
      </c>
      <c r="G1414" t="s">
        <v>25</v>
      </c>
      <c r="H1414">
        <v>1</v>
      </c>
      <c r="I1414">
        <v>2</v>
      </c>
      <c r="J1414">
        <v>2005</v>
      </c>
      <c r="K1414" t="s">
        <v>181</v>
      </c>
      <c r="L1414">
        <v>71</v>
      </c>
      <c r="M1414" t="s">
        <v>619</v>
      </c>
      <c r="N1414" t="s">
        <v>174</v>
      </c>
      <c r="O1414" t="s">
        <v>175</v>
      </c>
      <c r="P1414" t="s">
        <v>176</v>
      </c>
      <c r="R1414" t="s">
        <v>177</v>
      </c>
      <c r="T1414">
        <v>28034</v>
      </c>
      <c r="U1414" t="s">
        <v>178</v>
      </c>
      <c r="V1414" t="s">
        <v>42</v>
      </c>
      <c r="W1414" t="s">
        <v>179</v>
      </c>
      <c r="X1414" t="s">
        <v>180</v>
      </c>
      <c r="Y1414" t="s">
        <v>51</v>
      </c>
    </row>
    <row r="1415" spans="1:25" x14ac:dyDescent="0.3">
      <c r="A1415">
        <v>10407</v>
      </c>
      <c r="B1415">
        <v>66</v>
      </c>
      <c r="C1415">
        <v>66.989999999999995</v>
      </c>
      <c r="D1415">
        <v>4</v>
      </c>
      <c r="E1415">
        <v>4421.34</v>
      </c>
      <c r="F1415" s="1">
        <v>38464</v>
      </c>
      <c r="G1415" t="s">
        <v>401</v>
      </c>
      <c r="H1415">
        <v>2</v>
      </c>
      <c r="I1415">
        <v>4</v>
      </c>
      <c r="J1415">
        <v>2005</v>
      </c>
      <c r="K1415" t="s">
        <v>181</v>
      </c>
      <c r="L1415">
        <v>71</v>
      </c>
      <c r="M1415" t="s">
        <v>619</v>
      </c>
      <c r="N1415" t="s">
        <v>397</v>
      </c>
      <c r="O1415">
        <v>4085553659</v>
      </c>
      <c r="P1415" t="s">
        <v>398</v>
      </c>
      <c r="R1415" t="s">
        <v>399</v>
      </c>
      <c r="S1415" t="s">
        <v>55</v>
      </c>
      <c r="T1415">
        <v>94217</v>
      </c>
      <c r="U1415" t="s">
        <v>32</v>
      </c>
      <c r="V1415" t="s">
        <v>33</v>
      </c>
      <c r="W1415" t="s">
        <v>102</v>
      </c>
      <c r="X1415" t="s">
        <v>400</v>
      </c>
      <c r="Y1415" t="s">
        <v>51</v>
      </c>
    </row>
    <row r="1416" spans="1:25" x14ac:dyDescent="0.3">
      <c r="A1416">
        <v>10420</v>
      </c>
      <c r="B1416">
        <v>36</v>
      </c>
      <c r="C1416">
        <v>57.73</v>
      </c>
      <c r="D1416">
        <v>7</v>
      </c>
      <c r="E1416">
        <v>2078.2800000000002</v>
      </c>
      <c r="F1416" s="1">
        <v>38501</v>
      </c>
      <c r="G1416" t="s">
        <v>300</v>
      </c>
      <c r="H1416">
        <v>2</v>
      </c>
      <c r="I1416">
        <v>5</v>
      </c>
      <c r="J1416">
        <v>2005</v>
      </c>
      <c r="K1416" t="s">
        <v>181</v>
      </c>
      <c r="L1416">
        <v>71</v>
      </c>
      <c r="M1416" t="s">
        <v>619</v>
      </c>
      <c r="N1416" t="s">
        <v>152</v>
      </c>
      <c r="O1416" t="s">
        <v>153</v>
      </c>
      <c r="P1416" t="s">
        <v>154</v>
      </c>
      <c r="Q1416" t="s">
        <v>155</v>
      </c>
      <c r="R1416" t="s">
        <v>156</v>
      </c>
      <c r="S1416" t="s">
        <v>157</v>
      </c>
      <c r="T1416">
        <v>2067</v>
      </c>
      <c r="U1416" t="s">
        <v>95</v>
      </c>
      <c r="V1416" t="s">
        <v>96</v>
      </c>
      <c r="W1416" t="s">
        <v>158</v>
      </c>
      <c r="X1416" t="s">
        <v>159</v>
      </c>
      <c r="Y1416" t="s">
        <v>36</v>
      </c>
    </row>
    <row r="1417" spans="1:25" x14ac:dyDescent="0.3">
      <c r="A1417">
        <v>10110</v>
      </c>
      <c r="B1417">
        <v>36</v>
      </c>
      <c r="C1417">
        <v>85.25</v>
      </c>
      <c r="D1417">
        <v>13</v>
      </c>
      <c r="E1417">
        <v>3069</v>
      </c>
      <c r="F1417" s="1">
        <v>37698</v>
      </c>
      <c r="G1417" t="s">
        <v>25</v>
      </c>
      <c r="H1417">
        <v>1</v>
      </c>
      <c r="I1417">
        <v>3</v>
      </c>
      <c r="J1417">
        <v>2003</v>
      </c>
      <c r="K1417" t="s">
        <v>181</v>
      </c>
      <c r="L1417">
        <v>73</v>
      </c>
      <c r="M1417" t="s">
        <v>620</v>
      </c>
      <c r="N1417" t="s">
        <v>492</v>
      </c>
      <c r="O1417" t="s">
        <v>493</v>
      </c>
      <c r="P1417" t="s">
        <v>494</v>
      </c>
      <c r="R1417" t="s">
        <v>495</v>
      </c>
      <c r="T1417" t="s">
        <v>496</v>
      </c>
      <c r="U1417" t="s">
        <v>170</v>
      </c>
      <c r="V1417" t="s">
        <v>42</v>
      </c>
      <c r="W1417" t="s">
        <v>497</v>
      </c>
      <c r="X1417" t="s">
        <v>94</v>
      </c>
      <c r="Y1417" t="s">
        <v>51</v>
      </c>
    </row>
    <row r="1418" spans="1:25" x14ac:dyDescent="0.3">
      <c r="A1418">
        <v>10124</v>
      </c>
      <c r="B1418">
        <v>22</v>
      </c>
      <c r="C1418">
        <v>77.900000000000006</v>
      </c>
      <c r="D1418">
        <v>12</v>
      </c>
      <c r="E1418">
        <v>1713.8</v>
      </c>
      <c r="F1418" s="1">
        <v>37762</v>
      </c>
      <c r="G1418" t="s">
        <v>25</v>
      </c>
      <c r="H1418">
        <v>2</v>
      </c>
      <c r="I1418">
        <v>5</v>
      </c>
      <c r="J1418">
        <v>2003</v>
      </c>
      <c r="K1418" t="s">
        <v>181</v>
      </c>
      <c r="L1418">
        <v>73</v>
      </c>
      <c r="M1418" t="s">
        <v>620</v>
      </c>
      <c r="N1418" t="s">
        <v>539</v>
      </c>
      <c r="O1418">
        <v>7025551838</v>
      </c>
      <c r="P1418" t="s">
        <v>540</v>
      </c>
      <c r="R1418" t="s">
        <v>541</v>
      </c>
      <c r="S1418" t="s">
        <v>542</v>
      </c>
      <c r="T1418">
        <v>83030</v>
      </c>
      <c r="U1418" t="s">
        <v>32</v>
      </c>
      <c r="V1418" t="s">
        <v>33</v>
      </c>
      <c r="W1418" t="s">
        <v>113</v>
      </c>
      <c r="X1418" t="s">
        <v>400</v>
      </c>
      <c r="Y1418" t="s">
        <v>36</v>
      </c>
    </row>
    <row r="1419" spans="1:25" x14ac:dyDescent="0.3">
      <c r="A1419">
        <v>10148</v>
      </c>
      <c r="B1419">
        <v>25</v>
      </c>
      <c r="C1419">
        <v>60.26</v>
      </c>
      <c r="D1419">
        <v>6</v>
      </c>
      <c r="E1419">
        <v>1506.5</v>
      </c>
      <c r="F1419" s="1">
        <v>37875</v>
      </c>
      <c r="G1419" t="s">
        <v>25</v>
      </c>
      <c r="H1419">
        <v>3</v>
      </c>
      <c r="I1419">
        <v>9</v>
      </c>
      <c r="J1419">
        <v>2003</v>
      </c>
      <c r="K1419" t="s">
        <v>181</v>
      </c>
      <c r="L1419">
        <v>73</v>
      </c>
      <c r="M1419" t="s">
        <v>620</v>
      </c>
      <c r="N1419" t="s">
        <v>285</v>
      </c>
      <c r="O1419" t="s">
        <v>286</v>
      </c>
      <c r="P1419" t="s">
        <v>287</v>
      </c>
      <c r="Q1419" t="s">
        <v>288</v>
      </c>
      <c r="R1419" t="s">
        <v>289</v>
      </c>
      <c r="S1419" t="s">
        <v>157</v>
      </c>
      <c r="T1419">
        <v>2060</v>
      </c>
      <c r="U1419" t="s">
        <v>95</v>
      </c>
      <c r="V1419" t="s">
        <v>96</v>
      </c>
      <c r="W1419" t="s">
        <v>290</v>
      </c>
      <c r="X1419" t="s">
        <v>291</v>
      </c>
      <c r="Y1419" t="s">
        <v>36</v>
      </c>
    </row>
    <row r="1420" spans="1:25" x14ac:dyDescent="0.3">
      <c r="A1420">
        <v>10161</v>
      </c>
      <c r="B1420">
        <v>37</v>
      </c>
      <c r="C1420">
        <v>72.760000000000005</v>
      </c>
      <c r="D1420">
        <v>5</v>
      </c>
      <c r="E1420">
        <v>2692.12</v>
      </c>
      <c r="F1420" s="1">
        <v>37911</v>
      </c>
      <c r="G1420" t="s">
        <v>25</v>
      </c>
      <c r="H1420">
        <v>4</v>
      </c>
      <c r="I1420">
        <v>10</v>
      </c>
      <c r="J1420">
        <v>2003</v>
      </c>
      <c r="K1420" t="s">
        <v>181</v>
      </c>
      <c r="L1420">
        <v>73</v>
      </c>
      <c r="M1420" t="s">
        <v>620</v>
      </c>
      <c r="N1420" t="s">
        <v>498</v>
      </c>
      <c r="O1420" t="s">
        <v>499</v>
      </c>
      <c r="P1420" t="s">
        <v>500</v>
      </c>
      <c r="R1420" t="s">
        <v>501</v>
      </c>
      <c r="T1420">
        <v>8200</v>
      </c>
      <c r="U1420" t="s">
        <v>326</v>
      </c>
      <c r="V1420" t="s">
        <v>42</v>
      </c>
      <c r="W1420" t="s">
        <v>502</v>
      </c>
      <c r="X1420" t="s">
        <v>503</v>
      </c>
      <c r="Y1420" t="s">
        <v>36</v>
      </c>
    </row>
    <row r="1421" spans="1:25" x14ac:dyDescent="0.3">
      <c r="A1421">
        <v>10172</v>
      </c>
      <c r="B1421">
        <v>32</v>
      </c>
      <c r="C1421">
        <v>75.69</v>
      </c>
      <c r="D1421">
        <v>3</v>
      </c>
      <c r="E1421">
        <v>2422.08</v>
      </c>
      <c r="F1421" s="1">
        <v>37930</v>
      </c>
      <c r="G1421" t="s">
        <v>25</v>
      </c>
      <c r="H1421">
        <v>4</v>
      </c>
      <c r="I1421">
        <v>11</v>
      </c>
      <c r="J1421">
        <v>2003</v>
      </c>
      <c r="K1421" t="s">
        <v>181</v>
      </c>
      <c r="L1421">
        <v>73</v>
      </c>
      <c r="M1421" t="s">
        <v>620</v>
      </c>
      <c r="N1421" t="s">
        <v>109</v>
      </c>
      <c r="O1421">
        <v>2035552570</v>
      </c>
      <c r="P1421" t="s">
        <v>110</v>
      </c>
      <c r="R1421" t="s">
        <v>111</v>
      </c>
      <c r="S1421" t="s">
        <v>112</v>
      </c>
      <c r="T1421">
        <v>97562</v>
      </c>
      <c r="U1421" t="s">
        <v>32</v>
      </c>
      <c r="V1421" t="s">
        <v>33</v>
      </c>
      <c r="W1421" t="s">
        <v>113</v>
      </c>
      <c r="X1421" t="s">
        <v>57</v>
      </c>
      <c r="Y1421" t="s">
        <v>36</v>
      </c>
    </row>
    <row r="1422" spans="1:25" x14ac:dyDescent="0.3">
      <c r="A1422">
        <v>10182</v>
      </c>
      <c r="B1422">
        <v>47</v>
      </c>
      <c r="C1422">
        <v>74.22</v>
      </c>
      <c r="D1422">
        <v>16</v>
      </c>
      <c r="E1422">
        <v>3488.34</v>
      </c>
      <c r="F1422" s="1">
        <v>37937</v>
      </c>
      <c r="G1422" t="s">
        <v>25</v>
      </c>
      <c r="H1422">
        <v>4</v>
      </c>
      <c r="I1422">
        <v>11</v>
      </c>
      <c r="J1422">
        <v>2003</v>
      </c>
      <c r="K1422" t="s">
        <v>181</v>
      </c>
      <c r="L1422">
        <v>73</v>
      </c>
      <c r="M1422" t="s">
        <v>620</v>
      </c>
      <c r="N1422" t="s">
        <v>272</v>
      </c>
      <c r="O1422">
        <v>4155551450</v>
      </c>
      <c r="P1422" t="s">
        <v>273</v>
      </c>
      <c r="R1422" t="s">
        <v>274</v>
      </c>
      <c r="S1422" t="s">
        <v>55</v>
      </c>
      <c r="T1422">
        <v>97562</v>
      </c>
      <c r="U1422" t="s">
        <v>32</v>
      </c>
      <c r="V1422" t="s">
        <v>33</v>
      </c>
      <c r="W1422" t="s">
        <v>275</v>
      </c>
      <c r="X1422" t="s">
        <v>276</v>
      </c>
      <c r="Y1422" t="s">
        <v>51</v>
      </c>
    </row>
    <row r="1423" spans="1:25" x14ac:dyDescent="0.3">
      <c r="A1423">
        <v>10192</v>
      </c>
      <c r="B1423">
        <v>37</v>
      </c>
      <c r="C1423">
        <v>69.819999999999993</v>
      </c>
      <c r="D1423">
        <v>4</v>
      </c>
      <c r="E1423">
        <v>2583.34</v>
      </c>
      <c r="F1423" s="1">
        <v>37945</v>
      </c>
      <c r="G1423" t="s">
        <v>25</v>
      </c>
      <c r="H1423">
        <v>4</v>
      </c>
      <c r="I1423">
        <v>11</v>
      </c>
      <c r="J1423">
        <v>2003</v>
      </c>
      <c r="K1423" t="s">
        <v>181</v>
      </c>
      <c r="L1423">
        <v>73</v>
      </c>
      <c r="M1423" t="s">
        <v>620</v>
      </c>
      <c r="N1423" t="s">
        <v>277</v>
      </c>
      <c r="O1423">
        <v>6035558647</v>
      </c>
      <c r="P1423" t="s">
        <v>278</v>
      </c>
      <c r="R1423" t="s">
        <v>279</v>
      </c>
      <c r="S1423" t="s">
        <v>280</v>
      </c>
      <c r="T1423">
        <v>62005</v>
      </c>
      <c r="U1423" t="s">
        <v>32</v>
      </c>
      <c r="V1423" t="s">
        <v>33</v>
      </c>
      <c r="W1423" t="s">
        <v>56</v>
      </c>
      <c r="X1423" t="s">
        <v>276</v>
      </c>
      <c r="Y1423" t="s">
        <v>36</v>
      </c>
    </row>
    <row r="1424" spans="1:25" x14ac:dyDescent="0.3">
      <c r="A1424">
        <v>10204</v>
      </c>
      <c r="B1424">
        <v>20</v>
      </c>
      <c r="C1424">
        <v>62.47</v>
      </c>
      <c r="D1424">
        <v>10</v>
      </c>
      <c r="E1424">
        <v>1249.4000000000001</v>
      </c>
      <c r="F1424" s="1">
        <v>37957</v>
      </c>
      <c r="G1424" t="s">
        <v>25</v>
      </c>
      <c r="H1424">
        <v>4</v>
      </c>
      <c r="I1424">
        <v>12</v>
      </c>
      <c r="J1424">
        <v>2003</v>
      </c>
      <c r="K1424" t="s">
        <v>181</v>
      </c>
      <c r="L1424">
        <v>73</v>
      </c>
      <c r="M1424" t="s">
        <v>620</v>
      </c>
      <c r="N1424" t="s">
        <v>475</v>
      </c>
      <c r="O1424">
        <v>2125557413</v>
      </c>
      <c r="P1424" t="s">
        <v>476</v>
      </c>
      <c r="Q1424" t="s">
        <v>477</v>
      </c>
      <c r="R1424" t="s">
        <v>30</v>
      </c>
      <c r="S1424" t="s">
        <v>31</v>
      </c>
      <c r="T1424">
        <v>10022</v>
      </c>
      <c r="U1424" t="s">
        <v>32</v>
      </c>
      <c r="V1424" t="s">
        <v>33</v>
      </c>
      <c r="W1424" t="s">
        <v>56</v>
      </c>
      <c r="X1424" t="s">
        <v>478</v>
      </c>
      <c r="Y1424" t="s">
        <v>36</v>
      </c>
    </row>
    <row r="1425" spans="1:25" x14ac:dyDescent="0.3">
      <c r="A1425">
        <v>10212</v>
      </c>
      <c r="B1425">
        <v>41</v>
      </c>
      <c r="C1425">
        <v>82.31</v>
      </c>
      <c r="D1425">
        <v>3</v>
      </c>
      <c r="E1425">
        <v>3374.71</v>
      </c>
      <c r="F1425" s="1">
        <v>38002</v>
      </c>
      <c r="G1425" t="s">
        <v>25</v>
      </c>
      <c r="H1425">
        <v>1</v>
      </c>
      <c r="I1425">
        <v>1</v>
      </c>
      <c r="J1425">
        <v>2004</v>
      </c>
      <c r="K1425" t="s">
        <v>181</v>
      </c>
      <c r="L1425">
        <v>73</v>
      </c>
      <c r="M1425" t="s">
        <v>620</v>
      </c>
      <c r="N1425" t="s">
        <v>174</v>
      </c>
      <c r="O1425" t="s">
        <v>175</v>
      </c>
      <c r="P1425" t="s">
        <v>176</v>
      </c>
      <c r="R1425" t="s">
        <v>177</v>
      </c>
      <c r="T1425">
        <v>28034</v>
      </c>
      <c r="U1425" t="s">
        <v>178</v>
      </c>
      <c r="V1425" t="s">
        <v>42</v>
      </c>
      <c r="W1425" t="s">
        <v>179</v>
      </c>
      <c r="X1425" t="s">
        <v>180</v>
      </c>
      <c r="Y1425" t="s">
        <v>51</v>
      </c>
    </row>
    <row r="1426" spans="1:25" x14ac:dyDescent="0.3">
      <c r="A1426">
        <v>10226</v>
      </c>
      <c r="B1426">
        <v>21</v>
      </c>
      <c r="C1426">
        <v>60.26</v>
      </c>
      <c r="D1426">
        <v>1</v>
      </c>
      <c r="E1426">
        <v>1265.46</v>
      </c>
      <c r="F1426" s="1">
        <v>38043</v>
      </c>
      <c r="G1426" t="s">
        <v>25</v>
      </c>
      <c r="H1426">
        <v>1</v>
      </c>
      <c r="I1426">
        <v>2</v>
      </c>
      <c r="J1426">
        <v>2004</v>
      </c>
      <c r="K1426" t="s">
        <v>181</v>
      </c>
      <c r="L1426">
        <v>73</v>
      </c>
      <c r="M1426" t="s">
        <v>620</v>
      </c>
      <c r="N1426" t="s">
        <v>362</v>
      </c>
      <c r="O1426">
        <v>7605558146</v>
      </c>
      <c r="P1426" t="s">
        <v>363</v>
      </c>
      <c r="R1426" t="s">
        <v>364</v>
      </c>
      <c r="S1426" t="s">
        <v>55</v>
      </c>
      <c r="T1426">
        <v>91217</v>
      </c>
      <c r="U1426" t="s">
        <v>32</v>
      </c>
      <c r="V1426" t="s">
        <v>33</v>
      </c>
      <c r="W1426" t="s">
        <v>237</v>
      </c>
      <c r="X1426" t="s">
        <v>276</v>
      </c>
      <c r="Y1426" t="s">
        <v>36</v>
      </c>
    </row>
    <row r="1427" spans="1:25" x14ac:dyDescent="0.3">
      <c r="A1427">
        <v>10241</v>
      </c>
      <c r="B1427">
        <v>22</v>
      </c>
      <c r="C1427">
        <v>76.430000000000007</v>
      </c>
      <c r="D1427">
        <v>8</v>
      </c>
      <c r="E1427">
        <v>1681.46</v>
      </c>
      <c r="F1427" s="1">
        <v>38090</v>
      </c>
      <c r="G1427" t="s">
        <v>25</v>
      </c>
      <c r="H1427">
        <v>2</v>
      </c>
      <c r="I1427">
        <v>4</v>
      </c>
      <c r="J1427">
        <v>2004</v>
      </c>
      <c r="K1427" t="s">
        <v>181</v>
      </c>
      <c r="L1427">
        <v>73</v>
      </c>
      <c r="M1427" t="s">
        <v>620</v>
      </c>
      <c r="N1427" t="s">
        <v>531</v>
      </c>
      <c r="O1427" t="s">
        <v>532</v>
      </c>
      <c r="P1427" t="s">
        <v>533</v>
      </c>
      <c r="R1427" t="s">
        <v>534</v>
      </c>
      <c r="T1427">
        <v>67000</v>
      </c>
      <c r="U1427" t="s">
        <v>41</v>
      </c>
      <c r="V1427" t="s">
        <v>42</v>
      </c>
      <c r="W1427" t="s">
        <v>535</v>
      </c>
      <c r="X1427" t="s">
        <v>536</v>
      </c>
      <c r="Y1427" t="s">
        <v>36</v>
      </c>
    </row>
    <row r="1428" spans="1:25" x14ac:dyDescent="0.3">
      <c r="A1428">
        <v>10267</v>
      </c>
      <c r="B1428">
        <v>40</v>
      </c>
      <c r="C1428">
        <v>80.099999999999994</v>
      </c>
      <c r="D1428">
        <v>5</v>
      </c>
      <c r="E1428">
        <v>3204</v>
      </c>
      <c r="F1428" s="1">
        <v>38175</v>
      </c>
      <c r="G1428" t="s">
        <v>25</v>
      </c>
      <c r="H1428">
        <v>3</v>
      </c>
      <c r="I1428">
        <v>7</v>
      </c>
      <c r="J1428">
        <v>2004</v>
      </c>
      <c r="K1428" t="s">
        <v>181</v>
      </c>
      <c r="L1428">
        <v>73</v>
      </c>
      <c r="M1428" t="s">
        <v>620</v>
      </c>
      <c r="N1428" t="s">
        <v>475</v>
      </c>
      <c r="O1428">
        <v>2125557413</v>
      </c>
      <c r="P1428" t="s">
        <v>476</v>
      </c>
      <c r="Q1428" t="s">
        <v>477</v>
      </c>
      <c r="R1428" t="s">
        <v>30</v>
      </c>
      <c r="S1428" t="s">
        <v>31</v>
      </c>
      <c r="T1428">
        <v>10022</v>
      </c>
      <c r="U1428" t="s">
        <v>32</v>
      </c>
      <c r="V1428" t="s">
        <v>33</v>
      </c>
      <c r="W1428" t="s">
        <v>56</v>
      </c>
      <c r="X1428" t="s">
        <v>478</v>
      </c>
      <c r="Y1428" t="s">
        <v>51</v>
      </c>
    </row>
    <row r="1429" spans="1:25" x14ac:dyDescent="0.3">
      <c r="A1429">
        <v>10279</v>
      </c>
      <c r="B1429">
        <v>32</v>
      </c>
      <c r="C1429">
        <v>74.959999999999994</v>
      </c>
      <c r="D1429">
        <v>5</v>
      </c>
      <c r="E1429">
        <v>2398.7199999999998</v>
      </c>
      <c r="F1429" s="1">
        <v>38208</v>
      </c>
      <c r="G1429" t="s">
        <v>25</v>
      </c>
      <c r="H1429">
        <v>3</v>
      </c>
      <c r="I1429">
        <v>8</v>
      </c>
      <c r="J1429">
        <v>2004</v>
      </c>
      <c r="K1429" t="s">
        <v>181</v>
      </c>
      <c r="L1429">
        <v>73</v>
      </c>
      <c r="M1429" t="s">
        <v>620</v>
      </c>
      <c r="N1429" t="s">
        <v>174</v>
      </c>
      <c r="O1429" t="s">
        <v>175</v>
      </c>
      <c r="P1429" t="s">
        <v>176</v>
      </c>
      <c r="R1429" t="s">
        <v>177</v>
      </c>
      <c r="T1429">
        <v>28034</v>
      </c>
      <c r="U1429" t="s">
        <v>178</v>
      </c>
      <c r="V1429" t="s">
        <v>42</v>
      </c>
      <c r="W1429" t="s">
        <v>179</v>
      </c>
      <c r="X1429" t="s">
        <v>180</v>
      </c>
      <c r="Y1429" t="s">
        <v>36</v>
      </c>
    </row>
    <row r="1430" spans="1:25" x14ac:dyDescent="0.3">
      <c r="A1430">
        <v>10288</v>
      </c>
      <c r="B1430">
        <v>36</v>
      </c>
      <c r="C1430">
        <v>66.14</v>
      </c>
      <c r="D1430">
        <v>11</v>
      </c>
      <c r="E1430">
        <v>2381.04</v>
      </c>
      <c r="F1430" s="1">
        <v>38231</v>
      </c>
      <c r="G1430" t="s">
        <v>25</v>
      </c>
      <c r="H1430">
        <v>3</v>
      </c>
      <c r="I1430">
        <v>9</v>
      </c>
      <c r="J1430">
        <v>2004</v>
      </c>
      <c r="K1430" t="s">
        <v>181</v>
      </c>
      <c r="L1430">
        <v>73</v>
      </c>
      <c r="M1430" t="s">
        <v>620</v>
      </c>
      <c r="N1430" t="s">
        <v>418</v>
      </c>
      <c r="O1430" t="s">
        <v>419</v>
      </c>
      <c r="P1430" t="s">
        <v>420</v>
      </c>
      <c r="Q1430" t="s">
        <v>421</v>
      </c>
      <c r="R1430" t="s">
        <v>199</v>
      </c>
      <c r="T1430">
        <v>69045</v>
      </c>
      <c r="U1430" t="s">
        <v>199</v>
      </c>
      <c r="V1430" t="s">
        <v>96</v>
      </c>
      <c r="W1430" t="s">
        <v>422</v>
      </c>
      <c r="X1430" t="s">
        <v>423</v>
      </c>
      <c r="Y1430" t="s">
        <v>36</v>
      </c>
    </row>
    <row r="1431" spans="1:25" x14ac:dyDescent="0.3">
      <c r="A1431">
        <v>10301</v>
      </c>
      <c r="B1431">
        <v>27</v>
      </c>
      <c r="C1431">
        <v>72.02</v>
      </c>
      <c r="D1431">
        <v>1</v>
      </c>
      <c r="E1431">
        <v>1944.54</v>
      </c>
      <c r="F1431" s="1">
        <v>37899</v>
      </c>
      <c r="G1431" t="s">
        <v>25</v>
      </c>
      <c r="H1431">
        <v>4</v>
      </c>
      <c r="I1431">
        <v>10</v>
      </c>
      <c r="J1431">
        <v>2003</v>
      </c>
      <c r="K1431" t="s">
        <v>181</v>
      </c>
      <c r="L1431">
        <v>73</v>
      </c>
      <c r="M1431" t="s">
        <v>620</v>
      </c>
      <c r="N1431" t="s">
        <v>543</v>
      </c>
      <c r="O1431" t="s">
        <v>544</v>
      </c>
      <c r="P1431" t="s">
        <v>545</v>
      </c>
      <c r="R1431" t="s">
        <v>546</v>
      </c>
      <c r="T1431" t="s">
        <v>547</v>
      </c>
      <c r="U1431" t="s">
        <v>78</v>
      </c>
      <c r="V1431" t="s">
        <v>42</v>
      </c>
      <c r="W1431" t="s">
        <v>548</v>
      </c>
      <c r="X1431" t="s">
        <v>549</v>
      </c>
      <c r="Y1431" t="s">
        <v>36</v>
      </c>
    </row>
    <row r="1432" spans="1:25" x14ac:dyDescent="0.3">
      <c r="A1432">
        <v>10311</v>
      </c>
      <c r="B1432">
        <v>26</v>
      </c>
      <c r="C1432">
        <v>87.45</v>
      </c>
      <c r="D1432">
        <v>6</v>
      </c>
      <c r="E1432">
        <v>2273.6999999999998</v>
      </c>
      <c r="F1432" s="1">
        <v>38276</v>
      </c>
      <c r="G1432" t="s">
        <v>25</v>
      </c>
      <c r="H1432">
        <v>4</v>
      </c>
      <c r="I1432">
        <v>10</v>
      </c>
      <c r="J1432">
        <v>2004</v>
      </c>
      <c r="K1432" t="s">
        <v>181</v>
      </c>
      <c r="L1432">
        <v>73</v>
      </c>
      <c r="M1432" t="s">
        <v>620</v>
      </c>
      <c r="N1432" t="s">
        <v>174</v>
      </c>
      <c r="O1432" t="s">
        <v>175</v>
      </c>
      <c r="P1432" t="s">
        <v>176</v>
      </c>
      <c r="R1432" t="s">
        <v>177</v>
      </c>
      <c r="T1432">
        <v>28034</v>
      </c>
      <c r="U1432" t="s">
        <v>178</v>
      </c>
      <c r="V1432" t="s">
        <v>42</v>
      </c>
      <c r="W1432" t="s">
        <v>179</v>
      </c>
      <c r="X1432" t="s">
        <v>180</v>
      </c>
      <c r="Y1432" t="s">
        <v>36</v>
      </c>
    </row>
    <row r="1433" spans="1:25" x14ac:dyDescent="0.3">
      <c r="A1433">
        <v>10321</v>
      </c>
      <c r="B1433">
        <v>30</v>
      </c>
      <c r="C1433">
        <v>70.55</v>
      </c>
      <c r="D1433">
        <v>3</v>
      </c>
      <c r="E1433">
        <v>2116.5</v>
      </c>
      <c r="F1433" s="1">
        <v>38295</v>
      </c>
      <c r="G1433" t="s">
        <v>25</v>
      </c>
      <c r="H1433">
        <v>4</v>
      </c>
      <c r="I1433">
        <v>11</v>
      </c>
      <c r="J1433">
        <v>2004</v>
      </c>
      <c r="K1433" t="s">
        <v>181</v>
      </c>
      <c r="L1433">
        <v>73</v>
      </c>
      <c r="M1433" t="s">
        <v>620</v>
      </c>
      <c r="N1433" t="s">
        <v>160</v>
      </c>
      <c r="O1433">
        <v>5085552555</v>
      </c>
      <c r="P1433" t="s">
        <v>161</v>
      </c>
      <c r="R1433" t="s">
        <v>162</v>
      </c>
      <c r="S1433" t="s">
        <v>123</v>
      </c>
      <c r="T1433">
        <v>50553</v>
      </c>
      <c r="U1433" t="s">
        <v>32</v>
      </c>
      <c r="V1433" t="s">
        <v>33</v>
      </c>
      <c r="W1433" t="s">
        <v>163</v>
      </c>
      <c r="X1433" t="s">
        <v>164</v>
      </c>
      <c r="Y1433" t="s">
        <v>36</v>
      </c>
    </row>
    <row r="1434" spans="1:25" x14ac:dyDescent="0.3">
      <c r="A1434">
        <v>10332</v>
      </c>
      <c r="B1434">
        <v>23</v>
      </c>
      <c r="C1434">
        <v>56.84</v>
      </c>
      <c r="D1434">
        <v>4</v>
      </c>
      <c r="E1434">
        <v>1307.32</v>
      </c>
      <c r="F1434" s="1">
        <v>38308</v>
      </c>
      <c r="G1434" t="s">
        <v>25</v>
      </c>
      <c r="H1434">
        <v>4</v>
      </c>
      <c r="I1434">
        <v>11</v>
      </c>
      <c r="J1434">
        <v>2004</v>
      </c>
      <c r="K1434" t="s">
        <v>181</v>
      </c>
      <c r="L1434">
        <v>73</v>
      </c>
      <c r="M1434" t="s">
        <v>620</v>
      </c>
      <c r="N1434" t="s">
        <v>492</v>
      </c>
      <c r="O1434" t="s">
        <v>493</v>
      </c>
      <c r="P1434" t="s">
        <v>494</v>
      </c>
      <c r="R1434" t="s">
        <v>495</v>
      </c>
      <c r="T1434" t="s">
        <v>496</v>
      </c>
      <c r="U1434" t="s">
        <v>170</v>
      </c>
      <c r="V1434" t="s">
        <v>42</v>
      </c>
      <c r="W1434" t="s">
        <v>497</v>
      </c>
      <c r="X1434" t="s">
        <v>94</v>
      </c>
      <c r="Y1434" t="s">
        <v>36</v>
      </c>
    </row>
    <row r="1435" spans="1:25" x14ac:dyDescent="0.3">
      <c r="A1435">
        <v>10344</v>
      </c>
      <c r="B1435">
        <v>29</v>
      </c>
      <c r="C1435">
        <v>59.53</v>
      </c>
      <c r="D1435">
        <v>7</v>
      </c>
      <c r="E1435">
        <v>1726.37</v>
      </c>
      <c r="F1435" s="1">
        <v>38316</v>
      </c>
      <c r="G1435" t="s">
        <v>25</v>
      </c>
      <c r="H1435">
        <v>4</v>
      </c>
      <c r="I1435">
        <v>11</v>
      </c>
      <c r="J1435">
        <v>2004</v>
      </c>
      <c r="K1435" t="s">
        <v>181</v>
      </c>
      <c r="L1435">
        <v>73</v>
      </c>
      <c r="M1435" t="s">
        <v>620</v>
      </c>
      <c r="N1435" t="s">
        <v>433</v>
      </c>
      <c r="O1435" t="s">
        <v>434</v>
      </c>
      <c r="P1435" t="s">
        <v>435</v>
      </c>
      <c r="R1435" t="s">
        <v>436</v>
      </c>
      <c r="T1435">
        <v>13008</v>
      </c>
      <c r="U1435" t="s">
        <v>41</v>
      </c>
      <c r="V1435" t="s">
        <v>42</v>
      </c>
      <c r="W1435" t="s">
        <v>437</v>
      </c>
      <c r="X1435" t="s">
        <v>438</v>
      </c>
      <c r="Y1435" t="s">
        <v>36</v>
      </c>
    </row>
    <row r="1436" spans="1:25" x14ac:dyDescent="0.3">
      <c r="A1436">
        <v>10367</v>
      </c>
      <c r="B1436">
        <v>21</v>
      </c>
      <c r="C1436">
        <v>60.37</v>
      </c>
      <c r="D1436">
        <v>10</v>
      </c>
      <c r="E1436">
        <v>1267.77</v>
      </c>
      <c r="F1436" s="1">
        <v>38364</v>
      </c>
      <c r="G1436" t="s">
        <v>408</v>
      </c>
      <c r="H1436">
        <v>1</v>
      </c>
      <c r="I1436">
        <v>1</v>
      </c>
      <c r="J1436">
        <v>2005</v>
      </c>
      <c r="K1436" t="s">
        <v>181</v>
      </c>
      <c r="L1436">
        <v>73</v>
      </c>
      <c r="M1436" t="s">
        <v>620</v>
      </c>
      <c r="N1436" t="s">
        <v>52</v>
      </c>
      <c r="O1436">
        <v>6265557265</v>
      </c>
      <c r="P1436" t="s">
        <v>53</v>
      </c>
      <c r="R1436" t="s">
        <v>54</v>
      </c>
      <c r="S1436" t="s">
        <v>55</v>
      </c>
      <c r="T1436">
        <v>90003</v>
      </c>
      <c r="U1436" t="s">
        <v>32</v>
      </c>
      <c r="V1436" t="s">
        <v>33</v>
      </c>
      <c r="W1436" t="s">
        <v>56</v>
      </c>
      <c r="X1436" t="s">
        <v>57</v>
      </c>
      <c r="Y1436" t="s">
        <v>36</v>
      </c>
    </row>
    <row r="1437" spans="1:25" x14ac:dyDescent="0.3">
      <c r="A1437">
        <v>10380</v>
      </c>
      <c r="B1437">
        <v>34</v>
      </c>
      <c r="C1437">
        <v>100</v>
      </c>
      <c r="D1437">
        <v>3</v>
      </c>
      <c r="E1437">
        <v>3441.82</v>
      </c>
      <c r="F1437" s="1">
        <v>38399</v>
      </c>
      <c r="G1437" t="s">
        <v>25</v>
      </c>
      <c r="H1437">
        <v>1</v>
      </c>
      <c r="I1437">
        <v>2</v>
      </c>
      <c r="J1437">
        <v>2005</v>
      </c>
      <c r="K1437" t="s">
        <v>181</v>
      </c>
      <c r="L1437">
        <v>73</v>
      </c>
      <c r="M1437" t="s">
        <v>620</v>
      </c>
      <c r="N1437" t="s">
        <v>174</v>
      </c>
      <c r="O1437" t="s">
        <v>175</v>
      </c>
      <c r="P1437" t="s">
        <v>176</v>
      </c>
      <c r="R1437" t="s">
        <v>177</v>
      </c>
      <c r="T1437">
        <v>28034</v>
      </c>
      <c r="U1437" t="s">
        <v>178</v>
      </c>
      <c r="V1437" t="s">
        <v>42</v>
      </c>
      <c r="W1437" t="s">
        <v>179</v>
      </c>
      <c r="X1437" t="s">
        <v>180</v>
      </c>
      <c r="Y1437" t="s">
        <v>51</v>
      </c>
    </row>
    <row r="1438" spans="1:25" x14ac:dyDescent="0.3">
      <c r="A1438">
        <v>10407</v>
      </c>
      <c r="B1438">
        <v>26</v>
      </c>
      <c r="C1438">
        <v>76.430000000000007</v>
      </c>
      <c r="D1438">
        <v>8</v>
      </c>
      <c r="E1438">
        <v>1987.18</v>
      </c>
      <c r="F1438" s="1">
        <v>38464</v>
      </c>
      <c r="G1438" t="s">
        <v>401</v>
      </c>
      <c r="H1438">
        <v>2</v>
      </c>
      <c r="I1438">
        <v>4</v>
      </c>
      <c r="J1438">
        <v>2005</v>
      </c>
      <c r="K1438" t="s">
        <v>181</v>
      </c>
      <c r="L1438">
        <v>73</v>
      </c>
      <c r="M1438" t="s">
        <v>620</v>
      </c>
      <c r="N1438" t="s">
        <v>397</v>
      </c>
      <c r="O1438">
        <v>4085553659</v>
      </c>
      <c r="P1438" t="s">
        <v>398</v>
      </c>
      <c r="R1438" t="s">
        <v>399</v>
      </c>
      <c r="S1438" t="s">
        <v>55</v>
      </c>
      <c r="T1438">
        <v>94217</v>
      </c>
      <c r="U1438" t="s">
        <v>32</v>
      </c>
      <c r="V1438" t="s">
        <v>33</v>
      </c>
      <c r="W1438" t="s">
        <v>102</v>
      </c>
      <c r="X1438" t="s">
        <v>400</v>
      </c>
      <c r="Y1438" t="s">
        <v>36</v>
      </c>
    </row>
    <row r="1439" spans="1:25" x14ac:dyDescent="0.3">
      <c r="A1439">
        <v>10420</v>
      </c>
      <c r="B1439">
        <v>60</v>
      </c>
      <c r="C1439">
        <v>64.67</v>
      </c>
      <c r="D1439">
        <v>11</v>
      </c>
      <c r="E1439">
        <v>3880.2</v>
      </c>
      <c r="F1439" s="1">
        <v>38501</v>
      </c>
      <c r="G1439" t="s">
        <v>300</v>
      </c>
      <c r="H1439">
        <v>2</v>
      </c>
      <c r="I1439">
        <v>5</v>
      </c>
      <c r="J1439">
        <v>2005</v>
      </c>
      <c r="K1439" t="s">
        <v>181</v>
      </c>
      <c r="L1439">
        <v>73</v>
      </c>
      <c r="M1439" t="s">
        <v>620</v>
      </c>
      <c r="N1439" t="s">
        <v>152</v>
      </c>
      <c r="O1439" t="s">
        <v>153</v>
      </c>
      <c r="P1439" t="s">
        <v>154</v>
      </c>
      <c r="Q1439" t="s">
        <v>155</v>
      </c>
      <c r="R1439" t="s">
        <v>156</v>
      </c>
      <c r="S1439" t="s">
        <v>157</v>
      </c>
      <c r="T1439">
        <v>2067</v>
      </c>
      <c r="U1439" t="s">
        <v>95</v>
      </c>
      <c r="V1439" t="s">
        <v>96</v>
      </c>
      <c r="W1439" t="s">
        <v>158</v>
      </c>
      <c r="X1439" t="s">
        <v>159</v>
      </c>
      <c r="Y1439" t="s">
        <v>51</v>
      </c>
    </row>
    <row r="1440" spans="1:25" x14ac:dyDescent="0.3">
      <c r="A1440">
        <v>10104</v>
      </c>
      <c r="B1440">
        <v>35</v>
      </c>
      <c r="C1440">
        <v>55.49</v>
      </c>
      <c r="D1440">
        <v>6</v>
      </c>
      <c r="E1440">
        <v>1942.15</v>
      </c>
      <c r="F1440" s="1">
        <v>37652</v>
      </c>
      <c r="G1440" t="s">
        <v>25</v>
      </c>
      <c r="H1440">
        <v>1</v>
      </c>
      <c r="I1440">
        <v>1</v>
      </c>
      <c r="J1440">
        <v>2003</v>
      </c>
      <c r="K1440" t="s">
        <v>181</v>
      </c>
      <c r="L1440">
        <v>57</v>
      </c>
      <c r="M1440" t="s">
        <v>621</v>
      </c>
      <c r="N1440" t="s">
        <v>174</v>
      </c>
      <c r="O1440" t="s">
        <v>175</v>
      </c>
      <c r="P1440" t="s">
        <v>176</v>
      </c>
      <c r="R1440" t="s">
        <v>177</v>
      </c>
      <c r="T1440">
        <v>28034</v>
      </c>
      <c r="U1440" t="s">
        <v>178</v>
      </c>
      <c r="V1440" t="s">
        <v>42</v>
      </c>
      <c r="W1440" t="s">
        <v>179</v>
      </c>
      <c r="X1440" t="s">
        <v>180</v>
      </c>
      <c r="Y1440" t="s">
        <v>36</v>
      </c>
    </row>
    <row r="1441" spans="1:25" x14ac:dyDescent="0.3">
      <c r="A1441">
        <v>10115</v>
      </c>
      <c r="B1441">
        <v>47</v>
      </c>
      <c r="C1441">
        <v>69.36</v>
      </c>
      <c r="D1441">
        <v>2</v>
      </c>
      <c r="E1441">
        <v>3259.92</v>
      </c>
      <c r="F1441" s="1">
        <v>37715</v>
      </c>
      <c r="G1441" t="s">
        <v>25</v>
      </c>
      <c r="H1441">
        <v>2</v>
      </c>
      <c r="I1441">
        <v>4</v>
      </c>
      <c r="J1441">
        <v>2003</v>
      </c>
      <c r="K1441" t="s">
        <v>181</v>
      </c>
      <c r="L1441">
        <v>57</v>
      </c>
      <c r="M1441" t="s">
        <v>621</v>
      </c>
      <c r="N1441" t="s">
        <v>203</v>
      </c>
      <c r="O1441">
        <v>2125558493</v>
      </c>
      <c r="P1441" t="s">
        <v>204</v>
      </c>
      <c r="Q1441" t="s">
        <v>205</v>
      </c>
      <c r="R1441" t="s">
        <v>30</v>
      </c>
      <c r="S1441" t="s">
        <v>31</v>
      </c>
      <c r="T1441">
        <v>10022</v>
      </c>
      <c r="U1441" t="s">
        <v>32</v>
      </c>
      <c r="V1441" t="s">
        <v>33</v>
      </c>
      <c r="W1441" t="s">
        <v>124</v>
      </c>
      <c r="X1441" t="s">
        <v>206</v>
      </c>
      <c r="Y1441" t="s">
        <v>51</v>
      </c>
    </row>
    <row r="1442" spans="1:25" x14ac:dyDescent="0.3">
      <c r="A1442">
        <v>10127</v>
      </c>
      <c r="B1442">
        <v>20</v>
      </c>
      <c r="C1442">
        <v>60.69</v>
      </c>
      <c r="D1442">
        <v>8</v>
      </c>
      <c r="E1442">
        <v>1213.8</v>
      </c>
      <c r="F1442" s="1">
        <v>37775</v>
      </c>
      <c r="G1442" t="s">
        <v>25</v>
      </c>
      <c r="H1442">
        <v>2</v>
      </c>
      <c r="I1442">
        <v>6</v>
      </c>
      <c r="J1442">
        <v>2003</v>
      </c>
      <c r="K1442" t="s">
        <v>181</v>
      </c>
      <c r="L1442">
        <v>57</v>
      </c>
      <c r="M1442" t="s">
        <v>621</v>
      </c>
      <c r="N1442" t="s">
        <v>475</v>
      </c>
      <c r="O1442">
        <v>2125557413</v>
      </c>
      <c r="P1442" t="s">
        <v>476</v>
      </c>
      <c r="Q1442" t="s">
        <v>477</v>
      </c>
      <c r="R1442" t="s">
        <v>30</v>
      </c>
      <c r="S1442" t="s">
        <v>31</v>
      </c>
      <c r="T1442">
        <v>10022</v>
      </c>
      <c r="U1442" t="s">
        <v>32</v>
      </c>
      <c r="V1442" t="s">
        <v>33</v>
      </c>
      <c r="W1442" t="s">
        <v>56</v>
      </c>
      <c r="X1442" t="s">
        <v>478</v>
      </c>
      <c r="Y1442" t="s">
        <v>36</v>
      </c>
    </row>
    <row r="1443" spans="1:25" x14ac:dyDescent="0.3">
      <c r="A1443">
        <v>10141</v>
      </c>
      <c r="B1443">
        <v>20</v>
      </c>
      <c r="C1443">
        <v>54.33</v>
      </c>
      <c r="D1443">
        <v>2</v>
      </c>
      <c r="E1443">
        <v>1086.5999999999999</v>
      </c>
      <c r="F1443" s="1">
        <v>37834</v>
      </c>
      <c r="G1443" t="s">
        <v>25</v>
      </c>
      <c r="H1443">
        <v>3</v>
      </c>
      <c r="I1443">
        <v>8</v>
      </c>
      <c r="J1443">
        <v>2003</v>
      </c>
      <c r="K1443" t="s">
        <v>181</v>
      </c>
      <c r="L1443">
        <v>57</v>
      </c>
      <c r="M1443" t="s">
        <v>621</v>
      </c>
      <c r="N1443" t="s">
        <v>467</v>
      </c>
      <c r="O1443" t="s">
        <v>468</v>
      </c>
      <c r="P1443" t="s">
        <v>469</v>
      </c>
      <c r="R1443" t="s">
        <v>470</v>
      </c>
      <c r="T1443" t="s">
        <v>471</v>
      </c>
      <c r="U1443" t="s">
        <v>130</v>
      </c>
      <c r="V1443" t="s">
        <v>42</v>
      </c>
      <c r="W1443" t="s">
        <v>472</v>
      </c>
      <c r="X1443" t="s">
        <v>473</v>
      </c>
      <c r="Y1443" t="s">
        <v>36</v>
      </c>
    </row>
    <row r="1444" spans="1:25" x14ac:dyDescent="0.3">
      <c r="A1444">
        <v>10152</v>
      </c>
      <c r="B1444">
        <v>25</v>
      </c>
      <c r="C1444">
        <v>65.31</v>
      </c>
      <c r="D1444">
        <v>4</v>
      </c>
      <c r="E1444">
        <v>1632.75</v>
      </c>
      <c r="F1444" s="1">
        <v>37889</v>
      </c>
      <c r="G1444" t="s">
        <v>25</v>
      </c>
      <c r="H1444">
        <v>3</v>
      </c>
      <c r="I1444">
        <v>9</v>
      </c>
      <c r="J1444">
        <v>2003</v>
      </c>
      <c r="K1444" t="s">
        <v>181</v>
      </c>
      <c r="L1444">
        <v>57</v>
      </c>
      <c r="M1444" t="s">
        <v>621</v>
      </c>
      <c r="N1444" t="s">
        <v>207</v>
      </c>
      <c r="O1444" t="s">
        <v>208</v>
      </c>
      <c r="P1444" t="s">
        <v>209</v>
      </c>
      <c r="R1444" t="s">
        <v>210</v>
      </c>
      <c r="S1444" t="s">
        <v>211</v>
      </c>
      <c r="T1444">
        <v>4101</v>
      </c>
      <c r="U1444" t="s">
        <v>95</v>
      </c>
      <c r="V1444" t="s">
        <v>96</v>
      </c>
      <c r="W1444" t="s">
        <v>212</v>
      </c>
      <c r="X1444" t="s">
        <v>213</v>
      </c>
      <c r="Y1444" t="s">
        <v>36</v>
      </c>
    </row>
    <row r="1445" spans="1:25" x14ac:dyDescent="0.3">
      <c r="A1445">
        <v>10165</v>
      </c>
      <c r="B1445">
        <v>25</v>
      </c>
      <c r="C1445">
        <v>69.36</v>
      </c>
      <c r="D1445">
        <v>9</v>
      </c>
      <c r="E1445">
        <v>1734</v>
      </c>
      <c r="F1445" s="1">
        <v>37916</v>
      </c>
      <c r="G1445" t="s">
        <v>25</v>
      </c>
      <c r="H1445">
        <v>4</v>
      </c>
      <c r="I1445">
        <v>10</v>
      </c>
      <c r="J1445">
        <v>2003</v>
      </c>
      <c r="K1445" t="s">
        <v>181</v>
      </c>
      <c r="L1445">
        <v>57</v>
      </c>
      <c r="M1445" t="s">
        <v>621</v>
      </c>
      <c r="N1445" t="s">
        <v>196</v>
      </c>
      <c r="O1445" t="s">
        <v>197</v>
      </c>
      <c r="P1445" t="s">
        <v>198</v>
      </c>
      <c r="R1445" t="s">
        <v>199</v>
      </c>
      <c r="T1445">
        <v>79903</v>
      </c>
      <c r="U1445" t="s">
        <v>199</v>
      </c>
      <c r="V1445" t="s">
        <v>200</v>
      </c>
      <c r="W1445" t="s">
        <v>201</v>
      </c>
      <c r="X1445" t="s">
        <v>202</v>
      </c>
      <c r="Y1445" t="s">
        <v>36</v>
      </c>
    </row>
    <row r="1446" spans="1:25" x14ac:dyDescent="0.3">
      <c r="A1446">
        <v>10176</v>
      </c>
      <c r="B1446">
        <v>27</v>
      </c>
      <c r="C1446">
        <v>68.78</v>
      </c>
      <c r="D1446">
        <v>8</v>
      </c>
      <c r="E1446">
        <v>1857.06</v>
      </c>
      <c r="F1446" s="1">
        <v>37931</v>
      </c>
      <c r="G1446" t="s">
        <v>25</v>
      </c>
      <c r="H1446">
        <v>4</v>
      </c>
      <c r="I1446">
        <v>11</v>
      </c>
      <c r="J1446">
        <v>2003</v>
      </c>
      <c r="K1446" t="s">
        <v>181</v>
      </c>
      <c r="L1446">
        <v>57</v>
      </c>
      <c r="M1446" t="s">
        <v>621</v>
      </c>
      <c r="N1446" t="s">
        <v>452</v>
      </c>
      <c r="O1446" t="s">
        <v>453</v>
      </c>
      <c r="P1446" t="s">
        <v>454</v>
      </c>
      <c r="R1446" t="s">
        <v>455</v>
      </c>
      <c r="T1446">
        <v>42100</v>
      </c>
      <c r="U1446" t="s">
        <v>258</v>
      </c>
      <c r="V1446" t="s">
        <v>42</v>
      </c>
      <c r="W1446" t="s">
        <v>456</v>
      </c>
      <c r="X1446" t="s">
        <v>457</v>
      </c>
      <c r="Y1446" t="s">
        <v>36</v>
      </c>
    </row>
    <row r="1447" spans="1:25" x14ac:dyDescent="0.3">
      <c r="A1447">
        <v>10184</v>
      </c>
      <c r="B1447">
        <v>31</v>
      </c>
      <c r="C1447">
        <v>60.11</v>
      </c>
      <c r="D1447">
        <v>3</v>
      </c>
      <c r="E1447">
        <v>1863.41</v>
      </c>
      <c r="F1447" s="1">
        <v>37939</v>
      </c>
      <c r="G1447" t="s">
        <v>25</v>
      </c>
      <c r="H1447">
        <v>4</v>
      </c>
      <c r="I1447">
        <v>11</v>
      </c>
      <c r="J1447">
        <v>2003</v>
      </c>
      <c r="K1447" t="s">
        <v>181</v>
      </c>
      <c r="L1447">
        <v>57</v>
      </c>
      <c r="M1447" t="s">
        <v>621</v>
      </c>
      <c r="N1447" t="s">
        <v>520</v>
      </c>
      <c r="O1447" t="s">
        <v>521</v>
      </c>
      <c r="P1447" t="s">
        <v>522</v>
      </c>
      <c r="R1447" t="s">
        <v>523</v>
      </c>
      <c r="T1447">
        <v>41101</v>
      </c>
      <c r="U1447" t="s">
        <v>178</v>
      </c>
      <c r="V1447" t="s">
        <v>42</v>
      </c>
      <c r="W1447" t="s">
        <v>524</v>
      </c>
      <c r="X1447" t="s">
        <v>525</v>
      </c>
      <c r="Y1447" t="s">
        <v>36</v>
      </c>
    </row>
    <row r="1448" spans="1:25" x14ac:dyDescent="0.3">
      <c r="A1448">
        <v>10195</v>
      </c>
      <c r="B1448">
        <v>44</v>
      </c>
      <c r="C1448">
        <v>66.47</v>
      </c>
      <c r="D1448">
        <v>3</v>
      </c>
      <c r="E1448">
        <v>2924.68</v>
      </c>
      <c r="F1448" s="1">
        <v>37950</v>
      </c>
      <c r="G1448" t="s">
        <v>25</v>
      </c>
      <c r="H1448">
        <v>4</v>
      </c>
      <c r="I1448">
        <v>11</v>
      </c>
      <c r="J1448">
        <v>2003</v>
      </c>
      <c r="K1448" t="s">
        <v>181</v>
      </c>
      <c r="L1448">
        <v>57</v>
      </c>
      <c r="M1448" t="s">
        <v>621</v>
      </c>
      <c r="N1448" t="s">
        <v>317</v>
      </c>
      <c r="O1448">
        <v>9145554562</v>
      </c>
      <c r="P1448" t="s">
        <v>318</v>
      </c>
      <c r="R1448" t="s">
        <v>319</v>
      </c>
      <c r="S1448" t="s">
        <v>31</v>
      </c>
      <c r="T1448">
        <v>24067</v>
      </c>
      <c r="U1448" t="s">
        <v>32</v>
      </c>
      <c r="V1448" t="s">
        <v>33</v>
      </c>
      <c r="W1448" t="s">
        <v>102</v>
      </c>
      <c r="X1448" t="s">
        <v>238</v>
      </c>
      <c r="Y1448" t="s">
        <v>36</v>
      </c>
    </row>
    <row r="1449" spans="1:25" x14ac:dyDescent="0.3">
      <c r="A1449">
        <v>10207</v>
      </c>
      <c r="B1449">
        <v>49</v>
      </c>
      <c r="C1449">
        <v>46.82</v>
      </c>
      <c r="D1449">
        <v>4</v>
      </c>
      <c r="E1449">
        <v>2294.1799999999998</v>
      </c>
      <c r="F1449" s="1">
        <v>37964</v>
      </c>
      <c r="G1449" t="s">
        <v>25</v>
      </c>
      <c r="H1449">
        <v>4</v>
      </c>
      <c r="I1449">
        <v>12</v>
      </c>
      <c r="J1449">
        <v>2003</v>
      </c>
      <c r="K1449" t="s">
        <v>181</v>
      </c>
      <c r="L1449">
        <v>57</v>
      </c>
      <c r="M1449" t="s">
        <v>621</v>
      </c>
      <c r="N1449" t="s">
        <v>415</v>
      </c>
      <c r="O1449">
        <v>6175552555</v>
      </c>
      <c r="P1449" t="s">
        <v>416</v>
      </c>
      <c r="R1449" t="s">
        <v>381</v>
      </c>
      <c r="S1449" t="s">
        <v>123</v>
      </c>
      <c r="T1449">
        <v>51003</v>
      </c>
      <c r="U1449" t="s">
        <v>32</v>
      </c>
      <c r="V1449" t="s">
        <v>33</v>
      </c>
      <c r="W1449" t="s">
        <v>417</v>
      </c>
      <c r="X1449" t="s">
        <v>276</v>
      </c>
      <c r="Y1449" t="s">
        <v>36</v>
      </c>
    </row>
    <row r="1450" spans="1:25" x14ac:dyDescent="0.3">
      <c r="A1450">
        <v>10220</v>
      </c>
      <c r="B1450">
        <v>26</v>
      </c>
      <c r="C1450">
        <v>56.07</v>
      </c>
      <c r="D1450">
        <v>8</v>
      </c>
      <c r="E1450">
        <v>1457.82</v>
      </c>
      <c r="F1450" s="1">
        <v>38029</v>
      </c>
      <c r="G1450" t="s">
        <v>25</v>
      </c>
      <c r="H1450">
        <v>1</v>
      </c>
      <c r="I1450">
        <v>2</v>
      </c>
      <c r="J1450">
        <v>2004</v>
      </c>
      <c r="K1450" t="s">
        <v>181</v>
      </c>
      <c r="L1450">
        <v>57</v>
      </c>
      <c r="M1450" t="s">
        <v>621</v>
      </c>
      <c r="N1450" t="s">
        <v>479</v>
      </c>
      <c r="O1450" t="s">
        <v>480</v>
      </c>
      <c r="P1450" t="s">
        <v>481</v>
      </c>
      <c r="Q1450" t="s">
        <v>482</v>
      </c>
      <c r="R1450" t="s">
        <v>483</v>
      </c>
      <c r="T1450">
        <v>2</v>
      </c>
      <c r="U1450" t="s">
        <v>484</v>
      </c>
      <c r="V1450" t="s">
        <v>42</v>
      </c>
      <c r="W1450" t="s">
        <v>485</v>
      </c>
      <c r="X1450" t="s">
        <v>486</v>
      </c>
      <c r="Y1450" t="s">
        <v>36</v>
      </c>
    </row>
    <row r="1451" spans="1:25" x14ac:dyDescent="0.3">
      <c r="A1451">
        <v>10230</v>
      </c>
      <c r="B1451">
        <v>36</v>
      </c>
      <c r="C1451">
        <v>54.33</v>
      </c>
      <c r="D1451">
        <v>6</v>
      </c>
      <c r="E1451">
        <v>1955.88</v>
      </c>
      <c r="F1451" s="1">
        <v>38061</v>
      </c>
      <c r="G1451" t="s">
        <v>25</v>
      </c>
      <c r="H1451">
        <v>1</v>
      </c>
      <c r="I1451">
        <v>3</v>
      </c>
      <c r="J1451">
        <v>2004</v>
      </c>
      <c r="K1451" t="s">
        <v>181</v>
      </c>
      <c r="L1451">
        <v>57</v>
      </c>
      <c r="M1451" t="s">
        <v>621</v>
      </c>
      <c r="N1451" t="s">
        <v>462</v>
      </c>
      <c r="O1451" t="s">
        <v>463</v>
      </c>
      <c r="P1451" t="s">
        <v>464</v>
      </c>
      <c r="R1451" t="s">
        <v>465</v>
      </c>
      <c r="T1451">
        <v>60528</v>
      </c>
      <c r="U1451" t="s">
        <v>443</v>
      </c>
      <c r="V1451" t="s">
        <v>42</v>
      </c>
      <c r="W1451" t="s">
        <v>466</v>
      </c>
      <c r="X1451" t="s">
        <v>414</v>
      </c>
      <c r="Y1451" t="s">
        <v>36</v>
      </c>
    </row>
    <row r="1452" spans="1:25" x14ac:dyDescent="0.3">
      <c r="A1452">
        <v>10246</v>
      </c>
      <c r="B1452">
        <v>44</v>
      </c>
      <c r="C1452">
        <v>52.6</v>
      </c>
      <c r="D1452">
        <v>2</v>
      </c>
      <c r="E1452">
        <v>2314.4</v>
      </c>
      <c r="F1452" s="1">
        <v>38112</v>
      </c>
      <c r="G1452" t="s">
        <v>25</v>
      </c>
      <c r="H1452">
        <v>2</v>
      </c>
      <c r="I1452">
        <v>5</v>
      </c>
      <c r="J1452">
        <v>2004</v>
      </c>
      <c r="K1452" t="s">
        <v>181</v>
      </c>
      <c r="L1452">
        <v>57</v>
      </c>
      <c r="M1452" t="s">
        <v>621</v>
      </c>
      <c r="N1452" t="s">
        <v>174</v>
      </c>
      <c r="O1452" t="s">
        <v>175</v>
      </c>
      <c r="P1452" t="s">
        <v>176</v>
      </c>
      <c r="R1452" t="s">
        <v>177</v>
      </c>
      <c r="T1452">
        <v>28034</v>
      </c>
      <c r="U1452" t="s">
        <v>178</v>
      </c>
      <c r="V1452" t="s">
        <v>42</v>
      </c>
      <c r="W1452" t="s">
        <v>179</v>
      </c>
      <c r="X1452" t="s">
        <v>180</v>
      </c>
      <c r="Y1452" t="s">
        <v>36</v>
      </c>
    </row>
    <row r="1453" spans="1:25" x14ac:dyDescent="0.3">
      <c r="A1453">
        <v>10259</v>
      </c>
      <c r="B1453">
        <v>28</v>
      </c>
      <c r="C1453">
        <v>46.82</v>
      </c>
      <c r="D1453">
        <v>1</v>
      </c>
      <c r="E1453">
        <v>1310.96</v>
      </c>
      <c r="F1453" s="1">
        <v>38153</v>
      </c>
      <c r="G1453" t="s">
        <v>25</v>
      </c>
      <c r="H1453">
        <v>2</v>
      </c>
      <c r="I1453">
        <v>6</v>
      </c>
      <c r="J1453">
        <v>2004</v>
      </c>
      <c r="K1453" t="s">
        <v>181</v>
      </c>
      <c r="L1453">
        <v>57</v>
      </c>
      <c r="M1453" t="s">
        <v>621</v>
      </c>
      <c r="N1453" t="s">
        <v>418</v>
      </c>
      <c r="O1453" t="s">
        <v>419</v>
      </c>
      <c r="P1453" t="s">
        <v>420</v>
      </c>
      <c r="Q1453" t="s">
        <v>421</v>
      </c>
      <c r="R1453" t="s">
        <v>199</v>
      </c>
      <c r="T1453">
        <v>69045</v>
      </c>
      <c r="U1453" t="s">
        <v>199</v>
      </c>
      <c r="V1453" t="s">
        <v>96</v>
      </c>
      <c r="W1453" t="s">
        <v>422</v>
      </c>
      <c r="X1453" t="s">
        <v>423</v>
      </c>
      <c r="Y1453" t="s">
        <v>36</v>
      </c>
    </row>
    <row r="1454" spans="1:25" x14ac:dyDescent="0.3">
      <c r="A1454">
        <v>10271</v>
      </c>
      <c r="B1454">
        <v>45</v>
      </c>
      <c r="C1454">
        <v>64.739999999999995</v>
      </c>
      <c r="D1454">
        <v>2</v>
      </c>
      <c r="E1454">
        <v>2913.3</v>
      </c>
      <c r="F1454" s="1">
        <v>38188</v>
      </c>
      <c r="G1454" t="s">
        <v>25</v>
      </c>
      <c r="H1454">
        <v>3</v>
      </c>
      <c r="I1454">
        <v>7</v>
      </c>
      <c r="J1454">
        <v>2004</v>
      </c>
      <c r="K1454" t="s">
        <v>181</v>
      </c>
      <c r="L1454">
        <v>57</v>
      </c>
      <c r="M1454" t="s">
        <v>621</v>
      </c>
      <c r="N1454" t="s">
        <v>272</v>
      </c>
      <c r="O1454">
        <v>4155551450</v>
      </c>
      <c r="P1454" t="s">
        <v>273</v>
      </c>
      <c r="R1454" t="s">
        <v>274</v>
      </c>
      <c r="S1454" t="s">
        <v>55</v>
      </c>
      <c r="T1454">
        <v>97562</v>
      </c>
      <c r="U1454" t="s">
        <v>32</v>
      </c>
      <c r="V1454" t="s">
        <v>33</v>
      </c>
      <c r="W1454" t="s">
        <v>275</v>
      </c>
      <c r="X1454" t="s">
        <v>276</v>
      </c>
      <c r="Y1454" t="s">
        <v>36</v>
      </c>
    </row>
    <row r="1455" spans="1:25" x14ac:dyDescent="0.3">
      <c r="A1455">
        <v>10282</v>
      </c>
      <c r="B1455">
        <v>29</v>
      </c>
      <c r="C1455">
        <v>46.82</v>
      </c>
      <c r="D1455">
        <v>11</v>
      </c>
      <c r="E1455">
        <v>1357.78</v>
      </c>
      <c r="F1455" s="1">
        <v>38219</v>
      </c>
      <c r="G1455" t="s">
        <v>25</v>
      </c>
      <c r="H1455">
        <v>3</v>
      </c>
      <c r="I1455">
        <v>8</v>
      </c>
      <c r="J1455">
        <v>2004</v>
      </c>
      <c r="K1455" t="s">
        <v>181</v>
      </c>
      <c r="L1455">
        <v>57</v>
      </c>
      <c r="M1455" t="s">
        <v>621</v>
      </c>
      <c r="N1455" t="s">
        <v>272</v>
      </c>
      <c r="O1455">
        <v>4155551450</v>
      </c>
      <c r="P1455" t="s">
        <v>273</v>
      </c>
      <c r="R1455" t="s">
        <v>274</v>
      </c>
      <c r="S1455" t="s">
        <v>55</v>
      </c>
      <c r="T1455">
        <v>97562</v>
      </c>
      <c r="U1455" t="s">
        <v>32</v>
      </c>
      <c r="V1455" t="s">
        <v>33</v>
      </c>
      <c r="W1455" t="s">
        <v>275</v>
      </c>
      <c r="X1455" t="s">
        <v>276</v>
      </c>
      <c r="Y1455" t="s">
        <v>36</v>
      </c>
    </row>
    <row r="1456" spans="1:25" x14ac:dyDescent="0.3">
      <c r="A1456">
        <v>10292</v>
      </c>
      <c r="B1456">
        <v>40</v>
      </c>
      <c r="C1456">
        <v>53.75</v>
      </c>
      <c r="D1456">
        <v>5</v>
      </c>
      <c r="E1456">
        <v>2150</v>
      </c>
      <c r="F1456" s="1">
        <v>38238</v>
      </c>
      <c r="G1456" t="s">
        <v>25</v>
      </c>
      <c r="H1456">
        <v>3</v>
      </c>
      <c r="I1456">
        <v>9</v>
      </c>
      <c r="J1456">
        <v>2004</v>
      </c>
      <c r="K1456" t="s">
        <v>181</v>
      </c>
      <c r="L1456">
        <v>57</v>
      </c>
      <c r="M1456" t="s">
        <v>621</v>
      </c>
      <c r="N1456" t="s">
        <v>28</v>
      </c>
      <c r="O1456">
        <v>2125557818</v>
      </c>
      <c r="P1456" t="s">
        <v>29</v>
      </c>
      <c r="R1456" t="s">
        <v>30</v>
      </c>
      <c r="S1456" t="s">
        <v>31</v>
      </c>
      <c r="T1456">
        <v>10022</v>
      </c>
      <c r="U1456" t="s">
        <v>32</v>
      </c>
      <c r="V1456" t="s">
        <v>33</v>
      </c>
      <c r="W1456" t="s">
        <v>34</v>
      </c>
      <c r="X1456" t="s">
        <v>35</v>
      </c>
      <c r="Y1456" t="s">
        <v>36</v>
      </c>
    </row>
    <row r="1457" spans="1:25" x14ac:dyDescent="0.3">
      <c r="A1457">
        <v>10305</v>
      </c>
      <c r="B1457">
        <v>45</v>
      </c>
      <c r="C1457">
        <v>61.85</v>
      </c>
      <c r="D1457">
        <v>2</v>
      </c>
      <c r="E1457">
        <v>2783.25</v>
      </c>
      <c r="F1457" s="1">
        <v>38273</v>
      </c>
      <c r="G1457" t="s">
        <v>25</v>
      </c>
      <c r="H1457">
        <v>4</v>
      </c>
      <c r="I1457">
        <v>10</v>
      </c>
      <c r="J1457">
        <v>2004</v>
      </c>
      <c r="K1457" t="s">
        <v>181</v>
      </c>
      <c r="L1457">
        <v>57</v>
      </c>
      <c r="M1457" t="s">
        <v>621</v>
      </c>
      <c r="N1457" t="s">
        <v>120</v>
      </c>
      <c r="O1457">
        <v>6175558555</v>
      </c>
      <c r="P1457" t="s">
        <v>121</v>
      </c>
      <c r="R1457" t="s">
        <v>122</v>
      </c>
      <c r="S1457" t="s">
        <v>123</v>
      </c>
      <c r="T1457">
        <v>51247</v>
      </c>
      <c r="U1457" t="s">
        <v>32</v>
      </c>
      <c r="V1457" t="s">
        <v>33</v>
      </c>
      <c r="W1457" t="s">
        <v>124</v>
      </c>
      <c r="X1457" t="s">
        <v>125</v>
      </c>
      <c r="Y1457" t="s">
        <v>36</v>
      </c>
    </row>
    <row r="1458" spans="1:25" x14ac:dyDescent="0.3">
      <c r="A1458">
        <v>10314</v>
      </c>
      <c r="B1458">
        <v>44</v>
      </c>
      <c r="C1458">
        <v>53.18</v>
      </c>
      <c r="D1458">
        <v>11</v>
      </c>
      <c r="E1458">
        <v>2339.92</v>
      </c>
      <c r="F1458" s="1">
        <v>38282</v>
      </c>
      <c r="G1458" t="s">
        <v>25</v>
      </c>
      <c r="H1458">
        <v>4</v>
      </c>
      <c r="I1458">
        <v>10</v>
      </c>
      <c r="J1458">
        <v>2004</v>
      </c>
      <c r="K1458" t="s">
        <v>181</v>
      </c>
      <c r="L1458">
        <v>57</v>
      </c>
      <c r="M1458" t="s">
        <v>621</v>
      </c>
      <c r="N1458" t="s">
        <v>498</v>
      </c>
      <c r="O1458" t="s">
        <v>499</v>
      </c>
      <c r="P1458" t="s">
        <v>500</v>
      </c>
      <c r="R1458" t="s">
        <v>501</v>
      </c>
      <c r="T1458">
        <v>8200</v>
      </c>
      <c r="U1458" t="s">
        <v>326</v>
      </c>
      <c r="V1458" t="s">
        <v>42</v>
      </c>
      <c r="W1458" t="s">
        <v>502</v>
      </c>
      <c r="X1458" t="s">
        <v>503</v>
      </c>
      <c r="Y1458" t="s">
        <v>36</v>
      </c>
    </row>
    <row r="1459" spans="1:25" x14ac:dyDescent="0.3">
      <c r="A1459">
        <v>10324</v>
      </c>
      <c r="B1459">
        <v>25</v>
      </c>
      <c r="C1459">
        <v>69.16</v>
      </c>
      <c r="D1459">
        <v>14</v>
      </c>
      <c r="E1459">
        <v>1729</v>
      </c>
      <c r="F1459" s="1">
        <v>38296</v>
      </c>
      <c r="G1459" t="s">
        <v>25</v>
      </c>
      <c r="H1459">
        <v>4</v>
      </c>
      <c r="I1459">
        <v>11</v>
      </c>
      <c r="J1459">
        <v>2004</v>
      </c>
      <c r="K1459" t="s">
        <v>181</v>
      </c>
      <c r="L1459">
        <v>57</v>
      </c>
      <c r="M1459" t="s">
        <v>621</v>
      </c>
      <c r="N1459" t="s">
        <v>99</v>
      </c>
      <c r="O1459">
        <v>2125551500</v>
      </c>
      <c r="P1459" t="s">
        <v>100</v>
      </c>
      <c r="Q1459" t="s">
        <v>101</v>
      </c>
      <c r="R1459" t="s">
        <v>30</v>
      </c>
      <c r="S1459" t="s">
        <v>31</v>
      </c>
      <c r="T1459">
        <v>10022</v>
      </c>
      <c r="U1459" t="s">
        <v>32</v>
      </c>
      <c r="V1459" t="s">
        <v>33</v>
      </c>
      <c r="W1459" t="s">
        <v>102</v>
      </c>
      <c r="X1459" t="s">
        <v>103</v>
      </c>
      <c r="Y1459" t="s">
        <v>36</v>
      </c>
    </row>
    <row r="1460" spans="1:25" x14ac:dyDescent="0.3">
      <c r="A1460">
        <v>10336</v>
      </c>
      <c r="B1460">
        <v>45</v>
      </c>
      <c r="C1460">
        <v>100</v>
      </c>
      <c r="D1460">
        <v>4</v>
      </c>
      <c r="E1460">
        <v>5972.4</v>
      </c>
      <c r="F1460" s="1">
        <v>38311</v>
      </c>
      <c r="G1460" t="s">
        <v>25</v>
      </c>
      <c r="H1460">
        <v>4</v>
      </c>
      <c r="I1460">
        <v>11</v>
      </c>
      <c r="J1460">
        <v>2004</v>
      </c>
      <c r="K1460" t="s">
        <v>181</v>
      </c>
      <c r="L1460">
        <v>57</v>
      </c>
      <c r="M1460" t="s">
        <v>621</v>
      </c>
      <c r="N1460" t="s">
        <v>403</v>
      </c>
      <c r="O1460" t="s">
        <v>404</v>
      </c>
      <c r="P1460" t="s">
        <v>405</v>
      </c>
      <c r="R1460" t="s">
        <v>48</v>
      </c>
      <c r="T1460">
        <v>75012</v>
      </c>
      <c r="U1460" t="s">
        <v>41</v>
      </c>
      <c r="V1460" t="s">
        <v>42</v>
      </c>
      <c r="W1460" t="s">
        <v>406</v>
      </c>
      <c r="X1460" t="s">
        <v>407</v>
      </c>
      <c r="Y1460" t="s">
        <v>51</v>
      </c>
    </row>
    <row r="1461" spans="1:25" x14ac:dyDescent="0.3">
      <c r="A1461">
        <v>10349</v>
      </c>
      <c r="B1461">
        <v>48</v>
      </c>
      <c r="C1461">
        <v>47.4</v>
      </c>
      <c r="D1461">
        <v>4</v>
      </c>
      <c r="E1461">
        <v>2275.1999999999998</v>
      </c>
      <c r="F1461" s="1">
        <v>38322</v>
      </c>
      <c r="G1461" t="s">
        <v>25</v>
      </c>
      <c r="H1461">
        <v>4</v>
      </c>
      <c r="I1461">
        <v>12</v>
      </c>
      <c r="J1461">
        <v>2004</v>
      </c>
      <c r="K1461" t="s">
        <v>181</v>
      </c>
      <c r="L1461">
        <v>57</v>
      </c>
      <c r="M1461" t="s">
        <v>621</v>
      </c>
      <c r="N1461" t="s">
        <v>475</v>
      </c>
      <c r="O1461">
        <v>2125557413</v>
      </c>
      <c r="P1461" t="s">
        <v>476</v>
      </c>
      <c r="Q1461" t="s">
        <v>477</v>
      </c>
      <c r="R1461" t="s">
        <v>30</v>
      </c>
      <c r="S1461" t="s">
        <v>31</v>
      </c>
      <c r="T1461">
        <v>10022</v>
      </c>
      <c r="U1461" t="s">
        <v>32</v>
      </c>
      <c r="V1461" t="s">
        <v>33</v>
      </c>
      <c r="W1461" t="s">
        <v>56</v>
      </c>
      <c r="X1461" t="s">
        <v>478</v>
      </c>
      <c r="Y1461" t="s">
        <v>36</v>
      </c>
    </row>
    <row r="1462" spans="1:25" x14ac:dyDescent="0.3">
      <c r="A1462">
        <v>10358</v>
      </c>
      <c r="B1462">
        <v>44</v>
      </c>
      <c r="C1462">
        <v>60.76</v>
      </c>
      <c r="D1462">
        <v>14</v>
      </c>
      <c r="E1462">
        <v>2673.44</v>
      </c>
      <c r="F1462" s="1">
        <v>38331</v>
      </c>
      <c r="G1462" t="s">
        <v>25</v>
      </c>
      <c r="H1462">
        <v>4</v>
      </c>
      <c r="I1462">
        <v>12</v>
      </c>
      <c r="J1462">
        <v>2004</v>
      </c>
      <c r="K1462" t="s">
        <v>181</v>
      </c>
      <c r="L1462">
        <v>57</v>
      </c>
      <c r="M1462" t="s">
        <v>621</v>
      </c>
      <c r="N1462" t="s">
        <v>174</v>
      </c>
      <c r="O1462" t="s">
        <v>175</v>
      </c>
      <c r="P1462" t="s">
        <v>176</v>
      </c>
      <c r="R1462" t="s">
        <v>177</v>
      </c>
      <c r="T1462">
        <v>28034</v>
      </c>
      <c r="U1462" t="s">
        <v>178</v>
      </c>
      <c r="V1462" t="s">
        <v>42</v>
      </c>
      <c r="W1462" t="s">
        <v>179</v>
      </c>
      <c r="X1462" t="s">
        <v>180</v>
      </c>
      <c r="Y1462" t="s">
        <v>36</v>
      </c>
    </row>
    <row r="1463" spans="1:25" x14ac:dyDescent="0.3">
      <c r="A1463">
        <v>10371</v>
      </c>
      <c r="B1463">
        <v>25</v>
      </c>
      <c r="C1463">
        <v>97.27</v>
      </c>
      <c r="D1463">
        <v>12</v>
      </c>
      <c r="E1463">
        <v>2431.75</v>
      </c>
      <c r="F1463" s="1">
        <v>38375</v>
      </c>
      <c r="G1463" t="s">
        <v>25</v>
      </c>
      <c r="H1463">
        <v>1</v>
      </c>
      <c r="I1463">
        <v>1</v>
      </c>
      <c r="J1463">
        <v>2005</v>
      </c>
      <c r="K1463" t="s">
        <v>181</v>
      </c>
      <c r="L1463">
        <v>57</v>
      </c>
      <c r="M1463" t="s">
        <v>621</v>
      </c>
      <c r="N1463" t="s">
        <v>272</v>
      </c>
      <c r="O1463">
        <v>4155551450</v>
      </c>
      <c r="P1463" t="s">
        <v>273</v>
      </c>
      <c r="R1463" t="s">
        <v>274</v>
      </c>
      <c r="S1463" t="s">
        <v>55</v>
      </c>
      <c r="T1463">
        <v>97562</v>
      </c>
      <c r="U1463" t="s">
        <v>32</v>
      </c>
      <c r="V1463" t="s">
        <v>33</v>
      </c>
      <c r="W1463" t="s">
        <v>275</v>
      </c>
      <c r="X1463" t="s">
        <v>276</v>
      </c>
      <c r="Y1463" t="s">
        <v>36</v>
      </c>
    </row>
    <row r="1464" spans="1:25" x14ac:dyDescent="0.3">
      <c r="A1464">
        <v>10383</v>
      </c>
      <c r="B1464">
        <v>22</v>
      </c>
      <c r="C1464">
        <v>91.76</v>
      </c>
      <c r="D1464">
        <v>2</v>
      </c>
      <c r="E1464">
        <v>2018.72</v>
      </c>
      <c r="F1464" s="1">
        <v>38405</v>
      </c>
      <c r="G1464" t="s">
        <v>25</v>
      </c>
      <c r="H1464">
        <v>1</v>
      </c>
      <c r="I1464">
        <v>2</v>
      </c>
      <c r="J1464">
        <v>2005</v>
      </c>
      <c r="K1464" t="s">
        <v>181</v>
      </c>
      <c r="L1464">
        <v>57</v>
      </c>
      <c r="M1464" t="s">
        <v>621</v>
      </c>
      <c r="N1464" t="s">
        <v>174</v>
      </c>
      <c r="O1464" t="s">
        <v>175</v>
      </c>
      <c r="P1464" t="s">
        <v>176</v>
      </c>
      <c r="R1464" t="s">
        <v>177</v>
      </c>
      <c r="T1464">
        <v>28034</v>
      </c>
      <c r="U1464" t="s">
        <v>178</v>
      </c>
      <c r="V1464" t="s">
        <v>42</v>
      </c>
      <c r="W1464" t="s">
        <v>179</v>
      </c>
      <c r="X1464" t="s">
        <v>180</v>
      </c>
      <c r="Y1464" t="s">
        <v>36</v>
      </c>
    </row>
    <row r="1465" spans="1:25" x14ac:dyDescent="0.3">
      <c r="A1465">
        <v>10394</v>
      </c>
      <c r="B1465">
        <v>31</v>
      </c>
      <c r="C1465">
        <v>50.29</v>
      </c>
      <c r="D1465">
        <v>2</v>
      </c>
      <c r="E1465">
        <v>1558.99</v>
      </c>
      <c r="F1465" s="1">
        <v>38426</v>
      </c>
      <c r="G1465" t="s">
        <v>25</v>
      </c>
      <c r="H1465">
        <v>1</v>
      </c>
      <c r="I1465">
        <v>3</v>
      </c>
      <c r="J1465">
        <v>2005</v>
      </c>
      <c r="K1465" t="s">
        <v>181</v>
      </c>
      <c r="L1465">
        <v>57</v>
      </c>
      <c r="M1465" t="s">
        <v>621</v>
      </c>
      <c r="N1465" t="s">
        <v>174</v>
      </c>
      <c r="O1465" t="s">
        <v>175</v>
      </c>
      <c r="P1465" t="s">
        <v>176</v>
      </c>
      <c r="R1465" t="s">
        <v>177</v>
      </c>
      <c r="T1465">
        <v>28034</v>
      </c>
      <c r="U1465" t="s">
        <v>178</v>
      </c>
      <c r="V1465" t="s">
        <v>42</v>
      </c>
      <c r="W1465" t="s">
        <v>179</v>
      </c>
      <c r="X1465" t="s">
        <v>180</v>
      </c>
      <c r="Y1465" t="s">
        <v>36</v>
      </c>
    </row>
    <row r="1466" spans="1:25" x14ac:dyDescent="0.3">
      <c r="A1466">
        <v>10412</v>
      </c>
      <c r="B1466">
        <v>21</v>
      </c>
      <c r="C1466">
        <v>52.6</v>
      </c>
      <c r="D1466">
        <v>2</v>
      </c>
      <c r="E1466">
        <v>1104.5999999999999</v>
      </c>
      <c r="F1466" s="1">
        <v>38475</v>
      </c>
      <c r="G1466" t="s">
        <v>25</v>
      </c>
      <c r="H1466">
        <v>2</v>
      </c>
      <c r="I1466">
        <v>5</v>
      </c>
      <c r="J1466">
        <v>2005</v>
      </c>
      <c r="K1466" t="s">
        <v>181</v>
      </c>
      <c r="L1466">
        <v>57</v>
      </c>
      <c r="M1466" t="s">
        <v>621</v>
      </c>
      <c r="N1466" t="s">
        <v>174</v>
      </c>
      <c r="O1466" t="s">
        <v>175</v>
      </c>
      <c r="P1466" t="s">
        <v>176</v>
      </c>
      <c r="R1466" t="s">
        <v>177</v>
      </c>
      <c r="T1466">
        <v>28034</v>
      </c>
      <c r="U1466" t="s">
        <v>178</v>
      </c>
      <c r="V1466" t="s">
        <v>42</v>
      </c>
      <c r="W1466" t="s">
        <v>179</v>
      </c>
      <c r="X1466" t="s">
        <v>180</v>
      </c>
      <c r="Y1466" t="s">
        <v>36</v>
      </c>
    </row>
    <row r="1467" spans="1:25" x14ac:dyDescent="0.3">
      <c r="A1467">
        <v>10425</v>
      </c>
      <c r="B1467">
        <v>55</v>
      </c>
      <c r="C1467">
        <v>46.82</v>
      </c>
      <c r="D1467">
        <v>1</v>
      </c>
      <c r="E1467">
        <v>2575.1</v>
      </c>
      <c r="F1467" s="1">
        <v>38503</v>
      </c>
      <c r="G1467" t="s">
        <v>300</v>
      </c>
      <c r="H1467">
        <v>2</v>
      </c>
      <c r="I1467">
        <v>5</v>
      </c>
      <c r="J1467">
        <v>2005</v>
      </c>
      <c r="K1467" t="s">
        <v>181</v>
      </c>
      <c r="L1467">
        <v>57</v>
      </c>
      <c r="M1467" t="s">
        <v>621</v>
      </c>
      <c r="N1467" t="s">
        <v>114</v>
      </c>
      <c r="O1467" t="s">
        <v>115</v>
      </c>
      <c r="P1467" t="s">
        <v>116</v>
      </c>
      <c r="R1467" t="s">
        <v>117</v>
      </c>
      <c r="T1467">
        <v>44000</v>
      </c>
      <c r="U1467" t="s">
        <v>41</v>
      </c>
      <c r="V1467" t="s">
        <v>42</v>
      </c>
      <c r="W1467" t="s">
        <v>118</v>
      </c>
      <c r="X1467" t="s">
        <v>119</v>
      </c>
      <c r="Y1467" t="s">
        <v>36</v>
      </c>
    </row>
    <row r="1468" spans="1:25" x14ac:dyDescent="0.3">
      <c r="A1468">
        <v>10107</v>
      </c>
      <c r="B1468">
        <v>25</v>
      </c>
      <c r="C1468">
        <v>100</v>
      </c>
      <c r="D1468">
        <v>3</v>
      </c>
      <c r="E1468">
        <v>2845.75</v>
      </c>
      <c r="F1468" s="1">
        <v>37676</v>
      </c>
      <c r="G1468" t="s">
        <v>25</v>
      </c>
      <c r="H1468">
        <v>1</v>
      </c>
      <c r="I1468">
        <v>2</v>
      </c>
      <c r="J1468">
        <v>2003</v>
      </c>
      <c r="K1468" t="s">
        <v>26</v>
      </c>
      <c r="L1468">
        <v>112</v>
      </c>
      <c r="M1468" t="s">
        <v>622</v>
      </c>
      <c r="N1468" t="s">
        <v>28</v>
      </c>
      <c r="O1468">
        <v>2125557818</v>
      </c>
      <c r="P1468" t="s">
        <v>29</v>
      </c>
      <c r="R1468" t="s">
        <v>30</v>
      </c>
      <c r="S1468" t="s">
        <v>31</v>
      </c>
      <c r="T1468">
        <v>10022</v>
      </c>
      <c r="U1468" t="s">
        <v>32</v>
      </c>
      <c r="V1468" t="s">
        <v>33</v>
      </c>
      <c r="W1468" t="s">
        <v>34</v>
      </c>
      <c r="X1468" t="s">
        <v>35</v>
      </c>
      <c r="Y1468" t="s">
        <v>36</v>
      </c>
    </row>
    <row r="1469" spans="1:25" x14ac:dyDescent="0.3">
      <c r="A1469">
        <v>10120</v>
      </c>
      <c r="B1469">
        <v>35</v>
      </c>
      <c r="C1469">
        <v>98.05</v>
      </c>
      <c r="D1469">
        <v>1</v>
      </c>
      <c r="E1469">
        <v>3431.75</v>
      </c>
      <c r="F1469" s="1">
        <v>37740</v>
      </c>
      <c r="G1469" t="s">
        <v>25</v>
      </c>
      <c r="H1469">
        <v>2</v>
      </c>
      <c r="I1469">
        <v>4</v>
      </c>
      <c r="J1469">
        <v>2003</v>
      </c>
      <c r="K1469" t="s">
        <v>26</v>
      </c>
      <c r="L1469">
        <v>112</v>
      </c>
      <c r="M1469" t="s">
        <v>622</v>
      </c>
      <c r="N1469" t="s">
        <v>89</v>
      </c>
      <c r="O1469" t="s">
        <v>90</v>
      </c>
      <c r="P1469" t="s">
        <v>91</v>
      </c>
      <c r="Q1469" t="s">
        <v>92</v>
      </c>
      <c r="R1469" t="s">
        <v>93</v>
      </c>
      <c r="S1469" t="s">
        <v>94</v>
      </c>
      <c r="T1469">
        <v>3004</v>
      </c>
      <c r="U1469" t="s">
        <v>95</v>
      </c>
      <c r="V1469" t="s">
        <v>96</v>
      </c>
      <c r="W1469" t="s">
        <v>97</v>
      </c>
      <c r="X1469" t="s">
        <v>98</v>
      </c>
      <c r="Y1469" t="s">
        <v>51</v>
      </c>
    </row>
    <row r="1470" spans="1:25" x14ac:dyDescent="0.3">
      <c r="A1470">
        <v>10134</v>
      </c>
      <c r="B1470">
        <v>35</v>
      </c>
      <c r="C1470">
        <v>93.54</v>
      </c>
      <c r="D1470">
        <v>3</v>
      </c>
      <c r="E1470">
        <v>3273.9</v>
      </c>
      <c r="F1470" s="1">
        <v>37803</v>
      </c>
      <c r="G1470" t="s">
        <v>25</v>
      </c>
      <c r="H1470">
        <v>3</v>
      </c>
      <c r="I1470">
        <v>7</v>
      </c>
      <c r="J1470">
        <v>2003</v>
      </c>
      <c r="K1470" t="s">
        <v>26</v>
      </c>
      <c r="L1470">
        <v>112</v>
      </c>
      <c r="M1470" t="s">
        <v>622</v>
      </c>
      <c r="N1470" t="s">
        <v>45</v>
      </c>
      <c r="O1470" t="s">
        <v>46</v>
      </c>
      <c r="P1470" t="s">
        <v>47</v>
      </c>
      <c r="R1470" t="s">
        <v>48</v>
      </c>
      <c r="T1470">
        <v>75508</v>
      </c>
      <c r="U1470" t="s">
        <v>41</v>
      </c>
      <c r="V1470" t="s">
        <v>42</v>
      </c>
      <c r="W1470" t="s">
        <v>49</v>
      </c>
      <c r="X1470" t="s">
        <v>50</v>
      </c>
      <c r="Y1470" t="s">
        <v>51</v>
      </c>
    </row>
    <row r="1471" spans="1:25" x14ac:dyDescent="0.3">
      <c r="A1471">
        <v>10145</v>
      </c>
      <c r="B1471">
        <v>43</v>
      </c>
      <c r="C1471">
        <v>95.8</v>
      </c>
      <c r="D1471">
        <v>7</v>
      </c>
      <c r="E1471">
        <v>4119.3999999999996</v>
      </c>
      <c r="F1471" s="1">
        <v>37858</v>
      </c>
      <c r="G1471" t="s">
        <v>25</v>
      </c>
      <c r="H1471">
        <v>3</v>
      </c>
      <c r="I1471">
        <v>8</v>
      </c>
      <c r="J1471">
        <v>2003</v>
      </c>
      <c r="K1471" t="s">
        <v>26</v>
      </c>
      <c r="L1471">
        <v>112</v>
      </c>
      <c r="M1471" t="s">
        <v>622</v>
      </c>
      <c r="N1471" t="s">
        <v>52</v>
      </c>
      <c r="O1471">
        <v>6265557265</v>
      </c>
      <c r="P1471" t="s">
        <v>53</v>
      </c>
      <c r="R1471" t="s">
        <v>54</v>
      </c>
      <c r="S1471" t="s">
        <v>55</v>
      </c>
      <c r="T1471">
        <v>90003</v>
      </c>
      <c r="U1471" t="s">
        <v>32</v>
      </c>
      <c r="V1471" t="s">
        <v>33</v>
      </c>
      <c r="W1471" t="s">
        <v>56</v>
      </c>
      <c r="X1471" t="s">
        <v>57</v>
      </c>
      <c r="Y1471" t="s">
        <v>51</v>
      </c>
    </row>
    <row r="1472" spans="1:25" x14ac:dyDescent="0.3">
      <c r="A1472">
        <v>10159</v>
      </c>
      <c r="B1472">
        <v>44</v>
      </c>
      <c r="C1472">
        <v>100</v>
      </c>
      <c r="D1472">
        <v>15</v>
      </c>
      <c r="E1472">
        <v>5355.68</v>
      </c>
      <c r="F1472" s="1">
        <v>37904</v>
      </c>
      <c r="G1472" t="s">
        <v>25</v>
      </c>
      <c r="H1472">
        <v>4</v>
      </c>
      <c r="I1472">
        <v>10</v>
      </c>
      <c r="J1472">
        <v>2003</v>
      </c>
      <c r="K1472" t="s">
        <v>26</v>
      </c>
      <c r="L1472">
        <v>112</v>
      </c>
      <c r="M1472" t="s">
        <v>622</v>
      </c>
      <c r="N1472" t="s">
        <v>58</v>
      </c>
      <c r="O1472">
        <v>6505551386</v>
      </c>
      <c r="P1472" t="s">
        <v>59</v>
      </c>
      <c r="R1472" t="s">
        <v>60</v>
      </c>
      <c r="S1472" t="s">
        <v>55</v>
      </c>
      <c r="U1472" t="s">
        <v>32</v>
      </c>
      <c r="V1472" t="s">
        <v>33</v>
      </c>
      <c r="W1472" t="s">
        <v>61</v>
      </c>
      <c r="X1472" t="s">
        <v>57</v>
      </c>
      <c r="Y1472" t="s">
        <v>51</v>
      </c>
    </row>
    <row r="1473" spans="1:25" x14ac:dyDescent="0.3">
      <c r="A1473">
        <v>10168</v>
      </c>
      <c r="B1473">
        <v>50</v>
      </c>
      <c r="C1473">
        <v>100</v>
      </c>
      <c r="D1473">
        <v>2</v>
      </c>
      <c r="E1473">
        <v>5747.5</v>
      </c>
      <c r="F1473" s="1">
        <v>37922</v>
      </c>
      <c r="G1473" t="s">
        <v>25</v>
      </c>
      <c r="H1473">
        <v>4</v>
      </c>
      <c r="I1473">
        <v>10</v>
      </c>
      <c r="J1473">
        <v>2003</v>
      </c>
      <c r="K1473" t="s">
        <v>26</v>
      </c>
      <c r="L1473">
        <v>112</v>
      </c>
      <c r="M1473" t="s">
        <v>622</v>
      </c>
      <c r="N1473" t="s">
        <v>62</v>
      </c>
      <c r="O1473">
        <v>6505556809</v>
      </c>
      <c r="P1473" t="s">
        <v>63</v>
      </c>
      <c r="R1473" t="s">
        <v>64</v>
      </c>
      <c r="S1473" t="s">
        <v>55</v>
      </c>
      <c r="T1473">
        <v>94217</v>
      </c>
      <c r="U1473" t="s">
        <v>32</v>
      </c>
      <c r="V1473" t="s">
        <v>33</v>
      </c>
      <c r="W1473" t="s">
        <v>65</v>
      </c>
      <c r="X1473" t="s">
        <v>66</v>
      </c>
      <c r="Y1473" t="s">
        <v>51</v>
      </c>
    </row>
    <row r="1474" spans="1:25" x14ac:dyDescent="0.3">
      <c r="A1474">
        <v>10180</v>
      </c>
      <c r="B1474">
        <v>48</v>
      </c>
      <c r="C1474">
        <v>100</v>
      </c>
      <c r="D1474">
        <v>10</v>
      </c>
      <c r="E1474">
        <v>5355.36</v>
      </c>
      <c r="F1474" s="1">
        <v>37936</v>
      </c>
      <c r="G1474" t="s">
        <v>25</v>
      </c>
      <c r="H1474">
        <v>4</v>
      </c>
      <c r="I1474">
        <v>11</v>
      </c>
      <c r="J1474">
        <v>2003</v>
      </c>
      <c r="K1474" t="s">
        <v>26</v>
      </c>
      <c r="L1474">
        <v>112</v>
      </c>
      <c r="M1474" t="s">
        <v>622</v>
      </c>
      <c r="N1474" t="s">
        <v>67</v>
      </c>
      <c r="O1474" t="s">
        <v>68</v>
      </c>
      <c r="P1474" t="s">
        <v>69</v>
      </c>
      <c r="R1474" t="s">
        <v>70</v>
      </c>
      <c r="T1474">
        <v>59000</v>
      </c>
      <c r="U1474" t="s">
        <v>41</v>
      </c>
      <c r="V1474" t="s">
        <v>42</v>
      </c>
      <c r="W1474" t="s">
        <v>71</v>
      </c>
      <c r="X1474" t="s">
        <v>72</v>
      </c>
      <c r="Y1474" t="s">
        <v>51</v>
      </c>
    </row>
    <row r="1475" spans="1:25" x14ac:dyDescent="0.3">
      <c r="A1475">
        <v>10188</v>
      </c>
      <c r="B1475">
        <v>25</v>
      </c>
      <c r="C1475">
        <v>100</v>
      </c>
      <c r="D1475">
        <v>2</v>
      </c>
      <c r="E1475">
        <v>2535.75</v>
      </c>
      <c r="F1475" s="1">
        <v>37943</v>
      </c>
      <c r="G1475" t="s">
        <v>25</v>
      </c>
      <c r="H1475">
        <v>4</v>
      </c>
      <c r="I1475">
        <v>11</v>
      </c>
      <c r="J1475">
        <v>2003</v>
      </c>
      <c r="K1475" t="s">
        <v>26</v>
      </c>
      <c r="L1475">
        <v>112</v>
      </c>
      <c r="M1475" t="s">
        <v>622</v>
      </c>
      <c r="N1475" t="s">
        <v>73</v>
      </c>
      <c r="O1475" t="s">
        <v>74</v>
      </c>
      <c r="P1475" t="s">
        <v>75</v>
      </c>
      <c r="R1475" t="s">
        <v>76</v>
      </c>
      <c r="T1475" t="s">
        <v>77</v>
      </c>
      <c r="U1475" t="s">
        <v>78</v>
      </c>
      <c r="V1475" t="s">
        <v>42</v>
      </c>
      <c r="W1475" t="s">
        <v>79</v>
      </c>
      <c r="X1475" t="s">
        <v>80</v>
      </c>
      <c r="Y1475" t="s">
        <v>36</v>
      </c>
    </row>
    <row r="1476" spans="1:25" x14ac:dyDescent="0.3">
      <c r="A1476">
        <v>10201</v>
      </c>
      <c r="B1476">
        <v>39</v>
      </c>
      <c r="C1476">
        <v>100</v>
      </c>
      <c r="D1476">
        <v>3</v>
      </c>
      <c r="E1476">
        <v>4351.2299999999996</v>
      </c>
      <c r="F1476" s="1">
        <v>37956</v>
      </c>
      <c r="G1476" t="s">
        <v>25</v>
      </c>
      <c r="H1476">
        <v>4</v>
      </c>
      <c r="I1476">
        <v>12</v>
      </c>
      <c r="J1476">
        <v>2003</v>
      </c>
      <c r="K1476" t="s">
        <v>26</v>
      </c>
      <c r="L1476">
        <v>112</v>
      </c>
      <c r="M1476" t="s">
        <v>622</v>
      </c>
      <c r="N1476" t="s">
        <v>81</v>
      </c>
      <c r="O1476">
        <v>6505555787</v>
      </c>
      <c r="P1476" t="s">
        <v>82</v>
      </c>
      <c r="R1476" t="s">
        <v>60</v>
      </c>
      <c r="S1476" t="s">
        <v>55</v>
      </c>
      <c r="U1476" t="s">
        <v>32</v>
      </c>
      <c r="V1476" t="s">
        <v>33</v>
      </c>
      <c r="W1476" t="s">
        <v>83</v>
      </c>
      <c r="X1476" t="s">
        <v>57</v>
      </c>
      <c r="Y1476" t="s">
        <v>51</v>
      </c>
    </row>
    <row r="1477" spans="1:25" x14ac:dyDescent="0.3">
      <c r="A1477">
        <v>10211</v>
      </c>
      <c r="B1477">
        <v>25</v>
      </c>
      <c r="C1477">
        <v>90.16</v>
      </c>
      <c r="D1477">
        <v>15</v>
      </c>
      <c r="E1477">
        <v>2254</v>
      </c>
      <c r="F1477" s="1">
        <v>38001</v>
      </c>
      <c r="G1477" t="s">
        <v>25</v>
      </c>
      <c r="H1477">
        <v>1</v>
      </c>
      <c r="I1477">
        <v>1</v>
      </c>
      <c r="J1477">
        <v>2004</v>
      </c>
      <c r="K1477" t="s">
        <v>26</v>
      </c>
      <c r="L1477">
        <v>112</v>
      </c>
      <c r="M1477" t="s">
        <v>622</v>
      </c>
      <c r="N1477" t="s">
        <v>84</v>
      </c>
      <c r="O1477" t="s">
        <v>85</v>
      </c>
      <c r="P1477" t="s">
        <v>86</v>
      </c>
      <c r="R1477" t="s">
        <v>48</v>
      </c>
      <c r="T1477">
        <v>75016</v>
      </c>
      <c r="U1477" t="s">
        <v>41</v>
      </c>
      <c r="V1477" t="s">
        <v>42</v>
      </c>
      <c r="W1477" t="s">
        <v>87</v>
      </c>
      <c r="X1477" t="s">
        <v>88</v>
      </c>
      <c r="Y1477" t="s">
        <v>36</v>
      </c>
    </row>
    <row r="1478" spans="1:25" x14ac:dyDescent="0.3">
      <c r="A1478">
        <v>10223</v>
      </c>
      <c r="B1478">
        <v>32</v>
      </c>
      <c r="C1478">
        <v>91.29</v>
      </c>
      <c r="D1478">
        <v>2</v>
      </c>
      <c r="E1478">
        <v>2921.28</v>
      </c>
      <c r="F1478" s="1">
        <v>38037</v>
      </c>
      <c r="G1478" t="s">
        <v>25</v>
      </c>
      <c r="H1478">
        <v>1</v>
      </c>
      <c r="I1478">
        <v>2</v>
      </c>
      <c r="J1478">
        <v>2004</v>
      </c>
      <c r="K1478" t="s">
        <v>26</v>
      </c>
      <c r="L1478">
        <v>112</v>
      </c>
      <c r="M1478" t="s">
        <v>622</v>
      </c>
      <c r="N1478" t="s">
        <v>89</v>
      </c>
      <c r="O1478" t="s">
        <v>90</v>
      </c>
      <c r="P1478" t="s">
        <v>91</v>
      </c>
      <c r="Q1478" t="s">
        <v>92</v>
      </c>
      <c r="R1478" t="s">
        <v>93</v>
      </c>
      <c r="S1478" t="s">
        <v>94</v>
      </c>
      <c r="T1478">
        <v>3004</v>
      </c>
      <c r="U1478" t="s">
        <v>95</v>
      </c>
      <c r="V1478" t="s">
        <v>96</v>
      </c>
      <c r="W1478" t="s">
        <v>97</v>
      </c>
      <c r="X1478" t="s">
        <v>98</v>
      </c>
      <c r="Y1478" t="s">
        <v>36</v>
      </c>
    </row>
    <row r="1479" spans="1:25" x14ac:dyDescent="0.3">
      <c r="A1479">
        <v>10237</v>
      </c>
      <c r="B1479">
        <v>20</v>
      </c>
      <c r="C1479">
        <v>100</v>
      </c>
      <c r="D1479">
        <v>8</v>
      </c>
      <c r="E1479">
        <v>2299</v>
      </c>
      <c r="F1479" s="1">
        <v>38082</v>
      </c>
      <c r="G1479" t="s">
        <v>25</v>
      </c>
      <c r="H1479">
        <v>2</v>
      </c>
      <c r="I1479">
        <v>4</v>
      </c>
      <c r="J1479">
        <v>2004</v>
      </c>
      <c r="K1479" t="s">
        <v>26</v>
      </c>
      <c r="L1479">
        <v>112</v>
      </c>
      <c r="M1479" t="s">
        <v>622</v>
      </c>
      <c r="N1479" t="s">
        <v>99</v>
      </c>
      <c r="O1479">
        <v>2125551500</v>
      </c>
      <c r="P1479" t="s">
        <v>100</v>
      </c>
      <c r="Q1479" t="s">
        <v>101</v>
      </c>
      <c r="R1479" t="s">
        <v>30</v>
      </c>
      <c r="S1479" t="s">
        <v>31</v>
      </c>
      <c r="T1479">
        <v>10022</v>
      </c>
      <c r="U1479" t="s">
        <v>32</v>
      </c>
      <c r="V1479" t="s">
        <v>33</v>
      </c>
      <c r="W1479" t="s">
        <v>102</v>
      </c>
      <c r="X1479" t="s">
        <v>103</v>
      </c>
      <c r="Y1479" t="s">
        <v>36</v>
      </c>
    </row>
    <row r="1480" spans="1:25" x14ac:dyDescent="0.3">
      <c r="A1480">
        <v>10251</v>
      </c>
      <c r="B1480">
        <v>26</v>
      </c>
      <c r="C1480">
        <v>100</v>
      </c>
      <c r="D1480">
        <v>3</v>
      </c>
      <c r="E1480">
        <v>2637.18</v>
      </c>
      <c r="F1480" s="1">
        <v>38125</v>
      </c>
      <c r="G1480" t="s">
        <v>25</v>
      </c>
      <c r="H1480">
        <v>2</v>
      </c>
      <c r="I1480">
        <v>5</v>
      </c>
      <c r="J1480">
        <v>2004</v>
      </c>
      <c r="K1480" t="s">
        <v>26</v>
      </c>
      <c r="L1480">
        <v>112</v>
      </c>
      <c r="M1480" t="s">
        <v>622</v>
      </c>
      <c r="N1480" t="s">
        <v>104</v>
      </c>
      <c r="O1480">
        <v>2015559350</v>
      </c>
      <c r="P1480" t="s">
        <v>105</v>
      </c>
      <c r="R1480" t="s">
        <v>106</v>
      </c>
      <c r="S1480" t="s">
        <v>107</v>
      </c>
      <c r="T1480">
        <v>94019</v>
      </c>
      <c r="U1480" t="s">
        <v>32</v>
      </c>
      <c r="V1480" t="s">
        <v>33</v>
      </c>
      <c r="W1480" t="s">
        <v>61</v>
      </c>
      <c r="X1480" t="s">
        <v>108</v>
      </c>
      <c r="Y1480" t="s">
        <v>36</v>
      </c>
    </row>
    <row r="1481" spans="1:25" x14ac:dyDescent="0.3">
      <c r="A1481">
        <v>10263</v>
      </c>
      <c r="B1481">
        <v>42</v>
      </c>
      <c r="C1481">
        <v>100</v>
      </c>
      <c r="D1481">
        <v>3</v>
      </c>
      <c r="E1481">
        <v>4307.5200000000004</v>
      </c>
      <c r="F1481" s="1">
        <v>38166</v>
      </c>
      <c r="G1481" t="s">
        <v>25</v>
      </c>
      <c r="H1481">
        <v>2</v>
      </c>
      <c r="I1481">
        <v>6</v>
      </c>
      <c r="J1481">
        <v>2004</v>
      </c>
      <c r="K1481" t="s">
        <v>26</v>
      </c>
      <c r="L1481">
        <v>112</v>
      </c>
      <c r="M1481" t="s">
        <v>622</v>
      </c>
      <c r="N1481" t="s">
        <v>109</v>
      </c>
      <c r="O1481">
        <v>2035552570</v>
      </c>
      <c r="P1481" t="s">
        <v>110</v>
      </c>
      <c r="R1481" t="s">
        <v>111</v>
      </c>
      <c r="S1481" t="s">
        <v>112</v>
      </c>
      <c r="T1481">
        <v>97562</v>
      </c>
      <c r="U1481" t="s">
        <v>32</v>
      </c>
      <c r="V1481" t="s">
        <v>33</v>
      </c>
      <c r="W1481" t="s">
        <v>113</v>
      </c>
      <c r="X1481" t="s">
        <v>57</v>
      </c>
      <c r="Y1481" t="s">
        <v>51</v>
      </c>
    </row>
    <row r="1482" spans="1:25" x14ac:dyDescent="0.3">
      <c r="A1482">
        <v>10275</v>
      </c>
      <c r="B1482">
        <v>21</v>
      </c>
      <c r="C1482">
        <v>100</v>
      </c>
      <c r="D1482">
        <v>2</v>
      </c>
      <c r="E1482">
        <v>2153.7600000000002</v>
      </c>
      <c r="F1482" s="1">
        <v>38191</v>
      </c>
      <c r="G1482" t="s">
        <v>25</v>
      </c>
      <c r="H1482">
        <v>3</v>
      </c>
      <c r="I1482">
        <v>7</v>
      </c>
      <c r="J1482">
        <v>2004</v>
      </c>
      <c r="K1482" t="s">
        <v>26</v>
      </c>
      <c r="L1482">
        <v>112</v>
      </c>
      <c r="M1482" t="s">
        <v>622</v>
      </c>
      <c r="N1482" t="s">
        <v>114</v>
      </c>
      <c r="O1482" t="s">
        <v>115</v>
      </c>
      <c r="P1482" t="s">
        <v>116</v>
      </c>
      <c r="R1482" t="s">
        <v>117</v>
      </c>
      <c r="T1482">
        <v>44000</v>
      </c>
      <c r="U1482" t="s">
        <v>41</v>
      </c>
      <c r="V1482" t="s">
        <v>42</v>
      </c>
      <c r="W1482" t="s">
        <v>118</v>
      </c>
      <c r="X1482" t="s">
        <v>119</v>
      </c>
      <c r="Y1482" t="s">
        <v>36</v>
      </c>
    </row>
    <row r="1483" spans="1:25" x14ac:dyDescent="0.3">
      <c r="A1483">
        <v>10285</v>
      </c>
      <c r="B1483">
        <v>34</v>
      </c>
      <c r="C1483">
        <v>100</v>
      </c>
      <c r="D1483">
        <v>7</v>
      </c>
      <c r="E1483">
        <v>3716.88</v>
      </c>
      <c r="F1483" s="1">
        <v>38226</v>
      </c>
      <c r="G1483" t="s">
        <v>25</v>
      </c>
      <c r="H1483">
        <v>3</v>
      </c>
      <c r="I1483">
        <v>8</v>
      </c>
      <c r="J1483">
        <v>2004</v>
      </c>
      <c r="K1483" t="s">
        <v>26</v>
      </c>
      <c r="L1483">
        <v>112</v>
      </c>
      <c r="M1483" t="s">
        <v>622</v>
      </c>
      <c r="N1483" t="s">
        <v>120</v>
      </c>
      <c r="O1483">
        <v>6175558555</v>
      </c>
      <c r="P1483" t="s">
        <v>121</v>
      </c>
      <c r="R1483" t="s">
        <v>122</v>
      </c>
      <c r="S1483" t="s">
        <v>123</v>
      </c>
      <c r="T1483">
        <v>51247</v>
      </c>
      <c r="U1483" t="s">
        <v>32</v>
      </c>
      <c r="V1483" t="s">
        <v>33</v>
      </c>
      <c r="W1483" t="s">
        <v>124</v>
      </c>
      <c r="X1483" t="s">
        <v>125</v>
      </c>
      <c r="Y1483" t="s">
        <v>51</v>
      </c>
    </row>
    <row r="1484" spans="1:25" x14ac:dyDescent="0.3">
      <c r="A1484">
        <v>10299</v>
      </c>
      <c r="B1484">
        <v>47</v>
      </c>
      <c r="C1484">
        <v>100</v>
      </c>
      <c r="D1484">
        <v>10</v>
      </c>
      <c r="E1484">
        <v>5455.76</v>
      </c>
      <c r="F1484" s="1">
        <v>38260</v>
      </c>
      <c r="G1484" t="s">
        <v>25</v>
      </c>
      <c r="H1484">
        <v>3</v>
      </c>
      <c r="I1484">
        <v>9</v>
      </c>
      <c r="J1484">
        <v>2004</v>
      </c>
      <c r="K1484" t="s">
        <v>26</v>
      </c>
      <c r="L1484">
        <v>112</v>
      </c>
      <c r="M1484" t="s">
        <v>622</v>
      </c>
      <c r="N1484" t="s">
        <v>126</v>
      </c>
      <c r="O1484" t="s">
        <v>127</v>
      </c>
      <c r="P1484" t="s">
        <v>128</v>
      </c>
      <c r="R1484" t="s">
        <v>129</v>
      </c>
      <c r="T1484">
        <v>21240</v>
      </c>
      <c r="U1484" t="s">
        <v>130</v>
      </c>
      <c r="V1484" t="s">
        <v>42</v>
      </c>
      <c r="W1484" t="s">
        <v>131</v>
      </c>
      <c r="X1484" t="s">
        <v>132</v>
      </c>
      <c r="Y1484" t="s">
        <v>51</v>
      </c>
    </row>
    <row r="1485" spans="1:25" x14ac:dyDescent="0.3">
      <c r="A1485">
        <v>10309</v>
      </c>
      <c r="B1485">
        <v>21</v>
      </c>
      <c r="C1485">
        <v>100</v>
      </c>
      <c r="D1485">
        <v>6</v>
      </c>
      <c r="E1485">
        <v>2650.62</v>
      </c>
      <c r="F1485" s="1">
        <v>38275</v>
      </c>
      <c r="G1485" t="s">
        <v>25</v>
      </c>
      <c r="H1485">
        <v>4</v>
      </c>
      <c r="I1485">
        <v>10</v>
      </c>
      <c r="J1485">
        <v>2004</v>
      </c>
      <c r="K1485" t="s">
        <v>26</v>
      </c>
      <c r="L1485">
        <v>112</v>
      </c>
      <c r="M1485" t="s">
        <v>622</v>
      </c>
      <c r="N1485" t="s">
        <v>133</v>
      </c>
      <c r="O1485" t="s">
        <v>134</v>
      </c>
      <c r="P1485" t="s">
        <v>135</v>
      </c>
      <c r="R1485" t="s">
        <v>136</v>
      </c>
      <c r="T1485">
        <v>4110</v>
      </c>
      <c r="U1485" t="s">
        <v>78</v>
      </c>
      <c r="V1485" t="s">
        <v>42</v>
      </c>
      <c r="W1485" t="s">
        <v>137</v>
      </c>
      <c r="X1485" t="s">
        <v>138</v>
      </c>
      <c r="Y1485" t="s">
        <v>36</v>
      </c>
    </row>
    <row r="1486" spans="1:25" x14ac:dyDescent="0.3">
      <c r="A1486">
        <v>10318</v>
      </c>
      <c r="B1486">
        <v>48</v>
      </c>
      <c r="C1486">
        <v>100</v>
      </c>
      <c r="D1486">
        <v>2</v>
      </c>
      <c r="E1486">
        <v>6437.28</v>
      </c>
      <c r="F1486" s="1">
        <v>38293</v>
      </c>
      <c r="G1486" t="s">
        <v>25</v>
      </c>
      <c r="H1486">
        <v>4</v>
      </c>
      <c r="I1486">
        <v>11</v>
      </c>
      <c r="J1486">
        <v>2004</v>
      </c>
      <c r="K1486" t="s">
        <v>26</v>
      </c>
      <c r="L1486">
        <v>112</v>
      </c>
      <c r="M1486" t="s">
        <v>622</v>
      </c>
      <c r="N1486" t="s">
        <v>139</v>
      </c>
      <c r="O1486">
        <v>2155551555</v>
      </c>
      <c r="P1486" t="s">
        <v>140</v>
      </c>
      <c r="R1486" t="s">
        <v>141</v>
      </c>
      <c r="S1486" t="s">
        <v>142</v>
      </c>
      <c r="T1486">
        <v>70267</v>
      </c>
      <c r="U1486" t="s">
        <v>32</v>
      </c>
      <c r="V1486" t="s">
        <v>33</v>
      </c>
      <c r="W1486" t="s">
        <v>34</v>
      </c>
      <c r="X1486" t="s">
        <v>143</v>
      </c>
      <c r="Y1486" t="s">
        <v>51</v>
      </c>
    </row>
    <row r="1487" spans="1:25" x14ac:dyDescent="0.3">
      <c r="A1487">
        <v>10329</v>
      </c>
      <c r="B1487">
        <v>30</v>
      </c>
      <c r="C1487">
        <v>87.78</v>
      </c>
      <c r="D1487">
        <v>7</v>
      </c>
      <c r="E1487">
        <v>2633.4</v>
      </c>
      <c r="F1487" s="1">
        <v>38306</v>
      </c>
      <c r="G1487" t="s">
        <v>25</v>
      </c>
      <c r="H1487">
        <v>4</v>
      </c>
      <c r="I1487">
        <v>11</v>
      </c>
      <c r="J1487">
        <v>2004</v>
      </c>
      <c r="K1487" t="s">
        <v>26</v>
      </c>
      <c r="L1487">
        <v>112</v>
      </c>
      <c r="M1487" t="s">
        <v>622</v>
      </c>
      <c r="N1487" t="s">
        <v>28</v>
      </c>
      <c r="O1487">
        <v>2125557818</v>
      </c>
      <c r="P1487" t="s">
        <v>29</v>
      </c>
      <c r="R1487" t="s">
        <v>30</v>
      </c>
      <c r="S1487" t="s">
        <v>31</v>
      </c>
      <c r="T1487">
        <v>10022</v>
      </c>
      <c r="U1487" t="s">
        <v>32</v>
      </c>
      <c r="V1487" t="s">
        <v>33</v>
      </c>
      <c r="W1487" t="s">
        <v>34</v>
      </c>
      <c r="X1487" t="s">
        <v>35</v>
      </c>
      <c r="Y1487" t="s">
        <v>36</v>
      </c>
    </row>
    <row r="1488" spans="1:25" x14ac:dyDescent="0.3">
      <c r="A1488">
        <v>10339</v>
      </c>
      <c r="B1488">
        <v>27</v>
      </c>
      <c r="C1488">
        <v>84.39</v>
      </c>
      <c r="D1488">
        <v>10</v>
      </c>
      <c r="E1488">
        <v>2278.5300000000002</v>
      </c>
      <c r="F1488" s="1">
        <v>38314</v>
      </c>
      <c r="G1488" t="s">
        <v>25</v>
      </c>
      <c r="H1488">
        <v>4</v>
      </c>
      <c r="I1488">
        <v>11</v>
      </c>
      <c r="J1488">
        <v>2004</v>
      </c>
      <c r="K1488" t="s">
        <v>26</v>
      </c>
      <c r="L1488">
        <v>112</v>
      </c>
      <c r="M1488" t="s">
        <v>622</v>
      </c>
      <c r="N1488" t="s">
        <v>246</v>
      </c>
      <c r="O1488" t="s">
        <v>247</v>
      </c>
      <c r="P1488" t="s">
        <v>248</v>
      </c>
      <c r="R1488" t="s">
        <v>249</v>
      </c>
      <c r="S1488" t="s">
        <v>250</v>
      </c>
      <c r="T1488" t="s">
        <v>251</v>
      </c>
      <c r="U1488" t="s">
        <v>200</v>
      </c>
      <c r="V1488" t="s">
        <v>200</v>
      </c>
      <c r="W1488" t="s">
        <v>252</v>
      </c>
      <c r="X1488" t="s">
        <v>253</v>
      </c>
      <c r="Y1488" t="s">
        <v>36</v>
      </c>
    </row>
    <row r="1489" spans="1:25" x14ac:dyDescent="0.3">
      <c r="A1489">
        <v>10362</v>
      </c>
      <c r="B1489">
        <v>50</v>
      </c>
      <c r="C1489">
        <v>96.92</v>
      </c>
      <c r="D1489">
        <v>2</v>
      </c>
      <c r="E1489">
        <v>4846</v>
      </c>
      <c r="F1489" s="1">
        <v>38357</v>
      </c>
      <c r="G1489" t="s">
        <v>25</v>
      </c>
      <c r="H1489">
        <v>1</v>
      </c>
      <c r="I1489">
        <v>1</v>
      </c>
      <c r="J1489">
        <v>2005</v>
      </c>
      <c r="K1489" t="s">
        <v>26</v>
      </c>
      <c r="L1489">
        <v>112</v>
      </c>
      <c r="M1489" t="s">
        <v>622</v>
      </c>
      <c r="N1489" t="s">
        <v>62</v>
      </c>
      <c r="O1489">
        <v>6505556809</v>
      </c>
      <c r="P1489" t="s">
        <v>63</v>
      </c>
      <c r="R1489" t="s">
        <v>64</v>
      </c>
      <c r="S1489" t="s">
        <v>55</v>
      </c>
      <c r="T1489">
        <v>94217</v>
      </c>
      <c r="U1489" t="s">
        <v>32</v>
      </c>
      <c r="V1489" t="s">
        <v>33</v>
      </c>
      <c r="W1489" t="s">
        <v>65</v>
      </c>
      <c r="X1489" t="s">
        <v>66</v>
      </c>
      <c r="Y1489" t="s">
        <v>51</v>
      </c>
    </row>
    <row r="1490" spans="1:25" x14ac:dyDescent="0.3">
      <c r="A1490">
        <v>10374</v>
      </c>
      <c r="B1490">
        <v>38</v>
      </c>
      <c r="C1490">
        <v>100</v>
      </c>
      <c r="D1490">
        <v>6</v>
      </c>
      <c r="E1490">
        <v>4197.1000000000004</v>
      </c>
      <c r="F1490" s="1">
        <v>38385</v>
      </c>
      <c r="G1490" t="s">
        <v>25</v>
      </c>
      <c r="H1490">
        <v>1</v>
      </c>
      <c r="I1490">
        <v>2</v>
      </c>
      <c r="J1490">
        <v>2005</v>
      </c>
      <c r="K1490" t="s">
        <v>26</v>
      </c>
      <c r="L1490">
        <v>112</v>
      </c>
      <c r="M1490" t="s">
        <v>622</v>
      </c>
      <c r="N1490" t="s">
        <v>207</v>
      </c>
      <c r="O1490" t="s">
        <v>208</v>
      </c>
      <c r="P1490" t="s">
        <v>209</v>
      </c>
      <c r="R1490" t="s">
        <v>210</v>
      </c>
      <c r="S1490" t="s">
        <v>211</v>
      </c>
      <c r="T1490">
        <v>4101</v>
      </c>
      <c r="U1490" t="s">
        <v>95</v>
      </c>
      <c r="V1490" t="s">
        <v>96</v>
      </c>
      <c r="W1490" t="s">
        <v>212</v>
      </c>
      <c r="X1490" t="s">
        <v>213</v>
      </c>
      <c r="Y1490" t="s">
        <v>51</v>
      </c>
    </row>
    <row r="1491" spans="1:25" x14ac:dyDescent="0.3">
      <c r="A1491">
        <v>10389</v>
      </c>
      <c r="B1491">
        <v>45</v>
      </c>
      <c r="C1491">
        <v>100</v>
      </c>
      <c r="D1491">
        <v>1</v>
      </c>
      <c r="E1491">
        <v>4597.6499999999996</v>
      </c>
      <c r="F1491" s="1">
        <v>38414</v>
      </c>
      <c r="G1491" t="s">
        <v>25</v>
      </c>
      <c r="H1491">
        <v>1</v>
      </c>
      <c r="I1491">
        <v>3</v>
      </c>
      <c r="J1491">
        <v>2005</v>
      </c>
      <c r="K1491" t="s">
        <v>26</v>
      </c>
      <c r="L1491">
        <v>112</v>
      </c>
      <c r="M1491" t="s">
        <v>622</v>
      </c>
      <c r="N1491" t="s">
        <v>261</v>
      </c>
      <c r="O1491" t="s">
        <v>262</v>
      </c>
      <c r="P1491" t="s">
        <v>263</v>
      </c>
      <c r="R1491" t="s">
        <v>264</v>
      </c>
      <c r="T1491" t="s">
        <v>265</v>
      </c>
      <c r="U1491" t="s">
        <v>188</v>
      </c>
      <c r="V1491" t="s">
        <v>42</v>
      </c>
      <c r="W1491" t="s">
        <v>266</v>
      </c>
      <c r="X1491" t="s">
        <v>206</v>
      </c>
      <c r="Y1491" t="s">
        <v>51</v>
      </c>
    </row>
    <row r="1492" spans="1:25" x14ac:dyDescent="0.3">
      <c r="A1492">
        <v>10403</v>
      </c>
      <c r="B1492">
        <v>46</v>
      </c>
      <c r="C1492">
        <v>100</v>
      </c>
      <c r="D1492">
        <v>8</v>
      </c>
      <c r="E1492">
        <v>5287.7</v>
      </c>
      <c r="F1492" s="1">
        <v>38450</v>
      </c>
      <c r="G1492" t="s">
        <v>25</v>
      </c>
      <c r="H1492">
        <v>2</v>
      </c>
      <c r="I1492">
        <v>4</v>
      </c>
      <c r="J1492">
        <v>2005</v>
      </c>
      <c r="K1492" t="s">
        <v>26</v>
      </c>
      <c r="L1492">
        <v>112</v>
      </c>
      <c r="M1492" t="s">
        <v>622</v>
      </c>
      <c r="N1492" t="s">
        <v>165</v>
      </c>
      <c r="O1492" t="s">
        <v>166</v>
      </c>
      <c r="P1492" t="s">
        <v>167</v>
      </c>
      <c r="R1492" t="s">
        <v>168</v>
      </c>
      <c r="T1492" t="s">
        <v>169</v>
      </c>
      <c r="U1492" t="s">
        <v>170</v>
      </c>
      <c r="V1492" t="s">
        <v>42</v>
      </c>
      <c r="W1492" t="s">
        <v>171</v>
      </c>
      <c r="X1492" t="s">
        <v>172</v>
      </c>
      <c r="Y1492" t="s">
        <v>51</v>
      </c>
    </row>
    <row r="1493" spans="1:25" x14ac:dyDescent="0.3">
      <c r="A1493">
        <v>10417</v>
      </c>
      <c r="B1493">
        <v>35</v>
      </c>
      <c r="C1493">
        <v>100</v>
      </c>
      <c r="D1493">
        <v>3</v>
      </c>
      <c r="E1493">
        <v>3550.05</v>
      </c>
      <c r="F1493" s="1">
        <v>38485</v>
      </c>
      <c r="G1493" t="s">
        <v>173</v>
      </c>
      <c r="H1493">
        <v>2</v>
      </c>
      <c r="I1493">
        <v>5</v>
      </c>
      <c r="J1493">
        <v>2005</v>
      </c>
      <c r="K1493" t="s">
        <v>26</v>
      </c>
      <c r="L1493">
        <v>112</v>
      </c>
      <c r="M1493" t="s">
        <v>622</v>
      </c>
      <c r="N1493" t="s">
        <v>174</v>
      </c>
      <c r="O1493" t="s">
        <v>175</v>
      </c>
      <c r="P1493" t="s">
        <v>176</v>
      </c>
      <c r="R1493" t="s">
        <v>177</v>
      </c>
      <c r="T1493">
        <v>28034</v>
      </c>
      <c r="U1493" t="s">
        <v>178</v>
      </c>
      <c r="V1493" t="s">
        <v>42</v>
      </c>
      <c r="W1493" t="s">
        <v>179</v>
      </c>
      <c r="X1493" t="s">
        <v>180</v>
      </c>
      <c r="Y1493" t="s">
        <v>51</v>
      </c>
    </row>
    <row r="1494" spans="1:25" x14ac:dyDescent="0.3">
      <c r="A1494">
        <v>10110</v>
      </c>
      <c r="B1494">
        <v>29</v>
      </c>
      <c r="C1494">
        <v>59.37</v>
      </c>
      <c r="D1494">
        <v>15</v>
      </c>
      <c r="E1494">
        <v>1721.73</v>
      </c>
      <c r="F1494" s="1">
        <v>37698</v>
      </c>
      <c r="G1494" t="s">
        <v>25</v>
      </c>
      <c r="H1494">
        <v>1</v>
      </c>
      <c r="I1494">
        <v>3</v>
      </c>
      <c r="J1494">
        <v>2003</v>
      </c>
      <c r="K1494" t="s">
        <v>181</v>
      </c>
      <c r="L1494">
        <v>50</v>
      </c>
      <c r="M1494" t="s">
        <v>623</v>
      </c>
      <c r="N1494" t="s">
        <v>492</v>
      </c>
      <c r="O1494" t="s">
        <v>493</v>
      </c>
      <c r="P1494" t="s">
        <v>494</v>
      </c>
      <c r="R1494" t="s">
        <v>495</v>
      </c>
      <c r="T1494" t="s">
        <v>496</v>
      </c>
      <c r="U1494" t="s">
        <v>170</v>
      </c>
      <c r="V1494" t="s">
        <v>42</v>
      </c>
      <c r="W1494" t="s">
        <v>497</v>
      </c>
      <c r="X1494" t="s">
        <v>94</v>
      </c>
      <c r="Y1494" t="s">
        <v>36</v>
      </c>
    </row>
    <row r="1495" spans="1:25" x14ac:dyDescent="0.3">
      <c r="A1495">
        <v>10123</v>
      </c>
      <c r="B1495">
        <v>50</v>
      </c>
      <c r="C1495">
        <v>59.87</v>
      </c>
      <c r="D1495">
        <v>1</v>
      </c>
      <c r="E1495">
        <v>2993.5</v>
      </c>
      <c r="F1495" s="1">
        <v>37761</v>
      </c>
      <c r="G1495" t="s">
        <v>25</v>
      </c>
      <c r="H1495">
        <v>2</v>
      </c>
      <c r="I1495">
        <v>5</v>
      </c>
      <c r="J1495">
        <v>2003</v>
      </c>
      <c r="K1495" t="s">
        <v>181</v>
      </c>
      <c r="L1495">
        <v>50</v>
      </c>
      <c r="M1495" t="s">
        <v>623</v>
      </c>
      <c r="N1495" t="s">
        <v>312</v>
      </c>
      <c r="O1495" t="s">
        <v>313</v>
      </c>
      <c r="P1495" t="s">
        <v>314</v>
      </c>
      <c r="R1495" t="s">
        <v>117</v>
      </c>
      <c r="T1495">
        <v>44000</v>
      </c>
      <c r="U1495" t="s">
        <v>41</v>
      </c>
      <c r="V1495" t="s">
        <v>42</v>
      </c>
      <c r="W1495" t="s">
        <v>315</v>
      </c>
      <c r="X1495" t="s">
        <v>316</v>
      </c>
      <c r="Y1495" t="s">
        <v>36</v>
      </c>
    </row>
    <row r="1496" spans="1:25" x14ac:dyDescent="0.3">
      <c r="A1496">
        <v>10137</v>
      </c>
      <c r="B1496">
        <v>26</v>
      </c>
      <c r="C1496">
        <v>49.81</v>
      </c>
      <c r="D1496">
        <v>1</v>
      </c>
      <c r="E1496">
        <v>1295.06</v>
      </c>
      <c r="F1496" s="1">
        <v>37812</v>
      </c>
      <c r="G1496" t="s">
        <v>25</v>
      </c>
      <c r="H1496">
        <v>3</v>
      </c>
      <c r="I1496">
        <v>7</v>
      </c>
      <c r="J1496">
        <v>2003</v>
      </c>
      <c r="K1496" t="s">
        <v>181</v>
      </c>
      <c r="L1496">
        <v>50</v>
      </c>
      <c r="M1496" t="s">
        <v>623</v>
      </c>
      <c r="N1496" t="s">
        <v>37</v>
      </c>
      <c r="O1496" t="s">
        <v>38</v>
      </c>
      <c r="P1496" t="s">
        <v>39</v>
      </c>
      <c r="R1496" t="s">
        <v>40</v>
      </c>
      <c r="T1496">
        <v>51100</v>
      </c>
      <c r="U1496" t="s">
        <v>41</v>
      </c>
      <c r="V1496" t="s">
        <v>42</v>
      </c>
      <c r="W1496" t="s">
        <v>43</v>
      </c>
      <c r="X1496" t="s">
        <v>44</v>
      </c>
      <c r="Y1496" t="s">
        <v>36</v>
      </c>
    </row>
    <row r="1497" spans="1:25" x14ac:dyDescent="0.3">
      <c r="A1497">
        <v>10148</v>
      </c>
      <c r="B1497">
        <v>47</v>
      </c>
      <c r="C1497">
        <v>56.85</v>
      </c>
      <c r="D1497">
        <v>8</v>
      </c>
      <c r="E1497">
        <v>2671.95</v>
      </c>
      <c r="F1497" s="1">
        <v>37875</v>
      </c>
      <c r="G1497" t="s">
        <v>25</v>
      </c>
      <c r="H1497">
        <v>3</v>
      </c>
      <c r="I1497">
        <v>9</v>
      </c>
      <c r="J1497">
        <v>2003</v>
      </c>
      <c r="K1497" t="s">
        <v>181</v>
      </c>
      <c r="L1497">
        <v>50</v>
      </c>
      <c r="M1497" t="s">
        <v>623</v>
      </c>
      <c r="N1497" t="s">
        <v>285</v>
      </c>
      <c r="O1497" t="s">
        <v>286</v>
      </c>
      <c r="P1497" t="s">
        <v>287</v>
      </c>
      <c r="Q1497" t="s">
        <v>288</v>
      </c>
      <c r="R1497" t="s">
        <v>289</v>
      </c>
      <c r="S1497" t="s">
        <v>157</v>
      </c>
      <c r="T1497">
        <v>2060</v>
      </c>
      <c r="U1497" t="s">
        <v>95</v>
      </c>
      <c r="V1497" t="s">
        <v>96</v>
      </c>
      <c r="W1497" t="s">
        <v>290</v>
      </c>
      <c r="X1497" t="s">
        <v>291</v>
      </c>
      <c r="Y1497" t="s">
        <v>36</v>
      </c>
    </row>
    <row r="1498" spans="1:25" x14ac:dyDescent="0.3">
      <c r="A1498">
        <v>10161</v>
      </c>
      <c r="B1498">
        <v>23</v>
      </c>
      <c r="C1498">
        <v>53.33</v>
      </c>
      <c r="D1498">
        <v>7</v>
      </c>
      <c r="E1498">
        <v>1226.5899999999999</v>
      </c>
      <c r="F1498" s="1">
        <v>37911</v>
      </c>
      <c r="G1498" t="s">
        <v>25</v>
      </c>
      <c r="H1498">
        <v>4</v>
      </c>
      <c r="I1498">
        <v>10</v>
      </c>
      <c r="J1498">
        <v>2003</v>
      </c>
      <c r="K1498" t="s">
        <v>181</v>
      </c>
      <c r="L1498">
        <v>50</v>
      </c>
      <c r="M1498" t="s">
        <v>623</v>
      </c>
      <c r="N1498" t="s">
        <v>498</v>
      </c>
      <c r="O1498" t="s">
        <v>499</v>
      </c>
      <c r="P1498" t="s">
        <v>500</v>
      </c>
      <c r="R1498" t="s">
        <v>501</v>
      </c>
      <c r="T1498">
        <v>8200</v>
      </c>
      <c r="U1498" t="s">
        <v>326</v>
      </c>
      <c r="V1498" t="s">
        <v>42</v>
      </c>
      <c r="W1498" t="s">
        <v>502</v>
      </c>
      <c r="X1498" t="s">
        <v>503</v>
      </c>
      <c r="Y1498" t="s">
        <v>36</v>
      </c>
    </row>
    <row r="1499" spans="1:25" x14ac:dyDescent="0.3">
      <c r="A1499">
        <v>10172</v>
      </c>
      <c r="B1499">
        <v>34</v>
      </c>
      <c r="C1499">
        <v>42.76</v>
      </c>
      <c r="D1499">
        <v>5</v>
      </c>
      <c r="E1499">
        <v>1453.84</v>
      </c>
      <c r="F1499" s="1">
        <v>37930</v>
      </c>
      <c r="G1499" t="s">
        <v>25</v>
      </c>
      <c r="H1499">
        <v>4</v>
      </c>
      <c r="I1499">
        <v>11</v>
      </c>
      <c r="J1499">
        <v>2003</v>
      </c>
      <c r="K1499" t="s">
        <v>181</v>
      </c>
      <c r="L1499">
        <v>50</v>
      </c>
      <c r="M1499" t="s">
        <v>623</v>
      </c>
      <c r="N1499" t="s">
        <v>109</v>
      </c>
      <c r="O1499">
        <v>2035552570</v>
      </c>
      <c r="P1499" t="s">
        <v>110</v>
      </c>
      <c r="R1499" t="s">
        <v>111</v>
      </c>
      <c r="S1499" t="s">
        <v>112</v>
      </c>
      <c r="T1499">
        <v>97562</v>
      </c>
      <c r="U1499" t="s">
        <v>32</v>
      </c>
      <c r="V1499" t="s">
        <v>33</v>
      </c>
      <c r="W1499" t="s">
        <v>113</v>
      </c>
      <c r="X1499" t="s">
        <v>57</v>
      </c>
      <c r="Y1499" t="s">
        <v>36</v>
      </c>
    </row>
    <row r="1500" spans="1:25" x14ac:dyDescent="0.3">
      <c r="A1500">
        <v>10181</v>
      </c>
      <c r="B1500">
        <v>34</v>
      </c>
      <c r="C1500">
        <v>53.83</v>
      </c>
      <c r="D1500">
        <v>1</v>
      </c>
      <c r="E1500">
        <v>1830.22</v>
      </c>
      <c r="F1500" s="1">
        <v>37937</v>
      </c>
      <c r="G1500" t="s">
        <v>25</v>
      </c>
      <c r="H1500">
        <v>4</v>
      </c>
      <c r="I1500">
        <v>11</v>
      </c>
      <c r="J1500">
        <v>2003</v>
      </c>
      <c r="K1500" t="s">
        <v>181</v>
      </c>
      <c r="L1500">
        <v>50</v>
      </c>
      <c r="M1500" t="s">
        <v>623</v>
      </c>
      <c r="N1500" t="s">
        <v>73</v>
      </c>
      <c r="O1500" t="s">
        <v>74</v>
      </c>
      <c r="P1500" t="s">
        <v>75</v>
      </c>
      <c r="R1500" t="s">
        <v>76</v>
      </c>
      <c r="T1500" t="s">
        <v>77</v>
      </c>
      <c r="U1500" t="s">
        <v>78</v>
      </c>
      <c r="V1500" t="s">
        <v>42</v>
      </c>
      <c r="W1500" t="s">
        <v>79</v>
      </c>
      <c r="X1500" t="s">
        <v>80</v>
      </c>
      <c r="Y1500" t="s">
        <v>36</v>
      </c>
    </row>
    <row r="1501" spans="1:25" x14ac:dyDescent="0.3">
      <c r="A1501">
        <v>10192</v>
      </c>
      <c r="B1501">
        <v>47</v>
      </c>
      <c r="C1501">
        <v>53.83</v>
      </c>
      <c r="D1501">
        <v>6</v>
      </c>
      <c r="E1501">
        <v>2530.0100000000002</v>
      </c>
      <c r="F1501" s="1">
        <v>37945</v>
      </c>
      <c r="G1501" t="s">
        <v>25</v>
      </c>
      <c r="H1501">
        <v>4</v>
      </c>
      <c r="I1501">
        <v>11</v>
      </c>
      <c r="J1501">
        <v>2003</v>
      </c>
      <c r="K1501" t="s">
        <v>181</v>
      </c>
      <c r="L1501">
        <v>50</v>
      </c>
      <c r="M1501" t="s">
        <v>623</v>
      </c>
      <c r="N1501" t="s">
        <v>277</v>
      </c>
      <c r="O1501">
        <v>6035558647</v>
      </c>
      <c r="P1501" t="s">
        <v>278</v>
      </c>
      <c r="R1501" t="s">
        <v>279</v>
      </c>
      <c r="S1501" t="s">
        <v>280</v>
      </c>
      <c r="T1501">
        <v>62005</v>
      </c>
      <c r="U1501" t="s">
        <v>32</v>
      </c>
      <c r="V1501" t="s">
        <v>33</v>
      </c>
      <c r="W1501" t="s">
        <v>56</v>
      </c>
      <c r="X1501" t="s">
        <v>276</v>
      </c>
      <c r="Y1501" t="s">
        <v>36</v>
      </c>
    </row>
    <row r="1502" spans="1:25" x14ac:dyDescent="0.3">
      <c r="A1502">
        <v>10204</v>
      </c>
      <c r="B1502">
        <v>45</v>
      </c>
      <c r="C1502">
        <v>49.81</v>
      </c>
      <c r="D1502">
        <v>12</v>
      </c>
      <c r="E1502">
        <v>2241.4499999999998</v>
      </c>
      <c r="F1502" s="1">
        <v>37957</v>
      </c>
      <c r="G1502" t="s">
        <v>25</v>
      </c>
      <c r="H1502">
        <v>4</v>
      </c>
      <c r="I1502">
        <v>12</v>
      </c>
      <c r="J1502">
        <v>2003</v>
      </c>
      <c r="K1502" t="s">
        <v>181</v>
      </c>
      <c r="L1502">
        <v>50</v>
      </c>
      <c r="M1502" t="s">
        <v>623</v>
      </c>
      <c r="N1502" t="s">
        <v>475</v>
      </c>
      <c r="O1502">
        <v>2125557413</v>
      </c>
      <c r="P1502" t="s">
        <v>476</v>
      </c>
      <c r="Q1502" t="s">
        <v>477</v>
      </c>
      <c r="R1502" t="s">
        <v>30</v>
      </c>
      <c r="S1502" t="s">
        <v>31</v>
      </c>
      <c r="T1502">
        <v>10022</v>
      </c>
      <c r="U1502" t="s">
        <v>32</v>
      </c>
      <c r="V1502" t="s">
        <v>33</v>
      </c>
      <c r="W1502" t="s">
        <v>56</v>
      </c>
      <c r="X1502" t="s">
        <v>478</v>
      </c>
      <c r="Y1502" t="s">
        <v>36</v>
      </c>
    </row>
    <row r="1503" spans="1:25" x14ac:dyDescent="0.3">
      <c r="A1503">
        <v>10212</v>
      </c>
      <c r="B1503">
        <v>45</v>
      </c>
      <c r="C1503">
        <v>53.33</v>
      </c>
      <c r="D1503">
        <v>5</v>
      </c>
      <c r="E1503">
        <v>2399.85</v>
      </c>
      <c r="F1503" s="1">
        <v>38002</v>
      </c>
      <c r="G1503" t="s">
        <v>25</v>
      </c>
      <c r="H1503">
        <v>1</v>
      </c>
      <c r="I1503">
        <v>1</v>
      </c>
      <c r="J1503">
        <v>2004</v>
      </c>
      <c r="K1503" t="s">
        <v>181</v>
      </c>
      <c r="L1503">
        <v>50</v>
      </c>
      <c r="M1503" t="s">
        <v>623</v>
      </c>
      <c r="N1503" t="s">
        <v>174</v>
      </c>
      <c r="O1503" t="s">
        <v>175</v>
      </c>
      <c r="P1503" t="s">
        <v>176</v>
      </c>
      <c r="R1503" t="s">
        <v>177</v>
      </c>
      <c r="T1503">
        <v>28034</v>
      </c>
      <c r="U1503" t="s">
        <v>178</v>
      </c>
      <c r="V1503" t="s">
        <v>42</v>
      </c>
      <c r="W1503" t="s">
        <v>179</v>
      </c>
      <c r="X1503" t="s">
        <v>180</v>
      </c>
      <c r="Y1503" t="s">
        <v>36</v>
      </c>
    </row>
    <row r="1504" spans="1:25" x14ac:dyDescent="0.3">
      <c r="A1504">
        <v>10226</v>
      </c>
      <c r="B1504">
        <v>36</v>
      </c>
      <c r="C1504">
        <v>43.27</v>
      </c>
      <c r="D1504">
        <v>3</v>
      </c>
      <c r="E1504">
        <v>1557.72</v>
      </c>
      <c r="F1504" s="1">
        <v>38043</v>
      </c>
      <c r="G1504" t="s">
        <v>25</v>
      </c>
      <c r="H1504">
        <v>1</v>
      </c>
      <c r="I1504">
        <v>2</v>
      </c>
      <c r="J1504">
        <v>2004</v>
      </c>
      <c r="K1504" t="s">
        <v>181</v>
      </c>
      <c r="L1504">
        <v>50</v>
      </c>
      <c r="M1504" t="s">
        <v>623</v>
      </c>
      <c r="N1504" t="s">
        <v>362</v>
      </c>
      <c r="O1504">
        <v>7605558146</v>
      </c>
      <c r="P1504" t="s">
        <v>363</v>
      </c>
      <c r="R1504" t="s">
        <v>364</v>
      </c>
      <c r="S1504" t="s">
        <v>55</v>
      </c>
      <c r="T1504">
        <v>91217</v>
      </c>
      <c r="U1504" t="s">
        <v>32</v>
      </c>
      <c r="V1504" t="s">
        <v>33</v>
      </c>
      <c r="W1504" t="s">
        <v>237</v>
      </c>
      <c r="X1504" t="s">
        <v>276</v>
      </c>
      <c r="Y1504" t="s">
        <v>36</v>
      </c>
    </row>
    <row r="1505" spans="1:25" x14ac:dyDescent="0.3">
      <c r="A1505">
        <v>10241</v>
      </c>
      <c r="B1505">
        <v>21</v>
      </c>
      <c r="C1505">
        <v>40.25</v>
      </c>
      <c r="D1505">
        <v>10</v>
      </c>
      <c r="E1505">
        <v>845.25</v>
      </c>
      <c r="F1505" s="1">
        <v>38090</v>
      </c>
      <c r="G1505" t="s">
        <v>25</v>
      </c>
      <c r="H1505">
        <v>2</v>
      </c>
      <c r="I1505">
        <v>4</v>
      </c>
      <c r="J1505">
        <v>2004</v>
      </c>
      <c r="K1505" t="s">
        <v>181</v>
      </c>
      <c r="L1505">
        <v>50</v>
      </c>
      <c r="M1505" t="s">
        <v>623</v>
      </c>
      <c r="N1505" t="s">
        <v>531</v>
      </c>
      <c r="O1505" t="s">
        <v>532</v>
      </c>
      <c r="P1505" t="s">
        <v>533</v>
      </c>
      <c r="R1505" t="s">
        <v>534</v>
      </c>
      <c r="T1505">
        <v>67000</v>
      </c>
      <c r="U1505" t="s">
        <v>41</v>
      </c>
      <c r="V1505" t="s">
        <v>42</v>
      </c>
      <c r="W1505" t="s">
        <v>535</v>
      </c>
      <c r="X1505" t="s">
        <v>536</v>
      </c>
      <c r="Y1505" t="s">
        <v>36</v>
      </c>
    </row>
    <row r="1506" spans="1:25" x14ac:dyDescent="0.3">
      <c r="A1506">
        <v>10266</v>
      </c>
      <c r="B1506">
        <v>28</v>
      </c>
      <c r="C1506">
        <v>48.3</v>
      </c>
      <c r="D1506">
        <v>1</v>
      </c>
      <c r="E1506">
        <v>1352.4</v>
      </c>
      <c r="F1506" s="1">
        <v>38174</v>
      </c>
      <c r="G1506" t="s">
        <v>25</v>
      </c>
      <c r="H1506">
        <v>3</v>
      </c>
      <c r="I1506">
        <v>7</v>
      </c>
      <c r="J1506">
        <v>2004</v>
      </c>
      <c r="K1506" t="s">
        <v>181</v>
      </c>
      <c r="L1506">
        <v>50</v>
      </c>
      <c r="M1506" t="s">
        <v>623</v>
      </c>
      <c r="N1506" t="s">
        <v>452</v>
      </c>
      <c r="O1506" t="s">
        <v>453</v>
      </c>
      <c r="P1506" t="s">
        <v>454</v>
      </c>
      <c r="R1506" t="s">
        <v>455</v>
      </c>
      <c r="T1506">
        <v>42100</v>
      </c>
      <c r="U1506" t="s">
        <v>258</v>
      </c>
      <c r="V1506" t="s">
        <v>42</v>
      </c>
      <c r="W1506" t="s">
        <v>456</v>
      </c>
      <c r="X1506" t="s">
        <v>457</v>
      </c>
      <c r="Y1506" t="s">
        <v>36</v>
      </c>
    </row>
    <row r="1507" spans="1:25" x14ac:dyDescent="0.3">
      <c r="A1507">
        <v>10278</v>
      </c>
      <c r="B1507">
        <v>35</v>
      </c>
      <c r="C1507">
        <v>45.28</v>
      </c>
      <c r="D1507">
        <v>1</v>
      </c>
      <c r="E1507">
        <v>1584.8</v>
      </c>
      <c r="F1507" s="1">
        <v>38205</v>
      </c>
      <c r="G1507" t="s">
        <v>25</v>
      </c>
      <c r="H1507">
        <v>3</v>
      </c>
      <c r="I1507">
        <v>8</v>
      </c>
      <c r="J1507">
        <v>2004</v>
      </c>
      <c r="K1507" t="s">
        <v>181</v>
      </c>
      <c r="L1507">
        <v>50</v>
      </c>
      <c r="M1507" t="s">
        <v>623</v>
      </c>
      <c r="N1507" t="s">
        <v>539</v>
      </c>
      <c r="O1507">
        <v>7025551838</v>
      </c>
      <c r="P1507" t="s">
        <v>540</v>
      </c>
      <c r="R1507" t="s">
        <v>541</v>
      </c>
      <c r="S1507" t="s">
        <v>542</v>
      </c>
      <c r="T1507">
        <v>83030</v>
      </c>
      <c r="U1507" t="s">
        <v>32</v>
      </c>
      <c r="V1507" t="s">
        <v>33</v>
      </c>
      <c r="W1507" t="s">
        <v>113</v>
      </c>
      <c r="X1507" t="s">
        <v>400</v>
      </c>
      <c r="Y1507" t="s">
        <v>36</v>
      </c>
    </row>
    <row r="1508" spans="1:25" x14ac:dyDescent="0.3">
      <c r="A1508">
        <v>10288</v>
      </c>
      <c r="B1508">
        <v>50</v>
      </c>
      <c r="C1508">
        <v>52.32</v>
      </c>
      <c r="D1508">
        <v>13</v>
      </c>
      <c r="E1508">
        <v>2616</v>
      </c>
      <c r="F1508" s="1">
        <v>38231</v>
      </c>
      <c r="G1508" t="s">
        <v>25</v>
      </c>
      <c r="H1508">
        <v>3</v>
      </c>
      <c r="I1508">
        <v>9</v>
      </c>
      <c r="J1508">
        <v>2004</v>
      </c>
      <c r="K1508" t="s">
        <v>181</v>
      </c>
      <c r="L1508">
        <v>50</v>
      </c>
      <c r="M1508" t="s">
        <v>623</v>
      </c>
      <c r="N1508" t="s">
        <v>418</v>
      </c>
      <c r="O1508" t="s">
        <v>419</v>
      </c>
      <c r="P1508" t="s">
        <v>420</v>
      </c>
      <c r="Q1508" t="s">
        <v>421</v>
      </c>
      <c r="R1508" t="s">
        <v>199</v>
      </c>
      <c r="T1508">
        <v>69045</v>
      </c>
      <c r="U1508" t="s">
        <v>199</v>
      </c>
      <c r="V1508" t="s">
        <v>96</v>
      </c>
      <c r="W1508" t="s">
        <v>422</v>
      </c>
      <c r="X1508" t="s">
        <v>423</v>
      </c>
      <c r="Y1508" t="s">
        <v>36</v>
      </c>
    </row>
    <row r="1509" spans="1:25" x14ac:dyDescent="0.3">
      <c r="A1509">
        <v>10301</v>
      </c>
      <c r="B1509">
        <v>22</v>
      </c>
      <c r="C1509">
        <v>51.32</v>
      </c>
      <c r="D1509">
        <v>3</v>
      </c>
      <c r="E1509">
        <v>1129.04</v>
      </c>
      <c r="F1509" s="1">
        <v>37899</v>
      </c>
      <c r="G1509" t="s">
        <v>25</v>
      </c>
      <c r="H1509">
        <v>4</v>
      </c>
      <c r="I1509">
        <v>10</v>
      </c>
      <c r="J1509">
        <v>2003</v>
      </c>
      <c r="K1509" t="s">
        <v>181</v>
      </c>
      <c r="L1509">
        <v>50</v>
      </c>
      <c r="M1509" t="s">
        <v>623</v>
      </c>
      <c r="N1509" t="s">
        <v>543</v>
      </c>
      <c r="O1509" t="s">
        <v>544</v>
      </c>
      <c r="P1509" t="s">
        <v>545</v>
      </c>
      <c r="R1509" t="s">
        <v>546</v>
      </c>
      <c r="T1509" t="s">
        <v>547</v>
      </c>
      <c r="U1509" t="s">
        <v>78</v>
      </c>
      <c r="V1509" t="s">
        <v>42</v>
      </c>
      <c r="W1509" t="s">
        <v>548</v>
      </c>
      <c r="X1509" t="s">
        <v>549</v>
      </c>
      <c r="Y1509" t="s">
        <v>36</v>
      </c>
    </row>
    <row r="1510" spans="1:25" x14ac:dyDescent="0.3">
      <c r="A1510">
        <v>10311</v>
      </c>
      <c r="B1510">
        <v>45</v>
      </c>
      <c r="C1510">
        <v>49.3</v>
      </c>
      <c r="D1510">
        <v>8</v>
      </c>
      <c r="E1510">
        <v>2218.5</v>
      </c>
      <c r="F1510" s="1">
        <v>38276</v>
      </c>
      <c r="G1510" t="s">
        <v>25</v>
      </c>
      <c r="H1510">
        <v>4</v>
      </c>
      <c r="I1510">
        <v>10</v>
      </c>
      <c r="J1510">
        <v>2004</v>
      </c>
      <c r="K1510" t="s">
        <v>181</v>
      </c>
      <c r="L1510">
        <v>50</v>
      </c>
      <c r="M1510" t="s">
        <v>623</v>
      </c>
      <c r="N1510" t="s">
        <v>174</v>
      </c>
      <c r="O1510" t="s">
        <v>175</v>
      </c>
      <c r="P1510" t="s">
        <v>176</v>
      </c>
      <c r="R1510" t="s">
        <v>177</v>
      </c>
      <c r="T1510">
        <v>28034</v>
      </c>
      <c r="U1510" t="s">
        <v>178</v>
      </c>
      <c r="V1510" t="s">
        <v>42</v>
      </c>
      <c r="W1510" t="s">
        <v>179</v>
      </c>
      <c r="X1510" t="s">
        <v>180</v>
      </c>
      <c r="Y1510" t="s">
        <v>36</v>
      </c>
    </row>
    <row r="1511" spans="1:25" x14ac:dyDescent="0.3">
      <c r="A1511">
        <v>10321</v>
      </c>
      <c r="B1511">
        <v>48</v>
      </c>
      <c r="C1511">
        <v>42.26</v>
      </c>
      <c r="D1511">
        <v>5</v>
      </c>
      <c r="E1511">
        <v>2028.48</v>
      </c>
      <c r="F1511" s="1">
        <v>38295</v>
      </c>
      <c r="G1511" t="s">
        <v>25</v>
      </c>
      <c r="H1511">
        <v>4</v>
      </c>
      <c r="I1511">
        <v>11</v>
      </c>
      <c r="J1511">
        <v>2004</v>
      </c>
      <c r="K1511" t="s">
        <v>181</v>
      </c>
      <c r="L1511">
        <v>50</v>
      </c>
      <c r="M1511" t="s">
        <v>623</v>
      </c>
      <c r="N1511" t="s">
        <v>160</v>
      </c>
      <c r="O1511">
        <v>5085552555</v>
      </c>
      <c r="P1511" t="s">
        <v>161</v>
      </c>
      <c r="R1511" t="s">
        <v>162</v>
      </c>
      <c r="S1511" t="s">
        <v>123</v>
      </c>
      <c r="T1511">
        <v>50553</v>
      </c>
      <c r="U1511" t="s">
        <v>32</v>
      </c>
      <c r="V1511" t="s">
        <v>33</v>
      </c>
      <c r="W1511" t="s">
        <v>163</v>
      </c>
      <c r="X1511" t="s">
        <v>164</v>
      </c>
      <c r="Y1511" t="s">
        <v>36</v>
      </c>
    </row>
    <row r="1512" spans="1:25" x14ac:dyDescent="0.3">
      <c r="A1512">
        <v>10332</v>
      </c>
      <c r="B1512">
        <v>20</v>
      </c>
      <c r="C1512">
        <v>87.96</v>
      </c>
      <c r="D1512">
        <v>5</v>
      </c>
      <c r="E1512">
        <v>1759.2</v>
      </c>
      <c r="F1512" s="1">
        <v>38308</v>
      </c>
      <c r="G1512" t="s">
        <v>25</v>
      </c>
      <c r="H1512">
        <v>4</v>
      </c>
      <c r="I1512">
        <v>11</v>
      </c>
      <c r="J1512">
        <v>2004</v>
      </c>
      <c r="K1512" t="s">
        <v>181</v>
      </c>
      <c r="L1512">
        <v>50</v>
      </c>
      <c r="M1512" t="s">
        <v>623</v>
      </c>
      <c r="N1512" t="s">
        <v>492</v>
      </c>
      <c r="O1512" t="s">
        <v>493</v>
      </c>
      <c r="P1512" t="s">
        <v>494</v>
      </c>
      <c r="R1512" t="s">
        <v>495</v>
      </c>
      <c r="T1512" t="s">
        <v>496</v>
      </c>
      <c r="U1512" t="s">
        <v>170</v>
      </c>
      <c r="V1512" t="s">
        <v>42</v>
      </c>
      <c r="W1512" t="s">
        <v>497</v>
      </c>
      <c r="X1512" t="s">
        <v>94</v>
      </c>
      <c r="Y1512" t="s">
        <v>36</v>
      </c>
    </row>
    <row r="1513" spans="1:25" x14ac:dyDescent="0.3">
      <c r="A1513">
        <v>10343</v>
      </c>
      <c r="B1513">
        <v>27</v>
      </c>
      <c r="C1513">
        <v>36.21</v>
      </c>
      <c r="D1513">
        <v>6</v>
      </c>
      <c r="E1513">
        <v>977.67</v>
      </c>
      <c r="F1513" s="1">
        <v>38315</v>
      </c>
      <c r="G1513" t="s">
        <v>25</v>
      </c>
      <c r="H1513">
        <v>4</v>
      </c>
      <c r="I1513">
        <v>11</v>
      </c>
      <c r="J1513">
        <v>2004</v>
      </c>
      <c r="K1513" t="s">
        <v>181</v>
      </c>
      <c r="L1513">
        <v>50</v>
      </c>
      <c r="M1513" t="s">
        <v>623</v>
      </c>
      <c r="N1513" t="s">
        <v>37</v>
      </c>
      <c r="O1513" t="s">
        <v>38</v>
      </c>
      <c r="P1513" t="s">
        <v>39</v>
      </c>
      <c r="R1513" t="s">
        <v>40</v>
      </c>
      <c r="T1513">
        <v>51100</v>
      </c>
      <c r="U1513" t="s">
        <v>41</v>
      </c>
      <c r="V1513" t="s">
        <v>42</v>
      </c>
      <c r="W1513" t="s">
        <v>43</v>
      </c>
      <c r="X1513" t="s">
        <v>44</v>
      </c>
      <c r="Y1513" t="s">
        <v>36</v>
      </c>
    </row>
    <row r="1514" spans="1:25" x14ac:dyDescent="0.3">
      <c r="A1514">
        <v>10367</v>
      </c>
      <c r="B1514">
        <v>38</v>
      </c>
      <c r="C1514">
        <v>38.5</v>
      </c>
      <c r="D1514">
        <v>11</v>
      </c>
      <c r="E1514">
        <v>1463</v>
      </c>
      <c r="F1514" s="1">
        <v>38364</v>
      </c>
      <c r="G1514" t="s">
        <v>408</v>
      </c>
      <c r="H1514">
        <v>1</v>
      </c>
      <c r="I1514">
        <v>1</v>
      </c>
      <c r="J1514">
        <v>2005</v>
      </c>
      <c r="K1514" t="s">
        <v>181</v>
      </c>
      <c r="L1514">
        <v>50</v>
      </c>
      <c r="M1514" t="s">
        <v>623</v>
      </c>
      <c r="N1514" t="s">
        <v>52</v>
      </c>
      <c r="O1514">
        <v>6265557265</v>
      </c>
      <c r="P1514" t="s">
        <v>53</v>
      </c>
      <c r="R1514" t="s">
        <v>54</v>
      </c>
      <c r="S1514" t="s">
        <v>55</v>
      </c>
      <c r="T1514">
        <v>90003</v>
      </c>
      <c r="U1514" t="s">
        <v>32</v>
      </c>
      <c r="V1514" t="s">
        <v>33</v>
      </c>
      <c r="W1514" t="s">
        <v>56</v>
      </c>
      <c r="X1514" t="s">
        <v>57</v>
      </c>
      <c r="Y1514" t="s">
        <v>36</v>
      </c>
    </row>
    <row r="1515" spans="1:25" x14ac:dyDescent="0.3">
      <c r="A1515">
        <v>10379</v>
      </c>
      <c r="B1515">
        <v>32</v>
      </c>
      <c r="C1515">
        <v>100</v>
      </c>
      <c r="D1515">
        <v>3</v>
      </c>
      <c r="E1515">
        <v>3970.56</v>
      </c>
      <c r="F1515" s="1">
        <v>38393</v>
      </c>
      <c r="G1515" t="s">
        <v>25</v>
      </c>
      <c r="H1515">
        <v>1</v>
      </c>
      <c r="I1515">
        <v>2</v>
      </c>
      <c r="J1515">
        <v>2005</v>
      </c>
      <c r="K1515" t="s">
        <v>181</v>
      </c>
      <c r="L1515">
        <v>50</v>
      </c>
      <c r="M1515" t="s">
        <v>623</v>
      </c>
      <c r="N1515" t="s">
        <v>174</v>
      </c>
      <c r="O1515" t="s">
        <v>175</v>
      </c>
      <c r="P1515" t="s">
        <v>176</v>
      </c>
      <c r="R1515" t="s">
        <v>177</v>
      </c>
      <c r="T1515">
        <v>28034</v>
      </c>
      <c r="U1515" t="s">
        <v>178</v>
      </c>
      <c r="V1515" t="s">
        <v>42</v>
      </c>
      <c r="W1515" t="s">
        <v>179</v>
      </c>
      <c r="X1515" t="s">
        <v>180</v>
      </c>
      <c r="Y1515" t="s">
        <v>51</v>
      </c>
    </row>
    <row r="1516" spans="1:25" x14ac:dyDescent="0.3">
      <c r="A1516">
        <v>10407</v>
      </c>
      <c r="B1516">
        <v>64</v>
      </c>
      <c r="C1516">
        <v>40.25</v>
      </c>
      <c r="D1516">
        <v>10</v>
      </c>
      <c r="E1516">
        <v>2576</v>
      </c>
      <c r="F1516" s="1">
        <v>38464</v>
      </c>
      <c r="G1516" t="s">
        <v>401</v>
      </c>
      <c r="H1516">
        <v>2</v>
      </c>
      <c r="I1516">
        <v>4</v>
      </c>
      <c r="J1516">
        <v>2005</v>
      </c>
      <c r="K1516" t="s">
        <v>181</v>
      </c>
      <c r="L1516">
        <v>50</v>
      </c>
      <c r="M1516" t="s">
        <v>623</v>
      </c>
      <c r="N1516" t="s">
        <v>397</v>
      </c>
      <c r="O1516">
        <v>4085553659</v>
      </c>
      <c r="P1516" t="s">
        <v>398</v>
      </c>
      <c r="R1516" t="s">
        <v>399</v>
      </c>
      <c r="S1516" t="s">
        <v>55</v>
      </c>
      <c r="T1516">
        <v>94217</v>
      </c>
      <c r="U1516" t="s">
        <v>32</v>
      </c>
      <c r="V1516" t="s">
        <v>33</v>
      </c>
      <c r="W1516" t="s">
        <v>102</v>
      </c>
      <c r="X1516" t="s">
        <v>400</v>
      </c>
      <c r="Y1516" t="s">
        <v>36</v>
      </c>
    </row>
    <row r="1517" spans="1:25" x14ac:dyDescent="0.3">
      <c r="A1517">
        <v>10420</v>
      </c>
      <c r="B1517">
        <v>37</v>
      </c>
      <c r="C1517">
        <v>60.37</v>
      </c>
      <c r="D1517">
        <v>13</v>
      </c>
      <c r="E1517">
        <v>2233.69</v>
      </c>
      <c r="F1517" s="1">
        <v>38501</v>
      </c>
      <c r="G1517" t="s">
        <v>300</v>
      </c>
      <c r="H1517">
        <v>2</v>
      </c>
      <c r="I1517">
        <v>5</v>
      </c>
      <c r="J1517">
        <v>2005</v>
      </c>
      <c r="K1517" t="s">
        <v>181</v>
      </c>
      <c r="L1517">
        <v>50</v>
      </c>
      <c r="M1517" t="s">
        <v>623</v>
      </c>
      <c r="N1517" t="s">
        <v>152</v>
      </c>
      <c r="O1517" t="s">
        <v>153</v>
      </c>
      <c r="P1517" t="s">
        <v>154</v>
      </c>
      <c r="Q1517" t="s">
        <v>155</v>
      </c>
      <c r="R1517" t="s">
        <v>156</v>
      </c>
      <c r="S1517" t="s">
        <v>157</v>
      </c>
      <c r="T1517">
        <v>2067</v>
      </c>
      <c r="U1517" t="s">
        <v>95</v>
      </c>
      <c r="V1517" t="s">
        <v>96</v>
      </c>
      <c r="W1517" t="s">
        <v>158</v>
      </c>
      <c r="X1517" t="s">
        <v>159</v>
      </c>
      <c r="Y1517" t="s">
        <v>36</v>
      </c>
    </row>
    <row r="1518" spans="1:25" x14ac:dyDescent="0.3">
      <c r="A1518">
        <v>10106</v>
      </c>
      <c r="B1518">
        <v>28</v>
      </c>
      <c r="C1518">
        <v>88.63</v>
      </c>
      <c r="D1518">
        <v>4</v>
      </c>
      <c r="E1518">
        <v>2481.64</v>
      </c>
      <c r="F1518" s="1">
        <v>37669</v>
      </c>
      <c r="G1518" t="s">
        <v>25</v>
      </c>
      <c r="H1518">
        <v>1</v>
      </c>
      <c r="I1518">
        <v>2</v>
      </c>
      <c r="J1518">
        <v>2003</v>
      </c>
      <c r="K1518" t="s">
        <v>566</v>
      </c>
      <c r="L1518">
        <v>109</v>
      </c>
      <c r="M1518" t="s">
        <v>624</v>
      </c>
      <c r="N1518" t="s">
        <v>552</v>
      </c>
      <c r="O1518" t="s">
        <v>553</v>
      </c>
      <c r="P1518" t="s">
        <v>554</v>
      </c>
      <c r="R1518" t="s">
        <v>555</v>
      </c>
      <c r="T1518">
        <v>24100</v>
      </c>
      <c r="U1518" t="s">
        <v>258</v>
      </c>
      <c r="V1518" t="s">
        <v>42</v>
      </c>
      <c r="W1518" t="s">
        <v>556</v>
      </c>
      <c r="X1518" t="s">
        <v>557</v>
      </c>
      <c r="Y1518" t="s">
        <v>36</v>
      </c>
    </row>
    <row r="1519" spans="1:25" x14ac:dyDescent="0.3">
      <c r="A1519">
        <v>10120</v>
      </c>
      <c r="B1519">
        <v>39</v>
      </c>
      <c r="C1519">
        <v>100</v>
      </c>
      <c r="D1519">
        <v>10</v>
      </c>
      <c r="E1519">
        <v>4651.53</v>
      </c>
      <c r="F1519" s="1">
        <v>37740</v>
      </c>
      <c r="G1519" t="s">
        <v>25</v>
      </c>
      <c r="H1519">
        <v>2</v>
      </c>
      <c r="I1519">
        <v>4</v>
      </c>
      <c r="J1519">
        <v>2003</v>
      </c>
      <c r="K1519" t="s">
        <v>566</v>
      </c>
      <c r="L1519">
        <v>109</v>
      </c>
      <c r="M1519" t="s">
        <v>624</v>
      </c>
      <c r="N1519" t="s">
        <v>89</v>
      </c>
      <c r="O1519" t="s">
        <v>90</v>
      </c>
      <c r="P1519" t="s">
        <v>91</v>
      </c>
      <c r="Q1519" t="s">
        <v>92</v>
      </c>
      <c r="R1519" t="s">
        <v>93</v>
      </c>
      <c r="S1519" t="s">
        <v>94</v>
      </c>
      <c r="T1519">
        <v>3004</v>
      </c>
      <c r="U1519" t="s">
        <v>95</v>
      </c>
      <c r="V1519" t="s">
        <v>96</v>
      </c>
      <c r="W1519" t="s">
        <v>97</v>
      </c>
      <c r="X1519" t="s">
        <v>98</v>
      </c>
      <c r="Y1519" t="s">
        <v>51</v>
      </c>
    </row>
    <row r="1520" spans="1:25" x14ac:dyDescent="0.3">
      <c r="A1520">
        <v>10133</v>
      </c>
      <c r="B1520">
        <v>41</v>
      </c>
      <c r="C1520">
        <v>94.1</v>
      </c>
      <c r="D1520">
        <v>5</v>
      </c>
      <c r="E1520">
        <v>3858.1</v>
      </c>
      <c r="F1520" s="1">
        <v>37799</v>
      </c>
      <c r="G1520" t="s">
        <v>25</v>
      </c>
      <c r="H1520">
        <v>2</v>
      </c>
      <c r="I1520">
        <v>6</v>
      </c>
      <c r="J1520">
        <v>2003</v>
      </c>
      <c r="K1520" t="s">
        <v>566</v>
      </c>
      <c r="L1520">
        <v>109</v>
      </c>
      <c r="M1520" t="s">
        <v>624</v>
      </c>
      <c r="N1520" t="s">
        <v>174</v>
      </c>
      <c r="O1520" t="s">
        <v>175</v>
      </c>
      <c r="P1520" t="s">
        <v>176</v>
      </c>
      <c r="R1520" t="s">
        <v>177</v>
      </c>
      <c r="T1520">
        <v>28034</v>
      </c>
      <c r="U1520" t="s">
        <v>178</v>
      </c>
      <c r="V1520" t="s">
        <v>42</v>
      </c>
      <c r="W1520" t="s">
        <v>179</v>
      </c>
      <c r="X1520" t="s">
        <v>180</v>
      </c>
      <c r="Y1520" t="s">
        <v>51</v>
      </c>
    </row>
    <row r="1521" spans="1:25" x14ac:dyDescent="0.3">
      <c r="A1521">
        <v>10145</v>
      </c>
      <c r="B1521">
        <v>40</v>
      </c>
      <c r="C1521">
        <v>87.54</v>
      </c>
      <c r="D1521">
        <v>16</v>
      </c>
      <c r="E1521">
        <v>3501.6</v>
      </c>
      <c r="F1521" s="1">
        <v>37858</v>
      </c>
      <c r="G1521" t="s">
        <v>25</v>
      </c>
      <c r="H1521">
        <v>3</v>
      </c>
      <c r="I1521">
        <v>8</v>
      </c>
      <c r="J1521">
        <v>2003</v>
      </c>
      <c r="K1521" t="s">
        <v>566</v>
      </c>
      <c r="L1521">
        <v>109</v>
      </c>
      <c r="M1521" t="s">
        <v>624</v>
      </c>
      <c r="N1521" t="s">
        <v>52</v>
      </c>
      <c r="O1521">
        <v>6265557265</v>
      </c>
      <c r="P1521" t="s">
        <v>53</v>
      </c>
      <c r="R1521" t="s">
        <v>54</v>
      </c>
      <c r="S1521" t="s">
        <v>55</v>
      </c>
      <c r="T1521">
        <v>90003</v>
      </c>
      <c r="U1521" t="s">
        <v>32</v>
      </c>
      <c r="V1521" t="s">
        <v>33</v>
      </c>
      <c r="W1521" t="s">
        <v>56</v>
      </c>
      <c r="X1521" t="s">
        <v>57</v>
      </c>
      <c r="Y1521" t="s">
        <v>51</v>
      </c>
    </row>
    <row r="1522" spans="1:25" x14ac:dyDescent="0.3">
      <c r="A1522">
        <v>10168</v>
      </c>
      <c r="B1522">
        <v>49</v>
      </c>
      <c r="C1522">
        <v>100</v>
      </c>
      <c r="D1522">
        <v>11</v>
      </c>
      <c r="E1522">
        <v>6433.7</v>
      </c>
      <c r="F1522" s="1">
        <v>37922</v>
      </c>
      <c r="G1522" t="s">
        <v>25</v>
      </c>
      <c r="H1522">
        <v>4</v>
      </c>
      <c r="I1522">
        <v>10</v>
      </c>
      <c r="J1522">
        <v>2003</v>
      </c>
      <c r="K1522" t="s">
        <v>566</v>
      </c>
      <c r="L1522">
        <v>109</v>
      </c>
      <c r="M1522" t="s">
        <v>624</v>
      </c>
      <c r="N1522" t="s">
        <v>62</v>
      </c>
      <c r="O1522">
        <v>6505556809</v>
      </c>
      <c r="P1522" t="s">
        <v>63</v>
      </c>
      <c r="R1522" t="s">
        <v>64</v>
      </c>
      <c r="S1522" t="s">
        <v>55</v>
      </c>
      <c r="T1522">
        <v>94217</v>
      </c>
      <c r="U1522" t="s">
        <v>32</v>
      </c>
      <c r="V1522" t="s">
        <v>33</v>
      </c>
      <c r="W1522" t="s">
        <v>65</v>
      </c>
      <c r="X1522" t="s">
        <v>66</v>
      </c>
      <c r="Y1522" t="s">
        <v>51</v>
      </c>
    </row>
    <row r="1523" spans="1:25" x14ac:dyDescent="0.3">
      <c r="A1523">
        <v>10210</v>
      </c>
      <c r="B1523">
        <v>27</v>
      </c>
      <c r="C1523">
        <v>98.48</v>
      </c>
      <c r="D1523">
        <v>9</v>
      </c>
      <c r="E1523">
        <v>2658.96</v>
      </c>
      <c r="F1523" s="1">
        <v>37998</v>
      </c>
      <c r="G1523" t="s">
        <v>25</v>
      </c>
      <c r="H1523">
        <v>1</v>
      </c>
      <c r="I1523">
        <v>1</v>
      </c>
      <c r="J1523">
        <v>2004</v>
      </c>
      <c r="K1523" t="s">
        <v>566</v>
      </c>
      <c r="L1523">
        <v>109</v>
      </c>
      <c r="M1523" t="s">
        <v>624</v>
      </c>
      <c r="N1523" t="s">
        <v>302</v>
      </c>
      <c r="O1523" t="s">
        <v>303</v>
      </c>
      <c r="P1523" t="s">
        <v>304</v>
      </c>
      <c r="R1523" t="s">
        <v>305</v>
      </c>
      <c r="S1523" t="s">
        <v>305</v>
      </c>
      <c r="T1523" t="s">
        <v>306</v>
      </c>
      <c r="U1523" t="s">
        <v>200</v>
      </c>
      <c r="V1523" t="s">
        <v>200</v>
      </c>
      <c r="W1523" t="s">
        <v>307</v>
      </c>
      <c r="X1523" t="s">
        <v>308</v>
      </c>
      <c r="Y1523" t="s">
        <v>36</v>
      </c>
    </row>
    <row r="1524" spans="1:25" x14ac:dyDescent="0.3">
      <c r="A1524">
        <v>10223</v>
      </c>
      <c r="B1524">
        <v>34</v>
      </c>
      <c r="C1524">
        <v>100</v>
      </c>
      <c r="D1524">
        <v>11</v>
      </c>
      <c r="E1524">
        <v>3608.76</v>
      </c>
      <c r="F1524" s="1">
        <v>38037</v>
      </c>
      <c r="G1524" t="s">
        <v>25</v>
      </c>
      <c r="H1524">
        <v>1</v>
      </c>
      <c r="I1524">
        <v>2</v>
      </c>
      <c r="J1524">
        <v>2004</v>
      </c>
      <c r="K1524" t="s">
        <v>566</v>
      </c>
      <c r="L1524">
        <v>109</v>
      </c>
      <c r="M1524" t="s">
        <v>624</v>
      </c>
      <c r="N1524" t="s">
        <v>89</v>
      </c>
      <c r="O1524" t="s">
        <v>90</v>
      </c>
      <c r="P1524" t="s">
        <v>91</v>
      </c>
      <c r="Q1524" t="s">
        <v>92</v>
      </c>
      <c r="R1524" t="s">
        <v>93</v>
      </c>
      <c r="S1524" t="s">
        <v>94</v>
      </c>
      <c r="T1524">
        <v>3004</v>
      </c>
      <c r="U1524" t="s">
        <v>95</v>
      </c>
      <c r="V1524" t="s">
        <v>96</v>
      </c>
      <c r="W1524" t="s">
        <v>97</v>
      </c>
      <c r="X1524" t="s">
        <v>98</v>
      </c>
      <c r="Y1524" t="s">
        <v>51</v>
      </c>
    </row>
    <row r="1525" spans="1:25" x14ac:dyDescent="0.3">
      <c r="A1525">
        <v>10235</v>
      </c>
      <c r="B1525">
        <v>23</v>
      </c>
      <c r="C1525">
        <v>96.29</v>
      </c>
      <c r="D1525">
        <v>5</v>
      </c>
      <c r="E1525">
        <v>2214.67</v>
      </c>
      <c r="F1525" s="1">
        <v>38079</v>
      </c>
      <c r="G1525" t="s">
        <v>25</v>
      </c>
      <c r="H1525">
        <v>2</v>
      </c>
      <c r="I1525">
        <v>4</v>
      </c>
      <c r="J1525">
        <v>2004</v>
      </c>
      <c r="K1525" t="s">
        <v>566</v>
      </c>
      <c r="L1525">
        <v>109</v>
      </c>
      <c r="M1525" t="s">
        <v>624</v>
      </c>
      <c r="N1525" t="s">
        <v>373</v>
      </c>
      <c r="O1525" t="s">
        <v>374</v>
      </c>
      <c r="P1525" t="s">
        <v>375</v>
      </c>
      <c r="R1525" t="s">
        <v>376</v>
      </c>
      <c r="S1525" t="s">
        <v>229</v>
      </c>
      <c r="T1525" t="s">
        <v>377</v>
      </c>
      <c r="U1525" t="s">
        <v>231</v>
      </c>
      <c r="V1525" t="s">
        <v>33</v>
      </c>
      <c r="W1525" t="s">
        <v>378</v>
      </c>
      <c r="X1525" t="s">
        <v>172</v>
      </c>
      <c r="Y1525" t="s">
        <v>36</v>
      </c>
    </row>
    <row r="1526" spans="1:25" x14ac:dyDescent="0.3">
      <c r="A1526">
        <v>10250</v>
      </c>
      <c r="B1526">
        <v>31</v>
      </c>
      <c r="C1526">
        <v>88.63</v>
      </c>
      <c r="D1526">
        <v>6</v>
      </c>
      <c r="E1526">
        <v>2747.53</v>
      </c>
      <c r="F1526" s="1">
        <v>38118</v>
      </c>
      <c r="G1526" t="s">
        <v>25</v>
      </c>
      <c r="H1526">
        <v>2</v>
      </c>
      <c r="I1526">
        <v>5</v>
      </c>
      <c r="J1526">
        <v>2004</v>
      </c>
      <c r="K1526" t="s">
        <v>566</v>
      </c>
      <c r="L1526">
        <v>109</v>
      </c>
      <c r="M1526" t="s">
        <v>624</v>
      </c>
      <c r="N1526" t="s">
        <v>397</v>
      </c>
      <c r="O1526">
        <v>4085553659</v>
      </c>
      <c r="P1526" t="s">
        <v>398</v>
      </c>
      <c r="R1526" t="s">
        <v>399</v>
      </c>
      <c r="S1526" t="s">
        <v>55</v>
      </c>
      <c r="T1526">
        <v>94217</v>
      </c>
      <c r="U1526" t="s">
        <v>32</v>
      </c>
      <c r="V1526" t="s">
        <v>33</v>
      </c>
      <c r="W1526" t="s">
        <v>102</v>
      </c>
      <c r="X1526" t="s">
        <v>400</v>
      </c>
      <c r="Y1526" t="s">
        <v>36</v>
      </c>
    </row>
    <row r="1527" spans="1:25" x14ac:dyDescent="0.3">
      <c r="A1527">
        <v>10262</v>
      </c>
      <c r="B1527">
        <v>34</v>
      </c>
      <c r="C1527">
        <v>97.38</v>
      </c>
      <c r="D1527">
        <v>1</v>
      </c>
      <c r="E1527">
        <v>3310.92</v>
      </c>
      <c r="F1527" s="1">
        <v>38162</v>
      </c>
      <c r="G1527" t="s">
        <v>339</v>
      </c>
      <c r="H1527">
        <v>2</v>
      </c>
      <c r="I1527">
        <v>6</v>
      </c>
      <c r="J1527">
        <v>2004</v>
      </c>
      <c r="K1527" t="s">
        <v>566</v>
      </c>
      <c r="L1527">
        <v>109</v>
      </c>
      <c r="M1527" t="s">
        <v>624</v>
      </c>
      <c r="N1527" t="s">
        <v>174</v>
      </c>
      <c r="O1527" t="s">
        <v>175</v>
      </c>
      <c r="P1527" t="s">
        <v>176</v>
      </c>
      <c r="R1527" t="s">
        <v>177</v>
      </c>
      <c r="T1527">
        <v>28034</v>
      </c>
      <c r="U1527" t="s">
        <v>178</v>
      </c>
      <c r="V1527" t="s">
        <v>42</v>
      </c>
      <c r="W1527" t="s">
        <v>179</v>
      </c>
      <c r="X1527" t="s">
        <v>180</v>
      </c>
      <c r="Y1527" t="s">
        <v>51</v>
      </c>
    </row>
    <row r="1528" spans="1:25" x14ac:dyDescent="0.3">
      <c r="A1528">
        <v>10275</v>
      </c>
      <c r="B1528">
        <v>25</v>
      </c>
      <c r="C1528">
        <v>95.2</v>
      </c>
      <c r="D1528">
        <v>11</v>
      </c>
      <c r="E1528">
        <v>2380</v>
      </c>
      <c r="F1528" s="1">
        <v>38191</v>
      </c>
      <c r="G1528" t="s">
        <v>25</v>
      </c>
      <c r="H1528">
        <v>3</v>
      </c>
      <c r="I1528">
        <v>7</v>
      </c>
      <c r="J1528">
        <v>2004</v>
      </c>
      <c r="K1528" t="s">
        <v>566</v>
      </c>
      <c r="L1528">
        <v>109</v>
      </c>
      <c r="M1528" t="s">
        <v>624</v>
      </c>
      <c r="N1528" t="s">
        <v>114</v>
      </c>
      <c r="O1528" t="s">
        <v>115</v>
      </c>
      <c r="P1528" t="s">
        <v>116</v>
      </c>
      <c r="R1528" t="s">
        <v>117</v>
      </c>
      <c r="T1528">
        <v>44000</v>
      </c>
      <c r="U1528" t="s">
        <v>41</v>
      </c>
      <c r="V1528" t="s">
        <v>42</v>
      </c>
      <c r="W1528" t="s">
        <v>118</v>
      </c>
      <c r="X1528" t="s">
        <v>119</v>
      </c>
      <c r="Y1528" t="s">
        <v>36</v>
      </c>
    </row>
    <row r="1529" spans="1:25" x14ac:dyDescent="0.3">
      <c r="A1529">
        <v>10284</v>
      </c>
      <c r="B1529">
        <v>22</v>
      </c>
      <c r="C1529">
        <v>100</v>
      </c>
      <c r="D1529">
        <v>3</v>
      </c>
      <c r="E1529">
        <v>2310.88</v>
      </c>
      <c r="F1529" s="1">
        <v>38220</v>
      </c>
      <c r="G1529" t="s">
        <v>25</v>
      </c>
      <c r="H1529">
        <v>3</v>
      </c>
      <c r="I1529">
        <v>8</v>
      </c>
      <c r="J1529">
        <v>2004</v>
      </c>
      <c r="K1529" t="s">
        <v>566</v>
      </c>
      <c r="L1529">
        <v>109</v>
      </c>
      <c r="M1529" t="s">
        <v>624</v>
      </c>
      <c r="N1529" t="s">
        <v>543</v>
      </c>
      <c r="O1529" t="s">
        <v>544</v>
      </c>
      <c r="P1529" t="s">
        <v>545</v>
      </c>
      <c r="R1529" t="s">
        <v>546</v>
      </c>
      <c r="T1529" t="s">
        <v>547</v>
      </c>
      <c r="U1529" t="s">
        <v>78</v>
      </c>
      <c r="V1529" t="s">
        <v>42</v>
      </c>
      <c r="W1529" t="s">
        <v>548</v>
      </c>
      <c r="X1529" t="s">
        <v>549</v>
      </c>
      <c r="Y1529" t="s">
        <v>36</v>
      </c>
    </row>
    <row r="1530" spans="1:25" x14ac:dyDescent="0.3">
      <c r="A1530">
        <v>10297</v>
      </c>
      <c r="B1530">
        <v>32</v>
      </c>
      <c r="C1530">
        <v>100</v>
      </c>
      <c r="D1530">
        <v>6</v>
      </c>
      <c r="E1530">
        <v>4061.76</v>
      </c>
      <c r="F1530" s="1">
        <v>38246</v>
      </c>
      <c r="G1530" t="s">
        <v>25</v>
      </c>
      <c r="H1530">
        <v>3</v>
      </c>
      <c r="I1530">
        <v>9</v>
      </c>
      <c r="J1530">
        <v>2004</v>
      </c>
      <c r="K1530" t="s">
        <v>566</v>
      </c>
      <c r="L1530">
        <v>109</v>
      </c>
      <c r="M1530" t="s">
        <v>624</v>
      </c>
      <c r="N1530" t="s">
        <v>479</v>
      </c>
      <c r="O1530" t="s">
        <v>480</v>
      </c>
      <c r="P1530" t="s">
        <v>481</v>
      </c>
      <c r="Q1530" t="s">
        <v>482</v>
      </c>
      <c r="R1530" t="s">
        <v>483</v>
      </c>
      <c r="T1530">
        <v>2</v>
      </c>
      <c r="U1530" t="s">
        <v>484</v>
      </c>
      <c r="V1530" t="s">
        <v>42</v>
      </c>
      <c r="W1530" t="s">
        <v>485</v>
      </c>
      <c r="X1530" t="s">
        <v>486</v>
      </c>
      <c r="Y1530" t="s">
        <v>51</v>
      </c>
    </row>
    <row r="1531" spans="1:25" x14ac:dyDescent="0.3">
      <c r="A1531">
        <v>10308</v>
      </c>
      <c r="B1531">
        <v>31</v>
      </c>
      <c r="C1531">
        <v>100</v>
      </c>
      <c r="D1531">
        <v>9</v>
      </c>
      <c r="E1531">
        <v>3493.7</v>
      </c>
      <c r="F1531" s="1">
        <v>38275</v>
      </c>
      <c r="G1531" t="s">
        <v>25</v>
      </c>
      <c r="H1531">
        <v>4</v>
      </c>
      <c r="I1531">
        <v>10</v>
      </c>
      <c r="J1531">
        <v>2004</v>
      </c>
      <c r="K1531" t="s">
        <v>566</v>
      </c>
      <c r="L1531">
        <v>109</v>
      </c>
      <c r="M1531" t="s">
        <v>624</v>
      </c>
      <c r="N1531" t="s">
        <v>317</v>
      </c>
      <c r="O1531">
        <v>9145554562</v>
      </c>
      <c r="P1531" t="s">
        <v>318</v>
      </c>
      <c r="R1531" t="s">
        <v>319</v>
      </c>
      <c r="S1531" t="s">
        <v>31</v>
      </c>
      <c r="T1531">
        <v>24067</v>
      </c>
      <c r="U1531" t="s">
        <v>32</v>
      </c>
      <c r="V1531" t="s">
        <v>33</v>
      </c>
      <c r="W1531" t="s">
        <v>102</v>
      </c>
      <c r="X1531" t="s">
        <v>238</v>
      </c>
      <c r="Y1531" t="s">
        <v>51</v>
      </c>
    </row>
    <row r="1532" spans="1:25" x14ac:dyDescent="0.3">
      <c r="A1532">
        <v>10316</v>
      </c>
      <c r="B1532">
        <v>25</v>
      </c>
      <c r="C1532">
        <v>100</v>
      </c>
      <c r="D1532">
        <v>1</v>
      </c>
      <c r="E1532">
        <v>2872.25</v>
      </c>
      <c r="F1532" s="1">
        <v>38292</v>
      </c>
      <c r="G1532" t="s">
        <v>25</v>
      </c>
      <c r="H1532">
        <v>4</v>
      </c>
      <c r="I1532">
        <v>11</v>
      </c>
      <c r="J1532">
        <v>2004</v>
      </c>
      <c r="K1532" t="s">
        <v>566</v>
      </c>
      <c r="L1532">
        <v>109</v>
      </c>
      <c r="M1532" t="s">
        <v>624</v>
      </c>
      <c r="N1532" t="s">
        <v>383</v>
      </c>
      <c r="O1532" t="s">
        <v>384</v>
      </c>
      <c r="P1532" t="s">
        <v>385</v>
      </c>
      <c r="R1532" t="s">
        <v>386</v>
      </c>
      <c r="S1532" t="s">
        <v>387</v>
      </c>
      <c r="T1532" t="s">
        <v>388</v>
      </c>
      <c r="U1532" t="s">
        <v>170</v>
      </c>
      <c r="V1532" t="s">
        <v>42</v>
      </c>
      <c r="W1532" t="s">
        <v>389</v>
      </c>
      <c r="X1532" t="s">
        <v>390</v>
      </c>
      <c r="Y1532" t="s">
        <v>36</v>
      </c>
    </row>
    <row r="1533" spans="1:25" x14ac:dyDescent="0.3">
      <c r="A1533">
        <v>10328</v>
      </c>
      <c r="B1533">
        <v>47</v>
      </c>
      <c r="C1533">
        <v>87.54</v>
      </c>
      <c r="D1533">
        <v>14</v>
      </c>
      <c r="E1533">
        <v>4114.38</v>
      </c>
      <c r="F1533" s="1">
        <v>38303</v>
      </c>
      <c r="G1533" t="s">
        <v>25</v>
      </c>
      <c r="H1533">
        <v>4</v>
      </c>
      <c r="I1533">
        <v>11</v>
      </c>
      <c r="J1533">
        <v>2004</v>
      </c>
      <c r="K1533" t="s">
        <v>566</v>
      </c>
      <c r="L1533">
        <v>109</v>
      </c>
      <c r="M1533" t="s">
        <v>624</v>
      </c>
      <c r="N1533" t="s">
        <v>552</v>
      </c>
      <c r="O1533" t="s">
        <v>553</v>
      </c>
      <c r="P1533" t="s">
        <v>554</v>
      </c>
      <c r="R1533" t="s">
        <v>555</v>
      </c>
      <c r="T1533">
        <v>24100</v>
      </c>
      <c r="U1533" t="s">
        <v>258</v>
      </c>
      <c r="V1533" t="s">
        <v>42</v>
      </c>
      <c r="W1533" t="s">
        <v>556</v>
      </c>
      <c r="X1533" t="s">
        <v>557</v>
      </c>
      <c r="Y1533" t="s">
        <v>51</v>
      </c>
    </row>
    <row r="1534" spans="1:25" x14ac:dyDescent="0.3">
      <c r="A1534">
        <v>10339</v>
      </c>
      <c r="B1534">
        <v>21</v>
      </c>
      <c r="C1534">
        <v>50.65</v>
      </c>
      <c r="D1534">
        <v>7</v>
      </c>
      <c r="E1534">
        <v>1063.6500000000001</v>
      </c>
      <c r="F1534" s="1">
        <v>38314</v>
      </c>
      <c r="G1534" t="s">
        <v>25</v>
      </c>
      <c r="H1534">
        <v>4</v>
      </c>
      <c r="I1534">
        <v>11</v>
      </c>
      <c r="J1534">
        <v>2004</v>
      </c>
      <c r="K1534" t="s">
        <v>566</v>
      </c>
      <c r="L1534">
        <v>109</v>
      </c>
      <c r="M1534" t="s">
        <v>624</v>
      </c>
      <c r="N1534" t="s">
        <v>246</v>
      </c>
      <c r="O1534" t="s">
        <v>247</v>
      </c>
      <c r="P1534" t="s">
        <v>248</v>
      </c>
      <c r="R1534" t="s">
        <v>249</v>
      </c>
      <c r="S1534" t="s">
        <v>250</v>
      </c>
      <c r="T1534" t="s">
        <v>251</v>
      </c>
      <c r="U1534" t="s">
        <v>200</v>
      </c>
      <c r="V1534" t="s">
        <v>200</v>
      </c>
      <c r="W1534" t="s">
        <v>252</v>
      </c>
      <c r="X1534" t="s">
        <v>253</v>
      </c>
      <c r="Y1534" t="s">
        <v>36</v>
      </c>
    </row>
    <row r="1535" spans="1:25" x14ac:dyDescent="0.3">
      <c r="A1535">
        <v>10353</v>
      </c>
      <c r="B1535">
        <v>28</v>
      </c>
      <c r="C1535">
        <v>71.73</v>
      </c>
      <c r="D1535">
        <v>2</v>
      </c>
      <c r="E1535">
        <v>2008.44</v>
      </c>
      <c r="F1535" s="1">
        <v>38325</v>
      </c>
      <c r="G1535" t="s">
        <v>25</v>
      </c>
      <c r="H1535">
        <v>4</v>
      </c>
      <c r="I1535">
        <v>12</v>
      </c>
      <c r="J1535">
        <v>2004</v>
      </c>
      <c r="K1535" t="s">
        <v>566</v>
      </c>
      <c r="L1535">
        <v>109</v>
      </c>
      <c r="M1535" t="s">
        <v>624</v>
      </c>
      <c r="N1535" t="s">
        <v>568</v>
      </c>
      <c r="O1535">
        <v>2035554407</v>
      </c>
      <c r="P1535" t="s">
        <v>569</v>
      </c>
      <c r="R1535" t="s">
        <v>516</v>
      </c>
      <c r="S1535" t="s">
        <v>112</v>
      </c>
      <c r="T1535">
        <v>97561</v>
      </c>
      <c r="U1535" t="s">
        <v>32</v>
      </c>
      <c r="V1535" t="s">
        <v>33</v>
      </c>
      <c r="W1535" t="s">
        <v>570</v>
      </c>
      <c r="X1535" t="s">
        <v>571</v>
      </c>
      <c r="Y1535" t="s">
        <v>36</v>
      </c>
    </row>
    <row r="1536" spans="1:25" x14ac:dyDescent="0.3">
      <c r="A1536">
        <v>10374</v>
      </c>
      <c r="B1536">
        <v>46</v>
      </c>
      <c r="C1536">
        <v>94.1</v>
      </c>
      <c r="D1536">
        <v>3</v>
      </c>
      <c r="E1536">
        <v>4328.6000000000004</v>
      </c>
      <c r="F1536" s="1">
        <v>38385</v>
      </c>
      <c r="G1536" t="s">
        <v>25</v>
      </c>
      <c r="H1536">
        <v>1</v>
      </c>
      <c r="I1536">
        <v>2</v>
      </c>
      <c r="J1536">
        <v>2005</v>
      </c>
      <c r="K1536" t="s">
        <v>566</v>
      </c>
      <c r="L1536">
        <v>109</v>
      </c>
      <c r="M1536" t="s">
        <v>624</v>
      </c>
      <c r="N1536" t="s">
        <v>207</v>
      </c>
      <c r="O1536" t="s">
        <v>208</v>
      </c>
      <c r="P1536" t="s">
        <v>209</v>
      </c>
      <c r="R1536" t="s">
        <v>210</v>
      </c>
      <c r="S1536" t="s">
        <v>211</v>
      </c>
      <c r="T1536">
        <v>4101</v>
      </c>
      <c r="U1536" t="s">
        <v>95</v>
      </c>
      <c r="V1536" t="s">
        <v>96</v>
      </c>
      <c r="W1536" t="s">
        <v>212</v>
      </c>
      <c r="X1536" t="s">
        <v>213</v>
      </c>
      <c r="Y1536" t="s">
        <v>51</v>
      </c>
    </row>
    <row r="1537" spans="1:25" x14ac:dyDescent="0.3">
      <c r="A1537">
        <v>10386</v>
      </c>
      <c r="B1537">
        <v>33</v>
      </c>
      <c r="C1537">
        <v>41.71</v>
      </c>
      <c r="D1537">
        <v>11</v>
      </c>
      <c r="E1537">
        <v>1376.43</v>
      </c>
      <c r="F1537" s="1">
        <v>38412</v>
      </c>
      <c r="G1537" t="s">
        <v>408</v>
      </c>
      <c r="H1537">
        <v>1</v>
      </c>
      <c r="I1537">
        <v>3</v>
      </c>
      <c r="J1537">
        <v>2005</v>
      </c>
      <c r="K1537" t="s">
        <v>566</v>
      </c>
      <c r="L1537">
        <v>109</v>
      </c>
      <c r="M1537" t="s">
        <v>624</v>
      </c>
      <c r="N1537" t="s">
        <v>174</v>
      </c>
      <c r="O1537" t="s">
        <v>175</v>
      </c>
      <c r="P1537" t="s">
        <v>176</v>
      </c>
      <c r="R1537" t="s">
        <v>177</v>
      </c>
      <c r="T1537">
        <v>28034</v>
      </c>
      <c r="U1537" t="s">
        <v>178</v>
      </c>
      <c r="V1537" t="s">
        <v>42</v>
      </c>
      <c r="W1537" t="s">
        <v>179</v>
      </c>
      <c r="X1537" t="s">
        <v>180</v>
      </c>
      <c r="Y1537" t="s">
        <v>36</v>
      </c>
    </row>
    <row r="1538" spans="1:25" x14ac:dyDescent="0.3">
      <c r="A1538">
        <v>10398</v>
      </c>
      <c r="B1538">
        <v>43</v>
      </c>
      <c r="C1538">
        <v>100</v>
      </c>
      <c r="D1538">
        <v>16</v>
      </c>
      <c r="E1538">
        <v>5552.16</v>
      </c>
      <c r="F1538" s="1">
        <v>38441</v>
      </c>
      <c r="G1538" t="s">
        <v>25</v>
      </c>
      <c r="H1538">
        <v>1</v>
      </c>
      <c r="I1538">
        <v>3</v>
      </c>
      <c r="J1538">
        <v>2005</v>
      </c>
      <c r="K1538" t="s">
        <v>566</v>
      </c>
      <c r="L1538">
        <v>109</v>
      </c>
      <c r="M1538" t="s">
        <v>624</v>
      </c>
      <c r="N1538" t="s">
        <v>37</v>
      </c>
      <c r="O1538" t="s">
        <v>38</v>
      </c>
      <c r="P1538" t="s">
        <v>39</v>
      </c>
      <c r="R1538" t="s">
        <v>40</v>
      </c>
      <c r="T1538">
        <v>51100</v>
      </c>
      <c r="U1538" t="s">
        <v>41</v>
      </c>
      <c r="V1538" t="s">
        <v>42</v>
      </c>
      <c r="W1538" t="s">
        <v>43</v>
      </c>
      <c r="X1538" t="s">
        <v>44</v>
      </c>
      <c r="Y1538" t="s">
        <v>51</v>
      </c>
    </row>
    <row r="1539" spans="1:25" x14ac:dyDescent="0.3">
      <c r="A1539">
        <v>10401</v>
      </c>
      <c r="B1539">
        <v>38</v>
      </c>
      <c r="C1539">
        <v>96.29</v>
      </c>
      <c r="D1539">
        <v>5</v>
      </c>
      <c r="E1539">
        <v>3659.02</v>
      </c>
      <c r="F1539" s="1">
        <v>38445</v>
      </c>
      <c r="G1539" t="s">
        <v>401</v>
      </c>
      <c r="H1539">
        <v>2</v>
      </c>
      <c r="I1539">
        <v>4</v>
      </c>
      <c r="J1539">
        <v>2005</v>
      </c>
      <c r="K1539" t="s">
        <v>566</v>
      </c>
      <c r="L1539">
        <v>109</v>
      </c>
      <c r="M1539" t="s">
        <v>624</v>
      </c>
      <c r="N1539" t="s">
        <v>104</v>
      </c>
      <c r="O1539">
        <v>2015559350</v>
      </c>
      <c r="P1539" t="s">
        <v>105</v>
      </c>
      <c r="R1539" t="s">
        <v>106</v>
      </c>
      <c r="S1539" t="s">
        <v>107</v>
      </c>
      <c r="T1539">
        <v>94019</v>
      </c>
      <c r="U1539" t="s">
        <v>32</v>
      </c>
      <c r="V1539" t="s">
        <v>33</v>
      </c>
      <c r="W1539" t="s">
        <v>61</v>
      </c>
      <c r="X1539" t="s">
        <v>108</v>
      </c>
      <c r="Y1539" t="s">
        <v>51</v>
      </c>
    </row>
    <row r="1540" spans="1:25" x14ac:dyDescent="0.3">
      <c r="A1540">
        <v>10416</v>
      </c>
      <c r="B1540">
        <v>47</v>
      </c>
      <c r="C1540">
        <v>88.63</v>
      </c>
      <c r="D1540">
        <v>6</v>
      </c>
      <c r="E1540">
        <v>4165.6099999999997</v>
      </c>
      <c r="F1540" s="1">
        <v>38482</v>
      </c>
      <c r="G1540" t="s">
        <v>25</v>
      </c>
      <c r="H1540">
        <v>2</v>
      </c>
      <c r="I1540">
        <v>5</v>
      </c>
      <c r="J1540">
        <v>2005</v>
      </c>
      <c r="K1540" t="s">
        <v>566</v>
      </c>
      <c r="L1540">
        <v>109</v>
      </c>
      <c r="M1540" t="s">
        <v>624</v>
      </c>
      <c r="N1540" t="s">
        <v>452</v>
      </c>
      <c r="O1540" t="s">
        <v>453</v>
      </c>
      <c r="P1540" t="s">
        <v>454</v>
      </c>
      <c r="R1540" t="s">
        <v>455</v>
      </c>
      <c r="T1540">
        <v>42100</v>
      </c>
      <c r="U1540" t="s">
        <v>258</v>
      </c>
      <c r="V1540" t="s">
        <v>42</v>
      </c>
      <c r="W1540" t="s">
        <v>456</v>
      </c>
      <c r="X1540" t="s">
        <v>457</v>
      </c>
      <c r="Y1540" t="s">
        <v>51</v>
      </c>
    </row>
    <row r="1541" spans="1:25" x14ac:dyDescent="0.3">
      <c r="A1541">
        <v>10101</v>
      </c>
      <c r="B1541">
        <v>45</v>
      </c>
      <c r="C1541">
        <v>31.2</v>
      </c>
      <c r="D1541">
        <v>3</v>
      </c>
      <c r="E1541">
        <v>1404</v>
      </c>
      <c r="F1541" s="1">
        <v>37630</v>
      </c>
      <c r="G1541" t="s">
        <v>25</v>
      </c>
      <c r="H1541">
        <v>1</v>
      </c>
      <c r="I1541">
        <v>1</v>
      </c>
      <c r="J1541">
        <v>2003</v>
      </c>
      <c r="K1541" t="s">
        <v>550</v>
      </c>
      <c r="L1541">
        <v>33</v>
      </c>
      <c r="M1541" t="s">
        <v>625</v>
      </c>
      <c r="N1541" t="s">
        <v>462</v>
      </c>
      <c r="O1541" t="s">
        <v>463</v>
      </c>
      <c r="P1541" t="s">
        <v>464</v>
      </c>
      <c r="R1541" t="s">
        <v>465</v>
      </c>
      <c r="T1541">
        <v>60528</v>
      </c>
      <c r="U1541" t="s">
        <v>443</v>
      </c>
      <c r="V1541" t="s">
        <v>42</v>
      </c>
      <c r="W1541" t="s">
        <v>466</v>
      </c>
      <c r="X1541" t="s">
        <v>414</v>
      </c>
      <c r="Y1541" t="s">
        <v>36</v>
      </c>
    </row>
    <row r="1542" spans="1:25" x14ac:dyDescent="0.3">
      <c r="A1542">
        <v>10110</v>
      </c>
      <c r="B1542">
        <v>20</v>
      </c>
      <c r="C1542">
        <v>35.51</v>
      </c>
      <c r="D1542">
        <v>3</v>
      </c>
      <c r="E1542">
        <v>710.2</v>
      </c>
      <c r="F1542" s="1">
        <v>37698</v>
      </c>
      <c r="G1542" t="s">
        <v>25</v>
      </c>
      <c r="H1542">
        <v>1</v>
      </c>
      <c r="I1542">
        <v>3</v>
      </c>
      <c r="J1542">
        <v>2003</v>
      </c>
      <c r="K1542" t="s">
        <v>550</v>
      </c>
      <c r="L1542">
        <v>33</v>
      </c>
      <c r="M1542" t="s">
        <v>625</v>
      </c>
      <c r="N1542" t="s">
        <v>492</v>
      </c>
      <c r="O1542" t="s">
        <v>493</v>
      </c>
      <c r="P1542" t="s">
        <v>494</v>
      </c>
      <c r="R1542" t="s">
        <v>495</v>
      </c>
      <c r="T1542" t="s">
        <v>496</v>
      </c>
      <c r="U1542" t="s">
        <v>170</v>
      </c>
      <c r="V1542" t="s">
        <v>42</v>
      </c>
      <c r="W1542" t="s">
        <v>497</v>
      </c>
      <c r="X1542" t="s">
        <v>94</v>
      </c>
      <c r="Y1542" t="s">
        <v>36</v>
      </c>
    </row>
    <row r="1543" spans="1:25" x14ac:dyDescent="0.3">
      <c r="A1543">
        <v>10124</v>
      </c>
      <c r="B1543">
        <v>45</v>
      </c>
      <c r="C1543">
        <v>37.840000000000003</v>
      </c>
      <c r="D1543">
        <v>2</v>
      </c>
      <c r="E1543">
        <v>1702.8</v>
      </c>
      <c r="F1543" s="1">
        <v>37762</v>
      </c>
      <c r="G1543" t="s">
        <v>25</v>
      </c>
      <c r="H1543">
        <v>2</v>
      </c>
      <c r="I1543">
        <v>5</v>
      </c>
      <c r="J1543">
        <v>2003</v>
      </c>
      <c r="K1543" t="s">
        <v>550</v>
      </c>
      <c r="L1543">
        <v>33</v>
      </c>
      <c r="M1543" t="s">
        <v>625</v>
      </c>
      <c r="N1543" t="s">
        <v>539</v>
      </c>
      <c r="O1543">
        <v>7025551838</v>
      </c>
      <c r="P1543" t="s">
        <v>540</v>
      </c>
      <c r="R1543" t="s">
        <v>541</v>
      </c>
      <c r="S1543" t="s">
        <v>542</v>
      </c>
      <c r="T1543">
        <v>83030</v>
      </c>
      <c r="U1543" t="s">
        <v>32</v>
      </c>
      <c r="V1543" t="s">
        <v>33</v>
      </c>
      <c r="W1543" t="s">
        <v>113</v>
      </c>
      <c r="X1543" t="s">
        <v>400</v>
      </c>
      <c r="Y1543" t="s">
        <v>36</v>
      </c>
    </row>
    <row r="1544" spans="1:25" x14ac:dyDescent="0.3">
      <c r="A1544">
        <v>10149</v>
      </c>
      <c r="B1544">
        <v>36</v>
      </c>
      <c r="C1544">
        <v>33.19</v>
      </c>
      <c r="D1544">
        <v>7</v>
      </c>
      <c r="E1544">
        <v>1194.8399999999999</v>
      </c>
      <c r="F1544" s="1">
        <v>37876</v>
      </c>
      <c r="G1544" t="s">
        <v>25</v>
      </c>
      <c r="H1544">
        <v>3</v>
      </c>
      <c r="I1544">
        <v>9</v>
      </c>
      <c r="J1544">
        <v>2003</v>
      </c>
      <c r="K1544" t="s">
        <v>550</v>
      </c>
      <c r="L1544">
        <v>33</v>
      </c>
      <c r="M1544" t="s">
        <v>625</v>
      </c>
      <c r="N1544" t="s">
        <v>526</v>
      </c>
      <c r="O1544">
        <v>4155554312</v>
      </c>
      <c r="P1544" t="s">
        <v>527</v>
      </c>
      <c r="R1544" t="s">
        <v>528</v>
      </c>
      <c r="S1544" t="s">
        <v>55</v>
      </c>
      <c r="T1544">
        <v>94217</v>
      </c>
      <c r="U1544" t="s">
        <v>32</v>
      </c>
      <c r="V1544" t="s">
        <v>33</v>
      </c>
      <c r="W1544" t="s">
        <v>529</v>
      </c>
      <c r="X1544" t="s">
        <v>400</v>
      </c>
      <c r="Y1544" t="s">
        <v>36</v>
      </c>
    </row>
    <row r="1545" spans="1:25" x14ac:dyDescent="0.3">
      <c r="A1545">
        <v>10162</v>
      </c>
      <c r="B1545">
        <v>37</v>
      </c>
      <c r="C1545">
        <v>27.22</v>
      </c>
      <c r="D1545">
        <v>5</v>
      </c>
      <c r="E1545">
        <v>1007.14</v>
      </c>
      <c r="F1545" s="1">
        <v>37912</v>
      </c>
      <c r="G1545" t="s">
        <v>25</v>
      </c>
      <c r="H1545">
        <v>4</v>
      </c>
      <c r="I1545">
        <v>10</v>
      </c>
      <c r="J1545">
        <v>2003</v>
      </c>
      <c r="K1545" t="s">
        <v>550</v>
      </c>
      <c r="L1545">
        <v>33</v>
      </c>
      <c r="M1545" t="s">
        <v>625</v>
      </c>
      <c r="N1545" t="s">
        <v>58</v>
      </c>
      <c r="O1545">
        <v>6505551386</v>
      </c>
      <c r="P1545" t="s">
        <v>59</v>
      </c>
      <c r="R1545" t="s">
        <v>60</v>
      </c>
      <c r="S1545" t="s">
        <v>55</v>
      </c>
      <c r="U1545" t="s">
        <v>32</v>
      </c>
      <c r="V1545" t="s">
        <v>33</v>
      </c>
      <c r="W1545" t="s">
        <v>61</v>
      </c>
      <c r="X1545" t="s">
        <v>57</v>
      </c>
      <c r="Y1545" t="s">
        <v>36</v>
      </c>
    </row>
    <row r="1546" spans="1:25" x14ac:dyDescent="0.3">
      <c r="A1546">
        <v>10173</v>
      </c>
      <c r="B1546">
        <v>31</v>
      </c>
      <c r="C1546">
        <v>31.53</v>
      </c>
      <c r="D1546">
        <v>9</v>
      </c>
      <c r="E1546">
        <v>977.43</v>
      </c>
      <c r="F1546" s="1">
        <v>37930</v>
      </c>
      <c r="G1546" t="s">
        <v>25</v>
      </c>
      <c r="H1546">
        <v>4</v>
      </c>
      <c r="I1546">
        <v>11</v>
      </c>
      <c r="J1546">
        <v>2003</v>
      </c>
      <c r="K1546" t="s">
        <v>550</v>
      </c>
      <c r="L1546">
        <v>33</v>
      </c>
      <c r="M1546" t="s">
        <v>625</v>
      </c>
      <c r="N1546" t="s">
        <v>552</v>
      </c>
      <c r="O1546" t="s">
        <v>553</v>
      </c>
      <c r="P1546" t="s">
        <v>554</v>
      </c>
      <c r="R1546" t="s">
        <v>555</v>
      </c>
      <c r="T1546">
        <v>24100</v>
      </c>
      <c r="U1546" t="s">
        <v>258</v>
      </c>
      <c r="V1546" t="s">
        <v>42</v>
      </c>
      <c r="W1546" t="s">
        <v>556</v>
      </c>
      <c r="X1546" t="s">
        <v>557</v>
      </c>
      <c r="Y1546" t="s">
        <v>36</v>
      </c>
    </row>
    <row r="1547" spans="1:25" x14ac:dyDescent="0.3">
      <c r="A1547">
        <v>10182</v>
      </c>
      <c r="B1547">
        <v>39</v>
      </c>
      <c r="C1547">
        <v>36.840000000000003</v>
      </c>
      <c r="D1547">
        <v>6</v>
      </c>
      <c r="E1547">
        <v>1436.76</v>
      </c>
      <c r="F1547" s="1">
        <v>37937</v>
      </c>
      <c r="G1547" t="s">
        <v>25</v>
      </c>
      <c r="H1547">
        <v>4</v>
      </c>
      <c r="I1547">
        <v>11</v>
      </c>
      <c r="J1547">
        <v>2003</v>
      </c>
      <c r="K1547" t="s">
        <v>550</v>
      </c>
      <c r="L1547">
        <v>33</v>
      </c>
      <c r="M1547" t="s">
        <v>625</v>
      </c>
      <c r="N1547" t="s">
        <v>272</v>
      </c>
      <c r="O1547">
        <v>4155551450</v>
      </c>
      <c r="P1547" t="s">
        <v>273</v>
      </c>
      <c r="R1547" t="s">
        <v>274</v>
      </c>
      <c r="S1547" t="s">
        <v>55</v>
      </c>
      <c r="T1547">
        <v>97562</v>
      </c>
      <c r="U1547" t="s">
        <v>32</v>
      </c>
      <c r="V1547" t="s">
        <v>33</v>
      </c>
      <c r="W1547" t="s">
        <v>275</v>
      </c>
      <c r="X1547" t="s">
        <v>276</v>
      </c>
      <c r="Y1547" t="s">
        <v>36</v>
      </c>
    </row>
    <row r="1548" spans="1:25" x14ac:dyDescent="0.3">
      <c r="A1548">
        <v>10193</v>
      </c>
      <c r="B1548">
        <v>26</v>
      </c>
      <c r="C1548">
        <v>29.21</v>
      </c>
      <c r="D1548">
        <v>10</v>
      </c>
      <c r="E1548">
        <v>759.46</v>
      </c>
      <c r="F1548" s="1">
        <v>37946</v>
      </c>
      <c r="G1548" t="s">
        <v>25</v>
      </c>
      <c r="H1548">
        <v>4</v>
      </c>
      <c r="I1548">
        <v>11</v>
      </c>
      <c r="J1548">
        <v>2003</v>
      </c>
      <c r="K1548" t="s">
        <v>550</v>
      </c>
      <c r="L1548">
        <v>33</v>
      </c>
      <c r="M1548" t="s">
        <v>625</v>
      </c>
      <c r="N1548" t="s">
        <v>558</v>
      </c>
      <c r="O1548" t="s">
        <v>559</v>
      </c>
      <c r="P1548" t="s">
        <v>560</v>
      </c>
      <c r="R1548" t="s">
        <v>561</v>
      </c>
      <c r="S1548" t="s">
        <v>94</v>
      </c>
      <c r="T1548">
        <v>3150</v>
      </c>
      <c r="U1548" t="s">
        <v>95</v>
      </c>
      <c r="V1548" t="s">
        <v>96</v>
      </c>
      <c r="W1548" t="s">
        <v>562</v>
      </c>
      <c r="X1548" t="s">
        <v>563</v>
      </c>
      <c r="Y1548" t="s">
        <v>36</v>
      </c>
    </row>
    <row r="1549" spans="1:25" x14ac:dyDescent="0.3">
      <c r="A1549">
        <v>10205</v>
      </c>
      <c r="B1549">
        <v>32</v>
      </c>
      <c r="C1549">
        <v>37.17</v>
      </c>
      <c r="D1549">
        <v>5</v>
      </c>
      <c r="E1549">
        <v>1189.44</v>
      </c>
      <c r="F1549" s="1">
        <v>37958</v>
      </c>
      <c r="G1549" t="s">
        <v>25</v>
      </c>
      <c r="H1549">
        <v>4</v>
      </c>
      <c r="I1549">
        <v>12</v>
      </c>
      <c r="J1549">
        <v>2003</v>
      </c>
      <c r="K1549" t="s">
        <v>550</v>
      </c>
      <c r="L1549">
        <v>33</v>
      </c>
      <c r="M1549" t="s">
        <v>625</v>
      </c>
      <c r="N1549" t="s">
        <v>174</v>
      </c>
      <c r="O1549" t="s">
        <v>175</v>
      </c>
      <c r="P1549" t="s">
        <v>176</v>
      </c>
      <c r="R1549" t="s">
        <v>177</v>
      </c>
      <c r="T1549">
        <v>28034</v>
      </c>
      <c r="U1549" t="s">
        <v>178</v>
      </c>
      <c r="V1549" t="s">
        <v>42</v>
      </c>
      <c r="W1549" t="s">
        <v>179</v>
      </c>
      <c r="X1549" t="s">
        <v>180</v>
      </c>
      <c r="Y1549" t="s">
        <v>36</v>
      </c>
    </row>
    <row r="1550" spans="1:25" x14ac:dyDescent="0.3">
      <c r="A1550">
        <v>10214</v>
      </c>
      <c r="B1550">
        <v>20</v>
      </c>
      <c r="C1550">
        <v>34.19</v>
      </c>
      <c r="D1550">
        <v>3</v>
      </c>
      <c r="E1550">
        <v>683.8</v>
      </c>
      <c r="F1550" s="1">
        <v>38012</v>
      </c>
      <c r="G1550" t="s">
        <v>25</v>
      </c>
      <c r="H1550">
        <v>1</v>
      </c>
      <c r="I1550">
        <v>1</v>
      </c>
      <c r="J1550">
        <v>2004</v>
      </c>
      <c r="K1550" t="s">
        <v>550</v>
      </c>
      <c r="L1550">
        <v>33</v>
      </c>
      <c r="M1550" t="s">
        <v>625</v>
      </c>
      <c r="N1550" t="s">
        <v>191</v>
      </c>
      <c r="O1550" t="s">
        <v>192</v>
      </c>
      <c r="P1550" t="s">
        <v>193</v>
      </c>
      <c r="R1550" t="s">
        <v>177</v>
      </c>
      <c r="T1550">
        <v>28023</v>
      </c>
      <c r="U1550" t="s">
        <v>178</v>
      </c>
      <c r="V1550" t="s">
        <v>42</v>
      </c>
      <c r="W1550" t="s">
        <v>194</v>
      </c>
      <c r="X1550" t="s">
        <v>195</v>
      </c>
      <c r="Y1550" t="s">
        <v>36</v>
      </c>
    </row>
    <row r="1551" spans="1:25" x14ac:dyDescent="0.3">
      <c r="A1551">
        <v>10227</v>
      </c>
      <c r="B1551">
        <v>42</v>
      </c>
      <c r="C1551">
        <v>29.21</v>
      </c>
      <c r="D1551">
        <v>6</v>
      </c>
      <c r="E1551">
        <v>1226.82</v>
      </c>
      <c r="F1551" s="1">
        <v>38048</v>
      </c>
      <c r="G1551" t="s">
        <v>25</v>
      </c>
      <c r="H1551">
        <v>1</v>
      </c>
      <c r="I1551">
        <v>3</v>
      </c>
      <c r="J1551">
        <v>2004</v>
      </c>
      <c r="K1551" t="s">
        <v>550</v>
      </c>
      <c r="L1551">
        <v>33</v>
      </c>
      <c r="M1551" t="s">
        <v>625</v>
      </c>
      <c r="N1551" t="s">
        <v>219</v>
      </c>
      <c r="O1551" t="s">
        <v>220</v>
      </c>
      <c r="P1551" t="s">
        <v>221</v>
      </c>
      <c r="R1551" t="s">
        <v>222</v>
      </c>
      <c r="T1551">
        <v>69004</v>
      </c>
      <c r="U1551" t="s">
        <v>41</v>
      </c>
      <c r="V1551" t="s">
        <v>42</v>
      </c>
      <c r="W1551" t="s">
        <v>223</v>
      </c>
      <c r="X1551" t="s">
        <v>224</v>
      </c>
      <c r="Y1551" t="s">
        <v>36</v>
      </c>
    </row>
    <row r="1552" spans="1:25" x14ac:dyDescent="0.3">
      <c r="A1552">
        <v>10243</v>
      </c>
      <c r="B1552">
        <v>33</v>
      </c>
      <c r="C1552">
        <v>29.54</v>
      </c>
      <c r="D1552">
        <v>1</v>
      </c>
      <c r="E1552">
        <v>974.82</v>
      </c>
      <c r="F1552" s="1">
        <v>38103</v>
      </c>
      <c r="G1552" t="s">
        <v>25</v>
      </c>
      <c r="H1552">
        <v>2</v>
      </c>
      <c r="I1552">
        <v>4</v>
      </c>
      <c r="J1552">
        <v>2004</v>
      </c>
      <c r="K1552" t="s">
        <v>550</v>
      </c>
      <c r="L1552">
        <v>33</v>
      </c>
      <c r="M1552" t="s">
        <v>625</v>
      </c>
      <c r="N1552" t="s">
        <v>415</v>
      </c>
      <c r="O1552">
        <v>6175552555</v>
      </c>
      <c r="P1552" t="s">
        <v>416</v>
      </c>
      <c r="R1552" t="s">
        <v>381</v>
      </c>
      <c r="S1552" t="s">
        <v>123</v>
      </c>
      <c r="T1552">
        <v>51003</v>
      </c>
      <c r="U1552" t="s">
        <v>32</v>
      </c>
      <c r="V1552" t="s">
        <v>33</v>
      </c>
      <c r="W1552" t="s">
        <v>417</v>
      </c>
      <c r="X1552" t="s">
        <v>276</v>
      </c>
      <c r="Y1552" t="s">
        <v>36</v>
      </c>
    </row>
    <row r="1553" spans="1:25" x14ac:dyDescent="0.3">
      <c r="A1553">
        <v>10280</v>
      </c>
      <c r="B1553">
        <v>20</v>
      </c>
      <c r="C1553">
        <v>28.88</v>
      </c>
      <c r="D1553">
        <v>12</v>
      </c>
      <c r="E1553">
        <v>577.6</v>
      </c>
      <c r="F1553" s="1">
        <v>38216</v>
      </c>
      <c r="G1553" t="s">
        <v>25</v>
      </c>
      <c r="H1553">
        <v>3</v>
      </c>
      <c r="I1553">
        <v>8</v>
      </c>
      <c r="J1553">
        <v>2004</v>
      </c>
      <c r="K1553" t="s">
        <v>550</v>
      </c>
      <c r="L1553">
        <v>33</v>
      </c>
      <c r="M1553" t="s">
        <v>625</v>
      </c>
      <c r="N1553" t="s">
        <v>254</v>
      </c>
      <c r="O1553" t="s">
        <v>255</v>
      </c>
      <c r="P1553" t="s">
        <v>256</v>
      </c>
      <c r="R1553" t="s">
        <v>257</v>
      </c>
      <c r="T1553">
        <v>10100</v>
      </c>
      <c r="U1553" t="s">
        <v>258</v>
      </c>
      <c r="V1553" t="s">
        <v>42</v>
      </c>
      <c r="W1553" t="s">
        <v>259</v>
      </c>
      <c r="X1553" t="s">
        <v>260</v>
      </c>
      <c r="Y1553" t="s">
        <v>36</v>
      </c>
    </row>
    <row r="1554" spans="1:25" x14ac:dyDescent="0.3">
      <c r="A1554">
        <v>10288</v>
      </c>
      <c r="B1554">
        <v>29</v>
      </c>
      <c r="C1554">
        <v>38.17</v>
      </c>
      <c r="D1554">
        <v>1</v>
      </c>
      <c r="E1554">
        <v>1106.93</v>
      </c>
      <c r="F1554" s="1">
        <v>38231</v>
      </c>
      <c r="G1554" t="s">
        <v>25</v>
      </c>
      <c r="H1554">
        <v>3</v>
      </c>
      <c r="I1554">
        <v>9</v>
      </c>
      <c r="J1554">
        <v>2004</v>
      </c>
      <c r="K1554" t="s">
        <v>550</v>
      </c>
      <c r="L1554">
        <v>33</v>
      </c>
      <c r="M1554" t="s">
        <v>625</v>
      </c>
      <c r="N1554" t="s">
        <v>418</v>
      </c>
      <c r="O1554" t="s">
        <v>419</v>
      </c>
      <c r="P1554" t="s">
        <v>420</v>
      </c>
      <c r="Q1554" t="s">
        <v>421</v>
      </c>
      <c r="R1554" t="s">
        <v>199</v>
      </c>
      <c r="T1554">
        <v>69045</v>
      </c>
      <c r="U1554" t="s">
        <v>199</v>
      </c>
      <c r="V1554" t="s">
        <v>96</v>
      </c>
      <c r="W1554" t="s">
        <v>422</v>
      </c>
      <c r="X1554" t="s">
        <v>423</v>
      </c>
      <c r="Y1554" t="s">
        <v>36</v>
      </c>
    </row>
    <row r="1555" spans="1:25" x14ac:dyDescent="0.3">
      <c r="A1555">
        <v>10304</v>
      </c>
      <c r="B1555">
        <v>23</v>
      </c>
      <c r="C1555">
        <v>30.2</v>
      </c>
      <c r="D1555">
        <v>16</v>
      </c>
      <c r="E1555">
        <v>694.6</v>
      </c>
      <c r="F1555" s="1">
        <v>38271</v>
      </c>
      <c r="G1555" t="s">
        <v>25</v>
      </c>
      <c r="H1555">
        <v>4</v>
      </c>
      <c r="I1555">
        <v>10</v>
      </c>
      <c r="J1555">
        <v>2004</v>
      </c>
      <c r="K1555" t="s">
        <v>550</v>
      </c>
      <c r="L1555">
        <v>33</v>
      </c>
      <c r="M1555" t="s">
        <v>625</v>
      </c>
      <c r="N1555" t="s">
        <v>267</v>
      </c>
      <c r="O1555" t="s">
        <v>268</v>
      </c>
      <c r="P1555" t="s">
        <v>269</v>
      </c>
      <c r="R1555" t="s">
        <v>270</v>
      </c>
      <c r="T1555">
        <v>78000</v>
      </c>
      <c r="U1555" t="s">
        <v>41</v>
      </c>
      <c r="V1555" t="s">
        <v>42</v>
      </c>
      <c r="W1555" t="s">
        <v>271</v>
      </c>
      <c r="X1555" t="s">
        <v>50</v>
      </c>
      <c r="Y1555" t="s">
        <v>36</v>
      </c>
    </row>
    <row r="1556" spans="1:25" x14ac:dyDescent="0.3">
      <c r="A1556">
        <v>10312</v>
      </c>
      <c r="B1556">
        <v>39</v>
      </c>
      <c r="C1556">
        <v>29.54</v>
      </c>
      <c r="D1556">
        <v>13</v>
      </c>
      <c r="E1556">
        <v>1152.06</v>
      </c>
      <c r="F1556" s="1">
        <v>38281</v>
      </c>
      <c r="G1556" t="s">
        <v>25</v>
      </c>
      <c r="H1556">
        <v>4</v>
      </c>
      <c r="I1556">
        <v>10</v>
      </c>
      <c r="J1556">
        <v>2004</v>
      </c>
      <c r="K1556" t="s">
        <v>550</v>
      </c>
      <c r="L1556">
        <v>33</v>
      </c>
      <c r="M1556" t="s">
        <v>625</v>
      </c>
      <c r="N1556" t="s">
        <v>272</v>
      </c>
      <c r="O1556">
        <v>4155551450</v>
      </c>
      <c r="P1556" t="s">
        <v>273</v>
      </c>
      <c r="R1556" t="s">
        <v>274</v>
      </c>
      <c r="S1556" t="s">
        <v>55</v>
      </c>
      <c r="T1556">
        <v>97562</v>
      </c>
      <c r="U1556" t="s">
        <v>32</v>
      </c>
      <c r="V1556" t="s">
        <v>33</v>
      </c>
      <c r="W1556" t="s">
        <v>275</v>
      </c>
      <c r="X1556" t="s">
        <v>276</v>
      </c>
      <c r="Y1556" t="s">
        <v>36</v>
      </c>
    </row>
    <row r="1557" spans="1:25" x14ac:dyDescent="0.3">
      <c r="A1557">
        <v>10322</v>
      </c>
      <c r="B1557">
        <v>20</v>
      </c>
      <c r="C1557">
        <v>100</v>
      </c>
      <c r="D1557">
        <v>3</v>
      </c>
      <c r="E1557">
        <v>2624</v>
      </c>
      <c r="F1557" s="1">
        <v>38295</v>
      </c>
      <c r="G1557" t="s">
        <v>25</v>
      </c>
      <c r="H1557">
        <v>4</v>
      </c>
      <c r="I1557">
        <v>11</v>
      </c>
      <c r="J1557">
        <v>2004</v>
      </c>
      <c r="K1557" t="s">
        <v>550</v>
      </c>
      <c r="L1557">
        <v>33</v>
      </c>
      <c r="M1557" t="s">
        <v>625</v>
      </c>
      <c r="N1557" t="s">
        <v>277</v>
      </c>
      <c r="O1557">
        <v>6035558647</v>
      </c>
      <c r="P1557" t="s">
        <v>278</v>
      </c>
      <c r="R1557" t="s">
        <v>279</v>
      </c>
      <c r="S1557" t="s">
        <v>280</v>
      </c>
      <c r="T1557">
        <v>62005</v>
      </c>
      <c r="U1557" t="s">
        <v>32</v>
      </c>
      <c r="V1557" t="s">
        <v>33</v>
      </c>
      <c r="W1557" t="s">
        <v>56</v>
      </c>
      <c r="X1557" t="s">
        <v>276</v>
      </c>
      <c r="Y1557" t="s">
        <v>36</v>
      </c>
    </row>
    <row r="1558" spans="1:25" x14ac:dyDescent="0.3">
      <c r="A1558">
        <v>10332</v>
      </c>
      <c r="B1558">
        <v>45</v>
      </c>
      <c r="C1558">
        <v>81.91</v>
      </c>
      <c r="D1558">
        <v>6</v>
      </c>
      <c r="E1558">
        <v>3685.95</v>
      </c>
      <c r="F1558" s="1">
        <v>38308</v>
      </c>
      <c r="G1558" t="s">
        <v>25</v>
      </c>
      <c r="H1558">
        <v>4</v>
      </c>
      <c r="I1558">
        <v>11</v>
      </c>
      <c r="J1558">
        <v>2004</v>
      </c>
      <c r="K1558" t="s">
        <v>550</v>
      </c>
      <c r="L1558">
        <v>33</v>
      </c>
      <c r="M1558" t="s">
        <v>625</v>
      </c>
      <c r="N1558" t="s">
        <v>492</v>
      </c>
      <c r="O1558" t="s">
        <v>493</v>
      </c>
      <c r="P1558" t="s">
        <v>494</v>
      </c>
      <c r="R1558" t="s">
        <v>495</v>
      </c>
      <c r="T1558" t="s">
        <v>496</v>
      </c>
      <c r="U1558" t="s">
        <v>170</v>
      </c>
      <c r="V1558" t="s">
        <v>42</v>
      </c>
      <c r="W1558" t="s">
        <v>497</v>
      </c>
      <c r="X1558" t="s">
        <v>94</v>
      </c>
      <c r="Y1558" t="s">
        <v>51</v>
      </c>
    </row>
    <row r="1559" spans="1:25" x14ac:dyDescent="0.3">
      <c r="A1559">
        <v>10344</v>
      </c>
      <c r="B1559">
        <v>20</v>
      </c>
      <c r="C1559">
        <v>35.18</v>
      </c>
      <c r="D1559">
        <v>6</v>
      </c>
      <c r="E1559">
        <v>703.6</v>
      </c>
      <c r="F1559" s="1">
        <v>38316</v>
      </c>
      <c r="G1559" t="s">
        <v>25</v>
      </c>
      <c r="H1559">
        <v>4</v>
      </c>
      <c r="I1559">
        <v>11</v>
      </c>
      <c r="J1559">
        <v>2004</v>
      </c>
      <c r="K1559" t="s">
        <v>550</v>
      </c>
      <c r="L1559">
        <v>33</v>
      </c>
      <c r="M1559" t="s">
        <v>625</v>
      </c>
      <c r="N1559" t="s">
        <v>433</v>
      </c>
      <c r="O1559" t="s">
        <v>434</v>
      </c>
      <c r="P1559" t="s">
        <v>435</v>
      </c>
      <c r="R1559" t="s">
        <v>436</v>
      </c>
      <c r="T1559">
        <v>13008</v>
      </c>
      <c r="U1559" t="s">
        <v>41</v>
      </c>
      <c r="V1559" t="s">
        <v>42</v>
      </c>
      <c r="W1559" t="s">
        <v>437</v>
      </c>
      <c r="X1559" t="s">
        <v>438</v>
      </c>
      <c r="Y1559" t="s">
        <v>36</v>
      </c>
    </row>
    <row r="1560" spans="1:25" x14ac:dyDescent="0.3">
      <c r="A1560">
        <v>10356</v>
      </c>
      <c r="B1560">
        <v>48</v>
      </c>
      <c r="C1560">
        <v>100</v>
      </c>
      <c r="D1560">
        <v>5</v>
      </c>
      <c r="E1560">
        <v>9720</v>
      </c>
      <c r="F1560" s="1">
        <v>38330</v>
      </c>
      <c r="G1560" t="s">
        <v>25</v>
      </c>
      <c r="H1560">
        <v>4</v>
      </c>
      <c r="I1560">
        <v>12</v>
      </c>
      <c r="J1560">
        <v>2004</v>
      </c>
      <c r="K1560" t="s">
        <v>550</v>
      </c>
      <c r="L1560">
        <v>33</v>
      </c>
      <c r="M1560" t="s">
        <v>625</v>
      </c>
      <c r="N1560" t="s">
        <v>45</v>
      </c>
      <c r="O1560" t="s">
        <v>46</v>
      </c>
      <c r="P1560" t="s">
        <v>47</v>
      </c>
      <c r="R1560" t="s">
        <v>48</v>
      </c>
      <c r="T1560">
        <v>75508</v>
      </c>
      <c r="U1560" t="s">
        <v>41</v>
      </c>
      <c r="V1560" t="s">
        <v>42</v>
      </c>
      <c r="W1560" t="s">
        <v>49</v>
      </c>
      <c r="X1560" t="s">
        <v>50</v>
      </c>
      <c r="Y1560" t="s">
        <v>151</v>
      </c>
    </row>
    <row r="1561" spans="1:25" x14ac:dyDescent="0.3">
      <c r="A1561">
        <v>10367</v>
      </c>
      <c r="B1561">
        <v>23</v>
      </c>
      <c r="C1561">
        <v>36.29</v>
      </c>
      <c r="D1561">
        <v>13</v>
      </c>
      <c r="E1561">
        <v>834.67</v>
      </c>
      <c r="F1561" s="1">
        <v>38364</v>
      </c>
      <c r="G1561" t="s">
        <v>408</v>
      </c>
      <c r="H1561">
        <v>1</v>
      </c>
      <c r="I1561">
        <v>1</v>
      </c>
      <c r="J1561">
        <v>2005</v>
      </c>
      <c r="K1561" t="s">
        <v>550</v>
      </c>
      <c r="L1561">
        <v>33</v>
      </c>
      <c r="M1561" t="s">
        <v>625</v>
      </c>
      <c r="N1561" t="s">
        <v>52</v>
      </c>
      <c r="O1561">
        <v>6265557265</v>
      </c>
      <c r="P1561" t="s">
        <v>53</v>
      </c>
      <c r="R1561" t="s">
        <v>54</v>
      </c>
      <c r="S1561" t="s">
        <v>55</v>
      </c>
      <c r="T1561">
        <v>90003</v>
      </c>
      <c r="U1561" t="s">
        <v>32</v>
      </c>
      <c r="V1561" t="s">
        <v>33</v>
      </c>
      <c r="W1561" t="s">
        <v>56</v>
      </c>
      <c r="X1561" t="s">
        <v>57</v>
      </c>
      <c r="Y1561" t="s">
        <v>36</v>
      </c>
    </row>
    <row r="1562" spans="1:25" x14ac:dyDescent="0.3">
      <c r="A1562">
        <v>10380</v>
      </c>
      <c r="B1562">
        <v>32</v>
      </c>
      <c r="C1562">
        <v>70.56</v>
      </c>
      <c r="D1562">
        <v>4</v>
      </c>
      <c r="E1562">
        <v>2257.92</v>
      </c>
      <c r="F1562" s="1">
        <v>38399</v>
      </c>
      <c r="G1562" t="s">
        <v>25</v>
      </c>
      <c r="H1562">
        <v>1</v>
      </c>
      <c r="I1562">
        <v>2</v>
      </c>
      <c r="J1562">
        <v>2005</v>
      </c>
      <c r="K1562" t="s">
        <v>550</v>
      </c>
      <c r="L1562">
        <v>33</v>
      </c>
      <c r="M1562" t="s">
        <v>625</v>
      </c>
      <c r="N1562" t="s">
        <v>174</v>
      </c>
      <c r="O1562" t="s">
        <v>175</v>
      </c>
      <c r="P1562" t="s">
        <v>176</v>
      </c>
      <c r="R1562" t="s">
        <v>177</v>
      </c>
      <c r="T1562">
        <v>28034</v>
      </c>
      <c r="U1562" t="s">
        <v>178</v>
      </c>
      <c r="V1562" t="s">
        <v>42</v>
      </c>
      <c r="W1562" t="s">
        <v>179</v>
      </c>
      <c r="X1562" t="s">
        <v>180</v>
      </c>
      <c r="Y1562" t="s">
        <v>36</v>
      </c>
    </row>
    <row r="1563" spans="1:25" x14ac:dyDescent="0.3">
      <c r="A1563">
        <v>10391</v>
      </c>
      <c r="B1563">
        <v>33</v>
      </c>
      <c r="C1563">
        <v>100</v>
      </c>
      <c r="D1563">
        <v>8</v>
      </c>
      <c r="E1563">
        <v>8344.7099999999991</v>
      </c>
      <c r="F1563" s="1">
        <v>38420</v>
      </c>
      <c r="G1563" t="s">
        <v>25</v>
      </c>
      <c r="H1563">
        <v>1</v>
      </c>
      <c r="I1563">
        <v>3</v>
      </c>
      <c r="J1563">
        <v>2005</v>
      </c>
      <c r="K1563" t="s">
        <v>550</v>
      </c>
      <c r="L1563">
        <v>33</v>
      </c>
      <c r="M1563" t="s">
        <v>625</v>
      </c>
      <c r="N1563" t="s">
        <v>285</v>
      </c>
      <c r="O1563" t="s">
        <v>286</v>
      </c>
      <c r="P1563" t="s">
        <v>287</v>
      </c>
      <c r="Q1563" t="s">
        <v>288</v>
      </c>
      <c r="R1563" t="s">
        <v>289</v>
      </c>
      <c r="S1563" t="s">
        <v>157</v>
      </c>
      <c r="T1563">
        <v>2060</v>
      </c>
      <c r="U1563" t="s">
        <v>95</v>
      </c>
      <c r="V1563" t="s">
        <v>96</v>
      </c>
      <c r="W1563" t="s">
        <v>290</v>
      </c>
      <c r="X1563" t="s">
        <v>291</v>
      </c>
      <c r="Y1563" t="s">
        <v>151</v>
      </c>
    </row>
    <row r="1564" spans="1:25" x14ac:dyDescent="0.3">
      <c r="A1564">
        <v>10409</v>
      </c>
      <c r="B1564">
        <v>61</v>
      </c>
      <c r="C1564">
        <v>29.54</v>
      </c>
      <c r="D1564">
        <v>1</v>
      </c>
      <c r="E1564">
        <v>1801.94</v>
      </c>
      <c r="F1564" s="1">
        <v>38465</v>
      </c>
      <c r="G1564" t="s">
        <v>25</v>
      </c>
      <c r="H1564">
        <v>2</v>
      </c>
      <c r="I1564">
        <v>4</v>
      </c>
      <c r="J1564">
        <v>2005</v>
      </c>
      <c r="K1564" t="s">
        <v>550</v>
      </c>
      <c r="L1564">
        <v>33</v>
      </c>
      <c r="M1564" t="s">
        <v>625</v>
      </c>
      <c r="N1564" t="s">
        <v>418</v>
      </c>
      <c r="O1564" t="s">
        <v>419</v>
      </c>
      <c r="P1564" t="s">
        <v>420</v>
      </c>
      <c r="Q1564" t="s">
        <v>421</v>
      </c>
      <c r="R1564" t="s">
        <v>199</v>
      </c>
      <c r="T1564">
        <v>69045</v>
      </c>
      <c r="U1564" t="s">
        <v>199</v>
      </c>
      <c r="V1564" t="s">
        <v>96</v>
      </c>
      <c r="W1564" t="s">
        <v>422</v>
      </c>
      <c r="X1564" t="s">
        <v>423</v>
      </c>
      <c r="Y1564" t="s">
        <v>36</v>
      </c>
    </row>
    <row r="1565" spans="1:25" x14ac:dyDescent="0.3">
      <c r="A1565">
        <v>10420</v>
      </c>
      <c r="B1565">
        <v>45</v>
      </c>
      <c r="C1565">
        <v>26.88</v>
      </c>
      <c r="D1565">
        <v>1</v>
      </c>
      <c r="E1565">
        <v>1209.5999999999999</v>
      </c>
      <c r="F1565" s="1">
        <v>38501</v>
      </c>
      <c r="G1565" t="s">
        <v>300</v>
      </c>
      <c r="H1565">
        <v>2</v>
      </c>
      <c r="I1565">
        <v>5</v>
      </c>
      <c r="J1565">
        <v>2005</v>
      </c>
      <c r="K1565" t="s">
        <v>550</v>
      </c>
      <c r="L1565">
        <v>33</v>
      </c>
      <c r="M1565" t="s">
        <v>625</v>
      </c>
      <c r="N1565" t="s">
        <v>152</v>
      </c>
      <c r="O1565" t="s">
        <v>153</v>
      </c>
      <c r="P1565" t="s">
        <v>154</v>
      </c>
      <c r="Q1565" t="s">
        <v>155</v>
      </c>
      <c r="R1565" t="s">
        <v>156</v>
      </c>
      <c r="S1565" t="s">
        <v>157</v>
      </c>
      <c r="T1565">
        <v>2067</v>
      </c>
      <c r="U1565" t="s">
        <v>95</v>
      </c>
      <c r="V1565" t="s">
        <v>96</v>
      </c>
      <c r="W1565" t="s">
        <v>158</v>
      </c>
      <c r="X1565" t="s">
        <v>159</v>
      </c>
      <c r="Y1565" t="s">
        <v>36</v>
      </c>
    </row>
    <row r="1566" spans="1:25" x14ac:dyDescent="0.3">
      <c r="A1566">
        <v>10107</v>
      </c>
      <c r="B1566">
        <v>38</v>
      </c>
      <c r="C1566">
        <v>83.03</v>
      </c>
      <c r="D1566">
        <v>7</v>
      </c>
      <c r="E1566">
        <v>3155.14</v>
      </c>
      <c r="F1566" s="1">
        <v>37676</v>
      </c>
      <c r="G1566" t="s">
        <v>25</v>
      </c>
      <c r="H1566">
        <v>1</v>
      </c>
      <c r="I1566">
        <v>2</v>
      </c>
      <c r="J1566">
        <v>2003</v>
      </c>
      <c r="K1566" t="s">
        <v>26</v>
      </c>
      <c r="L1566">
        <v>76</v>
      </c>
      <c r="M1566" t="s">
        <v>626</v>
      </c>
      <c r="N1566" t="s">
        <v>28</v>
      </c>
      <c r="O1566">
        <v>2125557818</v>
      </c>
      <c r="P1566" t="s">
        <v>29</v>
      </c>
      <c r="R1566" t="s">
        <v>30</v>
      </c>
      <c r="S1566" t="s">
        <v>31</v>
      </c>
      <c r="T1566">
        <v>10022</v>
      </c>
      <c r="U1566" t="s">
        <v>32</v>
      </c>
      <c r="V1566" t="s">
        <v>33</v>
      </c>
      <c r="W1566" t="s">
        <v>34</v>
      </c>
      <c r="X1566" t="s">
        <v>35</v>
      </c>
      <c r="Y1566" t="s">
        <v>51</v>
      </c>
    </row>
    <row r="1567" spans="1:25" x14ac:dyDescent="0.3">
      <c r="A1567">
        <v>10120</v>
      </c>
      <c r="B1567">
        <v>34</v>
      </c>
      <c r="C1567">
        <v>83.79</v>
      </c>
      <c r="D1567">
        <v>5</v>
      </c>
      <c r="E1567">
        <v>2848.86</v>
      </c>
      <c r="F1567" s="1">
        <v>37740</v>
      </c>
      <c r="G1567" t="s">
        <v>25</v>
      </c>
      <c r="H1567">
        <v>2</v>
      </c>
      <c r="I1567">
        <v>4</v>
      </c>
      <c r="J1567">
        <v>2003</v>
      </c>
      <c r="K1567" t="s">
        <v>26</v>
      </c>
      <c r="L1567">
        <v>76</v>
      </c>
      <c r="M1567" t="s">
        <v>626</v>
      </c>
      <c r="N1567" t="s">
        <v>89</v>
      </c>
      <c r="O1567" t="s">
        <v>90</v>
      </c>
      <c r="P1567" t="s">
        <v>91</v>
      </c>
      <c r="Q1567" t="s">
        <v>92</v>
      </c>
      <c r="R1567" t="s">
        <v>93</v>
      </c>
      <c r="S1567" t="s">
        <v>94</v>
      </c>
      <c r="T1567">
        <v>3004</v>
      </c>
      <c r="U1567" t="s">
        <v>95</v>
      </c>
      <c r="V1567" t="s">
        <v>96</v>
      </c>
      <c r="W1567" t="s">
        <v>97</v>
      </c>
      <c r="X1567" t="s">
        <v>98</v>
      </c>
      <c r="Y1567" t="s">
        <v>36</v>
      </c>
    </row>
    <row r="1568" spans="1:25" x14ac:dyDescent="0.3">
      <c r="A1568">
        <v>10134</v>
      </c>
      <c r="B1568">
        <v>43</v>
      </c>
      <c r="C1568">
        <v>83.03</v>
      </c>
      <c r="D1568">
        <v>7</v>
      </c>
      <c r="E1568">
        <v>3570.29</v>
      </c>
      <c r="F1568" s="1">
        <v>37803</v>
      </c>
      <c r="G1568" t="s">
        <v>25</v>
      </c>
      <c r="H1568">
        <v>3</v>
      </c>
      <c r="I1568">
        <v>7</v>
      </c>
      <c r="J1568">
        <v>2003</v>
      </c>
      <c r="K1568" t="s">
        <v>26</v>
      </c>
      <c r="L1568">
        <v>76</v>
      </c>
      <c r="M1568" t="s">
        <v>626</v>
      </c>
      <c r="N1568" t="s">
        <v>45</v>
      </c>
      <c r="O1568" t="s">
        <v>46</v>
      </c>
      <c r="P1568" t="s">
        <v>47</v>
      </c>
      <c r="R1568" t="s">
        <v>48</v>
      </c>
      <c r="T1568">
        <v>75508</v>
      </c>
      <c r="U1568" t="s">
        <v>41</v>
      </c>
      <c r="V1568" t="s">
        <v>42</v>
      </c>
      <c r="W1568" t="s">
        <v>49</v>
      </c>
      <c r="X1568" t="s">
        <v>50</v>
      </c>
      <c r="Y1568" t="s">
        <v>51</v>
      </c>
    </row>
    <row r="1569" spans="1:25" x14ac:dyDescent="0.3">
      <c r="A1569">
        <v>10145</v>
      </c>
      <c r="B1569">
        <v>47</v>
      </c>
      <c r="C1569">
        <v>83.03</v>
      </c>
      <c r="D1569">
        <v>11</v>
      </c>
      <c r="E1569">
        <v>3902.41</v>
      </c>
      <c r="F1569" s="1">
        <v>37858</v>
      </c>
      <c r="G1569" t="s">
        <v>25</v>
      </c>
      <c r="H1569">
        <v>3</v>
      </c>
      <c r="I1569">
        <v>8</v>
      </c>
      <c r="J1569">
        <v>2003</v>
      </c>
      <c r="K1569" t="s">
        <v>26</v>
      </c>
      <c r="L1569">
        <v>76</v>
      </c>
      <c r="M1569" t="s">
        <v>626</v>
      </c>
      <c r="N1569" t="s">
        <v>52</v>
      </c>
      <c r="O1569">
        <v>6265557265</v>
      </c>
      <c r="P1569" t="s">
        <v>53</v>
      </c>
      <c r="R1569" t="s">
        <v>54</v>
      </c>
      <c r="S1569" t="s">
        <v>55</v>
      </c>
      <c r="T1569">
        <v>90003</v>
      </c>
      <c r="U1569" t="s">
        <v>32</v>
      </c>
      <c r="V1569" t="s">
        <v>33</v>
      </c>
      <c r="W1569" t="s">
        <v>56</v>
      </c>
      <c r="X1569" t="s">
        <v>57</v>
      </c>
      <c r="Y1569" t="s">
        <v>51</v>
      </c>
    </row>
    <row r="1570" spans="1:25" x14ac:dyDescent="0.3">
      <c r="A1570">
        <v>10158</v>
      </c>
      <c r="B1570">
        <v>22</v>
      </c>
      <c r="C1570">
        <v>67.03</v>
      </c>
      <c r="D1570">
        <v>1</v>
      </c>
      <c r="E1570">
        <v>1474.66</v>
      </c>
      <c r="F1570" s="1">
        <v>37904</v>
      </c>
      <c r="G1570" t="s">
        <v>25</v>
      </c>
      <c r="H1570">
        <v>4</v>
      </c>
      <c r="I1570">
        <v>10</v>
      </c>
      <c r="J1570">
        <v>2003</v>
      </c>
      <c r="K1570" t="s">
        <v>26</v>
      </c>
      <c r="L1570">
        <v>76</v>
      </c>
      <c r="M1570" t="s">
        <v>626</v>
      </c>
      <c r="N1570" t="s">
        <v>133</v>
      </c>
      <c r="O1570" t="s">
        <v>134</v>
      </c>
      <c r="P1570" t="s">
        <v>135</v>
      </c>
      <c r="R1570" t="s">
        <v>136</v>
      </c>
      <c r="T1570">
        <v>4110</v>
      </c>
      <c r="U1570" t="s">
        <v>78</v>
      </c>
      <c r="V1570" t="s">
        <v>42</v>
      </c>
      <c r="W1570" t="s">
        <v>137</v>
      </c>
      <c r="X1570" t="s">
        <v>138</v>
      </c>
      <c r="Y1570" t="s">
        <v>36</v>
      </c>
    </row>
    <row r="1571" spans="1:25" x14ac:dyDescent="0.3">
      <c r="A1571">
        <v>10168</v>
      </c>
      <c r="B1571">
        <v>29</v>
      </c>
      <c r="C1571">
        <v>75.41</v>
      </c>
      <c r="D1571">
        <v>6</v>
      </c>
      <c r="E1571">
        <v>2186.89</v>
      </c>
      <c r="F1571" s="1">
        <v>37922</v>
      </c>
      <c r="G1571" t="s">
        <v>25</v>
      </c>
      <c r="H1571">
        <v>4</v>
      </c>
      <c r="I1571">
        <v>10</v>
      </c>
      <c r="J1571">
        <v>2003</v>
      </c>
      <c r="K1571" t="s">
        <v>26</v>
      </c>
      <c r="L1571">
        <v>76</v>
      </c>
      <c r="M1571" t="s">
        <v>626</v>
      </c>
      <c r="N1571" t="s">
        <v>62</v>
      </c>
      <c r="O1571">
        <v>6505556809</v>
      </c>
      <c r="P1571" t="s">
        <v>63</v>
      </c>
      <c r="R1571" t="s">
        <v>64</v>
      </c>
      <c r="S1571" t="s">
        <v>55</v>
      </c>
      <c r="T1571">
        <v>94217</v>
      </c>
      <c r="U1571" t="s">
        <v>32</v>
      </c>
      <c r="V1571" t="s">
        <v>33</v>
      </c>
      <c r="W1571" t="s">
        <v>65</v>
      </c>
      <c r="X1571" t="s">
        <v>66</v>
      </c>
      <c r="Y1571" t="s">
        <v>36</v>
      </c>
    </row>
    <row r="1572" spans="1:25" x14ac:dyDescent="0.3">
      <c r="A1572">
        <v>10180</v>
      </c>
      <c r="B1572">
        <v>28</v>
      </c>
      <c r="C1572">
        <v>68.55</v>
      </c>
      <c r="D1572">
        <v>14</v>
      </c>
      <c r="E1572">
        <v>1919.4</v>
      </c>
      <c r="F1572" s="1">
        <v>37936</v>
      </c>
      <c r="G1572" t="s">
        <v>25</v>
      </c>
      <c r="H1572">
        <v>4</v>
      </c>
      <c r="I1572">
        <v>11</v>
      </c>
      <c r="J1572">
        <v>2003</v>
      </c>
      <c r="K1572" t="s">
        <v>26</v>
      </c>
      <c r="L1572">
        <v>76</v>
      </c>
      <c r="M1572" t="s">
        <v>626</v>
      </c>
      <c r="N1572" t="s">
        <v>67</v>
      </c>
      <c r="O1572" t="s">
        <v>68</v>
      </c>
      <c r="P1572" t="s">
        <v>69</v>
      </c>
      <c r="R1572" t="s">
        <v>70</v>
      </c>
      <c r="T1572">
        <v>59000</v>
      </c>
      <c r="U1572" t="s">
        <v>41</v>
      </c>
      <c r="V1572" t="s">
        <v>42</v>
      </c>
      <c r="W1572" t="s">
        <v>71</v>
      </c>
      <c r="X1572" t="s">
        <v>72</v>
      </c>
      <c r="Y1572" t="s">
        <v>36</v>
      </c>
    </row>
    <row r="1573" spans="1:25" x14ac:dyDescent="0.3">
      <c r="A1573">
        <v>10188</v>
      </c>
      <c r="B1573">
        <v>40</v>
      </c>
      <c r="C1573">
        <v>91.4</v>
      </c>
      <c r="D1573">
        <v>6</v>
      </c>
      <c r="E1573">
        <v>3656</v>
      </c>
      <c r="F1573" s="1">
        <v>37943</v>
      </c>
      <c r="G1573" t="s">
        <v>25</v>
      </c>
      <c r="H1573">
        <v>4</v>
      </c>
      <c r="I1573">
        <v>11</v>
      </c>
      <c r="J1573">
        <v>2003</v>
      </c>
      <c r="K1573" t="s">
        <v>26</v>
      </c>
      <c r="L1573">
        <v>76</v>
      </c>
      <c r="M1573" t="s">
        <v>626</v>
      </c>
      <c r="N1573" t="s">
        <v>73</v>
      </c>
      <c r="O1573" t="s">
        <v>74</v>
      </c>
      <c r="P1573" t="s">
        <v>75</v>
      </c>
      <c r="R1573" t="s">
        <v>76</v>
      </c>
      <c r="T1573" t="s">
        <v>77</v>
      </c>
      <c r="U1573" t="s">
        <v>78</v>
      </c>
      <c r="V1573" t="s">
        <v>42</v>
      </c>
      <c r="W1573" t="s">
        <v>79</v>
      </c>
      <c r="X1573" t="s">
        <v>80</v>
      </c>
      <c r="Y1573" t="s">
        <v>51</v>
      </c>
    </row>
    <row r="1574" spans="1:25" x14ac:dyDescent="0.3">
      <c r="A1574">
        <v>10201</v>
      </c>
      <c r="B1574">
        <v>25</v>
      </c>
      <c r="C1574">
        <v>73.88</v>
      </c>
      <c r="D1574">
        <v>7</v>
      </c>
      <c r="E1574">
        <v>1847</v>
      </c>
      <c r="F1574" s="1">
        <v>37956</v>
      </c>
      <c r="G1574" t="s">
        <v>25</v>
      </c>
      <c r="H1574">
        <v>4</v>
      </c>
      <c r="I1574">
        <v>12</v>
      </c>
      <c r="J1574">
        <v>2003</v>
      </c>
      <c r="K1574" t="s">
        <v>26</v>
      </c>
      <c r="L1574">
        <v>76</v>
      </c>
      <c r="M1574" t="s">
        <v>626</v>
      </c>
      <c r="N1574" t="s">
        <v>81</v>
      </c>
      <c r="O1574">
        <v>6505555787</v>
      </c>
      <c r="P1574" t="s">
        <v>82</v>
      </c>
      <c r="R1574" t="s">
        <v>60</v>
      </c>
      <c r="S1574" t="s">
        <v>55</v>
      </c>
      <c r="U1574" t="s">
        <v>32</v>
      </c>
      <c r="V1574" t="s">
        <v>33</v>
      </c>
      <c r="W1574" t="s">
        <v>83</v>
      </c>
      <c r="X1574" t="s">
        <v>57</v>
      </c>
      <c r="Y1574" t="s">
        <v>36</v>
      </c>
    </row>
    <row r="1575" spans="1:25" x14ac:dyDescent="0.3">
      <c r="A1575">
        <v>10210</v>
      </c>
      <c r="B1575">
        <v>30</v>
      </c>
      <c r="C1575">
        <v>61.7</v>
      </c>
      <c r="D1575">
        <v>4</v>
      </c>
      <c r="E1575">
        <v>1851</v>
      </c>
      <c r="F1575" s="1">
        <v>37998</v>
      </c>
      <c r="G1575" t="s">
        <v>25</v>
      </c>
      <c r="H1575">
        <v>1</v>
      </c>
      <c r="I1575">
        <v>1</v>
      </c>
      <c r="J1575">
        <v>2004</v>
      </c>
      <c r="K1575" t="s">
        <v>26</v>
      </c>
      <c r="L1575">
        <v>76</v>
      </c>
      <c r="M1575" t="s">
        <v>626</v>
      </c>
      <c r="N1575" t="s">
        <v>302</v>
      </c>
      <c r="O1575" t="s">
        <v>303</v>
      </c>
      <c r="P1575" t="s">
        <v>304</v>
      </c>
      <c r="R1575" t="s">
        <v>305</v>
      </c>
      <c r="S1575" t="s">
        <v>305</v>
      </c>
      <c r="T1575" t="s">
        <v>306</v>
      </c>
      <c r="U1575" t="s">
        <v>200</v>
      </c>
      <c r="V1575" t="s">
        <v>200</v>
      </c>
      <c r="W1575" t="s">
        <v>307</v>
      </c>
      <c r="X1575" t="s">
        <v>308</v>
      </c>
      <c r="Y1575" t="s">
        <v>36</v>
      </c>
    </row>
    <row r="1576" spans="1:25" x14ac:dyDescent="0.3">
      <c r="A1576">
        <v>10223</v>
      </c>
      <c r="B1576">
        <v>38</v>
      </c>
      <c r="C1576">
        <v>69.31</v>
      </c>
      <c r="D1576">
        <v>6</v>
      </c>
      <c r="E1576">
        <v>2633.78</v>
      </c>
      <c r="F1576" s="1">
        <v>38037</v>
      </c>
      <c r="G1576" t="s">
        <v>25</v>
      </c>
      <c r="H1576">
        <v>1</v>
      </c>
      <c r="I1576">
        <v>2</v>
      </c>
      <c r="J1576">
        <v>2004</v>
      </c>
      <c r="K1576" t="s">
        <v>26</v>
      </c>
      <c r="L1576">
        <v>76</v>
      </c>
      <c r="M1576" t="s">
        <v>626</v>
      </c>
      <c r="N1576" t="s">
        <v>89</v>
      </c>
      <c r="O1576" t="s">
        <v>90</v>
      </c>
      <c r="P1576" t="s">
        <v>91</v>
      </c>
      <c r="Q1576" t="s">
        <v>92</v>
      </c>
      <c r="R1576" t="s">
        <v>93</v>
      </c>
      <c r="S1576" t="s">
        <v>94</v>
      </c>
      <c r="T1576">
        <v>3004</v>
      </c>
      <c r="U1576" t="s">
        <v>95</v>
      </c>
      <c r="V1576" t="s">
        <v>96</v>
      </c>
      <c r="W1576" t="s">
        <v>97</v>
      </c>
      <c r="X1576" t="s">
        <v>98</v>
      </c>
      <c r="Y1576" t="s">
        <v>36</v>
      </c>
    </row>
    <row r="1577" spans="1:25" x14ac:dyDescent="0.3">
      <c r="A1577">
        <v>10236</v>
      </c>
      <c r="B1577">
        <v>36</v>
      </c>
      <c r="C1577">
        <v>87.6</v>
      </c>
      <c r="D1577">
        <v>3</v>
      </c>
      <c r="E1577">
        <v>3153.6</v>
      </c>
      <c r="F1577" s="1">
        <v>38080</v>
      </c>
      <c r="G1577" t="s">
        <v>25</v>
      </c>
      <c r="H1577">
        <v>2</v>
      </c>
      <c r="I1577">
        <v>4</v>
      </c>
      <c r="J1577">
        <v>2004</v>
      </c>
      <c r="K1577" t="s">
        <v>26</v>
      </c>
      <c r="L1577">
        <v>76</v>
      </c>
      <c r="M1577" t="s">
        <v>626</v>
      </c>
      <c r="N1577" t="s">
        <v>309</v>
      </c>
      <c r="O1577">
        <v>2155559857</v>
      </c>
      <c r="P1577" t="s">
        <v>310</v>
      </c>
      <c r="R1577" t="s">
        <v>216</v>
      </c>
      <c r="S1577" t="s">
        <v>142</v>
      </c>
      <c r="T1577">
        <v>71270</v>
      </c>
      <c r="U1577" t="s">
        <v>32</v>
      </c>
      <c r="V1577" t="s">
        <v>33</v>
      </c>
      <c r="W1577" t="s">
        <v>124</v>
      </c>
      <c r="X1577" t="s">
        <v>311</v>
      </c>
      <c r="Y1577" t="s">
        <v>51</v>
      </c>
    </row>
    <row r="1578" spans="1:25" x14ac:dyDescent="0.3">
      <c r="A1578">
        <v>10250</v>
      </c>
      <c r="B1578">
        <v>32</v>
      </c>
      <c r="C1578">
        <v>87.6</v>
      </c>
      <c r="D1578">
        <v>1</v>
      </c>
      <c r="E1578">
        <v>2803.2</v>
      </c>
      <c r="F1578" s="1">
        <v>38118</v>
      </c>
      <c r="G1578" t="s">
        <v>25</v>
      </c>
      <c r="H1578">
        <v>2</v>
      </c>
      <c r="I1578">
        <v>5</v>
      </c>
      <c r="J1578">
        <v>2004</v>
      </c>
      <c r="K1578" t="s">
        <v>26</v>
      </c>
      <c r="L1578">
        <v>76</v>
      </c>
      <c r="M1578" t="s">
        <v>626</v>
      </c>
      <c r="N1578" t="s">
        <v>397</v>
      </c>
      <c r="O1578">
        <v>4085553659</v>
      </c>
      <c r="P1578" t="s">
        <v>398</v>
      </c>
      <c r="R1578" t="s">
        <v>399</v>
      </c>
      <c r="S1578" t="s">
        <v>55</v>
      </c>
      <c r="T1578">
        <v>94217</v>
      </c>
      <c r="U1578" t="s">
        <v>32</v>
      </c>
      <c r="V1578" t="s">
        <v>33</v>
      </c>
      <c r="W1578" t="s">
        <v>102</v>
      </c>
      <c r="X1578" t="s">
        <v>400</v>
      </c>
      <c r="Y1578" t="s">
        <v>36</v>
      </c>
    </row>
    <row r="1579" spans="1:25" x14ac:dyDescent="0.3">
      <c r="A1579">
        <v>10263</v>
      </c>
      <c r="B1579">
        <v>37</v>
      </c>
      <c r="C1579">
        <v>62.46</v>
      </c>
      <c r="D1579">
        <v>7</v>
      </c>
      <c r="E1579">
        <v>2311.02</v>
      </c>
      <c r="F1579" s="1">
        <v>38166</v>
      </c>
      <c r="G1579" t="s">
        <v>25</v>
      </c>
      <c r="H1579">
        <v>2</v>
      </c>
      <c r="I1579">
        <v>6</v>
      </c>
      <c r="J1579">
        <v>2004</v>
      </c>
      <c r="K1579" t="s">
        <v>26</v>
      </c>
      <c r="L1579">
        <v>76</v>
      </c>
      <c r="M1579" t="s">
        <v>626</v>
      </c>
      <c r="N1579" t="s">
        <v>109</v>
      </c>
      <c r="O1579">
        <v>2035552570</v>
      </c>
      <c r="P1579" t="s">
        <v>110</v>
      </c>
      <c r="R1579" t="s">
        <v>111</v>
      </c>
      <c r="S1579" t="s">
        <v>112</v>
      </c>
      <c r="T1579">
        <v>97562</v>
      </c>
      <c r="U1579" t="s">
        <v>32</v>
      </c>
      <c r="V1579" t="s">
        <v>33</v>
      </c>
      <c r="W1579" t="s">
        <v>113</v>
      </c>
      <c r="X1579" t="s">
        <v>57</v>
      </c>
      <c r="Y1579" t="s">
        <v>36</v>
      </c>
    </row>
    <row r="1580" spans="1:25" x14ac:dyDescent="0.3">
      <c r="A1580">
        <v>10275</v>
      </c>
      <c r="B1580">
        <v>30</v>
      </c>
      <c r="C1580">
        <v>79.98</v>
      </c>
      <c r="D1580">
        <v>6</v>
      </c>
      <c r="E1580">
        <v>2399.4</v>
      </c>
      <c r="F1580" s="1">
        <v>38191</v>
      </c>
      <c r="G1580" t="s">
        <v>25</v>
      </c>
      <c r="H1580">
        <v>3</v>
      </c>
      <c r="I1580">
        <v>7</v>
      </c>
      <c r="J1580">
        <v>2004</v>
      </c>
      <c r="K1580" t="s">
        <v>26</v>
      </c>
      <c r="L1580">
        <v>76</v>
      </c>
      <c r="M1580" t="s">
        <v>626</v>
      </c>
      <c r="N1580" t="s">
        <v>114</v>
      </c>
      <c r="O1580" t="s">
        <v>115</v>
      </c>
      <c r="P1580" t="s">
        <v>116</v>
      </c>
      <c r="R1580" t="s">
        <v>117</v>
      </c>
      <c r="T1580">
        <v>44000</v>
      </c>
      <c r="U1580" t="s">
        <v>41</v>
      </c>
      <c r="V1580" t="s">
        <v>42</v>
      </c>
      <c r="W1580" t="s">
        <v>118</v>
      </c>
      <c r="X1580" t="s">
        <v>119</v>
      </c>
      <c r="Y1580" t="s">
        <v>36</v>
      </c>
    </row>
    <row r="1581" spans="1:25" x14ac:dyDescent="0.3">
      <c r="A1581">
        <v>10285</v>
      </c>
      <c r="B1581">
        <v>39</v>
      </c>
      <c r="C1581">
        <v>70.08</v>
      </c>
      <c r="D1581">
        <v>11</v>
      </c>
      <c r="E1581">
        <v>2733.12</v>
      </c>
      <c r="F1581" s="1">
        <v>38226</v>
      </c>
      <c r="G1581" t="s">
        <v>25</v>
      </c>
      <c r="H1581">
        <v>3</v>
      </c>
      <c r="I1581">
        <v>8</v>
      </c>
      <c r="J1581">
        <v>2004</v>
      </c>
      <c r="K1581" t="s">
        <v>26</v>
      </c>
      <c r="L1581">
        <v>76</v>
      </c>
      <c r="M1581" t="s">
        <v>626</v>
      </c>
      <c r="N1581" t="s">
        <v>120</v>
      </c>
      <c r="O1581">
        <v>6175558555</v>
      </c>
      <c r="P1581" t="s">
        <v>121</v>
      </c>
      <c r="R1581" t="s">
        <v>122</v>
      </c>
      <c r="S1581" t="s">
        <v>123</v>
      </c>
      <c r="T1581">
        <v>51247</v>
      </c>
      <c r="U1581" t="s">
        <v>32</v>
      </c>
      <c r="V1581" t="s">
        <v>33</v>
      </c>
      <c r="W1581" t="s">
        <v>124</v>
      </c>
      <c r="X1581" t="s">
        <v>125</v>
      </c>
      <c r="Y1581" t="s">
        <v>36</v>
      </c>
    </row>
    <row r="1582" spans="1:25" x14ac:dyDescent="0.3">
      <c r="A1582">
        <v>10297</v>
      </c>
      <c r="B1582">
        <v>32</v>
      </c>
      <c r="C1582">
        <v>65.510000000000005</v>
      </c>
      <c r="D1582">
        <v>1</v>
      </c>
      <c r="E1582">
        <v>2096.3200000000002</v>
      </c>
      <c r="F1582" s="1">
        <v>38246</v>
      </c>
      <c r="G1582" t="s">
        <v>25</v>
      </c>
      <c r="H1582">
        <v>3</v>
      </c>
      <c r="I1582">
        <v>9</v>
      </c>
      <c r="J1582">
        <v>2004</v>
      </c>
      <c r="K1582" t="s">
        <v>26</v>
      </c>
      <c r="L1582">
        <v>76</v>
      </c>
      <c r="M1582" t="s">
        <v>626</v>
      </c>
      <c r="N1582" t="s">
        <v>479</v>
      </c>
      <c r="O1582" t="s">
        <v>480</v>
      </c>
      <c r="P1582" t="s">
        <v>481</v>
      </c>
      <c r="Q1582" t="s">
        <v>482</v>
      </c>
      <c r="R1582" t="s">
        <v>483</v>
      </c>
      <c r="T1582">
        <v>2</v>
      </c>
      <c r="U1582" t="s">
        <v>484</v>
      </c>
      <c r="V1582" t="s">
        <v>42</v>
      </c>
      <c r="W1582" t="s">
        <v>485</v>
      </c>
      <c r="X1582" t="s">
        <v>486</v>
      </c>
      <c r="Y1582" t="s">
        <v>36</v>
      </c>
    </row>
    <row r="1583" spans="1:25" x14ac:dyDescent="0.3">
      <c r="A1583">
        <v>10308</v>
      </c>
      <c r="B1583">
        <v>47</v>
      </c>
      <c r="C1583">
        <v>63.22</v>
      </c>
      <c r="D1583">
        <v>4</v>
      </c>
      <c r="E1583">
        <v>2971.34</v>
      </c>
      <c r="F1583" s="1">
        <v>38275</v>
      </c>
      <c r="G1583" t="s">
        <v>25</v>
      </c>
      <c r="H1583">
        <v>4</v>
      </c>
      <c r="I1583">
        <v>10</v>
      </c>
      <c r="J1583">
        <v>2004</v>
      </c>
      <c r="K1583" t="s">
        <v>26</v>
      </c>
      <c r="L1583">
        <v>76</v>
      </c>
      <c r="M1583" t="s">
        <v>626</v>
      </c>
      <c r="N1583" t="s">
        <v>317</v>
      </c>
      <c r="O1583">
        <v>9145554562</v>
      </c>
      <c r="P1583" t="s">
        <v>318</v>
      </c>
      <c r="R1583" t="s">
        <v>319</v>
      </c>
      <c r="S1583" t="s">
        <v>31</v>
      </c>
      <c r="T1583">
        <v>24067</v>
      </c>
      <c r="U1583" t="s">
        <v>32</v>
      </c>
      <c r="V1583" t="s">
        <v>33</v>
      </c>
      <c r="W1583" t="s">
        <v>102</v>
      </c>
      <c r="X1583" t="s">
        <v>238</v>
      </c>
      <c r="Y1583" t="s">
        <v>36</v>
      </c>
    </row>
    <row r="1584" spans="1:25" x14ac:dyDescent="0.3">
      <c r="A1584">
        <v>10318</v>
      </c>
      <c r="B1584">
        <v>26</v>
      </c>
      <c r="C1584">
        <v>86.83</v>
      </c>
      <c r="D1584">
        <v>6</v>
      </c>
      <c r="E1584">
        <v>2257.58</v>
      </c>
      <c r="F1584" s="1">
        <v>38293</v>
      </c>
      <c r="G1584" t="s">
        <v>25</v>
      </c>
      <c r="H1584">
        <v>4</v>
      </c>
      <c r="I1584">
        <v>11</v>
      </c>
      <c r="J1584">
        <v>2004</v>
      </c>
      <c r="K1584" t="s">
        <v>26</v>
      </c>
      <c r="L1584">
        <v>76</v>
      </c>
      <c r="M1584" t="s">
        <v>626</v>
      </c>
      <c r="N1584" t="s">
        <v>139</v>
      </c>
      <c r="O1584">
        <v>2155551555</v>
      </c>
      <c r="P1584" t="s">
        <v>140</v>
      </c>
      <c r="R1584" t="s">
        <v>141</v>
      </c>
      <c r="S1584" t="s">
        <v>142</v>
      </c>
      <c r="T1584">
        <v>70267</v>
      </c>
      <c r="U1584" t="s">
        <v>32</v>
      </c>
      <c r="V1584" t="s">
        <v>33</v>
      </c>
      <c r="W1584" t="s">
        <v>34</v>
      </c>
      <c r="X1584" t="s">
        <v>143</v>
      </c>
      <c r="Y1584" t="s">
        <v>36</v>
      </c>
    </row>
    <row r="1585" spans="1:25" x14ac:dyDescent="0.3">
      <c r="A1585">
        <v>10329</v>
      </c>
      <c r="B1585">
        <v>37</v>
      </c>
      <c r="C1585">
        <v>94.43</v>
      </c>
      <c r="D1585">
        <v>4</v>
      </c>
      <c r="E1585">
        <v>3493.91</v>
      </c>
      <c r="F1585" s="1">
        <v>38306</v>
      </c>
      <c r="G1585" t="s">
        <v>25</v>
      </c>
      <c r="H1585">
        <v>4</v>
      </c>
      <c r="I1585">
        <v>11</v>
      </c>
      <c r="J1585">
        <v>2004</v>
      </c>
      <c r="K1585" t="s">
        <v>26</v>
      </c>
      <c r="L1585">
        <v>76</v>
      </c>
      <c r="M1585" t="s">
        <v>626</v>
      </c>
      <c r="N1585" t="s">
        <v>28</v>
      </c>
      <c r="O1585">
        <v>2125557818</v>
      </c>
      <c r="P1585" t="s">
        <v>29</v>
      </c>
      <c r="R1585" t="s">
        <v>30</v>
      </c>
      <c r="S1585" t="s">
        <v>31</v>
      </c>
      <c r="T1585">
        <v>10022</v>
      </c>
      <c r="U1585" t="s">
        <v>32</v>
      </c>
      <c r="V1585" t="s">
        <v>33</v>
      </c>
      <c r="W1585" t="s">
        <v>34</v>
      </c>
      <c r="X1585" t="s">
        <v>35</v>
      </c>
      <c r="Y1585" t="s">
        <v>51</v>
      </c>
    </row>
    <row r="1586" spans="1:25" x14ac:dyDescent="0.3">
      <c r="A1586">
        <v>10340</v>
      </c>
      <c r="B1586">
        <v>55</v>
      </c>
      <c r="C1586">
        <v>79.98</v>
      </c>
      <c r="D1586">
        <v>8</v>
      </c>
      <c r="E1586">
        <v>4398.8999999999996</v>
      </c>
      <c r="F1586" s="1">
        <v>38315</v>
      </c>
      <c r="G1586" t="s">
        <v>25</v>
      </c>
      <c r="H1586">
        <v>4</v>
      </c>
      <c r="I1586">
        <v>11</v>
      </c>
      <c r="J1586">
        <v>2004</v>
      </c>
      <c r="K1586" t="s">
        <v>26</v>
      </c>
      <c r="L1586">
        <v>76</v>
      </c>
      <c r="M1586" t="s">
        <v>626</v>
      </c>
      <c r="N1586" t="s">
        <v>352</v>
      </c>
      <c r="O1586" t="s">
        <v>353</v>
      </c>
      <c r="P1586" t="s">
        <v>354</v>
      </c>
      <c r="R1586" t="s">
        <v>355</v>
      </c>
      <c r="T1586">
        <v>8022</v>
      </c>
      <c r="U1586" t="s">
        <v>178</v>
      </c>
      <c r="V1586" t="s">
        <v>42</v>
      </c>
      <c r="W1586" t="s">
        <v>356</v>
      </c>
      <c r="X1586" t="s">
        <v>357</v>
      </c>
      <c r="Y1586" t="s">
        <v>51</v>
      </c>
    </row>
    <row r="1587" spans="1:25" x14ac:dyDescent="0.3">
      <c r="A1587">
        <v>10363</v>
      </c>
      <c r="B1587">
        <v>21</v>
      </c>
      <c r="C1587">
        <v>100</v>
      </c>
      <c r="D1587">
        <v>8</v>
      </c>
      <c r="E1587">
        <v>3595.62</v>
      </c>
      <c r="F1587" s="1">
        <v>38358</v>
      </c>
      <c r="G1587" t="s">
        <v>25</v>
      </c>
      <c r="H1587">
        <v>1</v>
      </c>
      <c r="I1587">
        <v>1</v>
      </c>
      <c r="J1587">
        <v>2005</v>
      </c>
      <c r="K1587" t="s">
        <v>26</v>
      </c>
      <c r="L1587">
        <v>76</v>
      </c>
      <c r="M1587" t="s">
        <v>626</v>
      </c>
      <c r="N1587" t="s">
        <v>467</v>
      </c>
      <c r="O1587" t="s">
        <v>468</v>
      </c>
      <c r="P1587" t="s">
        <v>469</v>
      </c>
      <c r="R1587" t="s">
        <v>470</v>
      </c>
      <c r="T1587" t="s">
        <v>471</v>
      </c>
      <c r="U1587" t="s">
        <v>130</v>
      </c>
      <c r="V1587" t="s">
        <v>42</v>
      </c>
      <c r="W1587" t="s">
        <v>472</v>
      </c>
      <c r="X1587" t="s">
        <v>473</v>
      </c>
      <c r="Y1587" t="s">
        <v>51</v>
      </c>
    </row>
    <row r="1588" spans="1:25" x14ac:dyDescent="0.3">
      <c r="A1588">
        <v>10375</v>
      </c>
      <c r="B1588">
        <v>23</v>
      </c>
      <c r="C1588">
        <v>100</v>
      </c>
      <c r="D1588">
        <v>9</v>
      </c>
      <c r="E1588">
        <v>2443.29</v>
      </c>
      <c r="F1588" s="1">
        <v>38386</v>
      </c>
      <c r="G1588" t="s">
        <v>25</v>
      </c>
      <c r="H1588">
        <v>1</v>
      </c>
      <c r="I1588">
        <v>2</v>
      </c>
      <c r="J1588">
        <v>2005</v>
      </c>
      <c r="K1588" t="s">
        <v>26</v>
      </c>
      <c r="L1588">
        <v>76</v>
      </c>
      <c r="M1588" t="s">
        <v>626</v>
      </c>
      <c r="N1588" t="s">
        <v>114</v>
      </c>
      <c r="O1588" t="s">
        <v>115</v>
      </c>
      <c r="P1588" t="s">
        <v>116</v>
      </c>
      <c r="R1588" t="s">
        <v>117</v>
      </c>
      <c r="T1588">
        <v>44000</v>
      </c>
      <c r="U1588" t="s">
        <v>41</v>
      </c>
      <c r="V1588" t="s">
        <v>42</v>
      </c>
      <c r="W1588" t="s">
        <v>118</v>
      </c>
      <c r="X1588" t="s">
        <v>119</v>
      </c>
      <c r="Y1588" t="s">
        <v>36</v>
      </c>
    </row>
    <row r="1589" spans="1:25" x14ac:dyDescent="0.3">
      <c r="A1589">
        <v>10389</v>
      </c>
      <c r="B1589">
        <v>49</v>
      </c>
      <c r="C1589">
        <v>81.400000000000006</v>
      </c>
      <c r="D1589">
        <v>2</v>
      </c>
      <c r="E1589">
        <v>3988.6</v>
      </c>
      <c r="F1589" s="1">
        <v>38414</v>
      </c>
      <c r="G1589" t="s">
        <v>25</v>
      </c>
      <c r="H1589">
        <v>1</v>
      </c>
      <c r="I1589">
        <v>3</v>
      </c>
      <c r="J1589">
        <v>2005</v>
      </c>
      <c r="K1589" t="s">
        <v>26</v>
      </c>
      <c r="L1589">
        <v>76</v>
      </c>
      <c r="M1589" t="s">
        <v>626</v>
      </c>
      <c r="N1589" t="s">
        <v>261</v>
      </c>
      <c r="O1589" t="s">
        <v>262</v>
      </c>
      <c r="P1589" t="s">
        <v>263</v>
      </c>
      <c r="R1589" t="s">
        <v>264</v>
      </c>
      <c r="T1589" t="s">
        <v>265</v>
      </c>
      <c r="U1589" t="s">
        <v>188</v>
      </c>
      <c r="V1589" t="s">
        <v>42</v>
      </c>
      <c r="W1589" t="s">
        <v>266</v>
      </c>
      <c r="X1589" t="s">
        <v>206</v>
      </c>
      <c r="Y1589" t="s">
        <v>51</v>
      </c>
    </row>
    <row r="1590" spans="1:25" x14ac:dyDescent="0.3">
      <c r="A1590">
        <v>10402</v>
      </c>
      <c r="B1590">
        <v>59</v>
      </c>
      <c r="C1590">
        <v>87.6</v>
      </c>
      <c r="D1590">
        <v>3</v>
      </c>
      <c r="E1590">
        <v>5168.3999999999996</v>
      </c>
      <c r="F1590" s="1">
        <v>38449</v>
      </c>
      <c r="G1590" t="s">
        <v>25</v>
      </c>
      <c r="H1590">
        <v>2</v>
      </c>
      <c r="I1590">
        <v>4</v>
      </c>
      <c r="J1590">
        <v>2005</v>
      </c>
      <c r="K1590" t="s">
        <v>26</v>
      </c>
      <c r="L1590">
        <v>76</v>
      </c>
      <c r="M1590" t="s">
        <v>626</v>
      </c>
      <c r="N1590" t="s">
        <v>84</v>
      </c>
      <c r="O1590" t="s">
        <v>85</v>
      </c>
      <c r="P1590" t="s">
        <v>86</v>
      </c>
      <c r="R1590" t="s">
        <v>48</v>
      </c>
      <c r="T1590">
        <v>75016</v>
      </c>
      <c r="U1590" t="s">
        <v>41</v>
      </c>
      <c r="V1590" t="s">
        <v>42</v>
      </c>
      <c r="W1590" t="s">
        <v>87</v>
      </c>
      <c r="X1590" t="s">
        <v>88</v>
      </c>
      <c r="Y1590" t="s">
        <v>51</v>
      </c>
    </row>
    <row r="1591" spans="1:25" x14ac:dyDescent="0.3">
      <c r="A1591">
        <v>10416</v>
      </c>
      <c r="B1591">
        <v>32</v>
      </c>
      <c r="C1591">
        <v>87.6</v>
      </c>
      <c r="D1591">
        <v>1</v>
      </c>
      <c r="E1591">
        <v>2803.2</v>
      </c>
      <c r="F1591" s="1">
        <v>38482</v>
      </c>
      <c r="G1591" t="s">
        <v>25</v>
      </c>
      <c r="H1591">
        <v>2</v>
      </c>
      <c r="I1591">
        <v>5</v>
      </c>
      <c r="J1591">
        <v>2005</v>
      </c>
      <c r="K1591" t="s">
        <v>26</v>
      </c>
      <c r="L1591">
        <v>76</v>
      </c>
      <c r="M1591" t="s">
        <v>626</v>
      </c>
      <c r="N1591" t="s">
        <v>452</v>
      </c>
      <c r="O1591" t="s">
        <v>453</v>
      </c>
      <c r="P1591" t="s">
        <v>454</v>
      </c>
      <c r="R1591" t="s">
        <v>455</v>
      </c>
      <c r="T1591">
        <v>42100</v>
      </c>
      <c r="U1591" t="s">
        <v>258</v>
      </c>
      <c r="V1591" t="s">
        <v>42</v>
      </c>
      <c r="W1591" t="s">
        <v>456</v>
      </c>
      <c r="X1591" t="s">
        <v>457</v>
      </c>
      <c r="Y1591" t="s">
        <v>36</v>
      </c>
    </row>
    <row r="1592" spans="1:25" x14ac:dyDescent="0.3">
      <c r="A1592">
        <v>10105</v>
      </c>
      <c r="B1592">
        <v>43</v>
      </c>
      <c r="C1592">
        <v>100</v>
      </c>
      <c r="D1592">
        <v>9</v>
      </c>
      <c r="E1592">
        <v>6341.21</v>
      </c>
      <c r="F1592" s="1">
        <v>37663</v>
      </c>
      <c r="G1592" t="s">
        <v>25</v>
      </c>
      <c r="H1592">
        <v>1</v>
      </c>
      <c r="I1592">
        <v>2</v>
      </c>
      <c r="J1592">
        <v>2003</v>
      </c>
      <c r="K1592" t="s">
        <v>598</v>
      </c>
      <c r="L1592">
        <v>122</v>
      </c>
      <c r="M1592" t="s">
        <v>627</v>
      </c>
      <c r="N1592" t="s">
        <v>322</v>
      </c>
      <c r="O1592" t="s">
        <v>323</v>
      </c>
      <c r="P1592" t="s">
        <v>324</v>
      </c>
      <c r="R1592" t="s">
        <v>325</v>
      </c>
      <c r="T1592">
        <v>1734</v>
      </c>
      <c r="U1592" t="s">
        <v>326</v>
      </c>
      <c r="V1592" t="s">
        <v>42</v>
      </c>
      <c r="W1592" t="s">
        <v>327</v>
      </c>
      <c r="X1592" t="s">
        <v>328</v>
      </c>
      <c r="Y1592" t="s">
        <v>51</v>
      </c>
    </row>
    <row r="1593" spans="1:25" x14ac:dyDescent="0.3">
      <c r="A1593">
        <v>10117</v>
      </c>
      <c r="B1593">
        <v>41</v>
      </c>
      <c r="C1593">
        <v>100</v>
      </c>
      <c r="D1593">
        <v>3</v>
      </c>
      <c r="E1593">
        <v>5189.78</v>
      </c>
      <c r="F1593" s="1">
        <v>37727</v>
      </c>
      <c r="G1593" t="s">
        <v>25</v>
      </c>
      <c r="H1593">
        <v>2</v>
      </c>
      <c r="I1593">
        <v>4</v>
      </c>
      <c r="J1593">
        <v>2003</v>
      </c>
      <c r="K1593" t="s">
        <v>598</v>
      </c>
      <c r="L1593">
        <v>122</v>
      </c>
      <c r="M1593" t="s">
        <v>627</v>
      </c>
      <c r="N1593" t="s">
        <v>196</v>
      </c>
      <c r="O1593" t="s">
        <v>197</v>
      </c>
      <c r="P1593" t="s">
        <v>198</v>
      </c>
      <c r="R1593" t="s">
        <v>199</v>
      </c>
      <c r="T1593">
        <v>79903</v>
      </c>
      <c r="U1593" t="s">
        <v>199</v>
      </c>
      <c r="V1593" t="s">
        <v>200</v>
      </c>
      <c r="W1593" t="s">
        <v>201</v>
      </c>
      <c r="X1593" t="s">
        <v>202</v>
      </c>
      <c r="Y1593" t="s">
        <v>51</v>
      </c>
    </row>
    <row r="1594" spans="1:25" x14ac:dyDescent="0.3">
      <c r="A1594">
        <v>10129</v>
      </c>
      <c r="B1594">
        <v>45</v>
      </c>
      <c r="C1594">
        <v>100</v>
      </c>
      <c r="D1594">
        <v>9</v>
      </c>
      <c r="E1594">
        <v>6027.75</v>
      </c>
      <c r="F1594" s="1">
        <v>37784</v>
      </c>
      <c r="G1594" t="s">
        <v>25</v>
      </c>
      <c r="H1594">
        <v>2</v>
      </c>
      <c r="I1594">
        <v>6</v>
      </c>
      <c r="J1594">
        <v>2003</v>
      </c>
      <c r="K1594" t="s">
        <v>598</v>
      </c>
      <c r="L1594">
        <v>122</v>
      </c>
      <c r="M1594" t="s">
        <v>627</v>
      </c>
      <c r="N1594" t="s">
        <v>329</v>
      </c>
      <c r="O1594" t="s">
        <v>330</v>
      </c>
      <c r="P1594" t="s">
        <v>331</v>
      </c>
      <c r="R1594" t="s">
        <v>332</v>
      </c>
      <c r="T1594" t="s">
        <v>333</v>
      </c>
      <c r="U1594" t="s">
        <v>170</v>
      </c>
      <c r="V1594" t="s">
        <v>42</v>
      </c>
      <c r="W1594" t="s">
        <v>61</v>
      </c>
      <c r="X1594" t="s">
        <v>334</v>
      </c>
      <c r="Y1594" t="s">
        <v>51</v>
      </c>
    </row>
    <row r="1595" spans="1:25" x14ac:dyDescent="0.3">
      <c r="A1595">
        <v>10142</v>
      </c>
      <c r="B1595">
        <v>33</v>
      </c>
      <c r="C1595">
        <v>100</v>
      </c>
      <c r="D1595">
        <v>6</v>
      </c>
      <c r="E1595">
        <v>3366</v>
      </c>
      <c r="F1595" s="1">
        <v>37841</v>
      </c>
      <c r="G1595" t="s">
        <v>25</v>
      </c>
      <c r="H1595">
        <v>3</v>
      </c>
      <c r="I1595">
        <v>8</v>
      </c>
      <c r="J1595">
        <v>2003</v>
      </c>
      <c r="K1595" t="s">
        <v>598</v>
      </c>
      <c r="L1595">
        <v>122</v>
      </c>
      <c r="M1595" t="s">
        <v>627</v>
      </c>
      <c r="N1595" t="s">
        <v>272</v>
      </c>
      <c r="O1595">
        <v>4155551450</v>
      </c>
      <c r="P1595" t="s">
        <v>273</v>
      </c>
      <c r="R1595" t="s">
        <v>274</v>
      </c>
      <c r="S1595" t="s">
        <v>55</v>
      </c>
      <c r="T1595">
        <v>97562</v>
      </c>
      <c r="U1595" t="s">
        <v>32</v>
      </c>
      <c r="V1595" t="s">
        <v>33</v>
      </c>
      <c r="W1595" t="s">
        <v>275</v>
      </c>
      <c r="X1595" t="s">
        <v>276</v>
      </c>
      <c r="Y1595" t="s">
        <v>51</v>
      </c>
    </row>
    <row r="1596" spans="1:25" x14ac:dyDescent="0.3">
      <c r="A1596">
        <v>10153</v>
      </c>
      <c r="B1596">
        <v>40</v>
      </c>
      <c r="C1596">
        <v>100</v>
      </c>
      <c r="D1596">
        <v>5</v>
      </c>
      <c r="E1596">
        <v>5456.4</v>
      </c>
      <c r="F1596" s="1">
        <v>37892</v>
      </c>
      <c r="G1596" t="s">
        <v>25</v>
      </c>
      <c r="H1596">
        <v>3</v>
      </c>
      <c r="I1596">
        <v>9</v>
      </c>
      <c r="J1596">
        <v>2003</v>
      </c>
      <c r="K1596" t="s">
        <v>598</v>
      </c>
      <c r="L1596">
        <v>122</v>
      </c>
      <c r="M1596" t="s">
        <v>627</v>
      </c>
      <c r="N1596" t="s">
        <v>174</v>
      </c>
      <c r="O1596" t="s">
        <v>175</v>
      </c>
      <c r="P1596" t="s">
        <v>176</v>
      </c>
      <c r="R1596" t="s">
        <v>177</v>
      </c>
      <c r="T1596">
        <v>28034</v>
      </c>
      <c r="U1596" t="s">
        <v>178</v>
      </c>
      <c r="V1596" t="s">
        <v>42</v>
      </c>
      <c r="W1596" t="s">
        <v>179</v>
      </c>
      <c r="X1596" t="s">
        <v>180</v>
      </c>
      <c r="Y1596" t="s">
        <v>51</v>
      </c>
    </row>
    <row r="1597" spans="1:25" x14ac:dyDescent="0.3">
      <c r="A1597">
        <v>10167</v>
      </c>
      <c r="B1597">
        <v>33</v>
      </c>
      <c r="C1597">
        <v>100</v>
      </c>
      <c r="D1597">
        <v>16</v>
      </c>
      <c r="E1597">
        <v>3812.16</v>
      </c>
      <c r="F1597" s="1">
        <v>37917</v>
      </c>
      <c r="G1597" t="s">
        <v>339</v>
      </c>
      <c r="H1597">
        <v>4</v>
      </c>
      <c r="I1597">
        <v>10</v>
      </c>
      <c r="J1597">
        <v>2003</v>
      </c>
      <c r="K1597" t="s">
        <v>598</v>
      </c>
      <c r="L1597">
        <v>122</v>
      </c>
      <c r="M1597" t="s">
        <v>627</v>
      </c>
      <c r="N1597" t="s">
        <v>261</v>
      </c>
      <c r="O1597" t="s">
        <v>262</v>
      </c>
      <c r="P1597" t="s">
        <v>263</v>
      </c>
      <c r="R1597" t="s">
        <v>264</v>
      </c>
      <c r="T1597" t="s">
        <v>265</v>
      </c>
      <c r="U1597" t="s">
        <v>188</v>
      </c>
      <c r="V1597" t="s">
        <v>42</v>
      </c>
      <c r="W1597" t="s">
        <v>266</v>
      </c>
      <c r="X1597" t="s">
        <v>206</v>
      </c>
      <c r="Y1597" t="s">
        <v>51</v>
      </c>
    </row>
    <row r="1598" spans="1:25" x14ac:dyDescent="0.3">
      <c r="A1598">
        <v>10177</v>
      </c>
      <c r="B1598">
        <v>50</v>
      </c>
      <c r="C1598">
        <v>100</v>
      </c>
      <c r="D1598">
        <v>7</v>
      </c>
      <c r="E1598">
        <v>6083</v>
      </c>
      <c r="F1598" s="1">
        <v>37932</v>
      </c>
      <c r="G1598" t="s">
        <v>25</v>
      </c>
      <c r="H1598">
        <v>4</v>
      </c>
      <c r="I1598">
        <v>11</v>
      </c>
      <c r="J1598">
        <v>2003</v>
      </c>
      <c r="K1598" t="s">
        <v>598</v>
      </c>
      <c r="L1598">
        <v>122</v>
      </c>
      <c r="M1598" t="s">
        <v>627</v>
      </c>
      <c r="N1598" t="s">
        <v>487</v>
      </c>
      <c r="O1598" t="s">
        <v>488</v>
      </c>
      <c r="P1598" t="s">
        <v>489</v>
      </c>
      <c r="R1598" t="s">
        <v>177</v>
      </c>
      <c r="T1598">
        <v>28023</v>
      </c>
      <c r="U1598" t="s">
        <v>178</v>
      </c>
      <c r="V1598" t="s">
        <v>42</v>
      </c>
      <c r="W1598" t="s">
        <v>490</v>
      </c>
      <c r="X1598" t="s">
        <v>491</v>
      </c>
      <c r="Y1598" t="s">
        <v>51</v>
      </c>
    </row>
    <row r="1599" spans="1:25" x14ac:dyDescent="0.3">
      <c r="A1599">
        <v>10185</v>
      </c>
      <c r="B1599">
        <v>30</v>
      </c>
      <c r="C1599">
        <v>100</v>
      </c>
      <c r="D1599">
        <v>7</v>
      </c>
      <c r="E1599">
        <v>3170.7</v>
      </c>
      <c r="F1599" s="1">
        <v>37939</v>
      </c>
      <c r="G1599" t="s">
        <v>25</v>
      </c>
      <c r="H1599">
        <v>4</v>
      </c>
      <c r="I1599">
        <v>11</v>
      </c>
      <c r="J1599">
        <v>2003</v>
      </c>
      <c r="K1599" t="s">
        <v>598</v>
      </c>
      <c r="L1599">
        <v>122</v>
      </c>
      <c r="M1599" t="s">
        <v>627</v>
      </c>
      <c r="N1599" t="s">
        <v>335</v>
      </c>
      <c r="O1599">
        <v>5085559555</v>
      </c>
      <c r="P1599" t="s">
        <v>336</v>
      </c>
      <c r="R1599" t="s">
        <v>162</v>
      </c>
      <c r="S1599" t="s">
        <v>123</v>
      </c>
      <c r="T1599">
        <v>50553</v>
      </c>
      <c r="U1599" t="s">
        <v>32</v>
      </c>
      <c r="V1599" t="s">
        <v>33</v>
      </c>
      <c r="W1599" t="s">
        <v>337</v>
      </c>
      <c r="X1599" t="s">
        <v>338</v>
      </c>
      <c r="Y1599" t="s">
        <v>51</v>
      </c>
    </row>
    <row r="1600" spans="1:25" x14ac:dyDescent="0.3">
      <c r="A1600">
        <v>10197</v>
      </c>
      <c r="B1600">
        <v>41</v>
      </c>
      <c r="C1600">
        <v>100</v>
      </c>
      <c r="D1600">
        <v>13</v>
      </c>
      <c r="E1600">
        <v>4534.6000000000004</v>
      </c>
      <c r="F1600" s="1">
        <v>37951</v>
      </c>
      <c r="G1600" t="s">
        <v>25</v>
      </c>
      <c r="H1600">
        <v>4</v>
      </c>
      <c r="I1600">
        <v>11</v>
      </c>
      <c r="J1600">
        <v>2003</v>
      </c>
      <c r="K1600" t="s">
        <v>598</v>
      </c>
      <c r="L1600">
        <v>122</v>
      </c>
      <c r="M1600" t="s">
        <v>627</v>
      </c>
      <c r="N1600" t="s">
        <v>352</v>
      </c>
      <c r="O1600" t="s">
        <v>353</v>
      </c>
      <c r="P1600" t="s">
        <v>354</v>
      </c>
      <c r="R1600" t="s">
        <v>355</v>
      </c>
      <c r="T1600">
        <v>8022</v>
      </c>
      <c r="U1600" t="s">
        <v>178</v>
      </c>
      <c r="V1600" t="s">
        <v>42</v>
      </c>
      <c r="W1600" t="s">
        <v>356</v>
      </c>
      <c r="X1600" t="s">
        <v>357</v>
      </c>
      <c r="Y1600" t="s">
        <v>51</v>
      </c>
    </row>
    <row r="1601" spans="1:25" x14ac:dyDescent="0.3">
      <c r="A1601">
        <v>10208</v>
      </c>
      <c r="B1601">
        <v>35</v>
      </c>
      <c r="C1601">
        <v>100</v>
      </c>
      <c r="D1601">
        <v>7</v>
      </c>
      <c r="E1601">
        <v>4301.1499999999996</v>
      </c>
      <c r="F1601" s="1">
        <v>37988</v>
      </c>
      <c r="G1601" t="s">
        <v>25</v>
      </c>
      <c r="H1601">
        <v>1</v>
      </c>
      <c r="I1601">
        <v>1</v>
      </c>
      <c r="J1601">
        <v>2004</v>
      </c>
      <c r="K1601" t="s">
        <v>598</v>
      </c>
      <c r="L1601">
        <v>122</v>
      </c>
      <c r="M1601" t="s">
        <v>627</v>
      </c>
      <c r="N1601" t="s">
        <v>219</v>
      </c>
      <c r="O1601" t="s">
        <v>220</v>
      </c>
      <c r="P1601" t="s">
        <v>221</v>
      </c>
      <c r="R1601" t="s">
        <v>222</v>
      </c>
      <c r="T1601">
        <v>69004</v>
      </c>
      <c r="U1601" t="s">
        <v>41</v>
      </c>
      <c r="V1601" t="s">
        <v>42</v>
      </c>
      <c r="W1601" t="s">
        <v>223</v>
      </c>
      <c r="X1601" t="s">
        <v>224</v>
      </c>
      <c r="Y1601" t="s">
        <v>51</v>
      </c>
    </row>
    <row r="1602" spans="1:25" x14ac:dyDescent="0.3">
      <c r="A1602">
        <v>10221</v>
      </c>
      <c r="B1602">
        <v>49</v>
      </c>
      <c r="C1602">
        <v>100</v>
      </c>
      <c r="D1602">
        <v>1</v>
      </c>
      <c r="E1602">
        <v>6804.63</v>
      </c>
      <c r="F1602" s="1">
        <v>38035</v>
      </c>
      <c r="G1602" t="s">
        <v>25</v>
      </c>
      <c r="H1602">
        <v>1</v>
      </c>
      <c r="I1602">
        <v>2</v>
      </c>
      <c r="J1602">
        <v>2004</v>
      </c>
      <c r="K1602" t="s">
        <v>598</v>
      </c>
      <c r="L1602">
        <v>122</v>
      </c>
      <c r="M1602" t="s">
        <v>627</v>
      </c>
      <c r="N1602" t="s">
        <v>365</v>
      </c>
      <c r="O1602" t="s">
        <v>366</v>
      </c>
      <c r="P1602" t="s">
        <v>367</v>
      </c>
      <c r="R1602" t="s">
        <v>368</v>
      </c>
      <c r="T1602" t="s">
        <v>369</v>
      </c>
      <c r="U1602" t="s">
        <v>370</v>
      </c>
      <c r="V1602" t="s">
        <v>42</v>
      </c>
      <c r="W1602" t="s">
        <v>371</v>
      </c>
      <c r="X1602" t="s">
        <v>372</v>
      </c>
      <c r="Y1602" t="s">
        <v>51</v>
      </c>
    </row>
    <row r="1603" spans="1:25" x14ac:dyDescent="0.3">
      <c r="A1603">
        <v>10232</v>
      </c>
      <c r="B1603">
        <v>46</v>
      </c>
      <c r="C1603">
        <v>100</v>
      </c>
      <c r="D1603">
        <v>4</v>
      </c>
      <c r="E1603">
        <v>5652.94</v>
      </c>
      <c r="F1603" s="1">
        <v>38066</v>
      </c>
      <c r="G1603" t="s">
        <v>25</v>
      </c>
      <c r="H1603">
        <v>1</v>
      </c>
      <c r="I1603">
        <v>3</v>
      </c>
      <c r="J1603">
        <v>2004</v>
      </c>
      <c r="K1603" t="s">
        <v>598</v>
      </c>
      <c r="L1603">
        <v>122</v>
      </c>
      <c r="M1603" t="s">
        <v>627</v>
      </c>
      <c r="N1603" t="s">
        <v>383</v>
      </c>
      <c r="O1603" t="s">
        <v>384</v>
      </c>
      <c r="P1603" t="s">
        <v>385</v>
      </c>
      <c r="R1603" t="s">
        <v>386</v>
      </c>
      <c r="S1603" t="s">
        <v>387</v>
      </c>
      <c r="T1603" t="s">
        <v>388</v>
      </c>
      <c r="U1603" t="s">
        <v>170</v>
      </c>
      <c r="V1603" t="s">
        <v>42</v>
      </c>
      <c r="W1603" t="s">
        <v>389</v>
      </c>
      <c r="X1603" t="s">
        <v>390</v>
      </c>
      <c r="Y1603" t="s">
        <v>51</v>
      </c>
    </row>
    <row r="1604" spans="1:25" x14ac:dyDescent="0.3">
      <c r="A1604">
        <v>10248</v>
      </c>
      <c r="B1604">
        <v>48</v>
      </c>
      <c r="C1604">
        <v>100</v>
      </c>
      <c r="D1604">
        <v>10</v>
      </c>
      <c r="E1604">
        <v>6960.48</v>
      </c>
      <c r="F1604" s="1">
        <v>38114</v>
      </c>
      <c r="G1604" t="s">
        <v>339</v>
      </c>
      <c r="H1604">
        <v>2</v>
      </c>
      <c r="I1604">
        <v>5</v>
      </c>
      <c r="J1604">
        <v>2004</v>
      </c>
      <c r="K1604" t="s">
        <v>598</v>
      </c>
      <c r="L1604">
        <v>122</v>
      </c>
      <c r="M1604" t="s">
        <v>627</v>
      </c>
      <c r="N1604" t="s">
        <v>28</v>
      </c>
      <c r="O1604">
        <v>2125557818</v>
      </c>
      <c r="P1604" t="s">
        <v>29</v>
      </c>
      <c r="R1604" t="s">
        <v>30</v>
      </c>
      <c r="S1604" t="s">
        <v>31</v>
      </c>
      <c r="T1604">
        <v>10022</v>
      </c>
      <c r="U1604" t="s">
        <v>32</v>
      </c>
      <c r="V1604" t="s">
        <v>33</v>
      </c>
      <c r="W1604" t="s">
        <v>34</v>
      </c>
      <c r="X1604" t="s">
        <v>35</v>
      </c>
      <c r="Y1604" t="s">
        <v>51</v>
      </c>
    </row>
    <row r="1605" spans="1:25" x14ac:dyDescent="0.3">
      <c r="A1605">
        <v>10261</v>
      </c>
      <c r="B1605">
        <v>36</v>
      </c>
      <c r="C1605">
        <v>100</v>
      </c>
      <c r="D1605">
        <v>8</v>
      </c>
      <c r="E1605">
        <v>4512.6000000000004</v>
      </c>
      <c r="F1605" s="1">
        <v>38155</v>
      </c>
      <c r="G1605" t="s">
        <v>25</v>
      </c>
      <c r="H1605">
        <v>2</v>
      </c>
      <c r="I1605">
        <v>6</v>
      </c>
      <c r="J1605">
        <v>2004</v>
      </c>
      <c r="K1605" t="s">
        <v>598</v>
      </c>
      <c r="L1605">
        <v>122</v>
      </c>
      <c r="M1605" t="s">
        <v>627</v>
      </c>
      <c r="N1605" t="s">
        <v>292</v>
      </c>
      <c r="O1605" t="s">
        <v>293</v>
      </c>
      <c r="P1605" t="s">
        <v>294</v>
      </c>
      <c r="R1605" t="s">
        <v>295</v>
      </c>
      <c r="S1605" t="s">
        <v>296</v>
      </c>
      <c r="T1605" t="s">
        <v>297</v>
      </c>
      <c r="U1605" t="s">
        <v>231</v>
      </c>
      <c r="V1605" t="s">
        <v>33</v>
      </c>
      <c r="W1605" t="s">
        <v>298</v>
      </c>
      <c r="X1605" t="s">
        <v>299</v>
      </c>
      <c r="Y1605" t="s">
        <v>51</v>
      </c>
    </row>
    <row r="1606" spans="1:25" x14ac:dyDescent="0.3">
      <c r="A1606">
        <v>10273</v>
      </c>
      <c r="B1606">
        <v>22</v>
      </c>
      <c r="C1606">
        <v>100</v>
      </c>
      <c r="D1606">
        <v>11</v>
      </c>
      <c r="E1606">
        <v>2784.76</v>
      </c>
      <c r="F1606" s="1">
        <v>38189</v>
      </c>
      <c r="G1606" t="s">
        <v>25</v>
      </c>
      <c r="H1606">
        <v>3</v>
      </c>
      <c r="I1606">
        <v>7</v>
      </c>
      <c r="J1606">
        <v>2004</v>
      </c>
      <c r="K1606" t="s">
        <v>598</v>
      </c>
      <c r="L1606">
        <v>122</v>
      </c>
      <c r="M1606" t="s">
        <v>627</v>
      </c>
      <c r="N1606" t="s">
        <v>365</v>
      </c>
      <c r="O1606" t="s">
        <v>366</v>
      </c>
      <c r="P1606" t="s">
        <v>367</v>
      </c>
      <c r="R1606" t="s">
        <v>368</v>
      </c>
      <c r="T1606" t="s">
        <v>369</v>
      </c>
      <c r="U1606" t="s">
        <v>370</v>
      </c>
      <c r="V1606" t="s">
        <v>42</v>
      </c>
      <c r="W1606" t="s">
        <v>371</v>
      </c>
      <c r="X1606" t="s">
        <v>372</v>
      </c>
      <c r="Y1606" t="s">
        <v>36</v>
      </c>
    </row>
    <row r="1607" spans="1:25" x14ac:dyDescent="0.3">
      <c r="A1607">
        <v>10283</v>
      </c>
      <c r="B1607">
        <v>42</v>
      </c>
      <c r="C1607">
        <v>100</v>
      </c>
      <c r="D1607">
        <v>13</v>
      </c>
      <c r="E1607">
        <v>5316.36</v>
      </c>
      <c r="F1607" s="1">
        <v>38219</v>
      </c>
      <c r="G1607" t="s">
        <v>25</v>
      </c>
      <c r="H1607">
        <v>3</v>
      </c>
      <c r="I1607">
        <v>8</v>
      </c>
      <c r="J1607">
        <v>2004</v>
      </c>
      <c r="K1607" t="s">
        <v>598</v>
      </c>
      <c r="L1607">
        <v>122</v>
      </c>
      <c r="M1607" t="s">
        <v>627</v>
      </c>
      <c r="N1607" t="s">
        <v>373</v>
      </c>
      <c r="O1607" t="s">
        <v>374</v>
      </c>
      <c r="P1607" t="s">
        <v>375</v>
      </c>
      <c r="R1607" t="s">
        <v>376</v>
      </c>
      <c r="S1607" t="s">
        <v>229</v>
      </c>
      <c r="T1607" t="s">
        <v>377</v>
      </c>
      <c r="U1607" t="s">
        <v>231</v>
      </c>
      <c r="V1607" t="s">
        <v>33</v>
      </c>
      <c r="W1607" t="s">
        <v>378</v>
      </c>
      <c r="X1607" t="s">
        <v>172</v>
      </c>
      <c r="Y1607" t="s">
        <v>51</v>
      </c>
    </row>
    <row r="1608" spans="1:25" x14ac:dyDescent="0.3">
      <c r="A1608">
        <v>10293</v>
      </c>
      <c r="B1608">
        <v>21</v>
      </c>
      <c r="C1608">
        <v>100</v>
      </c>
      <c r="D1608">
        <v>2</v>
      </c>
      <c r="E1608">
        <v>2941.89</v>
      </c>
      <c r="F1608" s="1">
        <v>38239</v>
      </c>
      <c r="G1608" t="s">
        <v>25</v>
      </c>
      <c r="H1608">
        <v>3</v>
      </c>
      <c r="I1608">
        <v>9</v>
      </c>
      <c r="J1608">
        <v>2004</v>
      </c>
      <c r="K1608" t="s">
        <v>598</v>
      </c>
      <c r="L1608">
        <v>122</v>
      </c>
      <c r="M1608" t="s">
        <v>627</v>
      </c>
      <c r="N1608" t="s">
        <v>254</v>
      </c>
      <c r="O1608" t="s">
        <v>255</v>
      </c>
      <c r="P1608" t="s">
        <v>256</v>
      </c>
      <c r="R1608" t="s">
        <v>257</v>
      </c>
      <c r="T1608">
        <v>10100</v>
      </c>
      <c r="U1608" t="s">
        <v>258</v>
      </c>
      <c r="V1608" t="s">
        <v>42</v>
      </c>
      <c r="W1608" t="s">
        <v>259</v>
      </c>
      <c r="X1608" t="s">
        <v>260</v>
      </c>
      <c r="Y1608" t="s">
        <v>36</v>
      </c>
    </row>
    <row r="1609" spans="1:25" x14ac:dyDescent="0.3">
      <c r="A1609">
        <v>10306</v>
      </c>
      <c r="B1609">
        <v>29</v>
      </c>
      <c r="C1609">
        <v>100</v>
      </c>
      <c r="D1609">
        <v>7</v>
      </c>
      <c r="E1609">
        <v>3207.4</v>
      </c>
      <c r="F1609" s="1">
        <v>38274</v>
      </c>
      <c r="G1609" t="s">
        <v>25</v>
      </c>
      <c r="H1609">
        <v>4</v>
      </c>
      <c r="I1609">
        <v>10</v>
      </c>
      <c r="J1609">
        <v>2004</v>
      </c>
      <c r="K1609" t="s">
        <v>598</v>
      </c>
      <c r="L1609">
        <v>122</v>
      </c>
      <c r="M1609" t="s">
        <v>627</v>
      </c>
      <c r="N1609" t="s">
        <v>492</v>
      </c>
      <c r="O1609" t="s">
        <v>493</v>
      </c>
      <c r="P1609" t="s">
        <v>494</v>
      </c>
      <c r="R1609" t="s">
        <v>495</v>
      </c>
      <c r="T1609" t="s">
        <v>496</v>
      </c>
      <c r="U1609" t="s">
        <v>170</v>
      </c>
      <c r="V1609" t="s">
        <v>42</v>
      </c>
      <c r="W1609" t="s">
        <v>497</v>
      </c>
      <c r="X1609" t="s">
        <v>94</v>
      </c>
      <c r="Y1609" t="s">
        <v>51</v>
      </c>
    </row>
    <row r="1610" spans="1:25" x14ac:dyDescent="0.3">
      <c r="A1610">
        <v>10315</v>
      </c>
      <c r="B1610">
        <v>35</v>
      </c>
      <c r="C1610">
        <v>100</v>
      </c>
      <c r="D1610">
        <v>6</v>
      </c>
      <c r="E1610">
        <v>4215.05</v>
      </c>
      <c r="F1610" s="1">
        <v>38289</v>
      </c>
      <c r="G1610" t="s">
        <v>25</v>
      </c>
      <c r="H1610">
        <v>4</v>
      </c>
      <c r="I1610">
        <v>10</v>
      </c>
      <c r="J1610">
        <v>2004</v>
      </c>
      <c r="K1610" t="s">
        <v>598</v>
      </c>
      <c r="L1610">
        <v>122</v>
      </c>
      <c r="M1610" t="s">
        <v>627</v>
      </c>
      <c r="N1610" t="s">
        <v>114</v>
      </c>
      <c r="O1610" t="s">
        <v>115</v>
      </c>
      <c r="P1610" t="s">
        <v>116</v>
      </c>
      <c r="R1610" t="s">
        <v>117</v>
      </c>
      <c r="T1610">
        <v>44000</v>
      </c>
      <c r="U1610" t="s">
        <v>41</v>
      </c>
      <c r="V1610" t="s">
        <v>42</v>
      </c>
      <c r="W1610" t="s">
        <v>118</v>
      </c>
      <c r="X1610" t="s">
        <v>119</v>
      </c>
      <c r="Y1610" t="s">
        <v>51</v>
      </c>
    </row>
    <row r="1611" spans="1:25" x14ac:dyDescent="0.3">
      <c r="A1611">
        <v>10326</v>
      </c>
      <c r="B1611">
        <v>41</v>
      </c>
      <c r="C1611">
        <v>100</v>
      </c>
      <c r="D1611">
        <v>4</v>
      </c>
      <c r="E1611">
        <v>4333.29</v>
      </c>
      <c r="F1611" s="1">
        <v>38300</v>
      </c>
      <c r="G1611" t="s">
        <v>25</v>
      </c>
      <c r="H1611">
        <v>4</v>
      </c>
      <c r="I1611">
        <v>11</v>
      </c>
      <c r="J1611">
        <v>2004</v>
      </c>
      <c r="K1611" t="s">
        <v>598</v>
      </c>
      <c r="L1611">
        <v>122</v>
      </c>
      <c r="M1611" t="s">
        <v>627</v>
      </c>
      <c r="N1611" t="s">
        <v>183</v>
      </c>
      <c r="O1611" t="s">
        <v>184</v>
      </c>
      <c r="P1611" t="s">
        <v>185</v>
      </c>
      <c r="R1611" t="s">
        <v>186</v>
      </c>
      <c r="T1611" t="s">
        <v>187</v>
      </c>
      <c r="U1611" t="s">
        <v>188</v>
      </c>
      <c r="V1611" t="s">
        <v>42</v>
      </c>
      <c r="W1611" t="s">
        <v>189</v>
      </c>
      <c r="X1611" t="s">
        <v>190</v>
      </c>
      <c r="Y1611" t="s">
        <v>51</v>
      </c>
    </row>
    <row r="1612" spans="1:25" x14ac:dyDescent="0.3">
      <c r="A1612">
        <v>10337</v>
      </c>
      <c r="B1612">
        <v>29</v>
      </c>
      <c r="C1612">
        <v>71.97</v>
      </c>
      <c r="D1612">
        <v>4</v>
      </c>
      <c r="E1612">
        <v>2087.13</v>
      </c>
      <c r="F1612" s="1">
        <v>38312</v>
      </c>
      <c r="G1612" t="s">
        <v>25</v>
      </c>
      <c r="H1612">
        <v>4</v>
      </c>
      <c r="I1612">
        <v>11</v>
      </c>
      <c r="J1612">
        <v>2004</v>
      </c>
      <c r="K1612" t="s">
        <v>598</v>
      </c>
      <c r="L1612">
        <v>122</v>
      </c>
      <c r="M1612" t="s">
        <v>627</v>
      </c>
      <c r="N1612" t="s">
        <v>203</v>
      </c>
      <c r="O1612">
        <v>2125558493</v>
      </c>
      <c r="P1612" t="s">
        <v>204</v>
      </c>
      <c r="Q1612" t="s">
        <v>205</v>
      </c>
      <c r="R1612" t="s">
        <v>30</v>
      </c>
      <c r="S1612" t="s">
        <v>31</v>
      </c>
      <c r="T1612">
        <v>10022</v>
      </c>
      <c r="U1612" t="s">
        <v>32</v>
      </c>
      <c r="V1612" t="s">
        <v>33</v>
      </c>
      <c r="W1612" t="s">
        <v>124</v>
      </c>
      <c r="X1612" t="s">
        <v>206</v>
      </c>
      <c r="Y1612" t="s">
        <v>36</v>
      </c>
    </row>
    <row r="1613" spans="1:25" x14ac:dyDescent="0.3">
      <c r="A1613">
        <v>10350</v>
      </c>
      <c r="B1613">
        <v>34</v>
      </c>
      <c r="C1613">
        <v>50.33</v>
      </c>
      <c r="D1613">
        <v>7</v>
      </c>
      <c r="E1613">
        <v>1711.22</v>
      </c>
      <c r="F1613" s="1">
        <v>38323</v>
      </c>
      <c r="G1613" t="s">
        <v>25</v>
      </c>
      <c r="H1613">
        <v>4</v>
      </c>
      <c r="I1613">
        <v>12</v>
      </c>
      <c r="J1613">
        <v>2004</v>
      </c>
      <c r="K1613" t="s">
        <v>598</v>
      </c>
      <c r="L1613">
        <v>122</v>
      </c>
      <c r="M1613" t="s">
        <v>627</v>
      </c>
      <c r="N1613" t="s">
        <v>174</v>
      </c>
      <c r="O1613" t="s">
        <v>175</v>
      </c>
      <c r="P1613" t="s">
        <v>176</v>
      </c>
      <c r="R1613" t="s">
        <v>177</v>
      </c>
      <c r="T1613">
        <v>28034</v>
      </c>
      <c r="U1613" t="s">
        <v>178</v>
      </c>
      <c r="V1613" t="s">
        <v>42</v>
      </c>
      <c r="W1613" t="s">
        <v>179</v>
      </c>
      <c r="X1613" t="s">
        <v>180</v>
      </c>
      <c r="Y1613" t="s">
        <v>36</v>
      </c>
    </row>
    <row r="1614" spans="1:25" x14ac:dyDescent="0.3">
      <c r="A1614">
        <v>10372</v>
      </c>
      <c r="B1614">
        <v>37</v>
      </c>
      <c r="C1614">
        <v>100</v>
      </c>
      <c r="D1614">
        <v>8</v>
      </c>
      <c r="E1614">
        <v>3910.53</v>
      </c>
      <c r="F1614" s="1">
        <v>38378</v>
      </c>
      <c r="G1614" t="s">
        <v>25</v>
      </c>
      <c r="H1614">
        <v>1</v>
      </c>
      <c r="I1614">
        <v>1</v>
      </c>
      <c r="J1614">
        <v>2005</v>
      </c>
      <c r="K1614" t="s">
        <v>598</v>
      </c>
      <c r="L1614">
        <v>122</v>
      </c>
      <c r="M1614" t="s">
        <v>627</v>
      </c>
      <c r="N1614" t="s">
        <v>246</v>
      </c>
      <c r="O1614" t="s">
        <v>247</v>
      </c>
      <c r="P1614" t="s">
        <v>248</v>
      </c>
      <c r="R1614" t="s">
        <v>249</v>
      </c>
      <c r="S1614" t="s">
        <v>250</v>
      </c>
      <c r="T1614" t="s">
        <v>251</v>
      </c>
      <c r="U1614" t="s">
        <v>200</v>
      </c>
      <c r="V1614" t="s">
        <v>200</v>
      </c>
      <c r="W1614" t="s">
        <v>252</v>
      </c>
      <c r="X1614" t="s">
        <v>253</v>
      </c>
      <c r="Y1614" t="s">
        <v>51</v>
      </c>
    </row>
    <row r="1615" spans="1:25" x14ac:dyDescent="0.3">
      <c r="A1615">
        <v>10384</v>
      </c>
      <c r="B1615">
        <v>28</v>
      </c>
      <c r="C1615">
        <v>80.540000000000006</v>
      </c>
      <c r="D1615">
        <v>3</v>
      </c>
      <c r="E1615">
        <v>2255.12</v>
      </c>
      <c r="F1615" s="1">
        <v>38406</v>
      </c>
      <c r="G1615" t="s">
        <v>25</v>
      </c>
      <c r="H1615">
        <v>1</v>
      </c>
      <c r="I1615">
        <v>2</v>
      </c>
      <c r="J1615">
        <v>2005</v>
      </c>
      <c r="K1615" t="s">
        <v>598</v>
      </c>
      <c r="L1615">
        <v>122</v>
      </c>
      <c r="M1615" t="s">
        <v>627</v>
      </c>
      <c r="N1615" t="s">
        <v>58</v>
      </c>
      <c r="O1615">
        <v>6505551386</v>
      </c>
      <c r="P1615" t="s">
        <v>59</v>
      </c>
      <c r="R1615" t="s">
        <v>60</v>
      </c>
      <c r="S1615" t="s">
        <v>55</v>
      </c>
      <c r="U1615" t="s">
        <v>32</v>
      </c>
      <c r="V1615" t="s">
        <v>33</v>
      </c>
      <c r="W1615" t="s">
        <v>61</v>
      </c>
      <c r="X1615" t="s">
        <v>57</v>
      </c>
      <c r="Y1615" t="s">
        <v>36</v>
      </c>
    </row>
    <row r="1616" spans="1:25" x14ac:dyDescent="0.3">
      <c r="A1616">
        <v>10396</v>
      </c>
      <c r="B1616">
        <v>49</v>
      </c>
      <c r="C1616">
        <v>100</v>
      </c>
      <c r="D1616">
        <v>6</v>
      </c>
      <c r="E1616">
        <v>5720.75</v>
      </c>
      <c r="F1616" s="1">
        <v>38434</v>
      </c>
      <c r="G1616" t="s">
        <v>25</v>
      </c>
      <c r="H1616">
        <v>1</v>
      </c>
      <c r="I1616">
        <v>3</v>
      </c>
      <c r="J1616">
        <v>2005</v>
      </c>
      <c r="K1616" t="s">
        <v>598</v>
      </c>
      <c r="L1616">
        <v>122</v>
      </c>
      <c r="M1616" t="s">
        <v>627</v>
      </c>
      <c r="N1616" t="s">
        <v>272</v>
      </c>
      <c r="O1616">
        <v>4155551450</v>
      </c>
      <c r="P1616" t="s">
        <v>273</v>
      </c>
      <c r="R1616" t="s">
        <v>274</v>
      </c>
      <c r="S1616" t="s">
        <v>55</v>
      </c>
      <c r="T1616">
        <v>97562</v>
      </c>
      <c r="U1616" t="s">
        <v>32</v>
      </c>
      <c r="V1616" t="s">
        <v>33</v>
      </c>
      <c r="W1616" t="s">
        <v>275</v>
      </c>
      <c r="X1616" t="s">
        <v>276</v>
      </c>
      <c r="Y1616" t="s">
        <v>51</v>
      </c>
    </row>
    <row r="1617" spans="1:25" x14ac:dyDescent="0.3">
      <c r="A1617">
        <v>10414</v>
      </c>
      <c r="B1617">
        <v>23</v>
      </c>
      <c r="C1617">
        <v>100</v>
      </c>
      <c r="D1617">
        <v>10</v>
      </c>
      <c r="E1617">
        <v>3335.23</v>
      </c>
      <c r="F1617" s="1">
        <v>38478</v>
      </c>
      <c r="G1617" t="s">
        <v>401</v>
      </c>
      <c r="H1617">
        <v>2</v>
      </c>
      <c r="I1617">
        <v>5</v>
      </c>
      <c r="J1617">
        <v>2005</v>
      </c>
      <c r="K1617" t="s">
        <v>598</v>
      </c>
      <c r="L1617">
        <v>122</v>
      </c>
      <c r="M1617" t="s">
        <v>627</v>
      </c>
      <c r="N1617" t="s">
        <v>379</v>
      </c>
      <c r="O1617">
        <v>6175559555</v>
      </c>
      <c r="P1617" t="s">
        <v>380</v>
      </c>
      <c r="R1617" t="s">
        <v>381</v>
      </c>
      <c r="S1617" t="s">
        <v>123</v>
      </c>
      <c r="T1617">
        <v>51003</v>
      </c>
      <c r="U1617" t="s">
        <v>32</v>
      </c>
      <c r="V1617" t="s">
        <v>33</v>
      </c>
      <c r="W1617" t="s">
        <v>382</v>
      </c>
      <c r="X1617" t="s">
        <v>66</v>
      </c>
      <c r="Y1617" t="s">
        <v>51</v>
      </c>
    </row>
    <row r="1618" spans="1:25" x14ac:dyDescent="0.3">
      <c r="A1618">
        <v>10101</v>
      </c>
      <c r="B1618">
        <v>46</v>
      </c>
      <c r="C1618">
        <v>53.76</v>
      </c>
      <c r="D1618">
        <v>2</v>
      </c>
      <c r="E1618">
        <v>2472.96</v>
      </c>
      <c r="F1618" s="1">
        <v>37630</v>
      </c>
      <c r="G1618" t="s">
        <v>25</v>
      </c>
      <c r="H1618">
        <v>1</v>
      </c>
      <c r="I1618">
        <v>1</v>
      </c>
      <c r="J1618">
        <v>2003</v>
      </c>
      <c r="K1618" t="s">
        <v>550</v>
      </c>
      <c r="L1618">
        <v>44</v>
      </c>
      <c r="M1618" t="s">
        <v>628</v>
      </c>
      <c r="N1618" t="s">
        <v>462</v>
      </c>
      <c r="O1618" t="s">
        <v>463</v>
      </c>
      <c r="P1618" t="s">
        <v>464</v>
      </c>
      <c r="R1618" t="s">
        <v>465</v>
      </c>
      <c r="T1618">
        <v>60528</v>
      </c>
      <c r="U1618" t="s">
        <v>443</v>
      </c>
      <c r="V1618" t="s">
        <v>42</v>
      </c>
      <c r="W1618" t="s">
        <v>466</v>
      </c>
      <c r="X1618" t="s">
        <v>414</v>
      </c>
      <c r="Y1618" t="s">
        <v>36</v>
      </c>
    </row>
    <row r="1619" spans="1:25" x14ac:dyDescent="0.3">
      <c r="A1619">
        <v>10110</v>
      </c>
      <c r="B1619">
        <v>39</v>
      </c>
      <c r="C1619">
        <v>44.35</v>
      </c>
      <c r="D1619">
        <v>2</v>
      </c>
      <c r="E1619">
        <v>1729.65</v>
      </c>
      <c r="F1619" s="1">
        <v>37698</v>
      </c>
      <c r="G1619" t="s">
        <v>25</v>
      </c>
      <c r="H1619">
        <v>1</v>
      </c>
      <c r="I1619">
        <v>3</v>
      </c>
      <c r="J1619">
        <v>2003</v>
      </c>
      <c r="K1619" t="s">
        <v>550</v>
      </c>
      <c r="L1619">
        <v>44</v>
      </c>
      <c r="M1619" t="s">
        <v>628</v>
      </c>
      <c r="N1619" t="s">
        <v>492</v>
      </c>
      <c r="O1619" t="s">
        <v>493</v>
      </c>
      <c r="P1619" t="s">
        <v>494</v>
      </c>
      <c r="R1619" t="s">
        <v>495</v>
      </c>
      <c r="T1619" t="s">
        <v>496</v>
      </c>
      <c r="U1619" t="s">
        <v>170</v>
      </c>
      <c r="V1619" t="s">
        <v>42</v>
      </c>
      <c r="W1619" t="s">
        <v>497</v>
      </c>
      <c r="X1619" t="s">
        <v>94</v>
      </c>
      <c r="Y1619" t="s">
        <v>36</v>
      </c>
    </row>
    <row r="1620" spans="1:25" x14ac:dyDescent="0.3">
      <c r="A1620">
        <v>10124</v>
      </c>
      <c r="B1620">
        <v>22</v>
      </c>
      <c r="C1620">
        <v>45.25</v>
      </c>
      <c r="D1620">
        <v>1</v>
      </c>
      <c r="E1620">
        <v>995.5</v>
      </c>
      <c r="F1620" s="1">
        <v>37762</v>
      </c>
      <c r="G1620" t="s">
        <v>25</v>
      </c>
      <c r="H1620">
        <v>2</v>
      </c>
      <c r="I1620">
        <v>5</v>
      </c>
      <c r="J1620">
        <v>2003</v>
      </c>
      <c r="K1620" t="s">
        <v>550</v>
      </c>
      <c r="L1620">
        <v>44</v>
      </c>
      <c r="M1620" t="s">
        <v>628</v>
      </c>
      <c r="N1620" t="s">
        <v>539</v>
      </c>
      <c r="O1620">
        <v>7025551838</v>
      </c>
      <c r="P1620" t="s">
        <v>540</v>
      </c>
      <c r="R1620" t="s">
        <v>541</v>
      </c>
      <c r="S1620" t="s">
        <v>542</v>
      </c>
      <c r="T1620">
        <v>83030</v>
      </c>
      <c r="U1620" t="s">
        <v>32</v>
      </c>
      <c r="V1620" t="s">
        <v>33</v>
      </c>
      <c r="W1620" t="s">
        <v>113</v>
      </c>
      <c r="X1620" t="s">
        <v>400</v>
      </c>
      <c r="Y1620" t="s">
        <v>36</v>
      </c>
    </row>
    <row r="1621" spans="1:25" x14ac:dyDescent="0.3">
      <c r="A1621">
        <v>10149</v>
      </c>
      <c r="B1621">
        <v>49</v>
      </c>
      <c r="C1621">
        <v>49.28</v>
      </c>
      <c r="D1621">
        <v>6</v>
      </c>
      <c r="E1621">
        <v>2414.7199999999998</v>
      </c>
      <c r="F1621" s="1">
        <v>37876</v>
      </c>
      <c r="G1621" t="s">
        <v>25</v>
      </c>
      <c r="H1621">
        <v>3</v>
      </c>
      <c r="I1621">
        <v>9</v>
      </c>
      <c r="J1621">
        <v>2003</v>
      </c>
      <c r="K1621" t="s">
        <v>550</v>
      </c>
      <c r="L1621">
        <v>44</v>
      </c>
      <c r="M1621" t="s">
        <v>628</v>
      </c>
      <c r="N1621" t="s">
        <v>526</v>
      </c>
      <c r="O1621">
        <v>4155554312</v>
      </c>
      <c r="P1621" t="s">
        <v>527</v>
      </c>
      <c r="R1621" t="s">
        <v>528</v>
      </c>
      <c r="S1621" t="s">
        <v>55</v>
      </c>
      <c r="T1621">
        <v>94217</v>
      </c>
      <c r="U1621" t="s">
        <v>32</v>
      </c>
      <c r="V1621" t="s">
        <v>33</v>
      </c>
      <c r="W1621" t="s">
        <v>529</v>
      </c>
      <c r="X1621" t="s">
        <v>400</v>
      </c>
      <c r="Y1621" t="s">
        <v>36</v>
      </c>
    </row>
    <row r="1622" spans="1:25" x14ac:dyDescent="0.3">
      <c r="A1622">
        <v>10162</v>
      </c>
      <c r="B1622">
        <v>43</v>
      </c>
      <c r="C1622">
        <v>36.29</v>
      </c>
      <c r="D1622">
        <v>4</v>
      </c>
      <c r="E1622">
        <v>1560.47</v>
      </c>
      <c r="F1622" s="1">
        <v>37912</v>
      </c>
      <c r="G1622" t="s">
        <v>25</v>
      </c>
      <c r="H1622">
        <v>4</v>
      </c>
      <c r="I1622">
        <v>10</v>
      </c>
      <c r="J1622">
        <v>2003</v>
      </c>
      <c r="K1622" t="s">
        <v>550</v>
      </c>
      <c r="L1622">
        <v>44</v>
      </c>
      <c r="M1622" t="s">
        <v>628</v>
      </c>
      <c r="N1622" t="s">
        <v>58</v>
      </c>
      <c r="O1622">
        <v>6505551386</v>
      </c>
      <c r="P1622" t="s">
        <v>59</v>
      </c>
      <c r="R1622" t="s">
        <v>60</v>
      </c>
      <c r="S1622" t="s">
        <v>55</v>
      </c>
      <c r="U1622" t="s">
        <v>32</v>
      </c>
      <c r="V1622" t="s">
        <v>33</v>
      </c>
      <c r="W1622" t="s">
        <v>61</v>
      </c>
      <c r="X1622" t="s">
        <v>57</v>
      </c>
      <c r="Y1622" t="s">
        <v>36</v>
      </c>
    </row>
    <row r="1623" spans="1:25" x14ac:dyDescent="0.3">
      <c r="A1623">
        <v>10173</v>
      </c>
      <c r="B1623">
        <v>27</v>
      </c>
      <c r="C1623">
        <v>41.22</v>
      </c>
      <c r="D1623">
        <v>8</v>
      </c>
      <c r="E1623">
        <v>1112.94</v>
      </c>
      <c r="F1623" s="1">
        <v>37930</v>
      </c>
      <c r="G1623" t="s">
        <v>25</v>
      </c>
      <c r="H1623">
        <v>4</v>
      </c>
      <c r="I1623">
        <v>11</v>
      </c>
      <c r="J1623">
        <v>2003</v>
      </c>
      <c r="K1623" t="s">
        <v>550</v>
      </c>
      <c r="L1623">
        <v>44</v>
      </c>
      <c r="M1623" t="s">
        <v>628</v>
      </c>
      <c r="N1623" t="s">
        <v>552</v>
      </c>
      <c r="O1623" t="s">
        <v>553</v>
      </c>
      <c r="P1623" t="s">
        <v>554</v>
      </c>
      <c r="R1623" t="s">
        <v>555</v>
      </c>
      <c r="T1623">
        <v>24100</v>
      </c>
      <c r="U1623" t="s">
        <v>258</v>
      </c>
      <c r="V1623" t="s">
        <v>42</v>
      </c>
      <c r="W1623" t="s">
        <v>556</v>
      </c>
      <c r="X1623" t="s">
        <v>557</v>
      </c>
      <c r="Y1623" t="s">
        <v>36</v>
      </c>
    </row>
    <row r="1624" spans="1:25" x14ac:dyDescent="0.3">
      <c r="A1624">
        <v>10182</v>
      </c>
      <c r="B1624">
        <v>31</v>
      </c>
      <c r="C1624">
        <v>36.74</v>
      </c>
      <c r="D1624">
        <v>5</v>
      </c>
      <c r="E1624">
        <v>1138.94</v>
      </c>
      <c r="F1624" s="1">
        <v>37937</v>
      </c>
      <c r="G1624" t="s">
        <v>25</v>
      </c>
      <c r="H1624">
        <v>4</v>
      </c>
      <c r="I1624">
        <v>11</v>
      </c>
      <c r="J1624">
        <v>2003</v>
      </c>
      <c r="K1624" t="s">
        <v>550</v>
      </c>
      <c r="L1624">
        <v>44</v>
      </c>
      <c r="M1624" t="s">
        <v>628</v>
      </c>
      <c r="N1624" t="s">
        <v>272</v>
      </c>
      <c r="O1624">
        <v>4155551450</v>
      </c>
      <c r="P1624" t="s">
        <v>273</v>
      </c>
      <c r="R1624" t="s">
        <v>274</v>
      </c>
      <c r="S1624" t="s">
        <v>55</v>
      </c>
      <c r="T1624">
        <v>97562</v>
      </c>
      <c r="U1624" t="s">
        <v>32</v>
      </c>
      <c r="V1624" t="s">
        <v>33</v>
      </c>
      <c r="W1624" t="s">
        <v>275</v>
      </c>
      <c r="X1624" t="s">
        <v>276</v>
      </c>
      <c r="Y1624" t="s">
        <v>36</v>
      </c>
    </row>
    <row r="1625" spans="1:25" x14ac:dyDescent="0.3">
      <c r="A1625">
        <v>10193</v>
      </c>
      <c r="B1625">
        <v>20</v>
      </c>
      <c r="C1625">
        <v>50.62</v>
      </c>
      <c r="D1625">
        <v>9</v>
      </c>
      <c r="E1625">
        <v>1012.4</v>
      </c>
      <c r="F1625" s="1">
        <v>37946</v>
      </c>
      <c r="G1625" t="s">
        <v>25</v>
      </c>
      <c r="H1625">
        <v>4</v>
      </c>
      <c r="I1625">
        <v>11</v>
      </c>
      <c r="J1625">
        <v>2003</v>
      </c>
      <c r="K1625" t="s">
        <v>550</v>
      </c>
      <c r="L1625">
        <v>44</v>
      </c>
      <c r="M1625" t="s">
        <v>628</v>
      </c>
      <c r="N1625" t="s">
        <v>558</v>
      </c>
      <c r="O1625" t="s">
        <v>559</v>
      </c>
      <c r="P1625" t="s">
        <v>560</v>
      </c>
      <c r="R1625" t="s">
        <v>561</v>
      </c>
      <c r="S1625" t="s">
        <v>94</v>
      </c>
      <c r="T1625">
        <v>3150</v>
      </c>
      <c r="U1625" t="s">
        <v>95</v>
      </c>
      <c r="V1625" t="s">
        <v>96</v>
      </c>
      <c r="W1625" t="s">
        <v>562</v>
      </c>
      <c r="X1625" t="s">
        <v>563</v>
      </c>
      <c r="Y1625" t="s">
        <v>36</v>
      </c>
    </row>
    <row r="1626" spans="1:25" x14ac:dyDescent="0.3">
      <c r="A1626">
        <v>10205</v>
      </c>
      <c r="B1626">
        <v>24</v>
      </c>
      <c r="C1626">
        <v>38.08</v>
      </c>
      <c r="D1626">
        <v>4</v>
      </c>
      <c r="E1626">
        <v>913.92</v>
      </c>
      <c r="F1626" s="1">
        <v>37958</v>
      </c>
      <c r="G1626" t="s">
        <v>25</v>
      </c>
      <c r="H1626">
        <v>4</v>
      </c>
      <c r="I1626">
        <v>12</v>
      </c>
      <c r="J1626">
        <v>2003</v>
      </c>
      <c r="K1626" t="s">
        <v>550</v>
      </c>
      <c r="L1626">
        <v>44</v>
      </c>
      <c r="M1626" t="s">
        <v>628</v>
      </c>
      <c r="N1626" t="s">
        <v>174</v>
      </c>
      <c r="O1626" t="s">
        <v>175</v>
      </c>
      <c r="P1626" t="s">
        <v>176</v>
      </c>
      <c r="R1626" t="s">
        <v>177</v>
      </c>
      <c r="T1626">
        <v>28034</v>
      </c>
      <c r="U1626" t="s">
        <v>178</v>
      </c>
      <c r="V1626" t="s">
        <v>42</v>
      </c>
      <c r="W1626" t="s">
        <v>179</v>
      </c>
      <c r="X1626" t="s">
        <v>180</v>
      </c>
      <c r="Y1626" t="s">
        <v>36</v>
      </c>
    </row>
    <row r="1627" spans="1:25" x14ac:dyDescent="0.3">
      <c r="A1627">
        <v>10214</v>
      </c>
      <c r="B1627">
        <v>49</v>
      </c>
      <c r="C1627">
        <v>47.94</v>
      </c>
      <c r="D1627">
        <v>2</v>
      </c>
      <c r="E1627">
        <v>2349.06</v>
      </c>
      <c r="F1627" s="1">
        <v>38012</v>
      </c>
      <c r="G1627" t="s">
        <v>25</v>
      </c>
      <c r="H1627">
        <v>1</v>
      </c>
      <c r="I1627">
        <v>1</v>
      </c>
      <c r="J1627">
        <v>2004</v>
      </c>
      <c r="K1627" t="s">
        <v>550</v>
      </c>
      <c r="L1627">
        <v>44</v>
      </c>
      <c r="M1627" t="s">
        <v>628</v>
      </c>
      <c r="N1627" t="s">
        <v>191</v>
      </c>
      <c r="O1627" t="s">
        <v>192</v>
      </c>
      <c r="P1627" t="s">
        <v>193</v>
      </c>
      <c r="R1627" t="s">
        <v>177</v>
      </c>
      <c r="T1627">
        <v>28023</v>
      </c>
      <c r="U1627" t="s">
        <v>178</v>
      </c>
      <c r="V1627" t="s">
        <v>42</v>
      </c>
      <c r="W1627" t="s">
        <v>194</v>
      </c>
      <c r="X1627" t="s">
        <v>195</v>
      </c>
      <c r="Y1627" t="s">
        <v>36</v>
      </c>
    </row>
    <row r="1628" spans="1:25" x14ac:dyDescent="0.3">
      <c r="A1628">
        <v>10227</v>
      </c>
      <c r="B1628">
        <v>24</v>
      </c>
      <c r="C1628">
        <v>48.38</v>
      </c>
      <c r="D1628">
        <v>5</v>
      </c>
      <c r="E1628">
        <v>1161.1199999999999</v>
      </c>
      <c r="F1628" s="1">
        <v>38048</v>
      </c>
      <c r="G1628" t="s">
        <v>25</v>
      </c>
      <c r="H1628">
        <v>1</v>
      </c>
      <c r="I1628">
        <v>3</v>
      </c>
      <c r="J1628">
        <v>2004</v>
      </c>
      <c r="K1628" t="s">
        <v>550</v>
      </c>
      <c r="L1628">
        <v>44</v>
      </c>
      <c r="M1628" t="s">
        <v>628</v>
      </c>
      <c r="N1628" t="s">
        <v>219</v>
      </c>
      <c r="O1628" t="s">
        <v>220</v>
      </c>
      <c r="P1628" t="s">
        <v>221</v>
      </c>
      <c r="R1628" t="s">
        <v>222</v>
      </c>
      <c r="T1628">
        <v>69004</v>
      </c>
      <c r="U1628" t="s">
        <v>41</v>
      </c>
      <c r="V1628" t="s">
        <v>42</v>
      </c>
      <c r="W1628" t="s">
        <v>223</v>
      </c>
      <c r="X1628" t="s">
        <v>224</v>
      </c>
      <c r="Y1628" t="s">
        <v>36</v>
      </c>
    </row>
    <row r="1629" spans="1:25" x14ac:dyDescent="0.3">
      <c r="A1629">
        <v>10244</v>
      </c>
      <c r="B1629">
        <v>39</v>
      </c>
      <c r="C1629">
        <v>45.25</v>
      </c>
      <c r="D1629">
        <v>9</v>
      </c>
      <c r="E1629">
        <v>1764.75</v>
      </c>
      <c r="F1629" s="1">
        <v>38106</v>
      </c>
      <c r="G1629" t="s">
        <v>25</v>
      </c>
      <c r="H1629">
        <v>2</v>
      </c>
      <c r="I1629">
        <v>4</v>
      </c>
      <c r="J1629">
        <v>2004</v>
      </c>
      <c r="K1629" t="s">
        <v>550</v>
      </c>
      <c r="L1629">
        <v>44</v>
      </c>
      <c r="M1629" t="s">
        <v>628</v>
      </c>
      <c r="N1629" t="s">
        <v>174</v>
      </c>
      <c r="O1629" t="s">
        <v>175</v>
      </c>
      <c r="P1629" t="s">
        <v>176</v>
      </c>
      <c r="R1629" t="s">
        <v>177</v>
      </c>
      <c r="T1629">
        <v>28034</v>
      </c>
      <c r="U1629" t="s">
        <v>178</v>
      </c>
      <c r="V1629" t="s">
        <v>42</v>
      </c>
      <c r="W1629" t="s">
        <v>179</v>
      </c>
      <c r="X1629" t="s">
        <v>180</v>
      </c>
      <c r="Y1629" t="s">
        <v>36</v>
      </c>
    </row>
    <row r="1630" spans="1:25" x14ac:dyDescent="0.3">
      <c r="A1630">
        <v>10255</v>
      </c>
      <c r="B1630">
        <v>37</v>
      </c>
      <c r="C1630">
        <v>45.7</v>
      </c>
      <c r="D1630">
        <v>2</v>
      </c>
      <c r="E1630">
        <v>1690.9</v>
      </c>
      <c r="F1630" s="1">
        <v>38142</v>
      </c>
      <c r="G1630" t="s">
        <v>25</v>
      </c>
      <c r="H1630">
        <v>2</v>
      </c>
      <c r="I1630">
        <v>6</v>
      </c>
      <c r="J1630">
        <v>2004</v>
      </c>
      <c r="K1630" t="s">
        <v>550</v>
      </c>
      <c r="L1630">
        <v>44</v>
      </c>
      <c r="M1630" t="s">
        <v>628</v>
      </c>
      <c r="N1630" t="s">
        <v>531</v>
      </c>
      <c r="O1630" t="s">
        <v>532</v>
      </c>
      <c r="P1630" t="s">
        <v>533</v>
      </c>
      <c r="R1630" t="s">
        <v>534</v>
      </c>
      <c r="T1630">
        <v>67000</v>
      </c>
      <c r="U1630" t="s">
        <v>41</v>
      </c>
      <c r="V1630" t="s">
        <v>42</v>
      </c>
      <c r="W1630" t="s">
        <v>535</v>
      </c>
      <c r="X1630" t="s">
        <v>536</v>
      </c>
      <c r="Y1630" t="s">
        <v>36</v>
      </c>
    </row>
    <row r="1631" spans="1:25" x14ac:dyDescent="0.3">
      <c r="A1631">
        <v>10280</v>
      </c>
      <c r="B1631">
        <v>45</v>
      </c>
      <c r="C1631">
        <v>47.49</v>
      </c>
      <c r="D1631">
        <v>11</v>
      </c>
      <c r="E1631">
        <v>2137.0500000000002</v>
      </c>
      <c r="F1631" s="1">
        <v>38216</v>
      </c>
      <c r="G1631" t="s">
        <v>25</v>
      </c>
      <c r="H1631">
        <v>3</v>
      </c>
      <c r="I1631">
        <v>8</v>
      </c>
      <c r="J1631">
        <v>2004</v>
      </c>
      <c r="K1631" t="s">
        <v>550</v>
      </c>
      <c r="L1631">
        <v>44</v>
      </c>
      <c r="M1631" t="s">
        <v>628</v>
      </c>
      <c r="N1631" t="s">
        <v>254</v>
      </c>
      <c r="O1631" t="s">
        <v>255</v>
      </c>
      <c r="P1631" t="s">
        <v>256</v>
      </c>
      <c r="R1631" t="s">
        <v>257</v>
      </c>
      <c r="T1631">
        <v>10100</v>
      </c>
      <c r="U1631" t="s">
        <v>258</v>
      </c>
      <c r="V1631" t="s">
        <v>42</v>
      </c>
      <c r="W1631" t="s">
        <v>259</v>
      </c>
      <c r="X1631" t="s">
        <v>260</v>
      </c>
      <c r="Y1631" t="s">
        <v>36</v>
      </c>
    </row>
    <row r="1632" spans="1:25" x14ac:dyDescent="0.3">
      <c r="A1632">
        <v>10289</v>
      </c>
      <c r="B1632">
        <v>45</v>
      </c>
      <c r="C1632">
        <v>48.38</v>
      </c>
      <c r="D1632">
        <v>4</v>
      </c>
      <c r="E1632">
        <v>2177.1</v>
      </c>
      <c r="F1632" s="1">
        <v>38233</v>
      </c>
      <c r="G1632" t="s">
        <v>25</v>
      </c>
      <c r="H1632">
        <v>3</v>
      </c>
      <c r="I1632">
        <v>9</v>
      </c>
      <c r="J1632">
        <v>2004</v>
      </c>
      <c r="K1632" t="s">
        <v>550</v>
      </c>
      <c r="L1632">
        <v>44</v>
      </c>
      <c r="M1632" t="s">
        <v>628</v>
      </c>
      <c r="N1632" t="s">
        <v>73</v>
      </c>
      <c r="O1632" t="s">
        <v>74</v>
      </c>
      <c r="P1632" t="s">
        <v>75</v>
      </c>
      <c r="R1632" t="s">
        <v>76</v>
      </c>
      <c r="T1632" t="s">
        <v>77</v>
      </c>
      <c r="U1632" t="s">
        <v>78</v>
      </c>
      <c r="V1632" t="s">
        <v>42</v>
      </c>
      <c r="W1632" t="s">
        <v>79</v>
      </c>
      <c r="X1632" t="s">
        <v>80</v>
      </c>
      <c r="Y1632" t="s">
        <v>36</v>
      </c>
    </row>
    <row r="1633" spans="1:25" x14ac:dyDescent="0.3">
      <c r="A1633">
        <v>10304</v>
      </c>
      <c r="B1633">
        <v>44</v>
      </c>
      <c r="C1633">
        <v>39.42</v>
      </c>
      <c r="D1633">
        <v>15</v>
      </c>
      <c r="E1633">
        <v>1734.48</v>
      </c>
      <c r="F1633" s="1">
        <v>38271</v>
      </c>
      <c r="G1633" t="s">
        <v>25</v>
      </c>
      <c r="H1633">
        <v>4</v>
      </c>
      <c r="I1633">
        <v>10</v>
      </c>
      <c r="J1633">
        <v>2004</v>
      </c>
      <c r="K1633" t="s">
        <v>550</v>
      </c>
      <c r="L1633">
        <v>44</v>
      </c>
      <c r="M1633" t="s">
        <v>628</v>
      </c>
      <c r="N1633" t="s">
        <v>267</v>
      </c>
      <c r="O1633" t="s">
        <v>268</v>
      </c>
      <c r="P1633" t="s">
        <v>269</v>
      </c>
      <c r="R1633" t="s">
        <v>270</v>
      </c>
      <c r="T1633">
        <v>78000</v>
      </c>
      <c r="U1633" t="s">
        <v>41</v>
      </c>
      <c r="V1633" t="s">
        <v>42</v>
      </c>
      <c r="W1633" t="s">
        <v>271</v>
      </c>
      <c r="X1633" t="s">
        <v>50</v>
      </c>
      <c r="Y1633" t="s">
        <v>36</v>
      </c>
    </row>
    <row r="1634" spans="1:25" x14ac:dyDescent="0.3">
      <c r="A1634">
        <v>10312</v>
      </c>
      <c r="B1634">
        <v>23</v>
      </c>
      <c r="C1634">
        <v>37.630000000000003</v>
      </c>
      <c r="D1634">
        <v>12</v>
      </c>
      <c r="E1634">
        <v>865.49</v>
      </c>
      <c r="F1634" s="1">
        <v>38281</v>
      </c>
      <c r="G1634" t="s">
        <v>25</v>
      </c>
      <c r="H1634">
        <v>4</v>
      </c>
      <c r="I1634">
        <v>10</v>
      </c>
      <c r="J1634">
        <v>2004</v>
      </c>
      <c r="K1634" t="s">
        <v>550</v>
      </c>
      <c r="L1634">
        <v>44</v>
      </c>
      <c r="M1634" t="s">
        <v>628</v>
      </c>
      <c r="N1634" t="s">
        <v>272</v>
      </c>
      <c r="O1634">
        <v>4155551450</v>
      </c>
      <c r="P1634" t="s">
        <v>273</v>
      </c>
      <c r="R1634" t="s">
        <v>274</v>
      </c>
      <c r="S1634" t="s">
        <v>55</v>
      </c>
      <c r="T1634">
        <v>97562</v>
      </c>
      <c r="U1634" t="s">
        <v>32</v>
      </c>
      <c r="V1634" t="s">
        <v>33</v>
      </c>
      <c r="W1634" t="s">
        <v>275</v>
      </c>
      <c r="X1634" t="s">
        <v>276</v>
      </c>
      <c r="Y1634" t="s">
        <v>36</v>
      </c>
    </row>
    <row r="1635" spans="1:25" x14ac:dyDescent="0.3">
      <c r="A1635">
        <v>10322</v>
      </c>
      <c r="B1635">
        <v>30</v>
      </c>
      <c r="C1635">
        <v>100</v>
      </c>
      <c r="D1635">
        <v>4</v>
      </c>
      <c r="E1635">
        <v>3500.1</v>
      </c>
      <c r="F1635" s="1">
        <v>38295</v>
      </c>
      <c r="G1635" t="s">
        <v>25</v>
      </c>
      <c r="H1635">
        <v>4</v>
      </c>
      <c r="I1635">
        <v>11</v>
      </c>
      <c r="J1635">
        <v>2004</v>
      </c>
      <c r="K1635" t="s">
        <v>550</v>
      </c>
      <c r="L1635">
        <v>44</v>
      </c>
      <c r="M1635" t="s">
        <v>628</v>
      </c>
      <c r="N1635" t="s">
        <v>277</v>
      </c>
      <c r="O1635">
        <v>6035558647</v>
      </c>
      <c r="P1635" t="s">
        <v>278</v>
      </c>
      <c r="R1635" t="s">
        <v>279</v>
      </c>
      <c r="S1635" t="s">
        <v>280</v>
      </c>
      <c r="T1635">
        <v>62005</v>
      </c>
      <c r="U1635" t="s">
        <v>32</v>
      </c>
      <c r="V1635" t="s">
        <v>33</v>
      </c>
      <c r="W1635" t="s">
        <v>56</v>
      </c>
      <c r="X1635" t="s">
        <v>276</v>
      </c>
      <c r="Y1635" t="s">
        <v>51</v>
      </c>
    </row>
    <row r="1636" spans="1:25" x14ac:dyDescent="0.3">
      <c r="A1636">
        <v>10332</v>
      </c>
      <c r="B1636">
        <v>26</v>
      </c>
      <c r="C1636">
        <v>85.52</v>
      </c>
      <c r="D1636">
        <v>10</v>
      </c>
      <c r="E1636">
        <v>2223.52</v>
      </c>
      <c r="F1636" s="1">
        <v>38308</v>
      </c>
      <c r="G1636" t="s">
        <v>25</v>
      </c>
      <c r="H1636">
        <v>4</v>
      </c>
      <c r="I1636">
        <v>11</v>
      </c>
      <c r="J1636">
        <v>2004</v>
      </c>
      <c r="K1636" t="s">
        <v>550</v>
      </c>
      <c r="L1636">
        <v>44</v>
      </c>
      <c r="M1636" t="s">
        <v>628</v>
      </c>
      <c r="N1636" t="s">
        <v>492</v>
      </c>
      <c r="O1636" t="s">
        <v>493</v>
      </c>
      <c r="P1636" t="s">
        <v>494</v>
      </c>
      <c r="R1636" t="s">
        <v>495</v>
      </c>
      <c r="T1636" t="s">
        <v>496</v>
      </c>
      <c r="U1636" t="s">
        <v>170</v>
      </c>
      <c r="V1636" t="s">
        <v>42</v>
      </c>
      <c r="W1636" t="s">
        <v>497</v>
      </c>
      <c r="X1636" t="s">
        <v>94</v>
      </c>
      <c r="Y1636" t="s">
        <v>36</v>
      </c>
    </row>
    <row r="1637" spans="1:25" x14ac:dyDescent="0.3">
      <c r="A1637">
        <v>10345</v>
      </c>
      <c r="B1637">
        <v>43</v>
      </c>
      <c r="C1637">
        <v>53.76</v>
      </c>
      <c r="D1637">
        <v>1</v>
      </c>
      <c r="E1637">
        <v>2311.6799999999998</v>
      </c>
      <c r="F1637" s="1">
        <v>38316</v>
      </c>
      <c r="G1637" t="s">
        <v>25</v>
      </c>
      <c r="H1637">
        <v>4</v>
      </c>
      <c r="I1637">
        <v>11</v>
      </c>
      <c r="J1637">
        <v>2004</v>
      </c>
      <c r="K1637" t="s">
        <v>550</v>
      </c>
      <c r="L1637">
        <v>44</v>
      </c>
      <c r="M1637" t="s">
        <v>628</v>
      </c>
      <c r="N1637" t="s">
        <v>312</v>
      </c>
      <c r="O1637" t="s">
        <v>313</v>
      </c>
      <c r="P1637" t="s">
        <v>314</v>
      </c>
      <c r="R1637" t="s">
        <v>117</v>
      </c>
      <c r="T1637">
        <v>44000</v>
      </c>
      <c r="U1637" t="s">
        <v>41</v>
      </c>
      <c r="V1637" t="s">
        <v>42</v>
      </c>
      <c r="W1637" t="s">
        <v>315</v>
      </c>
      <c r="X1637" t="s">
        <v>316</v>
      </c>
      <c r="Y1637" t="s">
        <v>36</v>
      </c>
    </row>
    <row r="1638" spans="1:25" x14ac:dyDescent="0.3">
      <c r="A1638">
        <v>10356</v>
      </c>
      <c r="B1638">
        <v>26</v>
      </c>
      <c r="C1638">
        <v>31.86</v>
      </c>
      <c r="D1638">
        <v>7</v>
      </c>
      <c r="E1638">
        <v>828.36</v>
      </c>
      <c r="F1638" s="1">
        <v>38330</v>
      </c>
      <c r="G1638" t="s">
        <v>25</v>
      </c>
      <c r="H1638">
        <v>4</v>
      </c>
      <c r="I1638">
        <v>12</v>
      </c>
      <c r="J1638">
        <v>2004</v>
      </c>
      <c r="K1638" t="s">
        <v>550</v>
      </c>
      <c r="L1638">
        <v>44</v>
      </c>
      <c r="M1638" t="s">
        <v>628</v>
      </c>
      <c r="N1638" t="s">
        <v>45</v>
      </c>
      <c r="O1638" t="s">
        <v>46</v>
      </c>
      <c r="P1638" t="s">
        <v>47</v>
      </c>
      <c r="R1638" t="s">
        <v>48</v>
      </c>
      <c r="T1638">
        <v>75508</v>
      </c>
      <c r="U1638" t="s">
        <v>41</v>
      </c>
      <c r="V1638" t="s">
        <v>42</v>
      </c>
      <c r="W1638" t="s">
        <v>49</v>
      </c>
      <c r="X1638" t="s">
        <v>50</v>
      </c>
      <c r="Y1638" t="s">
        <v>36</v>
      </c>
    </row>
    <row r="1639" spans="1:25" x14ac:dyDescent="0.3">
      <c r="A1639">
        <v>10367</v>
      </c>
      <c r="B1639">
        <v>28</v>
      </c>
      <c r="C1639">
        <v>30.59</v>
      </c>
      <c r="D1639">
        <v>12</v>
      </c>
      <c r="E1639">
        <v>856.52</v>
      </c>
      <c r="F1639" s="1">
        <v>38364</v>
      </c>
      <c r="G1639" t="s">
        <v>408</v>
      </c>
      <c r="H1639">
        <v>1</v>
      </c>
      <c r="I1639">
        <v>1</v>
      </c>
      <c r="J1639">
        <v>2005</v>
      </c>
      <c r="K1639" t="s">
        <v>550</v>
      </c>
      <c r="L1639">
        <v>44</v>
      </c>
      <c r="M1639" t="s">
        <v>628</v>
      </c>
      <c r="N1639" t="s">
        <v>52</v>
      </c>
      <c r="O1639">
        <v>6265557265</v>
      </c>
      <c r="P1639" t="s">
        <v>53</v>
      </c>
      <c r="R1639" t="s">
        <v>54</v>
      </c>
      <c r="S1639" t="s">
        <v>55</v>
      </c>
      <c r="T1639">
        <v>90003</v>
      </c>
      <c r="U1639" t="s">
        <v>32</v>
      </c>
      <c r="V1639" t="s">
        <v>33</v>
      </c>
      <c r="W1639" t="s">
        <v>56</v>
      </c>
      <c r="X1639" t="s">
        <v>57</v>
      </c>
      <c r="Y1639" t="s">
        <v>36</v>
      </c>
    </row>
    <row r="1640" spans="1:25" x14ac:dyDescent="0.3">
      <c r="A1640">
        <v>10380</v>
      </c>
      <c r="B1640">
        <v>27</v>
      </c>
      <c r="C1640">
        <v>68.349999999999994</v>
      </c>
      <c r="D1640">
        <v>5</v>
      </c>
      <c r="E1640">
        <v>1845.45</v>
      </c>
      <c r="F1640" s="1">
        <v>38399</v>
      </c>
      <c r="G1640" t="s">
        <v>25</v>
      </c>
      <c r="H1640">
        <v>1</v>
      </c>
      <c r="I1640">
        <v>2</v>
      </c>
      <c r="J1640">
        <v>2005</v>
      </c>
      <c r="K1640" t="s">
        <v>550</v>
      </c>
      <c r="L1640">
        <v>44</v>
      </c>
      <c r="M1640" t="s">
        <v>628</v>
      </c>
      <c r="N1640" t="s">
        <v>174</v>
      </c>
      <c r="O1640" t="s">
        <v>175</v>
      </c>
      <c r="P1640" t="s">
        <v>176</v>
      </c>
      <c r="R1640" t="s">
        <v>177</v>
      </c>
      <c r="T1640">
        <v>28034</v>
      </c>
      <c r="U1640" t="s">
        <v>178</v>
      </c>
      <c r="V1640" t="s">
        <v>42</v>
      </c>
      <c r="W1640" t="s">
        <v>179</v>
      </c>
      <c r="X1640" t="s">
        <v>180</v>
      </c>
      <c r="Y1640" t="s">
        <v>36</v>
      </c>
    </row>
    <row r="1641" spans="1:25" x14ac:dyDescent="0.3">
      <c r="A1641">
        <v>10391</v>
      </c>
      <c r="B1641">
        <v>24</v>
      </c>
      <c r="C1641">
        <v>100</v>
      </c>
      <c r="D1641">
        <v>1</v>
      </c>
      <c r="E1641">
        <v>4042.08</v>
      </c>
      <c r="F1641" s="1">
        <v>38420</v>
      </c>
      <c r="G1641" t="s">
        <v>25</v>
      </c>
      <c r="H1641">
        <v>1</v>
      </c>
      <c r="I1641">
        <v>3</v>
      </c>
      <c r="J1641">
        <v>2005</v>
      </c>
      <c r="K1641" t="s">
        <v>550</v>
      </c>
      <c r="L1641">
        <v>44</v>
      </c>
      <c r="M1641" t="s">
        <v>628</v>
      </c>
      <c r="N1641" t="s">
        <v>285</v>
      </c>
      <c r="O1641" t="s">
        <v>286</v>
      </c>
      <c r="P1641" t="s">
        <v>287</v>
      </c>
      <c r="Q1641" t="s">
        <v>288</v>
      </c>
      <c r="R1641" t="s">
        <v>289</v>
      </c>
      <c r="S1641" t="s">
        <v>157</v>
      </c>
      <c r="T1641">
        <v>2060</v>
      </c>
      <c r="U1641" t="s">
        <v>95</v>
      </c>
      <c r="V1641" t="s">
        <v>96</v>
      </c>
      <c r="W1641" t="s">
        <v>290</v>
      </c>
      <c r="X1641" t="s">
        <v>291</v>
      </c>
      <c r="Y1641" t="s">
        <v>51</v>
      </c>
    </row>
    <row r="1642" spans="1:25" x14ac:dyDescent="0.3">
      <c r="A1642">
        <v>10421</v>
      </c>
      <c r="B1642">
        <v>40</v>
      </c>
      <c r="C1642">
        <v>45.7</v>
      </c>
      <c r="D1642">
        <v>2</v>
      </c>
      <c r="E1642">
        <v>1828</v>
      </c>
      <c r="F1642" s="1">
        <v>38501</v>
      </c>
      <c r="G1642" t="s">
        <v>300</v>
      </c>
      <c r="H1642">
        <v>2</v>
      </c>
      <c r="I1642">
        <v>5</v>
      </c>
      <c r="J1642">
        <v>2005</v>
      </c>
      <c r="K1642" t="s">
        <v>550</v>
      </c>
      <c r="L1642">
        <v>44</v>
      </c>
      <c r="M1642" t="s">
        <v>628</v>
      </c>
      <c r="N1642" t="s">
        <v>272</v>
      </c>
      <c r="O1642">
        <v>4155551450</v>
      </c>
      <c r="P1642" t="s">
        <v>273</v>
      </c>
      <c r="R1642" t="s">
        <v>274</v>
      </c>
      <c r="S1642" t="s">
        <v>55</v>
      </c>
      <c r="T1642">
        <v>97562</v>
      </c>
      <c r="U1642" t="s">
        <v>32</v>
      </c>
      <c r="V1642" t="s">
        <v>33</v>
      </c>
      <c r="W1642" t="s">
        <v>275</v>
      </c>
      <c r="X1642" t="s">
        <v>276</v>
      </c>
      <c r="Y1642" t="s">
        <v>36</v>
      </c>
    </row>
    <row r="1643" spans="1:25" x14ac:dyDescent="0.3">
      <c r="A1643">
        <v>10103</v>
      </c>
      <c r="B1643">
        <v>36</v>
      </c>
      <c r="C1643">
        <v>100</v>
      </c>
      <c r="D1643">
        <v>1</v>
      </c>
      <c r="E1643">
        <v>3680.28</v>
      </c>
      <c r="F1643" s="1">
        <v>37650</v>
      </c>
      <c r="G1643" t="s">
        <v>25</v>
      </c>
      <c r="H1643">
        <v>1</v>
      </c>
      <c r="I1643">
        <v>1</v>
      </c>
      <c r="J1643">
        <v>2003</v>
      </c>
      <c r="K1643" t="s">
        <v>504</v>
      </c>
      <c r="L1643">
        <v>127</v>
      </c>
      <c r="M1643" t="s">
        <v>629</v>
      </c>
      <c r="N1643" t="s">
        <v>133</v>
      </c>
      <c r="O1643" t="s">
        <v>134</v>
      </c>
      <c r="P1643" t="s">
        <v>135</v>
      </c>
      <c r="R1643" t="s">
        <v>136</v>
      </c>
      <c r="T1643">
        <v>4110</v>
      </c>
      <c r="U1643" t="s">
        <v>78</v>
      </c>
      <c r="V1643" t="s">
        <v>42</v>
      </c>
      <c r="W1643" t="s">
        <v>137</v>
      </c>
      <c r="X1643" t="s">
        <v>138</v>
      </c>
      <c r="Y1643" t="s">
        <v>51</v>
      </c>
    </row>
    <row r="1644" spans="1:25" x14ac:dyDescent="0.3">
      <c r="A1644">
        <v>10114</v>
      </c>
      <c r="B1644">
        <v>21</v>
      </c>
      <c r="C1644">
        <v>100</v>
      </c>
      <c r="D1644">
        <v>5</v>
      </c>
      <c r="E1644">
        <v>2925.09</v>
      </c>
      <c r="F1644" s="1">
        <v>37712</v>
      </c>
      <c r="G1644" t="s">
        <v>25</v>
      </c>
      <c r="H1644">
        <v>2</v>
      </c>
      <c r="I1644">
        <v>4</v>
      </c>
      <c r="J1644">
        <v>2003</v>
      </c>
      <c r="K1644" t="s">
        <v>504</v>
      </c>
      <c r="L1644">
        <v>127</v>
      </c>
      <c r="M1644" t="s">
        <v>629</v>
      </c>
      <c r="N1644" t="s">
        <v>403</v>
      </c>
      <c r="O1644" t="s">
        <v>404</v>
      </c>
      <c r="P1644" t="s">
        <v>405</v>
      </c>
      <c r="R1644" t="s">
        <v>48</v>
      </c>
      <c r="T1644">
        <v>75012</v>
      </c>
      <c r="U1644" t="s">
        <v>41</v>
      </c>
      <c r="V1644" t="s">
        <v>42</v>
      </c>
      <c r="W1644" t="s">
        <v>406</v>
      </c>
      <c r="X1644" t="s">
        <v>407</v>
      </c>
      <c r="Y1644" t="s">
        <v>36</v>
      </c>
    </row>
    <row r="1645" spans="1:25" x14ac:dyDescent="0.3">
      <c r="A1645">
        <v>10126</v>
      </c>
      <c r="B1645">
        <v>27</v>
      </c>
      <c r="C1645">
        <v>100</v>
      </c>
      <c r="D1645">
        <v>1</v>
      </c>
      <c r="E1645">
        <v>3415.77</v>
      </c>
      <c r="F1645" s="1">
        <v>37769</v>
      </c>
      <c r="G1645" t="s">
        <v>25</v>
      </c>
      <c r="H1645">
        <v>2</v>
      </c>
      <c r="I1645">
        <v>5</v>
      </c>
      <c r="J1645">
        <v>2003</v>
      </c>
      <c r="K1645" t="s">
        <v>504</v>
      </c>
      <c r="L1645">
        <v>127</v>
      </c>
      <c r="M1645" t="s">
        <v>629</v>
      </c>
      <c r="N1645" t="s">
        <v>191</v>
      </c>
      <c r="O1645" t="s">
        <v>192</v>
      </c>
      <c r="P1645" t="s">
        <v>193</v>
      </c>
      <c r="R1645" t="s">
        <v>177</v>
      </c>
      <c r="T1645">
        <v>28023</v>
      </c>
      <c r="U1645" t="s">
        <v>178</v>
      </c>
      <c r="V1645" t="s">
        <v>42</v>
      </c>
      <c r="W1645" t="s">
        <v>194</v>
      </c>
      <c r="X1645" t="s">
        <v>195</v>
      </c>
      <c r="Y1645" t="s">
        <v>51</v>
      </c>
    </row>
    <row r="1646" spans="1:25" x14ac:dyDescent="0.3">
      <c r="A1646">
        <v>10140</v>
      </c>
      <c r="B1646">
        <v>47</v>
      </c>
      <c r="C1646">
        <v>100</v>
      </c>
      <c r="D1646">
        <v>1</v>
      </c>
      <c r="E1646">
        <v>5105.1400000000003</v>
      </c>
      <c r="F1646" s="1">
        <v>37826</v>
      </c>
      <c r="G1646" t="s">
        <v>25</v>
      </c>
      <c r="H1646">
        <v>3</v>
      </c>
      <c r="I1646">
        <v>7</v>
      </c>
      <c r="J1646">
        <v>2003</v>
      </c>
      <c r="K1646" t="s">
        <v>504</v>
      </c>
      <c r="L1646">
        <v>127</v>
      </c>
      <c r="M1646" t="s">
        <v>629</v>
      </c>
      <c r="N1646" t="s">
        <v>62</v>
      </c>
      <c r="O1646">
        <v>6505556809</v>
      </c>
      <c r="P1646" t="s">
        <v>63</v>
      </c>
      <c r="R1646" t="s">
        <v>64</v>
      </c>
      <c r="S1646" t="s">
        <v>55</v>
      </c>
      <c r="T1646">
        <v>94217</v>
      </c>
      <c r="U1646" t="s">
        <v>32</v>
      </c>
      <c r="V1646" t="s">
        <v>33</v>
      </c>
      <c r="W1646" t="s">
        <v>65</v>
      </c>
      <c r="X1646" t="s">
        <v>66</v>
      </c>
      <c r="Y1646" t="s">
        <v>51</v>
      </c>
    </row>
    <row r="1647" spans="1:25" x14ac:dyDescent="0.3">
      <c r="A1647">
        <v>10151</v>
      </c>
      <c r="B1647">
        <v>42</v>
      </c>
      <c r="C1647">
        <v>100</v>
      </c>
      <c r="D1647">
        <v>8</v>
      </c>
      <c r="E1647">
        <v>5098.8</v>
      </c>
      <c r="F1647" s="1">
        <v>37885</v>
      </c>
      <c r="G1647" t="s">
        <v>25</v>
      </c>
      <c r="H1647">
        <v>3</v>
      </c>
      <c r="I1647">
        <v>9</v>
      </c>
      <c r="J1647">
        <v>2003</v>
      </c>
      <c r="K1647" t="s">
        <v>504</v>
      </c>
      <c r="L1647">
        <v>127</v>
      </c>
      <c r="M1647" t="s">
        <v>629</v>
      </c>
      <c r="N1647" t="s">
        <v>391</v>
      </c>
      <c r="O1647" t="s">
        <v>392</v>
      </c>
      <c r="P1647" t="s">
        <v>393</v>
      </c>
      <c r="R1647" t="s">
        <v>394</v>
      </c>
      <c r="T1647">
        <v>90110</v>
      </c>
      <c r="U1647" t="s">
        <v>130</v>
      </c>
      <c r="V1647" t="s">
        <v>42</v>
      </c>
      <c r="W1647" t="s">
        <v>395</v>
      </c>
      <c r="X1647" t="s">
        <v>396</v>
      </c>
      <c r="Y1647" t="s">
        <v>51</v>
      </c>
    </row>
    <row r="1648" spans="1:25" x14ac:dyDescent="0.3">
      <c r="A1648">
        <v>10165</v>
      </c>
      <c r="B1648">
        <v>32</v>
      </c>
      <c r="C1648">
        <v>100</v>
      </c>
      <c r="D1648">
        <v>17</v>
      </c>
      <c r="E1648">
        <v>4661.76</v>
      </c>
      <c r="F1648" s="1">
        <v>37916</v>
      </c>
      <c r="G1648" t="s">
        <v>25</v>
      </c>
      <c r="H1648">
        <v>4</v>
      </c>
      <c r="I1648">
        <v>10</v>
      </c>
      <c r="J1648">
        <v>2003</v>
      </c>
      <c r="K1648" t="s">
        <v>504</v>
      </c>
      <c r="L1648">
        <v>127</v>
      </c>
      <c r="M1648" t="s">
        <v>629</v>
      </c>
      <c r="N1648" t="s">
        <v>196</v>
      </c>
      <c r="O1648" t="s">
        <v>197</v>
      </c>
      <c r="P1648" t="s">
        <v>198</v>
      </c>
      <c r="R1648" t="s">
        <v>199</v>
      </c>
      <c r="T1648">
        <v>79903</v>
      </c>
      <c r="U1648" t="s">
        <v>199</v>
      </c>
      <c r="V1648" t="s">
        <v>200</v>
      </c>
      <c r="W1648" t="s">
        <v>201</v>
      </c>
      <c r="X1648" t="s">
        <v>202</v>
      </c>
      <c r="Y1648" t="s">
        <v>51</v>
      </c>
    </row>
    <row r="1649" spans="1:25" x14ac:dyDescent="0.3">
      <c r="A1649">
        <v>10175</v>
      </c>
      <c r="B1649">
        <v>28</v>
      </c>
      <c r="C1649">
        <v>100</v>
      </c>
      <c r="D1649">
        <v>6</v>
      </c>
      <c r="E1649">
        <v>2969.96</v>
      </c>
      <c r="F1649" s="1">
        <v>37931</v>
      </c>
      <c r="G1649" t="s">
        <v>25</v>
      </c>
      <c r="H1649">
        <v>4</v>
      </c>
      <c r="I1649">
        <v>11</v>
      </c>
      <c r="J1649">
        <v>2003</v>
      </c>
      <c r="K1649" t="s">
        <v>504</v>
      </c>
      <c r="L1649">
        <v>127</v>
      </c>
      <c r="M1649" t="s">
        <v>629</v>
      </c>
      <c r="N1649" t="s">
        <v>329</v>
      </c>
      <c r="O1649" t="s">
        <v>330</v>
      </c>
      <c r="P1649" t="s">
        <v>331</v>
      </c>
      <c r="R1649" t="s">
        <v>332</v>
      </c>
      <c r="T1649" t="s">
        <v>333</v>
      </c>
      <c r="U1649" t="s">
        <v>170</v>
      </c>
      <c r="V1649" t="s">
        <v>42</v>
      </c>
      <c r="W1649" t="s">
        <v>61</v>
      </c>
      <c r="X1649" t="s">
        <v>334</v>
      </c>
      <c r="Y1649" t="s">
        <v>36</v>
      </c>
    </row>
    <row r="1650" spans="1:25" x14ac:dyDescent="0.3">
      <c r="A1650">
        <v>10184</v>
      </c>
      <c r="B1650">
        <v>24</v>
      </c>
      <c r="C1650">
        <v>100</v>
      </c>
      <c r="D1650">
        <v>11</v>
      </c>
      <c r="E1650">
        <v>3496.32</v>
      </c>
      <c r="F1650" s="1">
        <v>37939</v>
      </c>
      <c r="G1650" t="s">
        <v>25</v>
      </c>
      <c r="H1650">
        <v>4</v>
      </c>
      <c r="I1650">
        <v>11</v>
      </c>
      <c r="J1650">
        <v>2003</v>
      </c>
      <c r="K1650" t="s">
        <v>504</v>
      </c>
      <c r="L1650">
        <v>127</v>
      </c>
      <c r="M1650" t="s">
        <v>629</v>
      </c>
      <c r="N1650" t="s">
        <v>520</v>
      </c>
      <c r="O1650" t="s">
        <v>521</v>
      </c>
      <c r="P1650" t="s">
        <v>522</v>
      </c>
      <c r="R1650" t="s">
        <v>523</v>
      </c>
      <c r="T1650">
        <v>41101</v>
      </c>
      <c r="U1650" t="s">
        <v>178</v>
      </c>
      <c r="V1650" t="s">
        <v>42</v>
      </c>
      <c r="W1650" t="s">
        <v>524</v>
      </c>
      <c r="X1650" t="s">
        <v>525</v>
      </c>
      <c r="Y1650" t="s">
        <v>51</v>
      </c>
    </row>
    <row r="1651" spans="1:25" x14ac:dyDescent="0.3">
      <c r="A1651">
        <v>10194</v>
      </c>
      <c r="B1651">
        <v>49</v>
      </c>
      <c r="C1651">
        <v>100</v>
      </c>
      <c r="D1651">
        <v>1</v>
      </c>
      <c r="E1651">
        <v>5760.93</v>
      </c>
      <c r="F1651" s="1">
        <v>37950</v>
      </c>
      <c r="G1651" t="s">
        <v>25</v>
      </c>
      <c r="H1651">
        <v>4</v>
      </c>
      <c r="I1651">
        <v>11</v>
      </c>
      <c r="J1651">
        <v>2003</v>
      </c>
      <c r="K1651" t="s">
        <v>504</v>
      </c>
      <c r="L1651">
        <v>127</v>
      </c>
      <c r="M1651" t="s">
        <v>629</v>
      </c>
      <c r="N1651" t="s">
        <v>219</v>
      </c>
      <c r="O1651" t="s">
        <v>220</v>
      </c>
      <c r="P1651" t="s">
        <v>221</v>
      </c>
      <c r="R1651" t="s">
        <v>222</v>
      </c>
      <c r="T1651">
        <v>69004</v>
      </c>
      <c r="U1651" t="s">
        <v>41</v>
      </c>
      <c r="V1651" t="s">
        <v>42</v>
      </c>
      <c r="W1651" t="s">
        <v>223</v>
      </c>
      <c r="X1651" t="s">
        <v>224</v>
      </c>
      <c r="Y1651" t="s">
        <v>51</v>
      </c>
    </row>
    <row r="1652" spans="1:25" x14ac:dyDescent="0.3">
      <c r="A1652">
        <v>10207</v>
      </c>
      <c r="B1652">
        <v>46</v>
      </c>
      <c r="C1652">
        <v>100</v>
      </c>
      <c r="D1652">
        <v>12</v>
      </c>
      <c r="E1652">
        <v>6819.04</v>
      </c>
      <c r="F1652" s="1">
        <v>37964</v>
      </c>
      <c r="G1652" t="s">
        <v>25</v>
      </c>
      <c r="H1652">
        <v>4</v>
      </c>
      <c r="I1652">
        <v>12</v>
      </c>
      <c r="J1652">
        <v>2003</v>
      </c>
      <c r="K1652" t="s">
        <v>504</v>
      </c>
      <c r="L1652">
        <v>127</v>
      </c>
      <c r="M1652" t="s">
        <v>629</v>
      </c>
      <c r="N1652" t="s">
        <v>415</v>
      </c>
      <c r="O1652">
        <v>6175552555</v>
      </c>
      <c r="P1652" t="s">
        <v>416</v>
      </c>
      <c r="R1652" t="s">
        <v>381</v>
      </c>
      <c r="S1652" t="s">
        <v>123</v>
      </c>
      <c r="T1652">
        <v>51003</v>
      </c>
      <c r="U1652" t="s">
        <v>32</v>
      </c>
      <c r="V1652" t="s">
        <v>33</v>
      </c>
      <c r="W1652" t="s">
        <v>417</v>
      </c>
      <c r="X1652" t="s">
        <v>276</v>
      </c>
      <c r="Y1652" t="s">
        <v>51</v>
      </c>
    </row>
    <row r="1653" spans="1:25" x14ac:dyDescent="0.3">
      <c r="A1653">
        <v>10217</v>
      </c>
      <c r="B1653">
        <v>28</v>
      </c>
      <c r="C1653">
        <v>100</v>
      </c>
      <c r="D1653">
        <v>1</v>
      </c>
      <c r="E1653">
        <v>3148.88</v>
      </c>
      <c r="F1653" s="1">
        <v>38021</v>
      </c>
      <c r="G1653" t="s">
        <v>25</v>
      </c>
      <c r="H1653">
        <v>1</v>
      </c>
      <c r="I1653">
        <v>2</v>
      </c>
      <c r="J1653">
        <v>2004</v>
      </c>
      <c r="K1653" t="s">
        <v>504</v>
      </c>
      <c r="L1653">
        <v>127</v>
      </c>
      <c r="M1653" t="s">
        <v>629</v>
      </c>
      <c r="N1653" t="s">
        <v>418</v>
      </c>
      <c r="O1653" t="s">
        <v>419</v>
      </c>
      <c r="P1653" t="s">
        <v>420</v>
      </c>
      <c r="Q1653" t="s">
        <v>421</v>
      </c>
      <c r="R1653" t="s">
        <v>199</v>
      </c>
      <c r="T1653">
        <v>69045</v>
      </c>
      <c r="U1653" t="s">
        <v>199</v>
      </c>
      <c r="V1653" t="s">
        <v>96</v>
      </c>
      <c r="W1653" t="s">
        <v>422</v>
      </c>
      <c r="X1653" t="s">
        <v>423</v>
      </c>
      <c r="Y1653" t="s">
        <v>51</v>
      </c>
    </row>
    <row r="1654" spans="1:25" x14ac:dyDescent="0.3">
      <c r="A1654">
        <v>10229</v>
      </c>
      <c r="B1654">
        <v>48</v>
      </c>
      <c r="C1654">
        <v>100</v>
      </c>
      <c r="D1654">
        <v>6</v>
      </c>
      <c r="E1654">
        <v>5704.32</v>
      </c>
      <c r="F1654" s="1">
        <v>38057</v>
      </c>
      <c r="G1654" t="s">
        <v>25</v>
      </c>
      <c r="H1654">
        <v>1</v>
      </c>
      <c r="I1654">
        <v>3</v>
      </c>
      <c r="J1654">
        <v>2004</v>
      </c>
      <c r="K1654" t="s">
        <v>504</v>
      </c>
      <c r="L1654">
        <v>127</v>
      </c>
      <c r="M1654" t="s">
        <v>629</v>
      </c>
      <c r="N1654" t="s">
        <v>272</v>
      </c>
      <c r="O1654">
        <v>4155551450</v>
      </c>
      <c r="P1654" t="s">
        <v>273</v>
      </c>
      <c r="R1654" t="s">
        <v>274</v>
      </c>
      <c r="S1654" t="s">
        <v>55</v>
      </c>
      <c r="T1654">
        <v>97562</v>
      </c>
      <c r="U1654" t="s">
        <v>32</v>
      </c>
      <c r="V1654" t="s">
        <v>33</v>
      </c>
      <c r="W1654" t="s">
        <v>275</v>
      </c>
      <c r="X1654" t="s">
        <v>276</v>
      </c>
      <c r="Y1654" t="s">
        <v>51</v>
      </c>
    </row>
    <row r="1655" spans="1:25" x14ac:dyDescent="0.3">
      <c r="A1655">
        <v>10246</v>
      </c>
      <c r="B1655">
        <v>29</v>
      </c>
      <c r="C1655">
        <v>100</v>
      </c>
      <c r="D1655">
        <v>10</v>
      </c>
      <c r="E1655">
        <v>3520.6</v>
      </c>
      <c r="F1655" s="1">
        <v>38112</v>
      </c>
      <c r="G1655" t="s">
        <v>25</v>
      </c>
      <c r="H1655">
        <v>2</v>
      </c>
      <c r="I1655">
        <v>5</v>
      </c>
      <c r="J1655">
        <v>2004</v>
      </c>
      <c r="K1655" t="s">
        <v>504</v>
      </c>
      <c r="L1655">
        <v>127</v>
      </c>
      <c r="M1655" t="s">
        <v>629</v>
      </c>
      <c r="N1655" t="s">
        <v>174</v>
      </c>
      <c r="O1655" t="s">
        <v>175</v>
      </c>
      <c r="P1655" t="s">
        <v>176</v>
      </c>
      <c r="R1655" t="s">
        <v>177</v>
      </c>
      <c r="T1655">
        <v>28034</v>
      </c>
      <c r="U1655" t="s">
        <v>178</v>
      </c>
      <c r="V1655" t="s">
        <v>42</v>
      </c>
      <c r="W1655" t="s">
        <v>179</v>
      </c>
      <c r="X1655" t="s">
        <v>180</v>
      </c>
      <c r="Y1655" t="s">
        <v>51</v>
      </c>
    </row>
    <row r="1656" spans="1:25" x14ac:dyDescent="0.3">
      <c r="A1656">
        <v>10259</v>
      </c>
      <c r="B1656">
        <v>47</v>
      </c>
      <c r="C1656">
        <v>100</v>
      </c>
      <c r="D1656">
        <v>9</v>
      </c>
      <c r="E1656">
        <v>5285.62</v>
      </c>
      <c r="F1656" s="1">
        <v>38153</v>
      </c>
      <c r="G1656" t="s">
        <v>25</v>
      </c>
      <c r="H1656">
        <v>2</v>
      </c>
      <c r="I1656">
        <v>6</v>
      </c>
      <c r="J1656">
        <v>2004</v>
      </c>
      <c r="K1656" t="s">
        <v>504</v>
      </c>
      <c r="L1656">
        <v>127</v>
      </c>
      <c r="M1656" t="s">
        <v>629</v>
      </c>
      <c r="N1656" t="s">
        <v>418</v>
      </c>
      <c r="O1656" t="s">
        <v>419</v>
      </c>
      <c r="P1656" t="s">
        <v>420</v>
      </c>
      <c r="Q1656" t="s">
        <v>421</v>
      </c>
      <c r="R1656" t="s">
        <v>199</v>
      </c>
      <c r="T1656">
        <v>69045</v>
      </c>
      <c r="U1656" t="s">
        <v>199</v>
      </c>
      <c r="V1656" t="s">
        <v>96</v>
      </c>
      <c r="W1656" t="s">
        <v>422</v>
      </c>
      <c r="X1656" t="s">
        <v>423</v>
      </c>
      <c r="Y1656" t="s">
        <v>51</v>
      </c>
    </row>
    <row r="1657" spans="1:25" x14ac:dyDescent="0.3">
      <c r="A1657">
        <v>10271</v>
      </c>
      <c r="B1657">
        <v>43</v>
      </c>
      <c r="C1657">
        <v>100</v>
      </c>
      <c r="D1657">
        <v>10</v>
      </c>
      <c r="E1657">
        <v>5605.05</v>
      </c>
      <c r="F1657" s="1">
        <v>38188</v>
      </c>
      <c r="G1657" t="s">
        <v>25</v>
      </c>
      <c r="H1657">
        <v>3</v>
      </c>
      <c r="I1657">
        <v>7</v>
      </c>
      <c r="J1657">
        <v>2004</v>
      </c>
      <c r="K1657" t="s">
        <v>504</v>
      </c>
      <c r="L1657">
        <v>127</v>
      </c>
      <c r="M1657" t="s">
        <v>629</v>
      </c>
      <c r="N1657" t="s">
        <v>272</v>
      </c>
      <c r="O1657">
        <v>4155551450</v>
      </c>
      <c r="P1657" t="s">
        <v>273</v>
      </c>
      <c r="R1657" t="s">
        <v>274</v>
      </c>
      <c r="S1657" t="s">
        <v>55</v>
      </c>
      <c r="T1657">
        <v>97562</v>
      </c>
      <c r="U1657" t="s">
        <v>32</v>
      </c>
      <c r="V1657" t="s">
        <v>33</v>
      </c>
      <c r="W1657" t="s">
        <v>275</v>
      </c>
      <c r="X1657" t="s">
        <v>276</v>
      </c>
      <c r="Y1657" t="s">
        <v>51</v>
      </c>
    </row>
    <row r="1658" spans="1:25" x14ac:dyDescent="0.3">
      <c r="A1658">
        <v>10281</v>
      </c>
      <c r="B1658">
        <v>25</v>
      </c>
      <c r="C1658">
        <v>100</v>
      </c>
      <c r="D1658">
        <v>6</v>
      </c>
      <c r="E1658">
        <v>2779.5</v>
      </c>
      <c r="F1658" s="1">
        <v>38218</v>
      </c>
      <c r="G1658" t="s">
        <v>25</v>
      </c>
      <c r="H1658">
        <v>3</v>
      </c>
      <c r="I1658">
        <v>8</v>
      </c>
      <c r="J1658">
        <v>2004</v>
      </c>
      <c r="K1658" t="s">
        <v>504</v>
      </c>
      <c r="L1658">
        <v>127</v>
      </c>
      <c r="M1658" t="s">
        <v>629</v>
      </c>
      <c r="N1658" t="s">
        <v>139</v>
      </c>
      <c r="O1658">
        <v>2155551555</v>
      </c>
      <c r="P1658" t="s">
        <v>140</v>
      </c>
      <c r="R1658" t="s">
        <v>141</v>
      </c>
      <c r="S1658" t="s">
        <v>142</v>
      </c>
      <c r="T1658">
        <v>70267</v>
      </c>
      <c r="U1658" t="s">
        <v>32</v>
      </c>
      <c r="V1658" t="s">
        <v>33</v>
      </c>
      <c r="W1658" t="s">
        <v>34</v>
      </c>
      <c r="X1658" t="s">
        <v>143</v>
      </c>
      <c r="Y1658" t="s">
        <v>36</v>
      </c>
    </row>
    <row r="1659" spans="1:25" x14ac:dyDescent="0.3">
      <c r="A1659">
        <v>10291</v>
      </c>
      <c r="B1659">
        <v>48</v>
      </c>
      <c r="C1659">
        <v>100</v>
      </c>
      <c r="D1659">
        <v>1</v>
      </c>
      <c r="E1659">
        <v>5398.08</v>
      </c>
      <c r="F1659" s="1">
        <v>38238</v>
      </c>
      <c r="G1659" t="s">
        <v>25</v>
      </c>
      <c r="H1659">
        <v>3</v>
      </c>
      <c r="I1659">
        <v>9</v>
      </c>
      <c r="J1659">
        <v>2004</v>
      </c>
      <c r="K1659" t="s">
        <v>504</v>
      </c>
      <c r="L1659">
        <v>127</v>
      </c>
      <c r="M1659" t="s">
        <v>629</v>
      </c>
      <c r="N1659" t="s">
        <v>261</v>
      </c>
      <c r="O1659" t="s">
        <v>262</v>
      </c>
      <c r="P1659" t="s">
        <v>263</v>
      </c>
      <c r="R1659" t="s">
        <v>264</v>
      </c>
      <c r="T1659" t="s">
        <v>265</v>
      </c>
      <c r="U1659" t="s">
        <v>188</v>
      </c>
      <c r="V1659" t="s">
        <v>42</v>
      </c>
      <c r="W1659" t="s">
        <v>266</v>
      </c>
      <c r="X1659" t="s">
        <v>206</v>
      </c>
      <c r="Y1659" t="s">
        <v>51</v>
      </c>
    </row>
    <row r="1660" spans="1:25" x14ac:dyDescent="0.3">
      <c r="A1660">
        <v>10305</v>
      </c>
      <c r="B1660">
        <v>24</v>
      </c>
      <c r="C1660">
        <v>100</v>
      </c>
      <c r="D1660">
        <v>10</v>
      </c>
      <c r="E1660">
        <v>3189.6</v>
      </c>
      <c r="F1660" s="1">
        <v>38273</v>
      </c>
      <c r="G1660" t="s">
        <v>25</v>
      </c>
      <c r="H1660">
        <v>4</v>
      </c>
      <c r="I1660">
        <v>10</v>
      </c>
      <c r="J1660">
        <v>2004</v>
      </c>
      <c r="K1660" t="s">
        <v>504</v>
      </c>
      <c r="L1660">
        <v>127</v>
      </c>
      <c r="M1660" t="s">
        <v>629</v>
      </c>
      <c r="N1660" t="s">
        <v>120</v>
      </c>
      <c r="O1660">
        <v>6175558555</v>
      </c>
      <c r="P1660" t="s">
        <v>121</v>
      </c>
      <c r="R1660" t="s">
        <v>122</v>
      </c>
      <c r="S1660" t="s">
        <v>123</v>
      </c>
      <c r="T1660">
        <v>51247</v>
      </c>
      <c r="U1660" t="s">
        <v>32</v>
      </c>
      <c r="V1660" t="s">
        <v>33</v>
      </c>
      <c r="W1660" t="s">
        <v>124</v>
      </c>
      <c r="X1660" t="s">
        <v>125</v>
      </c>
      <c r="Y1660" t="s">
        <v>51</v>
      </c>
    </row>
    <row r="1661" spans="1:25" x14ac:dyDescent="0.3">
      <c r="A1661">
        <v>10313</v>
      </c>
      <c r="B1661">
        <v>42</v>
      </c>
      <c r="C1661">
        <v>100</v>
      </c>
      <c r="D1661">
        <v>4</v>
      </c>
      <c r="E1661">
        <v>5581.8</v>
      </c>
      <c r="F1661" s="1">
        <v>38282</v>
      </c>
      <c r="G1661" t="s">
        <v>25</v>
      </c>
      <c r="H1661">
        <v>4</v>
      </c>
      <c r="I1661">
        <v>10</v>
      </c>
      <c r="J1661">
        <v>2004</v>
      </c>
      <c r="K1661" t="s">
        <v>504</v>
      </c>
      <c r="L1661">
        <v>127</v>
      </c>
      <c r="M1661" t="s">
        <v>629</v>
      </c>
      <c r="N1661" t="s">
        <v>225</v>
      </c>
      <c r="O1661" t="s">
        <v>226</v>
      </c>
      <c r="P1661" t="s">
        <v>227</v>
      </c>
      <c r="R1661" t="s">
        <v>228</v>
      </c>
      <c r="S1661" t="s">
        <v>229</v>
      </c>
      <c r="T1661" t="s">
        <v>230</v>
      </c>
      <c r="U1661" t="s">
        <v>231</v>
      </c>
      <c r="V1661" t="s">
        <v>33</v>
      </c>
      <c r="W1661" t="s">
        <v>232</v>
      </c>
      <c r="X1661" t="s">
        <v>233</v>
      </c>
      <c r="Y1661" t="s">
        <v>51</v>
      </c>
    </row>
    <row r="1662" spans="1:25" x14ac:dyDescent="0.3">
      <c r="A1662">
        <v>10324</v>
      </c>
      <c r="B1662">
        <v>31</v>
      </c>
      <c r="C1662">
        <v>100</v>
      </c>
      <c r="D1662">
        <v>2</v>
      </c>
      <c r="E1662">
        <v>3820.44</v>
      </c>
      <c r="F1662" s="1">
        <v>38296</v>
      </c>
      <c r="G1662" t="s">
        <v>25</v>
      </c>
      <c r="H1662">
        <v>4</v>
      </c>
      <c r="I1662">
        <v>11</v>
      </c>
      <c r="J1662">
        <v>2004</v>
      </c>
      <c r="K1662" t="s">
        <v>504</v>
      </c>
      <c r="L1662">
        <v>127</v>
      </c>
      <c r="M1662" t="s">
        <v>629</v>
      </c>
      <c r="N1662" t="s">
        <v>99</v>
      </c>
      <c r="O1662">
        <v>2125551500</v>
      </c>
      <c r="P1662" t="s">
        <v>100</v>
      </c>
      <c r="Q1662" t="s">
        <v>101</v>
      </c>
      <c r="R1662" t="s">
        <v>30</v>
      </c>
      <c r="S1662" t="s">
        <v>31</v>
      </c>
      <c r="T1662">
        <v>10022</v>
      </c>
      <c r="U1662" t="s">
        <v>32</v>
      </c>
      <c r="V1662" t="s">
        <v>33</v>
      </c>
      <c r="W1662" t="s">
        <v>102</v>
      </c>
      <c r="X1662" t="s">
        <v>103</v>
      </c>
      <c r="Y1662" t="s">
        <v>51</v>
      </c>
    </row>
    <row r="1663" spans="1:25" x14ac:dyDescent="0.3">
      <c r="A1663">
        <v>10334</v>
      </c>
      <c r="B1663">
        <v>42</v>
      </c>
      <c r="C1663">
        <v>100</v>
      </c>
      <c r="D1663">
        <v>5</v>
      </c>
      <c r="E1663">
        <v>5528.04</v>
      </c>
      <c r="F1663" s="1">
        <v>38310</v>
      </c>
      <c r="G1663" t="s">
        <v>401</v>
      </c>
      <c r="H1663">
        <v>4</v>
      </c>
      <c r="I1663">
        <v>11</v>
      </c>
      <c r="J1663">
        <v>2004</v>
      </c>
      <c r="K1663" t="s">
        <v>504</v>
      </c>
      <c r="L1663">
        <v>127</v>
      </c>
      <c r="M1663" t="s">
        <v>629</v>
      </c>
      <c r="N1663" t="s">
        <v>183</v>
      </c>
      <c r="O1663" t="s">
        <v>184</v>
      </c>
      <c r="P1663" t="s">
        <v>185</v>
      </c>
      <c r="R1663" t="s">
        <v>186</v>
      </c>
      <c r="T1663" t="s">
        <v>187</v>
      </c>
      <c r="U1663" t="s">
        <v>188</v>
      </c>
      <c r="V1663" t="s">
        <v>42</v>
      </c>
      <c r="W1663" t="s">
        <v>189</v>
      </c>
      <c r="X1663" t="s">
        <v>190</v>
      </c>
      <c r="Y1663" t="s">
        <v>51</v>
      </c>
    </row>
    <row r="1664" spans="1:25" x14ac:dyDescent="0.3">
      <c r="A1664">
        <v>10348</v>
      </c>
      <c r="B1664">
        <v>37</v>
      </c>
      <c r="C1664">
        <v>100</v>
      </c>
      <c r="D1664">
        <v>1</v>
      </c>
      <c r="E1664">
        <v>5981.42</v>
      </c>
      <c r="F1664" s="1">
        <v>38292</v>
      </c>
      <c r="G1664" t="s">
        <v>25</v>
      </c>
      <c r="H1664">
        <v>4</v>
      </c>
      <c r="I1664">
        <v>11</v>
      </c>
      <c r="J1664">
        <v>2004</v>
      </c>
      <c r="K1664" t="s">
        <v>504</v>
      </c>
      <c r="L1664">
        <v>127</v>
      </c>
      <c r="M1664" t="s">
        <v>629</v>
      </c>
      <c r="N1664" t="s">
        <v>191</v>
      </c>
      <c r="O1664" t="s">
        <v>192</v>
      </c>
      <c r="P1664" t="s">
        <v>193</v>
      </c>
      <c r="R1664" t="s">
        <v>177</v>
      </c>
      <c r="T1664">
        <v>28023</v>
      </c>
      <c r="U1664" t="s">
        <v>178</v>
      </c>
      <c r="V1664" t="s">
        <v>42</v>
      </c>
      <c r="W1664" t="s">
        <v>194</v>
      </c>
      <c r="X1664" t="s">
        <v>195</v>
      </c>
      <c r="Y1664" t="s">
        <v>51</v>
      </c>
    </row>
    <row r="1665" spans="1:25" x14ac:dyDescent="0.3">
      <c r="A1665">
        <v>10358</v>
      </c>
      <c r="B1665">
        <v>41</v>
      </c>
      <c r="C1665">
        <v>100</v>
      </c>
      <c r="D1665">
        <v>7</v>
      </c>
      <c r="E1665">
        <v>5684.65</v>
      </c>
      <c r="F1665" s="1">
        <v>38331</v>
      </c>
      <c r="G1665" t="s">
        <v>25</v>
      </c>
      <c r="H1665">
        <v>4</v>
      </c>
      <c r="I1665">
        <v>12</v>
      </c>
      <c r="J1665">
        <v>2004</v>
      </c>
      <c r="K1665" t="s">
        <v>504</v>
      </c>
      <c r="L1665">
        <v>127</v>
      </c>
      <c r="M1665" t="s">
        <v>629</v>
      </c>
      <c r="N1665" t="s">
        <v>174</v>
      </c>
      <c r="O1665" t="s">
        <v>175</v>
      </c>
      <c r="P1665" t="s">
        <v>176</v>
      </c>
      <c r="R1665" t="s">
        <v>177</v>
      </c>
      <c r="T1665">
        <v>28034</v>
      </c>
      <c r="U1665" t="s">
        <v>178</v>
      </c>
      <c r="V1665" t="s">
        <v>42</v>
      </c>
      <c r="W1665" t="s">
        <v>179</v>
      </c>
      <c r="X1665" t="s">
        <v>180</v>
      </c>
      <c r="Y1665" t="s">
        <v>51</v>
      </c>
    </row>
    <row r="1666" spans="1:25" x14ac:dyDescent="0.3">
      <c r="A1666">
        <v>10371</v>
      </c>
      <c r="B1666">
        <v>20</v>
      </c>
      <c r="C1666">
        <v>100</v>
      </c>
      <c r="D1666">
        <v>5</v>
      </c>
      <c r="E1666">
        <v>3449.4</v>
      </c>
      <c r="F1666" s="1">
        <v>38375</v>
      </c>
      <c r="G1666" t="s">
        <v>25</v>
      </c>
      <c r="H1666">
        <v>1</v>
      </c>
      <c r="I1666">
        <v>1</v>
      </c>
      <c r="J1666">
        <v>2005</v>
      </c>
      <c r="K1666" t="s">
        <v>504</v>
      </c>
      <c r="L1666">
        <v>127</v>
      </c>
      <c r="M1666" t="s">
        <v>629</v>
      </c>
      <c r="N1666" t="s">
        <v>272</v>
      </c>
      <c r="O1666">
        <v>4155551450</v>
      </c>
      <c r="P1666" t="s">
        <v>273</v>
      </c>
      <c r="R1666" t="s">
        <v>274</v>
      </c>
      <c r="S1666" t="s">
        <v>55</v>
      </c>
      <c r="T1666">
        <v>97562</v>
      </c>
      <c r="U1666" t="s">
        <v>32</v>
      </c>
      <c r="V1666" t="s">
        <v>33</v>
      </c>
      <c r="W1666" t="s">
        <v>275</v>
      </c>
      <c r="X1666" t="s">
        <v>276</v>
      </c>
      <c r="Y1666" t="s">
        <v>51</v>
      </c>
    </row>
    <row r="1667" spans="1:25" x14ac:dyDescent="0.3">
      <c r="A1667">
        <v>10382</v>
      </c>
      <c r="B1667">
        <v>20</v>
      </c>
      <c r="C1667">
        <v>100</v>
      </c>
      <c r="D1667">
        <v>3</v>
      </c>
      <c r="E1667">
        <v>2654.4</v>
      </c>
      <c r="F1667" s="1">
        <v>38400</v>
      </c>
      <c r="G1667" t="s">
        <v>25</v>
      </c>
      <c r="H1667">
        <v>1</v>
      </c>
      <c r="I1667">
        <v>2</v>
      </c>
      <c r="J1667">
        <v>2005</v>
      </c>
      <c r="K1667" t="s">
        <v>504</v>
      </c>
      <c r="L1667">
        <v>127</v>
      </c>
      <c r="M1667" t="s">
        <v>629</v>
      </c>
      <c r="N1667" t="s">
        <v>272</v>
      </c>
      <c r="O1667">
        <v>4155551450</v>
      </c>
      <c r="P1667" t="s">
        <v>273</v>
      </c>
      <c r="R1667" t="s">
        <v>274</v>
      </c>
      <c r="S1667" t="s">
        <v>55</v>
      </c>
      <c r="T1667">
        <v>97562</v>
      </c>
      <c r="U1667" t="s">
        <v>32</v>
      </c>
      <c r="V1667" t="s">
        <v>33</v>
      </c>
      <c r="W1667" t="s">
        <v>275</v>
      </c>
      <c r="X1667" t="s">
        <v>276</v>
      </c>
      <c r="Y1667" t="s">
        <v>36</v>
      </c>
    </row>
    <row r="1668" spans="1:25" x14ac:dyDescent="0.3">
      <c r="A1668">
        <v>10412</v>
      </c>
      <c r="B1668">
        <v>70</v>
      </c>
      <c r="C1668">
        <v>100</v>
      </c>
      <c r="D1668">
        <v>10</v>
      </c>
      <c r="E1668">
        <v>8498</v>
      </c>
      <c r="F1668" s="1">
        <v>38475</v>
      </c>
      <c r="G1668" t="s">
        <v>25</v>
      </c>
      <c r="H1668">
        <v>2</v>
      </c>
      <c r="I1668">
        <v>5</v>
      </c>
      <c r="J1668">
        <v>2005</v>
      </c>
      <c r="K1668" t="s">
        <v>504</v>
      </c>
      <c r="L1668">
        <v>127</v>
      </c>
      <c r="M1668" t="s">
        <v>629</v>
      </c>
      <c r="N1668" t="s">
        <v>174</v>
      </c>
      <c r="O1668" t="s">
        <v>175</v>
      </c>
      <c r="P1668" t="s">
        <v>176</v>
      </c>
      <c r="R1668" t="s">
        <v>177</v>
      </c>
      <c r="T1668">
        <v>28034</v>
      </c>
      <c r="U1668" t="s">
        <v>178</v>
      </c>
      <c r="V1668" t="s">
        <v>42</v>
      </c>
      <c r="W1668" t="s">
        <v>179</v>
      </c>
      <c r="X1668" t="s">
        <v>180</v>
      </c>
      <c r="Y1668" t="s">
        <v>151</v>
      </c>
    </row>
    <row r="1669" spans="1:25" x14ac:dyDescent="0.3">
      <c r="A1669">
        <v>10425</v>
      </c>
      <c r="B1669">
        <v>49</v>
      </c>
      <c r="C1669">
        <v>100</v>
      </c>
      <c r="D1669">
        <v>9</v>
      </c>
      <c r="E1669">
        <v>5510.54</v>
      </c>
      <c r="F1669" s="1">
        <v>38503</v>
      </c>
      <c r="G1669" t="s">
        <v>300</v>
      </c>
      <c r="H1669">
        <v>2</v>
      </c>
      <c r="I1669">
        <v>5</v>
      </c>
      <c r="J1669">
        <v>2005</v>
      </c>
      <c r="K1669" t="s">
        <v>504</v>
      </c>
      <c r="L1669">
        <v>127</v>
      </c>
      <c r="M1669" t="s">
        <v>629</v>
      </c>
      <c r="N1669" t="s">
        <v>114</v>
      </c>
      <c r="O1669" t="s">
        <v>115</v>
      </c>
      <c r="P1669" t="s">
        <v>116</v>
      </c>
      <c r="R1669" t="s">
        <v>117</v>
      </c>
      <c r="T1669">
        <v>44000</v>
      </c>
      <c r="U1669" t="s">
        <v>41</v>
      </c>
      <c r="V1669" t="s">
        <v>42</v>
      </c>
      <c r="W1669" t="s">
        <v>118</v>
      </c>
      <c r="X1669" t="s">
        <v>119</v>
      </c>
      <c r="Y1669" t="s">
        <v>51</v>
      </c>
    </row>
    <row r="1670" spans="1:25" x14ac:dyDescent="0.3">
      <c r="A1670">
        <v>10108</v>
      </c>
      <c r="B1670">
        <v>35</v>
      </c>
      <c r="C1670">
        <v>58.87</v>
      </c>
      <c r="D1670">
        <v>15</v>
      </c>
      <c r="E1670">
        <v>2060.4499999999998</v>
      </c>
      <c r="F1670" s="1">
        <v>37683</v>
      </c>
      <c r="G1670" t="s">
        <v>25</v>
      </c>
      <c r="H1670">
        <v>1</v>
      </c>
      <c r="I1670">
        <v>3</v>
      </c>
      <c r="J1670">
        <v>2003</v>
      </c>
      <c r="K1670" t="s">
        <v>26</v>
      </c>
      <c r="L1670">
        <v>69</v>
      </c>
      <c r="M1670" t="s">
        <v>630</v>
      </c>
      <c r="N1670" t="s">
        <v>425</v>
      </c>
      <c r="O1670" t="s">
        <v>426</v>
      </c>
      <c r="P1670" t="s">
        <v>427</v>
      </c>
      <c r="R1670" t="s">
        <v>428</v>
      </c>
      <c r="T1670" t="s">
        <v>429</v>
      </c>
      <c r="U1670" t="s">
        <v>430</v>
      </c>
      <c r="V1670" t="s">
        <v>200</v>
      </c>
      <c r="W1670" t="s">
        <v>431</v>
      </c>
      <c r="X1670" t="s">
        <v>432</v>
      </c>
      <c r="Y1670" t="s">
        <v>36</v>
      </c>
    </row>
    <row r="1671" spans="1:25" x14ac:dyDescent="0.3">
      <c r="A1671">
        <v>10121</v>
      </c>
      <c r="B1671">
        <v>32</v>
      </c>
      <c r="C1671">
        <v>76.88</v>
      </c>
      <c r="D1671">
        <v>2</v>
      </c>
      <c r="E1671">
        <v>2460.16</v>
      </c>
      <c r="F1671" s="1">
        <v>37748</v>
      </c>
      <c r="G1671" t="s">
        <v>25</v>
      </c>
      <c r="H1671">
        <v>2</v>
      </c>
      <c r="I1671">
        <v>5</v>
      </c>
      <c r="J1671">
        <v>2003</v>
      </c>
      <c r="K1671" t="s">
        <v>26</v>
      </c>
      <c r="L1671">
        <v>69</v>
      </c>
      <c r="M1671" t="s">
        <v>630</v>
      </c>
      <c r="N1671" t="s">
        <v>37</v>
      </c>
      <c r="O1671" t="s">
        <v>38</v>
      </c>
      <c r="P1671" t="s">
        <v>39</v>
      </c>
      <c r="R1671" t="s">
        <v>40</v>
      </c>
      <c r="T1671">
        <v>51100</v>
      </c>
      <c r="U1671" t="s">
        <v>41</v>
      </c>
      <c r="V1671" t="s">
        <v>42</v>
      </c>
      <c r="W1671" t="s">
        <v>43</v>
      </c>
      <c r="X1671" t="s">
        <v>44</v>
      </c>
      <c r="Y1671" t="s">
        <v>36</v>
      </c>
    </row>
    <row r="1672" spans="1:25" x14ac:dyDescent="0.3">
      <c r="A1672">
        <v>10135</v>
      </c>
      <c r="B1672">
        <v>29</v>
      </c>
      <c r="C1672">
        <v>61.64</v>
      </c>
      <c r="D1672">
        <v>16</v>
      </c>
      <c r="E1672">
        <v>1787.56</v>
      </c>
      <c r="F1672" s="1">
        <v>37804</v>
      </c>
      <c r="G1672" t="s">
        <v>25</v>
      </c>
      <c r="H1672">
        <v>3</v>
      </c>
      <c r="I1672">
        <v>7</v>
      </c>
      <c r="J1672">
        <v>2003</v>
      </c>
      <c r="K1672" t="s">
        <v>26</v>
      </c>
      <c r="L1672">
        <v>69</v>
      </c>
      <c r="M1672" t="s">
        <v>630</v>
      </c>
      <c r="N1672" t="s">
        <v>272</v>
      </c>
      <c r="O1672">
        <v>4155551450</v>
      </c>
      <c r="P1672" t="s">
        <v>273</v>
      </c>
      <c r="R1672" t="s">
        <v>274</v>
      </c>
      <c r="S1672" t="s">
        <v>55</v>
      </c>
      <c r="T1672">
        <v>97562</v>
      </c>
      <c r="U1672" t="s">
        <v>32</v>
      </c>
      <c r="V1672" t="s">
        <v>33</v>
      </c>
      <c r="W1672" t="s">
        <v>275</v>
      </c>
      <c r="X1672" t="s">
        <v>276</v>
      </c>
      <c r="Y1672" t="s">
        <v>36</v>
      </c>
    </row>
    <row r="1673" spans="1:25" x14ac:dyDescent="0.3">
      <c r="A1673">
        <v>10145</v>
      </c>
      <c r="B1673">
        <v>27</v>
      </c>
      <c r="C1673">
        <v>60.95</v>
      </c>
      <c r="D1673">
        <v>3</v>
      </c>
      <c r="E1673">
        <v>1645.65</v>
      </c>
      <c r="F1673" s="1">
        <v>37858</v>
      </c>
      <c r="G1673" t="s">
        <v>25</v>
      </c>
      <c r="H1673">
        <v>3</v>
      </c>
      <c r="I1673">
        <v>8</v>
      </c>
      <c r="J1673">
        <v>2003</v>
      </c>
      <c r="K1673" t="s">
        <v>26</v>
      </c>
      <c r="L1673">
        <v>69</v>
      </c>
      <c r="M1673" t="s">
        <v>630</v>
      </c>
      <c r="N1673" t="s">
        <v>52</v>
      </c>
      <c r="O1673">
        <v>6265557265</v>
      </c>
      <c r="P1673" t="s">
        <v>53</v>
      </c>
      <c r="R1673" t="s">
        <v>54</v>
      </c>
      <c r="S1673" t="s">
        <v>55</v>
      </c>
      <c r="T1673">
        <v>90003</v>
      </c>
      <c r="U1673" t="s">
        <v>32</v>
      </c>
      <c r="V1673" t="s">
        <v>33</v>
      </c>
      <c r="W1673" t="s">
        <v>56</v>
      </c>
      <c r="X1673" t="s">
        <v>57</v>
      </c>
      <c r="Y1673" t="s">
        <v>36</v>
      </c>
    </row>
    <row r="1674" spans="1:25" x14ac:dyDescent="0.3">
      <c r="A1674">
        <v>10159</v>
      </c>
      <c r="B1674">
        <v>27</v>
      </c>
      <c r="C1674">
        <v>80.34</v>
      </c>
      <c r="D1674">
        <v>11</v>
      </c>
      <c r="E1674">
        <v>2169.1799999999998</v>
      </c>
      <c r="F1674" s="1">
        <v>37904</v>
      </c>
      <c r="G1674" t="s">
        <v>25</v>
      </c>
      <c r="H1674">
        <v>4</v>
      </c>
      <c r="I1674">
        <v>10</v>
      </c>
      <c r="J1674">
        <v>2003</v>
      </c>
      <c r="K1674" t="s">
        <v>26</v>
      </c>
      <c r="L1674">
        <v>69</v>
      </c>
      <c r="M1674" t="s">
        <v>630</v>
      </c>
      <c r="N1674" t="s">
        <v>58</v>
      </c>
      <c r="O1674">
        <v>6505551386</v>
      </c>
      <c r="P1674" t="s">
        <v>59</v>
      </c>
      <c r="R1674" t="s">
        <v>60</v>
      </c>
      <c r="S1674" t="s">
        <v>55</v>
      </c>
      <c r="U1674" t="s">
        <v>32</v>
      </c>
      <c r="V1674" t="s">
        <v>33</v>
      </c>
      <c r="W1674" t="s">
        <v>61</v>
      </c>
      <c r="X1674" t="s">
        <v>57</v>
      </c>
      <c r="Y1674" t="s">
        <v>36</v>
      </c>
    </row>
    <row r="1675" spans="1:25" x14ac:dyDescent="0.3">
      <c r="A1675">
        <v>10169</v>
      </c>
      <c r="B1675">
        <v>38</v>
      </c>
      <c r="C1675">
        <v>74.11</v>
      </c>
      <c r="D1675">
        <v>11</v>
      </c>
      <c r="E1675">
        <v>2816.18</v>
      </c>
      <c r="F1675" s="1">
        <v>37929</v>
      </c>
      <c r="G1675" t="s">
        <v>25</v>
      </c>
      <c r="H1675">
        <v>4</v>
      </c>
      <c r="I1675">
        <v>11</v>
      </c>
      <c r="J1675">
        <v>2003</v>
      </c>
      <c r="K1675" t="s">
        <v>26</v>
      </c>
      <c r="L1675">
        <v>69</v>
      </c>
      <c r="M1675" t="s">
        <v>630</v>
      </c>
      <c r="N1675" t="s">
        <v>285</v>
      </c>
      <c r="O1675" t="s">
        <v>286</v>
      </c>
      <c r="P1675" t="s">
        <v>287</v>
      </c>
      <c r="Q1675" t="s">
        <v>288</v>
      </c>
      <c r="R1675" t="s">
        <v>289</v>
      </c>
      <c r="S1675" t="s">
        <v>157</v>
      </c>
      <c r="T1675">
        <v>2060</v>
      </c>
      <c r="U1675" t="s">
        <v>95</v>
      </c>
      <c r="V1675" t="s">
        <v>96</v>
      </c>
      <c r="W1675" t="s">
        <v>290</v>
      </c>
      <c r="X1675" t="s">
        <v>291</v>
      </c>
      <c r="Y1675" t="s">
        <v>36</v>
      </c>
    </row>
    <row r="1676" spans="1:25" x14ac:dyDescent="0.3">
      <c r="A1676">
        <v>10180</v>
      </c>
      <c r="B1676">
        <v>35</v>
      </c>
      <c r="C1676">
        <v>72.03</v>
      </c>
      <c r="D1676">
        <v>6</v>
      </c>
      <c r="E1676">
        <v>2521.0500000000002</v>
      </c>
      <c r="F1676" s="1">
        <v>37936</v>
      </c>
      <c r="G1676" t="s">
        <v>25</v>
      </c>
      <c r="H1676">
        <v>4</v>
      </c>
      <c r="I1676">
        <v>11</v>
      </c>
      <c r="J1676">
        <v>2003</v>
      </c>
      <c r="K1676" t="s">
        <v>26</v>
      </c>
      <c r="L1676">
        <v>69</v>
      </c>
      <c r="M1676" t="s">
        <v>630</v>
      </c>
      <c r="N1676" t="s">
        <v>67</v>
      </c>
      <c r="O1676" t="s">
        <v>68</v>
      </c>
      <c r="P1676" t="s">
        <v>69</v>
      </c>
      <c r="R1676" t="s">
        <v>70</v>
      </c>
      <c r="T1676">
        <v>59000</v>
      </c>
      <c r="U1676" t="s">
        <v>41</v>
      </c>
      <c r="V1676" t="s">
        <v>42</v>
      </c>
      <c r="W1676" t="s">
        <v>71</v>
      </c>
      <c r="X1676" t="s">
        <v>72</v>
      </c>
      <c r="Y1676" t="s">
        <v>36</v>
      </c>
    </row>
    <row r="1677" spans="1:25" x14ac:dyDescent="0.3">
      <c r="A1677">
        <v>10190</v>
      </c>
      <c r="B1677">
        <v>42</v>
      </c>
      <c r="C1677">
        <v>76.19</v>
      </c>
      <c r="D1677">
        <v>3</v>
      </c>
      <c r="E1677">
        <v>3199.98</v>
      </c>
      <c r="F1677" s="1">
        <v>37944</v>
      </c>
      <c r="G1677" t="s">
        <v>25</v>
      </c>
      <c r="H1677">
        <v>4</v>
      </c>
      <c r="I1677">
        <v>11</v>
      </c>
      <c r="J1677">
        <v>2003</v>
      </c>
      <c r="K1677" t="s">
        <v>26</v>
      </c>
      <c r="L1677">
        <v>69</v>
      </c>
      <c r="M1677" t="s">
        <v>630</v>
      </c>
      <c r="N1677" t="s">
        <v>174</v>
      </c>
      <c r="O1677" t="s">
        <v>175</v>
      </c>
      <c r="P1677" t="s">
        <v>176</v>
      </c>
      <c r="R1677" t="s">
        <v>177</v>
      </c>
      <c r="T1677">
        <v>28034</v>
      </c>
      <c r="U1677" t="s">
        <v>178</v>
      </c>
      <c r="V1677" t="s">
        <v>42</v>
      </c>
      <c r="W1677" t="s">
        <v>179</v>
      </c>
      <c r="X1677" t="s">
        <v>180</v>
      </c>
      <c r="Y1677" t="s">
        <v>51</v>
      </c>
    </row>
    <row r="1678" spans="1:25" x14ac:dyDescent="0.3">
      <c r="A1678">
        <v>10211</v>
      </c>
      <c r="B1678">
        <v>21</v>
      </c>
      <c r="C1678">
        <v>63.72</v>
      </c>
      <c r="D1678">
        <v>11</v>
      </c>
      <c r="E1678">
        <v>1338.12</v>
      </c>
      <c r="F1678" s="1">
        <v>38001</v>
      </c>
      <c r="G1678" t="s">
        <v>25</v>
      </c>
      <c r="H1678">
        <v>1</v>
      </c>
      <c r="I1678">
        <v>1</v>
      </c>
      <c r="J1678">
        <v>2004</v>
      </c>
      <c r="K1678" t="s">
        <v>26</v>
      </c>
      <c r="L1678">
        <v>69</v>
      </c>
      <c r="M1678" t="s">
        <v>630</v>
      </c>
      <c r="N1678" t="s">
        <v>84</v>
      </c>
      <c r="O1678" t="s">
        <v>85</v>
      </c>
      <c r="P1678" t="s">
        <v>86</v>
      </c>
      <c r="R1678" t="s">
        <v>48</v>
      </c>
      <c r="T1678">
        <v>75016</v>
      </c>
      <c r="U1678" t="s">
        <v>41</v>
      </c>
      <c r="V1678" t="s">
        <v>42</v>
      </c>
      <c r="W1678" t="s">
        <v>87</v>
      </c>
      <c r="X1678" t="s">
        <v>88</v>
      </c>
      <c r="Y1678" t="s">
        <v>36</v>
      </c>
    </row>
    <row r="1679" spans="1:25" x14ac:dyDescent="0.3">
      <c r="A1679">
        <v>10224</v>
      </c>
      <c r="B1679">
        <v>37</v>
      </c>
      <c r="C1679">
        <v>80.34</v>
      </c>
      <c r="D1679">
        <v>4</v>
      </c>
      <c r="E1679">
        <v>2972.58</v>
      </c>
      <c r="F1679" s="1">
        <v>38038</v>
      </c>
      <c r="G1679" t="s">
        <v>25</v>
      </c>
      <c r="H1679">
        <v>1</v>
      </c>
      <c r="I1679">
        <v>2</v>
      </c>
      <c r="J1679">
        <v>2004</v>
      </c>
      <c r="K1679" t="s">
        <v>26</v>
      </c>
      <c r="L1679">
        <v>69</v>
      </c>
      <c r="M1679" t="s">
        <v>630</v>
      </c>
      <c r="N1679" t="s">
        <v>67</v>
      </c>
      <c r="O1679" t="s">
        <v>68</v>
      </c>
      <c r="P1679" t="s">
        <v>69</v>
      </c>
      <c r="R1679" t="s">
        <v>70</v>
      </c>
      <c r="T1679">
        <v>59000</v>
      </c>
      <c r="U1679" t="s">
        <v>41</v>
      </c>
      <c r="V1679" t="s">
        <v>42</v>
      </c>
      <c r="W1679" t="s">
        <v>71</v>
      </c>
      <c r="X1679" t="s">
        <v>72</v>
      </c>
      <c r="Y1679" t="s">
        <v>36</v>
      </c>
    </row>
    <row r="1680" spans="1:25" x14ac:dyDescent="0.3">
      <c r="A1680">
        <v>10237</v>
      </c>
      <c r="B1680">
        <v>26</v>
      </c>
      <c r="C1680">
        <v>79.650000000000006</v>
      </c>
      <c r="D1680">
        <v>4</v>
      </c>
      <c r="E1680">
        <v>2070.9</v>
      </c>
      <c r="F1680" s="1">
        <v>38082</v>
      </c>
      <c r="G1680" t="s">
        <v>25</v>
      </c>
      <c r="H1680">
        <v>2</v>
      </c>
      <c r="I1680">
        <v>4</v>
      </c>
      <c r="J1680">
        <v>2004</v>
      </c>
      <c r="K1680" t="s">
        <v>26</v>
      </c>
      <c r="L1680">
        <v>69</v>
      </c>
      <c r="M1680" t="s">
        <v>630</v>
      </c>
      <c r="N1680" t="s">
        <v>99</v>
      </c>
      <c r="O1680">
        <v>2125551500</v>
      </c>
      <c r="P1680" t="s">
        <v>100</v>
      </c>
      <c r="Q1680" t="s">
        <v>101</v>
      </c>
      <c r="R1680" t="s">
        <v>30</v>
      </c>
      <c r="S1680" t="s">
        <v>31</v>
      </c>
      <c r="T1680">
        <v>10022</v>
      </c>
      <c r="U1680" t="s">
        <v>32</v>
      </c>
      <c r="V1680" t="s">
        <v>33</v>
      </c>
      <c r="W1680" t="s">
        <v>102</v>
      </c>
      <c r="X1680" t="s">
        <v>103</v>
      </c>
      <c r="Y1680" t="s">
        <v>36</v>
      </c>
    </row>
    <row r="1681" spans="1:25" x14ac:dyDescent="0.3">
      <c r="A1681">
        <v>10252</v>
      </c>
      <c r="B1681">
        <v>47</v>
      </c>
      <c r="C1681">
        <v>65.8</v>
      </c>
      <c r="D1681">
        <v>8</v>
      </c>
      <c r="E1681">
        <v>3092.6</v>
      </c>
      <c r="F1681" s="1">
        <v>38133</v>
      </c>
      <c r="G1681" t="s">
        <v>25</v>
      </c>
      <c r="H1681">
        <v>2</v>
      </c>
      <c r="I1681">
        <v>5</v>
      </c>
      <c r="J1681">
        <v>2004</v>
      </c>
      <c r="K1681" t="s">
        <v>26</v>
      </c>
      <c r="L1681">
        <v>69</v>
      </c>
      <c r="M1681" t="s">
        <v>630</v>
      </c>
      <c r="N1681" t="s">
        <v>84</v>
      </c>
      <c r="O1681" t="s">
        <v>85</v>
      </c>
      <c r="P1681" t="s">
        <v>86</v>
      </c>
      <c r="R1681" t="s">
        <v>48</v>
      </c>
      <c r="T1681">
        <v>75016</v>
      </c>
      <c r="U1681" t="s">
        <v>41</v>
      </c>
      <c r="V1681" t="s">
        <v>42</v>
      </c>
      <c r="W1681" t="s">
        <v>87</v>
      </c>
      <c r="X1681" t="s">
        <v>88</v>
      </c>
      <c r="Y1681" t="s">
        <v>51</v>
      </c>
    </row>
    <row r="1682" spans="1:25" x14ac:dyDescent="0.3">
      <c r="A1682">
        <v>10264</v>
      </c>
      <c r="B1682">
        <v>37</v>
      </c>
      <c r="C1682">
        <v>65.099999999999994</v>
      </c>
      <c r="D1682">
        <v>6</v>
      </c>
      <c r="E1682">
        <v>2408.6999999999998</v>
      </c>
      <c r="F1682" s="1">
        <v>38168</v>
      </c>
      <c r="G1682" t="s">
        <v>25</v>
      </c>
      <c r="H1682">
        <v>2</v>
      </c>
      <c r="I1682">
        <v>6</v>
      </c>
      <c r="J1682">
        <v>2004</v>
      </c>
      <c r="K1682" t="s">
        <v>26</v>
      </c>
      <c r="L1682">
        <v>69</v>
      </c>
      <c r="M1682" t="s">
        <v>630</v>
      </c>
      <c r="N1682" t="s">
        <v>379</v>
      </c>
      <c r="O1682">
        <v>6175559555</v>
      </c>
      <c r="P1682" t="s">
        <v>380</v>
      </c>
      <c r="R1682" t="s">
        <v>381</v>
      </c>
      <c r="S1682" t="s">
        <v>123</v>
      </c>
      <c r="T1682">
        <v>51003</v>
      </c>
      <c r="U1682" t="s">
        <v>32</v>
      </c>
      <c r="V1682" t="s">
        <v>33</v>
      </c>
      <c r="W1682" t="s">
        <v>382</v>
      </c>
      <c r="X1682" t="s">
        <v>66</v>
      </c>
      <c r="Y1682" t="s">
        <v>36</v>
      </c>
    </row>
    <row r="1683" spans="1:25" x14ac:dyDescent="0.3">
      <c r="A1683">
        <v>10276</v>
      </c>
      <c r="B1683">
        <v>46</v>
      </c>
      <c r="C1683">
        <v>75.489999999999995</v>
      </c>
      <c r="D1683">
        <v>12</v>
      </c>
      <c r="E1683">
        <v>3472.54</v>
      </c>
      <c r="F1683" s="1">
        <v>38201</v>
      </c>
      <c r="G1683" t="s">
        <v>25</v>
      </c>
      <c r="H1683">
        <v>3</v>
      </c>
      <c r="I1683">
        <v>8</v>
      </c>
      <c r="J1683">
        <v>2004</v>
      </c>
      <c r="K1683" t="s">
        <v>26</v>
      </c>
      <c r="L1683">
        <v>69</v>
      </c>
      <c r="M1683" t="s">
        <v>630</v>
      </c>
      <c r="N1683" t="s">
        <v>458</v>
      </c>
      <c r="O1683">
        <v>6175557555</v>
      </c>
      <c r="P1683" t="s">
        <v>459</v>
      </c>
      <c r="R1683" t="s">
        <v>283</v>
      </c>
      <c r="S1683" t="s">
        <v>123</v>
      </c>
      <c r="T1683">
        <v>58339</v>
      </c>
      <c r="U1683" t="s">
        <v>32</v>
      </c>
      <c r="V1683" t="s">
        <v>33</v>
      </c>
      <c r="W1683" t="s">
        <v>460</v>
      </c>
      <c r="X1683" t="s">
        <v>461</v>
      </c>
      <c r="Y1683" t="s">
        <v>51</v>
      </c>
    </row>
    <row r="1684" spans="1:25" x14ac:dyDescent="0.3">
      <c r="A1684">
        <v>10285</v>
      </c>
      <c r="B1684">
        <v>38</v>
      </c>
      <c r="C1684">
        <v>59.56</v>
      </c>
      <c r="D1684">
        <v>3</v>
      </c>
      <c r="E1684">
        <v>2263.2800000000002</v>
      </c>
      <c r="F1684" s="1">
        <v>38226</v>
      </c>
      <c r="G1684" t="s">
        <v>25</v>
      </c>
      <c r="H1684">
        <v>3</v>
      </c>
      <c r="I1684">
        <v>8</v>
      </c>
      <c r="J1684">
        <v>2004</v>
      </c>
      <c r="K1684" t="s">
        <v>26</v>
      </c>
      <c r="L1684">
        <v>69</v>
      </c>
      <c r="M1684" t="s">
        <v>630</v>
      </c>
      <c r="N1684" t="s">
        <v>120</v>
      </c>
      <c r="O1684">
        <v>6175558555</v>
      </c>
      <c r="P1684" t="s">
        <v>121</v>
      </c>
      <c r="R1684" t="s">
        <v>122</v>
      </c>
      <c r="S1684" t="s">
        <v>123</v>
      </c>
      <c r="T1684">
        <v>51247</v>
      </c>
      <c r="U1684" t="s">
        <v>32</v>
      </c>
      <c r="V1684" t="s">
        <v>33</v>
      </c>
      <c r="W1684" t="s">
        <v>124</v>
      </c>
      <c r="X1684" t="s">
        <v>125</v>
      </c>
      <c r="Y1684" t="s">
        <v>36</v>
      </c>
    </row>
    <row r="1685" spans="1:25" x14ac:dyDescent="0.3">
      <c r="A1685">
        <v>10299</v>
      </c>
      <c r="B1685">
        <v>33</v>
      </c>
      <c r="C1685">
        <v>66.489999999999995</v>
      </c>
      <c r="D1685">
        <v>6</v>
      </c>
      <c r="E1685">
        <v>2194.17</v>
      </c>
      <c r="F1685" s="1">
        <v>38260</v>
      </c>
      <c r="G1685" t="s">
        <v>25</v>
      </c>
      <c r="H1685">
        <v>3</v>
      </c>
      <c r="I1685">
        <v>9</v>
      </c>
      <c r="J1685">
        <v>2004</v>
      </c>
      <c r="K1685" t="s">
        <v>26</v>
      </c>
      <c r="L1685">
        <v>69</v>
      </c>
      <c r="M1685" t="s">
        <v>630</v>
      </c>
      <c r="N1685" t="s">
        <v>126</v>
      </c>
      <c r="O1685" t="s">
        <v>127</v>
      </c>
      <c r="P1685" t="s">
        <v>128</v>
      </c>
      <c r="R1685" t="s">
        <v>129</v>
      </c>
      <c r="T1685">
        <v>21240</v>
      </c>
      <c r="U1685" t="s">
        <v>130</v>
      </c>
      <c r="V1685" t="s">
        <v>42</v>
      </c>
      <c r="W1685" t="s">
        <v>131</v>
      </c>
      <c r="X1685" t="s">
        <v>132</v>
      </c>
      <c r="Y1685" t="s">
        <v>36</v>
      </c>
    </row>
    <row r="1686" spans="1:25" x14ac:dyDescent="0.3">
      <c r="A1686">
        <v>10309</v>
      </c>
      <c r="B1686">
        <v>24</v>
      </c>
      <c r="C1686">
        <v>56.1</v>
      </c>
      <c r="D1686">
        <v>2</v>
      </c>
      <c r="E1686">
        <v>1346.4</v>
      </c>
      <c r="F1686" s="1">
        <v>38275</v>
      </c>
      <c r="G1686" t="s">
        <v>25</v>
      </c>
      <c r="H1686">
        <v>4</v>
      </c>
      <c r="I1686">
        <v>10</v>
      </c>
      <c r="J1686">
        <v>2004</v>
      </c>
      <c r="K1686" t="s">
        <v>26</v>
      </c>
      <c r="L1686">
        <v>69</v>
      </c>
      <c r="M1686" t="s">
        <v>630</v>
      </c>
      <c r="N1686" t="s">
        <v>133</v>
      </c>
      <c r="O1686" t="s">
        <v>134</v>
      </c>
      <c r="P1686" t="s">
        <v>135</v>
      </c>
      <c r="R1686" t="s">
        <v>136</v>
      </c>
      <c r="T1686">
        <v>4110</v>
      </c>
      <c r="U1686" t="s">
        <v>78</v>
      </c>
      <c r="V1686" t="s">
        <v>42</v>
      </c>
      <c r="W1686" t="s">
        <v>137</v>
      </c>
      <c r="X1686" t="s">
        <v>138</v>
      </c>
      <c r="Y1686" t="s">
        <v>36</v>
      </c>
    </row>
    <row r="1687" spans="1:25" x14ac:dyDescent="0.3">
      <c r="A1687">
        <v>10319</v>
      </c>
      <c r="B1687">
        <v>31</v>
      </c>
      <c r="C1687">
        <v>81.73</v>
      </c>
      <c r="D1687">
        <v>7</v>
      </c>
      <c r="E1687">
        <v>2533.63</v>
      </c>
      <c r="F1687" s="1">
        <v>38294</v>
      </c>
      <c r="G1687" t="s">
        <v>25</v>
      </c>
      <c r="H1687">
        <v>4</v>
      </c>
      <c r="I1687">
        <v>11</v>
      </c>
      <c r="J1687">
        <v>2004</v>
      </c>
      <c r="K1687" t="s">
        <v>26</v>
      </c>
      <c r="L1687">
        <v>69</v>
      </c>
      <c r="M1687" t="s">
        <v>630</v>
      </c>
      <c r="N1687" t="s">
        <v>507</v>
      </c>
      <c r="O1687">
        <v>2125551957</v>
      </c>
      <c r="P1687" t="s">
        <v>508</v>
      </c>
      <c r="Q1687" t="s">
        <v>509</v>
      </c>
      <c r="R1687" t="s">
        <v>30</v>
      </c>
      <c r="S1687" t="s">
        <v>31</v>
      </c>
      <c r="T1687">
        <v>10022</v>
      </c>
      <c r="U1687" t="s">
        <v>32</v>
      </c>
      <c r="V1687" t="s">
        <v>33</v>
      </c>
      <c r="W1687" t="s">
        <v>510</v>
      </c>
      <c r="X1687" t="s">
        <v>511</v>
      </c>
      <c r="Y1687" t="s">
        <v>36</v>
      </c>
    </row>
    <row r="1688" spans="1:25" x14ac:dyDescent="0.3">
      <c r="A1688">
        <v>10330</v>
      </c>
      <c r="B1688">
        <v>42</v>
      </c>
      <c r="C1688">
        <v>81.03</v>
      </c>
      <c r="D1688">
        <v>1</v>
      </c>
      <c r="E1688">
        <v>3403.26</v>
      </c>
      <c r="F1688" s="1">
        <v>38307</v>
      </c>
      <c r="G1688" t="s">
        <v>25</v>
      </c>
      <c r="H1688">
        <v>4</v>
      </c>
      <c r="I1688">
        <v>11</v>
      </c>
      <c r="J1688">
        <v>2004</v>
      </c>
      <c r="K1688" t="s">
        <v>26</v>
      </c>
      <c r="L1688">
        <v>69</v>
      </c>
      <c r="M1688" t="s">
        <v>630</v>
      </c>
      <c r="N1688" t="s">
        <v>425</v>
      </c>
      <c r="O1688" t="s">
        <v>426</v>
      </c>
      <c r="P1688" t="s">
        <v>427</v>
      </c>
      <c r="R1688" t="s">
        <v>428</v>
      </c>
      <c r="T1688" t="s">
        <v>429</v>
      </c>
      <c r="U1688" t="s">
        <v>430</v>
      </c>
      <c r="V1688" t="s">
        <v>200</v>
      </c>
      <c r="W1688" t="s">
        <v>431</v>
      </c>
      <c r="X1688" t="s">
        <v>432</v>
      </c>
      <c r="Y1688" t="s">
        <v>51</v>
      </c>
    </row>
    <row r="1689" spans="1:25" x14ac:dyDescent="0.3">
      <c r="A1689">
        <v>10341</v>
      </c>
      <c r="B1689">
        <v>32</v>
      </c>
      <c r="C1689">
        <v>100</v>
      </c>
      <c r="D1689">
        <v>6</v>
      </c>
      <c r="E1689">
        <v>3307.2</v>
      </c>
      <c r="F1689" s="1">
        <v>38315</v>
      </c>
      <c r="G1689" t="s">
        <v>25</v>
      </c>
      <c r="H1689">
        <v>4</v>
      </c>
      <c r="I1689">
        <v>11</v>
      </c>
      <c r="J1689">
        <v>2004</v>
      </c>
      <c r="K1689" t="s">
        <v>26</v>
      </c>
      <c r="L1689">
        <v>69</v>
      </c>
      <c r="M1689" t="s">
        <v>630</v>
      </c>
      <c r="N1689" t="s">
        <v>144</v>
      </c>
      <c r="O1689" t="s">
        <v>145</v>
      </c>
      <c r="P1689" t="s">
        <v>146</v>
      </c>
      <c r="R1689" t="s">
        <v>147</v>
      </c>
      <c r="T1689">
        <v>5020</v>
      </c>
      <c r="U1689" t="s">
        <v>148</v>
      </c>
      <c r="V1689" t="s">
        <v>42</v>
      </c>
      <c r="W1689" t="s">
        <v>149</v>
      </c>
      <c r="X1689" t="s">
        <v>150</v>
      </c>
      <c r="Y1689" t="s">
        <v>51</v>
      </c>
    </row>
    <row r="1690" spans="1:25" x14ac:dyDescent="0.3">
      <c r="A1690">
        <v>10355</v>
      </c>
      <c r="B1690">
        <v>41</v>
      </c>
      <c r="C1690">
        <v>70.650000000000006</v>
      </c>
      <c r="D1690">
        <v>3</v>
      </c>
      <c r="E1690">
        <v>2896.65</v>
      </c>
      <c r="F1690" s="1">
        <v>38328</v>
      </c>
      <c r="G1690" t="s">
        <v>25</v>
      </c>
      <c r="H1690">
        <v>4</v>
      </c>
      <c r="I1690">
        <v>12</v>
      </c>
      <c r="J1690">
        <v>2004</v>
      </c>
      <c r="K1690" t="s">
        <v>26</v>
      </c>
      <c r="L1690">
        <v>69</v>
      </c>
      <c r="M1690" t="s">
        <v>630</v>
      </c>
      <c r="N1690" t="s">
        <v>174</v>
      </c>
      <c r="O1690" t="s">
        <v>175</v>
      </c>
      <c r="P1690" t="s">
        <v>176</v>
      </c>
      <c r="R1690" t="s">
        <v>177</v>
      </c>
      <c r="T1690">
        <v>28034</v>
      </c>
      <c r="U1690" t="s">
        <v>178</v>
      </c>
      <c r="V1690" t="s">
        <v>42</v>
      </c>
      <c r="W1690" t="s">
        <v>179</v>
      </c>
      <c r="X1690" t="s">
        <v>180</v>
      </c>
      <c r="Y1690" t="s">
        <v>36</v>
      </c>
    </row>
    <row r="1691" spans="1:25" x14ac:dyDescent="0.3">
      <c r="A1691">
        <v>10363</v>
      </c>
      <c r="B1691">
        <v>43</v>
      </c>
      <c r="C1691">
        <v>61.23</v>
      </c>
      <c r="D1691">
        <v>14</v>
      </c>
      <c r="E1691">
        <v>2632.89</v>
      </c>
      <c r="F1691" s="1">
        <v>38358</v>
      </c>
      <c r="G1691" t="s">
        <v>25</v>
      </c>
      <c r="H1691">
        <v>1</v>
      </c>
      <c r="I1691">
        <v>1</v>
      </c>
      <c r="J1691">
        <v>2005</v>
      </c>
      <c r="K1691" t="s">
        <v>26</v>
      </c>
      <c r="L1691">
        <v>69</v>
      </c>
      <c r="M1691" t="s">
        <v>630</v>
      </c>
      <c r="N1691" t="s">
        <v>467</v>
      </c>
      <c r="O1691" t="s">
        <v>468</v>
      </c>
      <c r="P1691" t="s">
        <v>469</v>
      </c>
      <c r="R1691" t="s">
        <v>470</v>
      </c>
      <c r="T1691" t="s">
        <v>471</v>
      </c>
      <c r="U1691" t="s">
        <v>130</v>
      </c>
      <c r="V1691" t="s">
        <v>42</v>
      </c>
      <c r="W1691" t="s">
        <v>472</v>
      </c>
      <c r="X1691" t="s">
        <v>473</v>
      </c>
      <c r="Y1691" t="s">
        <v>36</v>
      </c>
    </row>
    <row r="1692" spans="1:25" x14ac:dyDescent="0.3">
      <c r="A1692">
        <v>10375</v>
      </c>
      <c r="B1692">
        <v>20</v>
      </c>
      <c r="C1692">
        <v>100</v>
      </c>
      <c r="D1692">
        <v>14</v>
      </c>
      <c r="E1692">
        <v>2046</v>
      </c>
      <c r="F1692" s="1">
        <v>38386</v>
      </c>
      <c r="G1692" t="s">
        <v>25</v>
      </c>
      <c r="H1692">
        <v>1</v>
      </c>
      <c r="I1692">
        <v>2</v>
      </c>
      <c r="J1692">
        <v>2005</v>
      </c>
      <c r="K1692" t="s">
        <v>26</v>
      </c>
      <c r="L1692">
        <v>69</v>
      </c>
      <c r="M1692" t="s">
        <v>630</v>
      </c>
      <c r="N1692" t="s">
        <v>114</v>
      </c>
      <c r="O1692" t="s">
        <v>115</v>
      </c>
      <c r="P1692" t="s">
        <v>116</v>
      </c>
      <c r="R1692" t="s">
        <v>117</v>
      </c>
      <c r="T1692">
        <v>44000</v>
      </c>
      <c r="U1692" t="s">
        <v>41</v>
      </c>
      <c r="V1692" t="s">
        <v>42</v>
      </c>
      <c r="W1692" t="s">
        <v>118</v>
      </c>
      <c r="X1692" t="s">
        <v>119</v>
      </c>
      <c r="Y1692" t="s">
        <v>36</v>
      </c>
    </row>
    <row r="1693" spans="1:25" x14ac:dyDescent="0.3">
      <c r="A1693">
        <v>10390</v>
      </c>
      <c r="B1693">
        <v>35</v>
      </c>
      <c r="C1693">
        <v>65.13</v>
      </c>
      <c r="D1693">
        <v>4</v>
      </c>
      <c r="E1693">
        <v>2279.5500000000002</v>
      </c>
      <c r="F1693" s="1">
        <v>38415</v>
      </c>
      <c r="G1693" t="s">
        <v>25</v>
      </c>
      <c r="H1693">
        <v>1</v>
      </c>
      <c r="I1693">
        <v>3</v>
      </c>
      <c r="J1693">
        <v>2005</v>
      </c>
      <c r="K1693" t="s">
        <v>26</v>
      </c>
      <c r="L1693">
        <v>69</v>
      </c>
      <c r="M1693" t="s">
        <v>630</v>
      </c>
      <c r="N1693" t="s">
        <v>272</v>
      </c>
      <c r="O1693">
        <v>4155551450</v>
      </c>
      <c r="P1693" t="s">
        <v>273</v>
      </c>
      <c r="R1693" t="s">
        <v>274</v>
      </c>
      <c r="S1693" t="s">
        <v>55</v>
      </c>
      <c r="T1693">
        <v>97562</v>
      </c>
      <c r="U1693" t="s">
        <v>32</v>
      </c>
      <c r="V1693" t="s">
        <v>33</v>
      </c>
      <c r="W1693" t="s">
        <v>275</v>
      </c>
      <c r="X1693" t="s">
        <v>276</v>
      </c>
      <c r="Y1693" t="s">
        <v>36</v>
      </c>
    </row>
    <row r="1694" spans="1:25" x14ac:dyDescent="0.3">
      <c r="A1694">
        <v>10403</v>
      </c>
      <c r="B1694">
        <v>27</v>
      </c>
      <c r="C1694">
        <v>79.650000000000006</v>
      </c>
      <c r="D1694">
        <v>4</v>
      </c>
      <c r="E1694">
        <v>2150.5500000000002</v>
      </c>
      <c r="F1694" s="1">
        <v>38450</v>
      </c>
      <c r="G1694" t="s">
        <v>25</v>
      </c>
      <c r="H1694">
        <v>2</v>
      </c>
      <c r="I1694">
        <v>4</v>
      </c>
      <c r="J1694">
        <v>2005</v>
      </c>
      <c r="K1694" t="s">
        <v>26</v>
      </c>
      <c r="L1694">
        <v>69</v>
      </c>
      <c r="M1694" t="s">
        <v>630</v>
      </c>
      <c r="N1694" t="s">
        <v>165</v>
      </c>
      <c r="O1694" t="s">
        <v>166</v>
      </c>
      <c r="P1694" t="s">
        <v>167</v>
      </c>
      <c r="R1694" t="s">
        <v>168</v>
      </c>
      <c r="T1694" t="s">
        <v>169</v>
      </c>
      <c r="U1694" t="s">
        <v>170</v>
      </c>
      <c r="V1694" t="s">
        <v>42</v>
      </c>
      <c r="W1694" t="s">
        <v>171</v>
      </c>
      <c r="X1694" t="s">
        <v>172</v>
      </c>
      <c r="Y1694" t="s">
        <v>36</v>
      </c>
    </row>
    <row r="1695" spans="1:25" x14ac:dyDescent="0.3">
      <c r="A1695">
        <v>10110</v>
      </c>
      <c r="B1695">
        <v>43</v>
      </c>
      <c r="C1695">
        <v>78.150000000000006</v>
      </c>
      <c r="D1695">
        <v>11</v>
      </c>
      <c r="E1695">
        <v>3360.45</v>
      </c>
      <c r="F1695" s="1">
        <v>37698</v>
      </c>
      <c r="G1695" t="s">
        <v>25</v>
      </c>
      <c r="H1695">
        <v>1</v>
      </c>
      <c r="I1695">
        <v>3</v>
      </c>
      <c r="J1695">
        <v>2003</v>
      </c>
      <c r="K1695" t="s">
        <v>181</v>
      </c>
      <c r="L1695">
        <v>90</v>
      </c>
      <c r="M1695" t="s">
        <v>631</v>
      </c>
      <c r="N1695" t="s">
        <v>492</v>
      </c>
      <c r="O1695" t="s">
        <v>493</v>
      </c>
      <c r="P1695" t="s">
        <v>494</v>
      </c>
      <c r="R1695" t="s">
        <v>495</v>
      </c>
      <c r="T1695" t="s">
        <v>496</v>
      </c>
      <c r="U1695" t="s">
        <v>170</v>
      </c>
      <c r="V1695" t="s">
        <v>42</v>
      </c>
      <c r="W1695" t="s">
        <v>497</v>
      </c>
      <c r="X1695" t="s">
        <v>94</v>
      </c>
      <c r="Y1695" t="s">
        <v>51</v>
      </c>
    </row>
    <row r="1696" spans="1:25" x14ac:dyDescent="0.3">
      <c r="A1696">
        <v>10124</v>
      </c>
      <c r="B1696">
        <v>32</v>
      </c>
      <c r="C1696">
        <v>72.7</v>
      </c>
      <c r="D1696">
        <v>10</v>
      </c>
      <c r="E1696">
        <v>2326.4</v>
      </c>
      <c r="F1696" s="1">
        <v>37762</v>
      </c>
      <c r="G1696" t="s">
        <v>25</v>
      </c>
      <c r="H1696">
        <v>2</v>
      </c>
      <c r="I1696">
        <v>5</v>
      </c>
      <c r="J1696">
        <v>2003</v>
      </c>
      <c r="K1696" t="s">
        <v>181</v>
      </c>
      <c r="L1696">
        <v>90</v>
      </c>
      <c r="M1696" t="s">
        <v>631</v>
      </c>
      <c r="N1696" t="s">
        <v>539</v>
      </c>
      <c r="O1696">
        <v>7025551838</v>
      </c>
      <c r="P1696" t="s">
        <v>540</v>
      </c>
      <c r="R1696" t="s">
        <v>541</v>
      </c>
      <c r="S1696" t="s">
        <v>542</v>
      </c>
      <c r="T1696">
        <v>83030</v>
      </c>
      <c r="U1696" t="s">
        <v>32</v>
      </c>
      <c r="V1696" t="s">
        <v>33</v>
      </c>
      <c r="W1696" t="s">
        <v>113</v>
      </c>
      <c r="X1696" t="s">
        <v>400</v>
      </c>
      <c r="Y1696" t="s">
        <v>36</v>
      </c>
    </row>
    <row r="1697" spans="1:25" x14ac:dyDescent="0.3">
      <c r="A1697">
        <v>10148</v>
      </c>
      <c r="B1697">
        <v>21</v>
      </c>
      <c r="C1697">
        <v>73.599999999999994</v>
      </c>
      <c r="D1697">
        <v>4</v>
      </c>
      <c r="E1697">
        <v>1545.6</v>
      </c>
      <c r="F1697" s="1">
        <v>37875</v>
      </c>
      <c r="G1697" t="s">
        <v>25</v>
      </c>
      <c r="H1697">
        <v>3</v>
      </c>
      <c r="I1697">
        <v>9</v>
      </c>
      <c r="J1697">
        <v>2003</v>
      </c>
      <c r="K1697" t="s">
        <v>181</v>
      </c>
      <c r="L1697">
        <v>90</v>
      </c>
      <c r="M1697" t="s">
        <v>631</v>
      </c>
      <c r="N1697" t="s">
        <v>285</v>
      </c>
      <c r="O1697" t="s">
        <v>286</v>
      </c>
      <c r="P1697" t="s">
        <v>287</v>
      </c>
      <c r="Q1697" t="s">
        <v>288</v>
      </c>
      <c r="R1697" t="s">
        <v>289</v>
      </c>
      <c r="S1697" t="s">
        <v>157</v>
      </c>
      <c r="T1697">
        <v>2060</v>
      </c>
      <c r="U1697" t="s">
        <v>95</v>
      </c>
      <c r="V1697" t="s">
        <v>96</v>
      </c>
      <c r="W1697" t="s">
        <v>290</v>
      </c>
      <c r="X1697" t="s">
        <v>291</v>
      </c>
      <c r="Y1697" t="s">
        <v>36</v>
      </c>
    </row>
    <row r="1698" spans="1:25" x14ac:dyDescent="0.3">
      <c r="A1698">
        <v>10161</v>
      </c>
      <c r="B1698">
        <v>20</v>
      </c>
      <c r="C1698">
        <v>100</v>
      </c>
      <c r="D1698">
        <v>3</v>
      </c>
      <c r="E1698">
        <v>2144.6</v>
      </c>
      <c r="F1698" s="1">
        <v>37911</v>
      </c>
      <c r="G1698" t="s">
        <v>25</v>
      </c>
      <c r="H1698">
        <v>4</v>
      </c>
      <c r="I1698">
        <v>10</v>
      </c>
      <c r="J1698">
        <v>2003</v>
      </c>
      <c r="K1698" t="s">
        <v>181</v>
      </c>
      <c r="L1698">
        <v>90</v>
      </c>
      <c r="M1698" t="s">
        <v>631</v>
      </c>
      <c r="N1698" t="s">
        <v>498</v>
      </c>
      <c r="O1698" t="s">
        <v>499</v>
      </c>
      <c r="P1698" t="s">
        <v>500</v>
      </c>
      <c r="R1698" t="s">
        <v>501</v>
      </c>
      <c r="T1698">
        <v>8200</v>
      </c>
      <c r="U1698" t="s">
        <v>326</v>
      </c>
      <c r="V1698" t="s">
        <v>42</v>
      </c>
      <c r="W1698" t="s">
        <v>502</v>
      </c>
      <c r="X1698" t="s">
        <v>503</v>
      </c>
      <c r="Y1698" t="s">
        <v>36</v>
      </c>
    </row>
    <row r="1699" spans="1:25" x14ac:dyDescent="0.3">
      <c r="A1699">
        <v>10172</v>
      </c>
      <c r="B1699">
        <v>22</v>
      </c>
      <c r="C1699">
        <v>74.510000000000005</v>
      </c>
      <c r="D1699">
        <v>1</v>
      </c>
      <c r="E1699">
        <v>1639.22</v>
      </c>
      <c r="F1699" s="1">
        <v>37930</v>
      </c>
      <c r="G1699" t="s">
        <v>25</v>
      </c>
      <c r="H1699">
        <v>4</v>
      </c>
      <c r="I1699">
        <v>11</v>
      </c>
      <c r="J1699">
        <v>2003</v>
      </c>
      <c r="K1699" t="s">
        <v>181</v>
      </c>
      <c r="L1699">
        <v>90</v>
      </c>
      <c r="M1699" t="s">
        <v>631</v>
      </c>
      <c r="N1699" t="s">
        <v>109</v>
      </c>
      <c r="O1699">
        <v>2035552570</v>
      </c>
      <c r="P1699" t="s">
        <v>110</v>
      </c>
      <c r="R1699" t="s">
        <v>111</v>
      </c>
      <c r="S1699" t="s">
        <v>112</v>
      </c>
      <c r="T1699">
        <v>97562</v>
      </c>
      <c r="U1699" t="s">
        <v>32</v>
      </c>
      <c r="V1699" t="s">
        <v>33</v>
      </c>
      <c r="W1699" t="s">
        <v>113</v>
      </c>
      <c r="X1699" t="s">
        <v>57</v>
      </c>
      <c r="Y1699" t="s">
        <v>36</v>
      </c>
    </row>
    <row r="1700" spans="1:25" x14ac:dyDescent="0.3">
      <c r="A1700">
        <v>10182</v>
      </c>
      <c r="B1700">
        <v>36</v>
      </c>
      <c r="C1700">
        <v>73.599999999999994</v>
      </c>
      <c r="D1700">
        <v>14</v>
      </c>
      <c r="E1700">
        <v>2649.6</v>
      </c>
      <c r="F1700" s="1">
        <v>37937</v>
      </c>
      <c r="G1700" t="s">
        <v>25</v>
      </c>
      <c r="H1700">
        <v>4</v>
      </c>
      <c r="I1700">
        <v>11</v>
      </c>
      <c r="J1700">
        <v>2003</v>
      </c>
      <c r="K1700" t="s">
        <v>181</v>
      </c>
      <c r="L1700">
        <v>90</v>
      </c>
      <c r="M1700" t="s">
        <v>631</v>
      </c>
      <c r="N1700" t="s">
        <v>272</v>
      </c>
      <c r="O1700">
        <v>4155551450</v>
      </c>
      <c r="P1700" t="s">
        <v>273</v>
      </c>
      <c r="R1700" t="s">
        <v>274</v>
      </c>
      <c r="S1700" t="s">
        <v>55</v>
      </c>
      <c r="T1700">
        <v>97562</v>
      </c>
      <c r="U1700" t="s">
        <v>32</v>
      </c>
      <c r="V1700" t="s">
        <v>33</v>
      </c>
      <c r="W1700" t="s">
        <v>275</v>
      </c>
      <c r="X1700" t="s">
        <v>276</v>
      </c>
      <c r="Y1700" t="s">
        <v>36</v>
      </c>
    </row>
    <row r="1701" spans="1:25" x14ac:dyDescent="0.3">
      <c r="A1701">
        <v>10192</v>
      </c>
      <c r="B1701">
        <v>46</v>
      </c>
      <c r="C1701">
        <v>83.6</v>
      </c>
      <c r="D1701">
        <v>2</v>
      </c>
      <c r="E1701">
        <v>3845.6</v>
      </c>
      <c r="F1701" s="1">
        <v>37945</v>
      </c>
      <c r="G1701" t="s">
        <v>25</v>
      </c>
      <c r="H1701">
        <v>4</v>
      </c>
      <c r="I1701">
        <v>11</v>
      </c>
      <c r="J1701">
        <v>2003</v>
      </c>
      <c r="K1701" t="s">
        <v>181</v>
      </c>
      <c r="L1701">
        <v>90</v>
      </c>
      <c r="M1701" t="s">
        <v>631</v>
      </c>
      <c r="N1701" t="s">
        <v>277</v>
      </c>
      <c r="O1701">
        <v>6035558647</v>
      </c>
      <c r="P1701" t="s">
        <v>278</v>
      </c>
      <c r="R1701" t="s">
        <v>279</v>
      </c>
      <c r="S1701" t="s">
        <v>280</v>
      </c>
      <c r="T1701">
        <v>62005</v>
      </c>
      <c r="U1701" t="s">
        <v>32</v>
      </c>
      <c r="V1701" t="s">
        <v>33</v>
      </c>
      <c r="W1701" t="s">
        <v>56</v>
      </c>
      <c r="X1701" t="s">
        <v>276</v>
      </c>
      <c r="Y1701" t="s">
        <v>51</v>
      </c>
    </row>
    <row r="1702" spans="1:25" x14ac:dyDescent="0.3">
      <c r="A1702">
        <v>10204</v>
      </c>
      <c r="B1702">
        <v>47</v>
      </c>
      <c r="C1702">
        <v>96.32</v>
      </c>
      <c r="D1702">
        <v>8</v>
      </c>
      <c r="E1702">
        <v>4527.04</v>
      </c>
      <c r="F1702" s="1">
        <v>37957</v>
      </c>
      <c r="G1702" t="s">
        <v>25</v>
      </c>
      <c r="H1702">
        <v>4</v>
      </c>
      <c r="I1702">
        <v>12</v>
      </c>
      <c r="J1702">
        <v>2003</v>
      </c>
      <c r="K1702" t="s">
        <v>181</v>
      </c>
      <c r="L1702">
        <v>90</v>
      </c>
      <c r="M1702" t="s">
        <v>631</v>
      </c>
      <c r="N1702" t="s">
        <v>475</v>
      </c>
      <c r="O1702">
        <v>2125557413</v>
      </c>
      <c r="P1702" t="s">
        <v>476</v>
      </c>
      <c r="Q1702" t="s">
        <v>477</v>
      </c>
      <c r="R1702" t="s">
        <v>30</v>
      </c>
      <c r="S1702" t="s">
        <v>31</v>
      </c>
      <c r="T1702">
        <v>10022</v>
      </c>
      <c r="U1702" t="s">
        <v>32</v>
      </c>
      <c r="V1702" t="s">
        <v>33</v>
      </c>
      <c r="W1702" t="s">
        <v>56</v>
      </c>
      <c r="X1702" t="s">
        <v>478</v>
      </c>
      <c r="Y1702" t="s">
        <v>51</v>
      </c>
    </row>
    <row r="1703" spans="1:25" x14ac:dyDescent="0.3">
      <c r="A1703">
        <v>10212</v>
      </c>
      <c r="B1703">
        <v>45</v>
      </c>
      <c r="C1703">
        <v>88.14</v>
      </c>
      <c r="D1703">
        <v>1</v>
      </c>
      <c r="E1703">
        <v>3966.3</v>
      </c>
      <c r="F1703" s="1">
        <v>38002</v>
      </c>
      <c r="G1703" t="s">
        <v>25</v>
      </c>
      <c r="H1703">
        <v>1</v>
      </c>
      <c r="I1703">
        <v>1</v>
      </c>
      <c r="J1703">
        <v>2004</v>
      </c>
      <c r="K1703" t="s">
        <v>181</v>
      </c>
      <c r="L1703">
        <v>90</v>
      </c>
      <c r="M1703" t="s">
        <v>631</v>
      </c>
      <c r="N1703" t="s">
        <v>174</v>
      </c>
      <c r="O1703" t="s">
        <v>175</v>
      </c>
      <c r="P1703" t="s">
        <v>176</v>
      </c>
      <c r="R1703" t="s">
        <v>177</v>
      </c>
      <c r="T1703">
        <v>28034</v>
      </c>
      <c r="U1703" t="s">
        <v>178</v>
      </c>
      <c r="V1703" t="s">
        <v>42</v>
      </c>
      <c r="W1703" t="s">
        <v>179</v>
      </c>
      <c r="X1703" t="s">
        <v>180</v>
      </c>
      <c r="Y1703" t="s">
        <v>51</v>
      </c>
    </row>
    <row r="1704" spans="1:25" x14ac:dyDescent="0.3">
      <c r="A1704">
        <v>10227</v>
      </c>
      <c r="B1704">
        <v>47</v>
      </c>
      <c r="C1704">
        <v>88.14</v>
      </c>
      <c r="D1704">
        <v>14</v>
      </c>
      <c r="E1704">
        <v>4142.58</v>
      </c>
      <c r="F1704" s="1">
        <v>38048</v>
      </c>
      <c r="G1704" t="s">
        <v>25</v>
      </c>
      <c r="H1704">
        <v>1</v>
      </c>
      <c r="I1704">
        <v>3</v>
      </c>
      <c r="J1704">
        <v>2004</v>
      </c>
      <c r="K1704" t="s">
        <v>181</v>
      </c>
      <c r="L1704">
        <v>90</v>
      </c>
      <c r="M1704" t="s">
        <v>631</v>
      </c>
      <c r="N1704" t="s">
        <v>219</v>
      </c>
      <c r="O1704" t="s">
        <v>220</v>
      </c>
      <c r="P1704" t="s">
        <v>221</v>
      </c>
      <c r="R1704" t="s">
        <v>222</v>
      </c>
      <c r="T1704">
        <v>69004</v>
      </c>
      <c r="U1704" t="s">
        <v>41</v>
      </c>
      <c r="V1704" t="s">
        <v>42</v>
      </c>
      <c r="W1704" t="s">
        <v>223</v>
      </c>
      <c r="X1704" t="s">
        <v>224</v>
      </c>
      <c r="Y1704" t="s">
        <v>51</v>
      </c>
    </row>
    <row r="1705" spans="1:25" x14ac:dyDescent="0.3">
      <c r="A1705">
        <v>10241</v>
      </c>
      <c r="B1705">
        <v>47</v>
      </c>
      <c r="C1705">
        <v>94.5</v>
      </c>
      <c r="D1705">
        <v>6</v>
      </c>
      <c r="E1705">
        <v>4441.5</v>
      </c>
      <c r="F1705" s="1">
        <v>38090</v>
      </c>
      <c r="G1705" t="s">
        <v>25</v>
      </c>
      <c r="H1705">
        <v>2</v>
      </c>
      <c r="I1705">
        <v>4</v>
      </c>
      <c r="J1705">
        <v>2004</v>
      </c>
      <c r="K1705" t="s">
        <v>181</v>
      </c>
      <c r="L1705">
        <v>90</v>
      </c>
      <c r="M1705" t="s">
        <v>631</v>
      </c>
      <c r="N1705" t="s">
        <v>531</v>
      </c>
      <c r="O1705" t="s">
        <v>532</v>
      </c>
      <c r="P1705" t="s">
        <v>533</v>
      </c>
      <c r="R1705" t="s">
        <v>534</v>
      </c>
      <c r="T1705">
        <v>67000</v>
      </c>
      <c r="U1705" t="s">
        <v>41</v>
      </c>
      <c r="V1705" t="s">
        <v>42</v>
      </c>
      <c r="W1705" t="s">
        <v>535</v>
      </c>
      <c r="X1705" t="s">
        <v>536</v>
      </c>
      <c r="Y1705" t="s">
        <v>51</v>
      </c>
    </row>
    <row r="1706" spans="1:25" x14ac:dyDescent="0.3">
      <c r="A1706">
        <v>10267</v>
      </c>
      <c r="B1706">
        <v>38</v>
      </c>
      <c r="C1706">
        <v>87.24</v>
      </c>
      <c r="D1706">
        <v>3</v>
      </c>
      <c r="E1706">
        <v>3315.12</v>
      </c>
      <c r="F1706" s="1">
        <v>38175</v>
      </c>
      <c r="G1706" t="s">
        <v>25</v>
      </c>
      <c r="H1706">
        <v>3</v>
      </c>
      <c r="I1706">
        <v>7</v>
      </c>
      <c r="J1706">
        <v>2004</v>
      </c>
      <c r="K1706" t="s">
        <v>181</v>
      </c>
      <c r="L1706">
        <v>90</v>
      </c>
      <c r="M1706" t="s">
        <v>631</v>
      </c>
      <c r="N1706" t="s">
        <v>475</v>
      </c>
      <c r="O1706">
        <v>2125557413</v>
      </c>
      <c r="P1706" t="s">
        <v>476</v>
      </c>
      <c r="Q1706" t="s">
        <v>477</v>
      </c>
      <c r="R1706" t="s">
        <v>30</v>
      </c>
      <c r="S1706" t="s">
        <v>31</v>
      </c>
      <c r="T1706">
        <v>10022</v>
      </c>
      <c r="U1706" t="s">
        <v>32</v>
      </c>
      <c r="V1706" t="s">
        <v>33</v>
      </c>
      <c r="W1706" t="s">
        <v>56</v>
      </c>
      <c r="X1706" t="s">
        <v>478</v>
      </c>
      <c r="Y1706" t="s">
        <v>51</v>
      </c>
    </row>
    <row r="1707" spans="1:25" x14ac:dyDescent="0.3">
      <c r="A1707">
        <v>10279</v>
      </c>
      <c r="B1707">
        <v>49</v>
      </c>
      <c r="C1707">
        <v>79.97</v>
      </c>
      <c r="D1707">
        <v>3</v>
      </c>
      <c r="E1707">
        <v>3918.53</v>
      </c>
      <c r="F1707" s="1">
        <v>38208</v>
      </c>
      <c r="G1707" t="s">
        <v>25</v>
      </c>
      <c r="H1707">
        <v>3</v>
      </c>
      <c r="I1707">
        <v>8</v>
      </c>
      <c r="J1707">
        <v>2004</v>
      </c>
      <c r="K1707" t="s">
        <v>181</v>
      </c>
      <c r="L1707">
        <v>90</v>
      </c>
      <c r="M1707" t="s">
        <v>631</v>
      </c>
      <c r="N1707" t="s">
        <v>174</v>
      </c>
      <c r="O1707" t="s">
        <v>175</v>
      </c>
      <c r="P1707" t="s">
        <v>176</v>
      </c>
      <c r="R1707" t="s">
        <v>177</v>
      </c>
      <c r="T1707">
        <v>28034</v>
      </c>
      <c r="U1707" t="s">
        <v>178</v>
      </c>
      <c r="V1707" t="s">
        <v>42</v>
      </c>
      <c r="W1707" t="s">
        <v>179</v>
      </c>
      <c r="X1707" t="s">
        <v>180</v>
      </c>
      <c r="Y1707" t="s">
        <v>51</v>
      </c>
    </row>
    <row r="1708" spans="1:25" x14ac:dyDescent="0.3">
      <c r="A1708">
        <v>10288</v>
      </c>
      <c r="B1708">
        <v>35</v>
      </c>
      <c r="C1708">
        <v>80.87</v>
      </c>
      <c r="D1708">
        <v>9</v>
      </c>
      <c r="E1708">
        <v>2830.45</v>
      </c>
      <c r="F1708" s="1">
        <v>38231</v>
      </c>
      <c r="G1708" t="s">
        <v>25</v>
      </c>
      <c r="H1708">
        <v>3</v>
      </c>
      <c r="I1708">
        <v>9</v>
      </c>
      <c r="J1708">
        <v>2004</v>
      </c>
      <c r="K1708" t="s">
        <v>181</v>
      </c>
      <c r="L1708">
        <v>90</v>
      </c>
      <c r="M1708" t="s">
        <v>631</v>
      </c>
      <c r="N1708" t="s">
        <v>418</v>
      </c>
      <c r="O1708" t="s">
        <v>419</v>
      </c>
      <c r="P1708" t="s">
        <v>420</v>
      </c>
      <c r="Q1708" t="s">
        <v>421</v>
      </c>
      <c r="R1708" t="s">
        <v>199</v>
      </c>
      <c r="T1708">
        <v>69045</v>
      </c>
      <c r="U1708" t="s">
        <v>199</v>
      </c>
      <c r="V1708" t="s">
        <v>96</v>
      </c>
      <c r="W1708" t="s">
        <v>422</v>
      </c>
      <c r="X1708" t="s">
        <v>423</v>
      </c>
      <c r="Y1708" t="s">
        <v>36</v>
      </c>
    </row>
    <row r="1709" spans="1:25" x14ac:dyDescent="0.3">
      <c r="A1709">
        <v>10302</v>
      </c>
      <c r="B1709">
        <v>49</v>
      </c>
      <c r="C1709">
        <v>100</v>
      </c>
      <c r="D1709">
        <v>5</v>
      </c>
      <c r="E1709">
        <v>5298.86</v>
      </c>
      <c r="F1709" s="1">
        <v>37900</v>
      </c>
      <c r="G1709" t="s">
        <v>25</v>
      </c>
      <c r="H1709">
        <v>4</v>
      </c>
      <c r="I1709">
        <v>10</v>
      </c>
      <c r="J1709">
        <v>2003</v>
      </c>
      <c r="K1709" t="s">
        <v>181</v>
      </c>
      <c r="L1709">
        <v>90</v>
      </c>
      <c r="M1709" t="s">
        <v>631</v>
      </c>
      <c r="N1709" t="s">
        <v>165</v>
      </c>
      <c r="O1709" t="s">
        <v>166</v>
      </c>
      <c r="P1709" t="s">
        <v>167</v>
      </c>
      <c r="R1709" t="s">
        <v>168</v>
      </c>
      <c r="T1709" t="s">
        <v>169</v>
      </c>
      <c r="U1709" t="s">
        <v>170</v>
      </c>
      <c r="V1709" t="s">
        <v>42</v>
      </c>
      <c r="W1709" t="s">
        <v>171</v>
      </c>
      <c r="X1709" t="s">
        <v>172</v>
      </c>
      <c r="Y1709" t="s">
        <v>51</v>
      </c>
    </row>
    <row r="1710" spans="1:25" x14ac:dyDescent="0.3">
      <c r="A1710">
        <v>10311</v>
      </c>
      <c r="B1710">
        <v>28</v>
      </c>
      <c r="C1710">
        <v>93.6</v>
      </c>
      <c r="D1710">
        <v>4</v>
      </c>
      <c r="E1710">
        <v>2620.8000000000002</v>
      </c>
      <c r="F1710" s="1">
        <v>38276</v>
      </c>
      <c r="G1710" t="s">
        <v>25</v>
      </c>
      <c r="H1710">
        <v>4</v>
      </c>
      <c r="I1710">
        <v>10</v>
      </c>
      <c r="J1710">
        <v>2004</v>
      </c>
      <c r="K1710" t="s">
        <v>181</v>
      </c>
      <c r="L1710">
        <v>90</v>
      </c>
      <c r="M1710" t="s">
        <v>631</v>
      </c>
      <c r="N1710" t="s">
        <v>174</v>
      </c>
      <c r="O1710" t="s">
        <v>175</v>
      </c>
      <c r="P1710" t="s">
        <v>176</v>
      </c>
      <c r="R1710" t="s">
        <v>177</v>
      </c>
      <c r="T1710">
        <v>28034</v>
      </c>
      <c r="U1710" t="s">
        <v>178</v>
      </c>
      <c r="V1710" t="s">
        <v>42</v>
      </c>
      <c r="W1710" t="s">
        <v>179</v>
      </c>
      <c r="X1710" t="s">
        <v>180</v>
      </c>
      <c r="Y1710" t="s">
        <v>36</v>
      </c>
    </row>
    <row r="1711" spans="1:25" x14ac:dyDescent="0.3">
      <c r="A1711">
        <v>10321</v>
      </c>
      <c r="B1711">
        <v>30</v>
      </c>
      <c r="C1711">
        <v>72.7</v>
      </c>
      <c r="D1711">
        <v>1</v>
      </c>
      <c r="E1711">
        <v>2181</v>
      </c>
      <c r="F1711" s="1">
        <v>38295</v>
      </c>
      <c r="G1711" t="s">
        <v>25</v>
      </c>
      <c r="H1711">
        <v>4</v>
      </c>
      <c r="I1711">
        <v>11</v>
      </c>
      <c r="J1711">
        <v>2004</v>
      </c>
      <c r="K1711" t="s">
        <v>181</v>
      </c>
      <c r="L1711">
        <v>90</v>
      </c>
      <c r="M1711" t="s">
        <v>631</v>
      </c>
      <c r="N1711" t="s">
        <v>160</v>
      </c>
      <c r="O1711">
        <v>5085552555</v>
      </c>
      <c r="P1711" t="s">
        <v>161</v>
      </c>
      <c r="R1711" t="s">
        <v>162</v>
      </c>
      <c r="S1711" t="s">
        <v>123</v>
      </c>
      <c r="T1711">
        <v>50553</v>
      </c>
      <c r="U1711" t="s">
        <v>32</v>
      </c>
      <c r="V1711" t="s">
        <v>33</v>
      </c>
      <c r="W1711" t="s">
        <v>163</v>
      </c>
      <c r="X1711" t="s">
        <v>164</v>
      </c>
      <c r="Y1711" t="s">
        <v>36</v>
      </c>
    </row>
    <row r="1712" spans="1:25" x14ac:dyDescent="0.3">
      <c r="A1712">
        <v>10332</v>
      </c>
      <c r="B1712">
        <v>39</v>
      </c>
      <c r="C1712">
        <v>86.72</v>
      </c>
      <c r="D1712">
        <v>7</v>
      </c>
      <c r="E1712">
        <v>3382.08</v>
      </c>
      <c r="F1712" s="1">
        <v>38308</v>
      </c>
      <c r="G1712" t="s">
        <v>25</v>
      </c>
      <c r="H1712">
        <v>4</v>
      </c>
      <c r="I1712">
        <v>11</v>
      </c>
      <c r="J1712">
        <v>2004</v>
      </c>
      <c r="K1712" t="s">
        <v>181</v>
      </c>
      <c r="L1712">
        <v>90</v>
      </c>
      <c r="M1712" t="s">
        <v>631</v>
      </c>
      <c r="N1712" t="s">
        <v>492</v>
      </c>
      <c r="O1712" t="s">
        <v>493</v>
      </c>
      <c r="P1712" t="s">
        <v>494</v>
      </c>
      <c r="R1712" t="s">
        <v>495</v>
      </c>
      <c r="T1712" t="s">
        <v>496</v>
      </c>
      <c r="U1712" t="s">
        <v>170</v>
      </c>
      <c r="V1712" t="s">
        <v>42</v>
      </c>
      <c r="W1712" t="s">
        <v>497</v>
      </c>
      <c r="X1712" t="s">
        <v>94</v>
      </c>
      <c r="Y1712" t="s">
        <v>51</v>
      </c>
    </row>
    <row r="1713" spans="1:25" x14ac:dyDescent="0.3">
      <c r="A1713">
        <v>10346</v>
      </c>
      <c r="B1713">
        <v>25</v>
      </c>
      <c r="C1713">
        <v>100</v>
      </c>
      <c r="D1713">
        <v>1</v>
      </c>
      <c r="E1713">
        <v>2876.75</v>
      </c>
      <c r="F1713" s="1">
        <v>38320</v>
      </c>
      <c r="G1713" t="s">
        <v>25</v>
      </c>
      <c r="H1713">
        <v>4</v>
      </c>
      <c r="I1713">
        <v>11</v>
      </c>
      <c r="J1713">
        <v>2004</v>
      </c>
      <c r="K1713" t="s">
        <v>181</v>
      </c>
      <c r="L1713">
        <v>90</v>
      </c>
      <c r="M1713" t="s">
        <v>631</v>
      </c>
      <c r="N1713" t="s">
        <v>539</v>
      </c>
      <c r="O1713">
        <v>7025551838</v>
      </c>
      <c r="P1713" t="s">
        <v>540</v>
      </c>
      <c r="R1713" t="s">
        <v>541</v>
      </c>
      <c r="S1713" t="s">
        <v>542</v>
      </c>
      <c r="T1713">
        <v>83030</v>
      </c>
      <c r="U1713" t="s">
        <v>32</v>
      </c>
      <c r="V1713" t="s">
        <v>33</v>
      </c>
      <c r="W1713" t="s">
        <v>113</v>
      </c>
      <c r="X1713" t="s">
        <v>400</v>
      </c>
      <c r="Y1713" t="s">
        <v>36</v>
      </c>
    </row>
    <row r="1714" spans="1:25" x14ac:dyDescent="0.3">
      <c r="A1714">
        <v>10368</v>
      </c>
      <c r="B1714">
        <v>40</v>
      </c>
      <c r="C1714">
        <v>100</v>
      </c>
      <c r="D1714">
        <v>2</v>
      </c>
      <c r="E1714">
        <v>4107.2</v>
      </c>
      <c r="F1714" s="1">
        <v>38371</v>
      </c>
      <c r="G1714" t="s">
        <v>25</v>
      </c>
      <c r="H1714">
        <v>1</v>
      </c>
      <c r="I1714">
        <v>1</v>
      </c>
      <c r="J1714">
        <v>2005</v>
      </c>
      <c r="K1714" t="s">
        <v>181</v>
      </c>
      <c r="L1714">
        <v>90</v>
      </c>
      <c r="M1714" t="s">
        <v>631</v>
      </c>
      <c r="N1714" t="s">
        <v>272</v>
      </c>
      <c r="O1714">
        <v>4155551450</v>
      </c>
      <c r="P1714" t="s">
        <v>273</v>
      </c>
      <c r="R1714" t="s">
        <v>274</v>
      </c>
      <c r="S1714" t="s">
        <v>55</v>
      </c>
      <c r="T1714">
        <v>97562</v>
      </c>
      <c r="U1714" t="s">
        <v>32</v>
      </c>
      <c r="V1714" t="s">
        <v>33</v>
      </c>
      <c r="W1714" t="s">
        <v>275</v>
      </c>
      <c r="X1714" t="s">
        <v>276</v>
      </c>
      <c r="Y1714" t="s">
        <v>51</v>
      </c>
    </row>
    <row r="1715" spans="1:25" x14ac:dyDescent="0.3">
      <c r="A1715">
        <v>10380</v>
      </c>
      <c r="B1715">
        <v>36</v>
      </c>
      <c r="C1715">
        <v>37.5</v>
      </c>
      <c r="D1715">
        <v>6</v>
      </c>
      <c r="E1715">
        <v>1350</v>
      </c>
      <c r="F1715" s="1">
        <v>38399</v>
      </c>
      <c r="G1715" t="s">
        <v>25</v>
      </c>
      <c r="H1715">
        <v>1</v>
      </c>
      <c r="I1715">
        <v>2</v>
      </c>
      <c r="J1715">
        <v>2005</v>
      </c>
      <c r="K1715" t="s">
        <v>181</v>
      </c>
      <c r="L1715">
        <v>90</v>
      </c>
      <c r="M1715" t="s">
        <v>631</v>
      </c>
      <c r="N1715" t="s">
        <v>174</v>
      </c>
      <c r="O1715" t="s">
        <v>175</v>
      </c>
      <c r="P1715" t="s">
        <v>176</v>
      </c>
      <c r="R1715" t="s">
        <v>177</v>
      </c>
      <c r="T1715">
        <v>28034</v>
      </c>
      <c r="U1715" t="s">
        <v>178</v>
      </c>
      <c r="V1715" t="s">
        <v>42</v>
      </c>
      <c r="W1715" t="s">
        <v>179</v>
      </c>
      <c r="X1715" t="s">
        <v>180</v>
      </c>
      <c r="Y1715" t="s">
        <v>36</v>
      </c>
    </row>
    <row r="1716" spans="1:25" x14ac:dyDescent="0.3">
      <c r="A1716">
        <v>10407</v>
      </c>
      <c r="B1716">
        <v>76</v>
      </c>
      <c r="C1716">
        <v>94.5</v>
      </c>
      <c r="D1716">
        <v>6</v>
      </c>
      <c r="E1716">
        <v>7182</v>
      </c>
      <c r="F1716" s="1">
        <v>38464</v>
      </c>
      <c r="G1716" t="s">
        <v>401</v>
      </c>
      <c r="H1716">
        <v>2</v>
      </c>
      <c r="I1716">
        <v>4</v>
      </c>
      <c r="J1716">
        <v>2005</v>
      </c>
      <c r="K1716" t="s">
        <v>181</v>
      </c>
      <c r="L1716">
        <v>90</v>
      </c>
      <c r="M1716" t="s">
        <v>631</v>
      </c>
      <c r="N1716" t="s">
        <v>397</v>
      </c>
      <c r="O1716">
        <v>4085553659</v>
      </c>
      <c r="P1716" t="s">
        <v>398</v>
      </c>
      <c r="R1716" t="s">
        <v>399</v>
      </c>
      <c r="S1716" t="s">
        <v>55</v>
      </c>
      <c r="T1716">
        <v>94217</v>
      </c>
      <c r="U1716" t="s">
        <v>32</v>
      </c>
      <c r="V1716" t="s">
        <v>33</v>
      </c>
      <c r="W1716" t="s">
        <v>102</v>
      </c>
      <c r="X1716" t="s">
        <v>400</v>
      </c>
      <c r="Y1716" t="s">
        <v>151</v>
      </c>
    </row>
    <row r="1717" spans="1:25" x14ac:dyDescent="0.3">
      <c r="A1717">
        <v>10420</v>
      </c>
      <c r="B1717">
        <v>39</v>
      </c>
      <c r="C1717">
        <v>100</v>
      </c>
      <c r="D1717">
        <v>9</v>
      </c>
      <c r="E1717">
        <v>3933.93</v>
      </c>
      <c r="F1717" s="1">
        <v>38501</v>
      </c>
      <c r="G1717" t="s">
        <v>300</v>
      </c>
      <c r="H1717">
        <v>2</v>
      </c>
      <c r="I1717">
        <v>5</v>
      </c>
      <c r="J1717">
        <v>2005</v>
      </c>
      <c r="K1717" t="s">
        <v>181</v>
      </c>
      <c r="L1717">
        <v>90</v>
      </c>
      <c r="M1717" t="s">
        <v>631</v>
      </c>
      <c r="N1717" t="s">
        <v>152</v>
      </c>
      <c r="O1717" t="s">
        <v>153</v>
      </c>
      <c r="P1717" t="s">
        <v>154</v>
      </c>
      <c r="Q1717" t="s">
        <v>155</v>
      </c>
      <c r="R1717" t="s">
        <v>156</v>
      </c>
      <c r="S1717" t="s">
        <v>157</v>
      </c>
      <c r="T1717">
        <v>2067</v>
      </c>
      <c r="U1717" t="s">
        <v>95</v>
      </c>
      <c r="V1717" t="s">
        <v>96</v>
      </c>
      <c r="W1717" t="s">
        <v>158</v>
      </c>
      <c r="X1717" t="s">
        <v>159</v>
      </c>
      <c r="Y1717" t="s">
        <v>51</v>
      </c>
    </row>
    <row r="1718" spans="1:25" x14ac:dyDescent="0.3">
      <c r="A1718">
        <v>10104</v>
      </c>
      <c r="B1718">
        <v>44</v>
      </c>
      <c r="C1718">
        <v>39.6</v>
      </c>
      <c r="D1718">
        <v>10</v>
      </c>
      <c r="E1718">
        <v>1742.4</v>
      </c>
      <c r="F1718" s="1">
        <v>37652</v>
      </c>
      <c r="G1718" t="s">
        <v>25</v>
      </c>
      <c r="H1718">
        <v>1</v>
      </c>
      <c r="I1718">
        <v>1</v>
      </c>
      <c r="J1718">
        <v>2003</v>
      </c>
      <c r="K1718" t="s">
        <v>181</v>
      </c>
      <c r="L1718">
        <v>35</v>
      </c>
      <c r="M1718" t="s">
        <v>632</v>
      </c>
      <c r="N1718" t="s">
        <v>174</v>
      </c>
      <c r="O1718" t="s">
        <v>175</v>
      </c>
      <c r="P1718" t="s">
        <v>176</v>
      </c>
      <c r="R1718" t="s">
        <v>177</v>
      </c>
      <c r="T1718">
        <v>28034</v>
      </c>
      <c r="U1718" t="s">
        <v>178</v>
      </c>
      <c r="V1718" t="s">
        <v>42</v>
      </c>
      <c r="W1718" t="s">
        <v>179</v>
      </c>
      <c r="X1718" t="s">
        <v>180</v>
      </c>
      <c r="Y1718" t="s">
        <v>36</v>
      </c>
    </row>
    <row r="1719" spans="1:25" x14ac:dyDescent="0.3">
      <c r="A1719">
        <v>10114</v>
      </c>
      <c r="B1719">
        <v>24</v>
      </c>
      <c r="C1719">
        <v>30.06</v>
      </c>
      <c r="D1719">
        <v>1</v>
      </c>
      <c r="E1719">
        <v>721.44</v>
      </c>
      <c r="F1719" s="1">
        <v>37712</v>
      </c>
      <c r="G1719" t="s">
        <v>25</v>
      </c>
      <c r="H1719">
        <v>2</v>
      </c>
      <c r="I1719">
        <v>4</v>
      </c>
      <c r="J1719">
        <v>2003</v>
      </c>
      <c r="K1719" t="s">
        <v>181</v>
      </c>
      <c r="L1719">
        <v>35</v>
      </c>
      <c r="M1719" t="s">
        <v>632</v>
      </c>
      <c r="N1719" t="s">
        <v>403</v>
      </c>
      <c r="O1719" t="s">
        <v>404</v>
      </c>
      <c r="P1719" t="s">
        <v>405</v>
      </c>
      <c r="R1719" t="s">
        <v>48</v>
      </c>
      <c r="T1719">
        <v>75012</v>
      </c>
      <c r="U1719" t="s">
        <v>41</v>
      </c>
      <c r="V1719" t="s">
        <v>42</v>
      </c>
      <c r="W1719" t="s">
        <v>406</v>
      </c>
      <c r="X1719" t="s">
        <v>407</v>
      </c>
      <c r="Y1719" t="s">
        <v>36</v>
      </c>
    </row>
    <row r="1720" spans="1:25" x14ac:dyDescent="0.3">
      <c r="A1720">
        <v>10127</v>
      </c>
      <c r="B1720">
        <v>39</v>
      </c>
      <c r="C1720">
        <v>38.19</v>
      </c>
      <c r="D1720">
        <v>12</v>
      </c>
      <c r="E1720">
        <v>1489.41</v>
      </c>
      <c r="F1720" s="1">
        <v>37775</v>
      </c>
      <c r="G1720" t="s">
        <v>25</v>
      </c>
      <c r="H1720">
        <v>2</v>
      </c>
      <c r="I1720">
        <v>6</v>
      </c>
      <c r="J1720">
        <v>2003</v>
      </c>
      <c r="K1720" t="s">
        <v>181</v>
      </c>
      <c r="L1720">
        <v>35</v>
      </c>
      <c r="M1720" t="s">
        <v>632</v>
      </c>
      <c r="N1720" t="s">
        <v>475</v>
      </c>
      <c r="O1720">
        <v>2125557413</v>
      </c>
      <c r="P1720" t="s">
        <v>476</v>
      </c>
      <c r="Q1720" t="s">
        <v>477</v>
      </c>
      <c r="R1720" t="s">
        <v>30</v>
      </c>
      <c r="S1720" t="s">
        <v>31</v>
      </c>
      <c r="T1720">
        <v>10022</v>
      </c>
      <c r="U1720" t="s">
        <v>32</v>
      </c>
      <c r="V1720" t="s">
        <v>33</v>
      </c>
      <c r="W1720" t="s">
        <v>56</v>
      </c>
      <c r="X1720" t="s">
        <v>478</v>
      </c>
      <c r="Y1720" t="s">
        <v>36</v>
      </c>
    </row>
    <row r="1721" spans="1:25" x14ac:dyDescent="0.3">
      <c r="A1721">
        <v>10141</v>
      </c>
      <c r="B1721">
        <v>21</v>
      </c>
      <c r="C1721">
        <v>42.43</v>
      </c>
      <c r="D1721">
        <v>6</v>
      </c>
      <c r="E1721">
        <v>891.03</v>
      </c>
      <c r="F1721" s="1">
        <v>37834</v>
      </c>
      <c r="G1721" t="s">
        <v>25</v>
      </c>
      <c r="H1721">
        <v>3</v>
      </c>
      <c r="I1721">
        <v>8</v>
      </c>
      <c r="J1721">
        <v>2003</v>
      </c>
      <c r="K1721" t="s">
        <v>181</v>
      </c>
      <c r="L1721">
        <v>35</v>
      </c>
      <c r="M1721" t="s">
        <v>632</v>
      </c>
      <c r="N1721" t="s">
        <v>467</v>
      </c>
      <c r="O1721" t="s">
        <v>468</v>
      </c>
      <c r="P1721" t="s">
        <v>469</v>
      </c>
      <c r="R1721" t="s">
        <v>470</v>
      </c>
      <c r="T1721" t="s">
        <v>471</v>
      </c>
      <c r="U1721" t="s">
        <v>130</v>
      </c>
      <c r="V1721" t="s">
        <v>42</v>
      </c>
      <c r="W1721" t="s">
        <v>472</v>
      </c>
      <c r="X1721" t="s">
        <v>473</v>
      </c>
      <c r="Y1721" t="s">
        <v>36</v>
      </c>
    </row>
    <row r="1722" spans="1:25" x14ac:dyDescent="0.3">
      <c r="A1722">
        <v>10151</v>
      </c>
      <c r="B1722">
        <v>30</v>
      </c>
      <c r="C1722">
        <v>40.31</v>
      </c>
      <c r="D1722">
        <v>4</v>
      </c>
      <c r="E1722">
        <v>1209.3</v>
      </c>
      <c r="F1722" s="1">
        <v>37885</v>
      </c>
      <c r="G1722" t="s">
        <v>25</v>
      </c>
      <c r="H1722">
        <v>3</v>
      </c>
      <c r="I1722">
        <v>9</v>
      </c>
      <c r="J1722">
        <v>2003</v>
      </c>
      <c r="K1722" t="s">
        <v>181</v>
      </c>
      <c r="L1722">
        <v>35</v>
      </c>
      <c r="M1722" t="s">
        <v>632</v>
      </c>
      <c r="N1722" t="s">
        <v>391</v>
      </c>
      <c r="O1722" t="s">
        <v>392</v>
      </c>
      <c r="P1722" t="s">
        <v>393</v>
      </c>
      <c r="R1722" t="s">
        <v>394</v>
      </c>
      <c r="T1722">
        <v>90110</v>
      </c>
      <c r="U1722" t="s">
        <v>130</v>
      </c>
      <c r="V1722" t="s">
        <v>42</v>
      </c>
      <c r="W1722" t="s">
        <v>395</v>
      </c>
      <c r="X1722" t="s">
        <v>396</v>
      </c>
      <c r="Y1722" t="s">
        <v>36</v>
      </c>
    </row>
    <row r="1723" spans="1:25" x14ac:dyDescent="0.3">
      <c r="A1723">
        <v>10165</v>
      </c>
      <c r="B1723">
        <v>27</v>
      </c>
      <c r="C1723">
        <v>31.82</v>
      </c>
      <c r="D1723">
        <v>13</v>
      </c>
      <c r="E1723">
        <v>859.14</v>
      </c>
      <c r="F1723" s="1">
        <v>37916</v>
      </c>
      <c r="G1723" t="s">
        <v>25</v>
      </c>
      <c r="H1723">
        <v>4</v>
      </c>
      <c r="I1723">
        <v>10</v>
      </c>
      <c r="J1723">
        <v>2003</v>
      </c>
      <c r="K1723" t="s">
        <v>181</v>
      </c>
      <c r="L1723">
        <v>35</v>
      </c>
      <c r="M1723" t="s">
        <v>632</v>
      </c>
      <c r="N1723" t="s">
        <v>196</v>
      </c>
      <c r="O1723" t="s">
        <v>197</v>
      </c>
      <c r="P1723" t="s">
        <v>198</v>
      </c>
      <c r="R1723" t="s">
        <v>199</v>
      </c>
      <c r="T1723">
        <v>79903</v>
      </c>
      <c r="U1723" t="s">
        <v>199</v>
      </c>
      <c r="V1723" t="s">
        <v>200</v>
      </c>
      <c r="W1723" t="s">
        <v>201</v>
      </c>
      <c r="X1723" t="s">
        <v>202</v>
      </c>
      <c r="Y1723" t="s">
        <v>36</v>
      </c>
    </row>
    <row r="1724" spans="1:25" x14ac:dyDescent="0.3">
      <c r="A1724">
        <v>10175</v>
      </c>
      <c r="B1724">
        <v>37</v>
      </c>
      <c r="C1724">
        <v>31.12</v>
      </c>
      <c r="D1724">
        <v>2</v>
      </c>
      <c r="E1724">
        <v>1151.44</v>
      </c>
      <c r="F1724" s="1">
        <v>37931</v>
      </c>
      <c r="G1724" t="s">
        <v>25</v>
      </c>
      <c r="H1724">
        <v>4</v>
      </c>
      <c r="I1724">
        <v>11</v>
      </c>
      <c r="J1724">
        <v>2003</v>
      </c>
      <c r="K1724" t="s">
        <v>181</v>
      </c>
      <c r="L1724">
        <v>35</v>
      </c>
      <c r="M1724" t="s">
        <v>632</v>
      </c>
      <c r="N1724" t="s">
        <v>329</v>
      </c>
      <c r="O1724" t="s">
        <v>330</v>
      </c>
      <c r="P1724" t="s">
        <v>331</v>
      </c>
      <c r="R1724" t="s">
        <v>332</v>
      </c>
      <c r="T1724" t="s">
        <v>333</v>
      </c>
      <c r="U1724" t="s">
        <v>170</v>
      </c>
      <c r="V1724" t="s">
        <v>42</v>
      </c>
      <c r="W1724" t="s">
        <v>61</v>
      </c>
      <c r="X1724" t="s">
        <v>334</v>
      </c>
      <c r="Y1724" t="s">
        <v>36</v>
      </c>
    </row>
    <row r="1725" spans="1:25" x14ac:dyDescent="0.3">
      <c r="A1725">
        <v>10184</v>
      </c>
      <c r="B1725">
        <v>42</v>
      </c>
      <c r="C1725">
        <v>31.82</v>
      </c>
      <c r="D1725">
        <v>7</v>
      </c>
      <c r="E1725">
        <v>1336.44</v>
      </c>
      <c r="F1725" s="1">
        <v>37939</v>
      </c>
      <c r="G1725" t="s">
        <v>25</v>
      </c>
      <c r="H1725">
        <v>4</v>
      </c>
      <c r="I1725">
        <v>11</v>
      </c>
      <c r="J1725">
        <v>2003</v>
      </c>
      <c r="K1725" t="s">
        <v>181</v>
      </c>
      <c r="L1725">
        <v>35</v>
      </c>
      <c r="M1725" t="s">
        <v>632</v>
      </c>
      <c r="N1725" t="s">
        <v>520</v>
      </c>
      <c r="O1725" t="s">
        <v>521</v>
      </c>
      <c r="P1725" t="s">
        <v>522</v>
      </c>
      <c r="R1725" t="s">
        <v>523</v>
      </c>
      <c r="T1725">
        <v>41101</v>
      </c>
      <c r="U1725" t="s">
        <v>178</v>
      </c>
      <c r="V1725" t="s">
        <v>42</v>
      </c>
      <c r="W1725" t="s">
        <v>524</v>
      </c>
      <c r="X1725" t="s">
        <v>525</v>
      </c>
      <c r="Y1725" t="s">
        <v>36</v>
      </c>
    </row>
    <row r="1726" spans="1:25" x14ac:dyDescent="0.3">
      <c r="A1726">
        <v>10195</v>
      </c>
      <c r="B1726">
        <v>32</v>
      </c>
      <c r="C1726">
        <v>28.29</v>
      </c>
      <c r="D1726">
        <v>7</v>
      </c>
      <c r="E1726">
        <v>905.28</v>
      </c>
      <c r="F1726" s="1">
        <v>37950</v>
      </c>
      <c r="G1726" t="s">
        <v>25</v>
      </c>
      <c r="H1726">
        <v>4</v>
      </c>
      <c r="I1726">
        <v>11</v>
      </c>
      <c r="J1726">
        <v>2003</v>
      </c>
      <c r="K1726" t="s">
        <v>181</v>
      </c>
      <c r="L1726">
        <v>35</v>
      </c>
      <c r="M1726" t="s">
        <v>632</v>
      </c>
      <c r="N1726" t="s">
        <v>317</v>
      </c>
      <c r="O1726">
        <v>9145554562</v>
      </c>
      <c r="P1726" t="s">
        <v>318</v>
      </c>
      <c r="R1726" t="s">
        <v>319</v>
      </c>
      <c r="S1726" t="s">
        <v>31</v>
      </c>
      <c r="T1726">
        <v>24067</v>
      </c>
      <c r="U1726" t="s">
        <v>32</v>
      </c>
      <c r="V1726" t="s">
        <v>33</v>
      </c>
      <c r="W1726" t="s">
        <v>102</v>
      </c>
      <c r="X1726" t="s">
        <v>238</v>
      </c>
      <c r="Y1726" t="s">
        <v>36</v>
      </c>
    </row>
    <row r="1727" spans="1:25" x14ac:dyDescent="0.3">
      <c r="A1727">
        <v>10207</v>
      </c>
      <c r="B1727">
        <v>42</v>
      </c>
      <c r="C1727">
        <v>29.7</v>
      </c>
      <c r="D1727">
        <v>8</v>
      </c>
      <c r="E1727">
        <v>1247.4000000000001</v>
      </c>
      <c r="F1727" s="1">
        <v>37964</v>
      </c>
      <c r="G1727" t="s">
        <v>25</v>
      </c>
      <c r="H1727">
        <v>4</v>
      </c>
      <c r="I1727">
        <v>12</v>
      </c>
      <c r="J1727">
        <v>2003</v>
      </c>
      <c r="K1727" t="s">
        <v>181</v>
      </c>
      <c r="L1727">
        <v>35</v>
      </c>
      <c r="M1727" t="s">
        <v>632</v>
      </c>
      <c r="N1727" t="s">
        <v>415</v>
      </c>
      <c r="O1727">
        <v>6175552555</v>
      </c>
      <c r="P1727" t="s">
        <v>416</v>
      </c>
      <c r="R1727" t="s">
        <v>381</v>
      </c>
      <c r="S1727" t="s">
        <v>123</v>
      </c>
      <c r="T1727">
        <v>51003</v>
      </c>
      <c r="U1727" t="s">
        <v>32</v>
      </c>
      <c r="V1727" t="s">
        <v>33</v>
      </c>
      <c r="W1727" t="s">
        <v>417</v>
      </c>
      <c r="X1727" t="s">
        <v>276</v>
      </c>
      <c r="Y1727" t="s">
        <v>36</v>
      </c>
    </row>
    <row r="1728" spans="1:25" x14ac:dyDescent="0.3">
      <c r="A1728">
        <v>10219</v>
      </c>
      <c r="B1728">
        <v>21</v>
      </c>
      <c r="C1728">
        <v>40.31</v>
      </c>
      <c r="D1728">
        <v>3</v>
      </c>
      <c r="E1728">
        <v>846.51</v>
      </c>
      <c r="F1728" s="1">
        <v>38027</v>
      </c>
      <c r="G1728" t="s">
        <v>25</v>
      </c>
      <c r="H1728">
        <v>1</v>
      </c>
      <c r="I1728">
        <v>2</v>
      </c>
      <c r="J1728">
        <v>2004</v>
      </c>
      <c r="K1728" t="s">
        <v>181</v>
      </c>
      <c r="L1728">
        <v>35</v>
      </c>
      <c r="M1728" t="s">
        <v>632</v>
      </c>
      <c r="N1728" t="s">
        <v>526</v>
      </c>
      <c r="O1728">
        <v>4155554312</v>
      </c>
      <c r="P1728" t="s">
        <v>527</v>
      </c>
      <c r="R1728" t="s">
        <v>528</v>
      </c>
      <c r="S1728" t="s">
        <v>55</v>
      </c>
      <c r="T1728">
        <v>94217</v>
      </c>
      <c r="U1728" t="s">
        <v>32</v>
      </c>
      <c r="V1728" t="s">
        <v>33</v>
      </c>
      <c r="W1728" t="s">
        <v>529</v>
      </c>
      <c r="X1728" t="s">
        <v>400</v>
      </c>
      <c r="Y1728" t="s">
        <v>36</v>
      </c>
    </row>
    <row r="1729" spans="1:25" x14ac:dyDescent="0.3">
      <c r="A1729">
        <v>10229</v>
      </c>
      <c r="B1729">
        <v>33</v>
      </c>
      <c r="C1729">
        <v>32.880000000000003</v>
      </c>
      <c r="D1729">
        <v>2</v>
      </c>
      <c r="E1729">
        <v>1085.04</v>
      </c>
      <c r="F1729" s="1">
        <v>38057</v>
      </c>
      <c r="G1729" t="s">
        <v>25</v>
      </c>
      <c r="H1729">
        <v>1</v>
      </c>
      <c r="I1729">
        <v>3</v>
      </c>
      <c r="J1729">
        <v>2004</v>
      </c>
      <c r="K1729" t="s">
        <v>181</v>
      </c>
      <c r="L1729">
        <v>35</v>
      </c>
      <c r="M1729" t="s">
        <v>632</v>
      </c>
      <c r="N1729" t="s">
        <v>272</v>
      </c>
      <c r="O1729">
        <v>4155551450</v>
      </c>
      <c r="P1729" t="s">
        <v>273</v>
      </c>
      <c r="R1729" t="s">
        <v>274</v>
      </c>
      <c r="S1729" t="s">
        <v>55</v>
      </c>
      <c r="T1729">
        <v>97562</v>
      </c>
      <c r="U1729" t="s">
        <v>32</v>
      </c>
      <c r="V1729" t="s">
        <v>33</v>
      </c>
      <c r="W1729" t="s">
        <v>275</v>
      </c>
      <c r="X1729" t="s">
        <v>276</v>
      </c>
      <c r="Y1729" t="s">
        <v>36</v>
      </c>
    </row>
    <row r="1730" spans="1:25" x14ac:dyDescent="0.3">
      <c r="A1730">
        <v>10246</v>
      </c>
      <c r="B1730">
        <v>49</v>
      </c>
      <c r="C1730">
        <v>36.07</v>
      </c>
      <c r="D1730">
        <v>6</v>
      </c>
      <c r="E1730">
        <v>1767.43</v>
      </c>
      <c r="F1730" s="1">
        <v>38112</v>
      </c>
      <c r="G1730" t="s">
        <v>25</v>
      </c>
      <c r="H1730">
        <v>2</v>
      </c>
      <c r="I1730">
        <v>5</v>
      </c>
      <c r="J1730">
        <v>2004</v>
      </c>
      <c r="K1730" t="s">
        <v>181</v>
      </c>
      <c r="L1730">
        <v>35</v>
      </c>
      <c r="M1730" t="s">
        <v>632</v>
      </c>
      <c r="N1730" t="s">
        <v>174</v>
      </c>
      <c r="O1730" t="s">
        <v>175</v>
      </c>
      <c r="P1730" t="s">
        <v>176</v>
      </c>
      <c r="R1730" t="s">
        <v>177</v>
      </c>
      <c r="T1730">
        <v>28034</v>
      </c>
      <c r="U1730" t="s">
        <v>178</v>
      </c>
      <c r="V1730" t="s">
        <v>42</v>
      </c>
      <c r="W1730" t="s">
        <v>179</v>
      </c>
      <c r="X1730" t="s">
        <v>180</v>
      </c>
      <c r="Y1730" t="s">
        <v>36</v>
      </c>
    </row>
    <row r="1731" spans="1:25" x14ac:dyDescent="0.3">
      <c r="A1731">
        <v>10259</v>
      </c>
      <c r="B1731">
        <v>31</v>
      </c>
      <c r="C1731">
        <v>33.24</v>
      </c>
      <c r="D1731">
        <v>5</v>
      </c>
      <c r="E1731">
        <v>1030.44</v>
      </c>
      <c r="F1731" s="1">
        <v>38153</v>
      </c>
      <c r="G1731" t="s">
        <v>25</v>
      </c>
      <c r="H1731">
        <v>2</v>
      </c>
      <c r="I1731">
        <v>6</v>
      </c>
      <c r="J1731">
        <v>2004</v>
      </c>
      <c r="K1731" t="s">
        <v>181</v>
      </c>
      <c r="L1731">
        <v>35</v>
      </c>
      <c r="M1731" t="s">
        <v>632</v>
      </c>
      <c r="N1731" t="s">
        <v>418</v>
      </c>
      <c r="O1731" t="s">
        <v>419</v>
      </c>
      <c r="P1731" t="s">
        <v>420</v>
      </c>
      <c r="Q1731" t="s">
        <v>421</v>
      </c>
      <c r="R1731" t="s">
        <v>199</v>
      </c>
      <c r="T1731">
        <v>69045</v>
      </c>
      <c r="U1731" t="s">
        <v>199</v>
      </c>
      <c r="V1731" t="s">
        <v>96</v>
      </c>
      <c r="W1731" t="s">
        <v>422</v>
      </c>
      <c r="X1731" t="s">
        <v>423</v>
      </c>
      <c r="Y1731" t="s">
        <v>36</v>
      </c>
    </row>
    <row r="1732" spans="1:25" x14ac:dyDescent="0.3">
      <c r="A1732">
        <v>10271</v>
      </c>
      <c r="B1732">
        <v>38</v>
      </c>
      <c r="C1732">
        <v>41.72</v>
      </c>
      <c r="D1732">
        <v>6</v>
      </c>
      <c r="E1732">
        <v>1585.36</v>
      </c>
      <c r="F1732" s="1">
        <v>38188</v>
      </c>
      <c r="G1732" t="s">
        <v>25</v>
      </c>
      <c r="H1732">
        <v>3</v>
      </c>
      <c r="I1732">
        <v>7</v>
      </c>
      <c r="J1732">
        <v>2004</v>
      </c>
      <c r="K1732" t="s">
        <v>181</v>
      </c>
      <c r="L1732">
        <v>35</v>
      </c>
      <c r="M1732" t="s">
        <v>632</v>
      </c>
      <c r="N1732" t="s">
        <v>272</v>
      </c>
      <c r="O1732">
        <v>4155551450</v>
      </c>
      <c r="P1732" t="s">
        <v>273</v>
      </c>
      <c r="R1732" t="s">
        <v>274</v>
      </c>
      <c r="S1732" t="s">
        <v>55</v>
      </c>
      <c r="T1732">
        <v>97562</v>
      </c>
      <c r="U1732" t="s">
        <v>32</v>
      </c>
      <c r="V1732" t="s">
        <v>33</v>
      </c>
      <c r="W1732" t="s">
        <v>275</v>
      </c>
      <c r="X1732" t="s">
        <v>276</v>
      </c>
      <c r="Y1732" t="s">
        <v>36</v>
      </c>
    </row>
    <row r="1733" spans="1:25" x14ac:dyDescent="0.3">
      <c r="A1733">
        <v>10281</v>
      </c>
      <c r="B1733">
        <v>20</v>
      </c>
      <c r="C1733">
        <v>40.659999999999997</v>
      </c>
      <c r="D1733">
        <v>2</v>
      </c>
      <c r="E1733">
        <v>813.2</v>
      </c>
      <c r="F1733" s="1">
        <v>38218</v>
      </c>
      <c r="G1733" t="s">
        <v>25</v>
      </c>
      <c r="H1733">
        <v>3</v>
      </c>
      <c r="I1733">
        <v>8</v>
      </c>
      <c r="J1733">
        <v>2004</v>
      </c>
      <c r="K1733" t="s">
        <v>181</v>
      </c>
      <c r="L1733">
        <v>35</v>
      </c>
      <c r="M1733" t="s">
        <v>632</v>
      </c>
      <c r="N1733" t="s">
        <v>139</v>
      </c>
      <c r="O1733">
        <v>2155551555</v>
      </c>
      <c r="P1733" t="s">
        <v>140</v>
      </c>
      <c r="R1733" t="s">
        <v>141</v>
      </c>
      <c r="S1733" t="s">
        <v>142</v>
      </c>
      <c r="T1733">
        <v>70267</v>
      </c>
      <c r="U1733" t="s">
        <v>32</v>
      </c>
      <c r="V1733" t="s">
        <v>33</v>
      </c>
      <c r="W1733" t="s">
        <v>34</v>
      </c>
      <c r="X1733" t="s">
        <v>143</v>
      </c>
      <c r="Y1733" t="s">
        <v>36</v>
      </c>
    </row>
    <row r="1734" spans="1:25" x14ac:dyDescent="0.3">
      <c r="A1734">
        <v>10292</v>
      </c>
      <c r="B1734">
        <v>39</v>
      </c>
      <c r="C1734">
        <v>30.06</v>
      </c>
      <c r="D1734">
        <v>9</v>
      </c>
      <c r="E1734">
        <v>1172.3399999999999</v>
      </c>
      <c r="F1734" s="1">
        <v>38238</v>
      </c>
      <c r="G1734" t="s">
        <v>25</v>
      </c>
      <c r="H1734">
        <v>3</v>
      </c>
      <c r="I1734">
        <v>9</v>
      </c>
      <c r="J1734">
        <v>2004</v>
      </c>
      <c r="K1734" t="s">
        <v>181</v>
      </c>
      <c r="L1734">
        <v>35</v>
      </c>
      <c r="M1734" t="s">
        <v>632</v>
      </c>
      <c r="N1734" t="s">
        <v>28</v>
      </c>
      <c r="O1734">
        <v>2125557818</v>
      </c>
      <c r="P1734" t="s">
        <v>29</v>
      </c>
      <c r="R1734" t="s">
        <v>30</v>
      </c>
      <c r="S1734" t="s">
        <v>31</v>
      </c>
      <c r="T1734">
        <v>10022</v>
      </c>
      <c r="U1734" t="s">
        <v>32</v>
      </c>
      <c r="V1734" t="s">
        <v>33</v>
      </c>
      <c r="W1734" t="s">
        <v>34</v>
      </c>
      <c r="X1734" t="s">
        <v>35</v>
      </c>
      <c r="Y1734" t="s">
        <v>36</v>
      </c>
    </row>
    <row r="1735" spans="1:25" x14ac:dyDescent="0.3">
      <c r="A1735">
        <v>10305</v>
      </c>
      <c r="B1735">
        <v>48</v>
      </c>
      <c r="C1735">
        <v>31.47</v>
      </c>
      <c r="D1735">
        <v>6</v>
      </c>
      <c r="E1735">
        <v>1510.56</v>
      </c>
      <c r="F1735" s="1">
        <v>38273</v>
      </c>
      <c r="G1735" t="s">
        <v>25</v>
      </c>
      <c r="H1735">
        <v>4</v>
      </c>
      <c r="I1735">
        <v>10</v>
      </c>
      <c r="J1735">
        <v>2004</v>
      </c>
      <c r="K1735" t="s">
        <v>181</v>
      </c>
      <c r="L1735">
        <v>35</v>
      </c>
      <c r="M1735" t="s">
        <v>632</v>
      </c>
      <c r="N1735" t="s">
        <v>120</v>
      </c>
      <c r="O1735">
        <v>6175558555</v>
      </c>
      <c r="P1735" t="s">
        <v>121</v>
      </c>
      <c r="R1735" t="s">
        <v>122</v>
      </c>
      <c r="S1735" t="s">
        <v>123</v>
      </c>
      <c r="T1735">
        <v>51247</v>
      </c>
      <c r="U1735" t="s">
        <v>32</v>
      </c>
      <c r="V1735" t="s">
        <v>33</v>
      </c>
      <c r="W1735" t="s">
        <v>124</v>
      </c>
      <c r="X1735" t="s">
        <v>125</v>
      </c>
      <c r="Y1735" t="s">
        <v>36</v>
      </c>
    </row>
    <row r="1736" spans="1:25" x14ac:dyDescent="0.3">
      <c r="A1736">
        <v>10314</v>
      </c>
      <c r="B1736">
        <v>39</v>
      </c>
      <c r="C1736">
        <v>37.130000000000003</v>
      </c>
      <c r="D1736">
        <v>15</v>
      </c>
      <c r="E1736">
        <v>1448.07</v>
      </c>
      <c r="F1736" s="1">
        <v>38282</v>
      </c>
      <c r="G1736" t="s">
        <v>25</v>
      </c>
      <c r="H1736">
        <v>4</v>
      </c>
      <c r="I1736">
        <v>10</v>
      </c>
      <c r="J1736">
        <v>2004</v>
      </c>
      <c r="K1736" t="s">
        <v>181</v>
      </c>
      <c r="L1736">
        <v>35</v>
      </c>
      <c r="M1736" t="s">
        <v>632</v>
      </c>
      <c r="N1736" t="s">
        <v>498</v>
      </c>
      <c r="O1736" t="s">
        <v>499</v>
      </c>
      <c r="P1736" t="s">
        <v>500</v>
      </c>
      <c r="R1736" t="s">
        <v>501</v>
      </c>
      <c r="T1736">
        <v>8200</v>
      </c>
      <c r="U1736" t="s">
        <v>326</v>
      </c>
      <c r="V1736" t="s">
        <v>42</v>
      </c>
      <c r="W1736" t="s">
        <v>502</v>
      </c>
      <c r="X1736" t="s">
        <v>503</v>
      </c>
      <c r="Y1736" t="s">
        <v>36</v>
      </c>
    </row>
    <row r="1737" spans="1:25" x14ac:dyDescent="0.3">
      <c r="A1737">
        <v>10324</v>
      </c>
      <c r="B1737">
        <v>30</v>
      </c>
      <c r="C1737">
        <v>100</v>
      </c>
      <c r="D1737">
        <v>9</v>
      </c>
      <c r="E1737">
        <v>3338.1</v>
      </c>
      <c r="F1737" s="1">
        <v>38296</v>
      </c>
      <c r="G1737" t="s">
        <v>25</v>
      </c>
      <c r="H1737">
        <v>4</v>
      </c>
      <c r="I1737">
        <v>11</v>
      </c>
      <c r="J1737">
        <v>2004</v>
      </c>
      <c r="K1737" t="s">
        <v>181</v>
      </c>
      <c r="L1737">
        <v>35</v>
      </c>
      <c r="M1737" t="s">
        <v>632</v>
      </c>
      <c r="N1737" t="s">
        <v>99</v>
      </c>
      <c r="O1737">
        <v>2125551500</v>
      </c>
      <c r="P1737" t="s">
        <v>100</v>
      </c>
      <c r="Q1737" t="s">
        <v>101</v>
      </c>
      <c r="R1737" t="s">
        <v>30</v>
      </c>
      <c r="S1737" t="s">
        <v>31</v>
      </c>
      <c r="T1737">
        <v>10022</v>
      </c>
      <c r="U1737" t="s">
        <v>32</v>
      </c>
      <c r="V1737" t="s">
        <v>33</v>
      </c>
      <c r="W1737" t="s">
        <v>102</v>
      </c>
      <c r="X1737" t="s">
        <v>103</v>
      </c>
      <c r="Y1737" t="s">
        <v>51</v>
      </c>
    </row>
    <row r="1738" spans="1:25" x14ac:dyDescent="0.3">
      <c r="A1738">
        <v>10335</v>
      </c>
      <c r="B1738">
        <v>33</v>
      </c>
      <c r="C1738">
        <v>37.130000000000003</v>
      </c>
      <c r="D1738">
        <v>2</v>
      </c>
      <c r="E1738">
        <v>1225.29</v>
      </c>
      <c r="F1738" s="1">
        <v>38310</v>
      </c>
      <c r="G1738" t="s">
        <v>25</v>
      </c>
      <c r="H1738">
        <v>4</v>
      </c>
      <c r="I1738">
        <v>11</v>
      </c>
      <c r="J1738">
        <v>2004</v>
      </c>
      <c r="K1738" t="s">
        <v>181</v>
      </c>
      <c r="L1738">
        <v>35</v>
      </c>
      <c r="M1738" t="s">
        <v>632</v>
      </c>
      <c r="N1738" t="s">
        <v>272</v>
      </c>
      <c r="O1738">
        <v>4155551450</v>
      </c>
      <c r="P1738" t="s">
        <v>273</v>
      </c>
      <c r="R1738" t="s">
        <v>274</v>
      </c>
      <c r="S1738" t="s">
        <v>55</v>
      </c>
      <c r="T1738">
        <v>97562</v>
      </c>
      <c r="U1738" t="s">
        <v>32</v>
      </c>
      <c r="V1738" t="s">
        <v>33</v>
      </c>
      <c r="W1738" t="s">
        <v>275</v>
      </c>
      <c r="X1738" t="s">
        <v>276</v>
      </c>
      <c r="Y1738" t="s">
        <v>36</v>
      </c>
    </row>
    <row r="1739" spans="1:25" x14ac:dyDescent="0.3">
      <c r="A1739">
        <v>10349</v>
      </c>
      <c r="B1739">
        <v>36</v>
      </c>
      <c r="C1739">
        <v>37.130000000000003</v>
      </c>
      <c r="D1739">
        <v>3</v>
      </c>
      <c r="E1739">
        <v>1336.68</v>
      </c>
      <c r="F1739" s="1">
        <v>38322</v>
      </c>
      <c r="G1739" t="s">
        <v>25</v>
      </c>
      <c r="H1739">
        <v>4</v>
      </c>
      <c r="I1739">
        <v>12</v>
      </c>
      <c r="J1739">
        <v>2004</v>
      </c>
      <c r="K1739" t="s">
        <v>181</v>
      </c>
      <c r="L1739">
        <v>35</v>
      </c>
      <c r="M1739" t="s">
        <v>632</v>
      </c>
      <c r="N1739" t="s">
        <v>475</v>
      </c>
      <c r="O1739">
        <v>2125557413</v>
      </c>
      <c r="P1739" t="s">
        <v>476</v>
      </c>
      <c r="Q1739" t="s">
        <v>477</v>
      </c>
      <c r="R1739" t="s">
        <v>30</v>
      </c>
      <c r="S1739" t="s">
        <v>31</v>
      </c>
      <c r="T1739">
        <v>10022</v>
      </c>
      <c r="U1739" t="s">
        <v>32</v>
      </c>
      <c r="V1739" t="s">
        <v>33</v>
      </c>
      <c r="W1739" t="s">
        <v>56</v>
      </c>
      <c r="X1739" t="s">
        <v>478</v>
      </c>
      <c r="Y1739" t="s">
        <v>36</v>
      </c>
    </row>
    <row r="1740" spans="1:25" x14ac:dyDescent="0.3">
      <c r="A1740">
        <v>10358</v>
      </c>
      <c r="B1740">
        <v>36</v>
      </c>
      <c r="C1740">
        <v>82.94</v>
      </c>
      <c r="D1740">
        <v>4</v>
      </c>
      <c r="E1740">
        <v>2985.84</v>
      </c>
      <c r="F1740" s="1">
        <v>38331</v>
      </c>
      <c r="G1740" t="s">
        <v>25</v>
      </c>
      <c r="H1740">
        <v>4</v>
      </c>
      <c r="I1740">
        <v>12</v>
      </c>
      <c r="J1740">
        <v>2004</v>
      </c>
      <c r="K1740" t="s">
        <v>181</v>
      </c>
      <c r="L1740">
        <v>35</v>
      </c>
      <c r="M1740" t="s">
        <v>632</v>
      </c>
      <c r="N1740" t="s">
        <v>174</v>
      </c>
      <c r="O1740" t="s">
        <v>175</v>
      </c>
      <c r="P1740" t="s">
        <v>176</v>
      </c>
      <c r="R1740" t="s">
        <v>177</v>
      </c>
      <c r="T1740">
        <v>28034</v>
      </c>
      <c r="U1740" t="s">
        <v>178</v>
      </c>
      <c r="V1740" t="s">
        <v>42</v>
      </c>
      <c r="W1740" t="s">
        <v>179</v>
      </c>
      <c r="X1740" t="s">
        <v>180</v>
      </c>
      <c r="Y1740" t="s">
        <v>36</v>
      </c>
    </row>
    <row r="1741" spans="1:25" x14ac:dyDescent="0.3">
      <c r="A1741">
        <v>10371</v>
      </c>
      <c r="B1741">
        <v>45</v>
      </c>
      <c r="C1741">
        <v>100</v>
      </c>
      <c r="D1741">
        <v>8</v>
      </c>
      <c r="E1741">
        <v>5545.8</v>
      </c>
      <c r="F1741" s="1">
        <v>38375</v>
      </c>
      <c r="G1741" t="s">
        <v>25</v>
      </c>
      <c r="H1741">
        <v>1</v>
      </c>
      <c r="I1741">
        <v>1</v>
      </c>
      <c r="J1741">
        <v>2005</v>
      </c>
      <c r="K1741" t="s">
        <v>181</v>
      </c>
      <c r="L1741">
        <v>35</v>
      </c>
      <c r="M1741" t="s">
        <v>632</v>
      </c>
      <c r="N1741" t="s">
        <v>272</v>
      </c>
      <c r="O1741">
        <v>4155551450</v>
      </c>
      <c r="P1741" t="s">
        <v>273</v>
      </c>
      <c r="R1741" t="s">
        <v>274</v>
      </c>
      <c r="S1741" t="s">
        <v>55</v>
      </c>
      <c r="T1741">
        <v>97562</v>
      </c>
      <c r="U1741" t="s">
        <v>32</v>
      </c>
      <c r="V1741" t="s">
        <v>33</v>
      </c>
      <c r="W1741" t="s">
        <v>275</v>
      </c>
      <c r="X1741" t="s">
        <v>276</v>
      </c>
      <c r="Y1741" t="s">
        <v>51</v>
      </c>
    </row>
    <row r="1742" spans="1:25" x14ac:dyDescent="0.3">
      <c r="A1742">
        <v>10383</v>
      </c>
      <c r="B1742">
        <v>40</v>
      </c>
      <c r="C1742">
        <v>100</v>
      </c>
      <c r="D1742">
        <v>3</v>
      </c>
      <c r="E1742">
        <v>6089.6</v>
      </c>
      <c r="F1742" s="1">
        <v>38405</v>
      </c>
      <c r="G1742" t="s">
        <v>25</v>
      </c>
      <c r="H1742">
        <v>1</v>
      </c>
      <c r="I1742">
        <v>2</v>
      </c>
      <c r="J1742">
        <v>2005</v>
      </c>
      <c r="K1742" t="s">
        <v>181</v>
      </c>
      <c r="L1742">
        <v>35</v>
      </c>
      <c r="M1742" t="s">
        <v>632</v>
      </c>
      <c r="N1742" t="s">
        <v>174</v>
      </c>
      <c r="O1742" t="s">
        <v>175</v>
      </c>
      <c r="P1742" t="s">
        <v>176</v>
      </c>
      <c r="R1742" t="s">
        <v>177</v>
      </c>
      <c r="T1742">
        <v>28034</v>
      </c>
      <c r="U1742" t="s">
        <v>178</v>
      </c>
      <c r="V1742" t="s">
        <v>42</v>
      </c>
      <c r="W1742" t="s">
        <v>179</v>
      </c>
      <c r="X1742" t="s">
        <v>180</v>
      </c>
      <c r="Y1742" t="s">
        <v>51</v>
      </c>
    </row>
    <row r="1743" spans="1:25" x14ac:dyDescent="0.3">
      <c r="A1743">
        <v>10394</v>
      </c>
      <c r="B1743">
        <v>46</v>
      </c>
      <c r="C1743">
        <v>38.9</v>
      </c>
      <c r="D1743">
        <v>6</v>
      </c>
      <c r="E1743">
        <v>1789.4</v>
      </c>
      <c r="F1743" s="1">
        <v>38426</v>
      </c>
      <c r="G1743" t="s">
        <v>25</v>
      </c>
      <c r="H1743">
        <v>1</v>
      </c>
      <c r="I1743">
        <v>3</v>
      </c>
      <c r="J1743">
        <v>2005</v>
      </c>
      <c r="K1743" t="s">
        <v>181</v>
      </c>
      <c r="L1743">
        <v>35</v>
      </c>
      <c r="M1743" t="s">
        <v>632</v>
      </c>
      <c r="N1743" t="s">
        <v>174</v>
      </c>
      <c r="O1743" t="s">
        <v>175</v>
      </c>
      <c r="P1743" t="s">
        <v>176</v>
      </c>
      <c r="R1743" t="s">
        <v>177</v>
      </c>
      <c r="T1743">
        <v>28034</v>
      </c>
      <c r="U1743" t="s">
        <v>178</v>
      </c>
      <c r="V1743" t="s">
        <v>42</v>
      </c>
      <c r="W1743" t="s">
        <v>179</v>
      </c>
      <c r="X1743" t="s">
        <v>180</v>
      </c>
      <c r="Y1743" t="s">
        <v>36</v>
      </c>
    </row>
    <row r="1744" spans="1:25" x14ac:dyDescent="0.3">
      <c r="A1744">
        <v>10412</v>
      </c>
      <c r="B1744">
        <v>30</v>
      </c>
      <c r="C1744">
        <v>36.07</v>
      </c>
      <c r="D1744">
        <v>6</v>
      </c>
      <c r="E1744">
        <v>1082.0999999999999</v>
      </c>
      <c r="F1744" s="1">
        <v>38475</v>
      </c>
      <c r="G1744" t="s">
        <v>25</v>
      </c>
      <c r="H1744">
        <v>2</v>
      </c>
      <c r="I1744">
        <v>5</v>
      </c>
      <c r="J1744">
        <v>2005</v>
      </c>
      <c r="K1744" t="s">
        <v>181</v>
      </c>
      <c r="L1744">
        <v>35</v>
      </c>
      <c r="M1744" t="s">
        <v>632</v>
      </c>
      <c r="N1744" t="s">
        <v>174</v>
      </c>
      <c r="O1744" t="s">
        <v>175</v>
      </c>
      <c r="P1744" t="s">
        <v>176</v>
      </c>
      <c r="R1744" t="s">
        <v>177</v>
      </c>
      <c r="T1744">
        <v>28034</v>
      </c>
      <c r="U1744" t="s">
        <v>178</v>
      </c>
      <c r="V1744" t="s">
        <v>42</v>
      </c>
      <c r="W1744" t="s">
        <v>179</v>
      </c>
      <c r="X1744" t="s">
        <v>180</v>
      </c>
      <c r="Y1744" t="s">
        <v>36</v>
      </c>
    </row>
    <row r="1745" spans="1:25" x14ac:dyDescent="0.3">
      <c r="A1745">
        <v>10425</v>
      </c>
      <c r="B1745">
        <v>31</v>
      </c>
      <c r="C1745">
        <v>33.24</v>
      </c>
      <c r="D1745">
        <v>5</v>
      </c>
      <c r="E1745">
        <v>1030.44</v>
      </c>
      <c r="F1745" s="1">
        <v>38503</v>
      </c>
      <c r="G1745" t="s">
        <v>300</v>
      </c>
      <c r="H1745">
        <v>2</v>
      </c>
      <c r="I1745">
        <v>5</v>
      </c>
      <c r="J1745">
        <v>2005</v>
      </c>
      <c r="K1745" t="s">
        <v>181</v>
      </c>
      <c r="L1745">
        <v>35</v>
      </c>
      <c r="M1745" t="s">
        <v>632</v>
      </c>
      <c r="N1745" t="s">
        <v>114</v>
      </c>
      <c r="O1745" t="s">
        <v>115</v>
      </c>
      <c r="P1745" t="s">
        <v>116</v>
      </c>
      <c r="R1745" t="s">
        <v>117</v>
      </c>
      <c r="T1745">
        <v>44000</v>
      </c>
      <c r="U1745" t="s">
        <v>41</v>
      </c>
      <c r="V1745" t="s">
        <v>42</v>
      </c>
      <c r="W1745" t="s">
        <v>118</v>
      </c>
      <c r="X1745" t="s">
        <v>119</v>
      </c>
      <c r="Y1745" t="s">
        <v>36</v>
      </c>
    </row>
    <row r="1746" spans="1:25" x14ac:dyDescent="0.3">
      <c r="A1746">
        <v>10106</v>
      </c>
      <c r="B1746">
        <v>49</v>
      </c>
      <c r="C1746">
        <v>74.680000000000007</v>
      </c>
      <c r="D1746">
        <v>13</v>
      </c>
      <c r="E1746">
        <v>3659.32</v>
      </c>
      <c r="F1746" s="1">
        <v>37669</v>
      </c>
      <c r="G1746" t="s">
        <v>25</v>
      </c>
      <c r="H1746">
        <v>1</v>
      </c>
      <c r="I1746">
        <v>2</v>
      </c>
      <c r="J1746">
        <v>2003</v>
      </c>
      <c r="K1746" t="s">
        <v>566</v>
      </c>
      <c r="L1746">
        <v>68</v>
      </c>
      <c r="M1746" t="s">
        <v>633</v>
      </c>
      <c r="N1746" t="s">
        <v>552</v>
      </c>
      <c r="O1746" t="s">
        <v>553</v>
      </c>
      <c r="P1746" t="s">
        <v>554</v>
      </c>
      <c r="R1746" t="s">
        <v>555</v>
      </c>
      <c r="T1746">
        <v>24100</v>
      </c>
      <c r="U1746" t="s">
        <v>258</v>
      </c>
      <c r="V1746" t="s">
        <v>42</v>
      </c>
      <c r="W1746" t="s">
        <v>556</v>
      </c>
      <c r="X1746" t="s">
        <v>557</v>
      </c>
      <c r="Y1746" t="s">
        <v>51</v>
      </c>
    </row>
    <row r="1747" spans="1:25" x14ac:dyDescent="0.3">
      <c r="A1747">
        <v>10119</v>
      </c>
      <c r="B1747">
        <v>41</v>
      </c>
      <c r="C1747">
        <v>59.6</v>
      </c>
      <c r="D1747">
        <v>4</v>
      </c>
      <c r="E1747">
        <v>2443.6</v>
      </c>
      <c r="F1747" s="1">
        <v>37739</v>
      </c>
      <c r="G1747" t="s">
        <v>25</v>
      </c>
      <c r="H1747">
        <v>2</v>
      </c>
      <c r="I1747">
        <v>4</v>
      </c>
      <c r="J1747">
        <v>2003</v>
      </c>
      <c r="K1747" t="s">
        <v>566</v>
      </c>
      <c r="L1747">
        <v>68</v>
      </c>
      <c r="M1747" t="s">
        <v>633</v>
      </c>
      <c r="N1747" t="s">
        <v>144</v>
      </c>
      <c r="O1747" t="s">
        <v>145</v>
      </c>
      <c r="P1747" t="s">
        <v>146</v>
      </c>
      <c r="R1747" t="s">
        <v>147</v>
      </c>
      <c r="T1747">
        <v>5020</v>
      </c>
      <c r="U1747" t="s">
        <v>148</v>
      </c>
      <c r="V1747" t="s">
        <v>42</v>
      </c>
      <c r="W1747" t="s">
        <v>149</v>
      </c>
      <c r="X1747" t="s">
        <v>150</v>
      </c>
      <c r="Y1747" t="s">
        <v>36</v>
      </c>
    </row>
    <row r="1748" spans="1:25" x14ac:dyDescent="0.3">
      <c r="A1748">
        <v>10131</v>
      </c>
      <c r="B1748">
        <v>35</v>
      </c>
      <c r="C1748">
        <v>67.14</v>
      </c>
      <c r="D1748">
        <v>5</v>
      </c>
      <c r="E1748">
        <v>2349.9</v>
      </c>
      <c r="F1748" s="1">
        <v>37788</v>
      </c>
      <c r="G1748" t="s">
        <v>25</v>
      </c>
      <c r="H1748">
        <v>2</v>
      </c>
      <c r="I1748">
        <v>6</v>
      </c>
      <c r="J1748">
        <v>2003</v>
      </c>
      <c r="K1748" t="s">
        <v>566</v>
      </c>
      <c r="L1748">
        <v>68</v>
      </c>
      <c r="M1748" t="s">
        <v>633</v>
      </c>
      <c r="N1748" t="s">
        <v>568</v>
      </c>
      <c r="O1748">
        <v>2035554407</v>
      </c>
      <c r="P1748" t="s">
        <v>569</v>
      </c>
      <c r="R1748" t="s">
        <v>516</v>
      </c>
      <c r="S1748" t="s">
        <v>112</v>
      </c>
      <c r="T1748">
        <v>97561</v>
      </c>
      <c r="U1748" t="s">
        <v>32</v>
      </c>
      <c r="V1748" t="s">
        <v>33</v>
      </c>
      <c r="W1748" t="s">
        <v>570</v>
      </c>
      <c r="X1748" t="s">
        <v>571</v>
      </c>
      <c r="Y1748" t="s">
        <v>36</v>
      </c>
    </row>
    <row r="1749" spans="1:25" x14ac:dyDescent="0.3">
      <c r="A1749">
        <v>10143</v>
      </c>
      <c r="B1749">
        <v>27</v>
      </c>
      <c r="C1749">
        <v>60.97</v>
      </c>
      <c r="D1749">
        <v>8</v>
      </c>
      <c r="E1749">
        <v>1646.19</v>
      </c>
      <c r="F1749" s="1">
        <v>37843</v>
      </c>
      <c r="G1749" t="s">
        <v>25</v>
      </c>
      <c r="H1749">
        <v>3</v>
      </c>
      <c r="I1749">
        <v>8</v>
      </c>
      <c r="J1749">
        <v>2003</v>
      </c>
      <c r="K1749" t="s">
        <v>566</v>
      </c>
      <c r="L1749">
        <v>68</v>
      </c>
      <c r="M1749" t="s">
        <v>633</v>
      </c>
      <c r="N1749" t="s">
        <v>335</v>
      </c>
      <c r="O1749">
        <v>5085559555</v>
      </c>
      <c r="P1749" t="s">
        <v>336</v>
      </c>
      <c r="R1749" t="s">
        <v>162</v>
      </c>
      <c r="S1749" t="s">
        <v>123</v>
      </c>
      <c r="T1749">
        <v>50553</v>
      </c>
      <c r="U1749" t="s">
        <v>32</v>
      </c>
      <c r="V1749" t="s">
        <v>33</v>
      </c>
      <c r="W1749" t="s">
        <v>337</v>
      </c>
      <c r="X1749" t="s">
        <v>338</v>
      </c>
      <c r="Y1749" t="s">
        <v>36</v>
      </c>
    </row>
    <row r="1750" spans="1:25" x14ac:dyDescent="0.3">
      <c r="A1750">
        <v>10155</v>
      </c>
      <c r="B1750">
        <v>23</v>
      </c>
      <c r="C1750">
        <v>72.62</v>
      </c>
      <c r="D1750">
        <v>6</v>
      </c>
      <c r="E1750">
        <v>1670.26</v>
      </c>
      <c r="F1750" s="1">
        <v>37900</v>
      </c>
      <c r="G1750" t="s">
        <v>25</v>
      </c>
      <c r="H1750">
        <v>4</v>
      </c>
      <c r="I1750">
        <v>10</v>
      </c>
      <c r="J1750">
        <v>2003</v>
      </c>
      <c r="K1750" t="s">
        <v>566</v>
      </c>
      <c r="L1750">
        <v>68</v>
      </c>
      <c r="M1750" t="s">
        <v>633</v>
      </c>
      <c r="N1750" t="s">
        <v>126</v>
      </c>
      <c r="O1750" t="s">
        <v>127</v>
      </c>
      <c r="P1750" t="s">
        <v>128</v>
      </c>
      <c r="R1750" t="s">
        <v>129</v>
      </c>
      <c r="T1750">
        <v>21240</v>
      </c>
      <c r="U1750" t="s">
        <v>130</v>
      </c>
      <c r="V1750" t="s">
        <v>42</v>
      </c>
      <c r="W1750" t="s">
        <v>131</v>
      </c>
      <c r="X1750" t="s">
        <v>132</v>
      </c>
      <c r="Y1750" t="s">
        <v>36</v>
      </c>
    </row>
    <row r="1751" spans="1:25" x14ac:dyDescent="0.3">
      <c r="A1751">
        <v>10167</v>
      </c>
      <c r="B1751">
        <v>21</v>
      </c>
      <c r="C1751">
        <v>69.88</v>
      </c>
      <c r="D1751">
        <v>2</v>
      </c>
      <c r="E1751">
        <v>1467.48</v>
      </c>
      <c r="F1751" s="1">
        <v>37917</v>
      </c>
      <c r="G1751" t="s">
        <v>339</v>
      </c>
      <c r="H1751">
        <v>4</v>
      </c>
      <c r="I1751">
        <v>10</v>
      </c>
      <c r="J1751">
        <v>2003</v>
      </c>
      <c r="K1751" t="s">
        <v>566</v>
      </c>
      <c r="L1751">
        <v>68</v>
      </c>
      <c r="M1751" t="s">
        <v>633</v>
      </c>
      <c r="N1751" t="s">
        <v>261</v>
      </c>
      <c r="O1751" t="s">
        <v>262</v>
      </c>
      <c r="P1751" t="s">
        <v>263</v>
      </c>
      <c r="R1751" t="s">
        <v>264</v>
      </c>
      <c r="T1751" t="s">
        <v>265</v>
      </c>
      <c r="U1751" t="s">
        <v>188</v>
      </c>
      <c r="V1751" t="s">
        <v>42</v>
      </c>
      <c r="W1751" t="s">
        <v>266</v>
      </c>
      <c r="X1751" t="s">
        <v>206</v>
      </c>
      <c r="Y1751" t="s">
        <v>36</v>
      </c>
    </row>
    <row r="1752" spans="1:25" x14ac:dyDescent="0.3">
      <c r="A1752">
        <v>10178</v>
      </c>
      <c r="B1752">
        <v>34</v>
      </c>
      <c r="C1752">
        <v>80.84</v>
      </c>
      <c r="D1752">
        <v>5</v>
      </c>
      <c r="E1752">
        <v>2748.56</v>
      </c>
      <c r="F1752" s="1">
        <v>37933</v>
      </c>
      <c r="G1752" t="s">
        <v>25</v>
      </c>
      <c r="H1752">
        <v>4</v>
      </c>
      <c r="I1752">
        <v>11</v>
      </c>
      <c r="J1752">
        <v>2003</v>
      </c>
      <c r="K1752" t="s">
        <v>566</v>
      </c>
      <c r="L1752">
        <v>68</v>
      </c>
      <c r="M1752" t="s">
        <v>633</v>
      </c>
      <c r="N1752" t="s">
        <v>340</v>
      </c>
      <c r="O1752" t="s">
        <v>341</v>
      </c>
      <c r="P1752" t="s">
        <v>342</v>
      </c>
      <c r="R1752" t="s">
        <v>343</v>
      </c>
      <c r="T1752">
        <v>31000</v>
      </c>
      <c r="U1752" t="s">
        <v>41</v>
      </c>
      <c r="V1752" t="s">
        <v>42</v>
      </c>
      <c r="W1752" t="s">
        <v>344</v>
      </c>
      <c r="X1752" t="s">
        <v>345</v>
      </c>
      <c r="Y1752" t="s">
        <v>36</v>
      </c>
    </row>
    <row r="1753" spans="1:25" x14ac:dyDescent="0.3">
      <c r="A1753">
        <v>10186</v>
      </c>
      <c r="B1753">
        <v>22</v>
      </c>
      <c r="C1753">
        <v>69.2</v>
      </c>
      <c r="D1753">
        <v>2</v>
      </c>
      <c r="E1753">
        <v>1522.4</v>
      </c>
      <c r="F1753" s="1">
        <v>37939</v>
      </c>
      <c r="G1753" t="s">
        <v>25</v>
      </c>
      <c r="H1753">
        <v>4</v>
      </c>
      <c r="I1753">
        <v>11</v>
      </c>
      <c r="J1753">
        <v>2003</v>
      </c>
      <c r="K1753" t="s">
        <v>566</v>
      </c>
      <c r="L1753">
        <v>68</v>
      </c>
      <c r="M1753" t="s">
        <v>633</v>
      </c>
      <c r="N1753" t="s">
        <v>346</v>
      </c>
      <c r="O1753" t="s">
        <v>347</v>
      </c>
      <c r="P1753" t="s">
        <v>348</v>
      </c>
      <c r="R1753" t="s">
        <v>332</v>
      </c>
      <c r="T1753" t="s">
        <v>349</v>
      </c>
      <c r="U1753" t="s">
        <v>170</v>
      </c>
      <c r="V1753" t="s">
        <v>42</v>
      </c>
      <c r="W1753" t="s">
        <v>350</v>
      </c>
      <c r="X1753" t="s">
        <v>351</v>
      </c>
      <c r="Y1753" t="s">
        <v>36</v>
      </c>
    </row>
    <row r="1754" spans="1:25" x14ac:dyDescent="0.3">
      <c r="A1754">
        <v>10198</v>
      </c>
      <c r="B1754">
        <v>48</v>
      </c>
      <c r="C1754">
        <v>67.819999999999993</v>
      </c>
      <c r="D1754">
        <v>5</v>
      </c>
      <c r="E1754">
        <v>3255.36</v>
      </c>
      <c r="F1754" s="1">
        <v>37952</v>
      </c>
      <c r="G1754" t="s">
        <v>25</v>
      </c>
      <c r="H1754">
        <v>4</v>
      </c>
      <c r="I1754">
        <v>11</v>
      </c>
      <c r="J1754">
        <v>2003</v>
      </c>
      <c r="K1754" t="s">
        <v>566</v>
      </c>
      <c r="L1754">
        <v>68</v>
      </c>
      <c r="M1754" t="s">
        <v>633</v>
      </c>
      <c r="N1754" t="s">
        <v>425</v>
      </c>
      <c r="O1754" t="s">
        <v>426</v>
      </c>
      <c r="P1754" t="s">
        <v>427</v>
      </c>
      <c r="R1754" t="s">
        <v>428</v>
      </c>
      <c r="T1754" t="s">
        <v>429</v>
      </c>
      <c r="U1754" t="s">
        <v>430</v>
      </c>
      <c r="V1754" t="s">
        <v>200</v>
      </c>
      <c r="W1754" t="s">
        <v>431</v>
      </c>
      <c r="X1754" t="s">
        <v>432</v>
      </c>
      <c r="Y1754" t="s">
        <v>51</v>
      </c>
    </row>
    <row r="1755" spans="1:25" x14ac:dyDescent="0.3">
      <c r="A1755">
        <v>10209</v>
      </c>
      <c r="B1755">
        <v>43</v>
      </c>
      <c r="C1755">
        <v>82.21</v>
      </c>
      <c r="D1755">
        <v>1</v>
      </c>
      <c r="E1755">
        <v>3535.03</v>
      </c>
      <c r="F1755" s="1">
        <v>37995</v>
      </c>
      <c r="G1755" t="s">
        <v>25</v>
      </c>
      <c r="H1755">
        <v>1</v>
      </c>
      <c r="I1755">
        <v>1</v>
      </c>
      <c r="J1755">
        <v>2004</v>
      </c>
      <c r="K1755" t="s">
        <v>566</v>
      </c>
      <c r="L1755">
        <v>68</v>
      </c>
      <c r="M1755" t="s">
        <v>633</v>
      </c>
      <c r="N1755" t="s">
        <v>358</v>
      </c>
      <c r="O1755">
        <v>2155554369</v>
      </c>
      <c r="P1755" t="s">
        <v>359</v>
      </c>
      <c r="R1755" t="s">
        <v>360</v>
      </c>
      <c r="S1755" t="s">
        <v>55</v>
      </c>
      <c r="U1755" t="s">
        <v>32</v>
      </c>
      <c r="V1755" t="s">
        <v>33</v>
      </c>
      <c r="W1755" t="s">
        <v>361</v>
      </c>
      <c r="X1755" t="s">
        <v>103</v>
      </c>
      <c r="Y1755" t="s">
        <v>51</v>
      </c>
    </row>
    <row r="1756" spans="1:25" x14ac:dyDescent="0.3">
      <c r="A1756">
        <v>10222</v>
      </c>
      <c r="B1756">
        <v>32</v>
      </c>
      <c r="C1756">
        <v>81.53</v>
      </c>
      <c r="D1756">
        <v>5</v>
      </c>
      <c r="E1756">
        <v>2608.96</v>
      </c>
      <c r="F1756" s="1">
        <v>38036</v>
      </c>
      <c r="G1756" t="s">
        <v>25</v>
      </c>
      <c r="H1756">
        <v>1</v>
      </c>
      <c r="I1756">
        <v>2</v>
      </c>
      <c r="J1756">
        <v>2004</v>
      </c>
      <c r="K1756" t="s">
        <v>566</v>
      </c>
      <c r="L1756">
        <v>68</v>
      </c>
      <c r="M1756" t="s">
        <v>633</v>
      </c>
      <c r="N1756" t="s">
        <v>362</v>
      </c>
      <c r="O1756">
        <v>7605558146</v>
      </c>
      <c r="P1756" t="s">
        <v>363</v>
      </c>
      <c r="R1756" t="s">
        <v>364</v>
      </c>
      <c r="S1756" t="s">
        <v>55</v>
      </c>
      <c r="T1756">
        <v>91217</v>
      </c>
      <c r="U1756" t="s">
        <v>32</v>
      </c>
      <c r="V1756" t="s">
        <v>33</v>
      </c>
      <c r="W1756" t="s">
        <v>237</v>
      </c>
      <c r="X1756" t="s">
        <v>276</v>
      </c>
      <c r="Y1756" t="s">
        <v>36</v>
      </c>
    </row>
    <row r="1757" spans="1:25" x14ac:dyDescent="0.3">
      <c r="A1757">
        <v>10249</v>
      </c>
      <c r="B1757">
        <v>20</v>
      </c>
      <c r="C1757">
        <v>67.819999999999993</v>
      </c>
      <c r="D1757">
        <v>1</v>
      </c>
      <c r="E1757">
        <v>1356.4</v>
      </c>
      <c r="F1757" s="1">
        <v>38115</v>
      </c>
      <c r="G1757" t="s">
        <v>25</v>
      </c>
      <c r="H1757">
        <v>2</v>
      </c>
      <c r="I1757">
        <v>5</v>
      </c>
      <c r="J1757">
        <v>2004</v>
      </c>
      <c r="K1757" t="s">
        <v>566</v>
      </c>
      <c r="L1757">
        <v>68</v>
      </c>
      <c r="M1757" t="s">
        <v>633</v>
      </c>
      <c r="N1757" t="s">
        <v>239</v>
      </c>
      <c r="O1757">
        <v>6175555555</v>
      </c>
      <c r="P1757" t="s">
        <v>240</v>
      </c>
      <c r="R1757" t="s">
        <v>122</v>
      </c>
      <c r="S1757" t="s">
        <v>123</v>
      </c>
      <c r="T1757">
        <v>51247</v>
      </c>
      <c r="U1757" t="s">
        <v>32</v>
      </c>
      <c r="V1757" t="s">
        <v>33</v>
      </c>
      <c r="W1757" t="s">
        <v>241</v>
      </c>
      <c r="X1757" t="s">
        <v>143</v>
      </c>
      <c r="Y1757" t="s">
        <v>36</v>
      </c>
    </row>
    <row r="1758" spans="1:25" x14ac:dyDescent="0.3">
      <c r="A1758">
        <v>10262</v>
      </c>
      <c r="B1758">
        <v>24</v>
      </c>
      <c r="C1758">
        <v>67.14</v>
      </c>
      <c r="D1758">
        <v>10</v>
      </c>
      <c r="E1758">
        <v>1611.36</v>
      </c>
      <c r="F1758" s="1">
        <v>38162</v>
      </c>
      <c r="G1758" t="s">
        <v>339</v>
      </c>
      <c r="H1758">
        <v>2</v>
      </c>
      <c r="I1758">
        <v>6</v>
      </c>
      <c r="J1758">
        <v>2004</v>
      </c>
      <c r="K1758" t="s">
        <v>566</v>
      </c>
      <c r="L1758">
        <v>68</v>
      </c>
      <c r="M1758" t="s">
        <v>633</v>
      </c>
      <c r="N1758" t="s">
        <v>174</v>
      </c>
      <c r="O1758" t="s">
        <v>175</v>
      </c>
      <c r="P1758" t="s">
        <v>176</v>
      </c>
      <c r="R1758" t="s">
        <v>177</v>
      </c>
      <c r="T1758">
        <v>28034</v>
      </c>
      <c r="U1758" t="s">
        <v>178</v>
      </c>
      <c r="V1758" t="s">
        <v>42</v>
      </c>
      <c r="W1758" t="s">
        <v>179</v>
      </c>
      <c r="X1758" t="s">
        <v>180</v>
      </c>
      <c r="Y1758" t="s">
        <v>36</v>
      </c>
    </row>
    <row r="1759" spans="1:25" x14ac:dyDescent="0.3">
      <c r="A1759">
        <v>10274</v>
      </c>
      <c r="B1759">
        <v>40</v>
      </c>
      <c r="C1759">
        <v>65.08</v>
      </c>
      <c r="D1759">
        <v>2</v>
      </c>
      <c r="E1759">
        <v>2603.1999999999998</v>
      </c>
      <c r="F1759" s="1">
        <v>38189</v>
      </c>
      <c r="G1759" t="s">
        <v>25</v>
      </c>
      <c r="H1759">
        <v>3</v>
      </c>
      <c r="I1759">
        <v>7</v>
      </c>
      <c r="J1759">
        <v>2004</v>
      </c>
      <c r="K1759" t="s">
        <v>566</v>
      </c>
      <c r="L1759">
        <v>68</v>
      </c>
      <c r="M1759" t="s">
        <v>633</v>
      </c>
      <c r="N1759" t="s">
        <v>281</v>
      </c>
      <c r="O1759">
        <v>6175558555</v>
      </c>
      <c r="P1759" t="s">
        <v>282</v>
      </c>
      <c r="R1759" t="s">
        <v>283</v>
      </c>
      <c r="S1759" t="s">
        <v>123</v>
      </c>
      <c r="T1759">
        <v>58339</v>
      </c>
      <c r="U1759" t="s">
        <v>32</v>
      </c>
      <c r="V1759" t="s">
        <v>33</v>
      </c>
      <c r="W1759" t="s">
        <v>275</v>
      </c>
      <c r="X1759" t="s">
        <v>284</v>
      </c>
      <c r="Y1759" t="s">
        <v>36</v>
      </c>
    </row>
    <row r="1760" spans="1:25" x14ac:dyDescent="0.3">
      <c r="A1760">
        <v>10284</v>
      </c>
      <c r="B1760">
        <v>30</v>
      </c>
      <c r="C1760">
        <v>73.989999999999995</v>
      </c>
      <c r="D1760">
        <v>12</v>
      </c>
      <c r="E1760">
        <v>2219.6999999999998</v>
      </c>
      <c r="F1760" s="1">
        <v>38220</v>
      </c>
      <c r="G1760" t="s">
        <v>25</v>
      </c>
      <c r="H1760">
        <v>3</v>
      </c>
      <c r="I1760">
        <v>8</v>
      </c>
      <c r="J1760">
        <v>2004</v>
      </c>
      <c r="K1760" t="s">
        <v>566</v>
      </c>
      <c r="L1760">
        <v>68</v>
      </c>
      <c r="M1760" t="s">
        <v>633</v>
      </c>
      <c r="N1760" t="s">
        <v>543</v>
      </c>
      <c r="O1760" t="s">
        <v>544</v>
      </c>
      <c r="P1760" t="s">
        <v>545</v>
      </c>
      <c r="R1760" t="s">
        <v>546</v>
      </c>
      <c r="T1760" t="s">
        <v>547</v>
      </c>
      <c r="U1760" t="s">
        <v>78</v>
      </c>
      <c r="V1760" t="s">
        <v>42</v>
      </c>
      <c r="W1760" t="s">
        <v>548</v>
      </c>
      <c r="X1760" t="s">
        <v>549</v>
      </c>
      <c r="Y1760" t="s">
        <v>36</v>
      </c>
    </row>
    <row r="1761" spans="1:25" x14ac:dyDescent="0.3">
      <c r="A1761">
        <v>10296</v>
      </c>
      <c r="B1761">
        <v>21</v>
      </c>
      <c r="C1761">
        <v>71.25</v>
      </c>
      <c r="D1761">
        <v>8</v>
      </c>
      <c r="E1761">
        <v>1496.25</v>
      </c>
      <c r="F1761" s="1">
        <v>38245</v>
      </c>
      <c r="G1761" t="s">
        <v>25</v>
      </c>
      <c r="H1761">
        <v>3</v>
      </c>
      <c r="I1761">
        <v>9</v>
      </c>
      <c r="J1761">
        <v>2004</v>
      </c>
      <c r="K1761" t="s">
        <v>566</v>
      </c>
      <c r="L1761">
        <v>68</v>
      </c>
      <c r="M1761" t="s">
        <v>633</v>
      </c>
      <c r="N1761" t="s">
        <v>572</v>
      </c>
      <c r="O1761" t="s">
        <v>573</v>
      </c>
      <c r="P1761" t="s">
        <v>574</v>
      </c>
      <c r="R1761" t="s">
        <v>575</v>
      </c>
      <c r="T1761">
        <v>80686</v>
      </c>
      <c r="U1761" t="s">
        <v>443</v>
      </c>
      <c r="V1761" t="s">
        <v>42</v>
      </c>
      <c r="W1761" t="s">
        <v>576</v>
      </c>
      <c r="X1761" t="s">
        <v>103</v>
      </c>
      <c r="Y1761" t="s">
        <v>36</v>
      </c>
    </row>
    <row r="1762" spans="1:25" x14ac:dyDescent="0.3">
      <c r="A1762">
        <v>10307</v>
      </c>
      <c r="B1762">
        <v>25</v>
      </c>
      <c r="C1762">
        <v>75.36</v>
      </c>
      <c r="D1762">
        <v>2</v>
      </c>
      <c r="E1762">
        <v>1884</v>
      </c>
      <c r="F1762" s="1">
        <v>38274</v>
      </c>
      <c r="G1762" t="s">
        <v>25</v>
      </c>
      <c r="H1762">
        <v>4</v>
      </c>
      <c r="I1762">
        <v>10</v>
      </c>
      <c r="J1762">
        <v>2004</v>
      </c>
      <c r="K1762" t="s">
        <v>566</v>
      </c>
      <c r="L1762">
        <v>68</v>
      </c>
      <c r="M1762" t="s">
        <v>633</v>
      </c>
      <c r="N1762" t="s">
        <v>214</v>
      </c>
      <c r="O1762">
        <v>2155554695</v>
      </c>
      <c r="P1762" t="s">
        <v>215</v>
      </c>
      <c r="R1762" t="s">
        <v>216</v>
      </c>
      <c r="S1762" t="s">
        <v>142</v>
      </c>
      <c r="T1762">
        <v>71270</v>
      </c>
      <c r="U1762" t="s">
        <v>32</v>
      </c>
      <c r="V1762" t="s">
        <v>33</v>
      </c>
      <c r="W1762" t="s">
        <v>217</v>
      </c>
      <c r="X1762" t="s">
        <v>218</v>
      </c>
      <c r="Y1762" t="s">
        <v>36</v>
      </c>
    </row>
    <row r="1763" spans="1:25" x14ac:dyDescent="0.3">
      <c r="A1763">
        <v>10316</v>
      </c>
      <c r="B1763">
        <v>34</v>
      </c>
      <c r="C1763">
        <v>63.71</v>
      </c>
      <c r="D1763">
        <v>10</v>
      </c>
      <c r="E1763">
        <v>2166.14</v>
      </c>
      <c r="F1763" s="1">
        <v>38292</v>
      </c>
      <c r="G1763" t="s">
        <v>25</v>
      </c>
      <c r="H1763">
        <v>4</v>
      </c>
      <c r="I1763">
        <v>11</v>
      </c>
      <c r="J1763">
        <v>2004</v>
      </c>
      <c r="K1763" t="s">
        <v>566</v>
      </c>
      <c r="L1763">
        <v>68</v>
      </c>
      <c r="M1763" t="s">
        <v>633</v>
      </c>
      <c r="N1763" t="s">
        <v>383</v>
      </c>
      <c r="O1763" t="s">
        <v>384</v>
      </c>
      <c r="P1763" t="s">
        <v>385</v>
      </c>
      <c r="R1763" t="s">
        <v>386</v>
      </c>
      <c r="S1763" t="s">
        <v>387</v>
      </c>
      <c r="T1763" t="s">
        <v>388</v>
      </c>
      <c r="U1763" t="s">
        <v>170</v>
      </c>
      <c r="V1763" t="s">
        <v>42</v>
      </c>
      <c r="W1763" t="s">
        <v>389</v>
      </c>
      <c r="X1763" t="s">
        <v>390</v>
      </c>
      <c r="Y1763" t="s">
        <v>36</v>
      </c>
    </row>
    <row r="1764" spans="1:25" x14ac:dyDescent="0.3">
      <c r="A1764">
        <v>10328</v>
      </c>
      <c r="B1764">
        <v>48</v>
      </c>
      <c r="C1764">
        <v>58.92</v>
      </c>
      <c r="D1764">
        <v>1</v>
      </c>
      <c r="E1764">
        <v>2828.16</v>
      </c>
      <c r="F1764" s="1">
        <v>38303</v>
      </c>
      <c r="G1764" t="s">
        <v>25</v>
      </c>
      <c r="H1764">
        <v>4</v>
      </c>
      <c r="I1764">
        <v>11</v>
      </c>
      <c r="J1764">
        <v>2004</v>
      </c>
      <c r="K1764" t="s">
        <v>566</v>
      </c>
      <c r="L1764">
        <v>68</v>
      </c>
      <c r="M1764" t="s">
        <v>633</v>
      </c>
      <c r="N1764" t="s">
        <v>552</v>
      </c>
      <c r="O1764" t="s">
        <v>553</v>
      </c>
      <c r="P1764" t="s">
        <v>554</v>
      </c>
      <c r="R1764" t="s">
        <v>555</v>
      </c>
      <c r="T1764">
        <v>24100</v>
      </c>
      <c r="U1764" t="s">
        <v>258</v>
      </c>
      <c r="V1764" t="s">
        <v>42</v>
      </c>
      <c r="W1764" t="s">
        <v>556</v>
      </c>
      <c r="X1764" t="s">
        <v>557</v>
      </c>
      <c r="Y1764" t="s">
        <v>36</v>
      </c>
    </row>
    <row r="1765" spans="1:25" x14ac:dyDescent="0.3">
      <c r="A1765">
        <v>10339</v>
      </c>
      <c r="B1765">
        <v>55</v>
      </c>
      <c r="C1765">
        <v>100</v>
      </c>
      <c r="D1765">
        <v>12</v>
      </c>
      <c r="E1765">
        <v>6214.45</v>
      </c>
      <c r="F1765" s="1">
        <v>38314</v>
      </c>
      <c r="G1765" t="s">
        <v>25</v>
      </c>
      <c r="H1765">
        <v>4</v>
      </c>
      <c r="I1765">
        <v>11</v>
      </c>
      <c r="J1765">
        <v>2004</v>
      </c>
      <c r="K1765" t="s">
        <v>566</v>
      </c>
      <c r="L1765">
        <v>68</v>
      </c>
      <c r="M1765" t="s">
        <v>633</v>
      </c>
      <c r="N1765" t="s">
        <v>246</v>
      </c>
      <c r="O1765" t="s">
        <v>247</v>
      </c>
      <c r="P1765" t="s">
        <v>248</v>
      </c>
      <c r="R1765" t="s">
        <v>249</v>
      </c>
      <c r="S1765" t="s">
        <v>250</v>
      </c>
      <c r="T1765" t="s">
        <v>251</v>
      </c>
      <c r="U1765" t="s">
        <v>200</v>
      </c>
      <c r="V1765" t="s">
        <v>200</v>
      </c>
      <c r="W1765" t="s">
        <v>252</v>
      </c>
      <c r="X1765" t="s">
        <v>253</v>
      </c>
      <c r="Y1765" t="s">
        <v>51</v>
      </c>
    </row>
    <row r="1766" spans="1:25" x14ac:dyDescent="0.3">
      <c r="A1766">
        <v>10351</v>
      </c>
      <c r="B1766">
        <v>25</v>
      </c>
      <c r="C1766">
        <v>74.680000000000007</v>
      </c>
      <c r="D1766">
        <v>5</v>
      </c>
      <c r="E1766">
        <v>1867</v>
      </c>
      <c r="F1766" s="1">
        <v>38324</v>
      </c>
      <c r="G1766" t="s">
        <v>25</v>
      </c>
      <c r="H1766">
        <v>4</v>
      </c>
      <c r="I1766">
        <v>12</v>
      </c>
      <c r="J1766">
        <v>2004</v>
      </c>
      <c r="K1766" t="s">
        <v>566</v>
      </c>
      <c r="L1766">
        <v>68</v>
      </c>
      <c r="M1766" t="s">
        <v>633</v>
      </c>
      <c r="N1766" t="s">
        <v>329</v>
      </c>
      <c r="O1766" t="s">
        <v>330</v>
      </c>
      <c r="P1766" t="s">
        <v>331</v>
      </c>
      <c r="R1766" t="s">
        <v>332</v>
      </c>
      <c r="T1766" t="s">
        <v>333</v>
      </c>
      <c r="U1766" t="s">
        <v>170</v>
      </c>
      <c r="V1766" t="s">
        <v>42</v>
      </c>
      <c r="W1766" t="s">
        <v>61</v>
      </c>
      <c r="X1766" t="s">
        <v>334</v>
      </c>
      <c r="Y1766" t="s">
        <v>36</v>
      </c>
    </row>
    <row r="1767" spans="1:25" x14ac:dyDescent="0.3">
      <c r="A1767">
        <v>10373</v>
      </c>
      <c r="B1767">
        <v>38</v>
      </c>
      <c r="C1767">
        <v>70.44</v>
      </c>
      <c r="D1767">
        <v>7</v>
      </c>
      <c r="E1767">
        <v>2676.72</v>
      </c>
      <c r="F1767" s="1">
        <v>38383</v>
      </c>
      <c r="G1767" t="s">
        <v>25</v>
      </c>
      <c r="H1767">
        <v>1</v>
      </c>
      <c r="I1767">
        <v>1</v>
      </c>
      <c r="J1767">
        <v>2005</v>
      </c>
      <c r="K1767" t="s">
        <v>566</v>
      </c>
      <c r="L1767">
        <v>68</v>
      </c>
      <c r="M1767" t="s">
        <v>633</v>
      </c>
      <c r="N1767" t="s">
        <v>391</v>
      </c>
      <c r="O1767" t="s">
        <v>392</v>
      </c>
      <c r="P1767" t="s">
        <v>393</v>
      </c>
      <c r="R1767" t="s">
        <v>394</v>
      </c>
      <c r="T1767">
        <v>90110</v>
      </c>
      <c r="U1767" t="s">
        <v>130</v>
      </c>
      <c r="V1767" t="s">
        <v>42</v>
      </c>
      <c r="W1767" t="s">
        <v>395</v>
      </c>
      <c r="X1767" t="s">
        <v>396</v>
      </c>
      <c r="Y1767" t="s">
        <v>36</v>
      </c>
    </row>
    <row r="1768" spans="1:25" x14ac:dyDescent="0.3">
      <c r="A1768">
        <v>10386</v>
      </c>
      <c r="B1768">
        <v>39</v>
      </c>
      <c r="C1768">
        <v>55.96</v>
      </c>
      <c r="D1768">
        <v>1</v>
      </c>
      <c r="E1768">
        <v>2182.44</v>
      </c>
      <c r="F1768" s="1">
        <v>38412</v>
      </c>
      <c r="G1768" t="s">
        <v>408</v>
      </c>
      <c r="H1768">
        <v>1</v>
      </c>
      <c r="I1768">
        <v>3</v>
      </c>
      <c r="J1768">
        <v>2005</v>
      </c>
      <c r="K1768" t="s">
        <v>566</v>
      </c>
      <c r="L1768">
        <v>68</v>
      </c>
      <c r="M1768" t="s">
        <v>633</v>
      </c>
      <c r="N1768" t="s">
        <v>174</v>
      </c>
      <c r="O1768" t="s">
        <v>175</v>
      </c>
      <c r="P1768" t="s">
        <v>176</v>
      </c>
      <c r="R1768" t="s">
        <v>177</v>
      </c>
      <c r="T1768">
        <v>28034</v>
      </c>
      <c r="U1768" t="s">
        <v>178</v>
      </c>
      <c r="V1768" t="s">
        <v>42</v>
      </c>
      <c r="W1768" t="s">
        <v>179</v>
      </c>
      <c r="X1768" t="s">
        <v>180</v>
      </c>
      <c r="Y1768" t="s">
        <v>36</v>
      </c>
    </row>
    <row r="1769" spans="1:25" x14ac:dyDescent="0.3">
      <c r="A1769">
        <v>10398</v>
      </c>
      <c r="B1769">
        <v>28</v>
      </c>
      <c r="C1769">
        <v>57.55</v>
      </c>
      <c r="D1769">
        <v>3</v>
      </c>
      <c r="E1769">
        <v>1611.4</v>
      </c>
      <c r="F1769" s="1">
        <v>38441</v>
      </c>
      <c r="G1769" t="s">
        <v>25</v>
      </c>
      <c r="H1769">
        <v>1</v>
      </c>
      <c r="I1769">
        <v>3</v>
      </c>
      <c r="J1769">
        <v>2005</v>
      </c>
      <c r="K1769" t="s">
        <v>566</v>
      </c>
      <c r="L1769">
        <v>68</v>
      </c>
      <c r="M1769" t="s">
        <v>633</v>
      </c>
      <c r="N1769" t="s">
        <v>37</v>
      </c>
      <c r="O1769" t="s">
        <v>38</v>
      </c>
      <c r="P1769" t="s">
        <v>39</v>
      </c>
      <c r="R1769" t="s">
        <v>40</v>
      </c>
      <c r="T1769">
        <v>51100</v>
      </c>
      <c r="U1769" t="s">
        <v>41</v>
      </c>
      <c r="V1769" t="s">
        <v>42</v>
      </c>
      <c r="W1769" t="s">
        <v>43</v>
      </c>
      <c r="X1769" t="s">
        <v>44</v>
      </c>
      <c r="Y1769" t="s">
        <v>36</v>
      </c>
    </row>
    <row r="1770" spans="1:25" x14ac:dyDescent="0.3">
      <c r="A1770">
        <v>10400</v>
      </c>
      <c r="B1770">
        <v>24</v>
      </c>
      <c r="C1770">
        <v>61.66</v>
      </c>
      <c r="D1770">
        <v>2</v>
      </c>
      <c r="E1770">
        <v>1479.84</v>
      </c>
      <c r="F1770" s="1">
        <v>38443</v>
      </c>
      <c r="G1770" t="s">
        <v>25</v>
      </c>
      <c r="H1770">
        <v>2</v>
      </c>
      <c r="I1770">
        <v>4</v>
      </c>
      <c r="J1770">
        <v>2005</v>
      </c>
      <c r="K1770" t="s">
        <v>566</v>
      </c>
      <c r="L1770">
        <v>68</v>
      </c>
      <c r="M1770" t="s">
        <v>633</v>
      </c>
      <c r="N1770" t="s">
        <v>397</v>
      </c>
      <c r="O1770">
        <v>4085553659</v>
      </c>
      <c r="P1770" t="s">
        <v>398</v>
      </c>
      <c r="R1770" t="s">
        <v>399</v>
      </c>
      <c r="S1770" t="s">
        <v>55</v>
      </c>
      <c r="T1770">
        <v>94217</v>
      </c>
      <c r="U1770" t="s">
        <v>32</v>
      </c>
      <c r="V1770" t="s">
        <v>33</v>
      </c>
      <c r="W1770" t="s">
        <v>102</v>
      </c>
      <c r="X1770" t="s">
        <v>400</v>
      </c>
      <c r="Y1770" t="s">
        <v>36</v>
      </c>
    </row>
    <row r="1771" spans="1:25" x14ac:dyDescent="0.3">
      <c r="A1771">
        <v>10415</v>
      </c>
      <c r="B1771">
        <v>21</v>
      </c>
      <c r="C1771">
        <v>67.819999999999993</v>
      </c>
      <c r="D1771">
        <v>1</v>
      </c>
      <c r="E1771">
        <v>1424.22</v>
      </c>
      <c r="F1771" s="1">
        <v>38481</v>
      </c>
      <c r="G1771" t="s">
        <v>173</v>
      </c>
      <c r="H1771">
        <v>2</v>
      </c>
      <c r="I1771">
        <v>5</v>
      </c>
      <c r="J1771">
        <v>2005</v>
      </c>
      <c r="K1771" t="s">
        <v>566</v>
      </c>
      <c r="L1771">
        <v>68</v>
      </c>
      <c r="M1771" t="s">
        <v>633</v>
      </c>
      <c r="N1771" t="s">
        <v>558</v>
      </c>
      <c r="O1771" t="s">
        <v>559</v>
      </c>
      <c r="P1771" t="s">
        <v>560</v>
      </c>
      <c r="R1771" t="s">
        <v>561</v>
      </c>
      <c r="S1771" t="s">
        <v>94</v>
      </c>
      <c r="T1771">
        <v>3150</v>
      </c>
      <c r="U1771" t="s">
        <v>95</v>
      </c>
      <c r="V1771" t="s">
        <v>96</v>
      </c>
      <c r="W1771" t="s">
        <v>562</v>
      </c>
      <c r="X1771" t="s">
        <v>563</v>
      </c>
      <c r="Y1771" t="s">
        <v>36</v>
      </c>
    </row>
    <row r="1772" spans="1:25" x14ac:dyDescent="0.3">
      <c r="A1772">
        <v>10110</v>
      </c>
      <c r="B1772">
        <v>46</v>
      </c>
      <c r="C1772">
        <v>100</v>
      </c>
      <c r="D1772">
        <v>10</v>
      </c>
      <c r="E1772">
        <v>5942.28</v>
      </c>
      <c r="F1772" s="1">
        <v>37698</v>
      </c>
      <c r="G1772" t="s">
        <v>25</v>
      </c>
      <c r="H1772">
        <v>1</v>
      </c>
      <c r="I1772">
        <v>3</v>
      </c>
      <c r="J1772">
        <v>2003</v>
      </c>
      <c r="K1772" t="s">
        <v>181</v>
      </c>
      <c r="L1772">
        <v>117</v>
      </c>
      <c r="M1772" t="s">
        <v>634</v>
      </c>
      <c r="N1772" t="s">
        <v>492</v>
      </c>
      <c r="O1772" t="s">
        <v>493</v>
      </c>
      <c r="P1772" t="s">
        <v>494</v>
      </c>
      <c r="R1772" t="s">
        <v>495</v>
      </c>
      <c r="T1772" t="s">
        <v>496</v>
      </c>
      <c r="U1772" t="s">
        <v>170</v>
      </c>
      <c r="V1772" t="s">
        <v>42</v>
      </c>
      <c r="W1772" t="s">
        <v>497</v>
      </c>
      <c r="X1772" t="s">
        <v>94</v>
      </c>
      <c r="Y1772" t="s">
        <v>51</v>
      </c>
    </row>
    <row r="1773" spans="1:25" x14ac:dyDescent="0.3">
      <c r="A1773">
        <v>10124</v>
      </c>
      <c r="B1773">
        <v>25</v>
      </c>
      <c r="C1773">
        <v>93.95</v>
      </c>
      <c r="D1773">
        <v>9</v>
      </c>
      <c r="E1773">
        <v>2348.75</v>
      </c>
      <c r="F1773" s="1">
        <v>37762</v>
      </c>
      <c r="G1773" t="s">
        <v>25</v>
      </c>
      <c r="H1773">
        <v>2</v>
      </c>
      <c r="I1773">
        <v>5</v>
      </c>
      <c r="J1773">
        <v>2003</v>
      </c>
      <c r="K1773" t="s">
        <v>181</v>
      </c>
      <c r="L1773">
        <v>117</v>
      </c>
      <c r="M1773" t="s">
        <v>634</v>
      </c>
      <c r="N1773" t="s">
        <v>539</v>
      </c>
      <c r="O1773">
        <v>7025551838</v>
      </c>
      <c r="P1773" t="s">
        <v>540</v>
      </c>
      <c r="R1773" t="s">
        <v>541</v>
      </c>
      <c r="S1773" t="s">
        <v>542</v>
      </c>
      <c r="T1773">
        <v>83030</v>
      </c>
      <c r="U1773" t="s">
        <v>32</v>
      </c>
      <c r="V1773" t="s">
        <v>33</v>
      </c>
      <c r="W1773" t="s">
        <v>113</v>
      </c>
      <c r="X1773" t="s">
        <v>400</v>
      </c>
      <c r="Y1773" t="s">
        <v>36</v>
      </c>
    </row>
    <row r="1774" spans="1:25" x14ac:dyDescent="0.3">
      <c r="A1774">
        <v>10148</v>
      </c>
      <c r="B1774">
        <v>34</v>
      </c>
      <c r="C1774">
        <v>100</v>
      </c>
      <c r="D1774">
        <v>3</v>
      </c>
      <c r="E1774">
        <v>4392.12</v>
      </c>
      <c r="F1774" s="1">
        <v>37875</v>
      </c>
      <c r="G1774" t="s">
        <v>25</v>
      </c>
      <c r="H1774">
        <v>3</v>
      </c>
      <c r="I1774">
        <v>9</v>
      </c>
      <c r="J1774">
        <v>2003</v>
      </c>
      <c r="K1774" t="s">
        <v>181</v>
      </c>
      <c r="L1774">
        <v>117</v>
      </c>
      <c r="M1774" t="s">
        <v>634</v>
      </c>
      <c r="N1774" t="s">
        <v>285</v>
      </c>
      <c r="O1774" t="s">
        <v>286</v>
      </c>
      <c r="P1774" t="s">
        <v>287</v>
      </c>
      <c r="Q1774" t="s">
        <v>288</v>
      </c>
      <c r="R1774" t="s">
        <v>289</v>
      </c>
      <c r="S1774" t="s">
        <v>157</v>
      </c>
      <c r="T1774">
        <v>2060</v>
      </c>
      <c r="U1774" t="s">
        <v>95</v>
      </c>
      <c r="V1774" t="s">
        <v>96</v>
      </c>
      <c r="W1774" t="s">
        <v>290</v>
      </c>
      <c r="X1774" t="s">
        <v>291</v>
      </c>
      <c r="Y1774" t="s">
        <v>51</v>
      </c>
    </row>
    <row r="1775" spans="1:25" x14ac:dyDescent="0.3">
      <c r="A1775">
        <v>10161</v>
      </c>
      <c r="B1775">
        <v>25</v>
      </c>
      <c r="C1775">
        <v>100</v>
      </c>
      <c r="D1775">
        <v>2</v>
      </c>
      <c r="E1775">
        <v>2759.75</v>
      </c>
      <c r="F1775" s="1">
        <v>37911</v>
      </c>
      <c r="G1775" t="s">
        <v>25</v>
      </c>
      <c r="H1775">
        <v>4</v>
      </c>
      <c r="I1775">
        <v>10</v>
      </c>
      <c r="J1775">
        <v>2003</v>
      </c>
      <c r="K1775" t="s">
        <v>181</v>
      </c>
      <c r="L1775">
        <v>117</v>
      </c>
      <c r="M1775" t="s">
        <v>634</v>
      </c>
      <c r="N1775" t="s">
        <v>498</v>
      </c>
      <c r="O1775" t="s">
        <v>499</v>
      </c>
      <c r="P1775" t="s">
        <v>500</v>
      </c>
      <c r="R1775" t="s">
        <v>501</v>
      </c>
      <c r="T1775">
        <v>8200</v>
      </c>
      <c r="U1775" t="s">
        <v>326</v>
      </c>
      <c r="V1775" t="s">
        <v>42</v>
      </c>
      <c r="W1775" t="s">
        <v>502</v>
      </c>
      <c r="X1775" t="s">
        <v>503</v>
      </c>
      <c r="Y1775" t="s">
        <v>36</v>
      </c>
    </row>
    <row r="1776" spans="1:25" x14ac:dyDescent="0.3">
      <c r="A1776">
        <v>10173</v>
      </c>
      <c r="B1776">
        <v>23</v>
      </c>
      <c r="C1776">
        <v>100</v>
      </c>
      <c r="D1776">
        <v>16</v>
      </c>
      <c r="E1776">
        <v>2728.03</v>
      </c>
      <c r="F1776" s="1">
        <v>37930</v>
      </c>
      <c r="G1776" t="s">
        <v>25</v>
      </c>
      <c r="H1776">
        <v>4</v>
      </c>
      <c r="I1776">
        <v>11</v>
      </c>
      <c r="J1776">
        <v>2003</v>
      </c>
      <c r="K1776" t="s">
        <v>181</v>
      </c>
      <c r="L1776">
        <v>117</v>
      </c>
      <c r="M1776" t="s">
        <v>634</v>
      </c>
      <c r="N1776" t="s">
        <v>552</v>
      </c>
      <c r="O1776" t="s">
        <v>553</v>
      </c>
      <c r="P1776" t="s">
        <v>554</v>
      </c>
      <c r="R1776" t="s">
        <v>555</v>
      </c>
      <c r="T1776">
        <v>24100</v>
      </c>
      <c r="U1776" t="s">
        <v>258</v>
      </c>
      <c r="V1776" t="s">
        <v>42</v>
      </c>
      <c r="W1776" t="s">
        <v>556</v>
      </c>
      <c r="X1776" t="s">
        <v>557</v>
      </c>
      <c r="Y1776" t="s">
        <v>36</v>
      </c>
    </row>
    <row r="1777" spans="1:25" x14ac:dyDescent="0.3">
      <c r="A1777">
        <v>10182</v>
      </c>
      <c r="B1777">
        <v>20</v>
      </c>
      <c r="C1777">
        <v>100</v>
      </c>
      <c r="D1777">
        <v>13</v>
      </c>
      <c r="E1777">
        <v>2395.8000000000002</v>
      </c>
      <c r="F1777" s="1">
        <v>37937</v>
      </c>
      <c r="G1777" t="s">
        <v>25</v>
      </c>
      <c r="H1777">
        <v>4</v>
      </c>
      <c r="I1777">
        <v>11</v>
      </c>
      <c r="J1777">
        <v>2003</v>
      </c>
      <c r="K1777" t="s">
        <v>181</v>
      </c>
      <c r="L1777">
        <v>117</v>
      </c>
      <c r="M1777" t="s">
        <v>634</v>
      </c>
      <c r="N1777" t="s">
        <v>272</v>
      </c>
      <c r="O1777">
        <v>4155551450</v>
      </c>
      <c r="P1777" t="s">
        <v>273</v>
      </c>
      <c r="R1777" t="s">
        <v>274</v>
      </c>
      <c r="S1777" t="s">
        <v>55</v>
      </c>
      <c r="T1777">
        <v>97562</v>
      </c>
      <c r="U1777" t="s">
        <v>32</v>
      </c>
      <c r="V1777" t="s">
        <v>33</v>
      </c>
      <c r="W1777" t="s">
        <v>275</v>
      </c>
      <c r="X1777" t="s">
        <v>276</v>
      </c>
      <c r="Y1777" t="s">
        <v>36</v>
      </c>
    </row>
    <row r="1778" spans="1:25" x14ac:dyDescent="0.3">
      <c r="A1778">
        <v>10192</v>
      </c>
      <c r="B1778">
        <v>23</v>
      </c>
      <c r="C1778">
        <v>100</v>
      </c>
      <c r="D1778">
        <v>1</v>
      </c>
      <c r="E1778">
        <v>3052.33</v>
      </c>
      <c r="F1778" s="1">
        <v>37945</v>
      </c>
      <c r="G1778" t="s">
        <v>25</v>
      </c>
      <c r="H1778">
        <v>4</v>
      </c>
      <c r="I1778">
        <v>11</v>
      </c>
      <c r="J1778">
        <v>2003</v>
      </c>
      <c r="K1778" t="s">
        <v>181</v>
      </c>
      <c r="L1778">
        <v>117</v>
      </c>
      <c r="M1778" t="s">
        <v>634</v>
      </c>
      <c r="N1778" t="s">
        <v>277</v>
      </c>
      <c r="O1778">
        <v>6035558647</v>
      </c>
      <c r="P1778" t="s">
        <v>278</v>
      </c>
      <c r="R1778" t="s">
        <v>279</v>
      </c>
      <c r="S1778" t="s">
        <v>280</v>
      </c>
      <c r="T1778">
        <v>62005</v>
      </c>
      <c r="U1778" t="s">
        <v>32</v>
      </c>
      <c r="V1778" t="s">
        <v>33</v>
      </c>
      <c r="W1778" t="s">
        <v>56</v>
      </c>
      <c r="X1778" t="s">
        <v>276</v>
      </c>
      <c r="Y1778" t="s">
        <v>51</v>
      </c>
    </row>
    <row r="1779" spans="1:25" x14ac:dyDescent="0.3">
      <c r="A1779">
        <v>10204</v>
      </c>
      <c r="B1779">
        <v>42</v>
      </c>
      <c r="C1779">
        <v>100</v>
      </c>
      <c r="D1779">
        <v>7</v>
      </c>
      <c r="E1779">
        <v>4242</v>
      </c>
      <c r="F1779" s="1">
        <v>37957</v>
      </c>
      <c r="G1779" t="s">
        <v>25</v>
      </c>
      <c r="H1779">
        <v>4</v>
      </c>
      <c r="I1779">
        <v>12</v>
      </c>
      <c r="J1779">
        <v>2003</v>
      </c>
      <c r="K1779" t="s">
        <v>181</v>
      </c>
      <c r="L1779">
        <v>117</v>
      </c>
      <c r="M1779" t="s">
        <v>634</v>
      </c>
      <c r="N1779" t="s">
        <v>475</v>
      </c>
      <c r="O1779">
        <v>2125557413</v>
      </c>
      <c r="P1779" t="s">
        <v>476</v>
      </c>
      <c r="Q1779" t="s">
        <v>477</v>
      </c>
      <c r="R1779" t="s">
        <v>30</v>
      </c>
      <c r="S1779" t="s">
        <v>31</v>
      </c>
      <c r="T1779">
        <v>10022</v>
      </c>
      <c r="U1779" t="s">
        <v>32</v>
      </c>
      <c r="V1779" t="s">
        <v>33</v>
      </c>
      <c r="W1779" t="s">
        <v>56</v>
      </c>
      <c r="X1779" t="s">
        <v>478</v>
      </c>
      <c r="Y1779" t="s">
        <v>51</v>
      </c>
    </row>
    <row r="1780" spans="1:25" x14ac:dyDescent="0.3">
      <c r="A1780">
        <v>10213</v>
      </c>
      <c r="B1780">
        <v>27</v>
      </c>
      <c r="C1780">
        <v>100</v>
      </c>
      <c r="D1780">
        <v>3</v>
      </c>
      <c r="E1780">
        <v>2790.45</v>
      </c>
      <c r="F1780" s="1">
        <v>38008</v>
      </c>
      <c r="G1780" t="s">
        <v>25</v>
      </c>
      <c r="H1780">
        <v>1</v>
      </c>
      <c r="I1780">
        <v>1</v>
      </c>
      <c r="J1780">
        <v>2004</v>
      </c>
      <c r="K1780" t="s">
        <v>181</v>
      </c>
      <c r="L1780">
        <v>117</v>
      </c>
      <c r="M1780" t="s">
        <v>634</v>
      </c>
      <c r="N1780" t="s">
        <v>346</v>
      </c>
      <c r="O1780" t="s">
        <v>347</v>
      </c>
      <c r="P1780" t="s">
        <v>348</v>
      </c>
      <c r="R1780" t="s">
        <v>332</v>
      </c>
      <c r="T1780" t="s">
        <v>349</v>
      </c>
      <c r="U1780" t="s">
        <v>170</v>
      </c>
      <c r="V1780" t="s">
        <v>42</v>
      </c>
      <c r="W1780" t="s">
        <v>350</v>
      </c>
      <c r="X1780" t="s">
        <v>351</v>
      </c>
      <c r="Y1780" t="s">
        <v>36</v>
      </c>
    </row>
    <row r="1781" spans="1:25" x14ac:dyDescent="0.3">
      <c r="A1781">
        <v>10227</v>
      </c>
      <c r="B1781">
        <v>33</v>
      </c>
      <c r="C1781">
        <v>100</v>
      </c>
      <c r="D1781">
        <v>13</v>
      </c>
      <c r="E1781">
        <v>4340.49</v>
      </c>
      <c r="F1781" s="1">
        <v>38048</v>
      </c>
      <c r="G1781" t="s">
        <v>25</v>
      </c>
      <c r="H1781">
        <v>1</v>
      </c>
      <c r="I1781">
        <v>3</v>
      </c>
      <c r="J1781">
        <v>2004</v>
      </c>
      <c r="K1781" t="s">
        <v>181</v>
      </c>
      <c r="L1781">
        <v>117</v>
      </c>
      <c r="M1781" t="s">
        <v>634</v>
      </c>
      <c r="N1781" t="s">
        <v>219</v>
      </c>
      <c r="O1781" t="s">
        <v>220</v>
      </c>
      <c r="P1781" t="s">
        <v>221</v>
      </c>
      <c r="R1781" t="s">
        <v>222</v>
      </c>
      <c r="T1781">
        <v>69004</v>
      </c>
      <c r="U1781" t="s">
        <v>41</v>
      </c>
      <c r="V1781" t="s">
        <v>42</v>
      </c>
      <c r="W1781" t="s">
        <v>223</v>
      </c>
      <c r="X1781" t="s">
        <v>224</v>
      </c>
      <c r="Y1781" t="s">
        <v>51</v>
      </c>
    </row>
    <row r="1782" spans="1:25" x14ac:dyDescent="0.3">
      <c r="A1782">
        <v>10241</v>
      </c>
      <c r="B1782">
        <v>28</v>
      </c>
      <c r="C1782">
        <v>98.65</v>
      </c>
      <c r="D1782">
        <v>5</v>
      </c>
      <c r="E1782">
        <v>2762.2</v>
      </c>
      <c r="F1782" s="1">
        <v>38090</v>
      </c>
      <c r="G1782" t="s">
        <v>25</v>
      </c>
      <c r="H1782">
        <v>2</v>
      </c>
      <c r="I1782">
        <v>4</v>
      </c>
      <c r="J1782">
        <v>2004</v>
      </c>
      <c r="K1782" t="s">
        <v>181</v>
      </c>
      <c r="L1782">
        <v>117</v>
      </c>
      <c r="M1782" t="s">
        <v>634</v>
      </c>
      <c r="N1782" t="s">
        <v>531</v>
      </c>
      <c r="O1782" t="s">
        <v>532</v>
      </c>
      <c r="P1782" t="s">
        <v>533</v>
      </c>
      <c r="R1782" t="s">
        <v>534</v>
      </c>
      <c r="T1782">
        <v>67000</v>
      </c>
      <c r="U1782" t="s">
        <v>41</v>
      </c>
      <c r="V1782" t="s">
        <v>42</v>
      </c>
      <c r="W1782" t="s">
        <v>535</v>
      </c>
      <c r="X1782" t="s">
        <v>536</v>
      </c>
      <c r="Y1782" t="s">
        <v>36</v>
      </c>
    </row>
    <row r="1783" spans="1:25" x14ac:dyDescent="0.3">
      <c r="A1783">
        <v>10267</v>
      </c>
      <c r="B1783">
        <v>43</v>
      </c>
      <c r="C1783">
        <v>100</v>
      </c>
      <c r="D1783">
        <v>2</v>
      </c>
      <c r="E1783">
        <v>4645.72</v>
      </c>
      <c r="F1783" s="1">
        <v>38175</v>
      </c>
      <c r="G1783" t="s">
        <v>25</v>
      </c>
      <c r="H1783">
        <v>3</v>
      </c>
      <c r="I1783">
        <v>7</v>
      </c>
      <c r="J1783">
        <v>2004</v>
      </c>
      <c r="K1783" t="s">
        <v>181</v>
      </c>
      <c r="L1783">
        <v>117</v>
      </c>
      <c r="M1783" t="s">
        <v>634</v>
      </c>
      <c r="N1783" t="s">
        <v>475</v>
      </c>
      <c r="O1783">
        <v>2125557413</v>
      </c>
      <c r="P1783" t="s">
        <v>476</v>
      </c>
      <c r="Q1783" t="s">
        <v>477</v>
      </c>
      <c r="R1783" t="s">
        <v>30</v>
      </c>
      <c r="S1783" t="s">
        <v>31</v>
      </c>
      <c r="T1783">
        <v>10022</v>
      </c>
      <c r="U1783" t="s">
        <v>32</v>
      </c>
      <c r="V1783" t="s">
        <v>33</v>
      </c>
      <c r="W1783" t="s">
        <v>56</v>
      </c>
      <c r="X1783" t="s">
        <v>478</v>
      </c>
      <c r="Y1783" t="s">
        <v>51</v>
      </c>
    </row>
    <row r="1784" spans="1:25" x14ac:dyDescent="0.3">
      <c r="A1784">
        <v>10279</v>
      </c>
      <c r="B1784">
        <v>48</v>
      </c>
      <c r="C1784">
        <v>100</v>
      </c>
      <c r="D1784">
        <v>2</v>
      </c>
      <c r="E1784">
        <v>5580.96</v>
      </c>
      <c r="F1784" s="1">
        <v>38208</v>
      </c>
      <c r="G1784" t="s">
        <v>25</v>
      </c>
      <c r="H1784">
        <v>3</v>
      </c>
      <c r="I1784">
        <v>8</v>
      </c>
      <c r="J1784">
        <v>2004</v>
      </c>
      <c r="K1784" t="s">
        <v>181</v>
      </c>
      <c r="L1784">
        <v>117</v>
      </c>
      <c r="M1784" t="s">
        <v>634</v>
      </c>
      <c r="N1784" t="s">
        <v>174</v>
      </c>
      <c r="O1784" t="s">
        <v>175</v>
      </c>
      <c r="P1784" t="s">
        <v>176</v>
      </c>
      <c r="R1784" t="s">
        <v>177</v>
      </c>
      <c r="T1784">
        <v>28034</v>
      </c>
      <c r="U1784" t="s">
        <v>178</v>
      </c>
      <c r="V1784" t="s">
        <v>42</v>
      </c>
      <c r="W1784" t="s">
        <v>179</v>
      </c>
      <c r="X1784" t="s">
        <v>180</v>
      </c>
      <c r="Y1784" t="s">
        <v>51</v>
      </c>
    </row>
    <row r="1785" spans="1:25" x14ac:dyDescent="0.3">
      <c r="A1785">
        <v>10288</v>
      </c>
      <c r="B1785">
        <v>48</v>
      </c>
      <c r="C1785">
        <v>100</v>
      </c>
      <c r="D1785">
        <v>8</v>
      </c>
      <c r="E1785">
        <v>6539.04</v>
      </c>
      <c r="F1785" s="1">
        <v>38231</v>
      </c>
      <c r="G1785" t="s">
        <v>25</v>
      </c>
      <c r="H1785">
        <v>3</v>
      </c>
      <c r="I1785">
        <v>9</v>
      </c>
      <c r="J1785">
        <v>2004</v>
      </c>
      <c r="K1785" t="s">
        <v>181</v>
      </c>
      <c r="L1785">
        <v>117</v>
      </c>
      <c r="M1785" t="s">
        <v>634</v>
      </c>
      <c r="N1785" t="s">
        <v>418</v>
      </c>
      <c r="O1785" t="s">
        <v>419</v>
      </c>
      <c r="P1785" t="s">
        <v>420</v>
      </c>
      <c r="Q1785" t="s">
        <v>421</v>
      </c>
      <c r="R1785" t="s">
        <v>199</v>
      </c>
      <c r="T1785">
        <v>69045</v>
      </c>
      <c r="U1785" t="s">
        <v>199</v>
      </c>
      <c r="V1785" t="s">
        <v>96</v>
      </c>
      <c r="W1785" t="s">
        <v>422</v>
      </c>
      <c r="X1785" t="s">
        <v>423</v>
      </c>
      <c r="Y1785" t="s">
        <v>51</v>
      </c>
    </row>
    <row r="1786" spans="1:25" x14ac:dyDescent="0.3">
      <c r="A1786">
        <v>10302</v>
      </c>
      <c r="B1786">
        <v>45</v>
      </c>
      <c r="C1786">
        <v>100</v>
      </c>
      <c r="D1786">
        <v>4</v>
      </c>
      <c r="E1786">
        <v>5548.95</v>
      </c>
      <c r="F1786" s="1">
        <v>37900</v>
      </c>
      <c r="G1786" t="s">
        <v>25</v>
      </c>
      <c r="H1786">
        <v>4</v>
      </c>
      <c r="I1786">
        <v>10</v>
      </c>
      <c r="J1786">
        <v>2003</v>
      </c>
      <c r="K1786" t="s">
        <v>181</v>
      </c>
      <c r="L1786">
        <v>117</v>
      </c>
      <c r="M1786" t="s">
        <v>634</v>
      </c>
      <c r="N1786" t="s">
        <v>165</v>
      </c>
      <c r="O1786" t="s">
        <v>166</v>
      </c>
      <c r="P1786" t="s">
        <v>167</v>
      </c>
      <c r="R1786" t="s">
        <v>168</v>
      </c>
      <c r="T1786" t="s">
        <v>169</v>
      </c>
      <c r="U1786" t="s">
        <v>170</v>
      </c>
      <c r="V1786" t="s">
        <v>42</v>
      </c>
      <c r="W1786" t="s">
        <v>171</v>
      </c>
      <c r="X1786" t="s">
        <v>172</v>
      </c>
      <c r="Y1786" t="s">
        <v>51</v>
      </c>
    </row>
    <row r="1787" spans="1:25" x14ac:dyDescent="0.3">
      <c r="A1787">
        <v>10311</v>
      </c>
      <c r="B1787">
        <v>43</v>
      </c>
      <c r="C1787">
        <v>100</v>
      </c>
      <c r="D1787">
        <v>3</v>
      </c>
      <c r="E1787">
        <v>4595.41</v>
      </c>
      <c r="F1787" s="1">
        <v>38276</v>
      </c>
      <c r="G1787" t="s">
        <v>25</v>
      </c>
      <c r="H1787">
        <v>4</v>
      </c>
      <c r="I1787">
        <v>10</v>
      </c>
      <c r="J1787">
        <v>2004</v>
      </c>
      <c r="K1787" t="s">
        <v>181</v>
      </c>
      <c r="L1787">
        <v>117</v>
      </c>
      <c r="M1787" t="s">
        <v>634</v>
      </c>
      <c r="N1787" t="s">
        <v>174</v>
      </c>
      <c r="O1787" t="s">
        <v>175</v>
      </c>
      <c r="P1787" t="s">
        <v>176</v>
      </c>
      <c r="R1787" t="s">
        <v>177</v>
      </c>
      <c r="T1787">
        <v>28034</v>
      </c>
      <c r="U1787" t="s">
        <v>178</v>
      </c>
      <c r="V1787" t="s">
        <v>42</v>
      </c>
      <c r="W1787" t="s">
        <v>179</v>
      </c>
      <c r="X1787" t="s">
        <v>180</v>
      </c>
      <c r="Y1787" t="s">
        <v>51</v>
      </c>
    </row>
    <row r="1788" spans="1:25" x14ac:dyDescent="0.3">
      <c r="A1788">
        <v>10332</v>
      </c>
      <c r="B1788">
        <v>44</v>
      </c>
      <c r="C1788">
        <v>42.26</v>
      </c>
      <c r="D1788">
        <v>11</v>
      </c>
      <c r="E1788">
        <v>1859.44</v>
      </c>
      <c r="F1788" s="1">
        <v>38308</v>
      </c>
      <c r="G1788" t="s">
        <v>25</v>
      </c>
      <c r="H1788">
        <v>4</v>
      </c>
      <c r="I1788">
        <v>11</v>
      </c>
      <c r="J1788">
        <v>2004</v>
      </c>
      <c r="K1788" t="s">
        <v>181</v>
      </c>
      <c r="L1788">
        <v>117</v>
      </c>
      <c r="M1788" t="s">
        <v>634</v>
      </c>
      <c r="N1788" t="s">
        <v>492</v>
      </c>
      <c r="O1788" t="s">
        <v>493</v>
      </c>
      <c r="P1788" t="s">
        <v>494</v>
      </c>
      <c r="R1788" t="s">
        <v>495</v>
      </c>
      <c r="T1788" t="s">
        <v>496</v>
      </c>
      <c r="U1788" t="s">
        <v>170</v>
      </c>
      <c r="V1788" t="s">
        <v>42</v>
      </c>
      <c r="W1788" t="s">
        <v>497</v>
      </c>
      <c r="X1788" t="s">
        <v>94</v>
      </c>
      <c r="Y1788" t="s">
        <v>36</v>
      </c>
    </row>
    <row r="1789" spans="1:25" x14ac:dyDescent="0.3">
      <c r="A1789">
        <v>10346</v>
      </c>
      <c r="B1789">
        <v>24</v>
      </c>
      <c r="C1789">
        <v>87.24</v>
      </c>
      <c r="D1789">
        <v>5</v>
      </c>
      <c r="E1789">
        <v>2093.7600000000002</v>
      </c>
      <c r="F1789" s="1">
        <v>38320</v>
      </c>
      <c r="G1789" t="s">
        <v>25</v>
      </c>
      <c r="H1789">
        <v>4</v>
      </c>
      <c r="I1789">
        <v>11</v>
      </c>
      <c r="J1789">
        <v>2004</v>
      </c>
      <c r="K1789" t="s">
        <v>181</v>
      </c>
      <c r="L1789">
        <v>117</v>
      </c>
      <c r="M1789" t="s">
        <v>634</v>
      </c>
      <c r="N1789" t="s">
        <v>539</v>
      </c>
      <c r="O1789">
        <v>7025551838</v>
      </c>
      <c r="P1789" t="s">
        <v>540</v>
      </c>
      <c r="R1789" t="s">
        <v>541</v>
      </c>
      <c r="S1789" t="s">
        <v>542</v>
      </c>
      <c r="T1789">
        <v>83030</v>
      </c>
      <c r="U1789" t="s">
        <v>32</v>
      </c>
      <c r="V1789" t="s">
        <v>33</v>
      </c>
      <c r="W1789" t="s">
        <v>113</v>
      </c>
      <c r="X1789" t="s">
        <v>400</v>
      </c>
      <c r="Y1789" t="s">
        <v>36</v>
      </c>
    </row>
    <row r="1790" spans="1:25" x14ac:dyDescent="0.3">
      <c r="A1790">
        <v>10368</v>
      </c>
      <c r="B1790">
        <v>31</v>
      </c>
      <c r="C1790">
        <v>100</v>
      </c>
      <c r="D1790">
        <v>5</v>
      </c>
      <c r="E1790">
        <v>4223.13</v>
      </c>
      <c r="F1790" s="1">
        <v>38371</v>
      </c>
      <c r="G1790" t="s">
        <v>25</v>
      </c>
      <c r="H1790">
        <v>1</v>
      </c>
      <c r="I1790">
        <v>1</v>
      </c>
      <c r="J1790">
        <v>2005</v>
      </c>
      <c r="K1790" t="s">
        <v>181</v>
      </c>
      <c r="L1790">
        <v>117</v>
      </c>
      <c r="M1790" t="s">
        <v>634</v>
      </c>
      <c r="N1790" t="s">
        <v>272</v>
      </c>
      <c r="O1790">
        <v>4155551450</v>
      </c>
      <c r="P1790" t="s">
        <v>273</v>
      </c>
      <c r="R1790" t="s">
        <v>274</v>
      </c>
      <c r="S1790" t="s">
        <v>55</v>
      </c>
      <c r="T1790">
        <v>97562</v>
      </c>
      <c r="U1790" t="s">
        <v>32</v>
      </c>
      <c r="V1790" t="s">
        <v>33</v>
      </c>
      <c r="W1790" t="s">
        <v>275</v>
      </c>
      <c r="X1790" t="s">
        <v>276</v>
      </c>
      <c r="Y1790" t="s">
        <v>51</v>
      </c>
    </row>
    <row r="1791" spans="1:25" x14ac:dyDescent="0.3">
      <c r="A1791">
        <v>10380</v>
      </c>
      <c r="B1791">
        <v>44</v>
      </c>
      <c r="C1791">
        <v>36.29</v>
      </c>
      <c r="D1791">
        <v>7</v>
      </c>
      <c r="E1791">
        <v>1596.76</v>
      </c>
      <c r="F1791" s="1">
        <v>38399</v>
      </c>
      <c r="G1791" t="s">
        <v>25</v>
      </c>
      <c r="H1791">
        <v>1</v>
      </c>
      <c r="I1791">
        <v>2</v>
      </c>
      <c r="J1791">
        <v>2005</v>
      </c>
      <c r="K1791" t="s">
        <v>181</v>
      </c>
      <c r="L1791">
        <v>117</v>
      </c>
      <c r="M1791" t="s">
        <v>634</v>
      </c>
      <c r="N1791" t="s">
        <v>174</v>
      </c>
      <c r="O1791" t="s">
        <v>175</v>
      </c>
      <c r="P1791" t="s">
        <v>176</v>
      </c>
      <c r="R1791" t="s">
        <v>177</v>
      </c>
      <c r="T1791">
        <v>28034</v>
      </c>
      <c r="U1791" t="s">
        <v>178</v>
      </c>
      <c r="V1791" t="s">
        <v>42</v>
      </c>
      <c r="W1791" t="s">
        <v>179</v>
      </c>
      <c r="X1791" t="s">
        <v>180</v>
      </c>
      <c r="Y1791" t="s">
        <v>36</v>
      </c>
    </row>
    <row r="1792" spans="1:25" x14ac:dyDescent="0.3">
      <c r="A1792">
        <v>10407</v>
      </c>
      <c r="B1792">
        <v>59</v>
      </c>
      <c r="C1792">
        <v>98.65</v>
      </c>
      <c r="D1792">
        <v>5</v>
      </c>
      <c r="E1792">
        <v>5820.35</v>
      </c>
      <c r="F1792" s="1">
        <v>38464</v>
      </c>
      <c r="G1792" t="s">
        <v>401</v>
      </c>
      <c r="H1792">
        <v>2</v>
      </c>
      <c r="I1792">
        <v>4</v>
      </c>
      <c r="J1792">
        <v>2005</v>
      </c>
      <c r="K1792" t="s">
        <v>181</v>
      </c>
      <c r="L1792">
        <v>117</v>
      </c>
      <c r="M1792" t="s">
        <v>634</v>
      </c>
      <c r="N1792" t="s">
        <v>397</v>
      </c>
      <c r="O1792">
        <v>4085553659</v>
      </c>
      <c r="P1792" t="s">
        <v>398</v>
      </c>
      <c r="R1792" t="s">
        <v>399</v>
      </c>
      <c r="S1792" t="s">
        <v>55</v>
      </c>
      <c r="T1792">
        <v>94217</v>
      </c>
      <c r="U1792" t="s">
        <v>32</v>
      </c>
      <c r="V1792" t="s">
        <v>33</v>
      </c>
      <c r="W1792" t="s">
        <v>102</v>
      </c>
      <c r="X1792" t="s">
        <v>400</v>
      </c>
      <c r="Y1792" t="s">
        <v>51</v>
      </c>
    </row>
    <row r="1793" spans="1:25" x14ac:dyDescent="0.3">
      <c r="A1793">
        <v>10420</v>
      </c>
      <c r="B1793">
        <v>55</v>
      </c>
      <c r="C1793">
        <v>96.3</v>
      </c>
      <c r="D1793">
        <v>8</v>
      </c>
      <c r="E1793">
        <v>5296.5</v>
      </c>
      <c r="F1793" s="1">
        <v>38501</v>
      </c>
      <c r="G1793" t="s">
        <v>300</v>
      </c>
      <c r="H1793">
        <v>2</v>
      </c>
      <c r="I1793">
        <v>5</v>
      </c>
      <c r="J1793">
        <v>2005</v>
      </c>
      <c r="K1793" t="s">
        <v>181</v>
      </c>
      <c r="L1793">
        <v>117</v>
      </c>
      <c r="M1793" t="s">
        <v>634</v>
      </c>
      <c r="N1793" t="s">
        <v>152</v>
      </c>
      <c r="O1793" t="s">
        <v>153</v>
      </c>
      <c r="P1793" t="s">
        <v>154</v>
      </c>
      <c r="Q1793" t="s">
        <v>155</v>
      </c>
      <c r="R1793" t="s">
        <v>156</v>
      </c>
      <c r="S1793" t="s">
        <v>157</v>
      </c>
      <c r="T1793">
        <v>2067</v>
      </c>
      <c r="U1793" t="s">
        <v>95</v>
      </c>
      <c r="V1793" t="s">
        <v>96</v>
      </c>
      <c r="W1793" t="s">
        <v>158</v>
      </c>
      <c r="X1793" t="s">
        <v>159</v>
      </c>
      <c r="Y1793" t="s">
        <v>51</v>
      </c>
    </row>
    <row r="1794" spans="1:25" x14ac:dyDescent="0.3">
      <c r="A1794">
        <v>10109</v>
      </c>
      <c r="B1794">
        <v>29</v>
      </c>
      <c r="C1794">
        <v>32.1</v>
      </c>
      <c r="D1794">
        <v>6</v>
      </c>
      <c r="E1794">
        <v>930.9</v>
      </c>
      <c r="F1794" s="1">
        <v>37690</v>
      </c>
      <c r="G1794" t="s">
        <v>25</v>
      </c>
      <c r="H1794">
        <v>1</v>
      </c>
      <c r="I1794">
        <v>3</v>
      </c>
      <c r="J1794">
        <v>2003</v>
      </c>
      <c r="K1794" t="s">
        <v>181</v>
      </c>
      <c r="L1794">
        <v>37</v>
      </c>
      <c r="M1794" t="s">
        <v>635</v>
      </c>
      <c r="N1794" t="s">
        <v>309</v>
      </c>
      <c r="O1794">
        <v>2155559857</v>
      </c>
      <c r="P1794" t="s">
        <v>310</v>
      </c>
      <c r="R1794" t="s">
        <v>216</v>
      </c>
      <c r="S1794" t="s">
        <v>142</v>
      </c>
      <c r="T1794">
        <v>71270</v>
      </c>
      <c r="U1794" t="s">
        <v>32</v>
      </c>
      <c r="V1794" t="s">
        <v>33</v>
      </c>
      <c r="W1794" t="s">
        <v>124</v>
      </c>
      <c r="X1794" t="s">
        <v>311</v>
      </c>
      <c r="Y1794" t="s">
        <v>36</v>
      </c>
    </row>
    <row r="1795" spans="1:25" x14ac:dyDescent="0.3">
      <c r="A1795">
        <v>10122</v>
      </c>
      <c r="B1795">
        <v>39</v>
      </c>
      <c r="C1795">
        <v>30.96</v>
      </c>
      <c r="D1795">
        <v>4</v>
      </c>
      <c r="E1795">
        <v>1207.44</v>
      </c>
      <c r="F1795" s="1">
        <v>37749</v>
      </c>
      <c r="G1795" t="s">
        <v>25</v>
      </c>
      <c r="H1795">
        <v>2</v>
      </c>
      <c r="I1795">
        <v>5</v>
      </c>
      <c r="J1795">
        <v>2003</v>
      </c>
      <c r="K1795" t="s">
        <v>181</v>
      </c>
      <c r="L1795">
        <v>37</v>
      </c>
      <c r="M1795" t="s">
        <v>635</v>
      </c>
      <c r="N1795" t="s">
        <v>433</v>
      </c>
      <c r="O1795" t="s">
        <v>434</v>
      </c>
      <c r="P1795" t="s">
        <v>435</v>
      </c>
      <c r="R1795" t="s">
        <v>436</v>
      </c>
      <c r="T1795">
        <v>13008</v>
      </c>
      <c r="U1795" t="s">
        <v>41</v>
      </c>
      <c r="V1795" t="s">
        <v>42</v>
      </c>
      <c r="W1795" t="s">
        <v>437</v>
      </c>
      <c r="X1795" t="s">
        <v>438</v>
      </c>
      <c r="Y1795" t="s">
        <v>36</v>
      </c>
    </row>
    <row r="1796" spans="1:25" x14ac:dyDescent="0.3">
      <c r="A1796">
        <v>10135</v>
      </c>
      <c r="B1796">
        <v>20</v>
      </c>
      <c r="C1796">
        <v>35.869999999999997</v>
      </c>
      <c r="D1796">
        <v>1</v>
      </c>
      <c r="E1796">
        <v>717.4</v>
      </c>
      <c r="F1796" s="1">
        <v>37804</v>
      </c>
      <c r="G1796" t="s">
        <v>25</v>
      </c>
      <c r="H1796">
        <v>3</v>
      </c>
      <c r="I1796">
        <v>7</v>
      </c>
      <c r="J1796">
        <v>2003</v>
      </c>
      <c r="K1796" t="s">
        <v>181</v>
      </c>
      <c r="L1796">
        <v>37</v>
      </c>
      <c r="M1796" t="s">
        <v>635</v>
      </c>
      <c r="N1796" t="s">
        <v>272</v>
      </c>
      <c r="O1796">
        <v>4155551450</v>
      </c>
      <c r="P1796" t="s">
        <v>273</v>
      </c>
      <c r="R1796" t="s">
        <v>274</v>
      </c>
      <c r="S1796" t="s">
        <v>55</v>
      </c>
      <c r="T1796">
        <v>97562</v>
      </c>
      <c r="U1796" t="s">
        <v>32</v>
      </c>
      <c r="V1796" t="s">
        <v>33</v>
      </c>
      <c r="W1796" t="s">
        <v>275</v>
      </c>
      <c r="X1796" t="s">
        <v>276</v>
      </c>
      <c r="Y1796" t="s">
        <v>36</v>
      </c>
    </row>
    <row r="1797" spans="1:25" x14ac:dyDescent="0.3">
      <c r="A1797">
        <v>10147</v>
      </c>
      <c r="B1797">
        <v>25</v>
      </c>
      <c r="C1797">
        <v>42.67</v>
      </c>
      <c r="D1797">
        <v>1</v>
      </c>
      <c r="E1797">
        <v>1066.75</v>
      </c>
      <c r="F1797" s="1">
        <v>37869</v>
      </c>
      <c r="G1797" t="s">
        <v>25</v>
      </c>
      <c r="H1797">
        <v>3</v>
      </c>
      <c r="I1797">
        <v>9</v>
      </c>
      <c r="J1797">
        <v>2003</v>
      </c>
      <c r="K1797" t="s">
        <v>181</v>
      </c>
      <c r="L1797">
        <v>37</v>
      </c>
      <c r="M1797" t="s">
        <v>635</v>
      </c>
      <c r="N1797" t="s">
        <v>281</v>
      </c>
      <c r="O1797">
        <v>6175558555</v>
      </c>
      <c r="P1797" t="s">
        <v>282</v>
      </c>
      <c r="R1797" t="s">
        <v>283</v>
      </c>
      <c r="S1797" t="s">
        <v>123</v>
      </c>
      <c r="T1797">
        <v>58339</v>
      </c>
      <c r="U1797" t="s">
        <v>32</v>
      </c>
      <c r="V1797" t="s">
        <v>33</v>
      </c>
      <c r="W1797" t="s">
        <v>275</v>
      </c>
      <c r="X1797" t="s">
        <v>284</v>
      </c>
      <c r="Y1797" t="s">
        <v>36</v>
      </c>
    </row>
    <row r="1798" spans="1:25" x14ac:dyDescent="0.3">
      <c r="A1798">
        <v>10160</v>
      </c>
      <c r="B1798">
        <v>42</v>
      </c>
      <c r="C1798">
        <v>37</v>
      </c>
      <c r="D1798">
        <v>2</v>
      </c>
      <c r="E1798">
        <v>1554</v>
      </c>
      <c r="F1798" s="1">
        <v>37905</v>
      </c>
      <c r="G1798" t="s">
        <v>25</v>
      </c>
      <c r="H1798">
        <v>4</v>
      </c>
      <c r="I1798">
        <v>10</v>
      </c>
      <c r="J1798">
        <v>2003</v>
      </c>
      <c r="K1798" t="s">
        <v>181</v>
      </c>
      <c r="L1798">
        <v>37</v>
      </c>
      <c r="M1798" t="s">
        <v>635</v>
      </c>
      <c r="N1798" t="s">
        <v>358</v>
      </c>
      <c r="O1798">
        <v>2155554369</v>
      </c>
      <c r="P1798" t="s">
        <v>359</v>
      </c>
      <c r="R1798" t="s">
        <v>360</v>
      </c>
      <c r="S1798" t="s">
        <v>55</v>
      </c>
      <c r="U1798" t="s">
        <v>32</v>
      </c>
      <c r="V1798" t="s">
        <v>33</v>
      </c>
      <c r="W1798" t="s">
        <v>361</v>
      </c>
      <c r="X1798" t="s">
        <v>103</v>
      </c>
      <c r="Y1798" t="s">
        <v>36</v>
      </c>
    </row>
    <row r="1799" spans="1:25" x14ac:dyDescent="0.3">
      <c r="A1799">
        <v>10171</v>
      </c>
      <c r="B1799">
        <v>36</v>
      </c>
      <c r="C1799">
        <v>35.49</v>
      </c>
      <c r="D1799">
        <v>4</v>
      </c>
      <c r="E1799">
        <v>1277.6400000000001</v>
      </c>
      <c r="F1799" s="1">
        <v>37930</v>
      </c>
      <c r="G1799" t="s">
        <v>25</v>
      </c>
      <c r="H1799">
        <v>4</v>
      </c>
      <c r="I1799">
        <v>11</v>
      </c>
      <c r="J1799">
        <v>2003</v>
      </c>
      <c r="K1799" t="s">
        <v>181</v>
      </c>
      <c r="L1799">
        <v>37</v>
      </c>
      <c r="M1799" t="s">
        <v>635</v>
      </c>
      <c r="N1799" t="s">
        <v>292</v>
      </c>
      <c r="O1799" t="s">
        <v>293</v>
      </c>
      <c r="P1799" t="s">
        <v>294</v>
      </c>
      <c r="R1799" t="s">
        <v>295</v>
      </c>
      <c r="S1799" t="s">
        <v>296</v>
      </c>
      <c r="T1799" t="s">
        <v>297</v>
      </c>
      <c r="U1799" t="s">
        <v>231</v>
      </c>
      <c r="V1799" t="s">
        <v>33</v>
      </c>
      <c r="W1799" t="s">
        <v>298</v>
      </c>
      <c r="X1799" t="s">
        <v>299</v>
      </c>
      <c r="Y1799" t="s">
        <v>36</v>
      </c>
    </row>
    <row r="1800" spans="1:25" x14ac:dyDescent="0.3">
      <c r="A1800">
        <v>10181</v>
      </c>
      <c r="B1800">
        <v>37</v>
      </c>
      <c r="C1800">
        <v>42.67</v>
      </c>
      <c r="D1800">
        <v>8</v>
      </c>
      <c r="E1800">
        <v>1578.79</v>
      </c>
      <c r="F1800" s="1">
        <v>37937</v>
      </c>
      <c r="G1800" t="s">
        <v>25</v>
      </c>
      <c r="H1800">
        <v>4</v>
      </c>
      <c r="I1800">
        <v>11</v>
      </c>
      <c r="J1800">
        <v>2003</v>
      </c>
      <c r="K1800" t="s">
        <v>181</v>
      </c>
      <c r="L1800">
        <v>37</v>
      </c>
      <c r="M1800" t="s">
        <v>635</v>
      </c>
      <c r="N1800" t="s">
        <v>73</v>
      </c>
      <c r="O1800" t="s">
        <v>74</v>
      </c>
      <c r="P1800" t="s">
        <v>75</v>
      </c>
      <c r="R1800" t="s">
        <v>76</v>
      </c>
      <c r="T1800" t="s">
        <v>77</v>
      </c>
      <c r="U1800" t="s">
        <v>78</v>
      </c>
      <c r="V1800" t="s">
        <v>42</v>
      </c>
      <c r="W1800" t="s">
        <v>79</v>
      </c>
      <c r="X1800" t="s">
        <v>80</v>
      </c>
      <c r="Y1800" t="s">
        <v>36</v>
      </c>
    </row>
    <row r="1801" spans="1:25" x14ac:dyDescent="0.3">
      <c r="A1801">
        <v>10192</v>
      </c>
      <c r="B1801">
        <v>30</v>
      </c>
      <c r="C1801">
        <v>30.59</v>
      </c>
      <c r="D1801">
        <v>13</v>
      </c>
      <c r="E1801">
        <v>917.7</v>
      </c>
      <c r="F1801" s="1">
        <v>37945</v>
      </c>
      <c r="G1801" t="s">
        <v>25</v>
      </c>
      <c r="H1801">
        <v>4</v>
      </c>
      <c r="I1801">
        <v>11</v>
      </c>
      <c r="J1801">
        <v>2003</v>
      </c>
      <c r="K1801" t="s">
        <v>181</v>
      </c>
      <c r="L1801">
        <v>37</v>
      </c>
      <c r="M1801" t="s">
        <v>635</v>
      </c>
      <c r="N1801" t="s">
        <v>277</v>
      </c>
      <c r="O1801">
        <v>6035558647</v>
      </c>
      <c r="P1801" t="s">
        <v>278</v>
      </c>
      <c r="R1801" t="s">
        <v>279</v>
      </c>
      <c r="S1801" t="s">
        <v>280</v>
      </c>
      <c r="T1801">
        <v>62005</v>
      </c>
      <c r="U1801" t="s">
        <v>32</v>
      </c>
      <c r="V1801" t="s">
        <v>33</v>
      </c>
      <c r="W1801" t="s">
        <v>56</v>
      </c>
      <c r="X1801" t="s">
        <v>276</v>
      </c>
      <c r="Y1801" t="s">
        <v>36</v>
      </c>
    </row>
    <row r="1802" spans="1:25" x14ac:dyDescent="0.3">
      <c r="A1802">
        <v>10203</v>
      </c>
      <c r="B1802">
        <v>21</v>
      </c>
      <c r="C1802">
        <v>37</v>
      </c>
      <c r="D1802">
        <v>2</v>
      </c>
      <c r="E1802">
        <v>777</v>
      </c>
      <c r="F1802" s="1">
        <v>37957</v>
      </c>
      <c r="G1802" t="s">
        <v>25</v>
      </c>
      <c r="H1802">
        <v>4</v>
      </c>
      <c r="I1802">
        <v>12</v>
      </c>
      <c r="J1802">
        <v>2003</v>
      </c>
      <c r="K1802" t="s">
        <v>181</v>
      </c>
      <c r="L1802">
        <v>37</v>
      </c>
      <c r="M1802" t="s">
        <v>635</v>
      </c>
      <c r="N1802" t="s">
        <v>174</v>
      </c>
      <c r="O1802" t="s">
        <v>175</v>
      </c>
      <c r="P1802" t="s">
        <v>176</v>
      </c>
      <c r="R1802" t="s">
        <v>177</v>
      </c>
      <c r="T1802">
        <v>28034</v>
      </c>
      <c r="U1802" t="s">
        <v>178</v>
      </c>
      <c r="V1802" t="s">
        <v>42</v>
      </c>
      <c r="W1802" t="s">
        <v>179</v>
      </c>
      <c r="X1802" t="s">
        <v>180</v>
      </c>
      <c r="Y1802" t="s">
        <v>36</v>
      </c>
    </row>
    <row r="1803" spans="1:25" x14ac:dyDescent="0.3">
      <c r="A1803">
        <v>10212</v>
      </c>
      <c r="B1803">
        <v>34</v>
      </c>
      <c r="C1803">
        <v>43.42</v>
      </c>
      <c r="D1803">
        <v>12</v>
      </c>
      <c r="E1803">
        <v>1476.28</v>
      </c>
      <c r="F1803" s="1">
        <v>38002</v>
      </c>
      <c r="G1803" t="s">
        <v>25</v>
      </c>
      <c r="H1803">
        <v>1</v>
      </c>
      <c r="I1803">
        <v>1</v>
      </c>
      <c r="J1803">
        <v>2004</v>
      </c>
      <c r="K1803" t="s">
        <v>181</v>
      </c>
      <c r="L1803">
        <v>37</v>
      </c>
      <c r="M1803" t="s">
        <v>635</v>
      </c>
      <c r="N1803" t="s">
        <v>174</v>
      </c>
      <c r="O1803" t="s">
        <v>175</v>
      </c>
      <c r="P1803" t="s">
        <v>176</v>
      </c>
      <c r="R1803" t="s">
        <v>177</v>
      </c>
      <c r="T1803">
        <v>28034</v>
      </c>
      <c r="U1803" t="s">
        <v>178</v>
      </c>
      <c r="V1803" t="s">
        <v>42</v>
      </c>
      <c r="W1803" t="s">
        <v>179</v>
      </c>
      <c r="X1803" t="s">
        <v>180</v>
      </c>
      <c r="Y1803" t="s">
        <v>36</v>
      </c>
    </row>
    <row r="1804" spans="1:25" x14ac:dyDescent="0.3">
      <c r="A1804">
        <v>10225</v>
      </c>
      <c r="B1804">
        <v>42</v>
      </c>
      <c r="C1804">
        <v>36.630000000000003</v>
      </c>
      <c r="D1804">
        <v>3</v>
      </c>
      <c r="E1804">
        <v>1538.46</v>
      </c>
      <c r="F1804" s="1">
        <v>38039</v>
      </c>
      <c r="G1804" t="s">
        <v>25</v>
      </c>
      <c r="H1804">
        <v>1</v>
      </c>
      <c r="I1804">
        <v>2</v>
      </c>
      <c r="J1804">
        <v>2004</v>
      </c>
      <c r="K1804" t="s">
        <v>181</v>
      </c>
      <c r="L1804">
        <v>37</v>
      </c>
      <c r="M1804" t="s">
        <v>635</v>
      </c>
      <c r="N1804" t="s">
        <v>446</v>
      </c>
      <c r="O1804" t="s">
        <v>447</v>
      </c>
      <c r="P1804" t="s">
        <v>448</v>
      </c>
      <c r="R1804" t="s">
        <v>449</v>
      </c>
      <c r="T1804">
        <v>1203</v>
      </c>
      <c r="U1804" t="s">
        <v>450</v>
      </c>
      <c r="V1804" t="s">
        <v>42</v>
      </c>
      <c r="W1804" t="s">
        <v>451</v>
      </c>
      <c r="X1804" t="s">
        <v>103</v>
      </c>
      <c r="Y1804" t="s">
        <v>36</v>
      </c>
    </row>
    <row r="1805" spans="1:25" x14ac:dyDescent="0.3">
      <c r="A1805">
        <v>10239</v>
      </c>
      <c r="B1805">
        <v>20</v>
      </c>
      <c r="C1805">
        <v>44.56</v>
      </c>
      <c r="D1805">
        <v>2</v>
      </c>
      <c r="E1805">
        <v>891.2</v>
      </c>
      <c r="F1805" s="1">
        <v>38089</v>
      </c>
      <c r="G1805" t="s">
        <v>25</v>
      </c>
      <c r="H1805">
        <v>2</v>
      </c>
      <c r="I1805">
        <v>4</v>
      </c>
      <c r="J1805">
        <v>2004</v>
      </c>
      <c r="K1805" t="s">
        <v>181</v>
      </c>
      <c r="L1805">
        <v>37</v>
      </c>
      <c r="M1805" t="s">
        <v>635</v>
      </c>
      <c r="N1805" t="s">
        <v>391</v>
      </c>
      <c r="O1805" t="s">
        <v>392</v>
      </c>
      <c r="P1805" t="s">
        <v>393</v>
      </c>
      <c r="R1805" t="s">
        <v>394</v>
      </c>
      <c r="T1805">
        <v>90110</v>
      </c>
      <c r="U1805" t="s">
        <v>130</v>
      </c>
      <c r="V1805" t="s">
        <v>42</v>
      </c>
      <c r="W1805" t="s">
        <v>395</v>
      </c>
      <c r="X1805" t="s">
        <v>396</v>
      </c>
      <c r="Y1805" t="s">
        <v>36</v>
      </c>
    </row>
    <row r="1806" spans="1:25" x14ac:dyDescent="0.3">
      <c r="A1806">
        <v>10253</v>
      </c>
      <c r="B1806">
        <v>40</v>
      </c>
      <c r="C1806">
        <v>42.67</v>
      </c>
      <c r="D1806">
        <v>7</v>
      </c>
      <c r="E1806">
        <v>1706.8</v>
      </c>
      <c r="F1806" s="1">
        <v>38139</v>
      </c>
      <c r="G1806" t="s">
        <v>339</v>
      </c>
      <c r="H1806">
        <v>2</v>
      </c>
      <c r="I1806">
        <v>6</v>
      </c>
      <c r="J1806">
        <v>2004</v>
      </c>
      <c r="K1806" t="s">
        <v>181</v>
      </c>
      <c r="L1806">
        <v>37</v>
      </c>
      <c r="M1806" t="s">
        <v>635</v>
      </c>
      <c r="N1806" t="s">
        <v>165</v>
      </c>
      <c r="O1806" t="s">
        <v>166</v>
      </c>
      <c r="P1806" t="s">
        <v>167</v>
      </c>
      <c r="R1806" t="s">
        <v>168</v>
      </c>
      <c r="T1806" t="s">
        <v>169</v>
      </c>
      <c r="U1806" t="s">
        <v>170</v>
      </c>
      <c r="V1806" t="s">
        <v>42</v>
      </c>
      <c r="W1806" t="s">
        <v>171</v>
      </c>
      <c r="X1806" t="s">
        <v>172</v>
      </c>
      <c r="Y1806" t="s">
        <v>36</v>
      </c>
    </row>
    <row r="1807" spans="1:25" x14ac:dyDescent="0.3">
      <c r="A1807">
        <v>10266</v>
      </c>
      <c r="B1807">
        <v>34</v>
      </c>
      <c r="C1807">
        <v>40.4</v>
      </c>
      <c r="D1807">
        <v>8</v>
      </c>
      <c r="E1807">
        <v>1373.6</v>
      </c>
      <c r="F1807" s="1">
        <v>38174</v>
      </c>
      <c r="G1807" t="s">
        <v>25</v>
      </c>
      <c r="H1807">
        <v>3</v>
      </c>
      <c r="I1807">
        <v>7</v>
      </c>
      <c r="J1807">
        <v>2004</v>
      </c>
      <c r="K1807" t="s">
        <v>181</v>
      </c>
      <c r="L1807">
        <v>37</v>
      </c>
      <c r="M1807" t="s">
        <v>635</v>
      </c>
      <c r="N1807" t="s">
        <v>452</v>
      </c>
      <c r="O1807" t="s">
        <v>453</v>
      </c>
      <c r="P1807" t="s">
        <v>454</v>
      </c>
      <c r="R1807" t="s">
        <v>455</v>
      </c>
      <c r="T1807">
        <v>42100</v>
      </c>
      <c r="U1807" t="s">
        <v>258</v>
      </c>
      <c r="V1807" t="s">
        <v>42</v>
      </c>
      <c r="W1807" t="s">
        <v>456</v>
      </c>
      <c r="X1807" t="s">
        <v>457</v>
      </c>
      <c r="Y1807" t="s">
        <v>36</v>
      </c>
    </row>
    <row r="1808" spans="1:25" x14ac:dyDescent="0.3">
      <c r="A1808">
        <v>10278</v>
      </c>
      <c r="B1808">
        <v>31</v>
      </c>
      <c r="C1808">
        <v>38.89</v>
      </c>
      <c r="D1808">
        <v>8</v>
      </c>
      <c r="E1808">
        <v>1205.5899999999999</v>
      </c>
      <c r="F1808" s="1">
        <v>38205</v>
      </c>
      <c r="G1808" t="s">
        <v>25</v>
      </c>
      <c r="H1808">
        <v>3</v>
      </c>
      <c r="I1808">
        <v>8</v>
      </c>
      <c r="J1808">
        <v>2004</v>
      </c>
      <c r="K1808" t="s">
        <v>181</v>
      </c>
      <c r="L1808">
        <v>37</v>
      </c>
      <c r="M1808" t="s">
        <v>635</v>
      </c>
      <c r="N1808" t="s">
        <v>539</v>
      </c>
      <c r="O1808">
        <v>7025551838</v>
      </c>
      <c r="P1808" t="s">
        <v>540</v>
      </c>
      <c r="R1808" t="s">
        <v>541</v>
      </c>
      <c r="S1808" t="s">
        <v>542</v>
      </c>
      <c r="T1808">
        <v>83030</v>
      </c>
      <c r="U1808" t="s">
        <v>32</v>
      </c>
      <c r="V1808" t="s">
        <v>33</v>
      </c>
      <c r="W1808" t="s">
        <v>113</v>
      </c>
      <c r="X1808" t="s">
        <v>400</v>
      </c>
      <c r="Y1808" t="s">
        <v>36</v>
      </c>
    </row>
    <row r="1809" spans="1:25" x14ac:dyDescent="0.3">
      <c r="A1809">
        <v>10287</v>
      </c>
      <c r="B1809">
        <v>36</v>
      </c>
      <c r="C1809">
        <v>39.65</v>
      </c>
      <c r="D1809">
        <v>6</v>
      </c>
      <c r="E1809">
        <v>1427.4</v>
      </c>
      <c r="F1809" s="1">
        <v>38229</v>
      </c>
      <c r="G1809" t="s">
        <v>25</v>
      </c>
      <c r="H1809">
        <v>3</v>
      </c>
      <c r="I1809">
        <v>8</v>
      </c>
      <c r="J1809">
        <v>2004</v>
      </c>
      <c r="K1809" t="s">
        <v>181</v>
      </c>
      <c r="L1809">
        <v>37</v>
      </c>
      <c r="M1809" t="s">
        <v>635</v>
      </c>
      <c r="N1809" t="s">
        <v>446</v>
      </c>
      <c r="O1809" t="s">
        <v>447</v>
      </c>
      <c r="P1809" t="s">
        <v>448</v>
      </c>
      <c r="R1809" t="s">
        <v>449</v>
      </c>
      <c r="T1809">
        <v>1203</v>
      </c>
      <c r="U1809" t="s">
        <v>450</v>
      </c>
      <c r="V1809" t="s">
        <v>42</v>
      </c>
      <c r="W1809" t="s">
        <v>451</v>
      </c>
      <c r="X1809" t="s">
        <v>103</v>
      </c>
      <c r="Y1809" t="s">
        <v>36</v>
      </c>
    </row>
    <row r="1810" spans="1:25" x14ac:dyDescent="0.3">
      <c r="A1810">
        <v>10301</v>
      </c>
      <c r="B1810">
        <v>48</v>
      </c>
      <c r="C1810">
        <v>34.36</v>
      </c>
      <c r="D1810">
        <v>10</v>
      </c>
      <c r="E1810">
        <v>1649.28</v>
      </c>
      <c r="F1810" s="1">
        <v>37899</v>
      </c>
      <c r="G1810" t="s">
        <v>25</v>
      </c>
      <c r="H1810">
        <v>4</v>
      </c>
      <c r="I1810">
        <v>10</v>
      </c>
      <c r="J1810">
        <v>2003</v>
      </c>
      <c r="K1810" t="s">
        <v>181</v>
      </c>
      <c r="L1810">
        <v>37</v>
      </c>
      <c r="M1810" t="s">
        <v>635</v>
      </c>
      <c r="N1810" t="s">
        <v>543</v>
      </c>
      <c r="O1810" t="s">
        <v>544</v>
      </c>
      <c r="P1810" t="s">
        <v>545</v>
      </c>
      <c r="R1810" t="s">
        <v>546</v>
      </c>
      <c r="T1810" t="s">
        <v>547</v>
      </c>
      <c r="U1810" t="s">
        <v>78</v>
      </c>
      <c r="V1810" t="s">
        <v>42</v>
      </c>
      <c r="W1810" t="s">
        <v>548</v>
      </c>
      <c r="X1810" t="s">
        <v>549</v>
      </c>
      <c r="Y1810" t="s">
        <v>36</v>
      </c>
    </row>
    <row r="1811" spans="1:25" x14ac:dyDescent="0.3">
      <c r="A1811">
        <v>10310</v>
      </c>
      <c r="B1811">
        <v>33</v>
      </c>
      <c r="C1811">
        <v>41.91</v>
      </c>
      <c r="D1811">
        <v>4</v>
      </c>
      <c r="E1811">
        <v>1383.03</v>
      </c>
      <c r="F1811" s="1">
        <v>38276</v>
      </c>
      <c r="G1811" t="s">
        <v>25</v>
      </c>
      <c r="H1811">
        <v>4</v>
      </c>
      <c r="I1811">
        <v>10</v>
      </c>
      <c r="J1811">
        <v>2004</v>
      </c>
      <c r="K1811" t="s">
        <v>181</v>
      </c>
      <c r="L1811">
        <v>37</v>
      </c>
      <c r="M1811" t="s">
        <v>635</v>
      </c>
      <c r="N1811" t="s">
        <v>439</v>
      </c>
      <c r="O1811" t="s">
        <v>440</v>
      </c>
      <c r="P1811" t="s">
        <v>441</v>
      </c>
      <c r="R1811" t="s">
        <v>442</v>
      </c>
      <c r="T1811">
        <v>50739</v>
      </c>
      <c r="U1811" t="s">
        <v>443</v>
      </c>
      <c r="V1811" t="s">
        <v>42</v>
      </c>
      <c r="W1811" t="s">
        <v>444</v>
      </c>
      <c r="X1811" t="s">
        <v>445</v>
      </c>
      <c r="Y1811" t="s">
        <v>36</v>
      </c>
    </row>
    <row r="1812" spans="1:25" x14ac:dyDescent="0.3">
      <c r="A1812">
        <v>10321</v>
      </c>
      <c r="B1812">
        <v>37</v>
      </c>
      <c r="C1812">
        <v>33.229999999999997</v>
      </c>
      <c r="D1812">
        <v>12</v>
      </c>
      <c r="E1812">
        <v>1229.51</v>
      </c>
      <c r="F1812" s="1">
        <v>38295</v>
      </c>
      <c r="G1812" t="s">
        <v>25</v>
      </c>
      <c r="H1812">
        <v>4</v>
      </c>
      <c r="I1812">
        <v>11</v>
      </c>
      <c r="J1812">
        <v>2004</v>
      </c>
      <c r="K1812" t="s">
        <v>181</v>
      </c>
      <c r="L1812">
        <v>37</v>
      </c>
      <c r="M1812" t="s">
        <v>635</v>
      </c>
      <c r="N1812" t="s">
        <v>160</v>
      </c>
      <c r="O1812">
        <v>5085552555</v>
      </c>
      <c r="P1812" t="s">
        <v>161</v>
      </c>
      <c r="R1812" t="s">
        <v>162</v>
      </c>
      <c r="S1812" t="s">
        <v>123</v>
      </c>
      <c r="T1812">
        <v>50553</v>
      </c>
      <c r="U1812" t="s">
        <v>32</v>
      </c>
      <c r="V1812" t="s">
        <v>33</v>
      </c>
      <c r="W1812" t="s">
        <v>163</v>
      </c>
      <c r="X1812" t="s">
        <v>164</v>
      </c>
      <c r="Y1812" t="s">
        <v>36</v>
      </c>
    </row>
    <row r="1813" spans="1:25" x14ac:dyDescent="0.3">
      <c r="A1813">
        <v>10331</v>
      </c>
      <c r="B1813">
        <v>27</v>
      </c>
      <c r="C1813">
        <v>42.24</v>
      </c>
      <c r="D1813">
        <v>13</v>
      </c>
      <c r="E1813">
        <v>1140.48</v>
      </c>
      <c r="F1813" s="1">
        <v>38308</v>
      </c>
      <c r="G1813" t="s">
        <v>25</v>
      </c>
      <c r="H1813">
        <v>4</v>
      </c>
      <c r="I1813">
        <v>11</v>
      </c>
      <c r="J1813">
        <v>2004</v>
      </c>
      <c r="K1813" t="s">
        <v>181</v>
      </c>
      <c r="L1813">
        <v>37</v>
      </c>
      <c r="M1813" t="s">
        <v>635</v>
      </c>
      <c r="N1813" t="s">
        <v>309</v>
      </c>
      <c r="O1813">
        <v>2155559857</v>
      </c>
      <c r="P1813" t="s">
        <v>310</v>
      </c>
      <c r="R1813" t="s">
        <v>216</v>
      </c>
      <c r="S1813" t="s">
        <v>142</v>
      </c>
      <c r="T1813">
        <v>71270</v>
      </c>
      <c r="U1813" t="s">
        <v>32</v>
      </c>
      <c r="V1813" t="s">
        <v>33</v>
      </c>
      <c r="W1813" t="s">
        <v>124</v>
      </c>
      <c r="X1813" t="s">
        <v>311</v>
      </c>
      <c r="Y1813" t="s">
        <v>36</v>
      </c>
    </row>
    <row r="1814" spans="1:25" x14ac:dyDescent="0.3">
      <c r="A1814">
        <v>10342</v>
      </c>
      <c r="B1814">
        <v>39</v>
      </c>
      <c r="C1814">
        <v>40.4</v>
      </c>
      <c r="D1814">
        <v>9</v>
      </c>
      <c r="E1814">
        <v>1575.6</v>
      </c>
      <c r="F1814" s="1">
        <v>38315</v>
      </c>
      <c r="G1814" t="s">
        <v>25</v>
      </c>
      <c r="H1814">
        <v>4</v>
      </c>
      <c r="I1814">
        <v>11</v>
      </c>
      <c r="J1814">
        <v>2004</v>
      </c>
      <c r="K1814" t="s">
        <v>181</v>
      </c>
      <c r="L1814">
        <v>37</v>
      </c>
      <c r="M1814" t="s">
        <v>635</v>
      </c>
      <c r="N1814" t="s">
        <v>89</v>
      </c>
      <c r="O1814" t="s">
        <v>90</v>
      </c>
      <c r="P1814" t="s">
        <v>91</v>
      </c>
      <c r="Q1814" t="s">
        <v>92</v>
      </c>
      <c r="R1814" t="s">
        <v>93</v>
      </c>
      <c r="S1814" t="s">
        <v>94</v>
      </c>
      <c r="T1814">
        <v>3004</v>
      </c>
      <c r="U1814" t="s">
        <v>95</v>
      </c>
      <c r="V1814" t="s">
        <v>96</v>
      </c>
      <c r="W1814" t="s">
        <v>97</v>
      </c>
      <c r="X1814" t="s">
        <v>98</v>
      </c>
      <c r="Y1814" t="s">
        <v>36</v>
      </c>
    </row>
    <row r="1815" spans="1:25" x14ac:dyDescent="0.3">
      <c r="A1815">
        <v>10355</v>
      </c>
      <c r="B1815">
        <v>36</v>
      </c>
      <c r="C1815">
        <v>38.520000000000003</v>
      </c>
      <c r="D1815">
        <v>4</v>
      </c>
      <c r="E1815">
        <v>1386.72</v>
      </c>
      <c r="F1815" s="1">
        <v>38328</v>
      </c>
      <c r="G1815" t="s">
        <v>25</v>
      </c>
      <c r="H1815">
        <v>4</v>
      </c>
      <c r="I1815">
        <v>12</v>
      </c>
      <c r="J1815">
        <v>2004</v>
      </c>
      <c r="K1815" t="s">
        <v>181</v>
      </c>
      <c r="L1815">
        <v>37</v>
      </c>
      <c r="M1815" t="s">
        <v>635</v>
      </c>
      <c r="N1815" t="s">
        <v>174</v>
      </c>
      <c r="O1815" t="s">
        <v>175</v>
      </c>
      <c r="P1815" t="s">
        <v>176</v>
      </c>
      <c r="R1815" t="s">
        <v>177</v>
      </c>
      <c r="T1815">
        <v>28034</v>
      </c>
      <c r="U1815" t="s">
        <v>178</v>
      </c>
      <c r="V1815" t="s">
        <v>42</v>
      </c>
      <c r="W1815" t="s">
        <v>179</v>
      </c>
      <c r="X1815" t="s">
        <v>180</v>
      </c>
      <c r="Y1815" t="s">
        <v>36</v>
      </c>
    </row>
    <row r="1816" spans="1:25" x14ac:dyDescent="0.3">
      <c r="A1816">
        <v>10367</v>
      </c>
      <c r="B1816">
        <v>36</v>
      </c>
      <c r="C1816">
        <v>100</v>
      </c>
      <c r="D1816">
        <v>2</v>
      </c>
      <c r="E1816">
        <v>5018.3999999999996</v>
      </c>
      <c r="F1816" s="1">
        <v>38364</v>
      </c>
      <c r="G1816" t="s">
        <v>408</v>
      </c>
      <c r="H1816">
        <v>1</v>
      </c>
      <c r="I1816">
        <v>1</v>
      </c>
      <c r="J1816">
        <v>2005</v>
      </c>
      <c r="K1816" t="s">
        <v>181</v>
      </c>
      <c r="L1816">
        <v>37</v>
      </c>
      <c r="M1816" t="s">
        <v>635</v>
      </c>
      <c r="N1816" t="s">
        <v>52</v>
      </c>
      <c r="O1816">
        <v>6265557265</v>
      </c>
      <c r="P1816" t="s">
        <v>53</v>
      </c>
      <c r="R1816" t="s">
        <v>54</v>
      </c>
      <c r="S1816" t="s">
        <v>55</v>
      </c>
      <c r="T1816">
        <v>90003</v>
      </c>
      <c r="U1816" t="s">
        <v>32</v>
      </c>
      <c r="V1816" t="s">
        <v>33</v>
      </c>
      <c r="W1816" t="s">
        <v>56</v>
      </c>
      <c r="X1816" t="s">
        <v>57</v>
      </c>
      <c r="Y1816" t="s">
        <v>51</v>
      </c>
    </row>
    <row r="1817" spans="1:25" x14ac:dyDescent="0.3">
      <c r="A1817">
        <v>10378</v>
      </c>
      <c r="B1817">
        <v>41</v>
      </c>
      <c r="C1817">
        <v>100</v>
      </c>
      <c r="D1817">
        <v>7</v>
      </c>
      <c r="E1817">
        <v>5856.85</v>
      </c>
      <c r="F1817" s="1">
        <v>38393</v>
      </c>
      <c r="G1817" t="s">
        <v>25</v>
      </c>
      <c r="H1817">
        <v>1</v>
      </c>
      <c r="I1817">
        <v>2</v>
      </c>
      <c r="J1817">
        <v>2005</v>
      </c>
      <c r="K1817" t="s">
        <v>181</v>
      </c>
      <c r="L1817">
        <v>37</v>
      </c>
      <c r="M1817" t="s">
        <v>635</v>
      </c>
      <c r="N1817" t="s">
        <v>174</v>
      </c>
      <c r="O1817" t="s">
        <v>175</v>
      </c>
      <c r="P1817" t="s">
        <v>176</v>
      </c>
      <c r="R1817" t="s">
        <v>177</v>
      </c>
      <c r="T1817">
        <v>28034</v>
      </c>
      <c r="U1817" t="s">
        <v>178</v>
      </c>
      <c r="V1817" t="s">
        <v>42</v>
      </c>
      <c r="W1817" t="s">
        <v>179</v>
      </c>
      <c r="X1817" t="s">
        <v>180</v>
      </c>
      <c r="Y1817" t="s">
        <v>51</v>
      </c>
    </row>
    <row r="1818" spans="1:25" x14ac:dyDescent="0.3">
      <c r="A1818">
        <v>10390</v>
      </c>
      <c r="B1818">
        <v>37</v>
      </c>
      <c r="C1818">
        <v>100</v>
      </c>
      <c r="D1818">
        <v>5</v>
      </c>
      <c r="E1818">
        <v>4894.7299999999996</v>
      </c>
      <c r="F1818" s="1">
        <v>38415</v>
      </c>
      <c r="G1818" t="s">
        <v>25</v>
      </c>
      <c r="H1818">
        <v>1</v>
      </c>
      <c r="I1818">
        <v>3</v>
      </c>
      <c r="J1818">
        <v>2005</v>
      </c>
      <c r="K1818" t="s">
        <v>181</v>
      </c>
      <c r="L1818">
        <v>37</v>
      </c>
      <c r="M1818" t="s">
        <v>635</v>
      </c>
      <c r="N1818" t="s">
        <v>272</v>
      </c>
      <c r="O1818">
        <v>4155551450</v>
      </c>
      <c r="P1818" t="s">
        <v>273</v>
      </c>
      <c r="R1818" t="s">
        <v>274</v>
      </c>
      <c r="S1818" t="s">
        <v>55</v>
      </c>
      <c r="T1818">
        <v>97562</v>
      </c>
      <c r="U1818" t="s">
        <v>32</v>
      </c>
      <c r="V1818" t="s">
        <v>33</v>
      </c>
      <c r="W1818" t="s">
        <v>275</v>
      </c>
      <c r="X1818" t="s">
        <v>276</v>
      </c>
      <c r="Y1818" t="s">
        <v>51</v>
      </c>
    </row>
    <row r="1819" spans="1:25" x14ac:dyDescent="0.3">
      <c r="A1819">
        <v>10405</v>
      </c>
      <c r="B1819">
        <v>47</v>
      </c>
      <c r="C1819">
        <v>44.56</v>
      </c>
      <c r="D1819">
        <v>2</v>
      </c>
      <c r="E1819">
        <v>2094.3200000000002</v>
      </c>
      <c r="F1819" s="1">
        <v>38456</v>
      </c>
      <c r="G1819" t="s">
        <v>25</v>
      </c>
      <c r="H1819">
        <v>2</v>
      </c>
      <c r="I1819">
        <v>4</v>
      </c>
      <c r="J1819">
        <v>2005</v>
      </c>
      <c r="K1819" t="s">
        <v>181</v>
      </c>
      <c r="L1819">
        <v>37</v>
      </c>
      <c r="M1819" t="s">
        <v>635</v>
      </c>
      <c r="N1819" t="s">
        <v>531</v>
      </c>
      <c r="O1819" t="s">
        <v>532</v>
      </c>
      <c r="P1819" t="s">
        <v>533</v>
      </c>
      <c r="R1819" t="s">
        <v>534</v>
      </c>
      <c r="T1819">
        <v>67000</v>
      </c>
      <c r="U1819" t="s">
        <v>41</v>
      </c>
      <c r="V1819" t="s">
        <v>42</v>
      </c>
      <c r="W1819" t="s">
        <v>535</v>
      </c>
      <c r="X1819" t="s">
        <v>536</v>
      </c>
      <c r="Y1819" t="s">
        <v>36</v>
      </c>
    </row>
    <row r="1820" spans="1:25" x14ac:dyDescent="0.3">
      <c r="A1820">
        <v>10419</v>
      </c>
      <c r="B1820">
        <v>15</v>
      </c>
      <c r="C1820">
        <v>42.67</v>
      </c>
      <c r="D1820">
        <v>7</v>
      </c>
      <c r="E1820">
        <v>640.04999999999995</v>
      </c>
      <c r="F1820" s="1">
        <v>38489</v>
      </c>
      <c r="G1820" t="s">
        <v>25</v>
      </c>
      <c r="H1820">
        <v>2</v>
      </c>
      <c r="I1820">
        <v>5</v>
      </c>
      <c r="J1820">
        <v>2005</v>
      </c>
      <c r="K1820" t="s">
        <v>181</v>
      </c>
      <c r="L1820">
        <v>37</v>
      </c>
      <c r="M1820" t="s">
        <v>635</v>
      </c>
      <c r="N1820" t="s">
        <v>144</v>
      </c>
      <c r="O1820" t="s">
        <v>145</v>
      </c>
      <c r="P1820" t="s">
        <v>146</v>
      </c>
      <c r="R1820" t="s">
        <v>147</v>
      </c>
      <c r="T1820">
        <v>5020</v>
      </c>
      <c r="U1820" t="s">
        <v>148</v>
      </c>
      <c r="V1820" t="s">
        <v>42</v>
      </c>
      <c r="W1820" t="s">
        <v>149</v>
      </c>
      <c r="X1820" t="s">
        <v>150</v>
      </c>
      <c r="Y1820" t="s">
        <v>36</v>
      </c>
    </row>
    <row r="1821" spans="1:25" x14ac:dyDescent="0.3">
      <c r="A1821">
        <v>10105</v>
      </c>
      <c r="B1821">
        <v>44</v>
      </c>
      <c r="C1821">
        <v>72.58</v>
      </c>
      <c r="D1821">
        <v>4</v>
      </c>
      <c r="E1821">
        <v>3193.52</v>
      </c>
      <c r="F1821" s="1">
        <v>37663</v>
      </c>
      <c r="G1821" t="s">
        <v>25</v>
      </c>
      <c r="H1821">
        <v>1</v>
      </c>
      <c r="I1821">
        <v>2</v>
      </c>
      <c r="J1821">
        <v>2003</v>
      </c>
      <c r="K1821" t="s">
        <v>550</v>
      </c>
      <c r="L1821">
        <v>88</v>
      </c>
      <c r="M1821" t="s">
        <v>636</v>
      </c>
      <c r="N1821" t="s">
        <v>322</v>
      </c>
      <c r="O1821" t="s">
        <v>323</v>
      </c>
      <c r="P1821" t="s">
        <v>324</v>
      </c>
      <c r="R1821" t="s">
        <v>325</v>
      </c>
      <c r="T1821">
        <v>1734</v>
      </c>
      <c r="U1821" t="s">
        <v>326</v>
      </c>
      <c r="V1821" t="s">
        <v>42</v>
      </c>
      <c r="W1821" t="s">
        <v>327</v>
      </c>
      <c r="X1821" t="s">
        <v>328</v>
      </c>
      <c r="Y1821" t="s">
        <v>51</v>
      </c>
    </row>
    <row r="1822" spans="1:25" x14ac:dyDescent="0.3">
      <c r="A1822">
        <v>10119</v>
      </c>
      <c r="B1822">
        <v>35</v>
      </c>
      <c r="C1822">
        <v>87.62</v>
      </c>
      <c r="D1822">
        <v>13</v>
      </c>
      <c r="E1822">
        <v>3066.7</v>
      </c>
      <c r="F1822" s="1">
        <v>37739</v>
      </c>
      <c r="G1822" t="s">
        <v>25</v>
      </c>
      <c r="H1822">
        <v>2</v>
      </c>
      <c r="I1822">
        <v>4</v>
      </c>
      <c r="J1822">
        <v>2003</v>
      </c>
      <c r="K1822" t="s">
        <v>550</v>
      </c>
      <c r="L1822">
        <v>88</v>
      </c>
      <c r="M1822" t="s">
        <v>636</v>
      </c>
      <c r="N1822" t="s">
        <v>144</v>
      </c>
      <c r="O1822" t="s">
        <v>145</v>
      </c>
      <c r="P1822" t="s">
        <v>146</v>
      </c>
      <c r="R1822" t="s">
        <v>147</v>
      </c>
      <c r="T1822">
        <v>5020</v>
      </c>
      <c r="U1822" t="s">
        <v>148</v>
      </c>
      <c r="V1822" t="s">
        <v>42</v>
      </c>
      <c r="W1822" t="s">
        <v>149</v>
      </c>
      <c r="X1822" t="s">
        <v>150</v>
      </c>
      <c r="Y1822" t="s">
        <v>51</v>
      </c>
    </row>
    <row r="1823" spans="1:25" x14ac:dyDescent="0.3">
      <c r="A1823">
        <v>10129</v>
      </c>
      <c r="B1823">
        <v>41</v>
      </c>
      <c r="C1823">
        <v>94.71</v>
      </c>
      <c r="D1823">
        <v>4</v>
      </c>
      <c r="E1823">
        <v>3883.11</v>
      </c>
      <c r="F1823" s="1">
        <v>37784</v>
      </c>
      <c r="G1823" t="s">
        <v>25</v>
      </c>
      <c r="H1823">
        <v>2</v>
      </c>
      <c r="I1823">
        <v>6</v>
      </c>
      <c r="J1823">
        <v>2003</v>
      </c>
      <c r="K1823" t="s">
        <v>550</v>
      </c>
      <c r="L1823">
        <v>88</v>
      </c>
      <c r="M1823" t="s">
        <v>636</v>
      </c>
      <c r="N1823" t="s">
        <v>329</v>
      </c>
      <c r="O1823" t="s">
        <v>330</v>
      </c>
      <c r="P1823" t="s">
        <v>331</v>
      </c>
      <c r="R1823" t="s">
        <v>332</v>
      </c>
      <c r="T1823" t="s">
        <v>333</v>
      </c>
      <c r="U1823" t="s">
        <v>170</v>
      </c>
      <c r="V1823" t="s">
        <v>42</v>
      </c>
      <c r="W1823" t="s">
        <v>61</v>
      </c>
      <c r="X1823" t="s">
        <v>334</v>
      </c>
      <c r="Y1823" t="s">
        <v>51</v>
      </c>
    </row>
    <row r="1824" spans="1:25" x14ac:dyDescent="0.3">
      <c r="A1824">
        <v>10142</v>
      </c>
      <c r="B1824">
        <v>49</v>
      </c>
      <c r="C1824">
        <v>98.25</v>
      </c>
      <c r="D1824">
        <v>1</v>
      </c>
      <c r="E1824">
        <v>4814.25</v>
      </c>
      <c r="F1824" s="1">
        <v>37841</v>
      </c>
      <c r="G1824" t="s">
        <v>25</v>
      </c>
      <c r="H1824">
        <v>3</v>
      </c>
      <c r="I1824">
        <v>8</v>
      </c>
      <c r="J1824">
        <v>2003</v>
      </c>
      <c r="K1824" t="s">
        <v>550</v>
      </c>
      <c r="L1824">
        <v>88</v>
      </c>
      <c r="M1824" t="s">
        <v>636</v>
      </c>
      <c r="N1824" t="s">
        <v>272</v>
      </c>
      <c r="O1824">
        <v>4155551450</v>
      </c>
      <c r="P1824" t="s">
        <v>273</v>
      </c>
      <c r="R1824" t="s">
        <v>274</v>
      </c>
      <c r="S1824" t="s">
        <v>55</v>
      </c>
      <c r="T1824">
        <v>97562</v>
      </c>
      <c r="U1824" t="s">
        <v>32</v>
      </c>
      <c r="V1824" t="s">
        <v>33</v>
      </c>
      <c r="W1824" t="s">
        <v>275</v>
      </c>
      <c r="X1824" t="s">
        <v>276</v>
      </c>
      <c r="Y1824" t="s">
        <v>51</v>
      </c>
    </row>
    <row r="1825" spans="1:25" x14ac:dyDescent="0.3">
      <c r="A1825">
        <v>10154</v>
      </c>
      <c r="B1825">
        <v>31</v>
      </c>
      <c r="C1825">
        <v>91.17</v>
      </c>
      <c r="D1825">
        <v>2</v>
      </c>
      <c r="E1825">
        <v>2826.27</v>
      </c>
      <c r="F1825" s="1">
        <v>37896</v>
      </c>
      <c r="G1825" t="s">
        <v>25</v>
      </c>
      <c r="H1825">
        <v>4</v>
      </c>
      <c r="I1825">
        <v>10</v>
      </c>
      <c r="J1825">
        <v>2003</v>
      </c>
      <c r="K1825" t="s">
        <v>550</v>
      </c>
      <c r="L1825">
        <v>88</v>
      </c>
      <c r="M1825" t="s">
        <v>636</v>
      </c>
      <c r="N1825" t="s">
        <v>514</v>
      </c>
      <c r="O1825">
        <v>3105552373</v>
      </c>
      <c r="P1825" t="s">
        <v>515</v>
      </c>
      <c r="R1825" t="s">
        <v>516</v>
      </c>
      <c r="S1825" t="s">
        <v>55</v>
      </c>
      <c r="T1825">
        <v>92561</v>
      </c>
      <c r="U1825" t="s">
        <v>32</v>
      </c>
      <c r="V1825" t="s">
        <v>33</v>
      </c>
      <c r="W1825" t="s">
        <v>56</v>
      </c>
      <c r="X1825" t="s">
        <v>245</v>
      </c>
      <c r="Y1825" t="s">
        <v>36</v>
      </c>
    </row>
    <row r="1826" spans="1:25" x14ac:dyDescent="0.3">
      <c r="A1826">
        <v>10167</v>
      </c>
      <c r="B1826">
        <v>20</v>
      </c>
      <c r="C1826">
        <v>79.66</v>
      </c>
      <c r="D1826">
        <v>11</v>
      </c>
      <c r="E1826">
        <v>1593.2</v>
      </c>
      <c r="F1826" s="1">
        <v>37917</v>
      </c>
      <c r="G1826" t="s">
        <v>339</v>
      </c>
      <c r="H1826">
        <v>4</v>
      </c>
      <c r="I1826">
        <v>10</v>
      </c>
      <c r="J1826">
        <v>2003</v>
      </c>
      <c r="K1826" t="s">
        <v>550</v>
      </c>
      <c r="L1826">
        <v>88</v>
      </c>
      <c r="M1826" t="s">
        <v>636</v>
      </c>
      <c r="N1826" t="s">
        <v>261</v>
      </c>
      <c r="O1826" t="s">
        <v>262</v>
      </c>
      <c r="P1826" t="s">
        <v>263</v>
      </c>
      <c r="R1826" t="s">
        <v>264</v>
      </c>
      <c r="T1826" t="s">
        <v>265</v>
      </c>
      <c r="U1826" t="s">
        <v>188</v>
      </c>
      <c r="V1826" t="s">
        <v>42</v>
      </c>
      <c r="W1826" t="s">
        <v>266</v>
      </c>
      <c r="X1826" t="s">
        <v>206</v>
      </c>
      <c r="Y1826" t="s">
        <v>36</v>
      </c>
    </row>
    <row r="1827" spans="1:25" x14ac:dyDescent="0.3">
      <c r="A1827">
        <v>10177</v>
      </c>
      <c r="B1827">
        <v>45</v>
      </c>
      <c r="C1827">
        <v>72.58</v>
      </c>
      <c r="D1827">
        <v>2</v>
      </c>
      <c r="E1827">
        <v>3266.1</v>
      </c>
      <c r="F1827" s="1">
        <v>37932</v>
      </c>
      <c r="G1827" t="s">
        <v>25</v>
      </c>
      <c r="H1827">
        <v>4</v>
      </c>
      <c r="I1827">
        <v>11</v>
      </c>
      <c r="J1827">
        <v>2003</v>
      </c>
      <c r="K1827" t="s">
        <v>550</v>
      </c>
      <c r="L1827">
        <v>88</v>
      </c>
      <c r="M1827" t="s">
        <v>636</v>
      </c>
      <c r="N1827" t="s">
        <v>487</v>
      </c>
      <c r="O1827" t="s">
        <v>488</v>
      </c>
      <c r="P1827" t="s">
        <v>489</v>
      </c>
      <c r="R1827" t="s">
        <v>177</v>
      </c>
      <c r="T1827">
        <v>28023</v>
      </c>
      <c r="U1827" t="s">
        <v>178</v>
      </c>
      <c r="V1827" t="s">
        <v>42</v>
      </c>
      <c r="W1827" t="s">
        <v>490</v>
      </c>
      <c r="X1827" t="s">
        <v>491</v>
      </c>
      <c r="Y1827" t="s">
        <v>51</v>
      </c>
    </row>
    <row r="1828" spans="1:25" x14ac:dyDescent="0.3">
      <c r="A1828">
        <v>10185</v>
      </c>
      <c r="B1828">
        <v>33</v>
      </c>
      <c r="C1828">
        <v>74.349999999999994</v>
      </c>
      <c r="D1828">
        <v>2</v>
      </c>
      <c r="E1828">
        <v>2453.5500000000002</v>
      </c>
      <c r="F1828" s="1">
        <v>37939</v>
      </c>
      <c r="G1828" t="s">
        <v>25</v>
      </c>
      <c r="H1828">
        <v>4</v>
      </c>
      <c r="I1828">
        <v>11</v>
      </c>
      <c r="J1828">
        <v>2003</v>
      </c>
      <c r="K1828" t="s">
        <v>550</v>
      </c>
      <c r="L1828">
        <v>88</v>
      </c>
      <c r="M1828" t="s">
        <v>636</v>
      </c>
      <c r="N1828" t="s">
        <v>335</v>
      </c>
      <c r="O1828">
        <v>5085559555</v>
      </c>
      <c r="P1828" t="s">
        <v>336</v>
      </c>
      <c r="R1828" t="s">
        <v>162</v>
      </c>
      <c r="S1828" t="s">
        <v>123</v>
      </c>
      <c r="T1828">
        <v>50553</v>
      </c>
      <c r="U1828" t="s">
        <v>32</v>
      </c>
      <c r="V1828" t="s">
        <v>33</v>
      </c>
      <c r="W1828" t="s">
        <v>337</v>
      </c>
      <c r="X1828" t="s">
        <v>338</v>
      </c>
      <c r="Y1828" t="s">
        <v>36</v>
      </c>
    </row>
    <row r="1829" spans="1:25" x14ac:dyDescent="0.3">
      <c r="A1829">
        <v>10197</v>
      </c>
      <c r="B1829">
        <v>47</v>
      </c>
      <c r="C1829">
        <v>83.2</v>
      </c>
      <c r="D1829">
        <v>8</v>
      </c>
      <c r="E1829">
        <v>3910.4</v>
      </c>
      <c r="F1829" s="1">
        <v>37951</v>
      </c>
      <c r="G1829" t="s">
        <v>25</v>
      </c>
      <c r="H1829">
        <v>4</v>
      </c>
      <c r="I1829">
        <v>11</v>
      </c>
      <c r="J1829">
        <v>2003</v>
      </c>
      <c r="K1829" t="s">
        <v>550</v>
      </c>
      <c r="L1829">
        <v>88</v>
      </c>
      <c r="M1829" t="s">
        <v>636</v>
      </c>
      <c r="N1829" t="s">
        <v>352</v>
      </c>
      <c r="O1829" t="s">
        <v>353</v>
      </c>
      <c r="P1829" t="s">
        <v>354</v>
      </c>
      <c r="R1829" t="s">
        <v>355</v>
      </c>
      <c r="T1829">
        <v>8022</v>
      </c>
      <c r="U1829" t="s">
        <v>178</v>
      </c>
      <c r="V1829" t="s">
        <v>42</v>
      </c>
      <c r="W1829" t="s">
        <v>356</v>
      </c>
      <c r="X1829" t="s">
        <v>357</v>
      </c>
      <c r="Y1829" t="s">
        <v>51</v>
      </c>
    </row>
    <row r="1830" spans="1:25" x14ac:dyDescent="0.3">
      <c r="A1830">
        <v>10208</v>
      </c>
      <c r="B1830">
        <v>20</v>
      </c>
      <c r="C1830">
        <v>89.4</v>
      </c>
      <c r="D1830">
        <v>2</v>
      </c>
      <c r="E1830">
        <v>1788</v>
      </c>
      <c r="F1830" s="1">
        <v>37988</v>
      </c>
      <c r="G1830" t="s">
        <v>25</v>
      </c>
      <c r="H1830">
        <v>1</v>
      </c>
      <c r="I1830">
        <v>1</v>
      </c>
      <c r="J1830">
        <v>2004</v>
      </c>
      <c r="K1830" t="s">
        <v>550</v>
      </c>
      <c r="L1830">
        <v>88</v>
      </c>
      <c r="M1830" t="s">
        <v>636</v>
      </c>
      <c r="N1830" t="s">
        <v>219</v>
      </c>
      <c r="O1830" t="s">
        <v>220</v>
      </c>
      <c r="P1830" t="s">
        <v>221</v>
      </c>
      <c r="R1830" t="s">
        <v>222</v>
      </c>
      <c r="T1830">
        <v>69004</v>
      </c>
      <c r="U1830" t="s">
        <v>41</v>
      </c>
      <c r="V1830" t="s">
        <v>42</v>
      </c>
      <c r="W1830" t="s">
        <v>223</v>
      </c>
      <c r="X1830" t="s">
        <v>224</v>
      </c>
      <c r="Y1830" t="s">
        <v>36</v>
      </c>
    </row>
    <row r="1831" spans="1:25" x14ac:dyDescent="0.3">
      <c r="A1831">
        <v>10222</v>
      </c>
      <c r="B1831">
        <v>47</v>
      </c>
      <c r="C1831">
        <v>70.81</v>
      </c>
      <c r="D1831">
        <v>14</v>
      </c>
      <c r="E1831">
        <v>3328.07</v>
      </c>
      <c r="F1831" s="1">
        <v>38036</v>
      </c>
      <c r="G1831" t="s">
        <v>25</v>
      </c>
      <c r="H1831">
        <v>1</v>
      </c>
      <c r="I1831">
        <v>2</v>
      </c>
      <c r="J1831">
        <v>2004</v>
      </c>
      <c r="K1831" t="s">
        <v>550</v>
      </c>
      <c r="L1831">
        <v>88</v>
      </c>
      <c r="M1831" t="s">
        <v>636</v>
      </c>
      <c r="N1831" t="s">
        <v>362</v>
      </c>
      <c r="O1831">
        <v>7605558146</v>
      </c>
      <c r="P1831" t="s">
        <v>363</v>
      </c>
      <c r="R1831" t="s">
        <v>364</v>
      </c>
      <c r="S1831" t="s">
        <v>55</v>
      </c>
      <c r="T1831">
        <v>91217</v>
      </c>
      <c r="U1831" t="s">
        <v>32</v>
      </c>
      <c r="V1831" t="s">
        <v>33</v>
      </c>
      <c r="W1831" t="s">
        <v>237</v>
      </c>
      <c r="X1831" t="s">
        <v>276</v>
      </c>
      <c r="Y1831" t="s">
        <v>51</v>
      </c>
    </row>
    <row r="1832" spans="1:25" x14ac:dyDescent="0.3">
      <c r="A1832">
        <v>10233</v>
      </c>
      <c r="B1832">
        <v>40</v>
      </c>
      <c r="C1832">
        <v>94.71</v>
      </c>
      <c r="D1832">
        <v>2</v>
      </c>
      <c r="E1832">
        <v>3788.4</v>
      </c>
      <c r="F1832" s="1">
        <v>38075</v>
      </c>
      <c r="G1832" t="s">
        <v>25</v>
      </c>
      <c r="H1832">
        <v>1</v>
      </c>
      <c r="I1832">
        <v>3</v>
      </c>
      <c r="J1832">
        <v>2004</v>
      </c>
      <c r="K1832" t="s">
        <v>550</v>
      </c>
      <c r="L1832">
        <v>88</v>
      </c>
      <c r="M1832" t="s">
        <v>636</v>
      </c>
      <c r="N1832" t="s">
        <v>104</v>
      </c>
      <c r="O1832">
        <v>2015559350</v>
      </c>
      <c r="P1832" t="s">
        <v>105</v>
      </c>
      <c r="R1832" t="s">
        <v>106</v>
      </c>
      <c r="S1832" t="s">
        <v>107</v>
      </c>
      <c r="T1832">
        <v>94019</v>
      </c>
      <c r="U1832" t="s">
        <v>32</v>
      </c>
      <c r="V1832" t="s">
        <v>33</v>
      </c>
      <c r="W1832" t="s">
        <v>61</v>
      </c>
      <c r="X1832" t="s">
        <v>108</v>
      </c>
      <c r="Y1832" t="s">
        <v>51</v>
      </c>
    </row>
    <row r="1833" spans="1:25" x14ac:dyDescent="0.3">
      <c r="A1833">
        <v>10248</v>
      </c>
      <c r="B1833">
        <v>30</v>
      </c>
      <c r="C1833">
        <v>100</v>
      </c>
      <c r="D1833">
        <v>5</v>
      </c>
      <c r="E1833">
        <v>3053.7</v>
      </c>
      <c r="F1833" s="1">
        <v>38114</v>
      </c>
      <c r="G1833" t="s">
        <v>339</v>
      </c>
      <c r="H1833">
        <v>2</v>
      </c>
      <c r="I1833">
        <v>5</v>
      </c>
      <c r="J1833">
        <v>2004</v>
      </c>
      <c r="K1833" t="s">
        <v>550</v>
      </c>
      <c r="L1833">
        <v>88</v>
      </c>
      <c r="M1833" t="s">
        <v>636</v>
      </c>
      <c r="N1833" t="s">
        <v>28</v>
      </c>
      <c r="O1833">
        <v>2125557818</v>
      </c>
      <c r="P1833" t="s">
        <v>29</v>
      </c>
      <c r="R1833" t="s">
        <v>30</v>
      </c>
      <c r="S1833" t="s">
        <v>31</v>
      </c>
      <c r="T1833">
        <v>10022</v>
      </c>
      <c r="U1833" t="s">
        <v>32</v>
      </c>
      <c r="V1833" t="s">
        <v>33</v>
      </c>
      <c r="W1833" t="s">
        <v>34</v>
      </c>
      <c r="X1833" t="s">
        <v>35</v>
      </c>
      <c r="Y1833" t="s">
        <v>51</v>
      </c>
    </row>
    <row r="1834" spans="1:25" x14ac:dyDescent="0.3">
      <c r="A1834">
        <v>10261</v>
      </c>
      <c r="B1834">
        <v>22</v>
      </c>
      <c r="C1834">
        <v>91.17</v>
      </c>
      <c r="D1834">
        <v>3</v>
      </c>
      <c r="E1834">
        <v>2005.74</v>
      </c>
      <c r="F1834" s="1">
        <v>38155</v>
      </c>
      <c r="G1834" t="s">
        <v>25</v>
      </c>
      <c r="H1834">
        <v>2</v>
      </c>
      <c r="I1834">
        <v>6</v>
      </c>
      <c r="J1834">
        <v>2004</v>
      </c>
      <c r="K1834" t="s">
        <v>550</v>
      </c>
      <c r="L1834">
        <v>88</v>
      </c>
      <c r="M1834" t="s">
        <v>636</v>
      </c>
      <c r="N1834" t="s">
        <v>292</v>
      </c>
      <c r="O1834" t="s">
        <v>293</v>
      </c>
      <c r="P1834" t="s">
        <v>294</v>
      </c>
      <c r="R1834" t="s">
        <v>295</v>
      </c>
      <c r="S1834" t="s">
        <v>296</v>
      </c>
      <c r="T1834" t="s">
        <v>297</v>
      </c>
      <c r="U1834" t="s">
        <v>231</v>
      </c>
      <c r="V1834" t="s">
        <v>33</v>
      </c>
      <c r="W1834" t="s">
        <v>298</v>
      </c>
      <c r="X1834" t="s">
        <v>299</v>
      </c>
      <c r="Y1834" t="s">
        <v>36</v>
      </c>
    </row>
    <row r="1835" spans="1:25" x14ac:dyDescent="0.3">
      <c r="A1835">
        <v>10273</v>
      </c>
      <c r="B1835">
        <v>27</v>
      </c>
      <c r="C1835">
        <v>100</v>
      </c>
      <c r="D1835">
        <v>6</v>
      </c>
      <c r="E1835">
        <v>2796.12</v>
      </c>
      <c r="F1835" s="1">
        <v>38189</v>
      </c>
      <c r="G1835" t="s">
        <v>25</v>
      </c>
      <c r="H1835">
        <v>3</v>
      </c>
      <c r="I1835">
        <v>7</v>
      </c>
      <c r="J1835">
        <v>2004</v>
      </c>
      <c r="K1835" t="s">
        <v>550</v>
      </c>
      <c r="L1835">
        <v>88</v>
      </c>
      <c r="M1835" t="s">
        <v>636</v>
      </c>
      <c r="N1835" t="s">
        <v>365</v>
      </c>
      <c r="O1835" t="s">
        <v>366</v>
      </c>
      <c r="P1835" t="s">
        <v>367</v>
      </c>
      <c r="R1835" t="s">
        <v>368</v>
      </c>
      <c r="T1835" t="s">
        <v>369</v>
      </c>
      <c r="U1835" t="s">
        <v>370</v>
      </c>
      <c r="V1835" t="s">
        <v>42</v>
      </c>
      <c r="W1835" t="s">
        <v>371</v>
      </c>
      <c r="X1835" t="s">
        <v>372</v>
      </c>
      <c r="Y1835" t="s">
        <v>36</v>
      </c>
    </row>
    <row r="1836" spans="1:25" x14ac:dyDescent="0.3">
      <c r="A1836">
        <v>10283</v>
      </c>
      <c r="B1836">
        <v>34</v>
      </c>
      <c r="C1836">
        <v>92.94</v>
      </c>
      <c r="D1836">
        <v>8</v>
      </c>
      <c r="E1836">
        <v>3159.96</v>
      </c>
      <c r="F1836" s="1">
        <v>38219</v>
      </c>
      <c r="G1836" t="s">
        <v>25</v>
      </c>
      <c r="H1836">
        <v>3</v>
      </c>
      <c r="I1836">
        <v>8</v>
      </c>
      <c r="J1836">
        <v>2004</v>
      </c>
      <c r="K1836" t="s">
        <v>550</v>
      </c>
      <c r="L1836">
        <v>88</v>
      </c>
      <c r="M1836" t="s">
        <v>636</v>
      </c>
      <c r="N1836" t="s">
        <v>373</v>
      </c>
      <c r="O1836" t="s">
        <v>374</v>
      </c>
      <c r="P1836" t="s">
        <v>375</v>
      </c>
      <c r="R1836" t="s">
        <v>376</v>
      </c>
      <c r="S1836" t="s">
        <v>229</v>
      </c>
      <c r="T1836" t="s">
        <v>377</v>
      </c>
      <c r="U1836" t="s">
        <v>231</v>
      </c>
      <c r="V1836" t="s">
        <v>33</v>
      </c>
      <c r="W1836" t="s">
        <v>378</v>
      </c>
      <c r="X1836" t="s">
        <v>172</v>
      </c>
      <c r="Y1836" t="s">
        <v>51</v>
      </c>
    </row>
    <row r="1837" spans="1:25" x14ac:dyDescent="0.3">
      <c r="A1837">
        <v>10295</v>
      </c>
      <c r="B1837">
        <v>46</v>
      </c>
      <c r="C1837">
        <v>84.97</v>
      </c>
      <c r="D1837">
        <v>3</v>
      </c>
      <c r="E1837">
        <v>3908.62</v>
      </c>
      <c r="F1837" s="1">
        <v>38240</v>
      </c>
      <c r="G1837" t="s">
        <v>25</v>
      </c>
      <c r="H1837">
        <v>3</v>
      </c>
      <c r="I1837">
        <v>9</v>
      </c>
      <c r="J1837">
        <v>2004</v>
      </c>
      <c r="K1837" t="s">
        <v>550</v>
      </c>
      <c r="L1837">
        <v>88</v>
      </c>
      <c r="M1837" t="s">
        <v>636</v>
      </c>
      <c r="N1837" t="s">
        <v>379</v>
      </c>
      <c r="O1837">
        <v>6175559555</v>
      </c>
      <c r="P1837" t="s">
        <v>380</v>
      </c>
      <c r="R1837" t="s">
        <v>381</v>
      </c>
      <c r="S1837" t="s">
        <v>123</v>
      </c>
      <c r="T1837">
        <v>51003</v>
      </c>
      <c r="U1837" t="s">
        <v>32</v>
      </c>
      <c r="V1837" t="s">
        <v>33</v>
      </c>
      <c r="W1837" t="s">
        <v>382</v>
      </c>
      <c r="X1837" t="s">
        <v>66</v>
      </c>
      <c r="Y1837" t="s">
        <v>51</v>
      </c>
    </row>
    <row r="1838" spans="1:25" x14ac:dyDescent="0.3">
      <c r="A1838">
        <v>10306</v>
      </c>
      <c r="B1838">
        <v>31</v>
      </c>
      <c r="C1838">
        <v>84.08</v>
      </c>
      <c r="D1838">
        <v>2</v>
      </c>
      <c r="E1838">
        <v>2606.48</v>
      </c>
      <c r="F1838" s="1">
        <v>38274</v>
      </c>
      <c r="G1838" t="s">
        <v>25</v>
      </c>
      <c r="H1838">
        <v>4</v>
      </c>
      <c r="I1838">
        <v>10</v>
      </c>
      <c r="J1838">
        <v>2004</v>
      </c>
      <c r="K1838" t="s">
        <v>550</v>
      </c>
      <c r="L1838">
        <v>88</v>
      </c>
      <c r="M1838" t="s">
        <v>636</v>
      </c>
      <c r="N1838" t="s">
        <v>492</v>
      </c>
      <c r="O1838" t="s">
        <v>493</v>
      </c>
      <c r="P1838" t="s">
        <v>494</v>
      </c>
      <c r="R1838" t="s">
        <v>495</v>
      </c>
      <c r="T1838" t="s">
        <v>496</v>
      </c>
      <c r="U1838" t="s">
        <v>170</v>
      </c>
      <c r="V1838" t="s">
        <v>42</v>
      </c>
      <c r="W1838" t="s">
        <v>497</v>
      </c>
      <c r="X1838" t="s">
        <v>94</v>
      </c>
      <c r="Y1838" t="s">
        <v>36</v>
      </c>
    </row>
    <row r="1839" spans="1:25" x14ac:dyDescent="0.3">
      <c r="A1839">
        <v>10315</v>
      </c>
      <c r="B1839">
        <v>24</v>
      </c>
      <c r="C1839">
        <v>86.74</v>
      </c>
      <c r="D1839">
        <v>1</v>
      </c>
      <c r="E1839">
        <v>2081.7600000000002</v>
      </c>
      <c r="F1839" s="1">
        <v>38289</v>
      </c>
      <c r="G1839" t="s">
        <v>25</v>
      </c>
      <c r="H1839">
        <v>4</v>
      </c>
      <c r="I1839">
        <v>10</v>
      </c>
      <c r="J1839">
        <v>2004</v>
      </c>
      <c r="K1839" t="s">
        <v>550</v>
      </c>
      <c r="L1839">
        <v>88</v>
      </c>
      <c r="M1839" t="s">
        <v>636</v>
      </c>
      <c r="N1839" t="s">
        <v>114</v>
      </c>
      <c r="O1839" t="s">
        <v>115</v>
      </c>
      <c r="P1839" t="s">
        <v>116</v>
      </c>
      <c r="R1839" t="s">
        <v>117</v>
      </c>
      <c r="T1839">
        <v>44000</v>
      </c>
      <c r="U1839" t="s">
        <v>41</v>
      </c>
      <c r="V1839" t="s">
        <v>42</v>
      </c>
      <c r="W1839" t="s">
        <v>118</v>
      </c>
      <c r="X1839" t="s">
        <v>119</v>
      </c>
      <c r="Y1839" t="s">
        <v>36</v>
      </c>
    </row>
    <row r="1840" spans="1:25" x14ac:dyDescent="0.3">
      <c r="A1840">
        <v>10326</v>
      </c>
      <c r="B1840">
        <v>41</v>
      </c>
      <c r="C1840">
        <v>85.85</v>
      </c>
      <c r="D1840">
        <v>3</v>
      </c>
      <c r="E1840">
        <v>3519.85</v>
      </c>
      <c r="F1840" s="1">
        <v>38300</v>
      </c>
      <c r="G1840" t="s">
        <v>25</v>
      </c>
      <c r="H1840">
        <v>4</v>
      </c>
      <c r="I1840">
        <v>11</v>
      </c>
      <c r="J1840">
        <v>2004</v>
      </c>
      <c r="K1840" t="s">
        <v>550</v>
      </c>
      <c r="L1840">
        <v>88</v>
      </c>
      <c r="M1840" t="s">
        <v>636</v>
      </c>
      <c r="N1840" t="s">
        <v>183</v>
      </c>
      <c r="O1840" t="s">
        <v>184</v>
      </c>
      <c r="P1840" t="s">
        <v>185</v>
      </c>
      <c r="R1840" t="s">
        <v>186</v>
      </c>
      <c r="T1840" t="s">
        <v>187</v>
      </c>
      <c r="U1840" t="s">
        <v>188</v>
      </c>
      <c r="V1840" t="s">
        <v>42</v>
      </c>
      <c r="W1840" t="s">
        <v>189</v>
      </c>
      <c r="X1840" t="s">
        <v>190</v>
      </c>
      <c r="Y1840" t="s">
        <v>51</v>
      </c>
    </row>
    <row r="1841" spans="1:25" x14ac:dyDescent="0.3">
      <c r="A1841">
        <v>10339</v>
      </c>
      <c r="B1841">
        <v>55</v>
      </c>
      <c r="C1841">
        <v>100</v>
      </c>
      <c r="D1841">
        <v>13</v>
      </c>
      <c r="E1841">
        <v>10758</v>
      </c>
      <c r="F1841" s="1">
        <v>38314</v>
      </c>
      <c r="G1841" t="s">
        <v>25</v>
      </c>
      <c r="H1841">
        <v>4</v>
      </c>
      <c r="I1841">
        <v>11</v>
      </c>
      <c r="J1841">
        <v>2004</v>
      </c>
      <c r="K1841" t="s">
        <v>550</v>
      </c>
      <c r="L1841">
        <v>88</v>
      </c>
      <c r="M1841" t="s">
        <v>636</v>
      </c>
      <c r="N1841" t="s">
        <v>246</v>
      </c>
      <c r="O1841" t="s">
        <v>247</v>
      </c>
      <c r="P1841" t="s">
        <v>248</v>
      </c>
      <c r="R1841" t="s">
        <v>249</v>
      </c>
      <c r="S1841" t="s">
        <v>250</v>
      </c>
      <c r="T1841" t="s">
        <v>251</v>
      </c>
      <c r="U1841" t="s">
        <v>200</v>
      </c>
      <c r="V1841" t="s">
        <v>200</v>
      </c>
      <c r="W1841" t="s">
        <v>252</v>
      </c>
      <c r="X1841" t="s">
        <v>253</v>
      </c>
      <c r="Y1841" t="s">
        <v>151</v>
      </c>
    </row>
    <row r="1842" spans="1:25" x14ac:dyDescent="0.3">
      <c r="A1842">
        <v>10350</v>
      </c>
      <c r="B1842">
        <v>30</v>
      </c>
      <c r="C1842">
        <v>100</v>
      </c>
      <c r="D1842">
        <v>9</v>
      </c>
      <c r="E1842">
        <v>3021</v>
      </c>
      <c r="F1842" s="1">
        <v>38323</v>
      </c>
      <c r="G1842" t="s">
        <v>25</v>
      </c>
      <c r="H1842">
        <v>4</v>
      </c>
      <c r="I1842">
        <v>12</v>
      </c>
      <c r="J1842">
        <v>2004</v>
      </c>
      <c r="K1842" t="s">
        <v>550</v>
      </c>
      <c r="L1842">
        <v>88</v>
      </c>
      <c r="M1842" t="s">
        <v>636</v>
      </c>
      <c r="N1842" t="s">
        <v>174</v>
      </c>
      <c r="O1842" t="s">
        <v>175</v>
      </c>
      <c r="P1842" t="s">
        <v>176</v>
      </c>
      <c r="R1842" t="s">
        <v>177</v>
      </c>
      <c r="T1842">
        <v>28034</v>
      </c>
      <c r="U1842" t="s">
        <v>178</v>
      </c>
      <c r="V1842" t="s">
        <v>42</v>
      </c>
      <c r="W1842" t="s">
        <v>179</v>
      </c>
      <c r="X1842" t="s">
        <v>180</v>
      </c>
      <c r="Y1842" t="s">
        <v>51</v>
      </c>
    </row>
    <row r="1843" spans="1:25" x14ac:dyDescent="0.3">
      <c r="A1843">
        <v>10373</v>
      </c>
      <c r="B1843">
        <v>33</v>
      </c>
      <c r="C1843">
        <v>57.32</v>
      </c>
      <c r="D1843">
        <v>12</v>
      </c>
      <c r="E1843">
        <v>1891.56</v>
      </c>
      <c r="F1843" s="1">
        <v>38383</v>
      </c>
      <c r="G1843" t="s">
        <v>25</v>
      </c>
      <c r="H1843">
        <v>1</v>
      </c>
      <c r="I1843">
        <v>1</v>
      </c>
      <c r="J1843">
        <v>2005</v>
      </c>
      <c r="K1843" t="s">
        <v>550</v>
      </c>
      <c r="L1843">
        <v>88</v>
      </c>
      <c r="M1843" t="s">
        <v>636</v>
      </c>
      <c r="N1843" t="s">
        <v>391</v>
      </c>
      <c r="O1843" t="s">
        <v>392</v>
      </c>
      <c r="P1843" t="s">
        <v>393</v>
      </c>
      <c r="R1843" t="s">
        <v>394</v>
      </c>
      <c r="T1843">
        <v>90110</v>
      </c>
      <c r="U1843" t="s">
        <v>130</v>
      </c>
      <c r="V1843" t="s">
        <v>42</v>
      </c>
      <c r="W1843" t="s">
        <v>395</v>
      </c>
      <c r="X1843" t="s">
        <v>396</v>
      </c>
      <c r="Y1843" t="s">
        <v>36</v>
      </c>
    </row>
    <row r="1844" spans="1:25" x14ac:dyDescent="0.3">
      <c r="A1844">
        <v>10384</v>
      </c>
      <c r="B1844">
        <v>43</v>
      </c>
      <c r="C1844">
        <v>97.87</v>
      </c>
      <c r="D1844">
        <v>2</v>
      </c>
      <c r="E1844">
        <v>4208.41</v>
      </c>
      <c r="F1844" s="1">
        <v>38406</v>
      </c>
      <c r="G1844" t="s">
        <v>25</v>
      </c>
      <c r="H1844">
        <v>1</v>
      </c>
      <c r="I1844">
        <v>2</v>
      </c>
      <c r="J1844">
        <v>2005</v>
      </c>
      <c r="K1844" t="s">
        <v>550</v>
      </c>
      <c r="L1844">
        <v>88</v>
      </c>
      <c r="M1844" t="s">
        <v>636</v>
      </c>
      <c r="N1844" t="s">
        <v>58</v>
      </c>
      <c r="O1844">
        <v>6505551386</v>
      </c>
      <c r="P1844" t="s">
        <v>59</v>
      </c>
      <c r="R1844" t="s">
        <v>60</v>
      </c>
      <c r="S1844" t="s">
        <v>55</v>
      </c>
      <c r="U1844" t="s">
        <v>32</v>
      </c>
      <c r="V1844" t="s">
        <v>33</v>
      </c>
      <c r="W1844" t="s">
        <v>61</v>
      </c>
      <c r="X1844" t="s">
        <v>57</v>
      </c>
      <c r="Y1844" t="s">
        <v>51</v>
      </c>
    </row>
    <row r="1845" spans="1:25" x14ac:dyDescent="0.3">
      <c r="A1845">
        <v>10396</v>
      </c>
      <c r="B1845">
        <v>27</v>
      </c>
      <c r="C1845">
        <v>83.2</v>
      </c>
      <c r="D1845">
        <v>7</v>
      </c>
      <c r="E1845">
        <v>2246.4</v>
      </c>
      <c r="F1845" s="1">
        <v>38434</v>
      </c>
      <c r="G1845" t="s">
        <v>25</v>
      </c>
      <c r="H1845">
        <v>1</v>
      </c>
      <c r="I1845">
        <v>3</v>
      </c>
      <c r="J1845">
        <v>2005</v>
      </c>
      <c r="K1845" t="s">
        <v>550</v>
      </c>
      <c r="L1845">
        <v>88</v>
      </c>
      <c r="M1845" t="s">
        <v>636</v>
      </c>
      <c r="N1845" t="s">
        <v>272</v>
      </c>
      <c r="O1845">
        <v>4155551450</v>
      </c>
      <c r="P1845" t="s">
        <v>273</v>
      </c>
      <c r="R1845" t="s">
        <v>274</v>
      </c>
      <c r="S1845" t="s">
        <v>55</v>
      </c>
      <c r="T1845">
        <v>97562</v>
      </c>
      <c r="U1845" t="s">
        <v>32</v>
      </c>
      <c r="V1845" t="s">
        <v>33</v>
      </c>
      <c r="W1845" t="s">
        <v>275</v>
      </c>
      <c r="X1845" t="s">
        <v>276</v>
      </c>
      <c r="Y1845" t="s">
        <v>36</v>
      </c>
    </row>
    <row r="1846" spans="1:25" x14ac:dyDescent="0.3">
      <c r="A1846">
        <v>10414</v>
      </c>
      <c r="B1846">
        <v>60</v>
      </c>
      <c r="C1846">
        <v>100</v>
      </c>
      <c r="D1846">
        <v>5</v>
      </c>
      <c r="E1846">
        <v>6107.4</v>
      </c>
      <c r="F1846" s="1">
        <v>38478</v>
      </c>
      <c r="G1846" t="s">
        <v>401</v>
      </c>
      <c r="H1846">
        <v>2</v>
      </c>
      <c r="I1846">
        <v>5</v>
      </c>
      <c r="J1846">
        <v>2005</v>
      </c>
      <c r="K1846" t="s">
        <v>550</v>
      </c>
      <c r="L1846">
        <v>88</v>
      </c>
      <c r="M1846" t="s">
        <v>636</v>
      </c>
      <c r="N1846" t="s">
        <v>379</v>
      </c>
      <c r="O1846">
        <v>6175559555</v>
      </c>
      <c r="P1846" t="s">
        <v>380</v>
      </c>
      <c r="R1846" t="s">
        <v>381</v>
      </c>
      <c r="S1846" t="s">
        <v>123</v>
      </c>
      <c r="T1846">
        <v>51003</v>
      </c>
      <c r="U1846" t="s">
        <v>32</v>
      </c>
      <c r="V1846" t="s">
        <v>33</v>
      </c>
      <c r="W1846" t="s">
        <v>382</v>
      </c>
      <c r="X1846" t="s">
        <v>66</v>
      </c>
      <c r="Y1846" t="s">
        <v>51</v>
      </c>
    </row>
    <row r="1847" spans="1:25" x14ac:dyDescent="0.3">
      <c r="A1847">
        <v>10110</v>
      </c>
      <c r="B1847">
        <v>27</v>
      </c>
      <c r="C1847">
        <v>73.62</v>
      </c>
      <c r="D1847">
        <v>12</v>
      </c>
      <c r="E1847">
        <v>1987.74</v>
      </c>
      <c r="F1847" s="1">
        <v>37698</v>
      </c>
      <c r="G1847" t="s">
        <v>25</v>
      </c>
      <c r="H1847">
        <v>1</v>
      </c>
      <c r="I1847">
        <v>3</v>
      </c>
      <c r="J1847">
        <v>2003</v>
      </c>
      <c r="K1847" t="s">
        <v>181</v>
      </c>
      <c r="L1847">
        <v>85</v>
      </c>
      <c r="M1847" t="s">
        <v>637</v>
      </c>
      <c r="N1847" t="s">
        <v>492</v>
      </c>
      <c r="O1847" t="s">
        <v>493</v>
      </c>
      <c r="P1847" t="s">
        <v>494</v>
      </c>
      <c r="R1847" t="s">
        <v>495</v>
      </c>
      <c r="T1847" t="s">
        <v>496</v>
      </c>
      <c r="U1847" t="s">
        <v>170</v>
      </c>
      <c r="V1847" t="s">
        <v>42</v>
      </c>
      <c r="W1847" t="s">
        <v>497</v>
      </c>
      <c r="X1847" t="s">
        <v>94</v>
      </c>
      <c r="Y1847" t="s">
        <v>36</v>
      </c>
    </row>
    <row r="1848" spans="1:25" x14ac:dyDescent="0.3">
      <c r="A1848">
        <v>10124</v>
      </c>
      <c r="B1848">
        <v>49</v>
      </c>
      <c r="C1848">
        <v>83.04</v>
      </c>
      <c r="D1848">
        <v>11</v>
      </c>
      <c r="E1848">
        <v>4068.96</v>
      </c>
      <c r="F1848" s="1">
        <v>37762</v>
      </c>
      <c r="G1848" t="s">
        <v>25</v>
      </c>
      <c r="H1848">
        <v>2</v>
      </c>
      <c r="I1848">
        <v>5</v>
      </c>
      <c r="J1848">
        <v>2003</v>
      </c>
      <c r="K1848" t="s">
        <v>181</v>
      </c>
      <c r="L1848">
        <v>85</v>
      </c>
      <c r="M1848" t="s">
        <v>637</v>
      </c>
      <c r="N1848" t="s">
        <v>539</v>
      </c>
      <c r="O1848">
        <v>7025551838</v>
      </c>
      <c r="P1848" t="s">
        <v>540</v>
      </c>
      <c r="R1848" t="s">
        <v>541</v>
      </c>
      <c r="S1848" t="s">
        <v>542</v>
      </c>
      <c r="T1848">
        <v>83030</v>
      </c>
      <c r="U1848" t="s">
        <v>32</v>
      </c>
      <c r="V1848" t="s">
        <v>33</v>
      </c>
      <c r="W1848" t="s">
        <v>113</v>
      </c>
      <c r="X1848" t="s">
        <v>400</v>
      </c>
      <c r="Y1848" t="s">
        <v>51</v>
      </c>
    </row>
    <row r="1849" spans="1:25" x14ac:dyDescent="0.3">
      <c r="A1849">
        <v>10148</v>
      </c>
      <c r="B1849">
        <v>31</v>
      </c>
      <c r="C1849">
        <v>73.62</v>
      </c>
      <c r="D1849">
        <v>5</v>
      </c>
      <c r="E1849">
        <v>2282.2199999999998</v>
      </c>
      <c r="F1849" s="1">
        <v>37875</v>
      </c>
      <c r="G1849" t="s">
        <v>25</v>
      </c>
      <c r="H1849">
        <v>3</v>
      </c>
      <c r="I1849">
        <v>9</v>
      </c>
      <c r="J1849">
        <v>2003</v>
      </c>
      <c r="K1849" t="s">
        <v>181</v>
      </c>
      <c r="L1849">
        <v>85</v>
      </c>
      <c r="M1849" t="s">
        <v>637</v>
      </c>
      <c r="N1849" t="s">
        <v>285</v>
      </c>
      <c r="O1849" t="s">
        <v>286</v>
      </c>
      <c r="P1849" t="s">
        <v>287</v>
      </c>
      <c r="Q1849" t="s">
        <v>288</v>
      </c>
      <c r="R1849" t="s">
        <v>289</v>
      </c>
      <c r="S1849" t="s">
        <v>157</v>
      </c>
      <c r="T1849">
        <v>2060</v>
      </c>
      <c r="U1849" t="s">
        <v>95</v>
      </c>
      <c r="V1849" t="s">
        <v>96</v>
      </c>
      <c r="W1849" t="s">
        <v>290</v>
      </c>
      <c r="X1849" t="s">
        <v>291</v>
      </c>
      <c r="Y1849" t="s">
        <v>36</v>
      </c>
    </row>
    <row r="1850" spans="1:25" x14ac:dyDescent="0.3">
      <c r="A1850">
        <v>10161</v>
      </c>
      <c r="B1850">
        <v>20</v>
      </c>
      <c r="C1850">
        <v>77.05</v>
      </c>
      <c r="D1850">
        <v>4</v>
      </c>
      <c r="E1850">
        <v>1541</v>
      </c>
      <c r="F1850" s="1">
        <v>37911</v>
      </c>
      <c r="G1850" t="s">
        <v>25</v>
      </c>
      <c r="H1850">
        <v>4</v>
      </c>
      <c r="I1850">
        <v>10</v>
      </c>
      <c r="J1850">
        <v>2003</v>
      </c>
      <c r="K1850" t="s">
        <v>181</v>
      </c>
      <c r="L1850">
        <v>85</v>
      </c>
      <c r="M1850" t="s">
        <v>637</v>
      </c>
      <c r="N1850" t="s">
        <v>498</v>
      </c>
      <c r="O1850" t="s">
        <v>499</v>
      </c>
      <c r="P1850" t="s">
        <v>500</v>
      </c>
      <c r="R1850" t="s">
        <v>501</v>
      </c>
      <c r="T1850">
        <v>8200</v>
      </c>
      <c r="U1850" t="s">
        <v>326</v>
      </c>
      <c r="V1850" t="s">
        <v>42</v>
      </c>
      <c r="W1850" t="s">
        <v>502</v>
      </c>
      <c r="X1850" t="s">
        <v>503</v>
      </c>
      <c r="Y1850" t="s">
        <v>36</v>
      </c>
    </row>
    <row r="1851" spans="1:25" x14ac:dyDescent="0.3">
      <c r="A1851">
        <v>10172</v>
      </c>
      <c r="B1851">
        <v>24</v>
      </c>
      <c r="C1851">
        <v>81.33</v>
      </c>
      <c r="D1851">
        <v>2</v>
      </c>
      <c r="E1851">
        <v>1951.92</v>
      </c>
      <c r="F1851" s="1">
        <v>37930</v>
      </c>
      <c r="G1851" t="s">
        <v>25</v>
      </c>
      <c r="H1851">
        <v>4</v>
      </c>
      <c r="I1851">
        <v>11</v>
      </c>
      <c r="J1851">
        <v>2003</v>
      </c>
      <c r="K1851" t="s">
        <v>181</v>
      </c>
      <c r="L1851">
        <v>85</v>
      </c>
      <c r="M1851" t="s">
        <v>637</v>
      </c>
      <c r="N1851" t="s">
        <v>109</v>
      </c>
      <c r="O1851">
        <v>2035552570</v>
      </c>
      <c r="P1851" t="s">
        <v>110</v>
      </c>
      <c r="R1851" t="s">
        <v>111</v>
      </c>
      <c r="S1851" t="s">
        <v>112</v>
      </c>
      <c r="T1851">
        <v>97562</v>
      </c>
      <c r="U1851" t="s">
        <v>32</v>
      </c>
      <c r="V1851" t="s">
        <v>33</v>
      </c>
      <c r="W1851" t="s">
        <v>113</v>
      </c>
      <c r="X1851" t="s">
        <v>57</v>
      </c>
      <c r="Y1851" t="s">
        <v>36</v>
      </c>
    </row>
    <row r="1852" spans="1:25" x14ac:dyDescent="0.3">
      <c r="A1852">
        <v>10182</v>
      </c>
      <c r="B1852">
        <v>33</v>
      </c>
      <c r="C1852">
        <v>94.17</v>
      </c>
      <c r="D1852">
        <v>15</v>
      </c>
      <c r="E1852">
        <v>3107.61</v>
      </c>
      <c r="F1852" s="1">
        <v>37937</v>
      </c>
      <c r="G1852" t="s">
        <v>25</v>
      </c>
      <c r="H1852">
        <v>4</v>
      </c>
      <c r="I1852">
        <v>11</v>
      </c>
      <c r="J1852">
        <v>2003</v>
      </c>
      <c r="K1852" t="s">
        <v>181</v>
      </c>
      <c r="L1852">
        <v>85</v>
      </c>
      <c r="M1852" t="s">
        <v>637</v>
      </c>
      <c r="N1852" t="s">
        <v>272</v>
      </c>
      <c r="O1852">
        <v>4155551450</v>
      </c>
      <c r="P1852" t="s">
        <v>273</v>
      </c>
      <c r="R1852" t="s">
        <v>274</v>
      </c>
      <c r="S1852" t="s">
        <v>55</v>
      </c>
      <c r="T1852">
        <v>97562</v>
      </c>
      <c r="U1852" t="s">
        <v>32</v>
      </c>
      <c r="V1852" t="s">
        <v>33</v>
      </c>
      <c r="W1852" t="s">
        <v>275</v>
      </c>
      <c r="X1852" t="s">
        <v>276</v>
      </c>
      <c r="Y1852" t="s">
        <v>51</v>
      </c>
    </row>
    <row r="1853" spans="1:25" x14ac:dyDescent="0.3">
      <c r="A1853">
        <v>10192</v>
      </c>
      <c r="B1853">
        <v>32</v>
      </c>
      <c r="C1853">
        <v>72.77</v>
      </c>
      <c r="D1853">
        <v>3</v>
      </c>
      <c r="E1853">
        <v>2328.64</v>
      </c>
      <c r="F1853" s="1">
        <v>37945</v>
      </c>
      <c r="G1853" t="s">
        <v>25</v>
      </c>
      <c r="H1853">
        <v>4</v>
      </c>
      <c r="I1853">
        <v>11</v>
      </c>
      <c r="J1853">
        <v>2003</v>
      </c>
      <c r="K1853" t="s">
        <v>181</v>
      </c>
      <c r="L1853">
        <v>85</v>
      </c>
      <c r="M1853" t="s">
        <v>637</v>
      </c>
      <c r="N1853" t="s">
        <v>277</v>
      </c>
      <c r="O1853">
        <v>6035558647</v>
      </c>
      <c r="P1853" t="s">
        <v>278</v>
      </c>
      <c r="R1853" t="s">
        <v>279</v>
      </c>
      <c r="S1853" t="s">
        <v>280</v>
      </c>
      <c r="T1853">
        <v>62005</v>
      </c>
      <c r="U1853" t="s">
        <v>32</v>
      </c>
      <c r="V1853" t="s">
        <v>33</v>
      </c>
      <c r="W1853" t="s">
        <v>56</v>
      </c>
      <c r="X1853" t="s">
        <v>276</v>
      </c>
      <c r="Y1853" t="s">
        <v>36</v>
      </c>
    </row>
    <row r="1854" spans="1:25" x14ac:dyDescent="0.3">
      <c r="A1854">
        <v>10204</v>
      </c>
      <c r="B1854">
        <v>40</v>
      </c>
      <c r="C1854">
        <v>79.62</v>
      </c>
      <c r="D1854">
        <v>9</v>
      </c>
      <c r="E1854">
        <v>3184.8</v>
      </c>
      <c r="F1854" s="1">
        <v>37957</v>
      </c>
      <c r="G1854" t="s">
        <v>25</v>
      </c>
      <c r="H1854">
        <v>4</v>
      </c>
      <c r="I1854">
        <v>12</v>
      </c>
      <c r="J1854">
        <v>2003</v>
      </c>
      <c r="K1854" t="s">
        <v>181</v>
      </c>
      <c r="L1854">
        <v>85</v>
      </c>
      <c r="M1854" t="s">
        <v>637</v>
      </c>
      <c r="N1854" t="s">
        <v>475</v>
      </c>
      <c r="O1854">
        <v>2125557413</v>
      </c>
      <c r="P1854" t="s">
        <v>476</v>
      </c>
      <c r="Q1854" t="s">
        <v>477</v>
      </c>
      <c r="R1854" t="s">
        <v>30</v>
      </c>
      <c r="S1854" t="s">
        <v>31</v>
      </c>
      <c r="T1854">
        <v>10022</v>
      </c>
      <c r="U1854" t="s">
        <v>32</v>
      </c>
      <c r="V1854" t="s">
        <v>33</v>
      </c>
      <c r="W1854" t="s">
        <v>56</v>
      </c>
      <c r="X1854" t="s">
        <v>478</v>
      </c>
      <c r="Y1854" t="s">
        <v>51</v>
      </c>
    </row>
    <row r="1855" spans="1:25" x14ac:dyDescent="0.3">
      <c r="A1855">
        <v>10212</v>
      </c>
      <c r="B1855">
        <v>27</v>
      </c>
      <c r="C1855">
        <v>79.62</v>
      </c>
      <c r="D1855">
        <v>2</v>
      </c>
      <c r="E1855">
        <v>2149.7399999999998</v>
      </c>
      <c r="F1855" s="1">
        <v>38002</v>
      </c>
      <c r="G1855" t="s">
        <v>25</v>
      </c>
      <c r="H1855">
        <v>1</v>
      </c>
      <c r="I1855">
        <v>1</v>
      </c>
      <c r="J1855">
        <v>2004</v>
      </c>
      <c r="K1855" t="s">
        <v>181</v>
      </c>
      <c r="L1855">
        <v>85</v>
      </c>
      <c r="M1855" t="s">
        <v>637</v>
      </c>
      <c r="N1855" t="s">
        <v>174</v>
      </c>
      <c r="O1855" t="s">
        <v>175</v>
      </c>
      <c r="P1855" t="s">
        <v>176</v>
      </c>
      <c r="R1855" t="s">
        <v>177</v>
      </c>
      <c r="T1855">
        <v>28034</v>
      </c>
      <c r="U1855" t="s">
        <v>178</v>
      </c>
      <c r="V1855" t="s">
        <v>42</v>
      </c>
      <c r="W1855" t="s">
        <v>179</v>
      </c>
      <c r="X1855" t="s">
        <v>180</v>
      </c>
      <c r="Y1855" t="s">
        <v>36</v>
      </c>
    </row>
    <row r="1856" spans="1:25" x14ac:dyDescent="0.3">
      <c r="A1856">
        <v>10227</v>
      </c>
      <c r="B1856">
        <v>40</v>
      </c>
      <c r="C1856">
        <v>79.62</v>
      </c>
      <c r="D1856">
        <v>15</v>
      </c>
      <c r="E1856">
        <v>3184.8</v>
      </c>
      <c r="F1856" s="1">
        <v>38048</v>
      </c>
      <c r="G1856" t="s">
        <v>25</v>
      </c>
      <c r="H1856">
        <v>1</v>
      </c>
      <c r="I1856">
        <v>3</v>
      </c>
      <c r="J1856">
        <v>2004</v>
      </c>
      <c r="K1856" t="s">
        <v>181</v>
      </c>
      <c r="L1856">
        <v>85</v>
      </c>
      <c r="M1856" t="s">
        <v>637</v>
      </c>
      <c r="N1856" t="s">
        <v>219</v>
      </c>
      <c r="O1856" t="s">
        <v>220</v>
      </c>
      <c r="P1856" t="s">
        <v>221</v>
      </c>
      <c r="R1856" t="s">
        <v>222</v>
      </c>
      <c r="T1856">
        <v>69004</v>
      </c>
      <c r="U1856" t="s">
        <v>41</v>
      </c>
      <c r="V1856" t="s">
        <v>42</v>
      </c>
      <c r="W1856" t="s">
        <v>223</v>
      </c>
      <c r="X1856" t="s">
        <v>224</v>
      </c>
      <c r="Y1856" t="s">
        <v>51</v>
      </c>
    </row>
    <row r="1857" spans="1:25" x14ac:dyDescent="0.3">
      <c r="A1857">
        <v>10241</v>
      </c>
      <c r="B1857">
        <v>26</v>
      </c>
      <c r="C1857">
        <v>81.33</v>
      </c>
      <c r="D1857">
        <v>7</v>
      </c>
      <c r="E1857">
        <v>2114.58</v>
      </c>
      <c r="F1857" s="1">
        <v>38090</v>
      </c>
      <c r="G1857" t="s">
        <v>25</v>
      </c>
      <c r="H1857">
        <v>2</v>
      </c>
      <c r="I1857">
        <v>4</v>
      </c>
      <c r="J1857">
        <v>2004</v>
      </c>
      <c r="K1857" t="s">
        <v>181</v>
      </c>
      <c r="L1857">
        <v>85</v>
      </c>
      <c r="M1857" t="s">
        <v>637</v>
      </c>
      <c r="N1857" t="s">
        <v>531</v>
      </c>
      <c r="O1857" t="s">
        <v>532</v>
      </c>
      <c r="P1857" t="s">
        <v>533</v>
      </c>
      <c r="R1857" t="s">
        <v>534</v>
      </c>
      <c r="T1857">
        <v>67000</v>
      </c>
      <c r="U1857" t="s">
        <v>41</v>
      </c>
      <c r="V1857" t="s">
        <v>42</v>
      </c>
      <c r="W1857" t="s">
        <v>535</v>
      </c>
      <c r="X1857" t="s">
        <v>536</v>
      </c>
      <c r="Y1857" t="s">
        <v>36</v>
      </c>
    </row>
    <row r="1858" spans="1:25" x14ac:dyDescent="0.3">
      <c r="A1858">
        <v>10267</v>
      </c>
      <c r="B1858">
        <v>44</v>
      </c>
      <c r="C1858">
        <v>96.74</v>
      </c>
      <c r="D1858">
        <v>4</v>
      </c>
      <c r="E1858">
        <v>4256.5600000000004</v>
      </c>
      <c r="F1858" s="1">
        <v>38175</v>
      </c>
      <c r="G1858" t="s">
        <v>25</v>
      </c>
      <c r="H1858">
        <v>3</v>
      </c>
      <c r="I1858">
        <v>7</v>
      </c>
      <c r="J1858">
        <v>2004</v>
      </c>
      <c r="K1858" t="s">
        <v>181</v>
      </c>
      <c r="L1858">
        <v>85</v>
      </c>
      <c r="M1858" t="s">
        <v>637</v>
      </c>
      <c r="N1858" t="s">
        <v>475</v>
      </c>
      <c r="O1858">
        <v>2125557413</v>
      </c>
      <c r="P1858" t="s">
        <v>476</v>
      </c>
      <c r="Q1858" t="s">
        <v>477</v>
      </c>
      <c r="R1858" t="s">
        <v>30</v>
      </c>
      <c r="S1858" t="s">
        <v>31</v>
      </c>
      <c r="T1858">
        <v>10022</v>
      </c>
      <c r="U1858" t="s">
        <v>32</v>
      </c>
      <c r="V1858" t="s">
        <v>33</v>
      </c>
      <c r="W1858" t="s">
        <v>56</v>
      </c>
      <c r="X1858" t="s">
        <v>478</v>
      </c>
      <c r="Y1858" t="s">
        <v>51</v>
      </c>
    </row>
    <row r="1859" spans="1:25" x14ac:dyDescent="0.3">
      <c r="A1859">
        <v>10279</v>
      </c>
      <c r="B1859">
        <v>33</v>
      </c>
      <c r="C1859">
        <v>71.06</v>
      </c>
      <c r="D1859">
        <v>4</v>
      </c>
      <c r="E1859">
        <v>2344.98</v>
      </c>
      <c r="F1859" s="1">
        <v>38208</v>
      </c>
      <c r="G1859" t="s">
        <v>25</v>
      </c>
      <c r="H1859">
        <v>3</v>
      </c>
      <c r="I1859">
        <v>8</v>
      </c>
      <c r="J1859">
        <v>2004</v>
      </c>
      <c r="K1859" t="s">
        <v>181</v>
      </c>
      <c r="L1859">
        <v>85</v>
      </c>
      <c r="M1859" t="s">
        <v>637</v>
      </c>
      <c r="N1859" t="s">
        <v>174</v>
      </c>
      <c r="O1859" t="s">
        <v>175</v>
      </c>
      <c r="P1859" t="s">
        <v>176</v>
      </c>
      <c r="R1859" t="s">
        <v>177</v>
      </c>
      <c r="T1859">
        <v>28034</v>
      </c>
      <c r="U1859" t="s">
        <v>178</v>
      </c>
      <c r="V1859" t="s">
        <v>42</v>
      </c>
      <c r="W1859" t="s">
        <v>179</v>
      </c>
      <c r="X1859" t="s">
        <v>180</v>
      </c>
      <c r="Y1859" t="s">
        <v>36</v>
      </c>
    </row>
    <row r="1860" spans="1:25" x14ac:dyDescent="0.3">
      <c r="A1860">
        <v>10288</v>
      </c>
      <c r="B1860">
        <v>34</v>
      </c>
      <c r="C1860">
        <v>68.489999999999995</v>
      </c>
      <c r="D1860">
        <v>10</v>
      </c>
      <c r="E1860">
        <v>2328.66</v>
      </c>
      <c r="F1860" s="1">
        <v>38231</v>
      </c>
      <c r="G1860" t="s">
        <v>25</v>
      </c>
      <c r="H1860">
        <v>3</v>
      </c>
      <c r="I1860">
        <v>9</v>
      </c>
      <c r="J1860">
        <v>2004</v>
      </c>
      <c r="K1860" t="s">
        <v>181</v>
      </c>
      <c r="L1860">
        <v>85</v>
      </c>
      <c r="M1860" t="s">
        <v>637</v>
      </c>
      <c r="N1860" t="s">
        <v>418</v>
      </c>
      <c r="O1860" t="s">
        <v>419</v>
      </c>
      <c r="P1860" t="s">
        <v>420</v>
      </c>
      <c r="Q1860" t="s">
        <v>421</v>
      </c>
      <c r="R1860" t="s">
        <v>199</v>
      </c>
      <c r="T1860">
        <v>69045</v>
      </c>
      <c r="U1860" t="s">
        <v>199</v>
      </c>
      <c r="V1860" t="s">
        <v>96</v>
      </c>
      <c r="W1860" t="s">
        <v>422</v>
      </c>
      <c r="X1860" t="s">
        <v>423</v>
      </c>
      <c r="Y1860" t="s">
        <v>36</v>
      </c>
    </row>
    <row r="1861" spans="1:25" x14ac:dyDescent="0.3">
      <c r="A1861">
        <v>10302</v>
      </c>
      <c r="B1861">
        <v>48</v>
      </c>
      <c r="C1861">
        <v>74.48</v>
      </c>
      <c r="D1861">
        <v>6</v>
      </c>
      <c r="E1861">
        <v>3575.04</v>
      </c>
      <c r="F1861" s="1">
        <v>37900</v>
      </c>
      <c r="G1861" t="s">
        <v>25</v>
      </c>
      <c r="H1861">
        <v>4</v>
      </c>
      <c r="I1861">
        <v>10</v>
      </c>
      <c r="J1861">
        <v>2003</v>
      </c>
      <c r="K1861" t="s">
        <v>181</v>
      </c>
      <c r="L1861">
        <v>85</v>
      </c>
      <c r="M1861" t="s">
        <v>637</v>
      </c>
      <c r="N1861" t="s">
        <v>165</v>
      </c>
      <c r="O1861" t="s">
        <v>166</v>
      </c>
      <c r="P1861" t="s">
        <v>167</v>
      </c>
      <c r="R1861" t="s">
        <v>168</v>
      </c>
      <c r="T1861" t="s">
        <v>169</v>
      </c>
      <c r="U1861" t="s">
        <v>170</v>
      </c>
      <c r="V1861" t="s">
        <v>42</v>
      </c>
      <c r="W1861" t="s">
        <v>171</v>
      </c>
      <c r="X1861" t="s">
        <v>172</v>
      </c>
      <c r="Y1861" t="s">
        <v>51</v>
      </c>
    </row>
    <row r="1862" spans="1:25" x14ac:dyDescent="0.3">
      <c r="A1862">
        <v>10311</v>
      </c>
      <c r="B1862">
        <v>25</v>
      </c>
      <c r="C1862">
        <v>83.04</v>
      </c>
      <c r="D1862">
        <v>5</v>
      </c>
      <c r="E1862">
        <v>2076</v>
      </c>
      <c r="F1862" s="1">
        <v>38276</v>
      </c>
      <c r="G1862" t="s">
        <v>25</v>
      </c>
      <c r="H1862">
        <v>4</v>
      </c>
      <c r="I1862">
        <v>10</v>
      </c>
      <c r="J1862">
        <v>2004</v>
      </c>
      <c r="K1862" t="s">
        <v>181</v>
      </c>
      <c r="L1862">
        <v>85</v>
      </c>
      <c r="M1862" t="s">
        <v>637</v>
      </c>
      <c r="N1862" t="s">
        <v>174</v>
      </c>
      <c r="O1862" t="s">
        <v>175</v>
      </c>
      <c r="P1862" t="s">
        <v>176</v>
      </c>
      <c r="R1862" t="s">
        <v>177</v>
      </c>
      <c r="T1862">
        <v>28034</v>
      </c>
      <c r="U1862" t="s">
        <v>178</v>
      </c>
      <c r="V1862" t="s">
        <v>42</v>
      </c>
      <c r="W1862" t="s">
        <v>179</v>
      </c>
      <c r="X1862" t="s">
        <v>180</v>
      </c>
      <c r="Y1862" t="s">
        <v>36</v>
      </c>
    </row>
    <row r="1863" spans="1:25" x14ac:dyDescent="0.3">
      <c r="A1863">
        <v>10321</v>
      </c>
      <c r="B1863">
        <v>39</v>
      </c>
      <c r="C1863">
        <v>84.75</v>
      </c>
      <c r="D1863">
        <v>2</v>
      </c>
      <c r="E1863">
        <v>3305.25</v>
      </c>
      <c r="F1863" s="1">
        <v>38295</v>
      </c>
      <c r="G1863" t="s">
        <v>25</v>
      </c>
      <c r="H1863">
        <v>4</v>
      </c>
      <c r="I1863">
        <v>11</v>
      </c>
      <c r="J1863">
        <v>2004</v>
      </c>
      <c r="K1863" t="s">
        <v>181</v>
      </c>
      <c r="L1863">
        <v>85</v>
      </c>
      <c r="M1863" t="s">
        <v>637</v>
      </c>
      <c r="N1863" t="s">
        <v>160</v>
      </c>
      <c r="O1863">
        <v>5085552555</v>
      </c>
      <c r="P1863" t="s">
        <v>161</v>
      </c>
      <c r="R1863" t="s">
        <v>162</v>
      </c>
      <c r="S1863" t="s">
        <v>123</v>
      </c>
      <c r="T1863">
        <v>50553</v>
      </c>
      <c r="U1863" t="s">
        <v>32</v>
      </c>
      <c r="V1863" t="s">
        <v>33</v>
      </c>
      <c r="W1863" t="s">
        <v>163</v>
      </c>
      <c r="X1863" t="s">
        <v>164</v>
      </c>
      <c r="Y1863" t="s">
        <v>51</v>
      </c>
    </row>
    <row r="1864" spans="1:25" x14ac:dyDescent="0.3">
      <c r="A1864">
        <v>10332</v>
      </c>
      <c r="B1864">
        <v>45</v>
      </c>
      <c r="C1864">
        <v>34.19</v>
      </c>
      <c r="D1864">
        <v>12</v>
      </c>
      <c r="E1864">
        <v>1538.55</v>
      </c>
      <c r="F1864" s="1">
        <v>38308</v>
      </c>
      <c r="G1864" t="s">
        <v>25</v>
      </c>
      <c r="H1864">
        <v>4</v>
      </c>
      <c r="I1864">
        <v>11</v>
      </c>
      <c r="J1864">
        <v>2004</v>
      </c>
      <c r="K1864" t="s">
        <v>181</v>
      </c>
      <c r="L1864">
        <v>85</v>
      </c>
      <c r="M1864" t="s">
        <v>637</v>
      </c>
      <c r="N1864" t="s">
        <v>492</v>
      </c>
      <c r="O1864" t="s">
        <v>493</v>
      </c>
      <c r="P1864" t="s">
        <v>494</v>
      </c>
      <c r="R1864" t="s">
        <v>495</v>
      </c>
      <c r="T1864" t="s">
        <v>496</v>
      </c>
      <c r="U1864" t="s">
        <v>170</v>
      </c>
      <c r="V1864" t="s">
        <v>42</v>
      </c>
      <c r="W1864" t="s">
        <v>497</v>
      </c>
      <c r="X1864" t="s">
        <v>94</v>
      </c>
      <c r="Y1864" t="s">
        <v>36</v>
      </c>
    </row>
    <row r="1865" spans="1:25" x14ac:dyDescent="0.3">
      <c r="A1865">
        <v>10346</v>
      </c>
      <c r="B1865">
        <v>24</v>
      </c>
      <c r="C1865">
        <v>100</v>
      </c>
      <c r="D1865">
        <v>2</v>
      </c>
      <c r="E1865">
        <v>3325.92</v>
      </c>
      <c r="F1865" s="1">
        <v>38320</v>
      </c>
      <c r="G1865" t="s">
        <v>25</v>
      </c>
      <c r="H1865">
        <v>4</v>
      </c>
      <c r="I1865">
        <v>11</v>
      </c>
      <c r="J1865">
        <v>2004</v>
      </c>
      <c r="K1865" t="s">
        <v>181</v>
      </c>
      <c r="L1865">
        <v>85</v>
      </c>
      <c r="M1865" t="s">
        <v>637</v>
      </c>
      <c r="N1865" t="s">
        <v>539</v>
      </c>
      <c r="O1865">
        <v>7025551838</v>
      </c>
      <c r="P1865" t="s">
        <v>540</v>
      </c>
      <c r="R1865" t="s">
        <v>541</v>
      </c>
      <c r="S1865" t="s">
        <v>542</v>
      </c>
      <c r="T1865">
        <v>83030</v>
      </c>
      <c r="U1865" t="s">
        <v>32</v>
      </c>
      <c r="V1865" t="s">
        <v>33</v>
      </c>
      <c r="W1865" t="s">
        <v>113</v>
      </c>
      <c r="X1865" t="s">
        <v>400</v>
      </c>
      <c r="Y1865" t="s">
        <v>51</v>
      </c>
    </row>
    <row r="1866" spans="1:25" x14ac:dyDescent="0.3">
      <c r="A1866">
        <v>10368</v>
      </c>
      <c r="B1866">
        <v>46</v>
      </c>
      <c r="C1866">
        <v>79.62</v>
      </c>
      <c r="D1866">
        <v>1</v>
      </c>
      <c r="E1866">
        <v>3662.52</v>
      </c>
      <c r="F1866" s="1">
        <v>38371</v>
      </c>
      <c r="G1866" t="s">
        <v>25</v>
      </c>
      <c r="H1866">
        <v>1</v>
      </c>
      <c r="I1866">
        <v>1</v>
      </c>
      <c r="J1866">
        <v>2005</v>
      </c>
      <c r="K1866" t="s">
        <v>181</v>
      </c>
      <c r="L1866">
        <v>85</v>
      </c>
      <c r="M1866" t="s">
        <v>637</v>
      </c>
      <c r="N1866" t="s">
        <v>272</v>
      </c>
      <c r="O1866">
        <v>4155551450</v>
      </c>
      <c r="P1866" t="s">
        <v>273</v>
      </c>
      <c r="R1866" t="s">
        <v>274</v>
      </c>
      <c r="S1866" t="s">
        <v>55</v>
      </c>
      <c r="T1866">
        <v>97562</v>
      </c>
      <c r="U1866" t="s">
        <v>32</v>
      </c>
      <c r="V1866" t="s">
        <v>33</v>
      </c>
      <c r="W1866" t="s">
        <v>275</v>
      </c>
      <c r="X1866" t="s">
        <v>276</v>
      </c>
      <c r="Y1866" t="s">
        <v>51</v>
      </c>
    </row>
    <row r="1867" spans="1:25" x14ac:dyDescent="0.3">
      <c r="A1867">
        <v>10380</v>
      </c>
      <c r="B1867">
        <v>44</v>
      </c>
      <c r="C1867">
        <v>79.06</v>
      </c>
      <c r="D1867">
        <v>9</v>
      </c>
      <c r="E1867">
        <v>3478.64</v>
      </c>
      <c r="F1867" s="1">
        <v>38399</v>
      </c>
      <c r="G1867" t="s">
        <v>25</v>
      </c>
      <c r="H1867">
        <v>1</v>
      </c>
      <c r="I1867">
        <v>2</v>
      </c>
      <c r="J1867">
        <v>2005</v>
      </c>
      <c r="K1867" t="s">
        <v>181</v>
      </c>
      <c r="L1867">
        <v>85</v>
      </c>
      <c r="M1867" t="s">
        <v>637</v>
      </c>
      <c r="N1867" t="s">
        <v>174</v>
      </c>
      <c r="O1867" t="s">
        <v>175</v>
      </c>
      <c r="P1867" t="s">
        <v>176</v>
      </c>
      <c r="R1867" t="s">
        <v>177</v>
      </c>
      <c r="T1867">
        <v>28034</v>
      </c>
      <c r="U1867" t="s">
        <v>178</v>
      </c>
      <c r="V1867" t="s">
        <v>42</v>
      </c>
      <c r="W1867" t="s">
        <v>179</v>
      </c>
      <c r="X1867" t="s">
        <v>180</v>
      </c>
      <c r="Y1867" t="s">
        <v>51</v>
      </c>
    </row>
    <row r="1868" spans="1:25" x14ac:dyDescent="0.3">
      <c r="A1868">
        <v>10407</v>
      </c>
      <c r="B1868">
        <v>13</v>
      </c>
      <c r="C1868">
        <v>81.33</v>
      </c>
      <c r="D1868">
        <v>7</v>
      </c>
      <c r="E1868">
        <v>1057.29</v>
      </c>
      <c r="F1868" s="1">
        <v>38464</v>
      </c>
      <c r="G1868" t="s">
        <v>401</v>
      </c>
      <c r="H1868">
        <v>2</v>
      </c>
      <c r="I1868">
        <v>4</v>
      </c>
      <c r="J1868">
        <v>2005</v>
      </c>
      <c r="K1868" t="s">
        <v>181</v>
      </c>
      <c r="L1868">
        <v>85</v>
      </c>
      <c r="M1868" t="s">
        <v>637</v>
      </c>
      <c r="N1868" t="s">
        <v>397</v>
      </c>
      <c r="O1868">
        <v>4085553659</v>
      </c>
      <c r="P1868" t="s">
        <v>398</v>
      </c>
      <c r="R1868" t="s">
        <v>399</v>
      </c>
      <c r="S1868" t="s">
        <v>55</v>
      </c>
      <c r="T1868">
        <v>94217</v>
      </c>
      <c r="U1868" t="s">
        <v>32</v>
      </c>
      <c r="V1868" t="s">
        <v>33</v>
      </c>
      <c r="W1868" t="s">
        <v>102</v>
      </c>
      <c r="X1868" t="s">
        <v>400</v>
      </c>
      <c r="Y1868" t="s">
        <v>36</v>
      </c>
    </row>
    <row r="1869" spans="1:25" x14ac:dyDescent="0.3">
      <c r="A1869">
        <v>10420</v>
      </c>
      <c r="B1869">
        <v>35</v>
      </c>
      <c r="C1869">
        <v>96.74</v>
      </c>
      <c r="D1869">
        <v>10</v>
      </c>
      <c r="E1869">
        <v>3385.9</v>
      </c>
      <c r="F1869" s="1">
        <v>38501</v>
      </c>
      <c r="G1869" t="s">
        <v>300</v>
      </c>
      <c r="H1869">
        <v>2</v>
      </c>
      <c r="I1869">
        <v>5</v>
      </c>
      <c r="J1869">
        <v>2005</v>
      </c>
      <c r="K1869" t="s">
        <v>181</v>
      </c>
      <c r="L1869">
        <v>85</v>
      </c>
      <c r="M1869" t="s">
        <v>637</v>
      </c>
      <c r="N1869" t="s">
        <v>152</v>
      </c>
      <c r="O1869" t="s">
        <v>153</v>
      </c>
      <c r="P1869" t="s">
        <v>154</v>
      </c>
      <c r="Q1869" t="s">
        <v>155</v>
      </c>
      <c r="R1869" t="s">
        <v>156</v>
      </c>
      <c r="S1869" t="s">
        <v>157</v>
      </c>
      <c r="T1869">
        <v>2067</v>
      </c>
      <c r="U1869" t="s">
        <v>95</v>
      </c>
      <c r="V1869" t="s">
        <v>96</v>
      </c>
      <c r="W1869" t="s">
        <v>158</v>
      </c>
      <c r="X1869" t="s">
        <v>159</v>
      </c>
      <c r="Y1869" t="s">
        <v>51</v>
      </c>
    </row>
    <row r="1870" spans="1:25" x14ac:dyDescent="0.3">
      <c r="A1870">
        <v>10108</v>
      </c>
      <c r="B1870">
        <v>30</v>
      </c>
      <c r="C1870">
        <v>63.07</v>
      </c>
      <c r="D1870">
        <v>5</v>
      </c>
      <c r="E1870">
        <v>1892.1</v>
      </c>
      <c r="F1870" s="1">
        <v>37683</v>
      </c>
      <c r="G1870" t="s">
        <v>25</v>
      </c>
      <c r="H1870">
        <v>1</v>
      </c>
      <c r="I1870">
        <v>3</v>
      </c>
      <c r="J1870">
        <v>2003</v>
      </c>
      <c r="K1870" t="s">
        <v>181</v>
      </c>
      <c r="L1870">
        <v>61</v>
      </c>
      <c r="M1870" t="s">
        <v>638</v>
      </c>
      <c r="N1870" t="s">
        <v>425</v>
      </c>
      <c r="O1870" t="s">
        <v>426</v>
      </c>
      <c r="P1870" t="s">
        <v>427</v>
      </c>
      <c r="R1870" t="s">
        <v>428</v>
      </c>
      <c r="T1870" t="s">
        <v>429</v>
      </c>
      <c r="U1870" t="s">
        <v>430</v>
      </c>
      <c r="V1870" t="s">
        <v>200</v>
      </c>
      <c r="W1870" t="s">
        <v>431</v>
      </c>
      <c r="X1870" t="s">
        <v>432</v>
      </c>
      <c r="Y1870" t="s">
        <v>36</v>
      </c>
    </row>
    <row r="1871" spans="1:25" x14ac:dyDescent="0.3">
      <c r="A1871">
        <v>10122</v>
      </c>
      <c r="B1871">
        <v>34</v>
      </c>
      <c r="C1871">
        <v>50.21</v>
      </c>
      <c r="D1871">
        <v>9</v>
      </c>
      <c r="E1871">
        <v>1707.14</v>
      </c>
      <c r="F1871" s="1">
        <v>37749</v>
      </c>
      <c r="G1871" t="s">
        <v>25</v>
      </c>
      <c r="H1871">
        <v>2</v>
      </c>
      <c r="I1871">
        <v>5</v>
      </c>
      <c r="J1871">
        <v>2003</v>
      </c>
      <c r="K1871" t="s">
        <v>181</v>
      </c>
      <c r="L1871">
        <v>61</v>
      </c>
      <c r="M1871" t="s">
        <v>638</v>
      </c>
      <c r="N1871" t="s">
        <v>433</v>
      </c>
      <c r="O1871" t="s">
        <v>434</v>
      </c>
      <c r="P1871" t="s">
        <v>435</v>
      </c>
      <c r="R1871" t="s">
        <v>436</v>
      </c>
      <c r="T1871">
        <v>13008</v>
      </c>
      <c r="U1871" t="s">
        <v>41</v>
      </c>
      <c r="V1871" t="s">
        <v>42</v>
      </c>
      <c r="W1871" t="s">
        <v>437</v>
      </c>
      <c r="X1871" t="s">
        <v>438</v>
      </c>
      <c r="Y1871" t="s">
        <v>36</v>
      </c>
    </row>
    <row r="1872" spans="1:25" x14ac:dyDescent="0.3">
      <c r="A1872">
        <v>10135</v>
      </c>
      <c r="B1872">
        <v>27</v>
      </c>
      <c r="C1872">
        <v>66.13</v>
      </c>
      <c r="D1872">
        <v>6</v>
      </c>
      <c r="E1872">
        <v>1785.51</v>
      </c>
      <c r="F1872" s="1">
        <v>37804</v>
      </c>
      <c r="G1872" t="s">
        <v>25</v>
      </c>
      <c r="H1872">
        <v>3</v>
      </c>
      <c r="I1872">
        <v>7</v>
      </c>
      <c r="J1872">
        <v>2003</v>
      </c>
      <c r="K1872" t="s">
        <v>181</v>
      </c>
      <c r="L1872">
        <v>61</v>
      </c>
      <c r="M1872" t="s">
        <v>638</v>
      </c>
      <c r="N1872" t="s">
        <v>272</v>
      </c>
      <c r="O1872">
        <v>4155551450</v>
      </c>
      <c r="P1872" t="s">
        <v>273</v>
      </c>
      <c r="R1872" t="s">
        <v>274</v>
      </c>
      <c r="S1872" t="s">
        <v>55</v>
      </c>
      <c r="T1872">
        <v>97562</v>
      </c>
      <c r="U1872" t="s">
        <v>32</v>
      </c>
      <c r="V1872" t="s">
        <v>33</v>
      </c>
      <c r="W1872" t="s">
        <v>275</v>
      </c>
      <c r="X1872" t="s">
        <v>276</v>
      </c>
      <c r="Y1872" t="s">
        <v>36</v>
      </c>
    </row>
    <row r="1873" spans="1:25" x14ac:dyDescent="0.3">
      <c r="A1873">
        <v>10147</v>
      </c>
      <c r="B1873">
        <v>30</v>
      </c>
      <c r="C1873">
        <v>68.58</v>
      </c>
      <c r="D1873">
        <v>6</v>
      </c>
      <c r="E1873">
        <v>2057.4</v>
      </c>
      <c r="F1873" s="1">
        <v>37869</v>
      </c>
      <c r="G1873" t="s">
        <v>25</v>
      </c>
      <c r="H1873">
        <v>3</v>
      </c>
      <c r="I1873">
        <v>9</v>
      </c>
      <c r="J1873">
        <v>2003</v>
      </c>
      <c r="K1873" t="s">
        <v>181</v>
      </c>
      <c r="L1873">
        <v>61</v>
      </c>
      <c r="M1873" t="s">
        <v>638</v>
      </c>
      <c r="N1873" t="s">
        <v>281</v>
      </c>
      <c r="O1873">
        <v>6175558555</v>
      </c>
      <c r="P1873" t="s">
        <v>282</v>
      </c>
      <c r="R1873" t="s">
        <v>283</v>
      </c>
      <c r="S1873" t="s">
        <v>123</v>
      </c>
      <c r="T1873">
        <v>58339</v>
      </c>
      <c r="U1873" t="s">
        <v>32</v>
      </c>
      <c r="V1873" t="s">
        <v>33</v>
      </c>
      <c r="W1873" t="s">
        <v>275</v>
      </c>
      <c r="X1873" t="s">
        <v>284</v>
      </c>
      <c r="Y1873" t="s">
        <v>36</v>
      </c>
    </row>
    <row r="1874" spans="1:25" x14ac:dyDescent="0.3">
      <c r="A1874">
        <v>10159</v>
      </c>
      <c r="B1874">
        <v>50</v>
      </c>
      <c r="C1874">
        <v>69.8</v>
      </c>
      <c r="D1874">
        <v>1</v>
      </c>
      <c r="E1874">
        <v>3490</v>
      </c>
      <c r="F1874" s="1">
        <v>37904</v>
      </c>
      <c r="G1874" t="s">
        <v>25</v>
      </c>
      <c r="H1874">
        <v>4</v>
      </c>
      <c r="I1874">
        <v>10</v>
      </c>
      <c r="J1874">
        <v>2003</v>
      </c>
      <c r="K1874" t="s">
        <v>181</v>
      </c>
      <c r="L1874">
        <v>61</v>
      </c>
      <c r="M1874" t="s">
        <v>638</v>
      </c>
      <c r="N1874" t="s">
        <v>58</v>
      </c>
      <c r="O1874">
        <v>6505551386</v>
      </c>
      <c r="P1874" t="s">
        <v>59</v>
      </c>
      <c r="R1874" t="s">
        <v>60</v>
      </c>
      <c r="S1874" t="s">
        <v>55</v>
      </c>
      <c r="U1874" t="s">
        <v>32</v>
      </c>
      <c r="V1874" t="s">
        <v>33</v>
      </c>
      <c r="W1874" t="s">
        <v>61</v>
      </c>
      <c r="X1874" t="s">
        <v>57</v>
      </c>
      <c r="Y1874" t="s">
        <v>51</v>
      </c>
    </row>
    <row r="1875" spans="1:25" x14ac:dyDescent="0.3">
      <c r="A1875">
        <v>10169</v>
      </c>
      <c r="B1875">
        <v>34</v>
      </c>
      <c r="C1875">
        <v>50.21</v>
      </c>
      <c r="D1875">
        <v>1</v>
      </c>
      <c r="E1875">
        <v>1707.14</v>
      </c>
      <c r="F1875" s="1">
        <v>37929</v>
      </c>
      <c r="G1875" t="s">
        <v>25</v>
      </c>
      <c r="H1875">
        <v>4</v>
      </c>
      <c r="I1875">
        <v>11</v>
      </c>
      <c r="J1875">
        <v>2003</v>
      </c>
      <c r="K1875" t="s">
        <v>181</v>
      </c>
      <c r="L1875">
        <v>61</v>
      </c>
      <c r="M1875" t="s">
        <v>638</v>
      </c>
      <c r="N1875" t="s">
        <v>285</v>
      </c>
      <c r="O1875" t="s">
        <v>286</v>
      </c>
      <c r="P1875" t="s">
        <v>287</v>
      </c>
      <c r="Q1875" t="s">
        <v>288</v>
      </c>
      <c r="R1875" t="s">
        <v>289</v>
      </c>
      <c r="S1875" t="s">
        <v>157</v>
      </c>
      <c r="T1875">
        <v>2060</v>
      </c>
      <c r="U1875" t="s">
        <v>95</v>
      </c>
      <c r="V1875" t="s">
        <v>96</v>
      </c>
      <c r="W1875" t="s">
        <v>290</v>
      </c>
      <c r="X1875" t="s">
        <v>291</v>
      </c>
      <c r="Y1875" t="s">
        <v>36</v>
      </c>
    </row>
    <row r="1876" spans="1:25" x14ac:dyDescent="0.3">
      <c r="A1876">
        <v>10181</v>
      </c>
      <c r="B1876">
        <v>23</v>
      </c>
      <c r="C1876">
        <v>65.52</v>
      </c>
      <c r="D1876">
        <v>13</v>
      </c>
      <c r="E1876">
        <v>1506.96</v>
      </c>
      <c r="F1876" s="1">
        <v>37937</v>
      </c>
      <c r="G1876" t="s">
        <v>25</v>
      </c>
      <c r="H1876">
        <v>4</v>
      </c>
      <c r="I1876">
        <v>11</v>
      </c>
      <c r="J1876">
        <v>2003</v>
      </c>
      <c r="K1876" t="s">
        <v>181</v>
      </c>
      <c r="L1876">
        <v>61</v>
      </c>
      <c r="M1876" t="s">
        <v>638</v>
      </c>
      <c r="N1876" t="s">
        <v>73</v>
      </c>
      <c r="O1876" t="s">
        <v>74</v>
      </c>
      <c r="P1876" t="s">
        <v>75</v>
      </c>
      <c r="R1876" t="s">
        <v>76</v>
      </c>
      <c r="T1876" t="s">
        <v>77</v>
      </c>
      <c r="U1876" t="s">
        <v>78</v>
      </c>
      <c r="V1876" t="s">
        <v>42</v>
      </c>
      <c r="W1876" t="s">
        <v>79</v>
      </c>
      <c r="X1876" t="s">
        <v>80</v>
      </c>
      <c r="Y1876" t="s">
        <v>36</v>
      </c>
    </row>
    <row r="1877" spans="1:25" x14ac:dyDescent="0.3">
      <c r="A1877">
        <v>10191</v>
      </c>
      <c r="B1877">
        <v>48</v>
      </c>
      <c r="C1877">
        <v>60.01</v>
      </c>
      <c r="D1877">
        <v>2</v>
      </c>
      <c r="E1877">
        <v>2880.48</v>
      </c>
      <c r="F1877" s="1">
        <v>37945</v>
      </c>
      <c r="G1877" t="s">
        <v>25</v>
      </c>
      <c r="H1877">
        <v>4</v>
      </c>
      <c r="I1877">
        <v>11</v>
      </c>
      <c r="J1877">
        <v>2003</v>
      </c>
      <c r="K1877" t="s">
        <v>181</v>
      </c>
      <c r="L1877">
        <v>61</v>
      </c>
      <c r="M1877" t="s">
        <v>638</v>
      </c>
      <c r="N1877" t="s">
        <v>439</v>
      </c>
      <c r="O1877" t="s">
        <v>440</v>
      </c>
      <c r="P1877" t="s">
        <v>441</v>
      </c>
      <c r="R1877" t="s">
        <v>442</v>
      </c>
      <c r="T1877">
        <v>50739</v>
      </c>
      <c r="U1877" t="s">
        <v>443</v>
      </c>
      <c r="V1877" t="s">
        <v>42</v>
      </c>
      <c r="W1877" t="s">
        <v>444</v>
      </c>
      <c r="X1877" t="s">
        <v>445</v>
      </c>
      <c r="Y1877" t="s">
        <v>36</v>
      </c>
    </row>
    <row r="1878" spans="1:25" x14ac:dyDescent="0.3">
      <c r="A1878">
        <v>10203</v>
      </c>
      <c r="B1878">
        <v>34</v>
      </c>
      <c r="C1878">
        <v>64.900000000000006</v>
      </c>
      <c r="D1878">
        <v>7</v>
      </c>
      <c r="E1878">
        <v>2206.6</v>
      </c>
      <c r="F1878" s="1">
        <v>37957</v>
      </c>
      <c r="G1878" t="s">
        <v>25</v>
      </c>
      <c r="H1878">
        <v>4</v>
      </c>
      <c r="I1878">
        <v>12</v>
      </c>
      <c r="J1878">
        <v>2003</v>
      </c>
      <c r="K1878" t="s">
        <v>181</v>
      </c>
      <c r="L1878">
        <v>61</v>
      </c>
      <c r="M1878" t="s">
        <v>638</v>
      </c>
      <c r="N1878" t="s">
        <v>174</v>
      </c>
      <c r="O1878" t="s">
        <v>175</v>
      </c>
      <c r="P1878" t="s">
        <v>176</v>
      </c>
      <c r="R1878" t="s">
        <v>177</v>
      </c>
      <c r="T1878">
        <v>28034</v>
      </c>
      <c r="U1878" t="s">
        <v>178</v>
      </c>
      <c r="V1878" t="s">
        <v>42</v>
      </c>
      <c r="W1878" t="s">
        <v>179</v>
      </c>
      <c r="X1878" t="s">
        <v>180</v>
      </c>
      <c r="Y1878" t="s">
        <v>36</v>
      </c>
    </row>
    <row r="1879" spans="1:25" x14ac:dyDescent="0.3">
      <c r="A1879">
        <v>10211</v>
      </c>
      <c r="B1879">
        <v>48</v>
      </c>
      <c r="C1879">
        <v>48.98</v>
      </c>
      <c r="D1879">
        <v>1</v>
      </c>
      <c r="E1879">
        <v>2351.04</v>
      </c>
      <c r="F1879" s="1">
        <v>38001</v>
      </c>
      <c r="G1879" t="s">
        <v>25</v>
      </c>
      <c r="H1879">
        <v>1</v>
      </c>
      <c r="I1879">
        <v>1</v>
      </c>
      <c r="J1879">
        <v>2004</v>
      </c>
      <c r="K1879" t="s">
        <v>181</v>
      </c>
      <c r="L1879">
        <v>61</v>
      </c>
      <c r="M1879" t="s">
        <v>638</v>
      </c>
      <c r="N1879" t="s">
        <v>84</v>
      </c>
      <c r="O1879" t="s">
        <v>85</v>
      </c>
      <c r="P1879" t="s">
        <v>86</v>
      </c>
      <c r="R1879" t="s">
        <v>48</v>
      </c>
      <c r="T1879">
        <v>75016</v>
      </c>
      <c r="U1879" t="s">
        <v>41</v>
      </c>
      <c r="V1879" t="s">
        <v>42</v>
      </c>
      <c r="W1879" t="s">
        <v>87</v>
      </c>
      <c r="X1879" t="s">
        <v>88</v>
      </c>
      <c r="Y1879" t="s">
        <v>36</v>
      </c>
    </row>
    <row r="1880" spans="1:25" x14ac:dyDescent="0.3">
      <c r="A1880">
        <v>10225</v>
      </c>
      <c r="B1880">
        <v>24</v>
      </c>
      <c r="C1880">
        <v>50.21</v>
      </c>
      <c r="D1880">
        <v>8</v>
      </c>
      <c r="E1880">
        <v>1205.04</v>
      </c>
      <c r="F1880" s="1">
        <v>38039</v>
      </c>
      <c r="G1880" t="s">
        <v>25</v>
      </c>
      <c r="H1880">
        <v>1</v>
      </c>
      <c r="I1880">
        <v>2</v>
      </c>
      <c r="J1880">
        <v>2004</v>
      </c>
      <c r="K1880" t="s">
        <v>181</v>
      </c>
      <c r="L1880">
        <v>61</v>
      </c>
      <c r="M1880" t="s">
        <v>638</v>
      </c>
      <c r="N1880" t="s">
        <v>446</v>
      </c>
      <c r="O1880" t="s">
        <v>447</v>
      </c>
      <c r="P1880" t="s">
        <v>448</v>
      </c>
      <c r="R1880" t="s">
        <v>449</v>
      </c>
      <c r="T1880">
        <v>1203</v>
      </c>
      <c r="U1880" t="s">
        <v>450</v>
      </c>
      <c r="V1880" t="s">
        <v>42</v>
      </c>
      <c r="W1880" t="s">
        <v>451</v>
      </c>
      <c r="X1880" t="s">
        <v>103</v>
      </c>
      <c r="Y1880" t="s">
        <v>36</v>
      </c>
    </row>
    <row r="1881" spans="1:25" x14ac:dyDescent="0.3">
      <c r="A1881">
        <v>10238</v>
      </c>
      <c r="B1881">
        <v>47</v>
      </c>
      <c r="C1881">
        <v>62.45</v>
      </c>
      <c r="D1881">
        <v>2</v>
      </c>
      <c r="E1881">
        <v>2935.15</v>
      </c>
      <c r="F1881" s="1">
        <v>38086</v>
      </c>
      <c r="G1881" t="s">
        <v>25</v>
      </c>
      <c r="H1881">
        <v>2</v>
      </c>
      <c r="I1881">
        <v>4</v>
      </c>
      <c r="J1881">
        <v>2004</v>
      </c>
      <c r="K1881" t="s">
        <v>181</v>
      </c>
      <c r="L1881">
        <v>61</v>
      </c>
      <c r="M1881" t="s">
        <v>638</v>
      </c>
      <c r="N1881" t="s">
        <v>322</v>
      </c>
      <c r="O1881" t="s">
        <v>323</v>
      </c>
      <c r="P1881" t="s">
        <v>324</v>
      </c>
      <c r="R1881" t="s">
        <v>325</v>
      </c>
      <c r="T1881">
        <v>1734</v>
      </c>
      <c r="U1881" t="s">
        <v>326</v>
      </c>
      <c r="V1881" t="s">
        <v>42</v>
      </c>
      <c r="W1881" t="s">
        <v>327</v>
      </c>
      <c r="X1881" t="s">
        <v>328</v>
      </c>
      <c r="Y1881" t="s">
        <v>36</v>
      </c>
    </row>
    <row r="1882" spans="1:25" x14ac:dyDescent="0.3">
      <c r="A1882">
        <v>10253</v>
      </c>
      <c r="B1882">
        <v>24</v>
      </c>
      <c r="C1882">
        <v>52.66</v>
      </c>
      <c r="D1882">
        <v>12</v>
      </c>
      <c r="E1882">
        <v>1263.8399999999999</v>
      </c>
      <c r="F1882" s="1">
        <v>38139</v>
      </c>
      <c r="G1882" t="s">
        <v>339</v>
      </c>
      <c r="H1882">
        <v>2</v>
      </c>
      <c r="I1882">
        <v>6</v>
      </c>
      <c r="J1882">
        <v>2004</v>
      </c>
      <c r="K1882" t="s">
        <v>181</v>
      </c>
      <c r="L1882">
        <v>61</v>
      </c>
      <c r="M1882" t="s">
        <v>638</v>
      </c>
      <c r="N1882" t="s">
        <v>165</v>
      </c>
      <c r="O1882" t="s">
        <v>166</v>
      </c>
      <c r="P1882" t="s">
        <v>167</v>
      </c>
      <c r="R1882" t="s">
        <v>168</v>
      </c>
      <c r="T1882" t="s">
        <v>169</v>
      </c>
      <c r="U1882" t="s">
        <v>170</v>
      </c>
      <c r="V1882" t="s">
        <v>42</v>
      </c>
      <c r="W1882" t="s">
        <v>171</v>
      </c>
      <c r="X1882" t="s">
        <v>172</v>
      </c>
      <c r="Y1882" t="s">
        <v>36</v>
      </c>
    </row>
    <row r="1883" spans="1:25" x14ac:dyDescent="0.3">
      <c r="A1883">
        <v>10266</v>
      </c>
      <c r="B1883">
        <v>47</v>
      </c>
      <c r="C1883">
        <v>62.45</v>
      </c>
      <c r="D1883">
        <v>13</v>
      </c>
      <c r="E1883">
        <v>2935.15</v>
      </c>
      <c r="F1883" s="1">
        <v>38174</v>
      </c>
      <c r="G1883" t="s">
        <v>25</v>
      </c>
      <c r="H1883">
        <v>3</v>
      </c>
      <c r="I1883">
        <v>7</v>
      </c>
      <c r="J1883">
        <v>2004</v>
      </c>
      <c r="K1883" t="s">
        <v>181</v>
      </c>
      <c r="L1883">
        <v>61</v>
      </c>
      <c r="M1883" t="s">
        <v>638</v>
      </c>
      <c r="N1883" t="s">
        <v>452</v>
      </c>
      <c r="O1883" t="s">
        <v>453</v>
      </c>
      <c r="P1883" t="s">
        <v>454</v>
      </c>
      <c r="R1883" t="s">
        <v>455</v>
      </c>
      <c r="T1883">
        <v>42100</v>
      </c>
      <c r="U1883" t="s">
        <v>258</v>
      </c>
      <c r="V1883" t="s">
        <v>42</v>
      </c>
      <c r="W1883" t="s">
        <v>456</v>
      </c>
      <c r="X1883" t="s">
        <v>457</v>
      </c>
      <c r="Y1883" t="s">
        <v>36</v>
      </c>
    </row>
    <row r="1884" spans="1:25" x14ac:dyDescent="0.3">
      <c r="A1884">
        <v>10276</v>
      </c>
      <c r="B1884">
        <v>20</v>
      </c>
      <c r="C1884">
        <v>61.23</v>
      </c>
      <c r="D1884">
        <v>2</v>
      </c>
      <c r="E1884">
        <v>1224.5999999999999</v>
      </c>
      <c r="F1884" s="1">
        <v>38201</v>
      </c>
      <c r="G1884" t="s">
        <v>25</v>
      </c>
      <c r="H1884">
        <v>3</v>
      </c>
      <c r="I1884">
        <v>8</v>
      </c>
      <c r="J1884">
        <v>2004</v>
      </c>
      <c r="K1884" t="s">
        <v>181</v>
      </c>
      <c r="L1884">
        <v>61</v>
      </c>
      <c r="M1884" t="s">
        <v>638</v>
      </c>
      <c r="N1884" t="s">
        <v>458</v>
      </c>
      <c r="O1884">
        <v>6175557555</v>
      </c>
      <c r="P1884" t="s">
        <v>459</v>
      </c>
      <c r="R1884" t="s">
        <v>283</v>
      </c>
      <c r="S1884" t="s">
        <v>123</v>
      </c>
      <c r="T1884">
        <v>58339</v>
      </c>
      <c r="U1884" t="s">
        <v>32</v>
      </c>
      <c r="V1884" t="s">
        <v>33</v>
      </c>
      <c r="W1884" t="s">
        <v>460</v>
      </c>
      <c r="X1884" t="s">
        <v>461</v>
      </c>
      <c r="Y1884" t="s">
        <v>36</v>
      </c>
    </row>
    <row r="1885" spans="1:25" x14ac:dyDescent="0.3">
      <c r="A1885">
        <v>10287</v>
      </c>
      <c r="B1885">
        <v>20</v>
      </c>
      <c r="C1885">
        <v>67.97</v>
      </c>
      <c r="D1885">
        <v>11</v>
      </c>
      <c r="E1885">
        <v>1359.4</v>
      </c>
      <c r="F1885" s="1">
        <v>38229</v>
      </c>
      <c r="G1885" t="s">
        <v>25</v>
      </c>
      <c r="H1885">
        <v>3</v>
      </c>
      <c r="I1885">
        <v>8</v>
      </c>
      <c r="J1885">
        <v>2004</v>
      </c>
      <c r="K1885" t="s">
        <v>181</v>
      </c>
      <c r="L1885">
        <v>61</v>
      </c>
      <c r="M1885" t="s">
        <v>638</v>
      </c>
      <c r="N1885" t="s">
        <v>446</v>
      </c>
      <c r="O1885" t="s">
        <v>447</v>
      </c>
      <c r="P1885" t="s">
        <v>448</v>
      </c>
      <c r="R1885" t="s">
        <v>449</v>
      </c>
      <c r="T1885">
        <v>1203</v>
      </c>
      <c r="U1885" t="s">
        <v>450</v>
      </c>
      <c r="V1885" t="s">
        <v>42</v>
      </c>
      <c r="W1885" t="s">
        <v>451</v>
      </c>
      <c r="X1885" t="s">
        <v>103</v>
      </c>
      <c r="Y1885" t="s">
        <v>36</v>
      </c>
    </row>
    <row r="1886" spans="1:25" x14ac:dyDescent="0.3">
      <c r="A1886">
        <v>10300</v>
      </c>
      <c r="B1886">
        <v>31</v>
      </c>
      <c r="C1886">
        <v>58.78</v>
      </c>
      <c r="D1886">
        <v>4</v>
      </c>
      <c r="E1886">
        <v>1822.18</v>
      </c>
      <c r="F1886" s="1">
        <v>37898</v>
      </c>
      <c r="G1886" t="s">
        <v>25</v>
      </c>
      <c r="H1886">
        <v>4</v>
      </c>
      <c r="I1886">
        <v>10</v>
      </c>
      <c r="J1886">
        <v>2003</v>
      </c>
      <c r="K1886" t="s">
        <v>181</v>
      </c>
      <c r="L1886">
        <v>61</v>
      </c>
      <c r="M1886" t="s">
        <v>638</v>
      </c>
      <c r="N1886" t="s">
        <v>462</v>
      </c>
      <c r="O1886" t="s">
        <v>463</v>
      </c>
      <c r="P1886" t="s">
        <v>464</v>
      </c>
      <c r="R1886" t="s">
        <v>465</v>
      </c>
      <c r="T1886">
        <v>60528</v>
      </c>
      <c r="U1886" t="s">
        <v>443</v>
      </c>
      <c r="V1886" t="s">
        <v>42</v>
      </c>
      <c r="W1886" t="s">
        <v>466</v>
      </c>
      <c r="X1886" t="s">
        <v>414</v>
      </c>
      <c r="Y1886" t="s">
        <v>36</v>
      </c>
    </row>
    <row r="1887" spans="1:25" x14ac:dyDescent="0.3">
      <c r="A1887">
        <v>10310</v>
      </c>
      <c r="B1887">
        <v>38</v>
      </c>
      <c r="C1887">
        <v>56.94</v>
      </c>
      <c r="D1887">
        <v>9</v>
      </c>
      <c r="E1887">
        <v>2163.7199999999998</v>
      </c>
      <c r="F1887" s="1">
        <v>38276</v>
      </c>
      <c r="G1887" t="s">
        <v>25</v>
      </c>
      <c r="H1887">
        <v>4</v>
      </c>
      <c r="I1887">
        <v>10</v>
      </c>
      <c r="J1887">
        <v>2004</v>
      </c>
      <c r="K1887" t="s">
        <v>181</v>
      </c>
      <c r="L1887">
        <v>61</v>
      </c>
      <c r="M1887" t="s">
        <v>638</v>
      </c>
      <c r="N1887" t="s">
        <v>439</v>
      </c>
      <c r="O1887" t="s">
        <v>440</v>
      </c>
      <c r="P1887" t="s">
        <v>441</v>
      </c>
      <c r="R1887" t="s">
        <v>442</v>
      </c>
      <c r="T1887">
        <v>50739</v>
      </c>
      <c r="U1887" t="s">
        <v>443</v>
      </c>
      <c r="V1887" t="s">
        <v>42</v>
      </c>
      <c r="W1887" t="s">
        <v>444</v>
      </c>
      <c r="X1887" t="s">
        <v>445</v>
      </c>
      <c r="Y1887" t="s">
        <v>36</v>
      </c>
    </row>
    <row r="1888" spans="1:25" x14ac:dyDescent="0.3">
      <c r="A1888">
        <v>10320</v>
      </c>
      <c r="B1888">
        <v>26</v>
      </c>
      <c r="C1888">
        <v>61.23</v>
      </c>
      <c r="D1888">
        <v>2</v>
      </c>
      <c r="E1888">
        <v>1591.98</v>
      </c>
      <c r="F1888" s="1">
        <v>38294</v>
      </c>
      <c r="G1888" t="s">
        <v>25</v>
      </c>
      <c r="H1888">
        <v>4</v>
      </c>
      <c r="I1888">
        <v>11</v>
      </c>
      <c r="J1888">
        <v>2004</v>
      </c>
      <c r="K1888" t="s">
        <v>181</v>
      </c>
      <c r="L1888">
        <v>61</v>
      </c>
      <c r="M1888" t="s">
        <v>638</v>
      </c>
      <c r="N1888" t="s">
        <v>183</v>
      </c>
      <c r="O1888" t="s">
        <v>184</v>
      </c>
      <c r="P1888" t="s">
        <v>185</v>
      </c>
      <c r="R1888" t="s">
        <v>186</v>
      </c>
      <c r="T1888" t="s">
        <v>187</v>
      </c>
      <c r="U1888" t="s">
        <v>188</v>
      </c>
      <c r="V1888" t="s">
        <v>42</v>
      </c>
      <c r="W1888" t="s">
        <v>189</v>
      </c>
      <c r="X1888" t="s">
        <v>190</v>
      </c>
      <c r="Y1888" t="s">
        <v>36</v>
      </c>
    </row>
    <row r="1889" spans="1:25" x14ac:dyDescent="0.3">
      <c r="A1889">
        <v>10331</v>
      </c>
      <c r="B1889">
        <v>25</v>
      </c>
      <c r="C1889">
        <v>100</v>
      </c>
      <c r="D1889">
        <v>9</v>
      </c>
      <c r="E1889">
        <v>3078.5</v>
      </c>
      <c r="F1889" s="1">
        <v>38308</v>
      </c>
      <c r="G1889" t="s">
        <v>25</v>
      </c>
      <c r="H1889">
        <v>4</v>
      </c>
      <c r="I1889">
        <v>11</v>
      </c>
      <c r="J1889">
        <v>2004</v>
      </c>
      <c r="K1889" t="s">
        <v>181</v>
      </c>
      <c r="L1889">
        <v>61</v>
      </c>
      <c r="M1889" t="s">
        <v>638</v>
      </c>
      <c r="N1889" t="s">
        <v>309</v>
      </c>
      <c r="O1889">
        <v>2155559857</v>
      </c>
      <c r="P1889" t="s">
        <v>310</v>
      </c>
      <c r="R1889" t="s">
        <v>216</v>
      </c>
      <c r="S1889" t="s">
        <v>142</v>
      </c>
      <c r="T1889">
        <v>71270</v>
      </c>
      <c r="U1889" t="s">
        <v>32</v>
      </c>
      <c r="V1889" t="s">
        <v>33</v>
      </c>
      <c r="W1889" t="s">
        <v>124</v>
      </c>
      <c r="X1889" t="s">
        <v>311</v>
      </c>
      <c r="Y1889" t="s">
        <v>51</v>
      </c>
    </row>
    <row r="1890" spans="1:25" x14ac:dyDescent="0.3">
      <c r="A1890">
        <v>10342</v>
      </c>
      <c r="B1890">
        <v>48</v>
      </c>
      <c r="C1890">
        <v>62.45</v>
      </c>
      <c r="D1890">
        <v>10</v>
      </c>
      <c r="E1890">
        <v>2997.6</v>
      </c>
      <c r="F1890" s="1">
        <v>38315</v>
      </c>
      <c r="G1890" t="s">
        <v>25</v>
      </c>
      <c r="H1890">
        <v>4</v>
      </c>
      <c r="I1890">
        <v>11</v>
      </c>
      <c r="J1890">
        <v>2004</v>
      </c>
      <c r="K1890" t="s">
        <v>181</v>
      </c>
      <c r="L1890">
        <v>61</v>
      </c>
      <c r="M1890" t="s">
        <v>638</v>
      </c>
      <c r="N1890" t="s">
        <v>89</v>
      </c>
      <c r="O1890" t="s">
        <v>90</v>
      </c>
      <c r="P1890" t="s">
        <v>91</v>
      </c>
      <c r="Q1890" t="s">
        <v>92</v>
      </c>
      <c r="R1890" t="s">
        <v>93</v>
      </c>
      <c r="S1890" t="s">
        <v>94</v>
      </c>
      <c r="T1890">
        <v>3004</v>
      </c>
      <c r="U1890" t="s">
        <v>95</v>
      </c>
      <c r="V1890" t="s">
        <v>96</v>
      </c>
      <c r="W1890" t="s">
        <v>97</v>
      </c>
      <c r="X1890" t="s">
        <v>98</v>
      </c>
      <c r="Y1890" t="s">
        <v>36</v>
      </c>
    </row>
    <row r="1891" spans="1:25" x14ac:dyDescent="0.3">
      <c r="A1891">
        <v>10355</v>
      </c>
      <c r="B1891">
        <v>44</v>
      </c>
      <c r="C1891">
        <v>62.45</v>
      </c>
      <c r="D1891">
        <v>6</v>
      </c>
      <c r="E1891">
        <v>2747.8</v>
      </c>
      <c r="F1891" s="1">
        <v>38328</v>
      </c>
      <c r="G1891" t="s">
        <v>25</v>
      </c>
      <c r="H1891">
        <v>4</v>
      </c>
      <c r="I1891">
        <v>12</v>
      </c>
      <c r="J1891">
        <v>2004</v>
      </c>
      <c r="K1891" t="s">
        <v>181</v>
      </c>
      <c r="L1891">
        <v>61</v>
      </c>
      <c r="M1891" t="s">
        <v>638</v>
      </c>
      <c r="N1891" t="s">
        <v>174</v>
      </c>
      <c r="O1891" t="s">
        <v>175</v>
      </c>
      <c r="P1891" t="s">
        <v>176</v>
      </c>
      <c r="R1891" t="s">
        <v>177</v>
      </c>
      <c r="T1891">
        <v>28034</v>
      </c>
      <c r="U1891" t="s">
        <v>178</v>
      </c>
      <c r="V1891" t="s">
        <v>42</v>
      </c>
      <c r="W1891" t="s">
        <v>179</v>
      </c>
      <c r="X1891" t="s">
        <v>180</v>
      </c>
      <c r="Y1891" t="s">
        <v>36</v>
      </c>
    </row>
    <row r="1892" spans="1:25" x14ac:dyDescent="0.3">
      <c r="A1892">
        <v>10363</v>
      </c>
      <c r="B1892">
        <v>21</v>
      </c>
      <c r="C1892">
        <v>100</v>
      </c>
      <c r="D1892">
        <v>15</v>
      </c>
      <c r="E1892">
        <v>2447.7600000000002</v>
      </c>
      <c r="F1892" s="1">
        <v>38358</v>
      </c>
      <c r="G1892" t="s">
        <v>25</v>
      </c>
      <c r="H1892">
        <v>1</v>
      </c>
      <c r="I1892">
        <v>1</v>
      </c>
      <c r="J1892">
        <v>2005</v>
      </c>
      <c r="K1892" t="s">
        <v>181</v>
      </c>
      <c r="L1892">
        <v>61</v>
      </c>
      <c r="M1892" t="s">
        <v>638</v>
      </c>
      <c r="N1892" t="s">
        <v>467</v>
      </c>
      <c r="O1892" t="s">
        <v>468</v>
      </c>
      <c r="P1892" t="s">
        <v>469</v>
      </c>
      <c r="R1892" t="s">
        <v>470</v>
      </c>
      <c r="T1892" t="s">
        <v>471</v>
      </c>
      <c r="U1892" t="s">
        <v>130</v>
      </c>
      <c r="V1892" t="s">
        <v>42</v>
      </c>
      <c r="W1892" t="s">
        <v>472</v>
      </c>
      <c r="X1892" t="s">
        <v>473</v>
      </c>
      <c r="Y1892" t="s">
        <v>36</v>
      </c>
    </row>
    <row r="1893" spans="1:25" x14ac:dyDescent="0.3">
      <c r="A1893">
        <v>10378</v>
      </c>
      <c r="B1893">
        <v>46</v>
      </c>
      <c r="C1893">
        <v>41.54</v>
      </c>
      <c r="D1893">
        <v>6</v>
      </c>
      <c r="E1893">
        <v>1910.84</v>
      </c>
      <c r="F1893" s="1">
        <v>38393</v>
      </c>
      <c r="G1893" t="s">
        <v>25</v>
      </c>
      <c r="H1893">
        <v>1</v>
      </c>
      <c r="I1893">
        <v>2</v>
      </c>
      <c r="J1893">
        <v>2005</v>
      </c>
      <c r="K1893" t="s">
        <v>181</v>
      </c>
      <c r="L1893">
        <v>61</v>
      </c>
      <c r="M1893" t="s">
        <v>638</v>
      </c>
      <c r="N1893" t="s">
        <v>174</v>
      </c>
      <c r="O1893" t="s">
        <v>175</v>
      </c>
      <c r="P1893" t="s">
        <v>176</v>
      </c>
      <c r="R1893" t="s">
        <v>177</v>
      </c>
      <c r="T1893">
        <v>28034</v>
      </c>
      <c r="U1893" t="s">
        <v>178</v>
      </c>
      <c r="V1893" t="s">
        <v>42</v>
      </c>
      <c r="W1893" t="s">
        <v>179</v>
      </c>
      <c r="X1893" t="s">
        <v>180</v>
      </c>
      <c r="Y1893" t="s">
        <v>36</v>
      </c>
    </row>
    <row r="1894" spans="1:25" x14ac:dyDescent="0.3">
      <c r="A1894">
        <v>10390</v>
      </c>
      <c r="B1894">
        <v>46</v>
      </c>
      <c r="C1894">
        <v>52.84</v>
      </c>
      <c r="D1894">
        <v>6</v>
      </c>
      <c r="E1894">
        <v>2430.64</v>
      </c>
      <c r="F1894" s="1">
        <v>38415</v>
      </c>
      <c r="G1894" t="s">
        <v>25</v>
      </c>
      <c r="H1894">
        <v>1</v>
      </c>
      <c r="I1894">
        <v>3</v>
      </c>
      <c r="J1894">
        <v>2005</v>
      </c>
      <c r="K1894" t="s">
        <v>181</v>
      </c>
      <c r="L1894">
        <v>61</v>
      </c>
      <c r="M1894" t="s">
        <v>638</v>
      </c>
      <c r="N1894" t="s">
        <v>272</v>
      </c>
      <c r="O1894">
        <v>4155551450</v>
      </c>
      <c r="P1894" t="s">
        <v>273</v>
      </c>
      <c r="R1894" t="s">
        <v>274</v>
      </c>
      <c r="S1894" t="s">
        <v>55</v>
      </c>
      <c r="T1894">
        <v>97562</v>
      </c>
      <c r="U1894" t="s">
        <v>32</v>
      </c>
      <c r="V1894" t="s">
        <v>33</v>
      </c>
      <c r="W1894" t="s">
        <v>275</v>
      </c>
      <c r="X1894" t="s">
        <v>276</v>
      </c>
      <c r="Y1894" t="s">
        <v>36</v>
      </c>
    </row>
    <row r="1895" spans="1:25" x14ac:dyDescent="0.3">
      <c r="A1895">
        <v>10419</v>
      </c>
      <c r="B1895">
        <v>55</v>
      </c>
      <c r="C1895">
        <v>52.66</v>
      </c>
      <c r="D1895">
        <v>12</v>
      </c>
      <c r="E1895">
        <v>2896.3</v>
      </c>
      <c r="F1895" s="1">
        <v>38489</v>
      </c>
      <c r="G1895" t="s">
        <v>25</v>
      </c>
      <c r="H1895">
        <v>2</v>
      </c>
      <c r="I1895">
        <v>5</v>
      </c>
      <c r="J1895">
        <v>2005</v>
      </c>
      <c r="K1895" t="s">
        <v>181</v>
      </c>
      <c r="L1895">
        <v>61</v>
      </c>
      <c r="M1895" t="s">
        <v>638</v>
      </c>
      <c r="N1895" t="s">
        <v>144</v>
      </c>
      <c r="O1895" t="s">
        <v>145</v>
      </c>
      <c r="P1895" t="s">
        <v>146</v>
      </c>
      <c r="R1895" t="s">
        <v>147</v>
      </c>
      <c r="T1895">
        <v>5020</v>
      </c>
      <c r="U1895" t="s">
        <v>148</v>
      </c>
      <c r="V1895" t="s">
        <v>42</v>
      </c>
      <c r="W1895" t="s">
        <v>149</v>
      </c>
      <c r="X1895" t="s">
        <v>150</v>
      </c>
      <c r="Y1895" t="s">
        <v>36</v>
      </c>
    </row>
    <row r="1896" spans="1:25" x14ac:dyDescent="0.3">
      <c r="A1896">
        <v>10106</v>
      </c>
      <c r="B1896">
        <v>31</v>
      </c>
      <c r="C1896">
        <v>52.6</v>
      </c>
      <c r="D1896">
        <v>14</v>
      </c>
      <c r="E1896">
        <v>1630.6</v>
      </c>
      <c r="F1896" s="1">
        <v>37669</v>
      </c>
      <c r="G1896" t="s">
        <v>25</v>
      </c>
      <c r="H1896">
        <v>1</v>
      </c>
      <c r="I1896">
        <v>2</v>
      </c>
      <c r="J1896">
        <v>2003</v>
      </c>
      <c r="K1896" t="s">
        <v>550</v>
      </c>
      <c r="L1896">
        <v>65</v>
      </c>
      <c r="M1896" t="s">
        <v>639</v>
      </c>
      <c r="N1896" t="s">
        <v>552</v>
      </c>
      <c r="O1896" t="s">
        <v>553</v>
      </c>
      <c r="P1896" t="s">
        <v>554</v>
      </c>
      <c r="R1896" t="s">
        <v>555</v>
      </c>
      <c r="T1896">
        <v>24100</v>
      </c>
      <c r="U1896" t="s">
        <v>258</v>
      </c>
      <c r="V1896" t="s">
        <v>42</v>
      </c>
      <c r="W1896" t="s">
        <v>556</v>
      </c>
      <c r="X1896" t="s">
        <v>557</v>
      </c>
      <c r="Y1896" t="s">
        <v>36</v>
      </c>
    </row>
    <row r="1897" spans="1:25" x14ac:dyDescent="0.3">
      <c r="A1897">
        <v>10119</v>
      </c>
      <c r="B1897">
        <v>20</v>
      </c>
      <c r="C1897">
        <v>72.98</v>
      </c>
      <c r="D1897">
        <v>5</v>
      </c>
      <c r="E1897">
        <v>1459.6</v>
      </c>
      <c r="F1897" s="1">
        <v>37739</v>
      </c>
      <c r="G1897" t="s">
        <v>25</v>
      </c>
      <c r="H1897">
        <v>2</v>
      </c>
      <c r="I1897">
        <v>4</v>
      </c>
      <c r="J1897">
        <v>2003</v>
      </c>
      <c r="K1897" t="s">
        <v>550</v>
      </c>
      <c r="L1897">
        <v>65</v>
      </c>
      <c r="M1897" t="s">
        <v>639</v>
      </c>
      <c r="N1897" t="s">
        <v>144</v>
      </c>
      <c r="O1897" t="s">
        <v>145</v>
      </c>
      <c r="P1897" t="s">
        <v>146</v>
      </c>
      <c r="R1897" t="s">
        <v>147</v>
      </c>
      <c r="T1897">
        <v>5020</v>
      </c>
      <c r="U1897" t="s">
        <v>148</v>
      </c>
      <c r="V1897" t="s">
        <v>42</v>
      </c>
      <c r="W1897" t="s">
        <v>149</v>
      </c>
      <c r="X1897" t="s">
        <v>150</v>
      </c>
      <c r="Y1897" t="s">
        <v>36</v>
      </c>
    </row>
    <row r="1898" spans="1:25" x14ac:dyDescent="0.3">
      <c r="A1898">
        <v>10131</v>
      </c>
      <c r="B1898">
        <v>29</v>
      </c>
      <c r="C1898">
        <v>59.18</v>
      </c>
      <c r="D1898">
        <v>6</v>
      </c>
      <c r="E1898">
        <v>1716.22</v>
      </c>
      <c r="F1898" s="1">
        <v>37788</v>
      </c>
      <c r="G1898" t="s">
        <v>25</v>
      </c>
      <c r="H1898">
        <v>2</v>
      </c>
      <c r="I1898">
        <v>6</v>
      </c>
      <c r="J1898">
        <v>2003</v>
      </c>
      <c r="K1898" t="s">
        <v>550</v>
      </c>
      <c r="L1898">
        <v>65</v>
      </c>
      <c r="M1898" t="s">
        <v>639</v>
      </c>
      <c r="N1898" t="s">
        <v>568</v>
      </c>
      <c r="O1898">
        <v>2035554407</v>
      </c>
      <c r="P1898" t="s">
        <v>569</v>
      </c>
      <c r="R1898" t="s">
        <v>516</v>
      </c>
      <c r="S1898" t="s">
        <v>112</v>
      </c>
      <c r="T1898">
        <v>97561</v>
      </c>
      <c r="U1898" t="s">
        <v>32</v>
      </c>
      <c r="V1898" t="s">
        <v>33</v>
      </c>
      <c r="W1898" t="s">
        <v>570</v>
      </c>
      <c r="X1898" t="s">
        <v>571</v>
      </c>
      <c r="Y1898" t="s">
        <v>36</v>
      </c>
    </row>
    <row r="1899" spans="1:25" x14ac:dyDescent="0.3">
      <c r="A1899">
        <v>10143</v>
      </c>
      <c r="B1899">
        <v>33</v>
      </c>
      <c r="C1899">
        <v>77.59</v>
      </c>
      <c r="D1899">
        <v>9</v>
      </c>
      <c r="E1899">
        <v>2560.4699999999998</v>
      </c>
      <c r="F1899" s="1">
        <v>37843</v>
      </c>
      <c r="G1899" t="s">
        <v>25</v>
      </c>
      <c r="H1899">
        <v>3</v>
      </c>
      <c r="I1899">
        <v>8</v>
      </c>
      <c r="J1899">
        <v>2003</v>
      </c>
      <c r="K1899" t="s">
        <v>550</v>
      </c>
      <c r="L1899">
        <v>65</v>
      </c>
      <c r="M1899" t="s">
        <v>639</v>
      </c>
      <c r="N1899" t="s">
        <v>335</v>
      </c>
      <c r="O1899">
        <v>5085559555</v>
      </c>
      <c r="P1899" t="s">
        <v>336</v>
      </c>
      <c r="R1899" t="s">
        <v>162</v>
      </c>
      <c r="S1899" t="s">
        <v>123</v>
      </c>
      <c r="T1899">
        <v>50553</v>
      </c>
      <c r="U1899" t="s">
        <v>32</v>
      </c>
      <c r="V1899" t="s">
        <v>33</v>
      </c>
      <c r="W1899" t="s">
        <v>337</v>
      </c>
      <c r="X1899" t="s">
        <v>338</v>
      </c>
      <c r="Y1899" t="s">
        <v>36</v>
      </c>
    </row>
    <row r="1900" spans="1:25" x14ac:dyDescent="0.3">
      <c r="A1900">
        <v>10155</v>
      </c>
      <c r="B1900">
        <v>34</v>
      </c>
      <c r="C1900">
        <v>55.89</v>
      </c>
      <c r="D1900">
        <v>7</v>
      </c>
      <c r="E1900">
        <v>1900.26</v>
      </c>
      <c r="F1900" s="1">
        <v>37900</v>
      </c>
      <c r="G1900" t="s">
        <v>25</v>
      </c>
      <c r="H1900">
        <v>4</v>
      </c>
      <c r="I1900">
        <v>10</v>
      </c>
      <c r="J1900">
        <v>2003</v>
      </c>
      <c r="K1900" t="s">
        <v>550</v>
      </c>
      <c r="L1900">
        <v>65</v>
      </c>
      <c r="M1900" t="s">
        <v>639</v>
      </c>
      <c r="N1900" t="s">
        <v>126</v>
      </c>
      <c r="O1900" t="s">
        <v>127</v>
      </c>
      <c r="P1900" t="s">
        <v>128</v>
      </c>
      <c r="R1900" t="s">
        <v>129</v>
      </c>
      <c r="T1900">
        <v>21240</v>
      </c>
      <c r="U1900" t="s">
        <v>130</v>
      </c>
      <c r="V1900" t="s">
        <v>42</v>
      </c>
      <c r="W1900" t="s">
        <v>131</v>
      </c>
      <c r="X1900" t="s">
        <v>132</v>
      </c>
      <c r="Y1900" t="s">
        <v>36</v>
      </c>
    </row>
    <row r="1901" spans="1:25" x14ac:dyDescent="0.3">
      <c r="A1901">
        <v>10167</v>
      </c>
      <c r="B1901">
        <v>32</v>
      </c>
      <c r="C1901">
        <v>63.12</v>
      </c>
      <c r="D1901">
        <v>3</v>
      </c>
      <c r="E1901">
        <v>2019.84</v>
      </c>
      <c r="F1901" s="1">
        <v>37917</v>
      </c>
      <c r="G1901" t="s">
        <v>339</v>
      </c>
      <c r="H1901">
        <v>4</v>
      </c>
      <c r="I1901">
        <v>10</v>
      </c>
      <c r="J1901">
        <v>2003</v>
      </c>
      <c r="K1901" t="s">
        <v>550</v>
      </c>
      <c r="L1901">
        <v>65</v>
      </c>
      <c r="M1901" t="s">
        <v>639</v>
      </c>
      <c r="N1901" t="s">
        <v>261</v>
      </c>
      <c r="O1901" t="s">
        <v>262</v>
      </c>
      <c r="P1901" t="s">
        <v>263</v>
      </c>
      <c r="R1901" t="s">
        <v>264</v>
      </c>
      <c r="T1901" t="s">
        <v>265</v>
      </c>
      <c r="U1901" t="s">
        <v>188</v>
      </c>
      <c r="V1901" t="s">
        <v>42</v>
      </c>
      <c r="W1901" t="s">
        <v>266</v>
      </c>
      <c r="X1901" t="s">
        <v>206</v>
      </c>
      <c r="Y1901" t="s">
        <v>36</v>
      </c>
    </row>
    <row r="1902" spans="1:25" x14ac:dyDescent="0.3">
      <c r="A1902">
        <v>10178</v>
      </c>
      <c r="B1902">
        <v>27</v>
      </c>
      <c r="C1902">
        <v>73.64</v>
      </c>
      <c r="D1902">
        <v>6</v>
      </c>
      <c r="E1902">
        <v>1988.28</v>
      </c>
      <c r="F1902" s="1">
        <v>37933</v>
      </c>
      <c r="G1902" t="s">
        <v>25</v>
      </c>
      <c r="H1902">
        <v>4</v>
      </c>
      <c r="I1902">
        <v>11</v>
      </c>
      <c r="J1902">
        <v>2003</v>
      </c>
      <c r="K1902" t="s">
        <v>550</v>
      </c>
      <c r="L1902">
        <v>65</v>
      </c>
      <c r="M1902" t="s">
        <v>639</v>
      </c>
      <c r="N1902" t="s">
        <v>340</v>
      </c>
      <c r="O1902" t="s">
        <v>341</v>
      </c>
      <c r="P1902" t="s">
        <v>342</v>
      </c>
      <c r="R1902" t="s">
        <v>343</v>
      </c>
      <c r="T1902">
        <v>31000</v>
      </c>
      <c r="U1902" t="s">
        <v>41</v>
      </c>
      <c r="V1902" t="s">
        <v>42</v>
      </c>
      <c r="W1902" t="s">
        <v>344</v>
      </c>
      <c r="X1902" t="s">
        <v>345</v>
      </c>
      <c r="Y1902" t="s">
        <v>36</v>
      </c>
    </row>
    <row r="1903" spans="1:25" x14ac:dyDescent="0.3">
      <c r="A1903">
        <v>10186</v>
      </c>
      <c r="B1903">
        <v>21</v>
      </c>
      <c r="C1903">
        <v>69.040000000000006</v>
      </c>
      <c r="D1903">
        <v>3</v>
      </c>
      <c r="E1903">
        <v>1449.84</v>
      </c>
      <c r="F1903" s="1">
        <v>37939</v>
      </c>
      <c r="G1903" t="s">
        <v>25</v>
      </c>
      <c r="H1903">
        <v>4</v>
      </c>
      <c r="I1903">
        <v>11</v>
      </c>
      <c r="J1903">
        <v>2003</v>
      </c>
      <c r="K1903" t="s">
        <v>550</v>
      </c>
      <c r="L1903">
        <v>65</v>
      </c>
      <c r="M1903" t="s">
        <v>639</v>
      </c>
      <c r="N1903" t="s">
        <v>346</v>
      </c>
      <c r="O1903" t="s">
        <v>347</v>
      </c>
      <c r="P1903" t="s">
        <v>348</v>
      </c>
      <c r="R1903" t="s">
        <v>332</v>
      </c>
      <c r="T1903" t="s">
        <v>349</v>
      </c>
      <c r="U1903" t="s">
        <v>170</v>
      </c>
      <c r="V1903" t="s">
        <v>42</v>
      </c>
      <c r="W1903" t="s">
        <v>350</v>
      </c>
      <c r="X1903" t="s">
        <v>351</v>
      </c>
      <c r="Y1903" t="s">
        <v>36</v>
      </c>
    </row>
    <row r="1904" spans="1:25" x14ac:dyDescent="0.3">
      <c r="A1904">
        <v>10198</v>
      </c>
      <c r="B1904">
        <v>27</v>
      </c>
      <c r="C1904">
        <v>71.67</v>
      </c>
      <c r="D1904">
        <v>6</v>
      </c>
      <c r="E1904">
        <v>1935.09</v>
      </c>
      <c r="F1904" s="1">
        <v>37952</v>
      </c>
      <c r="G1904" t="s">
        <v>25</v>
      </c>
      <c r="H1904">
        <v>4</v>
      </c>
      <c r="I1904">
        <v>11</v>
      </c>
      <c r="J1904">
        <v>2003</v>
      </c>
      <c r="K1904" t="s">
        <v>550</v>
      </c>
      <c r="L1904">
        <v>65</v>
      </c>
      <c r="M1904" t="s">
        <v>639</v>
      </c>
      <c r="N1904" t="s">
        <v>425</v>
      </c>
      <c r="O1904" t="s">
        <v>426</v>
      </c>
      <c r="P1904" t="s">
        <v>427</v>
      </c>
      <c r="R1904" t="s">
        <v>428</v>
      </c>
      <c r="T1904" t="s">
        <v>429</v>
      </c>
      <c r="U1904" t="s">
        <v>430</v>
      </c>
      <c r="V1904" t="s">
        <v>200</v>
      </c>
      <c r="W1904" t="s">
        <v>431</v>
      </c>
      <c r="X1904" t="s">
        <v>432</v>
      </c>
      <c r="Y1904" t="s">
        <v>36</v>
      </c>
    </row>
    <row r="1905" spans="1:25" x14ac:dyDescent="0.3">
      <c r="A1905">
        <v>10209</v>
      </c>
      <c r="B1905">
        <v>36</v>
      </c>
      <c r="C1905">
        <v>77.59</v>
      </c>
      <c r="D1905">
        <v>2</v>
      </c>
      <c r="E1905">
        <v>2793.24</v>
      </c>
      <c r="F1905" s="1">
        <v>37995</v>
      </c>
      <c r="G1905" t="s">
        <v>25</v>
      </c>
      <c r="H1905">
        <v>1</v>
      </c>
      <c r="I1905">
        <v>1</v>
      </c>
      <c r="J1905">
        <v>2004</v>
      </c>
      <c r="K1905" t="s">
        <v>550</v>
      </c>
      <c r="L1905">
        <v>65</v>
      </c>
      <c r="M1905" t="s">
        <v>639</v>
      </c>
      <c r="N1905" t="s">
        <v>358</v>
      </c>
      <c r="O1905">
        <v>2155554369</v>
      </c>
      <c r="P1905" t="s">
        <v>359</v>
      </c>
      <c r="R1905" t="s">
        <v>360</v>
      </c>
      <c r="S1905" t="s">
        <v>55</v>
      </c>
      <c r="U1905" t="s">
        <v>32</v>
      </c>
      <c r="V1905" t="s">
        <v>33</v>
      </c>
      <c r="W1905" t="s">
        <v>361</v>
      </c>
      <c r="X1905" t="s">
        <v>103</v>
      </c>
      <c r="Y1905" t="s">
        <v>36</v>
      </c>
    </row>
    <row r="1906" spans="1:25" x14ac:dyDescent="0.3">
      <c r="A1906">
        <v>10222</v>
      </c>
      <c r="B1906">
        <v>43</v>
      </c>
      <c r="C1906">
        <v>70.349999999999994</v>
      </c>
      <c r="D1906">
        <v>6</v>
      </c>
      <c r="E1906">
        <v>3025.05</v>
      </c>
      <c r="F1906" s="1">
        <v>38036</v>
      </c>
      <c r="G1906" t="s">
        <v>25</v>
      </c>
      <c r="H1906">
        <v>1</v>
      </c>
      <c r="I1906">
        <v>2</v>
      </c>
      <c r="J1906">
        <v>2004</v>
      </c>
      <c r="K1906" t="s">
        <v>550</v>
      </c>
      <c r="L1906">
        <v>65</v>
      </c>
      <c r="M1906" t="s">
        <v>639</v>
      </c>
      <c r="N1906" t="s">
        <v>362</v>
      </c>
      <c r="O1906">
        <v>7605558146</v>
      </c>
      <c r="P1906" t="s">
        <v>363</v>
      </c>
      <c r="R1906" t="s">
        <v>364</v>
      </c>
      <c r="S1906" t="s">
        <v>55</v>
      </c>
      <c r="T1906">
        <v>91217</v>
      </c>
      <c r="U1906" t="s">
        <v>32</v>
      </c>
      <c r="V1906" t="s">
        <v>33</v>
      </c>
      <c r="W1906" t="s">
        <v>237</v>
      </c>
      <c r="X1906" t="s">
        <v>276</v>
      </c>
      <c r="Y1906" t="s">
        <v>51</v>
      </c>
    </row>
    <row r="1907" spans="1:25" x14ac:dyDescent="0.3">
      <c r="A1907">
        <v>10249</v>
      </c>
      <c r="B1907">
        <v>25</v>
      </c>
      <c r="C1907">
        <v>69.7</v>
      </c>
      <c r="D1907">
        <v>2</v>
      </c>
      <c r="E1907">
        <v>1742.5</v>
      </c>
      <c r="F1907" s="1">
        <v>38115</v>
      </c>
      <c r="G1907" t="s">
        <v>25</v>
      </c>
      <c r="H1907">
        <v>2</v>
      </c>
      <c r="I1907">
        <v>5</v>
      </c>
      <c r="J1907">
        <v>2004</v>
      </c>
      <c r="K1907" t="s">
        <v>550</v>
      </c>
      <c r="L1907">
        <v>65</v>
      </c>
      <c r="M1907" t="s">
        <v>639</v>
      </c>
      <c r="N1907" t="s">
        <v>239</v>
      </c>
      <c r="O1907">
        <v>6175555555</v>
      </c>
      <c r="P1907" t="s">
        <v>240</v>
      </c>
      <c r="R1907" t="s">
        <v>122</v>
      </c>
      <c r="S1907" t="s">
        <v>123</v>
      </c>
      <c r="T1907">
        <v>51247</v>
      </c>
      <c r="U1907" t="s">
        <v>32</v>
      </c>
      <c r="V1907" t="s">
        <v>33</v>
      </c>
      <c r="W1907" t="s">
        <v>241</v>
      </c>
      <c r="X1907" t="s">
        <v>143</v>
      </c>
      <c r="Y1907" t="s">
        <v>36</v>
      </c>
    </row>
    <row r="1908" spans="1:25" x14ac:dyDescent="0.3">
      <c r="A1908">
        <v>10262</v>
      </c>
      <c r="B1908">
        <v>46</v>
      </c>
      <c r="C1908">
        <v>70.349999999999994</v>
      </c>
      <c r="D1908">
        <v>11</v>
      </c>
      <c r="E1908">
        <v>3236.1</v>
      </c>
      <c r="F1908" s="1">
        <v>38162</v>
      </c>
      <c r="G1908" t="s">
        <v>339</v>
      </c>
      <c r="H1908">
        <v>2</v>
      </c>
      <c r="I1908">
        <v>6</v>
      </c>
      <c r="J1908">
        <v>2004</v>
      </c>
      <c r="K1908" t="s">
        <v>550</v>
      </c>
      <c r="L1908">
        <v>65</v>
      </c>
      <c r="M1908" t="s">
        <v>639</v>
      </c>
      <c r="N1908" t="s">
        <v>174</v>
      </c>
      <c r="O1908" t="s">
        <v>175</v>
      </c>
      <c r="P1908" t="s">
        <v>176</v>
      </c>
      <c r="R1908" t="s">
        <v>177</v>
      </c>
      <c r="T1908">
        <v>28034</v>
      </c>
      <c r="U1908" t="s">
        <v>178</v>
      </c>
      <c r="V1908" t="s">
        <v>42</v>
      </c>
      <c r="W1908" t="s">
        <v>179</v>
      </c>
      <c r="X1908" t="s">
        <v>180</v>
      </c>
      <c r="Y1908" t="s">
        <v>51</v>
      </c>
    </row>
    <row r="1909" spans="1:25" x14ac:dyDescent="0.3">
      <c r="A1909">
        <v>10274</v>
      </c>
      <c r="B1909">
        <v>24</v>
      </c>
      <c r="C1909">
        <v>72.33</v>
      </c>
      <c r="D1909">
        <v>3</v>
      </c>
      <c r="E1909">
        <v>1735.92</v>
      </c>
      <c r="F1909" s="1">
        <v>38189</v>
      </c>
      <c r="G1909" t="s">
        <v>25</v>
      </c>
      <c r="H1909">
        <v>3</v>
      </c>
      <c r="I1909">
        <v>7</v>
      </c>
      <c r="J1909">
        <v>2004</v>
      </c>
      <c r="K1909" t="s">
        <v>550</v>
      </c>
      <c r="L1909">
        <v>65</v>
      </c>
      <c r="M1909" t="s">
        <v>639</v>
      </c>
      <c r="N1909" t="s">
        <v>281</v>
      </c>
      <c r="O1909">
        <v>6175558555</v>
      </c>
      <c r="P1909" t="s">
        <v>282</v>
      </c>
      <c r="R1909" t="s">
        <v>283</v>
      </c>
      <c r="S1909" t="s">
        <v>123</v>
      </c>
      <c r="T1909">
        <v>58339</v>
      </c>
      <c r="U1909" t="s">
        <v>32</v>
      </c>
      <c r="V1909" t="s">
        <v>33</v>
      </c>
      <c r="W1909" t="s">
        <v>275</v>
      </c>
      <c r="X1909" t="s">
        <v>284</v>
      </c>
      <c r="Y1909" t="s">
        <v>36</v>
      </c>
    </row>
    <row r="1910" spans="1:25" x14ac:dyDescent="0.3">
      <c r="A1910">
        <v>10284</v>
      </c>
      <c r="B1910">
        <v>39</v>
      </c>
      <c r="C1910">
        <v>71.67</v>
      </c>
      <c r="D1910">
        <v>13</v>
      </c>
      <c r="E1910">
        <v>2795.13</v>
      </c>
      <c r="F1910" s="1">
        <v>38220</v>
      </c>
      <c r="G1910" t="s">
        <v>25</v>
      </c>
      <c r="H1910">
        <v>3</v>
      </c>
      <c r="I1910">
        <v>8</v>
      </c>
      <c r="J1910">
        <v>2004</v>
      </c>
      <c r="K1910" t="s">
        <v>550</v>
      </c>
      <c r="L1910">
        <v>65</v>
      </c>
      <c r="M1910" t="s">
        <v>639</v>
      </c>
      <c r="N1910" t="s">
        <v>543</v>
      </c>
      <c r="O1910" t="s">
        <v>544</v>
      </c>
      <c r="P1910" t="s">
        <v>545</v>
      </c>
      <c r="R1910" t="s">
        <v>546</v>
      </c>
      <c r="T1910" t="s">
        <v>547</v>
      </c>
      <c r="U1910" t="s">
        <v>78</v>
      </c>
      <c r="V1910" t="s">
        <v>42</v>
      </c>
      <c r="W1910" t="s">
        <v>548</v>
      </c>
      <c r="X1910" t="s">
        <v>549</v>
      </c>
      <c r="Y1910" t="s">
        <v>36</v>
      </c>
    </row>
    <row r="1911" spans="1:25" x14ac:dyDescent="0.3">
      <c r="A1911">
        <v>10296</v>
      </c>
      <c r="B1911">
        <v>31</v>
      </c>
      <c r="C1911">
        <v>53.92</v>
      </c>
      <c r="D1911">
        <v>9</v>
      </c>
      <c r="E1911">
        <v>1671.52</v>
      </c>
      <c r="F1911" s="1">
        <v>38245</v>
      </c>
      <c r="G1911" t="s">
        <v>25</v>
      </c>
      <c r="H1911">
        <v>3</v>
      </c>
      <c r="I1911">
        <v>9</v>
      </c>
      <c r="J1911">
        <v>2004</v>
      </c>
      <c r="K1911" t="s">
        <v>550</v>
      </c>
      <c r="L1911">
        <v>65</v>
      </c>
      <c r="M1911" t="s">
        <v>639</v>
      </c>
      <c r="N1911" t="s">
        <v>572</v>
      </c>
      <c r="O1911" t="s">
        <v>573</v>
      </c>
      <c r="P1911" t="s">
        <v>574</v>
      </c>
      <c r="R1911" t="s">
        <v>575</v>
      </c>
      <c r="T1911">
        <v>80686</v>
      </c>
      <c r="U1911" t="s">
        <v>443</v>
      </c>
      <c r="V1911" t="s">
        <v>42</v>
      </c>
      <c r="W1911" t="s">
        <v>576</v>
      </c>
      <c r="X1911" t="s">
        <v>103</v>
      </c>
      <c r="Y1911" t="s">
        <v>36</v>
      </c>
    </row>
    <row r="1912" spans="1:25" x14ac:dyDescent="0.3">
      <c r="A1912">
        <v>10307</v>
      </c>
      <c r="B1912">
        <v>22</v>
      </c>
      <c r="C1912">
        <v>71.67</v>
      </c>
      <c r="D1912">
        <v>3</v>
      </c>
      <c r="E1912">
        <v>1576.74</v>
      </c>
      <c r="F1912" s="1">
        <v>38274</v>
      </c>
      <c r="G1912" t="s">
        <v>25</v>
      </c>
      <c r="H1912">
        <v>4</v>
      </c>
      <c r="I1912">
        <v>10</v>
      </c>
      <c r="J1912">
        <v>2004</v>
      </c>
      <c r="K1912" t="s">
        <v>550</v>
      </c>
      <c r="L1912">
        <v>65</v>
      </c>
      <c r="M1912" t="s">
        <v>639</v>
      </c>
      <c r="N1912" t="s">
        <v>214</v>
      </c>
      <c r="O1912">
        <v>2155554695</v>
      </c>
      <c r="P1912" t="s">
        <v>215</v>
      </c>
      <c r="R1912" t="s">
        <v>216</v>
      </c>
      <c r="S1912" t="s">
        <v>142</v>
      </c>
      <c r="T1912">
        <v>71270</v>
      </c>
      <c r="U1912" t="s">
        <v>32</v>
      </c>
      <c r="V1912" t="s">
        <v>33</v>
      </c>
      <c r="W1912" t="s">
        <v>217</v>
      </c>
      <c r="X1912" t="s">
        <v>218</v>
      </c>
      <c r="Y1912" t="s">
        <v>36</v>
      </c>
    </row>
    <row r="1913" spans="1:25" x14ac:dyDescent="0.3">
      <c r="A1913">
        <v>10316</v>
      </c>
      <c r="B1913">
        <v>47</v>
      </c>
      <c r="C1913">
        <v>76.930000000000007</v>
      </c>
      <c r="D1913">
        <v>11</v>
      </c>
      <c r="E1913">
        <v>3615.71</v>
      </c>
      <c r="F1913" s="1">
        <v>38292</v>
      </c>
      <c r="G1913" t="s">
        <v>25</v>
      </c>
      <c r="H1913">
        <v>4</v>
      </c>
      <c r="I1913">
        <v>11</v>
      </c>
      <c r="J1913">
        <v>2004</v>
      </c>
      <c r="K1913" t="s">
        <v>550</v>
      </c>
      <c r="L1913">
        <v>65</v>
      </c>
      <c r="M1913" t="s">
        <v>639</v>
      </c>
      <c r="N1913" t="s">
        <v>383</v>
      </c>
      <c r="O1913" t="s">
        <v>384</v>
      </c>
      <c r="P1913" t="s">
        <v>385</v>
      </c>
      <c r="R1913" t="s">
        <v>386</v>
      </c>
      <c r="S1913" t="s">
        <v>387</v>
      </c>
      <c r="T1913" t="s">
        <v>388</v>
      </c>
      <c r="U1913" t="s">
        <v>170</v>
      </c>
      <c r="V1913" t="s">
        <v>42</v>
      </c>
      <c r="W1913" t="s">
        <v>389</v>
      </c>
      <c r="X1913" t="s">
        <v>390</v>
      </c>
      <c r="Y1913" t="s">
        <v>51</v>
      </c>
    </row>
    <row r="1914" spans="1:25" x14ac:dyDescent="0.3">
      <c r="A1914">
        <v>10328</v>
      </c>
      <c r="B1914">
        <v>20</v>
      </c>
      <c r="C1914">
        <v>72.98</v>
      </c>
      <c r="D1914">
        <v>2</v>
      </c>
      <c r="E1914">
        <v>1459.6</v>
      </c>
      <c r="F1914" s="1">
        <v>38303</v>
      </c>
      <c r="G1914" t="s">
        <v>25</v>
      </c>
      <c r="H1914">
        <v>4</v>
      </c>
      <c r="I1914">
        <v>11</v>
      </c>
      <c r="J1914">
        <v>2004</v>
      </c>
      <c r="K1914" t="s">
        <v>550</v>
      </c>
      <c r="L1914">
        <v>65</v>
      </c>
      <c r="M1914" t="s">
        <v>639</v>
      </c>
      <c r="N1914" t="s">
        <v>552</v>
      </c>
      <c r="O1914" t="s">
        <v>553</v>
      </c>
      <c r="P1914" t="s">
        <v>554</v>
      </c>
      <c r="R1914" t="s">
        <v>555</v>
      </c>
      <c r="T1914">
        <v>24100</v>
      </c>
      <c r="U1914" t="s">
        <v>258</v>
      </c>
      <c r="V1914" t="s">
        <v>42</v>
      </c>
      <c r="W1914" t="s">
        <v>556</v>
      </c>
      <c r="X1914" t="s">
        <v>557</v>
      </c>
      <c r="Y1914" t="s">
        <v>36</v>
      </c>
    </row>
    <row r="1915" spans="1:25" x14ac:dyDescent="0.3">
      <c r="A1915">
        <v>10339</v>
      </c>
      <c r="B1915">
        <v>29</v>
      </c>
      <c r="C1915">
        <v>99.69</v>
      </c>
      <c r="D1915">
        <v>14</v>
      </c>
      <c r="E1915">
        <v>2891.01</v>
      </c>
      <c r="F1915" s="1">
        <v>38314</v>
      </c>
      <c r="G1915" t="s">
        <v>25</v>
      </c>
      <c r="H1915">
        <v>4</v>
      </c>
      <c r="I1915">
        <v>11</v>
      </c>
      <c r="J1915">
        <v>2004</v>
      </c>
      <c r="K1915" t="s">
        <v>550</v>
      </c>
      <c r="L1915">
        <v>65</v>
      </c>
      <c r="M1915" t="s">
        <v>639</v>
      </c>
      <c r="N1915" t="s">
        <v>246</v>
      </c>
      <c r="O1915" t="s">
        <v>247</v>
      </c>
      <c r="P1915" t="s">
        <v>248</v>
      </c>
      <c r="R1915" t="s">
        <v>249</v>
      </c>
      <c r="S1915" t="s">
        <v>250</v>
      </c>
      <c r="T1915" t="s">
        <v>251</v>
      </c>
      <c r="U1915" t="s">
        <v>200</v>
      </c>
      <c r="V1915" t="s">
        <v>200</v>
      </c>
      <c r="W1915" t="s">
        <v>252</v>
      </c>
      <c r="X1915" t="s">
        <v>253</v>
      </c>
      <c r="Y1915" t="s">
        <v>36</v>
      </c>
    </row>
    <row r="1916" spans="1:25" x14ac:dyDescent="0.3">
      <c r="A1916">
        <v>10351</v>
      </c>
      <c r="B1916">
        <v>38</v>
      </c>
      <c r="C1916">
        <v>68.38</v>
      </c>
      <c r="D1916">
        <v>4</v>
      </c>
      <c r="E1916">
        <v>2598.44</v>
      </c>
      <c r="F1916" s="1">
        <v>38324</v>
      </c>
      <c r="G1916" t="s">
        <v>25</v>
      </c>
      <c r="H1916">
        <v>4</v>
      </c>
      <c r="I1916">
        <v>12</v>
      </c>
      <c r="J1916">
        <v>2004</v>
      </c>
      <c r="K1916" t="s">
        <v>550</v>
      </c>
      <c r="L1916">
        <v>65</v>
      </c>
      <c r="M1916" t="s">
        <v>639</v>
      </c>
      <c r="N1916" t="s">
        <v>329</v>
      </c>
      <c r="O1916" t="s">
        <v>330</v>
      </c>
      <c r="P1916" t="s">
        <v>331</v>
      </c>
      <c r="R1916" t="s">
        <v>332</v>
      </c>
      <c r="T1916" t="s">
        <v>333</v>
      </c>
      <c r="U1916" t="s">
        <v>170</v>
      </c>
      <c r="V1916" t="s">
        <v>42</v>
      </c>
      <c r="W1916" t="s">
        <v>61</v>
      </c>
      <c r="X1916" t="s">
        <v>334</v>
      </c>
      <c r="Y1916" t="s">
        <v>36</v>
      </c>
    </row>
    <row r="1917" spans="1:25" x14ac:dyDescent="0.3">
      <c r="A1917">
        <v>10361</v>
      </c>
      <c r="B1917">
        <v>34</v>
      </c>
      <c r="C1917">
        <v>100</v>
      </c>
      <c r="D1917">
        <v>6</v>
      </c>
      <c r="E1917">
        <v>3871.92</v>
      </c>
      <c r="F1917" s="1">
        <v>38338</v>
      </c>
      <c r="G1917" t="s">
        <v>25</v>
      </c>
      <c r="H1917">
        <v>4</v>
      </c>
      <c r="I1917">
        <v>12</v>
      </c>
      <c r="J1917">
        <v>2004</v>
      </c>
      <c r="K1917" t="s">
        <v>550</v>
      </c>
      <c r="L1917">
        <v>65</v>
      </c>
      <c r="M1917" t="s">
        <v>639</v>
      </c>
      <c r="N1917" t="s">
        <v>152</v>
      </c>
      <c r="O1917" t="s">
        <v>153</v>
      </c>
      <c r="P1917" t="s">
        <v>154</v>
      </c>
      <c r="Q1917" t="s">
        <v>155</v>
      </c>
      <c r="R1917" t="s">
        <v>156</v>
      </c>
      <c r="S1917" t="s">
        <v>157</v>
      </c>
      <c r="T1917">
        <v>2067</v>
      </c>
      <c r="U1917" t="s">
        <v>95</v>
      </c>
      <c r="V1917" t="s">
        <v>96</v>
      </c>
      <c r="W1917" t="s">
        <v>158</v>
      </c>
      <c r="X1917" t="s">
        <v>159</v>
      </c>
      <c r="Y1917" t="s">
        <v>51</v>
      </c>
    </row>
    <row r="1918" spans="1:25" x14ac:dyDescent="0.3">
      <c r="A1918">
        <v>10373</v>
      </c>
      <c r="B1918">
        <v>46</v>
      </c>
      <c r="C1918">
        <v>66</v>
      </c>
      <c r="D1918">
        <v>11</v>
      </c>
      <c r="E1918">
        <v>3036</v>
      </c>
      <c r="F1918" s="1">
        <v>38383</v>
      </c>
      <c r="G1918" t="s">
        <v>25</v>
      </c>
      <c r="H1918">
        <v>1</v>
      </c>
      <c r="I1918">
        <v>1</v>
      </c>
      <c r="J1918">
        <v>2005</v>
      </c>
      <c r="K1918" t="s">
        <v>550</v>
      </c>
      <c r="L1918">
        <v>65</v>
      </c>
      <c r="M1918" t="s">
        <v>639</v>
      </c>
      <c r="N1918" t="s">
        <v>391</v>
      </c>
      <c r="O1918" t="s">
        <v>392</v>
      </c>
      <c r="P1918" t="s">
        <v>393</v>
      </c>
      <c r="R1918" t="s">
        <v>394</v>
      </c>
      <c r="T1918">
        <v>90110</v>
      </c>
      <c r="U1918" t="s">
        <v>130</v>
      </c>
      <c r="V1918" t="s">
        <v>42</v>
      </c>
      <c r="W1918" t="s">
        <v>395</v>
      </c>
      <c r="X1918" t="s">
        <v>396</v>
      </c>
      <c r="Y1918" t="s">
        <v>51</v>
      </c>
    </row>
    <row r="1919" spans="1:25" x14ac:dyDescent="0.3">
      <c r="A1919">
        <v>10386</v>
      </c>
      <c r="B1919">
        <v>35</v>
      </c>
      <c r="C1919">
        <v>63.76</v>
      </c>
      <c r="D1919">
        <v>9</v>
      </c>
      <c r="E1919">
        <v>2231.6</v>
      </c>
      <c r="F1919" s="1">
        <v>38412</v>
      </c>
      <c r="G1919" t="s">
        <v>408</v>
      </c>
      <c r="H1919">
        <v>1</v>
      </c>
      <c r="I1919">
        <v>3</v>
      </c>
      <c r="J1919">
        <v>2005</v>
      </c>
      <c r="K1919" t="s">
        <v>550</v>
      </c>
      <c r="L1919">
        <v>65</v>
      </c>
      <c r="M1919" t="s">
        <v>639</v>
      </c>
      <c r="N1919" t="s">
        <v>174</v>
      </c>
      <c r="O1919" t="s">
        <v>175</v>
      </c>
      <c r="P1919" t="s">
        <v>176</v>
      </c>
      <c r="R1919" t="s">
        <v>177</v>
      </c>
      <c r="T1919">
        <v>28034</v>
      </c>
      <c r="U1919" t="s">
        <v>178</v>
      </c>
      <c r="V1919" t="s">
        <v>42</v>
      </c>
      <c r="W1919" t="s">
        <v>179</v>
      </c>
      <c r="X1919" t="s">
        <v>180</v>
      </c>
      <c r="Y1919" t="s">
        <v>36</v>
      </c>
    </row>
    <row r="1920" spans="1:25" x14ac:dyDescent="0.3">
      <c r="A1920">
        <v>10398</v>
      </c>
      <c r="B1920">
        <v>34</v>
      </c>
      <c r="C1920">
        <v>71.67</v>
      </c>
      <c r="D1920">
        <v>13</v>
      </c>
      <c r="E1920">
        <v>2436.7800000000002</v>
      </c>
      <c r="F1920" s="1">
        <v>38441</v>
      </c>
      <c r="G1920" t="s">
        <v>25</v>
      </c>
      <c r="H1920">
        <v>1</v>
      </c>
      <c r="I1920">
        <v>3</v>
      </c>
      <c r="J1920">
        <v>2005</v>
      </c>
      <c r="K1920" t="s">
        <v>550</v>
      </c>
      <c r="L1920">
        <v>65</v>
      </c>
      <c r="M1920" t="s">
        <v>639</v>
      </c>
      <c r="N1920" t="s">
        <v>37</v>
      </c>
      <c r="O1920" t="s">
        <v>38</v>
      </c>
      <c r="P1920" t="s">
        <v>39</v>
      </c>
      <c r="R1920" t="s">
        <v>40</v>
      </c>
      <c r="T1920">
        <v>51100</v>
      </c>
      <c r="U1920" t="s">
        <v>41</v>
      </c>
      <c r="V1920" t="s">
        <v>42</v>
      </c>
      <c r="W1920" t="s">
        <v>43</v>
      </c>
      <c r="X1920" t="s">
        <v>44</v>
      </c>
      <c r="Y1920" t="s">
        <v>36</v>
      </c>
    </row>
    <row r="1921" spans="1:25" x14ac:dyDescent="0.3">
      <c r="A1921">
        <v>10400</v>
      </c>
      <c r="B1921">
        <v>38</v>
      </c>
      <c r="C1921">
        <v>57.2</v>
      </c>
      <c r="D1921">
        <v>3</v>
      </c>
      <c r="E1921">
        <v>2173.6</v>
      </c>
      <c r="F1921" s="1">
        <v>38443</v>
      </c>
      <c r="G1921" t="s">
        <v>25</v>
      </c>
      <c r="H1921">
        <v>2</v>
      </c>
      <c r="I1921">
        <v>4</v>
      </c>
      <c r="J1921">
        <v>2005</v>
      </c>
      <c r="K1921" t="s">
        <v>550</v>
      </c>
      <c r="L1921">
        <v>65</v>
      </c>
      <c r="M1921" t="s">
        <v>639</v>
      </c>
      <c r="N1921" t="s">
        <v>397</v>
      </c>
      <c r="O1921">
        <v>4085553659</v>
      </c>
      <c r="P1921" t="s">
        <v>398</v>
      </c>
      <c r="R1921" t="s">
        <v>399</v>
      </c>
      <c r="S1921" t="s">
        <v>55</v>
      </c>
      <c r="T1921">
        <v>94217</v>
      </c>
      <c r="U1921" t="s">
        <v>32</v>
      </c>
      <c r="V1921" t="s">
        <v>33</v>
      </c>
      <c r="W1921" t="s">
        <v>102</v>
      </c>
      <c r="X1921" t="s">
        <v>400</v>
      </c>
      <c r="Y1921" t="s">
        <v>36</v>
      </c>
    </row>
    <row r="1922" spans="1:25" x14ac:dyDescent="0.3">
      <c r="A1922">
        <v>10415</v>
      </c>
      <c r="B1922">
        <v>18</v>
      </c>
      <c r="C1922">
        <v>69.7</v>
      </c>
      <c r="D1922">
        <v>2</v>
      </c>
      <c r="E1922">
        <v>1254.5999999999999</v>
      </c>
      <c r="F1922" s="1">
        <v>38481</v>
      </c>
      <c r="G1922" t="s">
        <v>173</v>
      </c>
      <c r="H1922">
        <v>2</v>
      </c>
      <c r="I1922">
        <v>5</v>
      </c>
      <c r="J1922">
        <v>2005</v>
      </c>
      <c r="K1922" t="s">
        <v>550</v>
      </c>
      <c r="L1922">
        <v>65</v>
      </c>
      <c r="M1922" t="s">
        <v>639</v>
      </c>
      <c r="N1922" t="s">
        <v>558</v>
      </c>
      <c r="O1922" t="s">
        <v>559</v>
      </c>
      <c r="P1922" t="s">
        <v>560</v>
      </c>
      <c r="R1922" t="s">
        <v>561</v>
      </c>
      <c r="S1922" t="s">
        <v>94</v>
      </c>
      <c r="T1922">
        <v>3150</v>
      </c>
      <c r="U1922" t="s">
        <v>95</v>
      </c>
      <c r="V1922" t="s">
        <v>96</v>
      </c>
      <c r="W1922" t="s">
        <v>562</v>
      </c>
      <c r="X1922" t="s">
        <v>563</v>
      </c>
      <c r="Y1922" t="s">
        <v>36</v>
      </c>
    </row>
    <row r="1923" spans="1:25" x14ac:dyDescent="0.3">
      <c r="A1923">
        <v>10110</v>
      </c>
      <c r="B1923">
        <v>37</v>
      </c>
      <c r="C1923">
        <v>100</v>
      </c>
      <c r="D1923">
        <v>14</v>
      </c>
      <c r="E1923">
        <v>3724.42</v>
      </c>
      <c r="F1923" s="1">
        <v>37698</v>
      </c>
      <c r="G1923" t="s">
        <v>25</v>
      </c>
      <c r="H1923">
        <v>1</v>
      </c>
      <c r="I1923">
        <v>3</v>
      </c>
      <c r="J1923">
        <v>2003</v>
      </c>
      <c r="K1923" t="s">
        <v>181</v>
      </c>
      <c r="L1923">
        <v>107</v>
      </c>
      <c r="M1923" t="s">
        <v>640</v>
      </c>
      <c r="N1923" t="s">
        <v>492</v>
      </c>
      <c r="O1923" t="s">
        <v>493</v>
      </c>
      <c r="P1923" t="s">
        <v>494</v>
      </c>
      <c r="R1923" t="s">
        <v>495</v>
      </c>
      <c r="T1923" t="s">
        <v>496</v>
      </c>
      <c r="U1923" t="s">
        <v>170</v>
      </c>
      <c r="V1923" t="s">
        <v>42</v>
      </c>
      <c r="W1923" t="s">
        <v>497</v>
      </c>
      <c r="X1923" t="s">
        <v>94</v>
      </c>
      <c r="Y1923" t="s">
        <v>51</v>
      </c>
    </row>
    <row r="1924" spans="1:25" x14ac:dyDescent="0.3">
      <c r="A1924">
        <v>10124</v>
      </c>
      <c r="B1924">
        <v>43</v>
      </c>
      <c r="C1924">
        <v>100</v>
      </c>
      <c r="D1924">
        <v>13</v>
      </c>
      <c r="E1924">
        <v>5203</v>
      </c>
      <c r="F1924" s="1">
        <v>37762</v>
      </c>
      <c r="G1924" t="s">
        <v>25</v>
      </c>
      <c r="H1924">
        <v>2</v>
      </c>
      <c r="I1924">
        <v>5</v>
      </c>
      <c r="J1924">
        <v>2003</v>
      </c>
      <c r="K1924" t="s">
        <v>181</v>
      </c>
      <c r="L1924">
        <v>107</v>
      </c>
      <c r="M1924" t="s">
        <v>640</v>
      </c>
      <c r="N1924" t="s">
        <v>539</v>
      </c>
      <c r="O1924">
        <v>7025551838</v>
      </c>
      <c r="P1924" t="s">
        <v>540</v>
      </c>
      <c r="R1924" t="s">
        <v>541</v>
      </c>
      <c r="S1924" t="s">
        <v>542</v>
      </c>
      <c r="T1924">
        <v>83030</v>
      </c>
      <c r="U1924" t="s">
        <v>32</v>
      </c>
      <c r="V1924" t="s">
        <v>33</v>
      </c>
      <c r="W1924" t="s">
        <v>113</v>
      </c>
      <c r="X1924" t="s">
        <v>400</v>
      </c>
      <c r="Y1924" t="s">
        <v>51</v>
      </c>
    </row>
    <row r="1925" spans="1:25" x14ac:dyDescent="0.3">
      <c r="A1925">
        <v>10148</v>
      </c>
      <c r="B1925">
        <v>27</v>
      </c>
      <c r="C1925">
        <v>100</v>
      </c>
      <c r="D1925">
        <v>7</v>
      </c>
      <c r="E1925">
        <v>3469.5</v>
      </c>
      <c r="F1925" s="1">
        <v>37875</v>
      </c>
      <c r="G1925" t="s">
        <v>25</v>
      </c>
      <c r="H1925">
        <v>3</v>
      </c>
      <c r="I1925">
        <v>9</v>
      </c>
      <c r="J1925">
        <v>2003</v>
      </c>
      <c r="K1925" t="s">
        <v>181</v>
      </c>
      <c r="L1925">
        <v>107</v>
      </c>
      <c r="M1925" t="s">
        <v>640</v>
      </c>
      <c r="N1925" t="s">
        <v>285</v>
      </c>
      <c r="O1925" t="s">
        <v>286</v>
      </c>
      <c r="P1925" t="s">
        <v>287</v>
      </c>
      <c r="Q1925" t="s">
        <v>288</v>
      </c>
      <c r="R1925" t="s">
        <v>289</v>
      </c>
      <c r="S1925" t="s">
        <v>157</v>
      </c>
      <c r="T1925">
        <v>2060</v>
      </c>
      <c r="U1925" t="s">
        <v>95</v>
      </c>
      <c r="V1925" t="s">
        <v>96</v>
      </c>
      <c r="W1925" t="s">
        <v>290</v>
      </c>
      <c r="X1925" t="s">
        <v>291</v>
      </c>
      <c r="Y1925" t="s">
        <v>51</v>
      </c>
    </row>
    <row r="1926" spans="1:25" x14ac:dyDescent="0.3">
      <c r="A1926">
        <v>10161</v>
      </c>
      <c r="B1926">
        <v>30</v>
      </c>
      <c r="C1926">
        <v>100</v>
      </c>
      <c r="D1926">
        <v>6</v>
      </c>
      <c r="E1926">
        <v>3148.2</v>
      </c>
      <c r="F1926" s="1">
        <v>37911</v>
      </c>
      <c r="G1926" t="s">
        <v>25</v>
      </c>
      <c r="H1926">
        <v>4</v>
      </c>
      <c r="I1926">
        <v>10</v>
      </c>
      <c r="J1926">
        <v>2003</v>
      </c>
      <c r="K1926" t="s">
        <v>181</v>
      </c>
      <c r="L1926">
        <v>107</v>
      </c>
      <c r="M1926" t="s">
        <v>640</v>
      </c>
      <c r="N1926" t="s">
        <v>498</v>
      </c>
      <c r="O1926" t="s">
        <v>499</v>
      </c>
      <c r="P1926" t="s">
        <v>500</v>
      </c>
      <c r="R1926" t="s">
        <v>501</v>
      </c>
      <c r="T1926">
        <v>8200</v>
      </c>
      <c r="U1926" t="s">
        <v>326</v>
      </c>
      <c r="V1926" t="s">
        <v>42</v>
      </c>
      <c r="W1926" t="s">
        <v>502</v>
      </c>
      <c r="X1926" t="s">
        <v>503</v>
      </c>
      <c r="Y1926" t="s">
        <v>51</v>
      </c>
    </row>
    <row r="1927" spans="1:25" x14ac:dyDescent="0.3">
      <c r="A1927">
        <v>10172</v>
      </c>
      <c r="B1927">
        <v>22</v>
      </c>
      <c r="C1927">
        <v>98.51</v>
      </c>
      <c r="D1927">
        <v>4</v>
      </c>
      <c r="E1927">
        <v>2167.2199999999998</v>
      </c>
      <c r="F1927" s="1">
        <v>37930</v>
      </c>
      <c r="G1927" t="s">
        <v>25</v>
      </c>
      <c r="H1927">
        <v>4</v>
      </c>
      <c r="I1927">
        <v>11</v>
      </c>
      <c r="J1927">
        <v>2003</v>
      </c>
      <c r="K1927" t="s">
        <v>181</v>
      </c>
      <c r="L1927">
        <v>107</v>
      </c>
      <c r="M1927" t="s">
        <v>640</v>
      </c>
      <c r="N1927" t="s">
        <v>109</v>
      </c>
      <c r="O1927">
        <v>2035552570</v>
      </c>
      <c r="P1927" t="s">
        <v>110</v>
      </c>
      <c r="R1927" t="s">
        <v>111</v>
      </c>
      <c r="S1927" t="s">
        <v>112</v>
      </c>
      <c r="T1927">
        <v>97562</v>
      </c>
      <c r="U1927" t="s">
        <v>32</v>
      </c>
      <c r="V1927" t="s">
        <v>33</v>
      </c>
      <c r="W1927" t="s">
        <v>113</v>
      </c>
      <c r="X1927" t="s">
        <v>57</v>
      </c>
      <c r="Y1927" t="s">
        <v>36</v>
      </c>
    </row>
    <row r="1928" spans="1:25" x14ac:dyDescent="0.3">
      <c r="A1928">
        <v>10182</v>
      </c>
      <c r="B1928">
        <v>49</v>
      </c>
      <c r="C1928">
        <v>100</v>
      </c>
      <c r="D1928">
        <v>17</v>
      </c>
      <c r="E1928">
        <v>6244.07</v>
      </c>
      <c r="F1928" s="1">
        <v>37937</v>
      </c>
      <c r="G1928" t="s">
        <v>25</v>
      </c>
      <c r="H1928">
        <v>4</v>
      </c>
      <c r="I1928">
        <v>11</v>
      </c>
      <c r="J1928">
        <v>2003</v>
      </c>
      <c r="K1928" t="s">
        <v>181</v>
      </c>
      <c r="L1928">
        <v>107</v>
      </c>
      <c r="M1928" t="s">
        <v>640</v>
      </c>
      <c r="N1928" t="s">
        <v>272</v>
      </c>
      <c r="O1928">
        <v>4155551450</v>
      </c>
      <c r="P1928" t="s">
        <v>273</v>
      </c>
      <c r="R1928" t="s">
        <v>274</v>
      </c>
      <c r="S1928" t="s">
        <v>55</v>
      </c>
      <c r="T1928">
        <v>97562</v>
      </c>
      <c r="U1928" t="s">
        <v>32</v>
      </c>
      <c r="V1928" t="s">
        <v>33</v>
      </c>
      <c r="W1928" t="s">
        <v>275</v>
      </c>
      <c r="X1928" t="s">
        <v>276</v>
      </c>
      <c r="Y1928" t="s">
        <v>51</v>
      </c>
    </row>
    <row r="1929" spans="1:25" x14ac:dyDescent="0.3">
      <c r="A1929">
        <v>10192</v>
      </c>
      <c r="B1929">
        <v>46</v>
      </c>
      <c r="C1929">
        <v>100</v>
      </c>
      <c r="D1929">
        <v>5</v>
      </c>
      <c r="E1929">
        <v>5566</v>
      </c>
      <c r="F1929" s="1">
        <v>37945</v>
      </c>
      <c r="G1929" t="s">
        <v>25</v>
      </c>
      <c r="H1929">
        <v>4</v>
      </c>
      <c r="I1929">
        <v>11</v>
      </c>
      <c r="J1929">
        <v>2003</v>
      </c>
      <c r="K1929" t="s">
        <v>181</v>
      </c>
      <c r="L1929">
        <v>107</v>
      </c>
      <c r="M1929" t="s">
        <v>640</v>
      </c>
      <c r="N1929" t="s">
        <v>277</v>
      </c>
      <c r="O1929">
        <v>6035558647</v>
      </c>
      <c r="P1929" t="s">
        <v>278</v>
      </c>
      <c r="R1929" t="s">
        <v>279</v>
      </c>
      <c r="S1929" t="s">
        <v>280</v>
      </c>
      <c r="T1929">
        <v>62005</v>
      </c>
      <c r="U1929" t="s">
        <v>32</v>
      </c>
      <c r="V1929" t="s">
        <v>33</v>
      </c>
      <c r="W1929" t="s">
        <v>56</v>
      </c>
      <c r="X1929" t="s">
        <v>276</v>
      </c>
      <c r="Y1929" t="s">
        <v>51</v>
      </c>
    </row>
    <row r="1930" spans="1:25" x14ac:dyDescent="0.3">
      <c r="A1930">
        <v>10204</v>
      </c>
      <c r="B1930">
        <v>48</v>
      </c>
      <c r="C1930">
        <v>91.02</v>
      </c>
      <c r="D1930">
        <v>11</v>
      </c>
      <c r="E1930">
        <v>4368.96</v>
      </c>
      <c r="F1930" s="1">
        <v>37957</v>
      </c>
      <c r="G1930" t="s">
        <v>25</v>
      </c>
      <c r="H1930">
        <v>4</v>
      </c>
      <c r="I1930">
        <v>12</v>
      </c>
      <c r="J1930">
        <v>2003</v>
      </c>
      <c r="K1930" t="s">
        <v>181</v>
      </c>
      <c r="L1930">
        <v>107</v>
      </c>
      <c r="M1930" t="s">
        <v>640</v>
      </c>
      <c r="N1930" t="s">
        <v>475</v>
      </c>
      <c r="O1930">
        <v>2125557413</v>
      </c>
      <c r="P1930" t="s">
        <v>476</v>
      </c>
      <c r="Q1930" t="s">
        <v>477</v>
      </c>
      <c r="R1930" t="s">
        <v>30</v>
      </c>
      <c r="S1930" t="s">
        <v>31</v>
      </c>
      <c r="T1930">
        <v>10022</v>
      </c>
      <c r="U1930" t="s">
        <v>32</v>
      </c>
      <c r="V1930" t="s">
        <v>33</v>
      </c>
      <c r="W1930" t="s">
        <v>56</v>
      </c>
      <c r="X1930" t="s">
        <v>478</v>
      </c>
      <c r="Y1930" t="s">
        <v>51</v>
      </c>
    </row>
    <row r="1931" spans="1:25" x14ac:dyDescent="0.3">
      <c r="A1931">
        <v>10212</v>
      </c>
      <c r="B1931">
        <v>46</v>
      </c>
      <c r="C1931">
        <v>87.81</v>
      </c>
      <c r="D1931">
        <v>4</v>
      </c>
      <c r="E1931">
        <v>4039.26</v>
      </c>
      <c r="F1931" s="1">
        <v>38002</v>
      </c>
      <c r="G1931" t="s">
        <v>25</v>
      </c>
      <c r="H1931">
        <v>1</v>
      </c>
      <c r="I1931">
        <v>1</v>
      </c>
      <c r="J1931">
        <v>2004</v>
      </c>
      <c r="K1931" t="s">
        <v>181</v>
      </c>
      <c r="L1931">
        <v>107</v>
      </c>
      <c r="M1931" t="s">
        <v>640</v>
      </c>
      <c r="N1931" t="s">
        <v>174</v>
      </c>
      <c r="O1931" t="s">
        <v>175</v>
      </c>
      <c r="P1931" t="s">
        <v>176</v>
      </c>
      <c r="R1931" t="s">
        <v>177</v>
      </c>
      <c r="T1931">
        <v>28034</v>
      </c>
      <c r="U1931" t="s">
        <v>178</v>
      </c>
      <c r="V1931" t="s">
        <v>42</v>
      </c>
      <c r="W1931" t="s">
        <v>179</v>
      </c>
      <c r="X1931" t="s">
        <v>180</v>
      </c>
      <c r="Y1931" t="s">
        <v>51</v>
      </c>
    </row>
    <row r="1932" spans="1:25" x14ac:dyDescent="0.3">
      <c r="A1932">
        <v>10226</v>
      </c>
      <c r="B1932">
        <v>48</v>
      </c>
      <c r="C1932">
        <v>92.09</v>
      </c>
      <c r="D1932">
        <v>2</v>
      </c>
      <c r="E1932">
        <v>4420.32</v>
      </c>
      <c r="F1932" s="1">
        <v>38043</v>
      </c>
      <c r="G1932" t="s">
        <v>25</v>
      </c>
      <c r="H1932">
        <v>1</v>
      </c>
      <c r="I1932">
        <v>2</v>
      </c>
      <c r="J1932">
        <v>2004</v>
      </c>
      <c r="K1932" t="s">
        <v>181</v>
      </c>
      <c r="L1932">
        <v>107</v>
      </c>
      <c r="M1932" t="s">
        <v>640</v>
      </c>
      <c r="N1932" t="s">
        <v>362</v>
      </c>
      <c r="O1932">
        <v>7605558146</v>
      </c>
      <c r="P1932" t="s">
        <v>363</v>
      </c>
      <c r="R1932" t="s">
        <v>364</v>
      </c>
      <c r="S1932" t="s">
        <v>55</v>
      </c>
      <c r="T1932">
        <v>91217</v>
      </c>
      <c r="U1932" t="s">
        <v>32</v>
      </c>
      <c r="V1932" t="s">
        <v>33</v>
      </c>
      <c r="W1932" t="s">
        <v>237</v>
      </c>
      <c r="X1932" t="s">
        <v>276</v>
      </c>
      <c r="Y1932" t="s">
        <v>51</v>
      </c>
    </row>
    <row r="1933" spans="1:25" x14ac:dyDescent="0.3">
      <c r="A1933">
        <v>10241</v>
      </c>
      <c r="B1933">
        <v>27</v>
      </c>
      <c r="C1933">
        <v>86.73</v>
      </c>
      <c r="D1933">
        <v>9</v>
      </c>
      <c r="E1933">
        <v>2341.71</v>
      </c>
      <c r="F1933" s="1">
        <v>38090</v>
      </c>
      <c r="G1933" t="s">
        <v>25</v>
      </c>
      <c r="H1933">
        <v>2</v>
      </c>
      <c r="I1933">
        <v>4</v>
      </c>
      <c r="J1933">
        <v>2004</v>
      </c>
      <c r="K1933" t="s">
        <v>181</v>
      </c>
      <c r="L1933">
        <v>107</v>
      </c>
      <c r="M1933" t="s">
        <v>640</v>
      </c>
      <c r="N1933" t="s">
        <v>531</v>
      </c>
      <c r="O1933" t="s">
        <v>532</v>
      </c>
      <c r="P1933" t="s">
        <v>533</v>
      </c>
      <c r="R1933" t="s">
        <v>534</v>
      </c>
      <c r="T1933">
        <v>67000</v>
      </c>
      <c r="U1933" t="s">
        <v>41</v>
      </c>
      <c r="V1933" t="s">
        <v>42</v>
      </c>
      <c r="W1933" t="s">
        <v>535</v>
      </c>
      <c r="X1933" t="s">
        <v>536</v>
      </c>
      <c r="Y1933" t="s">
        <v>36</v>
      </c>
    </row>
    <row r="1934" spans="1:25" x14ac:dyDescent="0.3">
      <c r="A1934">
        <v>10267</v>
      </c>
      <c r="B1934">
        <v>43</v>
      </c>
      <c r="C1934">
        <v>100</v>
      </c>
      <c r="D1934">
        <v>6</v>
      </c>
      <c r="E1934">
        <v>5110.9799999999996</v>
      </c>
      <c r="F1934" s="1">
        <v>38175</v>
      </c>
      <c r="G1934" t="s">
        <v>25</v>
      </c>
      <c r="H1934">
        <v>3</v>
      </c>
      <c r="I1934">
        <v>7</v>
      </c>
      <c r="J1934">
        <v>2004</v>
      </c>
      <c r="K1934" t="s">
        <v>181</v>
      </c>
      <c r="L1934">
        <v>107</v>
      </c>
      <c r="M1934" t="s">
        <v>640</v>
      </c>
      <c r="N1934" t="s">
        <v>475</v>
      </c>
      <c r="O1934">
        <v>2125557413</v>
      </c>
      <c r="P1934" t="s">
        <v>476</v>
      </c>
      <c r="Q1934" t="s">
        <v>477</v>
      </c>
      <c r="R1934" t="s">
        <v>30</v>
      </c>
      <c r="S1934" t="s">
        <v>31</v>
      </c>
      <c r="T1934">
        <v>10022</v>
      </c>
      <c r="U1934" t="s">
        <v>32</v>
      </c>
      <c r="V1934" t="s">
        <v>33</v>
      </c>
      <c r="W1934" t="s">
        <v>56</v>
      </c>
      <c r="X1934" t="s">
        <v>478</v>
      </c>
      <c r="Y1934" t="s">
        <v>51</v>
      </c>
    </row>
    <row r="1935" spans="1:25" x14ac:dyDescent="0.3">
      <c r="A1935">
        <v>10279</v>
      </c>
      <c r="B1935">
        <v>48</v>
      </c>
      <c r="C1935">
        <v>100</v>
      </c>
      <c r="D1935">
        <v>6</v>
      </c>
      <c r="E1935">
        <v>6168</v>
      </c>
      <c r="F1935" s="1">
        <v>38208</v>
      </c>
      <c r="G1935" t="s">
        <v>25</v>
      </c>
      <c r="H1935">
        <v>3</v>
      </c>
      <c r="I1935">
        <v>8</v>
      </c>
      <c r="J1935">
        <v>2004</v>
      </c>
      <c r="K1935" t="s">
        <v>181</v>
      </c>
      <c r="L1935">
        <v>107</v>
      </c>
      <c r="M1935" t="s">
        <v>640</v>
      </c>
      <c r="N1935" t="s">
        <v>174</v>
      </c>
      <c r="O1935" t="s">
        <v>175</v>
      </c>
      <c r="P1935" t="s">
        <v>176</v>
      </c>
      <c r="R1935" t="s">
        <v>177</v>
      </c>
      <c r="T1935">
        <v>28034</v>
      </c>
      <c r="U1935" t="s">
        <v>178</v>
      </c>
      <c r="V1935" t="s">
        <v>42</v>
      </c>
      <c r="W1935" t="s">
        <v>179</v>
      </c>
      <c r="X1935" t="s">
        <v>180</v>
      </c>
      <c r="Y1935" t="s">
        <v>51</v>
      </c>
    </row>
    <row r="1936" spans="1:25" x14ac:dyDescent="0.3">
      <c r="A1936">
        <v>10288</v>
      </c>
      <c r="B1936">
        <v>41</v>
      </c>
      <c r="C1936">
        <v>100</v>
      </c>
      <c r="D1936">
        <v>12</v>
      </c>
      <c r="E1936">
        <v>4873.26</v>
      </c>
      <c r="F1936" s="1">
        <v>38231</v>
      </c>
      <c r="G1936" t="s">
        <v>25</v>
      </c>
      <c r="H1936">
        <v>3</v>
      </c>
      <c r="I1936">
        <v>9</v>
      </c>
      <c r="J1936">
        <v>2004</v>
      </c>
      <c r="K1936" t="s">
        <v>181</v>
      </c>
      <c r="L1936">
        <v>107</v>
      </c>
      <c r="M1936" t="s">
        <v>640</v>
      </c>
      <c r="N1936" t="s">
        <v>418</v>
      </c>
      <c r="O1936" t="s">
        <v>419</v>
      </c>
      <c r="P1936" t="s">
        <v>420</v>
      </c>
      <c r="Q1936" t="s">
        <v>421</v>
      </c>
      <c r="R1936" t="s">
        <v>199</v>
      </c>
      <c r="T1936">
        <v>69045</v>
      </c>
      <c r="U1936" t="s">
        <v>199</v>
      </c>
      <c r="V1936" t="s">
        <v>96</v>
      </c>
      <c r="W1936" t="s">
        <v>422</v>
      </c>
      <c r="X1936" t="s">
        <v>423</v>
      </c>
      <c r="Y1936" t="s">
        <v>51</v>
      </c>
    </row>
    <row r="1937" spans="1:25" x14ac:dyDescent="0.3">
      <c r="A1937">
        <v>10301</v>
      </c>
      <c r="B1937">
        <v>22</v>
      </c>
      <c r="C1937">
        <v>96.37</v>
      </c>
      <c r="D1937">
        <v>2</v>
      </c>
      <c r="E1937">
        <v>2120.14</v>
      </c>
      <c r="F1937" s="1">
        <v>37899</v>
      </c>
      <c r="G1937" t="s">
        <v>25</v>
      </c>
      <c r="H1937">
        <v>4</v>
      </c>
      <c r="I1937">
        <v>10</v>
      </c>
      <c r="J1937">
        <v>2003</v>
      </c>
      <c r="K1937" t="s">
        <v>181</v>
      </c>
      <c r="L1937">
        <v>107</v>
      </c>
      <c r="M1937" t="s">
        <v>640</v>
      </c>
      <c r="N1937" t="s">
        <v>543</v>
      </c>
      <c r="O1937" t="s">
        <v>544</v>
      </c>
      <c r="P1937" t="s">
        <v>545</v>
      </c>
      <c r="R1937" t="s">
        <v>546</v>
      </c>
      <c r="T1937" t="s">
        <v>547</v>
      </c>
      <c r="U1937" t="s">
        <v>78</v>
      </c>
      <c r="V1937" t="s">
        <v>42</v>
      </c>
      <c r="W1937" t="s">
        <v>548</v>
      </c>
      <c r="X1937" t="s">
        <v>549</v>
      </c>
      <c r="Y1937" t="s">
        <v>36</v>
      </c>
    </row>
    <row r="1938" spans="1:25" x14ac:dyDescent="0.3">
      <c r="A1938">
        <v>10311</v>
      </c>
      <c r="B1938">
        <v>46</v>
      </c>
      <c r="C1938">
        <v>92.09</v>
      </c>
      <c r="D1938">
        <v>7</v>
      </c>
      <c r="E1938">
        <v>4236.1400000000003</v>
      </c>
      <c r="F1938" s="1">
        <v>38276</v>
      </c>
      <c r="G1938" t="s">
        <v>25</v>
      </c>
      <c r="H1938">
        <v>4</v>
      </c>
      <c r="I1938">
        <v>10</v>
      </c>
      <c r="J1938">
        <v>2004</v>
      </c>
      <c r="K1938" t="s">
        <v>181</v>
      </c>
      <c r="L1938">
        <v>107</v>
      </c>
      <c r="M1938" t="s">
        <v>640</v>
      </c>
      <c r="N1938" t="s">
        <v>174</v>
      </c>
      <c r="O1938" t="s">
        <v>175</v>
      </c>
      <c r="P1938" t="s">
        <v>176</v>
      </c>
      <c r="R1938" t="s">
        <v>177</v>
      </c>
      <c r="T1938">
        <v>28034</v>
      </c>
      <c r="U1938" t="s">
        <v>178</v>
      </c>
      <c r="V1938" t="s">
        <v>42</v>
      </c>
      <c r="W1938" t="s">
        <v>179</v>
      </c>
      <c r="X1938" t="s">
        <v>180</v>
      </c>
      <c r="Y1938" t="s">
        <v>51</v>
      </c>
    </row>
    <row r="1939" spans="1:25" x14ac:dyDescent="0.3">
      <c r="A1939">
        <v>10321</v>
      </c>
      <c r="B1939">
        <v>21</v>
      </c>
      <c r="C1939">
        <v>89.95</v>
      </c>
      <c r="D1939">
        <v>4</v>
      </c>
      <c r="E1939">
        <v>1888.95</v>
      </c>
      <c r="F1939" s="1">
        <v>38295</v>
      </c>
      <c r="G1939" t="s">
        <v>25</v>
      </c>
      <c r="H1939">
        <v>4</v>
      </c>
      <c r="I1939">
        <v>11</v>
      </c>
      <c r="J1939">
        <v>2004</v>
      </c>
      <c r="K1939" t="s">
        <v>181</v>
      </c>
      <c r="L1939">
        <v>107</v>
      </c>
      <c r="M1939" t="s">
        <v>640</v>
      </c>
      <c r="N1939" t="s">
        <v>160</v>
      </c>
      <c r="O1939">
        <v>5085552555</v>
      </c>
      <c r="P1939" t="s">
        <v>161</v>
      </c>
      <c r="R1939" t="s">
        <v>162</v>
      </c>
      <c r="S1939" t="s">
        <v>123</v>
      </c>
      <c r="T1939">
        <v>50553</v>
      </c>
      <c r="U1939" t="s">
        <v>32</v>
      </c>
      <c r="V1939" t="s">
        <v>33</v>
      </c>
      <c r="W1939" t="s">
        <v>163</v>
      </c>
      <c r="X1939" t="s">
        <v>164</v>
      </c>
      <c r="Y1939" t="s">
        <v>36</v>
      </c>
    </row>
    <row r="1940" spans="1:25" x14ac:dyDescent="0.3">
      <c r="A1940">
        <v>10332</v>
      </c>
      <c r="B1940">
        <v>31</v>
      </c>
      <c r="C1940">
        <v>37.18</v>
      </c>
      <c r="D1940">
        <v>13</v>
      </c>
      <c r="E1940">
        <v>1152.58</v>
      </c>
      <c r="F1940" s="1">
        <v>38308</v>
      </c>
      <c r="G1940" t="s">
        <v>25</v>
      </c>
      <c r="H1940">
        <v>4</v>
      </c>
      <c r="I1940">
        <v>11</v>
      </c>
      <c r="J1940">
        <v>2004</v>
      </c>
      <c r="K1940" t="s">
        <v>181</v>
      </c>
      <c r="L1940">
        <v>107</v>
      </c>
      <c r="M1940" t="s">
        <v>640</v>
      </c>
      <c r="N1940" t="s">
        <v>492</v>
      </c>
      <c r="O1940" t="s">
        <v>493</v>
      </c>
      <c r="P1940" t="s">
        <v>494</v>
      </c>
      <c r="R1940" t="s">
        <v>495</v>
      </c>
      <c r="T1940" t="s">
        <v>496</v>
      </c>
      <c r="U1940" t="s">
        <v>170</v>
      </c>
      <c r="V1940" t="s">
        <v>42</v>
      </c>
      <c r="W1940" t="s">
        <v>497</v>
      </c>
      <c r="X1940" t="s">
        <v>94</v>
      </c>
      <c r="Y1940" t="s">
        <v>36</v>
      </c>
    </row>
    <row r="1941" spans="1:25" x14ac:dyDescent="0.3">
      <c r="A1941">
        <v>10346</v>
      </c>
      <c r="B1941">
        <v>26</v>
      </c>
      <c r="C1941">
        <v>95.88</v>
      </c>
      <c r="D1941">
        <v>6</v>
      </c>
      <c r="E1941">
        <v>2492.88</v>
      </c>
      <c r="F1941" s="1">
        <v>38320</v>
      </c>
      <c r="G1941" t="s">
        <v>25</v>
      </c>
      <c r="H1941">
        <v>4</v>
      </c>
      <c r="I1941">
        <v>11</v>
      </c>
      <c r="J1941">
        <v>2004</v>
      </c>
      <c r="K1941" t="s">
        <v>181</v>
      </c>
      <c r="L1941">
        <v>107</v>
      </c>
      <c r="M1941" t="s">
        <v>640</v>
      </c>
      <c r="N1941" t="s">
        <v>539</v>
      </c>
      <c r="O1941">
        <v>7025551838</v>
      </c>
      <c r="P1941" t="s">
        <v>540</v>
      </c>
      <c r="R1941" t="s">
        <v>541</v>
      </c>
      <c r="S1941" t="s">
        <v>542</v>
      </c>
      <c r="T1941">
        <v>83030</v>
      </c>
      <c r="U1941" t="s">
        <v>32</v>
      </c>
      <c r="V1941" t="s">
        <v>33</v>
      </c>
      <c r="W1941" t="s">
        <v>113</v>
      </c>
      <c r="X1941" t="s">
        <v>400</v>
      </c>
      <c r="Y1941" t="s">
        <v>36</v>
      </c>
    </row>
    <row r="1942" spans="1:25" x14ac:dyDescent="0.3">
      <c r="A1942">
        <v>10368</v>
      </c>
      <c r="B1942">
        <v>20</v>
      </c>
      <c r="C1942">
        <v>99.58</v>
      </c>
      <c r="D1942">
        <v>4</v>
      </c>
      <c r="E1942">
        <v>1991.6</v>
      </c>
      <c r="F1942" s="1">
        <v>38371</v>
      </c>
      <c r="G1942" t="s">
        <v>25</v>
      </c>
      <c r="H1942">
        <v>1</v>
      </c>
      <c r="I1942">
        <v>1</v>
      </c>
      <c r="J1942">
        <v>2005</v>
      </c>
      <c r="K1942" t="s">
        <v>181</v>
      </c>
      <c r="L1942">
        <v>107</v>
      </c>
      <c r="M1942" t="s">
        <v>640</v>
      </c>
      <c r="N1942" t="s">
        <v>272</v>
      </c>
      <c r="O1942">
        <v>4155551450</v>
      </c>
      <c r="P1942" t="s">
        <v>273</v>
      </c>
      <c r="R1942" t="s">
        <v>274</v>
      </c>
      <c r="S1942" t="s">
        <v>55</v>
      </c>
      <c r="T1942">
        <v>97562</v>
      </c>
      <c r="U1942" t="s">
        <v>32</v>
      </c>
      <c r="V1942" t="s">
        <v>33</v>
      </c>
      <c r="W1942" t="s">
        <v>275</v>
      </c>
      <c r="X1942" t="s">
        <v>276</v>
      </c>
      <c r="Y1942" t="s">
        <v>36</v>
      </c>
    </row>
    <row r="1943" spans="1:25" x14ac:dyDescent="0.3">
      <c r="A1943">
        <v>10380</v>
      </c>
      <c r="B1943">
        <v>34</v>
      </c>
      <c r="C1943">
        <v>100</v>
      </c>
      <c r="D1943">
        <v>11</v>
      </c>
      <c r="E1943">
        <v>3953.18</v>
      </c>
      <c r="F1943" s="1">
        <v>38399</v>
      </c>
      <c r="G1943" t="s">
        <v>25</v>
      </c>
      <c r="H1943">
        <v>1</v>
      </c>
      <c r="I1943">
        <v>2</v>
      </c>
      <c r="J1943">
        <v>2005</v>
      </c>
      <c r="K1943" t="s">
        <v>181</v>
      </c>
      <c r="L1943">
        <v>107</v>
      </c>
      <c r="M1943" t="s">
        <v>640</v>
      </c>
      <c r="N1943" t="s">
        <v>174</v>
      </c>
      <c r="O1943" t="s">
        <v>175</v>
      </c>
      <c r="P1943" t="s">
        <v>176</v>
      </c>
      <c r="R1943" t="s">
        <v>177</v>
      </c>
      <c r="T1943">
        <v>28034</v>
      </c>
      <c r="U1943" t="s">
        <v>178</v>
      </c>
      <c r="V1943" t="s">
        <v>42</v>
      </c>
      <c r="W1943" t="s">
        <v>179</v>
      </c>
      <c r="X1943" t="s">
        <v>180</v>
      </c>
      <c r="Y1943" t="s">
        <v>51</v>
      </c>
    </row>
    <row r="1944" spans="1:25" x14ac:dyDescent="0.3">
      <c r="A1944">
        <v>10407</v>
      </c>
      <c r="B1944">
        <v>43</v>
      </c>
      <c r="C1944">
        <v>86.73</v>
      </c>
      <c r="D1944">
        <v>9</v>
      </c>
      <c r="E1944">
        <v>3729.39</v>
      </c>
      <c r="F1944" s="1">
        <v>38464</v>
      </c>
      <c r="G1944" t="s">
        <v>401</v>
      </c>
      <c r="H1944">
        <v>2</v>
      </c>
      <c r="I1944">
        <v>4</v>
      </c>
      <c r="J1944">
        <v>2005</v>
      </c>
      <c r="K1944" t="s">
        <v>181</v>
      </c>
      <c r="L1944">
        <v>107</v>
      </c>
      <c r="M1944" t="s">
        <v>640</v>
      </c>
      <c r="N1944" t="s">
        <v>397</v>
      </c>
      <c r="O1944">
        <v>4085553659</v>
      </c>
      <c r="P1944" t="s">
        <v>398</v>
      </c>
      <c r="R1944" t="s">
        <v>399</v>
      </c>
      <c r="S1944" t="s">
        <v>55</v>
      </c>
      <c r="T1944">
        <v>94217</v>
      </c>
      <c r="U1944" t="s">
        <v>32</v>
      </c>
      <c r="V1944" t="s">
        <v>33</v>
      </c>
      <c r="W1944" t="s">
        <v>102</v>
      </c>
      <c r="X1944" t="s">
        <v>400</v>
      </c>
      <c r="Y1944" t="s">
        <v>51</v>
      </c>
    </row>
    <row r="1945" spans="1:25" x14ac:dyDescent="0.3">
      <c r="A1945">
        <v>10420</v>
      </c>
      <c r="B1945">
        <v>26</v>
      </c>
      <c r="C1945">
        <v>100</v>
      </c>
      <c r="D1945">
        <v>12</v>
      </c>
      <c r="E1945">
        <v>2617.16</v>
      </c>
      <c r="F1945" s="1">
        <v>38501</v>
      </c>
      <c r="G1945" t="s">
        <v>300</v>
      </c>
      <c r="H1945">
        <v>2</v>
      </c>
      <c r="I1945">
        <v>5</v>
      </c>
      <c r="J1945">
        <v>2005</v>
      </c>
      <c r="K1945" t="s">
        <v>181</v>
      </c>
      <c r="L1945">
        <v>107</v>
      </c>
      <c r="M1945" t="s">
        <v>640</v>
      </c>
      <c r="N1945" t="s">
        <v>152</v>
      </c>
      <c r="O1945" t="s">
        <v>153</v>
      </c>
      <c r="P1945" t="s">
        <v>154</v>
      </c>
      <c r="Q1945" t="s">
        <v>155</v>
      </c>
      <c r="R1945" t="s">
        <v>156</v>
      </c>
      <c r="S1945" t="s">
        <v>157</v>
      </c>
      <c r="T1945">
        <v>2067</v>
      </c>
      <c r="U1945" t="s">
        <v>95</v>
      </c>
      <c r="V1945" t="s">
        <v>96</v>
      </c>
      <c r="W1945" t="s">
        <v>158</v>
      </c>
      <c r="X1945" t="s">
        <v>159</v>
      </c>
      <c r="Y1945" t="s">
        <v>36</v>
      </c>
    </row>
    <row r="1946" spans="1:25" x14ac:dyDescent="0.3">
      <c r="A1946">
        <v>10105</v>
      </c>
      <c r="B1946">
        <v>50</v>
      </c>
      <c r="C1946">
        <v>79.67</v>
      </c>
      <c r="D1946">
        <v>1</v>
      </c>
      <c r="E1946">
        <v>3983.5</v>
      </c>
      <c r="F1946" s="1">
        <v>37663</v>
      </c>
      <c r="G1946" t="s">
        <v>25</v>
      </c>
      <c r="H1946">
        <v>1</v>
      </c>
      <c r="I1946">
        <v>2</v>
      </c>
      <c r="J1946">
        <v>2003</v>
      </c>
      <c r="K1946" t="s">
        <v>550</v>
      </c>
      <c r="L1946">
        <v>83</v>
      </c>
      <c r="M1946" t="s">
        <v>641</v>
      </c>
      <c r="N1946" t="s">
        <v>322</v>
      </c>
      <c r="O1946" t="s">
        <v>323</v>
      </c>
      <c r="P1946" t="s">
        <v>324</v>
      </c>
      <c r="R1946" t="s">
        <v>325</v>
      </c>
      <c r="T1946">
        <v>1734</v>
      </c>
      <c r="U1946" t="s">
        <v>326</v>
      </c>
      <c r="V1946" t="s">
        <v>42</v>
      </c>
      <c r="W1946" t="s">
        <v>327</v>
      </c>
      <c r="X1946" t="s">
        <v>328</v>
      </c>
      <c r="Y1946" t="s">
        <v>51</v>
      </c>
    </row>
    <row r="1947" spans="1:25" x14ac:dyDescent="0.3">
      <c r="A1947">
        <v>10119</v>
      </c>
      <c r="B1947">
        <v>35</v>
      </c>
      <c r="C1947">
        <v>90.57</v>
      </c>
      <c r="D1947">
        <v>10</v>
      </c>
      <c r="E1947">
        <v>3169.95</v>
      </c>
      <c r="F1947" s="1">
        <v>37739</v>
      </c>
      <c r="G1947" t="s">
        <v>25</v>
      </c>
      <c r="H1947">
        <v>2</v>
      </c>
      <c r="I1947">
        <v>4</v>
      </c>
      <c r="J1947">
        <v>2003</v>
      </c>
      <c r="K1947" t="s">
        <v>550</v>
      </c>
      <c r="L1947">
        <v>83</v>
      </c>
      <c r="M1947" t="s">
        <v>641</v>
      </c>
      <c r="N1947" t="s">
        <v>144</v>
      </c>
      <c r="O1947" t="s">
        <v>145</v>
      </c>
      <c r="P1947" t="s">
        <v>146</v>
      </c>
      <c r="R1947" t="s">
        <v>147</v>
      </c>
      <c r="T1947">
        <v>5020</v>
      </c>
      <c r="U1947" t="s">
        <v>148</v>
      </c>
      <c r="V1947" t="s">
        <v>42</v>
      </c>
      <c r="W1947" t="s">
        <v>149</v>
      </c>
      <c r="X1947" t="s">
        <v>150</v>
      </c>
      <c r="Y1947" t="s">
        <v>51</v>
      </c>
    </row>
    <row r="1948" spans="1:25" x14ac:dyDescent="0.3">
      <c r="A1948">
        <v>10129</v>
      </c>
      <c r="B1948">
        <v>50</v>
      </c>
      <c r="C1948">
        <v>77.989999999999995</v>
      </c>
      <c r="D1948">
        <v>1</v>
      </c>
      <c r="E1948">
        <v>3899.5</v>
      </c>
      <c r="F1948" s="1">
        <v>37784</v>
      </c>
      <c r="G1948" t="s">
        <v>25</v>
      </c>
      <c r="H1948">
        <v>2</v>
      </c>
      <c r="I1948">
        <v>6</v>
      </c>
      <c r="J1948">
        <v>2003</v>
      </c>
      <c r="K1948" t="s">
        <v>550</v>
      </c>
      <c r="L1948">
        <v>83</v>
      </c>
      <c r="M1948" t="s">
        <v>641</v>
      </c>
      <c r="N1948" t="s">
        <v>329</v>
      </c>
      <c r="O1948" t="s">
        <v>330</v>
      </c>
      <c r="P1948" t="s">
        <v>331</v>
      </c>
      <c r="R1948" t="s">
        <v>332</v>
      </c>
      <c r="T1948" t="s">
        <v>333</v>
      </c>
      <c r="U1948" t="s">
        <v>170</v>
      </c>
      <c r="V1948" t="s">
        <v>42</v>
      </c>
      <c r="W1948" t="s">
        <v>61</v>
      </c>
      <c r="X1948" t="s">
        <v>334</v>
      </c>
      <c r="Y1948" t="s">
        <v>51</v>
      </c>
    </row>
    <row r="1949" spans="1:25" x14ac:dyDescent="0.3">
      <c r="A1949">
        <v>10143</v>
      </c>
      <c r="B1949">
        <v>23</v>
      </c>
      <c r="C1949">
        <v>80.510000000000005</v>
      </c>
      <c r="D1949">
        <v>14</v>
      </c>
      <c r="E1949">
        <v>1851.73</v>
      </c>
      <c r="F1949" s="1">
        <v>37843</v>
      </c>
      <c r="G1949" t="s">
        <v>25</v>
      </c>
      <c r="H1949">
        <v>3</v>
      </c>
      <c r="I1949">
        <v>8</v>
      </c>
      <c r="J1949">
        <v>2003</v>
      </c>
      <c r="K1949" t="s">
        <v>550</v>
      </c>
      <c r="L1949">
        <v>83</v>
      </c>
      <c r="M1949" t="s">
        <v>641</v>
      </c>
      <c r="N1949" t="s">
        <v>335</v>
      </c>
      <c r="O1949">
        <v>5085559555</v>
      </c>
      <c r="P1949" t="s">
        <v>336</v>
      </c>
      <c r="R1949" t="s">
        <v>162</v>
      </c>
      <c r="S1949" t="s">
        <v>123</v>
      </c>
      <c r="T1949">
        <v>50553</v>
      </c>
      <c r="U1949" t="s">
        <v>32</v>
      </c>
      <c r="V1949" t="s">
        <v>33</v>
      </c>
      <c r="W1949" t="s">
        <v>337</v>
      </c>
      <c r="X1949" t="s">
        <v>338</v>
      </c>
      <c r="Y1949" t="s">
        <v>36</v>
      </c>
    </row>
    <row r="1950" spans="1:25" x14ac:dyDescent="0.3">
      <c r="A1950">
        <v>10155</v>
      </c>
      <c r="B1950">
        <v>37</v>
      </c>
      <c r="C1950">
        <v>67.930000000000007</v>
      </c>
      <c r="D1950">
        <v>12</v>
      </c>
      <c r="E1950">
        <v>2513.41</v>
      </c>
      <c r="F1950" s="1">
        <v>37900</v>
      </c>
      <c r="G1950" t="s">
        <v>25</v>
      </c>
      <c r="H1950">
        <v>4</v>
      </c>
      <c r="I1950">
        <v>10</v>
      </c>
      <c r="J1950">
        <v>2003</v>
      </c>
      <c r="K1950" t="s">
        <v>550</v>
      </c>
      <c r="L1950">
        <v>83</v>
      </c>
      <c r="M1950" t="s">
        <v>641</v>
      </c>
      <c r="N1950" t="s">
        <v>126</v>
      </c>
      <c r="O1950" t="s">
        <v>127</v>
      </c>
      <c r="P1950" t="s">
        <v>128</v>
      </c>
      <c r="R1950" t="s">
        <v>129</v>
      </c>
      <c r="T1950">
        <v>21240</v>
      </c>
      <c r="U1950" t="s">
        <v>130</v>
      </c>
      <c r="V1950" t="s">
        <v>42</v>
      </c>
      <c r="W1950" t="s">
        <v>131</v>
      </c>
      <c r="X1950" t="s">
        <v>132</v>
      </c>
      <c r="Y1950" t="s">
        <v>36</v>
      </c>
    </row>
    <row r="1951" spans="1:25" x14ac:dyDescent="0.3">
      <c r="A1951">
        <v>10167</v>
      </c>
      <c r="B1951">
        <v>29</v>
      </c>
      <c r="C1951">
        <v>83.86</v>
      </c>
      <c r="D1951">
        <v>8</v>
      </c>
      <c r="E1951">
        <v>2431.94</v>
      </c>
      <c r="F1951" s="1">
        <v>37917</v>
      </c>
      <c r="G1951" t="s">
        <v>339</v>
      </c>
      <c r="H1951">
        <v>4</v>
      </c>
      <c r="I1951">
        <v>10</v>
      </c>
      <c r="J1951">
        <v>2003</v>
      </c>
      <c r="K1951" t="s">
        <v>550</v>
      </c>
      <c r="L1951">
        <v>83</v>
      </c>
      <c r="M1951" t="s">
        <v>641</v>
      </c>
      <c r="N1951" t="s">
        <v>261</v>
      </c>
      <c r="O1951" t="s">
        <v>262</v>
      </c>
      <c r="P1951" t="s">
        <v>263</v>
      </c>
      <c r="R1951" t="s">
        <v>264</v>
      </c>
      <c r="T1951" t="s">
        <v>265</v>
      </c>
      <c r="U1951" t="s">
        <v>188</v>
      </c>
      <c r="V1951" t="s">
        <v>42</v>
      </c>
      <c r="W1951" t="s">
        <v>266</v>
      </c>
      <c r="X1951" t="s">
        <v>206</v>
      </c>
      <c r="Y1951" t="s">
        <v>36</v>
      </c>
    </row>
    <row r="1952" spans="1:25" x14ac:dyDescent="0.3">
      <c r="A1952">
        <v>10178</v>
      </c>
      <c r="B1952">
        <v>21</v>
      </c>
      <c r="C1952">
        <v>72.12</v>
      </c>
      <c r="D1952">
        <v>11</v>
      </c>
      <c r="E1952">
        <v>1514.52</v>
      </c>
      <c r="F1952" s="1">
        <v>37933</v>
      </c>
      <c r="G1952" t="s">
        <v>25</v>
      </c>
      <c r="H1952">
        <v>4</v>
      </c>
      <c r="I1952">
        <v>11</v>
      </c>
      <c r="J1952">
        <v>2003</v>
      </c>
      <c r="K1952" t="s">
        <v>550</v>
      </c>
      <c r="L1952">
        <v>83</v>
      </c>
      <c r="M1952" t="s">
        <v>641</v>
      </c>
      <c r="N1952" t="s">
        <v>340</v>
      </c>
      <c r="O1952" t="s">
        <v>341</v>
      </c>
      <c r="P1952" t="s">
        <v>342</v>
      </c>
      <c r="R1952" t="s">
        <v>343</v>
      </c>
      <c r="T1952">
        <v>31000</v>
      </c>
      <c r="U1952" t="s">
        <v>41</v>
      </c>
      <c r="V1952" t="s">
        <v>42</v>
      </c>
      <c r="W1952" t="s">
        <v>344</v>
      </c>
      <c r="X1952" t="s">
        <v>345</v>
      </c>
      <c r="Y1952" t="s">
        <v>36</v>
      </c>
    </row>
    <row r="1953" spans="1:25" x14ac:dyDescent="0.3">
      <c r="A1953">
        <v>10186</v>
      </c>
      <c r="B1953">
        <v>36</v>
      </c>
      <c r="C1953">
        <v>85.54</v>
      </c>
      <c r="D1953">
        <v>8</v>
      </c>
      <c r="E1953">
        <v>3079.44</v>
      </c>
      <c r="F1953" s="1">
        <v>37939</v>
      </c>
      <c r="G1953" t="s">
        <v>25</v>
      </c>
      <c r="H1953">
        <v>4</v>
      </c>
      <c r="I1953">
        <v>11</v>
      </c>
      <c r="J1953">
        <v>2003</v>
      </c>
      <c r="K1953" t="s">
        <v>550</v>
      </c>
      <c r="L1953">
        <v>83</v>
      </c>
      <c r="M1953" t="s">
        <v>641</v>
      </c>
      <c r="N1953" t="s">
        <v>346</v>
      </c>
      <c r="O1953" t="s">
        <v>347</v>
      </c>
      <c r="P1953" t="s">
        <v>348</v>
      </c>
      <c r="R1953" t="s">
        <v>332</v>
      </c>
      <c r="T1953" t="s">
        <v>349</v>
      </c>
      <c r="U1953" t="s">
        <v>170</v>
      </c>
      <c r="V1953" t="s">
        <v>42</v>
      </c>
      <c r="W1953" t="s">
        <v>350</v>
      </c>
      <c r="X1953" t="s">
        <v>351</v>
      </c>
      <c r="Y1953" t="s">
        <v>51</v>
      </c>
    </row>
    <row r="1954" spans="1:25" x14ac:dyDescent="0.3">
      <c r="A1954">
        <v>10197</v>
      </c>
      <c r="B1954">
        <v>22</v>
      </c>
      <c r="C1954">
        <v>86.38</v>
      </c>
      <c r="D1954">
        <v>5</v>
      </c>
      <c r="E1954">
        <v>1900.36</v>
      </c>
      <c r="F1954" s="1">
        <v>37951</v>
      </c>
      <c r="G1954" t="s">
        <v>25</v>
      </c>
      <c r="H1954">
        <v>4</v>
      </c>
      <c r="I1954">
        <v>11</v>
      </c>
      <c r="J1954">
        <v>2003</v>
      </c>
      <c r="K1954" t="s">
        <v>550</v>
      </c>
      <c r="L1954">
        <v>83</v>
      </c>
      <c r="M1954" t="s">
        <v>641</v>
      </c>
      <c r="N1954" t="s">
        <v>352</v>
      </c>
      <c r="O1954" t="s">
        <v>353</v>
      </c>
      <c r="P1954" t="s">
        <v>354</v>
      </c>
      <c r="R1954" t="s">
        <v>355</v>
      </c>
      <c r="T1954">
        <v>8022</v>
      </c>
      <c r="U1954" t="s">
        <v>178</v>
      </c>
      <c r="V1954" t="s">
        <v>42</v>
      </c>
      <c r="W1954" t="s">
        <v>356</v>
      </c>
      <c r="X1954" t="s">
        <v>357</v>
      </c>
      <c r="Y1954" t="s">
        <v>36</v>
      </c>
    </row>
    <row r="1955" spans="1:25" x14ac:dyDescent="0.3">
      <c r="A1955">
        <v>10209</v>
      </c>
      <c r="B1955">
        <v>22</v>
      </c>
      <c r="C1955">
        <v>89.73</v>
      </c>
      <c r="D1955">
        <v>7</v>
      </c>
      <c r="E1955">
        <v>1974.06</v>
      </c>
      <c r="F1955" s="1">
        <v>37995</v>
      </c>
      <c r="G1955" t="s">
        <v>25</v>
      </c>
      <c r="H1955">
        <v>1</v>
      </c>
      <c r="I1955">
        <v>1</v>
      </c>
      <c r="J1955">
        <v>2004</v>
      </c>
      <c r="K1955" t="s">
        <v>550</v>
      </c>
      <c r="L1955">
        <v>83</v>
      </c>
      <c r="M1955" t="s">
        <v>641</v>
      </c>
      <c r="N1955" t="s">
        <v>358</v>
      </c>
      <c r="O1955">
        <v>2155554369</v>
      </c>
      <c r="P1955" t="s">
        <v>359</v>
      </c>
      <c r="R1955" t="s">
        <v>360</v>
      </c>
      <c r="S1955" t="s">
        <v>55</v>
      </c>
      <c r="U1955" t="s">
        <v>32</v>
      </c>
      <c r="V1955" t="s">
        <v>33</v>
      </c>
      <c r="W1955" t="s">
        <v>361</v>
      </c>
      <c r="X1955" t="s">
        <v>103</v>
      </c>
      <c r="Y1955" t="s">
        <v>36</v>
      </c>
    </row>
    <row r="1956" spans="1:25" x14ac:dyDescent="0.3">
      <c r="A1956">
        <v>10222</v>
      </c>
      <c r="B1956">
        <v>46</v>
      </c>
      <c r="C1956">
        <v>80.510000000000005</v>
      </c>
      <c r="D1956">
        <v>11</v>
      </c>
      <c r="E1956">
        <v>3703.46</v>
      </c>
      <c r="F1956" s="1">
        <v>38036</v>
      </c>
      <c r="G1956" t="s">
        <v>25</v>
      </c>
      <c r="H1956">
        <v>1</v>
      </c>
      <c r="I1956">
        <v>2</v>
      </c>
      <c r="J1956">
        <v>2004</v>
      </c>
      <c r="K1956" t="s">
        <v>550</v>
      </c>
      <c r="L1956">
        <v>83</v>
      </c>
      <c r="M1956" t="s">
        <v>641</v>
      </c>
      <c r="N1956" t="s">
        <v>362</v>
      </c>
      <c r="O1956">
        <v>7605558146</v>
      </c>
      <c r="P1956" t="s">
        <v>363</v>
      </c>
      <c r="R1956" t="s">
        <v>364</v>
      </c>
      <c r="S1956" t="s">
        <v>55</v>
      </c>
      <c r="T1956">
        <v>91217</v>
      </c>
      <c r="U1956" t="s">
        <v>32</v>
      </c>
      <c r="V1956" t="s">
        <v>33</v>
      </c>
      <c r="W1956" t="s">
        <v>237</v>
      </c>
      <c r="X1956" t="s">
        <v>276</v>
      </c>
      <c r="Y1956" t="s">
        <v>51</v>
      </c>
    </row>
    <row r="1957" spans="1:25" x14ac:dyDescent="0.3">
      <c r="A1957">
        <v>10248</v>
      </c>
      <c r="B1957">
        <v>23</v>
      </c>
      <c r="C1957">
        <v>76.31</v>
      </c>
      <c r="D1957">
        <v>2</v>
      </c>
      <c r="E1957">
        <v>1755.13</v>
      </c>
      <c r="F1957" s="1">
        <v>38114</v>
      </c>
      <c r="G1957" t="s">
        <v>339</v>
      </c>
      <c r="H1957">
        <v>2</v>
      </c>
      <c r="I1957">
        <v>5</v>
      </c>
      <c r="J1957">
        <v>2004</v>
      </c>
      <c r="K1957" t="s">
        <v>550</v>
      </c>
      <c r="L1957">
        <v>83</v>
      </c>
      <c r="M1957" t="s">
        <v>641</v>
      </c>
      <c r="N1957" t="s">
        <v>28</v>
      </c>
      <c r="O1957">
        <v>2125557818</v>
      </c>
      <c r="P1957" t="s">
        <v>29</v>
      </c>
      <c r="R1957" t="s">
        <v>30</v>
      </c>
      <c r="S1957" t="s">
        <v>31</v>
      </c>
      <c r="T1957">
        <v>10022</v>
      </c>
      <c r="U1957" t="s">
        <v>32</v>
      </c>
      <c r="V1957" t="s">
        <v>33</v>
      </c>
      <c r="W1957" t="s">
        <v>34</v>
      </c>
      <c r="X1957" t="s">
        <v>35</v>
      </c>
      <c r="Y1957" t="s">
        <v>36</v>
      </c>
    </row>
    <row r="1958" spans="1:25" x14ac:dyDescent="0.3">
      <c r="A1958">
        <v>10262</v>
      </c>
      <c r="B1958">
        <v>49</v>
      </c>
      <c r="C1958">
        <v>87.21</v>
      </c>
      <c r="D1958">
        <v>16</v>
      </c>
      <c r="E1958">
        <v>4273.29</v>
      </c>
      <c r="F1958" s="1">
        <v>38162</v>
      </c>
      <c r="G1958" t="s">
        <v>339</v>
      </c>
      <c r="H1958">
        <v>2</v>
      </c>
      <c r="I1958">
        <v>6</v>
      </c>
      <c r="J1958">
        <v>2004</v>
      </c>
      <c r="K1958" t="s">
        <v>550</v>
      </c>
      <c r="L1958">
        <v>83</v>
      </c>
      <c r="M1958" t="s">
        <v>641</v>
      </c>
      <c r="N1958" t="s">
        <v>174</v>
      </c>
      <c r="O1958" t="s">
        <v>175</v>
      </c>
      <c r="P1958" t="s">
        <v>176</v>
      </c>
      <c r="R1958" t="s">
        <v>177</v>
      </c>
      <c r="T1958">
        <v>28034</v>
      </c>
      <c r="U1958" t="s">
        <v>178</v>
      </c>
      <c r="V1958" t="s">
        <v>42</v>
      </c>
      <c r="W1958" t="s">
        <v>179</v>
      </c>
      <c r="X1958" t="s">
        <v>180</v>
      </c>
      <c r="Y1958" t="s">
        <v>51</v>
      </c>
    </row>
    <row r="1959" spans="1:25" x14ac:dyDescent="0.3">
      <c r="A1959">
        <v>10273</v>
      </c>
      <c r="B1959">
        <v>48</v>
      </c>
      <c r="C1959">
        <v>83.02</v>
      </c>
      <c r="D1959">
        <v>3</v>
      </c>
      <c r="E1959">
        <v>3984.96</v>
      </c>
      <c r="F1959" s="1">
        <v>38189</v>
      </c>
      <c r="G1959" t="s">
        <v>25</v>
      </c>
      <c r="H1959">
        <v>3</v>
      </c>
      <c r="I1959">
        <v>7</v>
      </c>
      <c r="J1959">
        <v>2004</v>
      </c>
      <c r="K1959" t="s">
        <v>550</v>
      </c>
      <c r="L1959">
        <v>83</v>
      </c>
      <c r="M1959" t="s">
        <v>641</v>
      </c>
      <c r="N1959" t="s">
        <v>365</v>
      </c>
      <c r="O1959" t="s">
        <v>366</v>
      </c>
      <c r="P1959" t="s">
        <v>367</v>
      </c>
      <c r="R1959" t="s">
        <v>368</v>
      </c>
      <c r="T1959" t="s">
        <v>369</v>
      </c>
      <c r="U1959" t="s">
        <v>370</v>
      </c>
      <c r="V1959" t="s">
        <v>42</v>
      </c>
      <c r="W1959" t="s">
        <v>371</v>
      </c>
      <c r="X1959" t="s">
        <v>372</v>
      </c>
      <c r="Y1959" t="s">
        <v>51</v>
      </c>
    </row>
    <row r="1960" spans="1:25" x14ac:dyDescent="0.3">
      <c r="A1960">
        <v>10283</v>
      </c>
      <c r="B1960">
        <v>33</v>
      </c>
      <c r="C1960">
        <v>72.959999999999994</v>
      </c>
      <c r="D1960">
        <v>5</v>
      </c>
      <c r="E1960">
        <v>2407.6799999999998</v>
      </c>
      <c r="F1960" s="1">
        <v>38219</v>
      </c>
      <c r="G1960" t="s">
        <v>25</v>
      </c>
      <c r="H1960">
        <v>3</v>
      </c>
      <c r="I1960">
        <v>8</v>
      </c>
      <c r="J1960">
        <v>2004</v>
      </c>
      <c r="K1960" t="s">
        <v>550</v>
      </c>
      <c r="L1960">
        <v>83</v>
      </c>
      <c r="M1960" t="s">
        <v>641</v>
      </c>
      <c r="N1960" t="s">
        <v>373</v>
      </c>
      <c r="O1960" t="s">
        <v>374</v>
      </c>
      <c r="P1960" t="s">
        <v>375</v>
      </c>
      <c r="R1960" t="s">
        <v>376</v>
      </c>
      <c r="S1960" t="s">
        <v>229</v>
      </c>
      <c r="T1960" t="s">
        <v>377</v>
      </c>
      <c r="U1960" t="s">
        <v>231</v>
      </c>
      <c r="V1960" t="s">
        <v>33</v>
      </c>
      <c r="W1960" t="s">
        <v>378</v>
      </c>
      <c r="X1960" t="s">
        <v>172</v>
      </c>
      <c r="Y1960" t="s">
        <v>36</v>
      </c>
    </row>
    <row r="1961" spans="1:25" x14ac:dyDescent="0.3">
      <c r="A1961">
        <v>10296</v>
      </c>
      <c r="B1961">
        <v>22</v>
      </c>
      <c r="C1961">
        <v>77.150000000000006</v>
      </c>
      <c r="D1961">
        <v>14</v>
      </c>
      <c r="E1961">
        <v>1697.3</v>
      </c>
      <c r="F1961" s="1">
        <v>38245</v>
      </c>
      <c r="G1961" t="s">
        <v>25</v>
      </c>
      <c r="H1961">
        <v>3</v>
      </c>
      <c r="I1961">
        <v>9</v>
      </c>
      <c r="J1961">
        <v>2004</v>
      </c>
      <c r="K1961" t="s">
        <v>550</v>
      </c>
      <c r="L1961">
        <v>83</v>
      </c>
      <c r="M1961" t="s">
        <v>641</v>
      </c>
      <c r="N1961" t="s">
        <v>572</v>
      </c>
      <c r="O1961" t="s">
        <v>573</v>
      </c>
      <c r="P1961" t="s">
        <v>574</v>
      </c>
      <c r="R1961" t="s">
        <v>575</v>
      </c>
      <c r="T1961">
        <v>80686</v>
      </c>
      <c r="U1961" t="s">
        <v>443</v>
      </c>
      <c r="V1961" t="s">
        <v>42</v>
      </c>
      <c r="W1961" t="s">
        <v>576</v>
      </c>
      <c r="X1961" t="s">
        <v>103</v>
      </c>
      <c r="Y1961" t="s">
        <v>36</v>
      </c>
    </row>
    <row r="1962" spans="1:25" x14ac:dyDescent="0.3">
      <c r="A1962">
        <v>10307</v>
      </c>
      <c r="B1962">
        <v>22</v>
      </c>
      <c r="C1962">
        <v>91.41</v>
      </c>
      <c r="D1962">
        <v>8</v>
      </c>
      <c r="E1962">
        <v>2011.02</v>
      </c>
      <c r="F1962" s="1">
        <v>38274</v>
      </c>
      <c r="G1962" t="s">
        <v>25</v>
      </c>
      <c r="H1962">
        <v>4</v>
      </c>
      <c r="I1962">
        <v>10</v>
      </c>
      <c r="J1962">
        <v>2004</v>
      </c>
      <c r="K1962" t="s">
        <v>550</v>
      </c>
      <c r="L1962">
        <v>83</v>
      </c>
      <c r="M1962" t="s">
        <v>641</v>
      </c>
      <c r="N1962" t="s">
        <v>214</v>
      </c>
      <c r="O1962">
        <v>2155554695</v>
      </c>
      <c r="P1962" t="s">
        <v>215</v>
      </c>
      <c r="R1962" t="s">
        <v>216</v>
      </c>
      <c r="S1962" t="s">
        <v>142</v>
      </c>
      <c r="T1962">
        <v>71270</v>
      </c>
      <c r="U1962" t="s">
        <v>32</v>
      </c>
      <c r="V1962" t="s">
        <v>33</v>
      </c>
      <c r="W1962" t="s">
        <v>217</v>
      </c>
      <c r="X1962" t="s">
        <v>218</v>
      </c>
      <c r="Y1962" t="s">
        <v>36</v>
      </c>
    </row>
    <row r="1963" spans="1:25" x14ac:dyDescent="0.3">
      <c r="A1963">
        <v>10316</v>
      </c>
      <c r="B1963">
        <v>25</v>
      </c>
      <c r="C1963">
        <v>92.25</v>
      </c>
      <c r="D1963">
        <v>16</v>
      </c>
      <c r="E1963">
        <v>2306.25</v>
      </c>
      <c r="F1963" s="1">
        <v>38292</v>
      </c>
      <c r="G1963" t="s">
        <v>25</v>
      </c>
      <c r="H1963">
        <v>4</v>
      </c>
      <c r="I1963">
        <v>11</v>
      </c>
      <c r="J1963">
        <v>2004</v>
      </c>
      <c r="K1963" t="s">
        <v>550</v>
      </c>
      <c r="L1963">
        <v>83</v>
      </c>
      <c r="M1963" t="s">
        <v>641</v>
      </c>
      <c r="N1963" t="s">
        <v>383</v>
      </c>
      <c r="O1963" t="s">
        <v>384</v>
      </c>
      <c r="P1963" t="s">
        <v>385</v>
      </c>
      <c r="R1963" t="s">
        <v>386</v>
      </c>
      <c r="S1963" t="s">
        <v>387</v>
      </c>
      <c r="T1963" t="s">
        <v>388</v>
      </c>
      <c r="U1963" t="s">
        <v>170</v>
      </c>
      <c r="V1963" t="s">
        <v>42</v>
      </c>
      <c r="W1963" t="s">
        <v>389</v>
      </c>
      <c r="X1963" t="s">
        <v>390</v>
      </c>
      <c r="Y1963" t="s">
        <v>36</v>
      </c>
    </row>
    <row r="1964" spans="1:25" x14ac:dyDescent="0.3">
      <c r="A1964">
        <v>10326</v>
      </c>
      <c r="B1964">
        <v>20</v>
      </c>
      <c r="C1964">
        <v>92.25</v>
      </c>
      <c r="D1964">
        <v>2</v>
      </c>
      <c r="E1964">
        <v>1845</v>
      </c>
      <c r="F1964" s="1">
        <v>38300</v>
      </c>
      <c r="G1964" t="s">
        <v>25</v>
      </c>
      <c r="H1964">
        <v>4</v>
      </c>
      <c r="I1964">
        <v>11</v>
      </c>
      <c r="J1964">
        <v>2004</v>
      </c>
      <c r="K1964" t="s">
        <v>550</v>
      </c>
      <c r="L1964">
        <v>83</v>
      </c>
      <c r="M1964" t="s">
        <v>641</v>
      </c>
      <c r="N1964" t="s">
        <v>183</v>
      </c>
      <c r="O1964" t="s">
        <v>184</v>
      </c>
      <c r="P1964" t="s">
        <v>185</v>
      </c>
      <c r="R1964" t="s">
        <v>186</v>
      </c>
      <c r="T1964" t="s">
        <v>187</v>
      </c>
      <c r="U1964" t="s">
        <v>188</v>
      </c>
      <c r="V1964" t="s">
        <v>42</v>
      </c>
      <c r="W1964" t="s">
        <v>189</v>
      </c>
      <c r="X1964" t="s">
        <v>190</v>
      </c>
      <c r="Y1964" t="s">
        <v>36</v>
      </c>
    </row>
    <row r="1965" spans="1:25" x14ac:dyDescent="0.3">
      <c r="A1965">
        <v>10339</v>
      </c>
      <c r="B1965">
        <v>42</v>
      </c>
      <c r="C1965">
        <v>59.36</v>
      </c>
      <c r="D1965">
        <v>16</v>
      </c>
      <c r="E1965">
        <v>2493.12</v>
      </c>
      <c r="F1965" s="1">
        <v>38314</v>
      </c>
      <c r="G1965" t="s">
        <v>25</v>
      </c>
      <c r="H1965">
        <v>4</v>
      </c>
      <c r="I1965">
        <v>11</v>
      </c>
      <c r="J1965">
        <v>2004</v>
      </c>
      <c r="K1965" t="s">
        <v>550</v>
      </c>
      <c r="L1965">
        <v>83</v>
      </c>
      <c r="M1965" t="s">
        <v>641</v>
      </c>
      <c r="N1965" t="s">
        <v>246</v>
      </c>
      <c r="O1965" t="s">
        <v>247</v>
      </c>
      <c r="P1965" t="s">
        <v>248</v>
      </c>
      <c r="R1965" t="s">
        <v>249</v>
      </c>
      <c r="S1965" t="s">
        <v>250</v>
      </c>
      <c r="T1965" t="s">
        <v>251</v>
      </c>
      <c r="U1965" t="s">
        <v>200</v>
      </c>
      <c r="V1965" t="s">
        <v>200</v>
      </c>
      <c r="W1965" t="s">
        <v>252</v>
      </c>
      <c r="X1965" t="s">
        <v>253</v>
      </c>
      <c r="Y1965" t="s">
        <v>36</v>
      </c>
    </row>
    <row r="1966" spans="1:25" x14ac:dyDescent="0.3">
      <c r="A1966">
        <v>10350</v>
      </c>
      <c r="B1966">
        <v>25</v>
      </c>
      <c r="C1966">
        <v>60.34</v>
      </c>
      <c r="D1966">
        <v>10</v>
      </c>
      <c r="E1966">
        <v>1508.5</v>
      </c>
      <c r="F1966" s="1">
        <v>38323</v>
      </c>
      <c r="G1966" t="s">
        <v>25</v>
      </c>
      <c r="H1966">
        <v>4</v>
      </c>
      <c r="I1966">
        <v>12</v>
      </c>
      <c r="J1966">
        <v>2004</v>
      </c>
      <c r="K1966" t="s">
        <v>550</v>
      </c>
      <c r="L1966">
        <v>83</v>
      </c>
      <c r="M1966" t="s">
        <v>641</v>
      </c>
      <c r="N1966" t="s">
        <v>174</v>
      </c>
      <c r="O1966" t="s">
        <v>175</v>
      </c>
      <c r="P1966" t="s">
        <v>176</v>
      </c>
      <c r="R1966" t="s">
        <v>177</v>
      </c>
      <c r="T1966">
        <v>28034</v>
      </c>
      <c r="U1966" t="s">
        <v>178</v>
      </c>
      <c r="V1966" t="s">
        <v>42</v>
      </c>
      <c r="W1966" t="s">
        <v>179</v>
      </c>
      <c r="X1966" t="s">
        <v>180</v>
      </c>
      <c r="Y1966" t="s">
        <v>36</v>
      </c>
    </row>
    <row r="1967" spans="1:25" x14ac:dyDescent="0.3">
      <c r="A1967">
        <v>10373</v>
      </c>
      <c r="B1967">
        <v>23</v>
      </c>
      <c r="C1967">
        <v>100</v>
      </c>
      <c r="D1967">
        <v>10</v>
      </c>
      <c r="E1967">
        <v>2394.3000000000002</v>
      </c>
      <c r="F1967" s="1">
        <v>38383</v>
      </c>
      <c r="G1967" t="s">
        <v>25</v>
      </c>
      <c r="H1967">
        <v>1</v>
      </c>
      <c r="I1967">
        <v>1</v>
      </c>
      <c r="J1967">
        <v>2005</v>
      </c>
      <c r="K1967" t="s">
        <v>550</v>
      </c>
      <c r="L1967">
        <v>83</v>
      </c>
      <c r="M1967" t="s">
        <v>641</v>
      </c>
      <c r="N1967" t="s">
        <v>391</v>
      </c>
      <c r="O1967" t="s">
        <v>392</v>
      </c>
      <c r="P1967" t="s">
        <v>393</v>
      </c>
      <c r="R1967" t="s">
        <v>394</v>
      </c>
      <c r="T1967">
        <v>90110</v>
      </c>
      <c r="U1967" t="s">
        <v>130</v>
      </c>
      <c r="V1967" t="s">
        <v>42</v>
      </c>
      <c r="W1967" t="s">
        <v>395</v>
      </c>
      <c r="X1967" t="s">
        <v>396</v>
      </c>
      <c r="Y1967" t="s">
        <v>36</v>
      </c>
    </row>
    <row r="1968" spans="1:25" x14ac:dyDescent="0.3">
      <c r="A1968">
        <v>10385</v>
      </c>
      <c r="B1968">
        <v>37</v>
      </c>
      <c r="C1968">
        <v>85.54</v>
      </c>
      <c r="D1968">
        <v>2</v>
      </c>
      <c r="E1968">
        <v>3164.98</v>
      </c>
      <c r="F1968" s="1">
        <v>38411</v>
      </c>
      <c r="G1968" t="s">
        <v>25</v>
      </c>
      <c r="H1968">
        <v>1</v>
      </c>
      <c r="I1968">
        <v>2</v>
      </c>
      <c r="J1968">
        <v>2005</v>
      </c>
      <c r="K1968" t="s">
        <v>550</v>
      </c>
      <c r="L1968">
        <v>83</v>
      </c>
      <c r="M1968" t="s">
        <v>641</v>
      </c>
      <c r="N1968" t="s">
        <v>272</v>
      </c>
      <c r="O1968">
        <v>4155551450</v>
      </c>
      <c r="P1968" t="s">
        <v>273</v>
      </c>
      <c r="R1968" t="s">
        <v>274</v>
      </c>
      <c r="S1968" t="s">
        <v>55</v>
      </c>
      <c r="T1968">
        <v>97562</v>
      </c>
      <c r="U1968" t="s">
        <v>32</v>
      </c>
      <c r="V1968" t="s">
        <v>33</v>
      </c>
      <c r="W1968" t="s">
        <v>275</v>
      </c>
      <c r="X1968" t="s">
        <v>276</v>
      </c>
      <c r="Y1968" t="s">
        <v>51</v>
      </c>
    </row>
    <row r="1969" spans="1:25" x14ac:dyDescent="0.3">
      <c r="A1969">
        <v>10396</v>
      </c>
      <c r="B1969">
        <v>37</v>
      </c>
      <c r="C1969">
        <v>90.57</v>
      </c>
      <c r="D1969">
        <v>8</v>
      </c>
      <c r="E1969">
        <v>3351.09</v>
      </c>
      <c r="F1969" s="1">
        <v>38434</v>
      </c>
      <c r="G1969" t="s">
        <v>25</v>
      </c>
      <c r="H1969">
        <v>1</v>
      </c>
      <c r="I1969">
        <v>3</v>
      </c>
      <c r="J1969">
        <v>2005</v>
      </c>
      <c r="K1969" t="s">
        <v>550</v>
      </c>
      <c r="L1969">
        <v>83</v>
      </c>
      <c r="M1969" t="s">
        <v>641</v>
      </c>
      <c r="N1969" t="s">
        <v>272</v>
      </c>
      <c r="O1969">
        <v>4155551450</v>
      </c>
      <c r="P1969" t="s">
        <v>273</v>
      </c>
      <c r="R1969" t="s">
        <v>274</v>
      </c>
      <c r="S1969" t="s">
        <v>55</v>
      </c>
      <c r="T1969">
        <v>97562</v>
      </c>
      <c r="U1969" t="s">
        <v>32</v>
      </c>
      <c r="V1969" t="s">
        <v>33</v>
      </c>
      <c r="W1969" t="s">
        <v>275</v>
      </c>
      <c r="X1969" t="s">
        <v>276</v>
      </c>
      <c r="Y1969" t="s">
        <v>51</v>
      </c>
    </row>
    <row r="1970" spans="1:25" x14ac:dyDescent="0.3">
      <c r="A1970">
        <v>10400</v>
      </c>
      <c r="B1970">
        <v>42</v>
      </c>
      <c r="C1970">
        <v>72.959999999999994</v>
      </c>
      <c r="D1970">
        <v>8</v>
      </c>
      <c r="E1970">
        <v>3064.32</v>
      </c>
      <c r="F1970" s="1">
        <v>38443</v>
      </c>
      <c r="G1970" t="s">
        <v>25</v>
      </c>
      <c r="H1970">
        <v>2</v>
      </c>
      <c r="I1970">
        <v>4</v>
      </c>
      <c r="J1970">
        <v>2005</v>
      </c>
      <c r="K1970" t="s">
        <v>550</v>
      </c>
      <c r="L1970">
        <v>83</v>
      </c>
      <c r="M1970" t="s">
        <v>641</v>
      </c>
      <c r="N1970" t="s">
        <v>397</v>
      </c>
      <c r="O1970">
        <v>4085553659</v>
      </c>
      <c r="P1970" t="s">
        <v>398</v>
      </c>
      <c r="R1970" t="s">
        <v>399</v>
      </c>
      <c r="S1970" t="s">
        <v>55</v>
      </c>
      <c r="T1970">
        <v>94217</v>
      </c>
      <c r="U1970" t="s">
        <v>32</v>
      </c>
      <c r="V1970" t="s">
        <v>33</v>
      </c>
      <c r="W1970" t="s">
        <v>102</v>
      </c>
      <c r="X1970" t="s">
        <v>400</v>
      </c>
      <c r="Y1970" t="s">
        <v>51</v>
      </c>
    </row>
    <row r="1971" spans="1:25" x14ac:dyDescent="0.3">
      <c r="A1971">
        <v>10414</v>
      </c>
      <c r="B1971">
        <v>51</v>
      </c>
      <c r="C1971">
        <v>76.31</v>
      </c>
      <c r="D1971">
        <v>2</v>
      </c>
      <c r="E1971">
        <v>3891.81</v>
      </c>
      <c r="F1971" s="1">
        <v>38478</v>
      </c>
      <c r="G1971" t="s">
        <v>401</v>
      </c>
      <c r="H1971">
        <v>2</v>
      </c>
      <c r="I1971">
        <v>5</v>
      </c>
      <c r="J1971">
        <v>2005</v>
      </c>
      <c r="K1971" t="s">
        <v>550</v>
      </c>
      <c r="L1971">
        <v>83</v>
      </c>
      <c r="M1971" t="s">
        <v>641</v>
      </c>
      <c r="N1971" t="s">
        <v>379</v>
      </c>
      <c r="O1971">
        <v>6175559555</v>
      </c>
      <c r="P1971" t="s">
        <v>380</v>
      </c>
      <c r="R1971" t="s">
        <v>381</v>
      </c>
      <c r="S1971" t="s">
        <v>123</v>
      </c>
      <c r="T1971">
        <v>51003</v>
      </c>
      <c r="U1971" t="s">
        <v>32</v>
      </c>
      <c r="V1971" t="s">
        <v>33</v>
      </c>
      <c r="W1971" t="s">
        <v>382</v>
      </c>
      <c r="X1971" t="s">
        <v>66</v>
      </c>
      <c r="Y1971" t="s">
        <v>51</v>
      </c>
    </row>
    <row r="1972" spans="1:25" x14ac:dyDescent="0.3">
      <c r="A1972">
        <v>10108</v>
      </c>
      <c r="B1972">
        <v>40</v>
      </c>
      <c r="C1972">
        <v>100</v>
      </c>
      <c r="D1972">
        <v>1</v>
      </c>
      <c r="E1972">
        <v>5448.8</v>
      </c>
      <c r="F1972" s="1">
        <v>37683</v>
      </c>
      <c r="G1972" t="s">
        <v>25</v>
      </c>
      <c r="H1972">
        <v>1</v>
      </c>
      <c r="I1972">
        <v>3</v>
      </c>
      <c r="J1972">
        <v>2003</v>
      </c>
      <c r="K1972" t="s">
        <v>181</v>
      </c>
      <c r="L1972">
        <v>140</v>
      </c>
      <c r="M1972" t="s">
        <v>642</v>
      </c>
      <c r="N1972" t="s">
        <v>425</v>
      </c>
      <c r="O1972" t="s">
        <v>426</v>
      </c>
      <c r="P1972" t="s">
        <v>427</v>
      </c>
      <c r="R1972" t="s">
        <v>428</v>
      </c>
      <c r="T1972" t="s">
        <v>429</v>
      </c>
      <c r="U1972" t="s">
        <v>430</v>
      </c>
      <c r="V1972" t="s">
        <v>200</v>
      </c>
      <c r="W1972" t="s">
        <v>431</v>
      </c>
      <c r="X1972" t="s">
        <v>432</v>
      </c>
      <c r="Y1972" t="s">
        <v>51</v>
      </c>
    </row>
    <row r="1973" spans="1:25" x14ac:dyDescent="0.3">
      <c r="A1973">
        <v>10122</v>
      </c>
      <c r="B1973">
        <v>43</v>
      </c>
      <c r="C1973">
        <v>100</v>
      </c>
      <c r="D1973">
        <v>5</v>
      </c>
      <c r="E1973">
        <v>5494.97</v>
      </c>
      <c r="F1973" s="1">
        <v>37749</v>
      </c>
      <c r="G1973" t="s">
        <v>25</v>
      </c>
      <c r="H1973">
        <v>2</v>
      </c>
      <c r="I1973">
        <v>5</v>
      </c>
      <c r="J1973">
        <v>2003</v>
      </c>
      <c r="K1973" t="s">
        <v>181</v>
      </c>
      <c r="L1973">
        <v>140</v>
      </c>
      <c r="M1973" t="s">
        <v>642</v>
      </c>
      <c r="N1973" t="s">
        <v>433</v>
      </c>
      <c r="O1973" t="s">
        <v>434</v>
      </c>
      <c r="P1973" t="s">
        <v>435</v>
      </c>
      <c r="R1973" t="s">
        <v>436</v>
      </c>
      <c r="T1973">
        <v>13008</v>
      </c>
      <c r="U1973" t="s">
        <v>41</v>
      </c>
      <c r="V1973" t="s">
        <v>42</v>
      </c>
      <c r="W1973" t="s">
        <v>437</v>
      </c>
      <c r="X1973" t="s">
        <v>438</v>
      </c>
      <c r="Y1973" t="s">
        <v>51</v>
      </c>
    </row>
    <row r="1974" spans="1:25" x14ac:dyDescent="0.3">
      <c r="A1974">
        <v>10135</v>
      </c>
      <c r="B1974">
        <v>47</v>
      </c>
      <c r="C1974">
        <v>100</v>
      </c>
      <c r="D1974">
        <v>2</v>
      </c>
      <c r="E1974">
        <v>6336.07</v>
      </c>
      <c r="F1974" s="1">
        <v>37804</v>
      </c>
      <c r="G1974" t="s">
        <v>25</v>
      </c>
      <c r="H1974">
        <v>3</v>
      </c>
      <c r="I1974">
        <v>7</v>
      </c>
      <c r="J1974">
        <v>2003</v>
      </c>
      <c r="K1974" t="s">
        <v>181</v>
      </c>
      <c r="L1974">
        <v>140</v>
      </c>
      <c r="M1974" t="s">
        <v>642</v>
      </c>
      <c r="N1974" t="s">
        <v>272</v>
      </c>
      <c r="O1974">
        <v>4155551450</v>
      </c>
      <c r="P1974" t="s">
        <v>273</v>
      </c>
      <c r="R1974" t="s">
        <v>274</v>
      </c>
      <c r="S1974" t="s">
        <v>55</v>
      </c>
      <c r="T1974">
        <v>97562</v>
      </c>
      <c r="U1974" t="s">
        <v>32</v>
      </c>
      <c r="V1974" t="s">
        <v>33</v>
      </c>
      <c r="W1974" t="s">
        <v>275</v>
      </c>
      <c r="X1974" t="s">
        <v>276</v>
      </c>
      <c r="Y1974" t="s">
        <v>51</v>
      </c>
    </row>
    <row r="1975" spans="1:25" x14ac:dyDescent="0.3">
      <c r="A1975">
        <v>10147</v>
      </c>
      <c r="B1975">
        <v>23</v>
      </c>
      <c r="C1975">
        <v>100</v>
      </c>
      <c r="D1975">
        <v>2</v>
      </c>
      <c r="E1975">
        <v>2906.97</v>
      </c>
      <c r="F1975" s="1">
        <v>37869</v>
      </c>
      <c r="G1975" t="s">
        <v>25</v>
      </c>
      <c r="H1975">
        <v>3</v>
      </c>
      <c r="I1975">
        <v>9</v>
      </c>
      <c r="J1975">
        <v>2003</v>
      </c>
      <c r="K1975" t="s">
        <v>181</v>
      </c>
      <c r="L1975">
        <v>140</v>
      </c>
      <c r="M1975" t="s">
        <v>642</v>
      </c>
      <c r="N1975" t="s">
        <v>281</v>
      </c>
      <c r="O1975">
        <v>6175558555</v>
      </c>
      <c r="P1975" t="s">
        <v>282</v>
      </c>
      <c r="R1975" t="s">
        <v>283</v>
      </c>
      <c r="S1975" t="s">
        <v>123</v>
      </c>
      <c r="T1975">
        <v>58339</v>
      </c>
      <c r="U1975" t="s">
        <v>32</v>
      </c>
      <c r="V1975" t="s">
        <v>33</v>
      </c>
      <c r="W1975" t="s">
        <v>275</v>
      </c>
      <c r="X1975" t="s">
        <v>284</v>
      </c>
      <c r="Y1975" t="s">
        <v>36</v>
      </c>
    </row>
    <row r="1976" spans="1:25" x14ac:dyDescent="0.3">
      <c r="A1976">
        <v>10160</v>
      </c>
      <c r="B1976">
        <v>35</v>
      </c>
      <c r="C1976">
        <v>100</v>
      </c>
      <c r="D1976">
        <v>3</v>
      </c>
      <c r="E1976">
        <v>4767.7</v>
      </c>
      <c r="F1976" s="1">
        <v>37905</v>
      </c>
      <c r="G1976" t="s">
        <v>25</v>
      </c>
      <c r="H1976">
        <v>4</v>
      </c>
      <c r="I1976">
        <v>10</v>
      </c>
      <c r="J1976">
        <v>2003</v>
      </c>
      <c r="K1976" t="s">
        <v>181</v>
      </c>
      <c r="L1976">
        <v>140</v>
      </c>
      <c r="M1976" t="s">
        <v>642</v>
      </c>
      <c r="N1976" t="s">
        <v>358</v>
      </c>
      <c r="O1976">
        <v>2155554369</v>
      </c>
      <c r="P1976" t="s">
        <v>359</v>
      </c>
      <c r="R1976" t="s">
        <v>360</v>
      </c>
      <c r="S1976" t="s">
        <v>55</v>
      </c>
      <c r="U1976" t="s">
        <v>32</v>
      </c>
      <c r="V1976" t="s">
        <v>33</v>
      </c>
      <c r="W1976" t="s">
        <v>361</v>
      </c>
      <c r="X1976" t="s">
        <v>103</v>
      </c>
      <c r="Y1976" t="s">
        <v>51</v>
      </c>
    </row>
    <row r="1977" spans="1:25" x14ac:dyDescent="0.3">
      <c r="A1977">
        <v>10170</v>
      </c>
      <c r="B1977">
        <v>34</v>
      </c>
      <c r="C1977">
        <v>100</v>
      </c>
      <c r="D1977">
        <v>1</v>
      </c>
      <c r="E1977">
        <v>3819.56</v>
      </c>
      <c r="F1977" s="1">
        <v>37929</v>
      </c>
      <c r="G1977" t="s">
        <v>25</v>
      </c>
      <c r="H1977">
        <v>4</v>
      </c>
      <c r="I1977">
        <v>11</v>
      </c>
      <c r="J1977">
        <v>2003</v>
      </c>
      <c r="K1977" t="s">
        <v>181</v>
      </c>
      <c r="L1977">
        <v>140</v>
      </c>
      <c r="M1977" t="s">
        <v>642</v>
      </c>
      <c r="N1977" t="s">
        <v>409</v>
      </c>
      <c r="O1977" t="s">
        <v>410</v>
      </c>
      <c r="P1977" t="s">
        <v>411</v>
      </c>
      <c r="R1977" t="s">
        <v>412</v>
      </c>
      <c r="T1977">
        <v>8010</v>
      </c>
      <c r="U1977" t="s">
        <v>148</v>
      </c>
      <c r="V1977" t="s">
        <v>42</v>
      </c>
      <c r="W1977" t="s">
        <v>413</v>
      </c>
      <c r="X1977" t="s">
        <v>414</v>
      </c>
      <c r="Y1977" t="s">
        <v>51</v>
      </c>
    </row>
    <row r="1978" spans="1:25" x14ac:dyDescent="0.3">
      <c r="A1978">
        <v>10181</v>
      </c>
      <c r="B1978">
        <v>25</v>
      </c>
      <c r="C1978">
        <v>100</v>
      </c>
      <c r="D1978">
        <v>9</v>
      </c>
      <c r="E1978">
        <v>3861.75</v>
      </c>
      <c r="F1978" s="1">
        <v>37937</v>
      </c>
      <c r="G1978" t="s">
        <v>25</v>
      </c>
      <c r="H1978">
        <v>4</v>
      </c>
      <c r="I1978">
        <v>11</v>
      </c>
      <c r="J1978">
        <v>2003</v>
      </c>
      <c r="K1978" t="s">
        <v>181</v>
      </c>
      <c r="L1978">
        <v>140</v>
      </c>
      <c r="M1978" t="s">
        <v>642</v>
      </c>
      <c r="N1978" t="s">
        <v>73</v>
      </c>
      <c r="O1978" t="s">
        <v>74</v>
      </c>
      <c r="P1978" t="s">
        <v>75</v>
      </c>
      <c r="R1978" t="s">
        <v>76</v>
      </c>
      <c r="T1978" t="s">
        <v>77</v>
      </c>
      <c r="U1978" t="s">
        <v>78</v>
      </c>
      <c r="V1978" t="s">
        <v>42</v>
      </c>
      <c r="W1978" t="s">
        <v>79</v>
      </c>
      <c r="X1978" t="s">
        <v>80</v>
      </c>
      <c r="Y1978" t="s">
        <v>51</v>
      </c>
    </row>
    <row r="1979" spans="1:25" x14ac:dyDescent="0.3">
      <c r="A1979">
        <v>10192</v>
      </c>
      <c r="B1979">
        <v>45</v>
      </c>
      <c r="C1979">
        <v>100</v>
      </c>
      <c r="D1979">
        <v>14</v>
      </c>
      <c r="E1979">
        <v>6319.35</v>
      </c>
      <c r="F1979" s="1">
        <v>37945</v>
      </c>
      <c r="G1979" t="s">
        <v>25</v>
      </c>
      <c r="H1979">
        <v>4</v>
      </c>
      <c r="I1979">
        <v>11</v>
      </c>
      <c r="J1979">
        <v>2003</v>
      </c>
      <c r="K1979" t="s">
        <v>181</v>
      </c>
      <c r="L1979">
        <v>140</v>
      </c>
      <c r="M1979" t="s">
        <v>642</v>
      </c>
      <c r="N1979" t="s">
        <v>277</v>
      </c>
      <c r="O1979">
        <v>6035558647</v>
      </c>
      <c r="P1979" t="s">
        <v>278</v>
      </c>
      <c r="R1979" t="s">
        <v>279</v>
      </c>
      <c r="S1979" t="s">
        <v>280</v>
      </c>
      <c r="T1979">
        <v>62005</v>
      </c>
      <c r="U1979" t="s">
        <v>32</v>
      </c>
      <c r="V1979" t="s">
        <v>33</v>
      </c>
      <c r="W1979" t="s">
        <v>56</v>
      </c>
      <c r="X1979" t="s">
        <v>276</v>
      </c>
      <c r="Y1979" t="s">
        <v>51</v>
      </c>
    </row>
    <row r="1980" spans="1:25" x14ac:dyDescent="0.3">
      <c r="A1980">
        <v>10203</v>
      </c>
      <c r="B1980">
        <v>47</v>
      </c>
      <c r="C1980">
        <v>100</v>
      </c>
      <c r="D1980">
        <v>3</v>
      </c>
      <c r="E1980">
        <v>6996.42</v>
      </c>
      <c r="F1980" s="1">
        <v>37957</v>
      </c>
      <c r="G1980" t="s">
        <v>25</v>
      </c>
      <c r="H1980">
        <v>4</v>
      </c>
      <c r="I1980">
        <v>12</v>
      </c>
      <c r="J1980">
        <v>2003</v>
      </c>
      <c r="K1980" t="s">
        <v>181</v>
      </c>
      <c r="L1980">
        <v>140</v>
      </c>
      <c r="M1980" t="s">
        <v>642</v>
      </c>
      <c r="N1980" t="s">
        <v>174</v>
      </c>
      <c r="O1980" t="s">
        <v>175</v>
      </c>
      <c r="P1980" t="s">
        <v>176</v>
      </c>
      <c r="R1980" t="s">
        <v>177</v>
      </c>
      <c r="T1980">
        <v>28034</v>
      </c>
      <c r="U1980" t="s">
        <v>178</v>
      </c>
      <c r="V1980" t="s">
        <v>42</v>
      </c>
      <c r="W1980" t="s">
        <v>179</v>
      </c>
      <c r="X1980" t="s">
        <v>180</v>
      </c>
      <c r="Y1980" t="s">
        <v>51</v>
      </c>
    </row>
    <row r="1981" spans="1:25" x14ac:dyDescent="0.3">
      <c r="A1981">
        <v>10212</v>
      </c>
      <c r="B1981">
        <v>49</v>
      </c>
      <c r="C1981">
        <v>100</v>
      </c>
      <c r="D1981">
        <v>13</v>
      </c>
      <c r="E1981">
        <v>6949.67</v>
      </c>
      <c r="F1981" s="1">
        <v>38002</v>
      </c>
      <c r="G1981" t="s">
        <v>25</v>
      </c>
      <c r="H1981">
        <v>1</v>
      </c>
      <c r="I1981">
        <v>1</v>
      </c>
      <c r="J1981">
        <v>2004</v>
      </c>
      <c r="K1981" t="s">
        <v>181</v>
      </c>
      <c r="L1981">
        <v>140</v>
      </c>
      <c r="M1981" t="s">
        <v>642</v>
      </c>
      <c r="N1981" t="s">
        <v>174</v>
      </c>
      <c r="O1981" t="s">
        <v>175</v>
      </c>
      <c r="P1981" t="s">
        <v>176</v>
      </c>
      <c r="R1981" t="s">
        <v>177</v>
      </c>
      <c r="T1981">
        <v>28034</v>
      </c>
      <c r="U1981" t="s">
        <v>178</v>
      </c>
      <c r="V1981" t="s">
        <v>42</v>
      </c>
      <c r="W1981" t="s">
        <v>179</v>
      </c>
      <c r="X1981" t="s">
        <v>180</v>
      </c>
      <c r="Y1981" t="s">
        <v>51</v>
      </c>
    </row>
    <row r="1982" spans="1:25" x14ac:dyDescent="0.3">
      <c r="A1982">
        <v>10225</v>
      </c>
      <c r="B1982">
        <v>40</v>
      </c>
      <c r="C1982">
        <v>100</v>
      </c>
      <c r="D1982">
        <v>4</v>
      </c>
      <c r="E1982">
        <v>4550</v>
      </c>
      <c r="F1982" s="1">
        <v>38039</v>
      </c>
      <c r="G1982" t="s">
        <v>25</v>
      </c>
      <c r="H1982">
        <v>1</v>
      </c>
      <c r="I1982">
        <v>2</v>
      </c>
      <c r="J1982">
        <v>2004</v>
      </c>
      <c r="K1982" t="s">
        <v>181</v>
      </c>
      <c r="L1982">
        <v>140</v>
      </c>
      <c r="M1982" t="s">
        <v>642</v>
      </c>
      <c r="N1982" t="s">
        <v>446</v>
      </c>
      <c r="O1982" t="s">
        <v>447</v>
      </c>
      <c r="P1982" t="s">
        <v>448</v>
      </c>
      <c r="R1982" t="s">
        <v>449</v>
      </c>
      <c r="T1982">
        <v>1203</v>
      </c>
      <c r="U1982" t="s">
        <v>450</v>
      </c>
      <c r="V1982" t="s">
        <v>42</v>
      </c>
      <c r="W1982" t="s">
        <v>451</v>
      </c>
      <c r="X1982" t="s">
        <v>103</v>
      </c>
      <c r="Y1982" t="s">
        <v>51</v>
      </c>
    </row>
    <row r="1983" spans="1:25" x14ac:dyDescent="0.3">
      <c r="A1983">
        <v>10239</v>
      </c>
      <c r="B1983">
        <v>29</v>
      </c>
      <c r="C1983">
        <v>100</v>
      </c>
      <c r="D1983">
        <v>3</v>
      </c>
      <c r="E1983">
        <v>4479.63</v>
      </c>
      <c r="F1983" s="1">
        <v>38089</v>
      </c>
      <c r="G1983" t="s">
        <v>25</v>
      </c>
      <c r="H1983">
        <v>2</v>
      </c>
      <c r="I1983">
        <v>4</v>
      </c>
      <c r="J1983">
        <v>2004</v>
      </c>
      <c r="K1983" t="s">
        <v>181</v>
      </c>
      <c r="L1983">
        <v>140</v>
      </c>
      <c r="M1983" t="s">
        <v>642</v>
      </c>
      <c r="N1983" t="s">
        <v>391</v>
      </c>
      <c r="O1983" t="s">
        <v>392</v>
      </c>
      <c r="P1983" t="s">
        <v>393</v>
      </c>
      <c r="R1983" t="s">
        <v>394</v>
      </c>
      <c r="T1983">
        <v>90110</v>
      </c>
      <c r="U1983" t="s">
        <v>130</v>
      </c>
      <c r="V1983" t="s">
        <v>42</v>
      </c>
      <c r="W1983" t="s">
        <v>395</v>
      </c>
      <c r="X1983" t="s">
        <v>396</v>
      </c>
      <c r="Y1983" t="s">
        <v>51</v>
      </c>
    </row>
    <row r="1984" spans="1:25" x14ac:dyDescent="0.3">
      <c r="A1984">
        <v>10253</v>
      </c>
      <c r="B1984">
        <v>39</v>
      </c>
      <c r="C1984">
        <v>100</v>
      </c>
      <c r="D1984">
        <v>8</v>
      </c>
      <c r="E1984">
        <v>5148</v>
      </c>
      <c r="F1984" s="1">
        <v>38139</v>
      </c>
      <c r="G1984" t="s">
        <v>339</v>
      </c>
      <c r="H1984">
        <v>2</v>
      </c>
      <c r="I1984">
        <v>6</v>
      </c>
      <c r="J1984">
        <v>2004</v>
      </c>
      <c r="K1984" t="s">
        <v>181</v>
      </c>
      <c r="L1984">
        <v>140</v>
      </c>
      <c r="M1984" t="s">
        <v>642</v>
      </c>
      <c r="N1984" t="s">
        <v>165</v>
      </c>
      <c r="O1984" t="s">
        <v>166</v>
      </c>
      <c r="P1984" t="s">
        <v>167</v>
      </c>
      <c r="R1984" t="s">
        <v>168</v>
      </c>
      <c r="T1984" t="s">
        <v>169</v>
      </c>
      <c r="U1984" t="s">
        <v>170</v>
      </c>
      <c r="V1984" t="s">
        <v>42</v>
      </c>
      <c r="W1984" t="s">
        <v>171</v>
      </c>
      <c r="X1984" t="s">
        <v>172</v>
      </c>
      <c r="Y1984" t="s">
        <v>51</v>
      </c>
    </row>
    <row r="1985" spans="1:25" x14ac:dyDescent="0.3">
      <c r="A1985">
        <v>10266</v>
      </c>
      <c r="B1985">
        <v>24</v>
      </c>
      <c r="C1985">
        <v>100</v>
      </c>
      <c r="D1985">
        <v>9</v>
      </c>
      <c r="E1985">
        <v>2932.08</v>
      </c>
      <c r="F1985" s="1">
        <v>38174</v>
      </c>
      <c r="G1985" t="s">
        <v>25</v>
      </c>
      <c r="H1985">
        <v>3</v>
      </c>
      <c r="I1985">
        <v>7</v>
      </c>
      <c r="J1985">
        <v>2004</v>
      </c>
      <c r="K1985" t="s">
        <v>181</v>
      </c>
      <c r="L1985">
        <v>140</v>
      </c>
      <c r="M1985" t="s">
        <v>642</v>
      </c>
      <c r="N1985" t="s">
        <v>452</v>
      </c>
      <c r="O1985" t="s">
        <v>453</v>
      </c>
      <c r="P1985" t="s">
        <v>454</v>
      </c>
      <c r="R1985" t="s">
        <v>455</v>
      </c>
      <c r="T1985">
        <v>42100</v>
      </c>
      <c r="U1985" t="s">
        <v>258</v>
      </c>
      <c r="V1985" t="s">
        <v>42</v>
      </c>
      <c r="W1985" t="s">
        <v>456</v>
      </c>
      <c r="X1985" t="s">
        <v>457</v>
      </c>
      <c r="Y1985" t="s">
        <v>36</v>
      </c>
    </row>
    <row r="1986" spans="1:25" x14ac:dyDescent="0.3">
      <c r="A1986">
        <v>10278</v>
      </c>
      <c r="B1986">
        <v>25</v>
      </c>
      <c r="C1986">
        <v>100</v>
      </c>
      <c r="D1986">
        <v>9</v>
      </c>
      <c r="E1986">
        <v>3159.75</v>
      </c>
      <c r="F1986" s="1">
        <v>38205</v>
      </c>
      <c r="G1986" t="s">
        <v>25</v>
      </c>
      <c r="H1986">
        <v>3</v>
      </c>
      <c r="I1986">
        <v>8</v>
      </c>
      <c r="J1986">
        <v>2004</v>
      </c>
      <c r="K1986" t="s">
        <v>181</v>
      </c>
      <c r="L1986">
        <v>140</v>
      </c>
      <c r="M1986" t="s">
        <v>642</v>
      </c>
      <c r="N1986" t="s">
        <v>539</v>
      </c>
      <c r="O1986">
        <v>7025551838</v>
      </c>
      <c r="P1986" t="s">
        <v>540</v>
      </c>
      <c r="R1986" t="s">
        <v>541</v>
      </c>
      <c r="S1986" t="s">
        <v>542</v>
      </c>
      <c r="T1986">
        <v>83030</v>
      </c>
      <c r="U1986" t="s">
        <v>32</v>
      </c>
      <c r="V1986" t="s">
        <v>33</v>
      </c>
      <c r="W1986" t="s">
        <v>113</v>
      </c>
      <c r="X1986" t="s">
        <v>400</v>
      </c>
      <c r="Y1986" t="s">
        <v>51</v>
      </c>
    </row>
    <row r="1987" spans="1:25" x14ac:dyDescent="0.3">
      <c r="A1987">
        <v>10287</v>
      </c>
      <c r="B1987">
        <v>36</v>
      </c>
      <c r="C1987">
        <v>100</v>
      </c>
      <c r="D1987">
        <v>7</v>
      </c>
      <c r="E1987">
        <v>4297.32</v>
      </c>
      <c r="F1987" s="1">
        <v>38229</v>
      </c>
      <c r="G1987" t="s">
        <v>25</v>
      </c>
      <c r="H1987">
        <v>3</v>
      </c>
      <c r="I1987">
        <v>8</v>
      </c>
      <c r="J1987">
        <v>2004</v>
      </c>
      <c r="K1987" t="s">
        <v>181</v>
      </c>
      <c r="L1987">
        <v>140</v>
      </c>
      <c r="M1987" t="s">
        <v>642</v>
      </c>
      <c r="N1987" t="s">
        <v>446</v>
      </c>
      <c r="O1987" t="s">
        <v>447</v>
      </c>
      <c r="P1987" t="s">
        <v>448</v>
      </c>
      <c r="R1987" t="s">
        <v>449</v>
      </c>
      <c r="T1987">
        <v>1203</v>
      </c>
      <c r="U1987" t="s">
        <v>450</v>
      </c>
      <c r="V1987" t="s">
        <v>42</v>
      </c>
      <c r="W1987" t="s">
        <v>451</v>
      </c>
      <c r="X1987" t="s">
        <v>103</v>
      </c>
      <c r="Y1987" t="s">
        <v>51</v>
      </c>
    </row>
    <row r="1988" spans="1:25" x14ac:dyDescent="0.3">
      <c r="A1988">
        <v>10301</v>
      </c>
      <c r="B1988">
        <v>50</v>
      </c>
      <c r="C1988">
        <v>100</v>
      </c>
      <c r="D1988">
        <v>11</v>
      </c>
      <c r="E1988">
        <v>7723.5</v>
      </c>
      <c r="F1988" s="1">
        <v>37899</v>
      </c>
      <c r="G1988" t="s">
        <v>25</v>
      </c>
      <c r="H1988">
        <v>4</v>
      </c>
      <c r="I1988">
        <v>10</v>
      </c>
      <c r="J1988">
        <v>2003</v>
      </c>
      <c r="K1988" t="s">
        <v>181</v>
      </c>
      <c r="L1988">
        <v>140</v>
      </c>
      <c r="M1988" t="s">
        <v>642</v>
      </c>
      <c r="N1988" t="s">
        <v>543</v>
      </c>
      <c r="O1988" t="s">
        <v>544</v>
      </c>
      <c r="P1988" t="s">
        <v>545</v>
      </c>
      <c r="R1988" t="s">
        <v>546</v>
      </c>
      <c r="T1988" t="s">
        <v>547</v>
      </c>
      <c r="U1988" t="s">
        <v>78</v>
      </c>
      <c r="V1988" t="s">
        <v>42</v>
      </c>
      <c r="W1988" t="s">
        <v>548</v>
      </c>
      <c r="X1988" t="s">
        <v>549</v>
      </c>
      <c r="Y1988" t="s">
        <v>151</v>
      </c>
    </row>
    <row r="1989" spans="1:25" x14ac:dyDescent="0.3">
      <c r="A1989">
        <v>10310</v>
      </c>
      <c r="B1989">
        <v>45</v>
      </c>
      <c r="C1989">
        <v>100</v>
      </c>
      <c r="D1989">
        <v>5</v>
      </c>
      <c r="E1989">
        <v>5497.65</v>
      </c>
      <c r="F1989" s="1">
        <v>38276</v>
      </c>
      <c r="G1989" t="s">
        <v>25</v>
      </c>
      <c r="H1989">
        <v>4</v>
      </c>
      <c r="I1989">
        <v>10</v>
      </c>
      <c r="J1989">
        <v>2004</v>
      </c>
      <c r="K1989" t="s">
        <v>181</v>
      </c>
      <c r="L1989">
        <v>140</v>
      </c>
      <c r="M1989" t="s">
        <v>642</v>
      </c>
      <c r="N1989" t="s">
        <v>439</v>
      </c>
      <c r="O1989" t="s">
        <v>440</v>
      </c>
      <c r="P1989" t="s">
        <v>441</v>
      </c>
      <c r="R1989" t="s">
        <v>442</v>
      </c>
      <c r="T1989">
        <v>50739</v>
      </c>
      <c r="U1989" t="s">
        <v>443</v>
      </c>
      <c r="V1989" t="s">
        <v>42</v>
      </c>
      <c r="W1989" t="s">
        <v>444</v>
      </c>
      <c r="X1989" t="s">
        <v>445</v>
      </c>
      <c r="Y1989" t="s">
        <v>51</v>
      </c>
    </row>
    <row r="1990" spans="1:25" x14ac:dyDescent="0.3">
      <c r="A1990">
        <v>10321</v>
      </c>
      <c r="B1990">
        <v>26</v>
      </c>
      <c r="C1990">
        <v>100</v>
      </c>
      <c r="D1990">
        <v>13</v>
      </c>
      <c r="E1990">
        <v>4052.88</v>
      </c>
      <c r="F1990" s="1">
        <v>38295</v>
      </c>
      <c r="G1990" t="s">
        <v>25</v>
      </c>
      <c r="H1990">
        <v>4</v>
      </c>
      <c r="I1990">
        <v>11</v>
      </c>
      <c r="J1990">
        <v>2004</v>
      </c>
      <c r="K1990" t="s">
        <v>181</v>
      </c>
      <c r="L1990">
        <v>140</v>
      </c>
      <c r="M1990" t="s">
        <v>642</v>
      </c>
      <c r="N1990" t="s">
        <v>160</v>
      </c>
      <c r="O1990">
        <v>5085552555</v>
      </c>
      <c r="P1990" t="s">
        <v>161</v>
      </c>
      <c r="R1990" t="s">
        <v>162</v>
      </c>
      <c r="S1990" t="s">
        <v>123</v>
      </c>
      <c r="T1990">
        <v>50553</v>
      </c>
      <c r="U1990" t="s">
        <v>32</v>
      </c>
      <c r="V1990" t="s">
        <v>33</v>
      </c>
      <c r="W1990" t="s">
        <v>163</v>
      </c>
      <c r="X1990" t="s">
        <v>164</v>
      </c>
      <c r="Y1990" t="s">
        <v>51</v>
      </c>
    </row>
    <row r="1991" spans="1:25" x14ac:dyDescent="0.3">
      <c r="A1991">
        <v>10331</v>
      </c>
      <c r="B1991">
        <v>21</v>
      </c>
      <c r="C1991">
        <v>100</v>
      </c>
      <c r="D1991">
        <v>1</v>
      </c>
      <c r="E1991">
        <v>3135.93</v>
      </c>
      <c r="F1991" s="1">
        <v>38308</v>
      </c>
      <c r="G1991" t="s">
        <v>25</v>
      </c>
      <c r="H1991">
        <v>4</v>
      </c>
      <c r="I1991">
        <v>11</v>
      </c>
      <c r="J1991">
        <v>2004</v>
      </c>
      <c r="K1991" t="s">
        <v>181</v>
      </c>
      <c r="L1991">
        <v>140</v>
      </c>
      <c r="M1991" t="s">
        <v>642</v>
      </c>
      <c r="N1991" t="s">
        <v>309</v>
      </c>
      <c r="O1991">
        <v>2155559857</v>
      </c>
      <c r="P1991" t="s">
        <v>310</v>
      </c>
      <c r="R1991" t="s">
        <v>216</v>
      </c>
      <c r="S1991" t="s">
        <v>142</v>
      </c>
      <c r="T1991">
        <v>71270</v>
      </c>
      <c r="U1991" t="s">
        <v>32</v>
      </c>
      <c r="V1991" t="s">
        <v>33</v>
      </c>
      <c r="W1991" t="s">
        <v>124</v>
      </c>
      <c r="X1991" t="s">
        <v>311</v>
      </c>
      <c r="Y1991" t="s">
        <v>51</v>
      </c>
    </row>
    <row r="1992" spans="1:25" x14ac:dyDescent="0.3">
      <c r="A1992">
        <v>10342</v>
      </c>
      <c r="B1992">
        <v>42</v>
      </c>
      <c r="C1992">
        <v>100</v>
      </c>
      <c r="D1992">
        <v>6</v>
      </c>
      <c r="E1992">
        <v>5013.54</v>
      </c>
      <c r="F1992" s="1">
        <v>38315</v>
      </c>
      <c r="G1992" t="s">
        <v>25</v>
      </c>
      <c r="H1992">
        <v>4</v>
      </c>
      <c r="I1992">
        <v>11</v>
      </c>
      <c r="J1992">
        <v>2004</v>
      </c>
      <c r="K1992" t="s">
        <v>181</v>
      </c>
      <c r="L1992">
        <v>140</v>
      </c>
      <c r="M1992" t="s">
        <v>642</v>
      </c>
      <c r="N1992" t="s">
        <v>89</v>
      </c>
      <c r="O1992" t="s">
        <v>90</v>
      </c>
      <c r="P1992" t="s">
        <v>91</v>
      </c>
      <c r="Q1992" t="s">
        <v>92</v>
      </c>
      <c r="R1992" t="s">
        <v>93</v>
      </c>
      <c r="S1992" t="s">
        <v>94</v>
      </c>
      <c r="T1992">
        <v>3004</v>
      </c>
      <c r="U1992" t="s">
        <v>95</v>
      </c>
      <c r="V1992" t="s">
        <v>96</v>
      </c>
      <c r="W1992" t="s">
        <v>97</v>
      </c>
      <c r="X1992" t="s">
        <v>98</v>
      </c>
      <c r="Y1992" t="s">
        <v>51</v>
      </c>
    </row>
    <row r="1993" spans="1:25" x14ac:dyDescent="0.3">
      <c r="A1993">
        <v>10355</v>
      </c>
      <c r="B1993">
        <v>32</v>
      </c>
      <c r="C1993">
        <v>100</v>
      </c>
      <c r="D1993">
        <v>8</v>
      </c>
      <c r="E1993">
        <v>5302.72</v>
      </c>
      <c r="F1993" s="1">
        <v>38328</v>
      </c>
      <c r="G1993" t="s">
        <v>25</v>
      </c>
      <c r="H1993">
        <v>4</v>
      </c>
      <c r="I1993">
        <v>12</v>
      </c>
      <c r="J1993">
        <v>2004</v>
      </c>
      <c r="K1993" t="s">
        <v>181</v>
      </c>
      <c r="L1993">
        <v>140</v>
      </c>
      <c r="M1993" t="s">
        <v>642</v>
      </c>
      <c r="N1993" t="s">
        <v>174</v>
      </c>
      <c r="O1993" t="s">
        <v>175</v>
      </c>
      <c r="P1993" t="s">
        <v>176</v>
      </c>
      <c r="R1993" t="s">
        <v>177</v>
      </c>
      <c r="T1993">
        <v>28034</v>
      </c>
      <c r="U1993" t="s">
        <v>178</v>
      </c>
      <c r="V1993" t="s">
        <v>42</v>
      </c>
      <c r="W1993" t="s">
        <v>179</v>
      </c>
      <c r="X1993" t="s">
        <v>180</v>
      </c>
      <c r="Y1993" t="s">
        <v>51</v>
      </c>
    </row>
    <row r="1994" spans="1:25" x14ac:dyDescent="0.3">
      <c r="A1994">
        <v>10363</v>
      </c>
      <c r="B1994">
        <v>31</v>
      </c>
      <c r="C1994">
        <v>94.58</v>
      </c>
      <c r="D1994">
        <v>1</v>
      </c>
      <c r="E1994">
        <v>2931.98</v>
      </c>
      <c r="F1994" s="1">
        <v>38358</v>
      </c>
      <c r="G1994" t="s">
        <v>25</v>
      </c>
      <c r="H1994">
        <v>1</v>
      </c>
      <c r="I1994">
        <v>1</v>
      </c>
      <c r="J1994">
        <v>2005</v>
      </c>
      <c r="K1994" t="s">
        <v>181</v>
      </c>
      <c r="L1994">
        <v>140</v>
      </c>
      <c r="M1994" t="s">
        <v>642</v>
      </c>
      <c r="N1994" t="s">
        <v>467</v>
      </c>
      <c r="O1994" t="s">
        <v>468</v>
      </c>
      <c r="P1994" t="s">
        <v>469</v>
      </c>
      <c r="R1994" t="s">
        <v>470</v>
      </c>
      <c r="T1994" t="s">
        <v>471</v>
      </c>
      <c r="U1994" t="s">
        <v>130</v>
      </c>
      <c r="V1994" t="s">
        <v>42</v>
      </c>
      <c r="W1994" t="s">
        <v>472</v>
      </c>
      <c r="X1994" t="s">
        <v>473</v>
      </c>
      <c r="Y1994" t="s">
        <v>36</v>
      </c>
    </row>
    <row r="1995" spans="1:25" x14ac:dyDescent="0.3">
      <c r="A1995">
        <v>10378</v>
      </c>
      <c r="B1995">
        <v>33</v>
      </c>
      <c r="C1995">
        <v>53.27</v>
      </c>
      <c r="D1995">
        <v>3</v>
      </c>
      <c r="E1995">
        <v>1757.91</v>
      </c>
      <c r="F1995" s="1">
        <v>38393</v>
      </c>
      <c r="G1995" t="s">
        <v>25</v>
      </c>
      <c r="H1995">
        <v>1</v>
      </c>
      <c r="I1995">
        <v>2</v>
      </c>
      <c r="J1995">
        <v>2005</v>
      </c>
      <c r="K1995" t="s">
        <v>181</v>
      </c>
      <c r="L1995">
        <v>140</v>
      </c>
      <c r="M1995" t="s">
        <v>642</v>
      </c>
      <c r="N1995" t="s">
        <v>174</v>
      </c>
      <c r="O1995" t="s">
        <v>175</v>
      </c>
      <c r="P1995" t="s">
        <v>176</v>
      </c>
      <c r="R1995" t="s">
        <v>177</v>
      </c>
      <c r="T1995">
        <v>28034</v>
      </c>
      <c r="U1995" t="s">
        <v>178</v>
      </c>
      <c r="V1995" t="s">
        <v>42</v>
      </c>
      <c r="W1995" t="s">
        <v>179</v>
      </c>
      <c r="X1995" t="s">
        <v>180</v>
      </c>
      <c r="Y1995" t="s">
        <v>36</v>
      </c>
    </row>
    <row r="1996" spans="1:25" x14ac:dyDescent="0.3">
      <c r="A1996">
        <v>10390</v>
      </c>
      <c r="B1996">
        <v>45</v>
      </c>
      <c r="C1996">
        <v>100</v>
      </c>
      <c r="D1996">
        <v>8</v>
      </c>
      <c r="E1996">
        <v>6763.05</v>
      </c>
      <c r="F1996" s="1">
        <v>38415</v>
      </c>
      <c r="G1996" t="s">
        <v>25</v>
      </c>
      <c r="H1996">
        <v>1</v>
      </c>
      <c r="I1996">
        <v>3</v>
      </c>
      <c r="J1996">
        <v>2005</v>
      </c>
      <c r="K1996" t="s">
        <v>181</v>
      </c>
      <c r="L1996">
        <v>140</v>
      </c>
      <c r="M1996" t="s">
        <v>642</v>
      </c>
      <c r="N1996" t="s">
        <v>272</v>
      </c>
      <c r="O1996">
        <v>4155551450</v>
      </c>
      <c r="P1996" t="s">
        <v>273</v>
      </c>
      <c r="R1996" t="s">
        <v>274</v>
      </c>
      <c r="S1996" t="s">
        <v>55</v>
      </c>
      <c r="T1996">
        <v>97562</v>
      </c>
      <c r="U1996" t="s">
        <v>32</v>
      </c>
      <c r="V1996" t="s">
        <v>33</v>
      </c>
      <c r="W1996" t="s">
        <v>275</v>
      </c>
      <c r="X1996" t="s">
        <v>276</v>
      </c>
      <c r="Y1996" t="s">
        <v>51</v>
      </c>
    </row>
    <row r="1997" spans="1:25" x14ac:dyDescent="0.3">
      <c r="A1997">
        <v>10405</v>
      </c>
      <c r="B1997">
        <v>76</v>
      </c>
      <c r="C1997">
        <v>100</v>
      </c>
      <c r="D1997">
        <v>3</v>
      </c>
      <c r="E1997">
        <v>11739.7</v>
      </c>
      <c r="F1997" s="1">
        <v>38456</v>
      </c>
      <c r="G1997" t="s">
        <v>25</v>
      </c>
      <c r="H1997">
        <v>2</v>
      </c>
      <c r="I1997">
        <v>4</v>
      </c>
      <c r="J1997">
        <v>2005</v>
      </c>
      <c r="K1997" t="s">
        <v>181</v>
      </c>
      <c r="L1997">
        <v>140</v>
      </c>
      <c r="M1997" t="s">
        <v>642</v>
      </c>
      <c r="N1997" t="s">
        <v>531</v>
      </c>
      <c r="O1997" t="s">
        <v>532</v>
      </c>
      <c r="P1997" t="s">
        <v>533</v>
      </c>
      <c r="R1997" t="s">
        <v>534</v>
      </c>
      <c r="T1997">
        <v>67000</v>
      </c>
      <c r="U1997" t="s">
        <v>41</v>
      </c>
      <c r="V1997" t="s">
        <v>42</v>
      </c>
      <c r="W1997" t="s">
        <v>535</v>
      </c>
      <c r="X1997" t="s">
        <v>536</v>
      </c>
      <c r="Y1997" t="s">
        <v>151</v>
      </c>
    </row>
    <row r="1998" spans="1:25" x14ac:dyDescent="0.3">
      <c r="A1998">
        <v>10419</v>
      </c>
      <c r="B1998">
        <v>70</v>
      </c>
      <c r="C1998">
        <v>100</v>
      </c>
      <c r="D1998">
        <v>8</v>
      </c>
      <c r="E1998">
        <v>9240</v>
      </c>
      <c r="F1998" s="1">
        <v>38489</v>
      </c>
      <c r="G1998" t="s">
        <v>25</v>
      </c>
      <c r="H1998">
        <v>2</v>
      </c>
      <c r="I1998">
        <v>5</v>
      </c>
      <c r="J1998">
        <v>2005</v>
      </c>
      <c r="K1998" t="s">
        <v>181</v>
      </c>
      <c r="L1998">
        <v>140</v>
      </c>
      <c r="M1998" t="s">
        <v>642</v>
      </c>
      <c r="N1998" t="s">
        <v>144</v>
      </c>
      <c r="O1998" t="s">
        <v>145</v>
      </c>
      <c r="P1998" t="s">
        <v>146</v>
      </c>
      <c r="R1998" t="s">
        <v>147</v>
      </c>
      <c r="T1998">
        <v>5020</v>
      </c>
      <c r="U1998" t="s">
        <v>148</v>
      </c>
      <c r="V1998" t="s">
        <v>42</v>
      </c>
      <c r="W1998" t="s">
        <v>149</v>
      </c>
      <c r="X1998" t="s">
        <v>150</v>
      </c>
      <c r="Y1998" t="s">
        <v>151</v>
      </c>
    </row>
    <row r="1999" spans="1:25" x14ac:dyDescent="0.3">
      <c r="A1999">
        <v>10106</v>
      </c>
      <c r="B1999">
        <v>50</v>
      </c>
      <c r="C1999">
        <v>64.83</v>
      </c>
      <c r="D1999">
        <v>11</v>
      </c>
      <c r="E1999">
        <v>3241.5</v>
      </c>
      <c r="F1999" s="1">
        <v>37669</v>
      </c>
      <c r="G1999" t="s">
        <v>25</v>
      </c>
      <c r="H1999">
        <v>1</v>
      </c>
      <c r="I1999">
        <v>2</v>
      </c>
      <c r="J1999">
        <v>2003</v>
      </c>
      <c r="K1999" t="s">
        <v>566</v>
      </c>
      <c r="L1999">
        <v>68</v>
      </c>
      <c r="M1999" t="s">
        <v>643</v>
      </c>
      <c r="N1999" t="s">
        <v>552</v>
      </c>
      <c r="O1999" t="s">
        <v>553</v>
      </c>
      <c r="P1999" t="s">
        <v>554</v>
      </c>
      <c r="R1999" t="s">
        <v>555</v>
      </c>
      <c r="T1999">
        <v>24100</v>
      </c>
      <c r="U1999" t="s">
        <v>258</v>
      </c>
      <c r="V1999" t="s">
        <v>42</v>
      </c>
      <c r="W1999" t="s">
        <v>556</v>
      </c>
      <c r="X1999" t="s">
        <v>557</v>
      </c>
      <c r="Y1999" t="s">
        <v>51</v>
      </c>
    </row>
    <row r="2000" spans="1:25" x14ac:dyDescent="0.3">
      <c r="A2000">
        <v>10119</v>
      </c>
      <c r="B2000">
        <v>28</v>
      </c>
      <c r="C2000">
        <v>70.290000000000006</v>
      </c>
      <c r="D2000">
        <v>2</v>
      </c>
      <c r="E2000">
        <v>1968.12</v>
      </c>
      <c r="F2000" s="1">
        <v>37739</v>
      </c>
      <c r="G2000" t="s">
        <v>25</v>
      </c>
      <c r="H2000">
        <v>2</v>
      </c>
      <c r="I2000">
        <v>4</v>
      </c>
      <c r="J2000">
        <v>2003</v>
      </c>
      <c r="K2000" t="s">
        <v>566</v>
      </c>
      <c r="L2000">
        <v>68</v>
      </c>
      <c r="M2000" t="s">
        <v>643</v>
      </c>
      <c r="N2000" t="s">
        <v>144</v>
      </c>
      <c r="O2000" t="s">
        <v>145</v>
      </c>
      <c r="P2000" t="s">
        <v>146</v>
      </c>
      <c r="R2000" t="s">
        <v>147</v>
      </c>
      <c r="T2000">
        <v>5020</v>
      </c>
      <c r="U2000" t="s">
        <v>148</v>
      </c>
      <c r="V2000" t="s">
        <v>42</v>
      </c>
      <c r="W2000" t="s">
        <v>149</v>
      </c>
      <c r="X2000" t="s">
        <v>150</v>
      </c>
      <c r="Y2000" t="s">
        <v>36</v>
      </c>
    </row>
    <row r="2001" spans="1:25" x14ac:dyDescent="0.3">
      <c r="A2001">
        <v>10131</v>
      </c>
      <c r="B2001">
        <v>50</v>
      </c>
      <c r="C2001">
        <v>81.89</v>
      </c>
      <c r="D2001">
        <v>3</v>
      </c>
      <c r="E2001">
        <v>4094.5</v>
      </c>
      <c r="F2001" s="1">
        <v>37788</v>
      </c>
      <c r="G2001" t="s">
        <v>25</v>
      </c>
      <c r="H2001">
        <v>2</v>
      </c>
      <c r="I2001">
        <v>6</v>
      </c>
      <c r="J2001">
        <v>2003</v>
      </c>
      <c r="K2001" t="s">
        <v>566</v>
      </c>
      <c r="L2001">
        <v>68</v>
      </c>
      <c r="M2001" t="s">
        <v>643</v>
      </c>
      <c r="N2001" t="s">
        <v>568</v>
      </c>
      <c r="O2001">
        <v>2035554407</v>
      </c>
      <c r="P2001" t="s">
        <v>569</v>
      </c>
      <c r="R2001" t="s">
        <v>516</v>
      </c>
      <c r="S2001" t="s">
        <v>112</v>
      </c>
      <c r="T2001">
        <v>97561</v>
      </c>
      <c r="U2001" t="s">
        <v>32</v>
      </c>
      <c r="V2001" t="s">
        <v>33</v>
      </c>
      <c r="W2001" t="s">
        <v>570</v>
      </c>
      <c r="X2001" t="s">
        <v>571</v>
      </c>
      <c r="Y2001" t="s">
        <v>51</v>
      </c>
    </row>
    <row r="2002" spans="1:25" x14ac:dyDescent="0.3">
      <c r="A2002">
        <v>10143</v>
      </c>
      <c r="B2002">
        <v>28</v>
      </c>
      <c r="C2002">
        <v>66.19</v>
      </c>
      <c r="D2002">
        <v>6</v>
      </c>
      <c r="E2002">
        <v>1853.32</v>
      </c>
      <c r="F2002" s="1">
        <v>37843</v>
      </c>
      <c r="G2002" t="s">
        <v>25</v>
      </c>
      <c r="H2002">
        <v>3</v>
      </c>
      <c r="I2002">
        <v>8</v>
      </c>
      <c r="J2002">
        <v>2003</v>
      </c>
      <c r="K2002" t="s">
        <v>566</v>
      </c>
      <c r="L2002">
        <v>68</v>
      </c>
      <c r="M2002" t="s">
        <v>643</v>
      </c>
      <c r="N2002" t="s">
        <v>335</v>
      </c>
      <c r="O2002">
        <v>5085559555</v>
      </c>
      <c r="P2002" t="s">
        <v>336</v>
      </c>
      <c r="R2002" t="s">
        <v>162</v>
      </c>
      <c r="S2002" t="s">
        <v>123</v>
      </c>
      <c r="T2002">
        <v>50553</v>
      </c>
      <c r="U2002" t="s">
        <v>32</v>
      </c>
      <c r="V2002" t="s">
        <v>33</v>
      </c>
      <c r="W2002" t="s">
        <v>337</v>
      </c>
      <c r="X2002" t="s">
        <v>338</v>
      </c>
      <c r="Y2002" t="s">
        <v>36</v>
      </c>
    </row>
    <row r="2003" spans="1:25" x14ac:dyDescent="0.3">
      <c r="A2003">
        <v>10155</v>
      </c>
      <c r="B2003">
        <v>44</v>
      </c>
      <c r="C2003">
        <v>77.11</v>
      </c>
      <c r="D2003">
        <v>4</v>
      </c>
      <c r="E2003">
        <v>3392.84</v>
      </c>
      <c r="F2003" s="1">
        <v>37900</v>
      </c>
      <c r="G2003" t="s">
        <v>25</v>
      </c>
      <c r="H2003">
        <v>4</v>
      </c>
      <c r="I2003">
        <v>10</v>
      </c>
      <c r="J2003">
        <v>2003</v>
      </c>
      <c r="K2003" t="s">
        <v>566</v>
      </c>
      <c r="L2003">
        <v>68</v>
      </c>
      <c r="M2003" t="s">
        <v>643</v>
      </c>
      <c r="N2003" t="s">
        <v>126</v>
      </c>
      <c r="O2003" t="s">
        <v>127</v>
      </c>
      <c r="P2003" t="s">
        <v>128</v>
      </c>
      <c r="R2003" t="s">
        <v>129</v>
      </c>
      <c r="T2003">
        <v>21240</v>
      </c>
      <c r="U2003" t="s">
        <v>130</v>
      </c>
      <c r="V2003" t="s">
        <v>42</v>
      </c>
      <c r="W2003" t="s">
        <v>131</v>
      </c>
      <c r="X2003" t="s">
        <v>132</v>
      </c>
      <c r="Y2003" t="s">
        <v>51</v>
      </c>
    </row>
    <row r="2004" spans="1:25" x14ac:dyDescent="0.3">
      <c r="A2004">
        <v>10168</v>
      </c>
      <c r="B2004">
        <v>27</v>
      </c>
      <c r="C2004">
        <v>73.02</v>
      </c>
      <c r="D2004">
        <v>18</v>
      </c>
      <c r="E2004">
        <v>1971.54</v>
      </c>
      <c r="F2004" s="1">
        <v>37922</v>
      </c>
      <c r="G2004" t="s">
        <v>25</v>
      </c>
      <c r="H2004">
        <v>4</v>
      </c>
      <c r="I2004">
        <v>10</v>
      </c>
      <c r="J2004">
        <v>2003</v>
      </c>
      <c r="K2004" t="s">
        <v>566</v>
      </c>
      <c r="L2004">
        <v>68</v>
      </c>
      <c r="M2004" t="s">
        <v>643</v>
      </c>
      <c r="N2004" t="s">
        <v>62</v>
      </c>
      <c r="O2004">
        <v>6505556809</v>
      </c>
      <c r="P2004" t="s">
        <v>63</v>
      </c>
      <c r="R2004" t="s">
        <v>64</v>
      </c>
      <c r="S2004" t="s">
        <v>55</v>
      </c>
      <c r="T2004">
        <v>94217</v>
      </c>
      <c r="U2004" t="s">
        <v>32</v>
      </c>
      <c r="V2004" t="s">
        <v>33</v>
      </c>
      <c r="W2004" t="s">
        <v>65</v>
      </c>
      <c r="X2004" t="s">
        <v>66</v>
      </c>
      <c r="Y2004" t="s">
        <v>36</v>
      </c>
    </row>
    <row r="2005" spans="1:25" x14ac:dyDescent="0.3">
      <c r="A2005">
        <v>10178</v>
      </c>
      <c r="B2005">
        <v>30</v>
      </c>
      <c r="C2005">
        <v>72.33</v>
      </c>
      <c r="D2005">
        <v>3</v>
      </c>
      <c r="E2005">
        <v>2169.9</v>
      </c>
      <c r="F2005" s="1">
        <v>37933</v>
      </c>
      <c r="G2005" t="s">
        <v>25</v>
      </c>
      <c r="H2005">
        <v>4</v>
      </c>
      <c r="I2005">
        <v>11</v>
      </c>
      <c r="J2005">
        <v>2003</v>
      </c>
      <c r="K2005" t="s">
        <v>566</v>
      </c>
      <c r="L2005">
        <v>68</v>
      </c>
      <c r="M2005" t="s">
        <v>643</v>
      </c>
      <c r="N2005" t="s">
        <v>340</v>
      </c>
      <c r="O2005" t="s">
        <v>341</v>
      </c>
      <c r="P2005" t="s">
        <v>342</v>
      </c>
      <c r="R2005" t="s">
        <v>343</v>
      </c>
      <c r="T2005">
        <v>31000</v>
      </c>
      <c r="U2005" t="s">
        <v>41</v>
      </c>
      <c r="V2005" t="s">
        <v>42</v>
      </c>
      <c r="W2005" t="s">
        <v>344</v>
      </c>
      <c r="X2005" t="s">
        <v>345</v>
      </c>
      <c r="Y2005" t="s">
        <v>36</v>
      </c>
    </row>
    <row r="2006" spans="1:25" x14ac:dyDescent="0.3">
      <c r="A2006">
        <v>10198</v>
      </c>
      <c r="B2006">
        <v>43</v>
      </c>
      <c r="C2006">
        <v>66.19</v>
      </c>
      <c r="D2006">
        <v>3</v>
      </c>
      <c r="E2006">
        <v>2846.17</v>
      </c>
      <c r="F2006" s="1">
        <v>37952</v>
      </c>
      <c r="G2006" t="s">
        <v>25</v>
      </c>
      <c r="H2006">
        <v>4</v>
      </c>
      <c r="I2006">
        <v>11</v>
      </c>
      <c r="J2006">
        <v>2003</v>
      </c>
      <c r="K2006" t="s">
        <v>566</v>
      </c>
      <c r="L2006">
        <v>68</v>
      </c>
      <c r="M2006" t="s">
        <v>643</v>
      </c>
      <c r="N2006" t="s">
        <v>425</v>
      </c>
      <c r="O2006" t="s">
        <v>426</v>
      </c>
      <c r="P2006" t="s">
        <v>427</v>
      </c>
      <c r="R2006" t="s">
        <v>428</v>
      </c>
      <c r="T2006" t="s">
        <v>429</v>
      </c>
      <c r="U2006" t="s">
        <v>430</v>
      </c>
      <c r="V2006" t="s">
        <v>200</v>
      </c>
      <c r="W2006" t="s">
        <v>431</v>
      </c>
      <c r="X2006" t="s">
        <v>432</v>
      </c>
      <c r="Y2006" t="s">
        <v>36</v>
      </c>
    </row>
    <row r="2007" spans="1:25" x14ac:dyDescent="0.3">
      <c r="A2007">
        <v>10210</v>
      </c>
      <c r="B2007">
        <v>29</v>
      </c>
      <c r="C2007">
        <v>69.599999999999994</v>
      </c>
      <c r="D2007">
        <v>16</v>
      </c>
      <c r="E2007">
        <v>2018.4</v>
      </c>
      <c r="F2007" s="1">
        <v>37998</v>
      </c>
      <c r="G2007" t="s">
        <v>25</v>
      </c>
      <c r="H2007">
        <v>1</v>
      </c>
      <c r="I2007">
        <v>1</v>
      </c>
      <c r="J2007">
        <v>2004</v>
      </c>
      <c r="K2007" t="s">
        <v>566</v>
      </c>
      <c r="L2007">
        <v>68</v>
      </c>
      <c r="M2007" t="s">
        <v>643</v>
      </c>
      <c r="N2007" t="s">
        <v>302</v>
      </c>
      <c r="O2007" t="s">
        <v>303</v>
      </c>
      <c r="P2007" t="s">
        <v>304</v>
      </c>
      <c r="R2007" t="s">
        <v>305</v>
      </c>
      <c r="S2007" t="s">
        <v>305</v>
      </c>
      <c r="T2007" t="s">
        <v>306</v>
      </c>
      <c r="U2007" t="s">
        <v>200</v>
      </c>
      <c r="V2007" t="s">
        <v>200</v>
      </c>
      <c r="W2007" t="s">
        <v>307</v>
      </c>
      <c r="X2007" t="s">
        <v>308</v>
      </c>
      <c r="Y2007" t="s">
        <v>36</v>
      </c>
    </row>
    <row r="2008" spans="1:25" x14ac:dyDescent="0.3">
      <c r="A2008">
        <v>10222</v>
      </c>
      <c r="B2008">
        <v>48</v>
      </c>
      <c r="C2008">
        <v>56.64</v>
      </c>
      <c r="D2008">
        <v>3</v>
      </c>
      <c r="E2008">
        <v>2718.72</v>
      </c>
      <c r="F2008" s="1">
        <v>38036</v>
      </c>
      <c r="G2008" t="s">
        <v>25</v>
      </c>
      <c r="H2008">
        <v>1</v>
      </c>
      <c r="I2008">
        <v>2</v>
      </c>
      <c r="J2008">
        <v>2004</v>
      </c>
      <c r="K2008" t="s">
        <v>566</v>
      </c>
      <c r="L2008">
        <v>68</v>
      </c>
      <c r="M2008" t="s">
        <v>643</v>
      </c>
      <c r="N2008" t="s">
        <v>362</v>
      </c>
      <c r="O2008">
        <v>7605558146</v>
      </c>
      <c r="P2008" t="s">
        <v>363</v>
      </c>
      <c r="R2008" t="s">
        <v>364</v>
      </c>
      <c r="S2008" t="s">
        <v>55</v>
      </c>
      <c r="T2008">
        <v>91217</v>
      </c>
      <c r="U2008" t="s">
        <v>32</v>
      </c>
      <c r="V2008" t="s">
        <v>33</v>
      </c>
      <c r="W2008" t="s">
        <v>237</v>
      </c>
      <c r="X2008" t="s">
        <v>276</v>
      </c>
      <c r="Y2008" t="s">
        <v>36</v>
      </c>
    </row>
    <row r="2009" spans="1:25" x14ac:dyDescent="0.3">
      <c r="A2009">
        <v>10235</v>
      </c>
      <c r="B2009">
        <v>33</v>
      </c>
      <c r="C2009">
        <v>60.05</v>
      </c>
      <c r="D2009">
        <v>12</v>
      </c>
      <c r="E2009">
        <v>1981.65</v>
      </c>
      <c r="F2009" s="1">
        <v>38079</v>
      </c>
      <c r="G2009" t="s">
        <v>25</v>
      </c>
      <c r="H2009">
        <v>2</v>
      </c>
      <c r="I2009">
        <v>4</v>
      </c>
      <c r="J2009">
        <v>2004</v>
      </c>
      <c r="K2009" t="s">
        <v>566</v>
      </c>
      <c r="L2009">
        <v>68</v>
      </c>
      <c r="M2009" t="s">
        <v>643</v>
      </c>
      <c r="N2009" t="s">
        <v>373</v>
      </c>
      <c r="O2009" t="s">
        <v>374</v>
      </c>
      <c r="P2009" t="s">
        <v>375</v>
      </c>
      <c r="R2009" t="s">
        <v>376</v>
      </c>
      <c r="S2009" t="s">
        <v>229</v>
      </c>
      <c r="T2009" t="s">
        <v>377</v>
      </c>
      <c r="U2009" t="s">
        <v>231</v>
      </c>
      <c r="V2009" t="s">
        <v>33</v>
      </c>
      <c r="W2009" t="s">
        <v>378</v>
      </c>
      <c r="X2009" t="s">
        <v>172</v>
      </c>
      <c r="Y2009" t="s">
        <v>36</v>
      </c>
    </row>
    <row r="2010" spans="1:25" x14ac:dyDescent="0.3">
      <c r="A2010">
        <v>10250</v>
      </c>
      <c r="B2010">
        <v>40</v>
      </c>
      <c r="C2010">
        <v>75.06</v>
      </c>
      <c r="D2010">
        <v>13</v>
      </c>
      <c r="E2010">
        <v>3002.4</v>
      </c>
      <c r="F2010" s="1">
        <v>38118</v>
      </c>
      <c r="G2010" t="s">
        <v>25</v>
      </c>
      <c r="H2010">
        <v>2</v>
      </c>
      <c r="I2010">
        <v>5</v>
      </c>
      <c r="J2010">
        <v>2004</v>
      </c>
      <c r="K2010" t="s">
        <v>566</v>
      </c>
      <c r="L2010">
        <v>68</v>
      </c>
      <c r="M2010" t="s">
        <v>643</v>
      </c>
      <c r="N2010" t="s">
        <v>397</v>
      </c>
      <c r="O2010">
        <v>4085553659</v>
      </c>
      <c r="P2010" t="s">
        <v>398</v>
      </c>
      <c r="R2010" t="s">
        <v>399</v>
      </c>
      <c r="S2010" t="s">
        <v>55</v>
      </c>
      <c r="T2010">
        <v>94217</v>
      </c>
      <c r="U2010" t="s">
        <v>32</v>
      </c>
      <c r="V2010" t="s">
        <v>33</v>
      </c>
      <c r="W2010" t="s">
        <v>102</v>
      </c>
      <c r="X2010" t="s">
        <v>400</v>
      </c>
      <c r="Y2010" t="s">
        <v>51</v>
      </c>
    </row>
    <row r="2011" spans="1:25" x14ac:dyDescent="0.3">
      <c r="A2011">
        <v>10262</v>
      </c>
      <c r="B2011">
        <v>48</v>
      </c>
      <c r="C2011">
        <v>61.42</v>
      </c>
      <c r="D2011">
        <v>8</v>
      </c>
      <c r="E2011">
        <v>2948.16</v>
      </c>
      <c r="F2011" s="1">
        <v>38162</v>
      </c>
      <c r="G2011" t="s">
        <v>339</v>
      </c>
      <c r="H2011">
        <v>2</v>
      </c>
      <c r="I2011">
        <v>6</v>
      </c>
      <c r="J2011">
        <v>2004</v>
      </c>
      <c r="K2011" t="s">
        <v>566</v>
      </c>
      <c r="L2011">
        <v>68</v>
      </c>
      <c r="M2011" t="s">
        <v>643</v>
      </c>
      <c r="N2011" t="s">
        <v>174</v>
      </c>
      <c r="O2011" t="s">
        <v>175</v>
      </c>
      <c r="P2011" t="s">
        <v>176</v>
      </c>
      <c r="R2011" t="s">
        <v>177</v>
      </c>
      <c r="T2011">
        <v>28034</v>
      </c>
      <c r="U2011" t="s">
        <v>178</v>
      </c>
      <c r="V2011" t="s">
        <v>42</v>
      </c>
      <c r="W2011" t="s">
        <v>179</v>
      </c>
      <c r="X2011" t="s">
        <v>180</v>
      </c>
      <c r="Y2011" t="s">
        <v>36</v>
      </c>
    </row>
    <row r="2012" spans="1:25" x14ac:dyDescent="0.3">
      <c r="A2012">
        <v>10275</v>
      </c>
      <c r="B2012">
        <v>41</v>
      </c>
      <c r="C2012">
        <v>81.89</v>
      </c>
      <c r="D2012">
        <v>18</v>
      </c>
      <c r="E2012">
        <v>3357.49</v>
      </c>
      <c r="F2012" s="1">
        <v>38191</v>
      </c>
      <c r="G2012" t="s">
        <v>25</v>
      </c>
      <c r="H2012">
        <v>3</v>
      </c>
      <c r="I2012">
        <v>7</v>
      </c>
      <c r="J2012">
        <v>2004</v>
      </c>
      <c r="K2012" t="s">
        <v>566</v>
      </c>
      <c r="L2012">
        <v>68</v>
      </c>
      <c r="M2012" t="s">
        <v>643</v>
      </c>
      <c r="N2012" t="s">
        <v>114</v>
      </c>
      <c r="O2012" t="s">
        <v>115</v>
      </c>
      <c r="P2012" t="s">
        <v>116</v>
      </c>
      <c r="R2012" t="s">
        <v>117</v>
      </c>
      <c r="T2012">
        <v>44000</v>
      </c>
      <c r="U2012" t="s">
        <v>41</v>
      </c>
      <c r="V2012" t="s">
        <v>42</v>
      </c>
      <c r="W2012" t="s">
        <v>118</v>
      </c>
      <c r="X2012" t="s">
        <v>119</v>
      </c>
      <c r="Y2012" t="s">
        <v>51</v>
      </c>
    </row>
    <row r="2013" spans="1:25" x14ac:dyDescent="0.3">
      <c r="A2013">
        <v>10284</v>
      </c>
      <c r="B2013">
        <v>21</v>
      </c>
      <c r="C2013">
        <v>55.96</v>
      </c>
      <c r="D2013">
        <v>10</v>
      </c>
      <c r="E2013">
        <v>1175.1600000000001</v>
      </c>
      <c r="F2013" s="1">
        <v>38220</v>
      </c>
      <c r="G2013" t="s">
        <v>25</v>
      </c>
      <c r="H2013">
        <v>3</v>
      </c>
      <c r="I2013">
        <v>8</v>
      </c>
      <c r="J2013">
        <v>2004</v>
      </c>
      <c r="K2013" t="s">
        <v>566</v>
      </c>
      <c r="L2013">
        <v>68</v>
      </c>
      <c r="M2013" t="s">
        <v>643</v>
      </c>
      <c r="N2013" t="s">
        <v>543</v>
      </c>
      <c r="O2013" t="s">
        <v>544</v>
      </c>
      <c r="P2013" t="s">
        <v>545</v>
      </c>
      <c r="R2013" t="s">
        <v>546</v>
      </c>
      <c r="T2013" t="s">
        <v>547</v>
      </c>
      <c r="U2013" t="s">
        <v>78</v>
      </c>
      <c r="V2013" t="s">
        <v>42</v>
      </c>
      <c r="W2013" t="s">
        <v>548</v>
      </c>
      <c r="X2013" t="s">
        <v>549</v>
      </c>
      <c r="Y2013" t="s">
        <v>36</v>
      </c>
    </row>
    <row r="2014" spans="1:25" x14ac:dyDescent="0.3">
      <c r="A2014">
        <v>10296</v>
      </c>
      <c r="B2014">
        <v>32</v>
      </c>
      <c r="C2014">
        <v>71.650000000000006</v>
      </c>
      <c r="D2014">
        <v>6</v>
      </c>
      <c r="E2014">
        <v>2292.8000000000002</v>
      </c>
      <c r="F2014" s="1">
        <v>38245</v>
      </c>
      <c r="G2014" t="s">
        <v>25</v>
      </c>
      <c r="H2014">
        <v>3</v>
      </c>
      <c r="I2014">
        <v>9</v>
      </c>
      <c r="J2014">
        <v>2004</v>
      </c>
      <c r="K2014" t="s">
        <v>566</v>
      </c>
      <c r="L2014">
        <v>68</v>
      </c>
      <c r="M2014" t="s">
        <v>643</v>
      </c>
      <c r="N2014" t="s">
        <v>572</v>
      </c>
      <c r="O2014" t="s">
        <v>573</v>
      </c>
      <c r="P2014" t="s">
        <v>574</v>
      </c>
      <c r="R2014" t="s">
        <v>575</v>
      </c>
      <c r="T2014">
        <v>80686</v>
      </c>
      <c r="U2014" t="s">
        <v>443</v>
      </c>
      <c r="V2014" t="s">
        <v>42</v>
      </c>
      <c r="W2014" t="s">
        <v>576</v>
      </c>
      <c r="X2014" t="s">
        <v>103</v>
      </c>
      <c r="Y2014" t="s">
        <v>36</v>
      </c>
    </row>
    <row r="2015" spans="1:25" x14ac:dyDescent="0.3">
      <c r="A2015">
        <v>10308</v>
      </c>
      <c r="B2015">
        <v>43</v>
      </c>
      <c r="C2015">
        <v>76.430000000000007</v>
      </c>
      <c r="D2015">
        <v>16</v>
      </c>
      <c r="E2015">
        <v>3286.49</v>
      </c>
      <c r="F2015" s="1">
        <v>38275</v>
      </c>
      <c r="G2015" t="s">
        <v>25</v>
      </c>
      <c r="H2015">
        <v>4</v>
      </c>
      <c r="I2015">
        <v>10</v>
      </c>
      <c r="J2015">
        <v>2004</v>
      </c>
      <c r="K2015" t="s">
        <v>566</v>
      </c>
      <c r="L2015">
        <v>68</v>
      </c>
      <c r="M2015" t="s">
        <v>643</v>
      </c>
      <c r="N2015" t="s">
        <v>317</v>
      </c>
      <c r="O2015">
        <v>9145554562</v>
      </c>
      <c r="P2015" t="s">
        <v>318</v>
      </c>
      <c r="R2015" t="s">
        <v>319</v>
      </c>
      <c r="S2015" t="s">
        <v>31</v>
      </c>
      <c r="T2015">
        <v>24067</v>
      </c>
      <c r="U2015" t="s">
        <v>32</v>
      </c>
      <c r="V2015" t="s">
        <v>33</v>
      </c>
      <c r="W2015" t="s">
        <v>102</v>
      </c>
      <c r="X2015" t="s">
        <v>238</v>
      </c>
      <c r="Y2015" t="s">
        <v>51</v>
      </c>
    </row>
    <row r="2016" spans="1:25" x14ac:dyDescent="0.3">
      <c r="A2016">
        <v>10316</v>
      </c>
      <c r="B2016">
        <v>30</v>
      </c>
      <c r="C2016">
        <v>77.790000000000006</v>
      </c>
      <c r="D2016">
        <v>8</v>
      </c>
      <c r="E2016">
        <v>2333.6999999999998</v>
      </c>
      <c r="F2016" s="1">
        <v>38292</v>
      </c>
      <c r="G2016" t="s">
        <v>25</v>
      </c>
      <c r="H2016">
        <v>4</v>
      </c>
      <c r="I2016">
        <v>11</v>
      </c>
      <c r="J2016">
        <v>2004</v>
      </c>
      <c r="K2016" t="s">
        <v>566</v>
      </c>
      <c r="L2016">
        <v>68</v>
      </c>
      <c r="M2016" t="s">
        <v>643</v>
      </c>
      <c r="N2016" t="s">
        <v>383</v>
      </c>
      <c r="O2016" t="s">
        <v>384</v>
      </c>
      <c r="P2016" t="s">
        <v>385</v>
      </c>
      <c r="R2016" t="s">
        <v>386</v>
      </c>
      <c r="S2016" t="s">
        <v>387</v>
      </c>
      <c r="T2016" t="s">
        <v>388</v>
      </c>
      <c r="U2016" t="s">
        <v>170</v>
      </c>
      <c r="V2016" t="s">
        <v>42</v>
      </c>
      <c r="W2016" t="s">
        <v>389</v>
      </c>
      <c r="X2016" t="s">
        <v>390</v>
      </c>
      <c r="Y2016" t="s">
        <v>36</v>
      </c>
    </row>
    <row r="2017" spans="1:25" x14ac:dyDescent="0.3">
      <c r="A2017">
        <v>10328</v>
      </c>
      <c r="B2017">
        <v>35</v>
      </c>
      <c r="C2017">
        <v>76.430000000000007</v>
      </c>
      <c r="D2017">
        <v>3</v>
      </c>
      <c r="E2017">
        <v>2675.05</v>
      </c>
      <c r="F2017" s="1">
        <v>38303</v>
      </c>
      <c r="G2017" t="s">
        <v>25</v>
      </c>
      <c r="H2017">
        <v>4</v>
      </c>
      <c r="I2017">
        <v>11</v>
      </c>
      <c r="J2017">
        <v>2004</v>
      </c>
      <c r="K2017" t="s">
        <v>566</v>
      </c>
      <c r="L2017">
        <v>68</v>
      </c>
      <c r="M2017" t="s">
        <v>643</v>
      </c>
      <c r="N2017" t="s">
        <v>552</v>
      </c>
      <c r="O2017" t="s">
        <v>553</v>
      </c>
      <c r="P2017" t="s">
        <v>554</v>
      </c>
      <c r="R2017" t="s">
        <v>555</v>
      </c>
      <c r="T2017">
        <v>24100</v>
      </c>
      <c r="U2017" t="s">
        <v>258</v>
      </c>
      <c r="V2017" t="s">
        <v>42</v>
      </c>
      <c r="W2017" t="s">
        <v>556</v>
      </c>
      <c r="X2017" t="s">
        <v>557</v>
      </c>
      <c r="Y2017" t="s">
        <v>36</v>
      </c>
    </row>
    <row r="2018" spans="1:25" x14ac:dyDescent="0.3">
      <c r="A2018">
        <v>10339</v>
      </c>
      <c r="B2018">
        <v>45</v>
      </c>
      <c r="C2018">
        <v>96.92</v>
      </c>
      <c r="D2018">
        <v>11</v>
      </c>
      <c r="E2018">
        <v>4361.3999999999996</v>
      </c>
      <c r="F2018" s="1">
        <v>38314</v>
      </c>
      <c r="G2018" t="s">
        <v>25</v>
      </c>
      <c r="H2018">
        <v>4</v>
      </c>
      <c r="I2018">
        <v>11</v>
      </c>
      <c r="J2018">
        <v>2004</v>
      </c>
      <c r="K2018" t="s">
        <v>566</v>
      </c>
      <c r="L2018">
        <v>68</v>
      </c>
      <c r="M2018" t="s">
        <v>643</v>
      </c>
      <c r="N2018" t="s">
        <v>246</v>
      </c>
      <c r="O2018" t="s">
        <v>247</v>
      </c>
      <c r="P2018" t="s">
        <v>248</v>
      </c>
      <c r="R2018" t="s">
        <v>249</v>
      </c>
      <c r="S2018" t="s">
        <v>250</v>
      </c>
      <c r="T2018" t="s">
        <v>251</v>
      </c>
      <c r="U2018" t="s">
        <v>200</v>
      </c>
      <c r="V2018" t="s">
        <v>200</v>
      </c>
      <c r="W2018" t="s">
        <v>252</v>
      </c>
      <c r="X2018" t="s">
        <v>253</v>
      </c>
      <c r="Y2018" t="s">
        <v>51</v>
      </c>
    </row>
    <row r="2019" spans="1:25" x14ac:dyDescent="0.3">
      <c r="A2019">
        <v>10351</v>
      </c>
      <c r="B2019">
        <v>34</v>
      </c>
      <c r="C2019">
        <v>59.37</v>
      </c>
      <c r="D2019">
        <v>3</v>
      </c>
      <c r="E2019">
        <v>2018.58</v>
      </c>
      <c r="F2019" s="1">
        <v>38324</v>
      </c>
      <c r="G2019" t="s">
        <v>25</v>
      </c>
      <c r="H2019">
        <v>4</v>
      </c>
      <c r="I2019">
        <v>12</v>
      </c>
      <c r="J2019">
        <v>2004</v>
      </c>
      <c r="K2019" t="s">
        <v>566</v>
      </c>
      <c r="L2019">
        <v>68</v>
      </c>
      <c r="M2019" t="s">
        <v>643</v>
      </c>
      <c r="N2019" t="s">
        <v>329</v>
      </c>
      <c r="O2019" t="s">
        <v>330</v>
      </c>
      <c r="P2019" t="s">
        <v>331</v>
      </c>
      <c r="R2019" t="s">
        <v>332</v>
      </c>
      <c r="T2019" t="s">
        <v>333</v>
      </c>
      <c r="U2019" t="s">
        <v>170</v>
      </c>
      <c r="V2019" t="s">
        <v>42</v>
      </c>
      <c r="W2019" t="s">
        <v>61</v>
      </c>
      <c r="X2019" t="s">
        <v>334</v>
      </c>
      <c r="Y2019" t="s">
        <v>36</v>
      </c>
    </row>
    <row r="2020" spans="1:25" x14ac:dyDescent="0.3">
      <c r="A2020">
        <v>10361</v>
      </c>
      <c r="B2020">
        <v>26</v>
      </c>
      <c r="C2020">
        <v>100</v>
      </c>
      <c r="D2020">
        <v>7</v>
      </c>
      <c r="E2020">
        <v>3710.98</v>
      </c>
      <c r="F2020" s="1">
        <v>38338</v>
      </c>
      <c r="G2020" t="s">
        <v>25</v>
      </c>
      <c r="H2020">
        <v>4</v>
      </c>
      <c r="I2020">
        <v>12</v>
      </c>
      <c r="J2020">
        <v>2004</v>
      </c>
      <c r="K2020" t="s">
        <v>566</v>
      </c>
      <c r="L2020">
        <v>68</v>
      </c>
      <c r="M2020" t="s">
        <v>643</v>
      </c>
      <c r="N2020" t="s">
        <v>152</v>
      </c>
      <c r="O2020" t="s">
        <v>153</v>
      </c>
      <c r="P2020" t="s">
        <v>154</v>
      </c>
      <c r="Q2020" t="s">
        <v>155</v>
      </c>
      <c r="R2020" t="s">
        <v>156</v>
      </c>
      <c r="S2020" t="s">
        <v>157</v>
      </c>
      <c r="T2020">
        <v>2067</v>
      </c>
      <c r="U2020" t="s">
        <v>95</v>
      </c>
      <c r="V2020" t="s">
        <v>96</v>
      </c>
      <c r="W2020" t="s">
        <v>158</v>
      </c>
      <c r="X2020" t="s">
        <v>159</v>
      </c>
      <c r="Y2020" t="s">
        <v>51</v>
      </c>
    </row>
    <row r="2021" spans="1:25" x14ac:dyDescent="0.3">
      <c r="A2021">
        <v>10373</v>
      </c>
      <c r="B2021">
        <v>39</v>
      </c>
      <c r="C2021">
        <v>73</v>
      </c>
      <c r="D2021">
        <v>13</v>
      </c>
      <c r="E2021">
        <v>2847</v>
      </c>
      <c r="F2021" s="1">
        <v>38383</v>
      </c>
      <c r="G2021" t="s">
        <v>25</v>
      </c>
      <c r="H2021">
        <v>1</v>
      </c>
      <c r="I2021">
        <v>1</v>
      </c>
      <c r="J2021">
        <v>2005</v>
      </c>
      <c r="K2021" t="s">
        <v>566</v>
      </c>
      <c r="L2021">
        <v>68</v>
      </c>
      <c r="M2021" t="s">
        <v>643</v>
      </c>
      <c r="N2021" t="s">
        <v>391</v>
      </c>
      <c r="O2021" t="s">
        <v>392</v>
      </c>
      <c r="P2021" t="s">
        <v>393</v>
      </c>
      <c r="R2021" t="s">
        <v>394</v>
      </c>
      <c r="T2021">
        <v>90110</v>
      </c>
      <c r="U2021" t="s">
        <v>130</v>
      </c>
      <c r="V2021" t="s">
        <v>42</v>
      </c>
      <c r="W2021" t="s">
        <v>395</v>
      </c>
      <c r="X2021" t="s">
        <v>396</v>
      </c>
      <c r="Y2021" t="s">
        <v>36</v>
      </c>
    </row>
    <row r="2022" spans="1:25" x14ac:dyDescent="0.3">
      <c r="A2022">
        <v>10386</v>
      </c>
      <c r="B2022">
        <v>41</v>
      </c>
      <c r="C2022">
        <v>73.319999999999993</v>
      </c>
      <c r="D2022">
        <v>12</v>
      </c>
      <c r="E2022">
        <v>3006.12</v>
      </c>
      <c r="F2022" s="1">
        <v>38412</v>
      </c>
      <c r="G2022" t="s">
        <v>408</v>
      </c>
      <c r="H2022">
        <v>1</v>
      </c>
      <c r="I2022">
        <v>3</v>
      </c>
      <c r="J2022">
        <v>2005</v>
      </c>
      <c r="K2022" t="s">
        <v>566</v>
      </c>
      <c r="L2022">
        <v>68</v>
      </c>
      <c r="M2022" t="s">
        <v>643</v>
      </c>
      <c r="N2022" t="s">
        <v>174</v>
      </c>
      <c r="O2022" t="s">
        <v>175</v>
      </c>
      <c r="P2022" t="s">
        <v>176</v>
      </c>
      <c r="R2022" t="s">
        <v>177</v>
      </c>
      <c r="T2022">
        <v>28034</v>
      </c>
      <c r="U2022" t="s">
        <v>178</v>
      </c>
      <c r="V2022" t="s">
        <v>42</v>
      </c>
      <c r="W2022" t="s">
        <v>179</v>
      </c>
      <c r="X2022" t="s">
        <v>180</v>
      </c>
      <c r="Y2022" t="s">
        <v>51</v>
      </c>
    </row>
    <row r="2023" spans="1:25" x14ac:dyDescent="0.3">
      <c r="A2023">
        <v>10398</v>
      </c>
      <c r="B2023">
        <v>41</v>
      </c>
      <c r="C2023">
        <v>68.239999999999995</v>
      </c>
      <c r="D2023">
        <v>2</v>
      </c>
      <c r="E2023">
        <v>2797.84</v>
      </c>
      <c r="F2023" s="1">
        <v>38441</v>
      </c>
      <c r="G2023" t="s">
        <v>25</v>
      </c>
      <c r="H2023">
        <v>1</v>
      </c>
      <c r="I2023">
        <v>3</v>
      </c>
      <c r="J2023">
        <v>2005</v>
      </c>
      <c r="K2023" t="s">
        <v>566</v>
      </c>
      <c r="L2023">
        <v>68</v>
      </c>
      <c r="M2023" t="s">
        <v>643</v>
      </c>
      <c r="N2023" t="s">
        <v>37</v>
      </c>
      <c r="O2023" t="s">
        <v>38</v>
      </c>
      <c r="P2023" t="s">
        <v>39</v>
      </c>
      <c r="R2023" t="s">
        <v>40</v>
      </c>
      <c r="T2023">
        <v>51100</v>
      </c>
      <c r="U2023" t="s">
        <v>41</v>
      </c>
      <c r="V2023" t="s">
        <v>42</v>
      </c>
      <c r="W2023" t="s">
        <v>43</v>
      </c>
      <c r="X2023" t="s">
        <v>44</v>
      </c>
      <c r="Y2023" t="s">
        <v>36</v>
      </c>
    </row>
    <row r="2024" spans="1:25" x14ac:dyDescent="0.3">
      <c r="A2024">
        <v>10401</v>
      </c>
      <c r="B2024">
        <v>64</v>
      </c>
      <c r="C2024">
        <v>60.05</v>
      </c>
      <c r="D2024">
        <v>12</v>
      </c>
      <c r="E2024">
        <v>3843.2</v>
      </c>
      <c r="F2024" s="1">
        <v>38445</v>
      </c>
      <c r="G2024" t="s">
        <v>401</v>
      </c>
      <c r="H2024">
        <v>2</v>
      </c>
      <c r="I2024">
        <v>4</v>
      </c>
      <c r="J2024">
        <v>2005</v>
      </c>
      <c r="K2024" t="s">
        <v>566</v>
      </c>
      <c r="L2024">
        <v>68</v>
      </c>
      <c r="M2024" t="s">
        <v>643</v>
      </c>
      <c r="N2024" t="s">
        <v>104</v>
      </c>
      <c r="O2024">
        <v>2015559350</v>
      </c>
      <c r="P2024" t="s">
        <v>105</v>
      </c>
      <c r="R2024" t="s">
        <v>106</v>
      </c>
      <c r="S2024" t="s">
        <v>107</v>
      </c>
      <c r="T2024">
        <v>94019</v>
      </c>
      <c r="U2024" t="s">
        <v>32</v>
      </c>
      <c r="V2024" t="s">
        <v>33</v>
      </c>
      <c r="W2024" t="s">
        <v>61</v>
      </c>
      <c r="X2024" t="s">
        <v>108</v>
      </c>
      <c r="Y2024" t="s">
        <v>51</v>
      </c>
    </row>
    <row r="2025" spans="1:25" x14ac:dyDescent="0.3">
      <c r="A2025">
        <v>10416</v>
      </c>
      <c r="B2025">
        <v>18</v>
      </c>
      <c r="C2025">
        <v>75.06</v>
      </c>
      <c r="D2025">
        <v>13</v>
      </c>
      <c r="E2025">
        <v>1351.08</v>
      </c>
      <c r="F2025" s="1">
        <v>38482</v>
      </c>
      <c r="G2025" t="s">
        <v>25</v>
      </c>
      <c r="H2025">
        <v>2</v>
      </c>
      <c r="I2025">
        <v>5</v>
      </c>
      <c r="J2025">
        <v>2005</v>
      </c>
      <c r="K2025" t="s">
        <v>566</v>
      </c>
      <c r="L2025">
        <v>68</v>
      </c>
      <c r="M2025" t="s">
        <v>643</v>
      </c>
      <c r="N2025" t="s">
        <v>452</v>
      </c>
      <c r="O2025" t="s">
        <v>453</v>
      </c>
      <c r="P2025" t="s">
        <v>454</v>
      </c>
      <c r="R2025" t="s">
        <v>455</v>
      </c>
      <c r="T2025">
        <v>42100</v>
      </c>
      <c r="U2025" t="s">
        <v>258</v>
      </c>
      <c r="V2025" t="s">
        <v>42</v>
      </c>
      <c r="W2025" t="s">
        <v>456</v>
      </c>
      <c r="X2025" t="s">
        <v>457</v>
      </c>
      <c r="Y2025" t="s">
        <v>36</v>
      </c>
    </row>
    <row r="2026" spans="1:25" x14ac:dyDescent="0.3">
      <c r="A2026">
        <v>10100</v>
      </c>
      <c r="B2026">
        <v>49</v>
      </c>
      <c r="C2026">
        <v>34.47</v>
      </c>
      <c r="D2026">
        <v>1</v>
      </c>
      <c r="E2026">
        <v>1689.03</v>
      </c>
      <c r="F2026" s="1">
        <v>37627</v>
      </c>
      <c r="G2026" t="s">
        <v>25</v>
      </c>
      <c r="H2026">
        <v>1</v>
      </c>
      <c r="I2026">
        <v>1</v>
      </c>
      <c r="J2026">
        <v>2003</v>
      </c>
      <c r="K2026" t="s">
        <v>550</v>
      </c>
      <c r="L2026">
        <v>41</v>
      </c>
      <c r="M2026" t="s">
        <v>644</v>
      </c>
      <c r="N2026" t="s">
        <v>277</v>
      </c>
      <c r="O2026">
        <v>6035558647</v>
      </c>
      <c r="P2026" t="s">
        <v>278</v>
      </c>
      <c r="R2026" t="s">
        <v>279</v>
      </c>
      <c r="S2026" t="s">
        <v>280</v>
      </c>
      <c r="T2026">
        <v>62005</v>
      </c>
      <c r="U2026" t="s">
        <v>32</v>
      </c>
      <c r="V2026" t="s">
        <v>33</v>
      </c>
      <c r="W2026" t="s">
        <v>56</v>
      </c>
      <c r="X2026" t="s">
        <v>276</v>
      </c>
      <c r="Y2026" t="s">
        <v>36</v>
      </c>
    </row>
    <row r="2027" spans="1:25" x14ac:dyDescent="0.3">
      <c r="A2027">
        <v>10110</v>
      </c>
      <c r="B2027">
        <v>48</v>
      </c>
      <c r="C2027">
        <v>34.47</v>
      </c>
      <c r="D2027">
        <v>5</v>
      </c>
      <c r="E2027">
        <v>1654.56</v>
      </c>
      <c r="F2027" s="1">
        <v>37698</v>
      </c>
      <c r="G2027" t="s">
        <v>25</v>
      </c>
      <c r="H2027">
        <v>1</v>
      </c>
      <c r="I2027">
        <v>3</v>
      </c>
      <c r="J2027">
        <v>2003</v>
      </c>
      <c r="K2027" t="s">
        <v>550</v>
      </c>
      <c r="L2027">
        <v>41</v>
      </c>
      <c r="M2027" t="s">
        <v>644</v>
      </c>
      <c r="N2027" t="s">
        <v>492</v>
      </c>
      <c r="O2027" t="s">
        <v>493</v>
      </c>
      <c r="P2027" t="s">
        <v>494</v>
      </c>
      <c r="R2027" t="s">
        <v>495</v>
      </c>
      <c r="T2027" t="s">
        <v>496</v>
      </c>
      <c r="U2027" t="s">
        <v>170</v>
      </c>
      <c r="V2027" t="s">
        <v>42</v>
      </c>
      <c r="W2027" t="s">
        <v>497</v>
      </c>
      <c r="X2027" t="s">
        <v>94</v>
      </c>
      <c r="Y2027" t="s">
        <v>36</v>
      </c>
    </row>
    <row r="2028" spans="1:25" x14ac:dyDescent="0.3">
      <c r="A2028">
        <v>10124</v>
      </c>
      <c r="B2028">
        <v>46</v>
      </c>
      <c r="C2028">
        <v>33.229999999999997</v>
      </c>
      <c r="D2028">
        <v>4</v>
      </c>
      <c r="E2028">
        <v>1528.58</v>
      </c>
      <c r="F2028" s="1">
        <v>37762</v>
      </c>
      <c r="G2028" t="s">
        <v>25</v>
      </c>
      <c r="H2028">
        <v>2</v>
      </c>
      <c r="I2028">
        <v>5</v>
      </c>
      <c r="J2028">
        <v>2003</v>
      </c>
      <c r="K2028" t="s">
        <v>550</v>
      </c>
      <c r="L2028">
        <v>41</v>
      </c>
      <c r="M2028" t="s">
        <v>644</v>
      </c>
      <c r="N2028" t="s">
        <v>539</v>
      </c>
      <c r="O2028">
        <v>7025551838</v>
      </c>
      <c r="P2028" t="s">
        <v>540</v>
      </c>
      <c r="R2028" t="s">
        <v>541</v>
      </c>
      <c r="S2028" t="s">
        <v>542</v>
      </c>
      <c r="T2028">
        <v>83030</v>
      </c>
      <c r="U2028" t="s">
        <v>32</v>
      </c>
      <c r="V2028" t="s">
        <v>33</v>
      </c>
      <c r="W2028" t="s">
        <v>113</v>
      </c>
      <c r="X2028" t="s">
        <v>400</v>
      </c>
      <c r="Y2028" t="s">
        <v>36</v>
      </c>
    </row>
    <row r="2029" spans="1:25" x14ac:dyDescent="0.3">
      <c r="A2029">
        <v>10149</v>
      </c>
      <c r="B2029">
        <v>26</v>
      </c>
      <c r="C2029">
        <v>38.979999999999997</v>
      </c>
      <c r="D2029">
        <v>9</v>
      </c>
      <c r="E2029">
        <v>1013.48</v>
      </c>
      <c r="F2029" s="1">
        <v>37876</v>
      </c>
      <c r="G2029" t="s">
        <v>25</v>
      </c>
      <c r="H2029">
        <v>3</v>
      </c>
      <c r="I2029">
        <v>9</v>
      </c>
      <c r="J2029">
        <v>2003</v>
      </c>
      <c r="K2029" t="s">
        <v>550</v>
      </c>
      <c r="L2029">
        <v>41</v>
      </c>
      <c r="M2029" t="s">
        <v>644</v>
      </c>
      <c r="N2029" t="s">
        <v>526</v>
      </c>
      <c r="O2029">
        <v>4155554312</v>
      </c>
      <c r="P2029" t="s">
        <v>527</v>
      </c>
      <c r="R2029" t="s">
        <v>528</v>
      </c>
      <c r="S2029" t="s">
        <v>55</v>
      </c>
      <c r="T2029">
        <v>94217</v>
      </c>
      <c r="U2029" t="s">
        <v>32</v>
      </c>
      <c r="V2029" t="s">
        <v>33</v>
      </c>
      <c r="W2029" t="s">
        <v>529</v>
      </c>
      <c r="X2029" t="s">
        <v>400</v>
      </c>
      <c r="Y2029" t="s">
        <v>36</v>
      </c>
    </row>
    <row r="2030" spans="1:25" x14ac:dyDescent="0.3">
      <c r="A2030">
        <v>10162</v>
      </c>
      <c r="B2030">
        <v>37</v>
      </c>
      <c r="C2030">
        <v>38.979999999999997</v>
      </c>
      <c r="D2030">
        <v>7</v>
      </c>
      <c r="E2030">
        <v>1442.26</v>
      </c>
      <c r="F2030" s="1">
        <v>37912</v>
      </c>
      <c r="G2030" t="s">
        <v>25</v>
      </c>
      <c r="H2030">
        <v>4</v>
      </c>
      <c r="I2030">
        <v>10</v>
      </c>
      <c r="J2030">
        <v>2003</v>
      </c>
      <c r="K2030" t="s">
        <v>550</v>
      </c>
      <c r="L2030">
        <v>41</v>
      </c>
      <c r="M2030" t="s">
        <v>644</v>
      </c>
      <c r="N2030" t="s">
        <v>58</v>
      </c>
      <c r="O2030">
        <v>6505551386</v>
      </c>
      <c r="P2030" t="s">
        <v>59</v>
      </c>
      <c r="R2030" t="s">
        <v>60</v>
      </c>
      <c r="S2030" t="s">
        <v>55</v>
      </c>
      <c r="U2030" t="s">
        <v>32</v>
      </c>
      <c r="V2030" t="s">
        <v>33</v>
      </c>
      <c r="W2030" t="s">
        <v>61</v>
      </c>
      <c r="X2030" t="s">
        <v>57</v>
      </c>
      <c r="Y2030" t="s">
        <v>36</v>
      </c>
    </row>
    <row r="2031" spans="1:25" x14ac:dyDescent="0.3">
      <c r="A2031">
        <v>10173</v>
      </c>
      <c r="B2031">
        <v>35</v>
      </c>
      <c r="C2031">
        <v>33.229999999999997</v>
      </c>
      <c r="D2031">
        <v>11</v>
      </c>
      <c r="E2031">
        <v>1163.05</v>
      </c>
      <c r="F2031" s="1">
        <v>37930</v>
      </c>
      <c r="G2031" t="s">
        <v>25</v>
      </c>
      <c r="H2031">
        <v>4</v>
      </c>
      <c r="I2031">
        <v>11</v>
      </c>
      <c r="J2031">
        <v>2003</v>
      </c>
      <c r="K2031" t="s">
        <v>550</v>
      </c>
      <c r="L2031">
        <v>41</v>
      </c>
      <c r="M2031" t="s">
        <v>644</v>
      </c>
      <c r="N2031" t="s">
        <v>552</v>
      </c>
      <c r="O2031" t="s">
        <v>553</v>
      </c>
      <c r="P2031" t="s">
        <v>554</v>
      </c>
      <c r="R2031" t="s">
        <v>555</v>
      </c>
      <c r="T2031">
        <v>24100</v>
      </c>
      <c r="U2031" t="s">
        <v>258</v>
      </c>
      <c r="V2031" t="s">
        <v>42</v>
      </c>
      <c r="W2031" t="s">
        <v>556</v>
      </c>
      <c r="X2031" t="s">
        <v>557</v>
      </c>
      <c r="Y2031" t="s">
        <v>36</v>
      </c>
    </row>
    <row r="2032" spans="1:25" x14ac:dyDescent="0.3">
      <c r="A2032">
        <v>10182</v>
      </c>
      <c r="B2032">
        <v>23</v>
      </c>
      <c r="C2032">
        <v>42.26</v>
      </c>
      <c r="D2032">
        <v>8</v>
      </c>
      <c r="E2032">
        <v>971.98</v>
      </c>
      <c r="F2032" s="1">
        <v>37937</v>
      </c>
      <c r="G2032" t="s">
        <v>25</v>
      </c>
      <c r="H2032">
        <v>4</v>
      </c>
      <c r="I2032">
        <v>11</v>
      </c>
      <c r="J2032">
        <v>2003</v>
      </c>
      <c r="K2032" t="s">
        <v>550</v>
      </c>
      <c r="L2032">
        <v>41</v>
      </c>
      <c r="M2032" t="s">
        <v>644</v>
      </c>
      <c r="N2032" t="s">
        <v>272</v>
      </c>
      <c r="O2032">
        <v>4155551450</v>
      </c>
      <c r="P2032" t="s">
        <v>273</v>
      </c>
      <c r="R2032" t="s">
        <v>274</v>
      </c>
      <c r="S2032" t="s">
        <v>55</v>
      </c>
      <c r="T2032">
        <v>97562</v>
      </c>
      <c r="U2032" t="s">
        <v>32</v>
      </c>
      <c r="V2032" t="s">
        <v>33</v>
      </c>
      <c r="W2032" t="s">
        <v>275</v>
      </c>
      <c r="X2032" t="s">
        <v>276</v>
      </c>
      <c r="Y2032" t="s">
        <v>36</v>
      </c>
    </row>
    <row r="2033" spans="1:25" x14ac:dyDescent="0.3">
      <c r="A2033">
        <v>10193</v>
      </c>
      <c r="B2033">
        <v>22</v>
      </c>
      <c r="C2033">
        <v>41.03</v>
      </c>
      <c r="D2033">
        <v>12</v>
      </c>
      <c r="E2033">
        <v>902.66</v>
      </c>
      <c r="F2033" s="1">
        <v>37946</v>
      </c>
      <c r="G2033" t="s">
        <v>25</v>
      </c>
      <c r="H2033">
        <v>4</v>
      </c>
      <c r="I2033">
        <v>11</v>
      </c>
      <c r="J2033">
        <v>2003</v>
      </c>
      <c r="K2033" t="s">
        <v>550</v>
      </c>
      <c r="L2033">
        <v>41</v>
      </c>
      <c r="M2033" t="s">
        <v>644</v>
      </c>
      <c r="N2033" t="s">
        <v>558</v>
      </c>
      <c r="O2033" t="s">
        <v>559</v>
      </c>
      <c r="P2033" t="s">
        <v>560</v>
      </c>
      <c r="R2033" t="s">
        <v>561</v>
      </c>
      <c r="S2033" t="s">
        <v>94</v>
      </c>
      <c r="T2033">
        <v>3150</v>
      </c>
      <c r="U2033" t="s">
        <v>95</v>
      </c>
      <c r="V2033" t="s">
        <v>96</v>
      </c>
      <c r="W2033" t="s">
        <v>562</v>
      </c>
      <c r="X2033" t="s">
        <v>563</v>
      </c>
      <c r="Y2033" t="s">
        <v>36</v>
      </c>
    </row>
    <row r="2034" spans="1:25" x14ac:dyDescent="0.3">
      <c r="A2034">
        <v>10204</v>
      </c>
      <c r="B2034">
        <v>39</v>
      </c>
      <c r="C2034">
        <v>33.229999999999997</v>
      </c>
      <c r="D2034">
        <v>2</v>
      </c>
      <c r="E2034">
        <v>1295.97</v>
      </c>
      <c r="F2034" s="1">
        <v>37957</v>
      </c>
      <c r="G2034" t="s">
        <v>25</v>
      </c>
      <c r="H2034">
        <v>4</v>
      </c>
      <c r="I2034">
        <v>12</v>
      </c>
      <c r="J2034">
        <v>2003</v>
      </c>
      <c r="K2034" t="s">
        <v>550</v>
      </c>
      <c r="L2034">
        <v>41</v>
      </c>
      <c r="M2034" t="s">
        <v>644</v>
      </c>
      <c r="N2034" t="s">
        <v>475</v>
      </c>
      <c r="O2034">
        <v>2125557413</v>
      </c>
      <c r="P2034" t="s">
        <v>476</v>
      </c>
      <c r="Q2034" t="s">
        <v>477</v>
      </c>
      <c r="R2034" t="s">
        <v>30</v>
      </c>
      <c r="S2034" t="s">
        <v>31</v>
      </c>
      <c r="T2034">
        <v>10022</v>
      </c>
      <c r="U2034" t="s">
        <v>32</v>
      </c>
      <c r="V2034" t="s">
        <v>33</v>
      </c>
      <c r="W2034" t="s">
        <v>56</v>
      </c>
      <c r="X2034" t="s">
        <v>478</v>
      </c>
      <c r="Y2034" t="s">
        <v>36</v>
      </c>
    </row>
    <row r="2035" spans="1:25" x14ac:dyDescent="0.3">
      <c r="A2035">
        <v>10214</v>
      </c>
      <c r="B2035">
        <v>44</v>
      </c>
      <c r="C2035">
        <v>34.880000000000003</v>
      </c>
      <c r="D2035">
        <v>5</v>
      </c>
      <c r="E2035">
        <v>1534.72</v>
      </c>
      <c r="F2035" s="1">
        <v>38012</v>
      </c>
      <c r="G2035" t="s">
        <v>25</v>
      </c>
      <c r="H2035">
        <v>1</v>
      </c>
      <c r="I2035">
        <v>1</v>
      </c>
      <c r="J2035">
        <v>2004</v>
      </c>
      <c r="K2035" t="s">
        <v>550</v>
      </c>
      <c r="L2035">
        <v>41</v>
      </c>
      <c r="M2035" t="s">
        <v>644</v>
      </c>
      <c r="N2035" t="s">
        <v>191</v>
      </c>
      <c r="O2035" t="s">
        <v>192</v>
      </c>
      <c r="P2035" t="s">
        <v>193</v>
      </c>
      <c r="R2035" t="s">
        <v>177</v>
      </c>
      <c r="T2035">
        <v>28023</v>
      </c>
      <c r="U2035" t="s">
        <v>178</v>
      </c>
      <c r="V2035" t="s">
        <v>42</v>
      </c>
      <c r="W2035" t="s">
        <v>194</v>
      </c>
      <c r="X2035" t="s">
        <v>195</v>
      </c>
      <c r="Y2035" t="s">
        <v>36</v>
      </c>
    </row>
    <row r="2036" spans="1:25" x14ac:dyDescent="0.3">
      <c r="A2036">
        <v>10227</v>
      </c>
      <c r="B2036">
        <v>27</v>
      </c>
      <c r="C2036">
        <v>43.9</v>
      </c>
      <c r="D2036">
        <v>8</v>
      </c>
      <c r="E2036">
        <v>1185.3</v>
      </c>
      <c r="F2036" s="1">
        <v>38048</v>
      </c>
      <c r="G2036" t="s">
        <v>25</v>
      </c>
      <c r="H2036">
        <v>1</v>
      </c>
      <c r="I2036">
        <v>3</v>
      </c>
      <c r="J2036">
        <v>2004</v>
      </c>
      <c r="K2036" t="s">
        <v>550</v>
      </c>
      <c r="L2036">
        <v>41</v>
      </c>
      <c r="M2036" t="s">
        <v>644</v>
      </c>
      <c r="N2036" t="s">
        <v>219</v>
      </c>
      <c r="O2036" t="s">
        <v>220</v>
      </c>
      <c r="P2036" t="s">
        <v>221</v>
      </c>
      <c r="R2036" t="s">
        <v>222</v>
      </c>
      <c r="T2036">
        <v>69004</v>
      </c>
      <c r="U2036" t="s">
        <v>41</v>
      </c>
      <c r="V2036" t="s">
        <v>42</v>
      </c>
      <c r="W2036" t="s">
        <v>223</v>
      </c>
      <c r="X2036" t="s">
        <v>224</v>
      </c>
      <c r="Y2036" t="s">
        <v>36</v>
      </c>
    </row>
    <row r="2037" spans="1:25" x14ac:dyDescent="0.3">
      <c r="A2037">
        <v>10242</v>
      </c>
      <c r="B2037">
        <v>46</v>
      </c>
      <c r="C2037">
        <v>36.93</v>
      </c>
      <c r="D2037">
        <v>1</v>
      </c>
      <c r="E2037">
        <v>1698.78</v>
      </c>
      <c r="F2037" s="1">
        <v>38097</v>
      </c>
      <c r="G2037" t="s">
        <v>25</v>
      </c>
      <c r="H2037">
        <v>2</v>
      </c>
      <c r="I2037">
        <v>4</v>
      </c>
      <c r="J2037">
        <v>2004</v>
      </c>
      <c r="K2037" t="s">
        <v>550</v>
      </c>
      <c r="L2037">
        <v>41</v>
      </c>
      <c r="M2037" t="s">
        <v>644</v>
      </c>
      <c r="N2037" t="s">
        <v>507</v>
      </c>
      <c r="O2037">
        <v>2125551957</v>
      </c>
      <c r="P2037" t="s">
        <v>508</v>
      </c>
      <c r="Q2037" t="s">
        <v>509</v>
      </c>
      <c r="R2037" t="s">
        <v>30</v>
      </c>
      <c r="S2037" t="s">
        <v>31</v>
      </c>
      <c r="T2037">
        <v>10022</v>
      </c>
      <c r="U2037" t="s">
        <v>32</v>
      </c>
      <c r="V2037" t="s">
        <v>33</v>
      </c>
      <c r="W2037" t="s">
        <v>510</v>
      </c>
      <c r="X2037" t="s">
        <v>511</v>
      </c>
      <c r="Y2037" t="s">
        <v>36</v>
      </c>
    </row>
    <row r="2038" spans="1:25" x14ac:dyDescent="0.3">
      <c r="A2038">
        <v>10280</v>
      </c>
      <c r="B2038">
        <v>33</v>
      </c>
      <c r="C2038">
        <v>41.85</v>
      </c>
      <c r="D2038">
        <v>14</v>
      </c>
      <c r="E2038">
        <v>1381.05</v>
      </c>
      <c r="F2038" s="1">
        <v>38216</v>
      </c>
      <c r="G2038" t="s">
        <v>25</v>
      </c>
      <c r="H2038">
        <v>3</v>
      </c>
      <c r="I2038">
        <v>8</v>
      </c>
      <c r="J2038">
        <v>2004</v>
      </c>
      <c r="K2038" t="s">
        <v>550</v>
      </c>
      <c r="L2038">
        <v>41</v>
      </c>
      <c r="M2038" t="s">
        <v>644</v>
      </c>
      <c r="N2038" t="s">
        <v>254</v>
      </c>
      <c r="O2038" t="s">
        <v>255</v>
      </c>
      <c r="P2038" t="s">
        <v>256</v>
      </c>
      <c r="R2038" t="s">
        <v>257</v>
      </c>
      <c r="T2038">
        <v>10100</v>
      </c>
      <c r="U2038" t="s">
        <v>258</v>
      </c>
      <c r="V2038" t="s">
        <v>42</v>
      </c>
      <c r="W2038" t="s">
        <v>259</v>
      </c>
      <c r="X2038" t="s">
        <v>260</v>
      </c>
      <c r="Y2038" t="s">
        <v>36</v>
      </c>
    </row>
    <row r="2039" spans="1:25" x14ac:dyDescent="0.3">
      <c r="A2039">
        <v>10288</v>
      </c>
      <c r="B2039">
        <v>33</v>
      </c>
      <c r="C2039">
        <v>40.619999999999997</v>
      </c>
      <c r="D2039">
        <v>3</v>
      </c>
      <c r="E2039">
        <v>1340.46</v>
      </c>
      <c r="F2039" s="1">
        <v>38231</v>
      </c>
      <c r="G2039" t="s">
        <v>25</v>
      </c>
      <c r="H2039">
        <v>3</v>
      </c>
      <c r="I2039">
        <v>9</v>
      </c>
      <c r="J2039">
        <v>2004</v>
      </c>
      <c r="K2039" t="s">
        <v>550</v>
      </c>
      <c r="L2039">
        <v>41</v>
      </c>
      <c r="M2039" t="s">
        <v>644</v>
      </c>
      <c r="N2039" t="s">
        <v>418</v>
      </c>
      <c r="O2039" t="s">
        <v>419</v>
      </c>
      <c r="P2039" t="s">
        <v>420</v>
      </c>
      <c r="Q2039" t="s">
        <v>421</v>
      </c>
      <c r="R2039" t="s">
        <v>199</v>
      </c>
      <c r="T2039">
        <v>69045</v>
      </c>
      <c r="U2039" t="s">
        <v>199</v>
      </c>
      <c r="V2039" t="s">
        <v>96</v>
      </c>
      <c r="W2039" t="s">
        <v>422</v>
      </c>
      <c r="X2039" t="s">
        <v>423</v>
      </c>
      <c r="Y2039" t="s">
        <v>36</v>
      </c>
    </row>
    <row r="2040" spans="1:25" x14ac:dyDescent="0.3">
      <c r="A2040">
        <v>10303</v>
      </c>
      <c r="B2040">
        <v>24</v>
      </c>
      <c r="C2040">
        <v>40.21</v>
      </c>
      <c r="D2040">
        <v>1</v>
      </c>
      <c r="E2040">
        <v>965.04</v>
      </c>
      <c r="F2040" s="1">
        <v>38266</v>
      </c>
      <c r="G2040" t="s">
        <v>25</v>
      </c>
      <c r="H2040">
        <v>4</v>
      </c>
      <c r="I2040">
        <v>10</v>
      </c>
      <c r="J2040">
        <v>2004</v>
      </c>
      <c r="K2040" t="s">
        <v>550</v>
      </c>
      <c r="L2040">
        <v>41</v>
      </c>
      <c r="M2040" t="s">
        <v>644</v>
      </c>
      <c r="N2040" t="s">
        <v>520</v>
      </c>
      <c r="O2040" t="s">
        <v>521</v>
      </c>
      <c r="P2040" t="s">
        <v>522</v>
      </c>
      <c r="R2040" t="s">
        <v>523</v>
      </c>
      <c r="T2040">
        <v>41101</v>
      </c>
      <c r="U2040" t="s">
        <v>178</v>
      </c>
      <c r="V2040" t="s">
        <v>42</v>
      </c>
      <c r="W2040" t="s">
        <v>524</v>
      </c>
      <c r="X2040" t="s">
        <v>525</v>
      </c>
      <c r="Y2040" t="s">
        <v>36</v>
      </c>
    </row>
    <row r="2041" spans="1:25" x14ac:dyDescent="0.3">
      <c r="A2041">
        <v>10312</v>
      </c>
      <c r="B2041">
        <v>31</v>
      </c>
      <c r="C2041">
        <v>35.29</v>
      </c>
      <c r="D2041">
        <v>15</v>
      </c>
      <c r="E2041">
        <v>1093.99</v>
      </c>
      <c r="F2041" s="1">
        <v>38281</v>
      </c>
      <c r="G2041" t="s">
        <v>25</v>
      </c>
      <c r="H2041">
        <v>4</v>
      </c>
      <c r="I2041">
        <v>10</v>
      </c>
      <c r="J2041">
        <v>2004</v>
      </c>
      <c r="K2041" t="s">
        <v>550</v>
      </c>
      <c r="L2041">
        <v>41</v>
      </c>
      <c r="M2041" t="s">
        <v>644</v>
      </c>
      <c r="N2041" t="s">
        <v>272</v>
      </c>
      <c r="O2041">
        <v>4155551450</v>
      </c>
      <c r="P2041" t="s">
        <v>273</v>
      </c>
      <c r="R2041" t="s">
        <v>274</v>
      </c>
      <c r="S2041" t="s">
        <v>55</v>
      </c>
      <c r="T2041">
        <v>97562</v>
      </c>
      <c r="U2041" t="s">
        <v>32</v>
      </c>
      <c r="V2041" t="s">
        <v>33</v>
      </c>
      <c r="W2041" t="s">
        <v>275</v>
      </c>
      <c r="X2041" t="s">
        <v>276</v>
      </c>
      <c r="Y2041" t="s">
        <v>36</v>
      </c>
    </row>
    <row r="2042" spans="1:25" x14ac:dyDescent="0.3">
      <c r="A2042">
        <v>10332</v>
      </c>
      <c r="B2042">
        <v>41</v>
      </c>
      <c r="C2042">
        <v>77.239999999999995</v>
      </c>
      <c r="D2042">
        <v>14</v>
      </c>
      <c r="E2042">
        <v>3166.84</v>
      </c>
      <c r="F2042" s="1">
        <v>38308</v>
      </c>
      <c r="G2042" t="s">
        <v>25</v>
      </c>
      <c r="H2042">
        <v>4</v>
      </c>
      <c r="I2042">
        <v>11</v>
      </c>
      <c r="J2042">
        <v>2004</v>
      </c>
      <c r="K2042" t="s">
        <v>550</v>
      </c>
      <c r="L2042">
        <v>41</v>
      </c>
      <c r="M2042" t="s">
        <v>644</v>
      </c>
      <c r="N2042" t="s">
        <v>492</v>
      </c>
      <c r="O2042" t="s">
        <v>493</v>
      </c>
      <c r="P2042" t="s">
        <v>494</v>
      </c>
      <c r="R2042" t="s">
        <v>495</v>
      </c>
      <c r="T2042" t="s">
        <v>496</v>
      </c>
      <c r="U2042" t="s">
        <v>170</v>
      </c>
      <c r="V2042" t="s">
        <v>42</v>
      </c>
      <c r="W2042" t="s">
        <v>497</v>
      </c>
      <c r="X2042" t="s">
        <v>94</v>
      </c>
      <c r="Y2042" t="s">
        <v>51</v>
      </c>
    </row>
    <row r="2043" spans="1:25" x14ac:dyDescent="0.3">
      <c r="A2043">
        <v>10346</v>
      </c>
      <c r="B2043">
        <v>22</v>
      </c>
      <c r="C2043">
        <v>97.44</v>
      </c>
      <c r="D2043">
        <v>4</v>
      </c>
      <c r="E2043">
        <v>2143.6799999999998</v>
      </c>
      <c r="F2043" s="1">
        <v>38320</v>
      </c>
      <c r="G2043" t="s">
        <v>25</v>
      </c>
      <c r="H2043">
        <v>4</v>
      </c>
      <c r="I2043">
        <v>11</v>
      </c>
      <c r="J2043">
        <v>2004</v>
      </c>
      <c r="K2043" t="s">
        <v>550</v>
      </c>
      <c r="L2043">
        <v>41</v>
      </c>
      <c r="M2043" t="s">
        <v>644</v>
      </c>
      <c r="N2043" t="s">
        <v>539</v>
      </c>
      <c r="O2043">
        <v>7025551838</v>
      </c>
      <c r="P2043" t="s">
        <v>540</v>
      </c>
      <c r="R2043" t="s">
        <v>541</v>
      </c>
      <c r="S2043" t="s">
        <v>542</v>
      </c>
      <c r="T2043">
        <v>83030</v>
      </c>
      <c r="U2043" t="s">
        <v>32</v>
      </c>
      <c r="V2043" t="s">
        <v>33</v>
      </c>
      <c r="W2043" t="s">
        <v>113</v>
      </c>
      <c r="X2043" t="s">
        <v>400</v>
      </c>
      <c r="Y2043" t="s">
        <v>36</v>
      </c>
    </row>
    <row r="2044" spans="1:25" x14ac:dyDescent="0.3">
      <c r="A2044">
        <v>10368</v>
      </c>
      <c r="B2044">
        <v>46</v>
      </c>
      <c r="C2044">
        <v>37.340000000000003</v>
      </c>
      <c r="D2044">
        <v>3</v>
      </c>
      <c r="E2044">
        <v>1717.64</v>
      </c>
      <c r="F2044" s="1">
        <v>38371</v>
      </c>
      <c r="G2044" t="s">
        <v>25</v>
      </c>
      <c r="H2044">
        <v>1</v>
      </c>
      <c r="I2044">
        <v>1</v>
      </c>
      <c r="J2044">
        <v>2005</v>
      </c>
      <c r="K2044" t="s">
        <v>550</v>
      </c>
      <c r="L2044">
        <v>41</v>
      </c>
      <c r="M2044" t="s">
        <v>644</v>
      </c>
      <c r="N2044" t="s">
        <v>272</v>
      </c>
      <c r="O2044">
        <v>4155551450</v>
      </c>
      <c r="P2044" t="s">
        <v>273</v>
      </c>
      <c r="R2044" t="s">
        <v>274</v>
      </c>
      <c r="S2044" t="s">
        <v>55</v>
      </c>
      <c r="T2044">
        <v>97562</v>
      </c>
      <c r="U2044" t="s">
        <v>32</v>
      </c>
      <c r="V2044" t="s">
        <v>33</v>
      </c>
      <c r="W2044" t="s">
        <v>275</v>
      </c>
      <c r="X2044" t="s">
        <v>276</v>
      </c>
      <c r="Y2044" t="s">
        <v>36</v>
      </c>
    </row>
    <row r="2045" spans="1:25" x14ac:dyDescent="0.3">
      <c r="A2045">
        <v>10380</v>
      </c>
      <c r="B2045">
        <v>43</v>
      </c>
      <c r="C2045">
        <v>95.03</v>
      </c>
      <c r="D2045">
        <v>12</v>
      </c>
      <c r="E2045">
        <v>4086.29</v>
      </c>
      <c r="F2045" s="1">
        <v>38399</v>
      </c>
      <c r="G2045" t="s">
        <v>25</v>
      </c>
      <c r="H2045">
        <v>1</v>
      </c>
      <c r="I2045">
        <v>2</v>
      </c>
      <c r="J2045">
        <v>2005</v>
      </c>
      <c r="K2045" t="s">
        <v>550</v>
      </c>
      <c r="L2045">
        <v>41</v>
      </c>
      <c r="M2045" t="s">
        <v>644</v>
      </c>
      <c r="N2045" t="s">
        <v>174</v>
      </c>
      <c r="O2045" t="s">
        <v>175</v>
      </c>
      <c r="P2045" t="s">
        <v>176</v>
      </c>
      <c r="R2045" t="s">
        <v>177</v>
      </c>
      <c r="T2045">
        <v>28034</v>
      </c>
      <c r="U2045" t="s">
        <v>178</v>
      </c>
      <c r="V2045" t="s">
        <v>42</v>
      </c>
      <c r="W2045" t="s">
        <v>179</v>
      </c>
      <c r="X2045" t="s">
        <v>180</v>
      </c>
      <c r="Y2045" t="s">
        <v>51</v>
      </c>
    </row>
    <row r="2046" spans="1:25" x14ac:dyDescent="0.3">
      <c r="A2046">
        <v>10408</v>
      </c>
      <c r="B2046">
        <v>15</v>
      </c>
      <c r="C2046">
        <v>36.93</v>
      </c>
      <c r="D2046">
        <v>1</v>
      </c>
      <c r="E2046">
        <v>553.95000000000005</v>
      </c>
      <c r="F2046" s="1">
        <v>38464</v>
      </c>
      <c r="G2046" t="s">
        <v>25</v>
      </c>
      <c r="H2046">
        <v>2</v>
      </c>
      <c r="I2046">
        <v>4</v>
      </c>
      <c r="J2046">
        <v>2005</v>
      </c>
      <c r="K2046" t="s">
        <v>550</v>
      </c>
      <c r="L2046">
        <v>41</v>
      </c>
      <c r="M2046" t="s">
        <v>644</v>
      </c>
      <c r="N2046" t="s">
        <v>246</v>
      </c>
      <c r="O2046" t="s">
        <v>247</v>
      </c>
      <c r="P2046" t="s">
        <v>248</v>
      </c>
      <c r="R2046" t="s">
        <v>249</v>
      </c>
      <c r="S2046" t="s">
        <v>250</v>
      </c>
      <c r="T2046" t="s">
        <v>251</v>
      </c>
      <c r="U2046" t="s">
        <v>200</v>
      </c>
      <c r="V2046" t="s">
        <v>200</v>
      </c>
      <c r="W2046" t="s">
        <v>252</v>
      </c>
      <c r="X2046" t="s">
        <v>253</v>
      </c>
      <c r="Y2046" t="s">
        <v>36</v>
      </c>
    </row>
    <row r="2047" spans="1:25" x14ac:dyDescent="0.3">
      <c r="A2047">
        <v>10420</v>
      </c>
      <c r="B2047">
        <v>15</v>
      </c>
      <c r="C2047">
        <v>43.49</v>
      </c>
      <c r="D2047">
        <v>3</v>
      </c>
      <c r="E2047">
        <v>652.35</v>
      </c>
      <c r="F2047" s="1">
        <v>38501</v>
      </c>
      <c r="G2047" t="s">
        <v>300</v>
      </c>
      <c r="H2047">
        <v>2</v>
      </c>
      <c r="I2047">
        <v>5</v>
      </c>
      <c r="J2047">
        <v>2005</v>
      </c>
      <c r="K2047" t="s">
        <v>550</v>
      </c>
      <c r="L2047">
        <v>41</v>
      </c>
      <c r="M2047" t="s">
        <v>644</v>
      </c>
      <c r="N2047" t="s">
        <v>152</v>
      </c>
      <c r="O2047" t="s">
        <v>153</v>
      </c>
      <c r="P2047" t="s">
        <v>154</v>
      </c>
      <c r="Q2047" t="s">
        <v>155</v>
      </c>
      <c r="R2047" t="s">
        <v>156</v>
      </c>
      <c r="S2047" t="s">
        <v>157</v>
      </c>
      <c r="T2047">
        <v>2067</v>
      </c>
      <c r="U2047" t="s">
        <v>95</v>
      </c>
      <c r="V2047" t="s">
        <v>96</v>
      </c>
      <c r="W2047" t="s">
        <v>158</v>
      </c>
      <c r="X2047" t="s">
        <v>159</v>
      </c>
      <c r="Y2047" t="s">
        <v>36</v>
      </c>
    </row>
    <row r="2048" spans="1:25" x14ac:dyDescent="0.3">
      <c r="A2048">
        <v>10104</v>
      </c>
      <c r="B2048">
        <v>26</v>
      </c>
      <c r="C2048">
        <v>100</v>
      </c>
      <c r="D2048">
        <v>5</v>
      </c>
      <c r="E2048">
        <v>2921.62</v>
      </c>
      <c r="F2048" s="1">
        <v>37652</v>
      </c>
      <c r="G2048" t="s">
        <v>25</v>
      </c>
      <c r="H2048">
        <v>1</v>
      </c>
      <c r="I2048">
        <v>1</v>
      </c>
      <c r="J2048">
        <v>2003</v>
      </c>
      <c r="K2048" t="s">
        <v>181</v>
      </c>
      <c r="L2048">
        <v>118</v>
      </c>
      <c r="M2048" t="s">
        <v>645</v>
      </c>
      <c r="N2048" t="s">
        <v>174</v>
      </c>
      <c r="O2048" t="s">
        <v>175</v>
      </c>
      <c r="P2048" t="s">
        <v>176</v>
      </c>
      <c r="R2048" t="s">
        <v>177</v>
      </c>
      <c r="T2048">
        <v>28034</v>
      </c>
      <c r="U2048" t="s">
        <v>178</v>
      </c>
      <c r="V2048" t="s">
        <v>42</v>
      </c>
      <c r="W2048" t="s">
        <v>179</v>
      </c>
      <c r="X2048" t="s">
        <v>180</v>
      </c>
      <c r="Y2048" t="s">
        <v>36</v>
      </c>
    </row>
    <row r="2049" spans="1:25" x14ac:dyDescent="0.3">
      <c r="A2049">
        <v>10115</v>
      </c>
      <c r="B2049">
        <v>44</v>
      </c>
      <c r="C2049">
        <v>100</v>
      </c>
      <c r="D2049">
        <v>1</v>
      </c>
      <c r="E2049">
        <v>5568.64</v>
      </c>
      <c r="F2049" s="1">
        <v>37715</v>
      </c>
      <c r="G2049" t="s">
        <v>25</v>
      </c>
      <c r="H2049">
        <v>2</v>
      </c>
      <c r="I2049">
        <v>4</v>
      </c>
      <c r="J2049">
        <v>2003</v>
      </c>
      <c r="K2049" t="s">
        <v>181</v>
      </c>
      <c r="L2049">
        <v>118</v>
      </c>
      <c r="M2049" t="s">
        <v>645</v>
      </c>
      <c r="N2049" t="s">
        <v>203</v>
      </c>
      <c r="O2049">
        <v>2125558493</v>
      </c>
      <c r="P2049" t="s">
        <v>204</v>
      </c>
      <c r="Q2049" t="s">
        <v>205</v>
      </c>
      <c r="R2049" t="s">
        <v>30</v>
      </c>
      <c r="S2049" t="s">
        <v>31</v>
      </c>
      <c r="T2049">
        <v>10022</v>
      </c>
      <c r="U2049" t="s">
        <v>32</v>
      </c>
      <c r="V2049" t="s">
        <v>33</v>
      </c>
      <c r="W2049" t="s">
        <v>124</v>
      </c>
      <c r="X2049" t="s">
        <v>206</v>
      </c>
      <c r="Y2049" t="s">
        <v>51</v>
      </c>
    </row>
    <row r="2050" spans="1:25" x14ac:dyDescent="0.3">
      <c r="A2050">
        <v>10127</v>
      </c>
      <c r="B2050">
        <v>20</v>
      </c>
      <c r="C2050">
        <v>96.99</v>
      </c>
      <c r="D2050">
        <v>7</v>
      </c>
      <c r="E2050">
        <v>1939.8</v>
      </c>
      <c r="F2050" s="1">
        <v>37775</v>
      </c>
      <c r="G2050" t="s">
        <v>25</v>
      </c>
      <c r="H2050">
        <v>2</v>
      </c>
      <c r="I2050">
        <v>6</v>
      </c>
      <c r="J2050">
        <v>2003</v>
      </c>
      <c r="K2050" t="s">
        <v>181</v>
      </c>
      <c r="L2050">
        <v>118</v>
      </c>
      <c r="M2050" t="s">
        <v>645</v>
      </c>
      <c r="N2050" t="s">
        <v>475</v>
      </c>
      <c r="O2050">
        <v>2125557413</v>
      </c>
      <c r="P2050" t="s">
        <v>476</v>
      </c>
      <c r="Q2050" t="s">
        <v>477</v>
      </c>
      <c r="R2050" t="s">
        <v>30</v>
      </c>
      <c r="S2050" t="s">
        <v>31</v>
      </c>
      <c r="T2050">
        <v>10022</v>
      </c>
      <c r="U2050" t="s">
        <v>32</v>
      </c>
      <c r="V2050" t="s">
        <v>33</v>
      </c>
      <c r="W2050" t="s">
        <v>56</v>
      </c>
      <c r="X2050" t="s">
        <v>478</v>
      </c>
      <c r="Y2050" t="s">
        <v>36</v>
      </c>
    </row>
    <row r="2051" spans="1:25" x14ac:dyDescent="0.3">
      <c r="A2051">
        <v>10141</v>
      </c>
      <c r="B2051">
        <v>40</v>
      </c>
      <c r="C2051">
        <v>94.62</v>
      </c>
      <c r="D2051">
        <v>1</v>
      </c>
      <c r="E2051">
        <v>3784.8</v>
      </c>
      <c r="F2051" s="1">
        <v>37834</v>
      </c>
      <c r="G2051" t="s">
        <v>25</v>
      </c>
      <c r="H2051">
        <v>3</v>
      </c>
      <c r="I2051">
        <v>8</v>
      </c>
      <c r="J2051">
        <v>2003</v>
      </c>
      <c r="K2051" t="s">
        <v>181</v>
      </c>
      <c r="L2051">
        <v>118</v>
      </c>
      <c r="M2051" t="s">
        <v>645</v>
      </c>
      <c r="N2051" t="s">
        <v>467</v>
      </c>
      <c r="O2051" t="s">
        <v>468</v>
      </c>
      <c r="P2051" t="s">
        <v>469</v>
      </c>
      <c r="R2051" t="s">
        <v>470</v>
      </c>
      <c r="T2051" t="s">
        <v>471</v>
      </c>
      <c r="U2051" t="s">
        <v>130</v>
      </c>
      <c r="V2051" t="s">
        <v>42</v>
      </c>
      <c r="W2051" t="s">
        <v>472</v>
      </c>
      <c r="X2051" t="s">
        <v>473</v>
      </c>
      <c r="Y2051" t="s">
        <v>51</v>
      </c>
    </row>
    <row r="2052" spans="1:25" x14ac:dyDescent="0.3">
      <c r="A2052">
        <v>10152</v>
      </c>
      <c r="B2052">
        <v>23</v>
      </c>
      <c r="C2052">
        <v>100</v>
      </c>
      <c r="D2052">
        <v>3</v>
      </c>
      <c r="E2052">
        <v>2802.09</v>
      </c>
      <c r="F2052" s="1">
        <v>37889</v>
      </c>
      <c r="G2052" t="s">
        <v>25</v>
      </c>
      <c r="H2052">
        <v>3</v>
      </c>
      <c r="I2052">
        <v>9</v>
      </c>
      <c r="J2052">
        <v>2003</v>
      </c>
      <c r="K2052" t="s">
        <v>181</v>
      </c>
      <c r="L2052">
        <v>118</v>
      </c>
      <c r="M2052" t="s">
        <v>645</v>
      </c>
      <c r="N2052" t="s">
        <v>207</v>
      </c>
      <c r="O2052" t="s">
        <v>208</v>
      </c>
      <c r="P2052" t="s">
        <v>209</v>
      </c>
      <c r="R2052" t="s">
        <v>210</v>
      </c>
      <c r="S2052" t="s">
        <v>211</v>
      </c>
      <c r="T2052">
        <v>4101</v>
      </c>
      <c r="U2052" t="s">
        <v>95</v>
      </c>
      <c r="V2052" t="s">
        <v>96</v>
      </c>
      <c r="W2052" t="s">
        <v>212</v>
      </c>
      <c r="X2052" t="s">
        <v>213</v>
      </c>
      <c r="Y2052" t="s">
        <v>36</v>
      </c>
    </row>
    <row r="2053" spans="1:25" x14ac:dyDescent="0.3">
      <c r="A2053">
        <v>10165</v>
      </c>
      <c r="B2053">
        <v>24</v>
      </c>
      <c r="C2053">
        <v>99.36</v>
      </c>
      <c r="D2053">
        <v>8</v>
      </c>
      <c r="E2053">
        <v>2384.64</v>
      </c>
      <c r="F2053" s="1">
        <v>37916</v>
      </c>
      <c r="G2053" t="s">
        <v>25</v>
      </c>
      <c r="H2053">
        <v>4</v>
      </c>
      <c r="I2053">
        <v>10</v>
      </c>
      <c r="J2053">
        <v>2003</v>
      </c>
      <c r="K2053" t="s">
        <v>181</v>
      </c>
      <c r="L2053">
        <v>118</v>
      </c>
      <c r="M2053" t="s">
        <v>645</v>
      </c>
      <c r="N2053" t="s">
        <v>196</v>
      </c>
      <c r="O2053" t="s">
        <v>197</v>
      </c>
      <c r="P2053" t="s">
        <v>198</v>
      </c>
      <c r="R2053" t="s">
        <v>199</v>
      </c>
      <c r="T2053">
        <v>79903</v>
      </c>
      <c r="U2053" t="s">
        <v>199</v>
      </c>
      <c r="V2053" t="s">
        <v>200</v>
      </c>
      <c r="W2053" t="s">
        <v>201</v>
      </c>
      <c r="X2053" t="s">
        <v>202</v>
      </c>
      <c r="Y2053" t="s">
        <v>36</v>
      </c>
    </row>
    <row r="2054" spans="1:25" x14ac:dyDescent="0.3">
      <c r="A2054">
        <v>10176</v>
      </c>
      <c r="B2054">
        <v>29</v>
      </c>
      <c r="C2054">
        <v>100</v>
      </c>
      <c r="D2054">
        <v>7</v>
      </c>
      <c r="E2054">
        <v>2915.66</v>
      </c>
      <c r="F2054" s="1">
        <v>37931</v>
      </c>
      <c r="G2054" t="s">
        <v>25</v>
      </c>
      <c r="H2054">
        <v>4</v>
      </c>
      <c r="I2054">
        <v>11</v>
      </c>
      <c r="J2054">
        <v>2003</v>
      </c>
      <c r="K2054" t="s">
        <v>181</v>
      </c>
      <c r="L2054">
        <v>118</v>
      </c>
      <c r="M2054" t="s">
        <v>645</v>
      </c>
      <c r="N2054" t="s">
        <v>452</v>
      </c>
      <c r="O2054" t="s">
        <v>453</v>
      </c>
      <c r="P2054" t="s">
        <v>454</v>
      </c>
      <c r="R2054" t="s">
        <v>455</v>
      </c>
      <c r="T2054">
        <v>42100</v>
      </c>
      <c r="U2054" t="s">
        <v>258</v>
      </c>
      <c r="V2054" t="s">
        <v>42</v>
      </c>
      <c r="W2054" t="s">
        <v>456</v>
      </c>
      <c r="X2054" t="s">
        <v>457</v>
      </c>
      <c r="Y2054" t="s">
        <v>36</v>
      </c>
    </row>
    <row r="2055" spans="1:25" x14ac:dyDescent="0.3">
      <c r="A2055">
        <v>10184</v>
      </c>
      <c r="B2055">
        <v>49</v>
      </c>
      <c r="C2055">
        <v>100</v>
      </c>
      <c r="D2055">
        <v>2</v>
      </c>
      <c r="E2055">
        <v>5795.72</v>
      </c>
      <c r="F2055" s="1">
        <v>37939</v>
      </c>
      <c r="G2055" t="s">
        <v>25</v>
      </c>
      <c r="H2055">
        <v>4</v>
      </c>
      <c r="I2055">
        <v>11</v>
      </c>
      <c r="J2055">
        <v>2003</v>
      </c>
      <c r="K2055" t="s">
        <v>181</v>
      </c>
      <c r="L2055">
        <v>118</v>
      </c>
      <c r="M2055" t="s">
        <v>645</v>
      </c>
      <c r="N2055" t="s">
        <v>520</v>
      </c>
      <c r="O2055" t="s">
        <v>521</v>
      </c>
      <c r="P2055" t="s">
        <v>522</v>
      </c>
      <c r="R2055" t="s">
        <v>523</v>
      </c>
      <c r="T2055">
        <v>41101</v>
      </c>
      <c r="U2055" t="s">
        <v>178</v>
      </c>
      <c r="V2055" t="s">
        <v>42</v>
      </c>
      <c r="W2055" t="s">
        <v>524</v>
      </c>
      <c r="X2055" t="s">
        <v>525</v>
      </c>
      <c r="Y2055" t="s">
        <v>51</v>
      </c>
    </row>
    <row r="2056" spans="1:25" x14ac:dyDescent="0.3">
      <c r="A2056">
        <v>10195</v>
      </c>
      <c r="B2056">
        <v>34</v>
      </c>
      <c r="C2056">
        <v>100</v>
      </c>
      <c r="D2056">
        <v>2</v>
      </c>
      <c r="E2056">
        <v>3699.88</v>
      </c>
      <c r="F2056" s="1">
        <v>37950</v>
      </c>
      <c r="G2056" t="s">
        <v>25</v>
      </c>
      <c r="H2056">
        <v>4</v>
      </c>
      <c r="I2056">
        <v>11</v>
      </c>
      <c r="J2056">
        <v>2003</v>
      </c>
      <c r="K2056" t="s">
        <v>181</v>
      </c>
      <c r="L2056">
        <v>118</v>
      </c>
      <c r="M2056" t="s">
        <v>645</v>
      </c>
      <c r="N2056" t="s">
        <v>317</v>
      </c>
      <c r="O2056">
        <v>9145554562</v>
      </c>
      <c r="P2056" t="s">
        <v>318</v>
      </c>
      <c r="R2056" t="s">
        <v>319</v>
      </c>
      <c r="S2056" t="s">
        <v>31</v>
      </c>
      <c r="T2056">
        <v>24067</v>
      </c>
      <c r="U2056" t="s">
        <v>32</v>
      </c>
      <c r="V2056" t="s">
        <v>33</v>
      </c>
      <c r="W2056" t="s">
        <v>102</v>
      </c>
      <c r="X2056" t="s">
        <v>238</v>
      </c>
      <c r="Y2056" t="s">
        <v>51</v>
      </c>
    </row>
    <row r="2057" spans="1:25" x14ac:dyDescent="0.3">
      <c r="A2057">
        <v>10207</v>
      </c>
      <c r="B2057">
        <v>28</v>
      </c>
      <c r="C2057">
        <v>100</v>
      </c>
      <c r="D2057">
        <v>3</v>
      </c>
      <c r="E2057">
        <v>2980.6</v>
      </c>
      <c r="F2057" s="1">
        <v>37964</v>
      </c>
      <c r="G2057" t="s">
        <v>25</v>
      </c>
      <c r="H2057">
        <v>4</v>
      </c>
      <c r="I2057">
        <v>12</v>
      </c>
      <c r="J2057">
        <v>2003</v>
      </c>
      <c r="K2057" t="s">
        <v>181</v>
      </c>
      <c r="L2057">
        <v>118</v>
      </c>
      <c r="M2057" t="s">
        <v>645</v>
      </c>
      <c r="N2057" t="s">
        <v>415</v>
      </c>
      <c r="O2057">
        <v>6175552555</v>
      </c>
      <c r="P2057" t="s">
        <v>416</v>
      </c>
      <c r="R2057" t="s">
        <v>381</v>
      </c>
      <c r="S2057" t="s">
        <v>123</v>
      </c>
      <c r="T2057">
        <v>51003</v>
      </c>
      <c r="U2057" t="s">
        <v>32</v>
      </c>
      <c r="V2057" t="s">
        <v>33</v>
      </c>
      <c r="W2057" t="s">
        <v>417</v>
      </c>
      <c r="X2057" t="s">
        <v>276</v>
      </c>
      <c r="Y2057" t="s">
        <v>36</v>
      </c>
    </row>
    <row r="2058" spans="1:25" x14ac:dyDescent="0.3">
      <c r="A2058">
        <v>10220</v>
      </c>
      <c r="B2058">
        <v>37</v>
      </c>
      <c r="C2058">
        <v>100</v>
      </c>
      <c r="D2058">
        <v>7</v>
      </c>
      <c r="E2058">
        <v>5032.74</v>
      </c>
      <c r="F2058" s="1">
        <v>38029</v>
      </c>
      <c r="G2058" t="s">
        <v>25</v>
      </c>
      <c r="H2058">
        <v>1</v>
      </c>
      <c r="I2058">
        <v>2</v>
      </c>
      <c r="J2058">
        <v>2004</v>
      </c>
      <c r="K2058" t="s">
        <v>181</v>
      </c>
      <c r="L2058">
        <v>118</v>
      </c>
      <c r="M2058" t="s">
        <v>645</v>
      </c>
      <c r="N2058" t="s">
        <v>479</v>
      </c>
      <c r="O2058" t="s">
        <v>480</v>
      </c>
      <c r="P2058" t="s">
        <v>481</v>
      </c>
      <c r="Q2058" t="s">
        <v>482</v>
      </c>
      <c r="R2058" t="s">
        <v>483</v>
      </c>
      <c r="T2058">
        <v>2</v>
      </c>
      <c r="U2058" t="s">
        <v>484</v>
      </c>
      <c r="V2058" t="s">
        <v>42</v>
      </c>
      <c r="W2058" t="s">
        <v>485</v>
      </c>
      <c r="X2058" t="s">
        <v>486</v>
      </c>
      <c r="Y2058" t="s">
        <v>51</v>
      </c>
    </row>
    <row r="2059" spans="1:25" x14ac:dyDescent="0.3">
      <c r="A2059">
        <v>10230</v>
      </c>
      <c r="B2059">
        <v>45</v>
      </c>
      <c r="C2059">
        <v>100</v>
      </c>
      <c r="D2059">
        <v>5</v>
      </c>
      <c r="E2059">
        <v>4737.1499999999996</v>
      </c>
      <c r="F2059" s="1">
        <v>38061</v>
      </c>
      <c r="G2059" t="s">
        <v>25</v>
      </c>
      <c r="H2059">
        <v>1</v>
      </c>
      <c r="I2059">
        <v>3</v>
      </c>
      <c r="J2059">
        <v>2004</v>
      </c>
      <c r="K2059" t="s">
        <v>181</v>
      </c>
      <c r="L2059">
        <v>118</v>
      </c>
      <c r="M2059" t="s">
        <v>645</v>
      </c>
      <c r="N2059" t="s">
        <v>462</v>
      </c>
      <c r="O2059" t="s">
        <v>463</v>
      </c>
      <c r="P2059" t="s">
        <v>464</v>
      </c>
      <c r="R2059" t="s">
        <v>465</v>
      </c>
      <c r="T2059">
        <v>60528</v>
      </c>
      <c r="U2059" t="s">
        <v>443</v>
      </c>
      <c r="V2059" t="s">
        <v>42</v>
      </c>
      <c r="W2059" t="s">
        <v>466</v>
      </c>
      <c r="X2059" t="s">
        <v>414</v>
      </c>
      <c r="Y2059" t="s">
        <v>51</v>
      </c>
    </row>
    <row r="2060" spans="1:25" x14ac:dyDescent="0.3">
      <c r="A2060">
        <v>10246</v>
      </c>
      <c r="B2060">
        <v>46</v>
      </c>
      <c r="C2060">
        <v>100</v>
      </c>
      <c r="D2060">
        <v>1</v>
      </c>
      <c r="E2060">
        <v>6311.2</v>
      </c>
      <c r="F2060" s="1">
        <v>38112</v>
      </c>
      <c r="G2060" t="s">
        <v>25</v>
      </c>
      <c r="H2060">
        <v>2</v>
      </c>
      <c r="I2060">
        <v>5</v>
      </c>
      <c r="J2060">
        <v>2004</v>
      </c>
      <c r="K2060" t="s">
        <v>181</v>
      </c>
      <c r="L2060">
        <v>118</v>
      </c>
      <c r="M2060" t="s">
        <v>645</v>
      </c>
      <c r="N2060" t="s">
        <v>174</v>
      </c>
      <c r="O2060" t="s">
        <v>175</v>
      </c>
      <c r="P2060" t="s">
        <v>176</v>
      </c>
      <c r="R2060" t="s">
        <v>177</v>
      </c>
      <c r="T2060">
        <v>28034</v>
      </c>
      <c r="U2060" t="s">
        <v>178</v>
      </c>
      <c r="V2060" t="s">
        <v>42</v>
      </c>
      <c r="W2060" t="s">
        <v>179</v>
      </c>
      <c r="X2060" t="s">
        <v>180</v>
      </c>
      <c r="Y2060" t="s">
        <v>51</v>
      </c>
    </row>
    <row r="2061" spans="1:25" x14ac:dyDescent="0.3">
      <c r="A2061">
        <v>10271</v>
      </c>
      <c r="B2061">
        <v>22</v>
      </c>
      <c r="C2061">
        <v>100</v>
      </c>
      <c r="D2061">
        <v>1</v>
      </c>
      <c r="E2061">
        <v>3070.54</v>
      </c>
      <c r="F2061" s="1">
        <v>38188</v>
      </c>
      <c r="G2061" t="s">
        <v>25</v>
      </c>
      <c r="H2061">
        <v>3</v>
      </c>
      <c r="I2061">
        <v>7</v>
      </c>
      <c r="J2061">
        <v>2004</v>
      </c>
      <c r="K2061" t="s">
        <v>181</v>
      </c>
      <c r="L2061">
        <v>118</v>
      </c>
      <c r="M2061" t="s">
        <v>645</v>
      </c>
      <c r="N2061" t="s">
        <v>272</v>
      </c>
      <c r="O2061">
        <v>4155551450</v>
      </c>
      <c r="P2061" t="s">
        <v>273</v>
      </c>
      <c r="R2061" t="s">
        <v>274</v>
      </c>
      <c r="S2061" t="s">
        <v>55</v>
      </c>
      <c r="T2061">
        <v>97562</v>
      </c>
      <c r="U2061" t="s">
        <v>32</v>
      </c>
      <c r="V2061" t="s">
        <v>33</v>
      </c>
      <c r="W2061" t="s">
        <v>275</v>
      </c>
      <c r="X2061" t="s">
        <v>276</v>
      </c>
      <c r="Y2061" t="s">
        <v>51</v>
      </c>
    </row>
    <row r="2062" spans="1:25" x14ac:dyDescent="0.3">
      <c r="A2062">
        <v>10282</v>
      </c>
      <c r="B2062">
        <v>39</v>
      </c>
      <c r="C2062">
        <v>100</v>
      </c>
      <c r="D2062">
        <v>10</v>
      </c>
      <c r="E2062">
        <v>4797.3900000000003</v>
      </c>
      <c r="F2062" s="1">
        <v>38219</v>
      </c>
      <c r="G2062" t="s">
        <v>25</v>
      </c>
      <c r="H2062">
        <v>3</v>
      </c>
      <c r="I2062">
        <v>8</v>
      </c>
      <c r="J2062">
        <v>2004</v>
      </c>
      <c r="K2062" t="s">
        <v>181</v>
      </c>
      <c r="L2062">
        <v>118</v>
      </c>
      <c r="M2062" t="s">
        <v>645</v>
      </c>
      <c r="N2062" t="s">
        <v>272</v>
      </c>
      <c r="O2062">
        <v>4155551450</v>
      </c>
      <c r="P2062" t="s">
        <v>273</v>
      </c>
      <c r="R2062" t="s">
        <v>274</v>
      </c>
      <c r="S2062" t="s">
        <v>55</v>
      </c>
      <c r="T2062">
        <v>97562</v>
      </c>
      <c r="U2062" t="s">
        <v>32</v>
      </c>
      <c r="V2062" t="s">
        <v>33</v>
      </c>
      <c r="W2062" t="s">
        <v>275</v>
      </c>
      <c r="X2062" t="s">
        <v>276</v>
      </c>
      <c r="Y2062" t="s">
        <v>51</v>
      </c>
    </row>
    <row r="2063" spans="1:25" x14ac:dyDescent="0.3">
      <c r="A2063">
        <v>10292</v>
      </c>
      <c r="B2063">
        <v>27</v>
      </c>
      <c r="C2063">
        <v>100</v>
      </c>
      <c r="D2063">
        <v>4</v>
      </c>
      <c r="E2063">
        <v>3832.38</v>
      </c>
      <c r="F2063" s="1">
        <v>38238</v>
      </c>
      <c r="G2063" t="s">
        <v>25</v>
      </c>
      <c r="H2063">
        <v>3</v>
      </c>
      <c r="I2063">
        <v>9</v>
      </c>
      <c r="J2063">
        <v>2004</v>
      </c>
      <c r="K2063" t="s">
        <v>181</v>
      </c>
      <c r="L2063">
        <v>118</v>
      </c>
      <c r="M2063" t="s">
        <v>645</v>
      </c>
      <c r="N2063" t="s">
        <v>28</v>
      </c>
      <c r="O2063">
        <v>2125557818</v>
      </c>
      <c r="P2063" t="s">
        <v>29</v>
      </c>
      <c r="R2063" t="s">
        <v>30</v>
      </c>
      <c r="S2063" t="s">
        <v>31</v>
      </c>
      <c r="T2063">
        <v>10022</v>
      </c>
      <c r="U2063" t="s">
        <v>32</v>
      </c>
      <c r="V2063" t="s">
        <v>33</v>
      </c>
      <c r="W2063" t="s">
        <v>34</v>
      </c>
      <c r="X2063" t="s">
        <v>35</v>
      </c>
      <c r="Y2063" t="s">
        <v>51</v>
      </c>
    </row>
    <row r="2064" spans="1:25" x14ac:dyDescent="0.3">
      <c r="A2064">
        <v>10305</v>
      </c>
      <c r="B2064">
        <v>36</v>
      </c>
      <c r="C2064">
        <v>100</v>
      </c>
      <c r="D2064">
        <v>1</v>
      </c>
      <c r="E2064">
        <v>4641.4799999999996</v>
      </c>
      <c r="F2064" s="1">
        <v>38273</v>
      </c>
      <c r="G2064" t="s">
        <v>25</v>
      </c>
      <c r="H2064">
        <v>4</v>
      </c>
      <c r="I2064">
        <v>10</v>
      </c>
      <c r="J2064">
        <v>2004</v>
      </c>
      <c r="K2064" t="s">
        <v>181</v>
      </c>
      <c r="L2064">
        <v>118</v>
      </c>
      <c r="M2064" t="s">
        <v>645</v>
      </c>
      <c r="N2064" t="s">
        <v>120</v>
      </c>
      <c r="O2064">
        <v>6175558555</v>
      </c>
      <c r="P2064" t="s">
        <v>121</v>
      </c>
      <c r="R2064" t="s">
        <v>122</v>
      </c>
      <c r="S2064" t="s">
        <v>123</v>
      </c>
      <c r="T2064">
        <v>51247</v>
      </c>
      <c r="U2064" t="s">
        <v>32</v>
      </c>
      <c r="V2064" t="s">
        <v>33</v>
      </c>
      <c r="W2064" t="s">
        <v>124</v>
      </c>
      <c r="X2064" t="s">
        <v>125</v>
      </c>
      <c r="Y2064" t="s">
        <v>51</v>
      </c>
    </row>
    <row r="2065" spans="1:25" x14ac:dyDescent="0.3">
      <c r="A2065">
        <v>10314</v>
      </c>
      <c r="B2065">
        <v>38</v>
      </c>
      <c r="C2065">
        <v>100</v>
      </c>
      <c r="D2065">
        <v>10</v>
      </c>
      <c r="E2065">
        <v>4000.26</v>
      </c>
      <c r="F2065" s="1">
        <v>38282</v>
      </c>
      <c r="G2065" t="s">
        <v>25</v>
      </c>
      <c r="H2065">
        <v>4</v>
      </c>
      <c r="I2065">
        <v>10</v>
      </c>
      <c r="J2065">
        <v>2004</v>
      </c>
      <c r="K2065" t="s">
        <v>181</v>
      </c>
      <c r="L2065">
        <v>118</v>
      </c>
      <c r="M2065" t="s">
        <v>645</v>
      </c>
      <c r="N2065" t="s">
        <v>498</v>
      </c>
      <c r="O2065" t="s">
        <v>499</v>
      </c>
      <c r="P2065" t="s">
        <v>500</v>
      </c>
      <c r="R2065" t="s">
        <v>501</v>
      </c>
      <c r="T2065">
        <v>8200</v>
      </c>
      <c r="U2065" t="s">
        <v>326</v>
      </c>
      <c r="V2065" t="s">
        <v>42</v>
      </c>
      <c r="W2065" t="s">
        <v>502</v>
      </c>
      <c r="X2065" t="s">
        <v>503</v>
      </c>
      <c r="Y2065" t="s">
        <v>51</v>
      </c>
    </row>
    <row r="2066" spans="1:25" x14ac:dyDescent="0.3">
      <c r="A2066">
        <v>10325</v>
      </c>
      <c r="B2066">
        <v>44</v>
      </c>
      <c r="C2066">
        <v>100</v>
      </c>
      <c r="D2066">
        <v>5</v>
      </c>
      <c r="E2066">
        <v>5325.76</v>
      </c>
      <c r="F2066" s="1">
        <v>38296</v>
      </c>
      <c r="G2066" t="s">
        <v>25</v>
      </c>
      <c r="H2066">
        <v>4</v>
      </c>
      <c r="I2066">
        <v>11</v>
      </c>
      <c r="J2066">
        <v>2004</v>
      </c>
      <c r="K2066" t="s">
        <v>181</v>
      </c>
      <c r="L2066">
        <v>118</v>
      </c>
      <c r="M2066" t="s">
        <v>645</v>
      </c>
      <c r="N2066" t="s">
        <v>133</v>
      </c>
      <c r="O2066" t="s">
        <v>134</v>
      </c>
      <c r="P2066" t="s">
        <v>135</v>
      </c>
      <c r="R2066" t="s">
        <v>136</v>
      </c>
      <c r="T2066">
        <v>4110</v>
      </c>
      <c r="U2066" t="s">
        <v>78</v>
      </c>
      <c r="V2066" t="s">
        <v>42</v>
      </c>
      <c r="W2066" t="s">
        <v>137</v>
      </c>
      <c r="X2066" t="s">
        <v>138</v>
      </c>
      <c r="Y2066" t="s">
        <v>51</v>
      </c>
    </row>
    <row r="2067" spans="1:25" x14ac:dyDescent="0.3">
      <c r="A2067">
        <v>10336</v>
      </c>
      <c r="B2067">
        <v>31</v>
      </c>
      <c r="C2067">
        <v>100</v>
      </c>
      <c r="D2067">
        <v>5</v>
      </c>
      <c r="E2067">
        <v>4618.6899999999996</v>
      </c>
      <c r="F2067" s="1">
        <v>38311</v>
      </c>
      <c r="G2067" t="s">
        <v>25</v>
      </c>
      <c r="H2067">
        <v>4</v>
      </c>
      <c r="I2067">
        <v>11</v>
      </c>
      <c r="J2067">
        <v>2004</v>
      </c>
      <c r="K2067" t="s">
        <v>181</v>
      </c>
      <c r="L2067">
        <v>118</v>
      </c>
      <c r="M2067" t="s">
        <v>645</v>
      </c>
      <c r="N2067" t="s">
        <v>403</v>
      </c>
      <c r="O2067" t="s">
        <v>404</v>
      </c>
      <c r="P2067" t="s">
        <v>405</v>
      </c>
      <c r="R2067" t="s">
        <v>48</v>
      </c>
      <c r="T2067">
        <v>75012</v>
      </c>
      <c r="U2067" t="s">
        <v>41</v>
      </c>
      <c r="V2067" t="s">
        <v>42</v>
      </c>
      <c r="W2067" t="s">
        <v>406</v>
      </c>
      <c r="X2067" t="s">
        <v>407</v>
      </c>
      <c r="Y2067" t="s">
        <v>51</v>
      </c>
    </row>
    <row r="2068" spans="1:25" x14ac:dyDescent="0.3">
      <c r="A2068">
        <v>10349</v>
      </c>
      <c r="B2068">
        <v>23</v>
      </c>
      <c r="C2068">
        <v>100</v>
      </c>
      <c r="D2068">
        <v>2</v>
      </c>
      <c r="E2068">
        <v>3182.97</v>
      </c>
      <c r="F2068" s="1">
        <v>38322</v>
      </c>
      <c r="G2068" t="s">
        <v>25</v>
      </c>
      <c r="H2068">
        <v>4</v>
      </c>
      <c r="I2068">
        <v>12</v>
      </c>
      <c r="J2068">
        <v>2004</v>
      </c>
      <c r="K2068" t="s">
        <v>181</v>
      </c>
      <c r="L2068">
        <v>118</v>
      </c>
      <c r="M2068" t="s">
        <v>645</v>
      </c>
      <c r="N2068" t="s">
        <v>475</v>
      </c>
      <c r="O2068">
        <v>2125557413</v>
      </c>
      <c r="P2068" t="s">
        <v>476</v>
      </c>
      <c r="Q2068" t="s">
        <v>477</v>
      </c>
      <c r="R2068" t="s">
        <v>30</v>
      </c>
      <c r="S2068" t="s">
        <v>31</v>
      </c>
      <c r="T2068">
        <v>10022</v>
      </c>
      <c r="U2068" t="s">
        <v>32</v>
      </c>
      <c r="V2068" t="s">
        <v>33</v>
      </c>
      <c r="W2068" t="s">
        <v>56</v>
      </c>
      <c r="X2068" t="s">
        <v>478</v>
      </c>
      <c r="Y2068" t="s">
        <v>51</v>
      </c>
    </row>
    <row r="2069" spans="1:25" x14ac:dyDescent="0.3">
      <c r="A2069">
        <v>10359</v>
      </c>
      <c r="B2069">
        <v>22</v>
      </c>
      <c r="C2069">
        <v>100</v>
      </c>
      <c r="D2069">
        <v>7</v>
      </c>
      <c r="E2069">
        <v>2603.04</v>
      </c>
      <c r="F2069" s="1">
        <v>38336</v>
      </c>
      <c r="G2069" t="s">
        <v>25</v>
      </c>
      <c r="H2069">
        <v>4</v>
      </c>
      <c r="I2069">
        <v>12</v>
      </c>
      <c r="J2069">
        <v>2004</v>
      </c>
      <c r="K2069" t="s">
        <v>181</v>
      </c>
      <c r="L2069">
        <v>118</v>
      </c>
      <c r="M2069" t="s">
        <v>645</v>
      </c>
      <c r="N2069" t="s">
        <v>37</v>
      </c>
      <c r="O2069" t="s">
        <v>38</v>
      </c>
      <c r="P2069" t="s">
        <v>39</v>
      </c>
      <c r="R2069" t="s">
        <v>40</v>
      </c>
      <c r="T2069">
        <v>51100</v>
      </c>
      <c r="U2069" t="s">
        <v>41</v>
      </c>
      <c r="V2069" t="s">
        <v>42</v>
      </c>
      <c r="W2069" t="s">
        <v>43</v>
      </c>
      <c r="X2069" t="s">
        <v>44</v>
      </c>
      <c r="Y2069" t="s">
        <v>36</v>
      </c>
    </row>
    <row r="2070" spans="1:25" x14ac:dyDescent="0.3">
      <c r="A2070">
        <v>10371</v>
      </c>
      <c r="B2070">
        <v>28</v>
      </c>
      <c r="C2070">
        <v>50.32</v>
      </c>
      <c r="D2070">
        <v>9</v>
      </c>
      <c r="E2070">
        <v>1408.96</v>
      </c>
      <c r="F2070" s="1">
        <v>38375</v>
      </c>
      <c r="G2070" t="s">
        <v>25</v>
      </c>
      <c r="H2070">
        <v>1</v>
      </c>
      <c r="I2070">
        <v>1</v>
      </c>
      <c r="J2070">
        <v>2005</v>
      </c>
      <c r="K2070" t="s">
        <v>181</v>
      </c>
      <c r="L2070">
        <v>118</v>
      </c>
      <c r="M2070" t="s">
        <v>645</v>
      </c>
      <c r="N2070" t="s">
        <v>272</v>
      </c>
      <c r="O2070">
        <v>4155551450</v>
      </c>
      <c r="P2070" t="s">
        <v>273</v>
      </c>
      <c r="R2070" t="s">
        <v>274</v>
      </c>
      <c r="S2070" t="s">
        <v>55</v>
      </c>
      <c r="T2070">
        <v>97562</v>
      </c>
      <c r="U2070" t="s">
        <v>32</v>
      </c>
      <c r="V2070" t="s">
        <v>33</v>
      </c>
      <c r="W2070" t="s">
        <v>275</v>
      </c>
      <c r="X2070" t="s">
        <v>276</v>
      </c>
      <c r="Y2070" t="s">
        <v>36</v>
      </c>
    </row>
    <row r="2071" spans="1:25" x14ac:dyDescent="0.3">
      <c r="A2071">
        <v>10383</v>
      </c>
      <c r="B2071">
        <v>21</v>
      </c>
      <c r="C2071">
        <v>93.91</v>
      </c>
      <c r="D2071">
        <v>4</v>
      </c>
      <c r="E2071">
        <v>1972.11</v>
      </c>
      <c r="F2071" s="1">
        <v>38405</v>
      </c>
      <c r="G2071" t="s">
        <v>25</v>
      </c>
      <c r="H2071">
        <v>1</v>
      </c>
      <c r="I2071">
        <v>2</v>
      </c>
      <c r="J2071">
        <v>2005</v>
      </c>
      <c r="K2071" t="s">
        <v>181</v>
      </c>
      <c r="L2071">
        <v>118</v>
      </c>
      <c r="M2071" t="s">
        <v>645</v>
      </c>
      <c r="N2071" t="s">
        <v>174</v>
      </c>
      <c r="O2071" t="s">
        <v>175</v>
      </c>
      <c r="P2071" t="s">
        <v>176</v>
      </c>
      <c r="R2071" t="s">
        <v>177</v>
      </c>
      <c r="T2071">
        <v>28034</v>
      </c>
      <c r="U2071" t="s">
        <v>178</v>
      </c>
      <c r="V2071" t="s">
        <v>42</v>
      </c>
      <c r="W2071" t="s">
        <v>179</v>
      </c>
      <c r="X2071" t="s">
        <v>180</v>
      </c>
      <c r="Y2071" t="s">
        <v>36</v>
      </c>
    </row>
    <row r="2072" spans="1:25" x14ac:dyDescent="0.3">
      <c r="A2072">
        <v>10394</v>
      </c>
      <c r="B2072">
        <v>37</v>
      </c>
      <c r="C2072">
        <v>100</v>
      </c>
      <c r="D2072">
        <v>7</v>
      </c>
      <c r="E2072">
        <v>5207.75</v>
      </c>
      <c r="F2072" s="1">
        <v>38426</v>
      </c>
      <c r="G2072" t="s">
        <v>25</v>
      </c>
      <c r="H2072">
        <v>1</v>
      </c>
      <c r="I2072">
        <v>3</v>
      </c>
      <c r="J2072">
        <v>2005</v>
      </c>
      <c r="K2072" t="s">
        <v>181</v>
      </c>
      <c r="L2072">
        <v>118</v>
      </c>
      <c r="M2072" t="s">
        <v>645</v>
      </c>
      <c r="N2072" t="s">
        <v>174</v>
      </c>
      <c r="O2072" t="s">
        <v>175</v>
      </c>
      <c r="P2072" t="s">
        <v>176</v>
      </c>
      <c r="R2072" t="s">
        <v>177</v>
      </c>
      <c r="T2072">
        <v>28034</v>
      </c>
      <c r="U2072" t="s">
        <v>178</v>
      </c>
      <c r="V2072" t="s">
        <v>42</v>
      </c>
      <c r="W2072" t="s">
        <v>179</v>
      </c>
      <c r="X2072" t="s">
        <v>180</v>
      </c>
      <c r="Y2072" t="s">
        <v>51</v>
      </c>
    </row>
    <row r="2073" spans="1:25" x14ac:dyDescent="0.3">
      <c r="A2073">
        <v>10412</v>
      </c>
      <c r="B2073">
        <v>31</v>
      </c>
      <c r="C2073">
        <v>100</v>
      </c>
      <c r="D2073">
        <v>1</v>
      </c>
      <c r="E2073">
        <v>4253.2</v>
      </c>
      <c r="F2073" s="1">
        <v>38475</v>
      </c>
      <c r="G2073" t="s">
        <v>25</v>
      </c>
      <c r="H2073">
        <v>2</v>
      </c>
      <c r="I2073">
        <v>5</v>
      </c>
      <c r="J2073">
        <v>2005</v>
      </c>
      <c r="K2073" t="s">
        <v>181</v>
      </c>
      <c r="L2073">
        <v>118</v>
      </c>
      <c r="M2073" t="s">
        <v>645</v>
      </c>
      <c r="N2073" t="s">
        <v>174</v>
      </c>
      <c r="O2073" t="s">
        <v>175</v>
      </c>
      <c r="P2073" t="s">
        <v>176</v>
      </c>
      <c r="R2073" t="s">
        <v>177</v>
      </c>
      <c r="T2073">
        <v>28034</v>
      </c>
      <c r="U2073" t="s">
        <v>178</v>
      </c>
      <c r="V2073" t="s">
        <v>42</v>
      </c>
      <c r="W2073" t="s">
        <v>179</v>
      </c>
      <c r="X2073" t="s">
        <v>180</v>
      </c>
      <c r="Y2073" t="s">
        <v>51</v>
      </c>
    </row>
    <row r="2074" spans="1:25" x14ac:dyDescent="0.3">
      <c r="A2074">
        <v>10103</v>
      </c>
      <c r="B2074">
        <v>25</v>
      </c>
      <c r="C2074">
        <v>100</v>
      </c>
      <c r="D2074">
        <v>15</v>
      </c>
      <c r="E2074">
        <v>2873</v>
      </c>
      <c r="F2074" s="1">
        <v>37650</v>
      </c>
      <c r="G2074" t="s">
        <v>25</v>
      </c>
      <c r="H2074">
        <v>1</v>
      </c>
      <c r="I2074">
        <v>1</v>
      </c>
      <c r="J2074">
        <v>2003</v>
      </c>
      <c r="K2074" t="s">
        <v>550</v>
      </c>
      <c r="L2074">
        <v>97</v>
      </c>
      <c r="M2074" t="s">
        <v>646</v>
      </c>
      <c r="N2074" t="s">
        <v>133</v>
      </c>
      <c r="O2074" t="s">
        <v>134</v>
      </c>
      <c r="P2074" t="s">
        <v>135</v>
      </c>
      <c r="R2074" t="s">
        <v>136</v>
      </c>
      <c r="T2074">
        <v>4110</v>
      </c>
      <c r="U2074" t="s">
        <v>78</v>
      </c>
      <c r="V2074" t="s">
        <v>42</v>
      </c>
      <c r="W2074" t="s">
        <v>137</v>
      </c>
      <c r="X2074" t="s">
        <v>138</v>
      </c>
      <c r="Y2074" t="s">
        <v>36</v>
      </c>
    </row>
    <row r="2075" spans="1:25" x14ac:dyDescent="0.3">
      <c r="A2075">
        <v>10111</v>
      </c>
      <c r="B2075">
        <v>26</v>
      </c>
      <c r="C2075">
        <v>86.68</v>
      </c>
      <c r="D2075">
        <v>3</v>
      </c>
      <c r="E2075">
        <v>2253.6799999999998</v>
      </c>
      <c r="F2075" s="1">
        <v>37705</v>
      </c>
      <c r="G2075" t="s">
        <v>25</v>
      </c>
      <c r="H2075">
        <v>1</v>
      </c>
      <c r="I2075">
        <v>3</v>
      </c>
      <c r="J2075">
        <v>2003</v>
      </c>
      <c r="K2075" t="s">
        <v>550</v>
      </c>
      <c r="L2075">
        <v>97</v>
      </c>
      <c r="M2075" t="s">
        <v>646</v>
      </c>
      <c r="N2075" t="s">
        <v>81</v>
      </c>
      <c r="O2075">
        <v>6505555787</v>
      </c>
      <c r="P2075" t="s">
        <v>82</v>
      </c>
      <c r="R2075" t="s">
        <v>60</v>
      </c>
      <c r="S2075" t="s">
        <v>55</v>
      </c>
      <c r="U2075" t="s">
        <v>32</v>
      </c>
      <c r="V2075" t="s">
        <v>33</v>
      </c>
      <c r="W2075" t="s">
        <v>83</v>
      </c>
      <c r="X2075" t="s">
        <v>57</v>
      </c>
      <c r="Y2075" t="s">
        <v>36</v>
      </c>
    </row>
    <row r="2076" spans="1:25" x14ac:dyDescent="0.3">
      <c r="A2076">
        <v>10126</v>
      </c>
      <c r="B2076">
        <v>34</v>
      </c>
      <c r="C2076">
        <v>100</v>
      </c>
      <c r="D2076">
        <v>15</v>
      </c>
      <c r="E2076">
        <v>3576.12</v>
      </c>
      <c r="F2076" s="1">
        <v>37769</v>
      </c>
      <c r="G2076" t="s">
        <v>25</v>
      </c>
      <c r="H2076">
        <v>2</v>
      </c>
      <c r="I2076">
        <v>5</v>
      </c>
      <c r="J2076">
        <v>2003</v>
      </c>
      <c r="K2076" t="s">
        <v>550</v>
      </c>
      <c r="L2076">
        <v>97</v>
      </c>
      <c r="M2076" t="s">
        <v>646</v>
      </c>
      <c r="N2076" t="s">
        <v>191</v>
      </c>
      <c r="O2076" t="s">
        <v>192</v>
      </c>
      <c r="P2076" t="s">
        <v>193</v>
      </c>
      <c r="R2076" t="s">
        <v>177</v>
      </c>
      <c r="T2076">
        <v>28023</v>
      </c>
      <c r="U2076" t="s">
        <v>178</v>
      </c>
      <c r="V2076" t="s">
        <v>42</v>
      </c>
      <c r="W2076" t="s">
        <v>194</v>
      </c>
      <c r="X2076" t="s">
        <v>195</v>
      </c>
      <c r="Y2076" t="s">
        <v>51</v>
      </c>
    </row>
    <row r="2077" spans="1:25" x14ac:dyDescent="0.3">
      <c r="A2077">
        <v>10139</v>
      </c>
      <c r="B2077">
        <v>29</v>
      </c>
      <c r="C2077">
        <v>100</v>
      </c>
      <c r="D2077">
        <v>4</v>
      </c>
      <c r="E2077">
        <v>3276.13</v>
      </c>
      <c r="F2077" s="1">
        <v>37818</v>
      </c>
      <c r="G2077" t="s">
        <v>25</v>
      </c>
      <c r="H2077">
        <v>3</v>
      </c>
      <c r="I2077">
        <v>7</v>
      </c>
      <c r="J2077">
        <v>2003</v>
      </c>
      <c r="K2077" t="s">
        <v>550</v>
      </c>
      <c r="L2077">
        <v>97</v>
      </c>
      <c r="M2077" t="s">
        <v>646</v>
      </c>
      <c r="N2077" t="s">
        <v>152</v>
      </c>
      <c r="O2077" t="s">
        <v>153</v>
      </c>
      <c r="P2077" t="s">
        <v>154</v>
      </c>
      <c r="Q2077" t="s">
        <v>155</v>
      </c>
      <c r="R2077" t="s">
        <v>156</v>
      </c>
      <c r="S2077" t="s">
        <v>157</v>
      </c>
      <c r="T2077">
        <v>2067</v>
      </c>
      <c r="U2077" t="s">
        <v>95</v>
      </c>
      <c r="V2077" t="s">
        <v>96</v>
      </c>
      <c r="W2077" t="s">
        <v>158</v>
      </c>
      <c r="X2077" t="s">
        <v>159</v>
      </c>
      <c r="Y2077" t="s">
        <v>51</v>
      </c>
    </row>
    <row r="2078" spans="1:25" x14ac:dyDescent="0.3">
      <c r="A2078">
        <v>10149</v>
      </c>
      <c r="B2078">
        <v>20</v>
      </c>
      <c r="C2078">
        <v>90.57</v>
      </c>
      <c r="D2078">
        <v>1</v>
      </c>
      <c r="E2078">
        <v>1811.4</v>
      </c>
      <c r="F2078" s="1">
        <v>37876</v>
      </c>
      <c r="G2078" t="s">
        <v>25</v>
      </c>
      <c r="H2078">
        <v>3</v>
      </c>
      <c r="I2078">
        <v>9</v>
      </c>
      <c r="J2078">
        <v>2003</v>
      </c>
      <c r="K2078" t="s">
        <v>550</v>
      </c>
      <c r="L2078">
        <v>97</v>
      </c>
      <c r="M2078" t="s">
        <v>646</v>
      </c>
      <c r="N2078" t="s">
        <v>526</v>
      </c>
      <c r="O2078">
        <v>4155554312</v>
      </c>
      <c r="P2078" t="s">
        <v>527</v>
      </c>
      <c r="R2078" t="s">
        <v>528</v>
      </c>
      <c r="S2078" t="s">
        <v>55</v>
      </c>
      <c r="T2078">
        <v>94217</v>
      </c>
      <c r="U2078" t="s">
        <v>32</v>
      </c>
      <c r="V2078" t="s">
        <v>33</v>
      </c>
      <c r="W2078" t="s">
        <v>529</v>
      </c>
      <c r="X2078" t="s">
        <v>400</v>
      </c>
      <c r="Y2078" t="s">
        <v>36</v>
      </c>
    </row>
    <row r="2079" spans="1:25" x14ac:dyDescent="0.3">
      <c r="A2079">
        <v>10163</v>
      </c>
      <c r="B2079">
        <v>42</v>
      </c>
      <c r="C2079">
        <v>91.55</v>
      </c>
      <c r="D2079">
        <v>5</v>
      </c>
      <c r="E2079">
        <v>3845.1</v>
      </c>
      <c r="F2079" s="1">
        <v>37914</v>
      </c>
      <c r="G2079" t="s">
        <v>25</v>
      </c>
      <c r="H2079">
        <v>4</v>
      </c>
      <c r="I2079">
        <v>10</v>
      </c>
      <c r="J2079">
        <v>2003</v>
      </c>
      <c r="K2079" t="s">
        <v>550</v>
      </c>
      <c r="L2079">
        <v>97</v>
      </c>
      <c r="M2079" t="s">
        <v>646</v>
      </c>
      <c r="N2079" t="s">
        <v>203</v>
      </c>
      <c r="O2079">
        <v>2125558493</v>
      </c>
      <c r="P2079" t="s">
        <v>204</v>
      </c>
      <c r="Q2079" t="s">
        <v>205</v>
      </c>
      <c r="R2079" t="s">
        <v>30</v>
      </c>
      <c r="S2079" t="s">
        <v>31</v>
      </c>
      <c r="T2079">
        <v>10022</v>
      </c>
      <c r="U2079" t="s">
        <v>32</v>
      </c>
      <c r="V2079" t="s">
        <v>33</v>
      </c>
      <c r="W2079" t="s">
        <v>124</v>
      </c>
      <c r="X2079" t="s">
        <v>206</v>
      </c>
      <c r="Y2079" t="s">
        <v>51</v>
      </c>
    </row>
    <row r="2080" spans="1:25" x14ac:dyDescent="0.3">
      <c r="A2080">
        <v>10173</v>
      </c>
      <c r="B2080">
        <v>22</v>
      </c>
      <c r="C2080">
        <v>100</v>
      </c>
      <c r="D2080">
        <v>3</v>
      </c>
      <c r="E2080">
        <v>2571.14</v>
      </c>
      <c r="F2080" s="1">
        <v>37930</v>
      </c>
      <c r="G2080" t="s">
        <v>25</v>
      </c>
      <c r="H2080">
        <v>4</v>
      </c>
      <c r="I2080">
        <v>11</v>
      </c>
      <c r="J2080">
        <v>2003</v>
      </c>
      <c r="K2080" t="s">
        <v>550</v>
      </c>
      <c r="L2080">
        <v>97</v>
      </c>
      <c r="M2080" t="s">
        <v>646</v>
      </c>
      <c r="N2080" t="s">
        <v>552</v>
      </c>
      <c r="O2080" t="s">
        <v>553</v>
      </c>
      <c r="P2080" t="s">
        <v>554</v>
      </c>
      <c r="R2080" t="s">
        <v>555</v>
      </c>
      <c r="T2080">
        <v>24100</v>
      </c>
      <c r="U2080" t="s">
        <v>258</v>
      </c>
      <c r="V2080" t="s">
        <v>42</v>
      </c>
      <c r="W2080" t="s">
        <v>556</v>
      </c>
      <c r="X2080" t="s">
        <v>557</v>
      </c>
      <c r="Y2080" t="s">
        <v>36</v>
      </c>
    </row>
    <row r="2081" spans="1:25" x14ac:dyDescent="0.3">
      <c r="A2081">
        <v>10183</v>
      </c>
      <c r="B2081">
        <v>47</v>
      </c>
      <c r="C2081">
        <v>100</v>
      </c>
      <c r="D2081">
        <v>12</v>
      </c>
      <c r="E2081">
        <v>5035.1099999999997</v>
      </c>
      <c r="F2081" s="1">
        <v>37938</v>
      </c>
      <c r="G2081" t="s">
        <v>25</v>
      </c>
      <c r="H2081">
        <v>4</v>
      </c>
      <c r="I2081">
        <v>11</v>
      </c>
      <c r="J2081">
        <v>2003</v>
      </c>
      <c r="K2081" t="s">
        <v>550</v>
      </c>
      <c r="L2081">
        <v>97</v>
      </c>
      <c r="M2081" t="s">
        <v>646</v>
      </c>
      <c r="N2081" t="s">
        <v>214</v>
      </c>
      <c r="O2081">
        <v>2155554695</v>
      </c>
      <c r="P2081" t="s">
        <v>215</v>
      </c>
      <c r="R2081" t="s">
        <v>216</v>
      </c>
      <c r="S2081" t="s">
        <v>142</v>
      </c>
      <c r="T2081">
        <v>71270</v>
      </c>
      <c r="U2081" t="s">
        <v>32</v>
      </c>
      <c r="V2081" t="s">
        <v>33</v>
      </c>
      <c r="W2081" t="s">
        <v>217</v>
      </c>
      <c r="X2081" t="s">
        <v>218</v>
      </c>
      <c r="Y2081" t="s">
        <v>51</v>
      </c>
    </row>
    <row r="2082" spans="1:25" x14ac:dyDescent="0.3">
      <c r="A2082">
        <v>10193</v>
      </c>
      <c r="B2082">
        <v>20</v>
      </c>
      <c r="C2082">
        <v>100</v>
      </c>
      <c r="D2082">
        <v>4</v>
      </c>
      <c r="E2082">
        <v>2279</v>
      </c>
      <c r="F2082" s="1">
        <v>37946</v>
      </c>
      <c r="G2082" t="s">
        <v>25</v>
      </c>
      <c r="H2082">
        <v>4</v>
      </c>
      <c r="I2082">
        <v>11</v>
      </c>
      <c r="J2082">
        <v>2003</v>
      </c>
      <c r="K2082" t="s">
        <v>550</v>
      </c>
      <c r="L2082">
        <v>97</v>
      </c>
      <c r="M2082" t="s">
        <v>646</v>
      </c>
      <c r="N2082" t="s">
        <v>558</v>
      </c>
      <c r="O2082" t="s">
        <v>559</v>
      </c>
      <c r="P2082" t="s">
        <v>560</v>
      </c>
      <c r="R2082" t="s">
        <v>561</v>
      </c>
      <c r="S2082" t="s">
        <v>94</v>
      </c>
      <c r="T2082">
        <v>3150</v>
      </c>
      <c r="U2082" t="s">
        <v>95</v>
      </c>
      <c r="V2082" t="s">
        <v>96</v>
      </c>
      <c r="W2082" t="s">
        <v>562</v>
      </c>
      <c r="X2082" t="s">
        <v>563</v>
      </c>
      <c r="Y2082" t="s">
        <v>36</v>
      </c>
    </row>
    <row r="2083" spans="1:25" x14ac:dyDescent="0.3">
      <c r="A2083">
        <v>10206</v>
      </c>
      <c r="B2083">
        <v>33</v>
      </c>
      <c r="C2083">
        <v>97.39</v>
      </c>
      <c r="D2083">
        <v>10</v>
      </c>
      <c r="E2083">
        <v>3213.87</v>
      </c>
      <c r="F2083" s="1">
        <v>37960</v>
      </c>
      <c r="G2083" t="s">
        <v>25</v>
      </c>
      <c r="H2083">
        <v>4</v>
      </c>
      <c r="I2083">
        <v>12</v>
      </c>
      <c r="J2083">
        <v>2003</v>
      </c>
      <c r="K2083" t="s">
        <v>550</v>
      </c>
      <c r="L2083">
        <v>97</v>
      </c>
      <c r="M2083" t="s">
        <v>646</v>
      </c>
      <c r="N2083" t="s">
        <v>225</v>
      </c>
      <c r="O2083" t="s">
        <v>226</v>
      </c>
      <c r="P2083" t="s">
        <v>227</v>
      </c>
      <c r="R2083" t="s">
        <v>228</v>
      </c>
      <c r="S2083" t="s">
        <v>229</v>
      </c>
      <c r="T2083" t="s">
        <v>230</v>
      </c>
      <c r="U2083" t="s">
        <v>231</v>
      </c>
      <c r="V2083" t="s">
        <v>33</v>
      </c>
      <c r="W2083" t="s">
        <v>232</v>
      </c>
      <c r="X2083" t="s">
        <v>233</v>
      </c>
      <c r="Y2083" t="s">
        <v>51</v>
      </c>
    </row>
    <row r="2084" spans="1:25" x14ac:dyDescent="0.3">
      <c r="A2084">
        <v>10215</v>
      </c>
      <c r="B2084">
        <v>39</v>
      </c>
      <c r="C2084">
        <v>90.57</v>
      </c>
      <c r="D2084">
        <v>7</v>
      </c>
      <c r="E2084">
        <v>3532.23</v>
      </c>
      <c r="F2084" s="1">
        <v>38015</v>
      </c>
      <c r="G2084" t="s">
        <v>25</v>
      </c>
      <c r="H2084">
        <v>1</v>
      </c>
      <c r="I2084">
        <v>1</v>
      </c>
      <c r="J2084">
        <v>2004</v>
      </c>
      <c r="K2084" t="s">
        <v>550</v>
      </c>
      <c r="L2084">
        <v>97</v>
      </c>
      <c r="M2084" t="s">
        <v>646</v>
      </c>
      <c r="N2084" t="s">
        <v>234</v>
      </c>
      <c r="O2084">
        <v>3105553722</v>
      </c>
      <c r="P2084" t="s">
        <v>235</v>
      </c>
      <c r="R2084" t="s">
        <v>236</v>
      </c>
      <c r="S2084" t="s">
        <v>55</v>
      </c>
      <c r="T2084">
        <v>94019</v>
      </c>
      <c r="U2084" t="s">
        <v>32</v>
      </c>
      <c r="V2084" t="s">
        <v>33</v>
      </c>
      <c r="W2084" t="s">
        <v>237</v>
      </c>
      <c r="X2084" t="s">
        <v>238</v>
      </c>
      <c r="Y2084" t="s">
        <v>51</v>
      </c>
    </row>
    <row r="2085" spans="1:25" x14ac:dyDescent="0.3">
      <c r="A2085">
        <v>10228</v>
      </c>
      <c r="B2085">
        <v>33</v>
      </c>
      <c r="C2085">
        <v>100</v>
      </c>
      <c r="D2085">
        <v>6</v>
      </c>
      <c r="E2085">
        <v>3406.59</v>
      </c>
      <c r="F2085" s="1">
        <v>38056</v>
      </c>
      <c r="G2085" t="s">
        <v>25</v>
      </c>
      <c r="H2085">
        <v>1</v>
      </c>
      <c r="I2085">
        <v>3</v>
      </c>
      <c r="J2085">
        <v>2004</v>
      </c>
      <c r="K2085" t="s">
        <v>550</v>
      </c>
      <c r="L2085">
        <v>97</v>
      </c>
      <c r="M2085" t="s">
        <v>646</v>
      </c>
      <c r="N2085" t="s">
        <v>239</v>
      </c>
      <c r="O2085">
        <v>6175555555</v>
      </c>
      <c r="P2085" t="s">
        <v>240</v>
      </c>
      <c r="R2085" t="s">
        <v>122</v>
      </c>
      <c r="S2085" t="s">
        <v>123</v>
      </c>
      <c r="T2085">
        <v>51247</v>
      </c>
      <c r="U2085" t="s">
        <v>32</v>
      </c>
      <c r="V2085" t="s">
        <v>33</v>
      </c>
      <c r="W2085" t="s">
        <v>241</v>
      </c>
      <c r="X2085" t="s">
        <v>143</v>
      </c>
      <c r="Y2085" t="s">
        <v>51</v>
      </c>
    </row>
    <row r="2086" spans="1:25" x14ac:dyDescent="0.3">
      <c r="A2086">
        <v>10244</v>
      </c>
      <c r="B2086">
        <v>40</v>
      </c>
      <c r="C2086">
        <v>86.68</v>
      </c>
      <c r="D2086">
        <v>4</v>
      </c>
      <c r="E2086">
        <v>3467.2</v>
      </c>
      <c r="F2086" s="1">
        <v>38106</v>
      </c>
      <c r="G2086" t="s">
        <v>25</v>
      </c>
      <c r="H2086">
        <v>2</v>
      </c>
      <c r="I2086">
        <v>4</v>
      </c>
      <c r="J2086">
        <v>2004</v>
      </c>
      <c r="K2086" t="s">
        <v>550</v>
      </c>
      <c r="L2086">
        <v>97</v>
      </c>
      <c r="M2086" t="s">
        <v>646</v>
      </c>
      <c r="N2086" t="s">
        <v>174</v>
      </c>
      <c r="O2086" t="s">
        <v>175</v>
      </c>
      <c r="P2086" t="s">
        <v>176</v>
      </c>
      <c r="R2086" t="s">
        <v>177</v>
      </c>
      <c r="T2086">
        <v>28034</v>
      </c>
      <c r="U2086" t="s">
        <v>178</v>
      </c>
      <c r="V2086" t="s">
        <v>42</v>
      </c>
      <c r="W2086" t="s">
        <v>179</v>
      </c>
      <c r="X2086" t="s">
        <v>180</v>
      </c>
      <c r="Y2086" t="s">
        <v>51</v>
      </c>
    </row>
    <row r="2087" spans="1:25" x14ac:dyDescent="0.3">
      <c r="A2087">
        <v>10257</v>
      </c>
      <c r="B2087">
        <v>46</v>
      </c>
      <c r="C2087">
        <v>78.89</v>
      </c>
      <c r="D2087">
        <v>4</v>
      </c>
      <c r="E2087">
        <v>3628.94</v>
      </c>
      <c r="F2087" s="1">
        <v>38152</v>
      </c>
      <c r="G2087" t="s">
        <v>25</v>
      </c>
      <c r="H2087">
        <v>2</v>
      </c>
      <c r="I2087">
        <v>6</v>
      </c>
      <c r="J2087">
        <v>2004</v>
      </c>
      <c r="K2087" t="s">
        <v>550</v>
      </c>
      <c r="L2087">
        <v>97</v>
      </c>
      <c r="M2087" t="s">
        <v>646</v>
      </c>
      <c r="N2087" t="s">
        <v>397</v>
      </c>
      <c r="O2087">
        <v>4085553659</v>
      </c>
      <c r="P2087" t="s">
        <v>398</v>
      </c>
      <c r="R2087" t="s">
        <v>399</v>
      </c>
      <c r="S2087" t="s">
        <v>55</v>
      </c>
      <c r="T2087">
        <v>94217</v>
      </c>
      <c r="U2087" t="s">
        <v>32</v>
      </c>
      <c r="V2087" t="s">
        <v>33</v>
      </c>
      <c r="W2087" t="s">
        <v>102</v>
      </c>
      <c r="X2087" t="s">
        <v>400</v>
      </c>
      <c r="Y2087" t="s">
        <v>51</v>
      </c>
    </row>
    <row r="2088" spans="1:25" x14ac:dyDescent="0.3">
      <c r="A2088">
        <v>10269</v>
      </c>
      <c r="B2088">
        <v>48</v>
      </c>
      <c r="C2088">
        <v>97.39</v>
      </c>
      <c r="D2088">
        <v>2</v>
      </c>
      <c r="E2088">
        <v>4674.72</v>
      </c>
      <c r="F2088" s="1">
        <v>38184</v>
      </c>
      <c r="G2088" t="s">
        <v>25</v>
      </c>
      <c r="H2088">
        <v>3</v>
      </c>
      <c r="I2088">
        <v>7</v>
      </c>
      <c r="J2088">
        <v>2004</v>
      </c>
      <c r="K2088" t="s">
        <v>550</v>
      </c>
      <c r="L2088">
        <v>97</v>
      </c>
      <c r="M2088" t="s">
        <v>646</v>
      </c>
      <c r="N2088" t="s">
        <v>144</v>
      </c>
      <c r="O2088" t="s">
        <v>145</v>
      </c>
      <c r="P2088" t="s">
        <v>146</v>
      </c>
      <c r="R2088" t="s">
        <v>147</v>
      </c>
      <c r="T2088">
        <v>5020</v>
      </c>
      <c r="U2088" t="s">
        <v>148</v>
      </c>
      <c r="V2088" t="s">
        <v>42</v>
      </c>
      <c r="W2088" t="s">
        <v>149</v>
      </c>
      <c r="X2088" t="s">
        <v>150</v>
      </c>
      <c r="Y2088" t="s">
        <v>51</v>
      </c>
    </row>
    <row r="2089" spans="1:25" x14ac:dyDescent="0.3">
      <c r="A2089">
        <v>10280</v>
      </c>
      <c r="B2089">
        <v>21</v>
      </c>
      <c r="C2089">
        <v>78.89</v>
      </c>
      <c r="D2089">
        <v>6</v>
      </c>
      <c r="E2089">
        <v>1656.69</v>
      </c>
      <c r="F2089" s="1">
        <v>38216</v>
      </c>
      <c r="G2089" t="s">
        <v>25</v>
      </c>
      <c r="H2089">
        <v>3</v>
      </c>
      <c r="I2089">
        <v>8</v>
      </c>
      <c r="J2089">
        <v>2004</v>
      </c>
      <c r="K2089" t="s">
        <v>550</v>
      </c>
      <c r="L2089">
        <v>97</v>
      </c>
      <c r="M2089" t="s">
        <v>646</v>
      </c>
      <c r="N2089" t="s">
        <v>254</v>
      </c>
      <c r="O2089" t="s">
        <v>255</v>
      </c>
      <c r="P2089" t="s">
        <v>256</v>
      </c>
      <c r="R2089" t="s">
        <v>257</v>
      </c>
      <c r="T2089">
        <v>10100</v>
      </c>
      <c r="U2089" t="s">
        <v>258</v>
      </c>
      <c r="V2089" t="s">
        <v>42</v>
      </c>
      <c r="W2089" t="s">
        <v>259</v>
      </c>
      <c r="X2089" t="s">
        <v>260</v>
      </c>
      <c r="Y2089" t="s">
        <v>36</v>
      </c>
    </row>
    <row r="2090" spans="1:25" x14ac:dyDescent="0.3">
      <c r="A2090">
        <v>10290</v>
      </c>
      <c r="B2090">
        <v>45</v>
      </c>
      <c r="C2090">
        <v>100</v>
      </c>
      <c r="D2090">
        <v>1</v>
      </c>
      <c r="E2090">
        <v>5171.3999999999996</v>
      </c>
      <c r="F2090" s="1">
        <v>38237</v>
      </c>
      <c r="G2090" t="s">
        <v>25</v>
      </c>
      <c r="H2090">
        <v>3</v>
      </c>
      <c r="I2090">
        <v>9</v>
      </c>
      <c r="J2090">
        <v>2004</v>
      </c>
      <c r="K2090" t="s">
        <v>550</v>
      </c>
      <c r="L2090">
        <v>97</v>
      </c>
      <c r="M2090" t="s">
        <v>646</v>
      </c>
      <c r="N2090" t="s">
        <v>600</v>
      </c>
      <c r="O2090">
        <v>6175558428</v>
      </c>
      <c r="P2090" t="s">
        <v>601</v>
      </c>
      <c r="R2090" t="s">
        <v>283</v>
      </c>
      <c r="S2090" t="s">
        <v>123</v>
      </c>
      <c r="T2090">
        <v>58339</v>
      </c>
      <c r="U2090" t="s">
        <v>32</v>
      </c>
      <c r="V2090" t="s">
        <v>33</v>
      </c>
      <c r="W2090" t="s">
        <v>529</v>
      </c>
      <c r="X2090" t="s">
        <v>245</v>
      </c>
      <c r="Y2090" t="s">
        <v>51</v>
      </c>
    </row>
    <row r="2091" spans="1:25" x14ac:dyDescent="0.3">
      <c r="A2091">
        <v>10304</v>
      </c>
      <c r="B2091">
        <v>33</v>
      </c>
      <c r="C2091">
        <v>100</v>
      </c>
      <c r="D2091">
        <v>10</v>
      </c>
      <c r="E2091">
        <v>3342.57</v>
      </c>
      <c r="F2091" s="1">
        <v>38271</v>
      </c>
      <c r="G2091" t="s">
        <v>25</v>
      </c>
      <c r="H2091">
        <v>4</v>
      </c>
      <c r="I2091">
        <v>10</v>
      </c>
      <c r="J2091">
        <v>2004</v>
      </c>
      <c r="K2091" t="s">
        <v>550</v>
      </c>
      <c r="L2091">
        <v>97</v>
      </c>
      <c r="M2091" t="s">
        <v>646</v>
      </c>
      <c r="N2091" t="s">
        <v>267</v>
      </c>
      <c r="O2091" t="s">
        <v>268</v>
      </c>
      <c r="P2091" t="s">
        <v>269</v>
      </c>
      <c r="R2091" t="s">
        <v>270</v>
      </c>
      <c r="T2091">
        <v>78000</v>
      </c>
      <c r="U2091" t="s">
        <v>41</v>
      </c>
      <c r="V2091" t="s">
        <v>42</v>
      </c>
      <c r="W2091" t="s">
        <v>271</v>
      </c>
      <c r="X2091" t="s">
        <v>50</v>
      </c>
      <c r="Y2091" t="s">
        <v>51</v>
      </c>
    </row>
    <row r="2092" spans="1:25" x14ac:dyDescent="0.3">
      <c r="A2092">
        <v>10312</v>
      </c>
      <c r="B2092">
        <v>44</v>
      </c>
      <c r="C2092">
        <v>100</v>
      </c>
      <c r="D2092">
        <v>7</v>
      </c>
      <c r="E2092">
        <v>4884.88</v>
      </c>
      <c r="F2092" s="1">
        <v>38281</v>
      </c>
      <c r="G2092" t="s">
        <v>25</v>
      </c>
      <c r="H2092">
        <v>4</v>
      </c>
      <c r="I2092">
        <v>10</v>
      </c>
      <c r="J2092">
        <v>2004</v>
      </c>
      <c r="K2092" t="s">
        <v>550</v>
      </c>
      <c r="L2092">
        <v>97</v>
      </c>
      <c r="M2092" t="s">
        <v>646</v>
      </c>
      <c r="N2092" t="s">
        <v>272</v>
      </c>
      <c r="O2092">
        <v>4155551450</v>
      </c>
      <c r="P2092" t="s">
        <v>273</v>
      </c>
      <c r="R2092" t="s">
        <v>274</v>
      </c>
      <c r="S2092" t="s">
        <v>55</v>
      </c>
      <c r="T2092">
        <v>97562</v>
      </c>
      <c r="U2092" t="s">
        <v>32</v>
      </c>
      <c r="V2092" t="s">
        <v>33</v>
      </c>
      <c r="W2092" t="s">
        <v>275</v>
      </c>
      <c r="X2092" t="s">
        <v>276</v>
      </c>
      <c r="Y2092" t="s">
        <v>51</v>
      </c>
    </row>
    <row r="2093" spans="1:25" x14ac:dyDescent="0.3">
      <c r="A2093">
        <v>10324</v>
      </c>
      <c r="B2093">
        <v>33</v>
      </c>
      <c r="C2093">
        <v>100</v>
      </c>
      <c r="D2093">
        <v>3</v>
      </c>
      <c r="E2093">
        <v>6267.69</v>
      </c>
      <c r="F2093" s="1">
        <v>38296</v>
      </c>
      <c r="G2093" t="s">
        <v>25</v>
      </c>
      <c r="H2093">
        <v>4</v>
      </c>
      <c r="I2093">
        <v>11</v>
      </c>
      <c r="J2093">
        <v>2004</v>
      </c>
      <c r="K2093" t="s">
        <v>550</v>
      </c>
      <c r="L2093">
        <v>97</v>
      </c>
      <c r="M2093" t="s">
        <v>646</v>
      </c>
      <c r="N2093" t="s">
        <v>99</v>
      </c>
      <c r="O2093">
        <v>2125551500</v>
      </c>
      <c r="P2093" t="s">
        <v>100</v>
      </c>
      <c r="Q2093" t="s">
        <v>101</v>
      </c>
      <c r="R2093" t="s">
        <v>30</v>
      </c>
      <c r="S2093" t="s">
        <v>31</v>
      </c>
      <c r="T2093">
        <v>10022</v>
      </c>
      <c r="U2093" t="s">
        <v>32</v>
      </c>
      <c r="V2093" t="s">
        <v>33</v>
      </c>
      <c r="W2093" t="s">
        <v>102</v>
      </c>
      <c r="X2093" t="s">
        <v>103</v>
      </c>
      <c r="Y2093" t="s">
        <v>51</v>
      </c>
    </row>
    <row r="2094" spans="1:25" x14ac:dyDescent="0.3">
      <c r="A2094">
        <v>10333</v>
      </c>
      <c r="B2094">
        <v>39</v>
      </c>
      <c r="C2094">
        <v>100</v>
      </c>
      <c r="D2094">
        <v>1</v>
      </c>
      <c r="E2094">
        <v>4424.16</v>
      </c>
      <c r="F2094" s="1">
        <v>38309</v>
      </c>
      <c r="G2094" t="s">
        <v>25</v>
      </c>
      <c r="H2094">
        <v>4</v>
      </c>
      <c r="I2094">
        <v>11</v>
      </c>
      <c r="J2094">
        <v>2004</v>
      </c>
      <c r="K2094" t="s">
        <v>550</v>
      </c>
      <c r="L2094">
        <v>97</v>
      </c>
      <c r="M2094" t="s">
        <v>646</v>
      </c>
      <c r="N2094" t="s">
        <v>81</v>
      </c>
      <c r="O2094">
        <v>6505555787</v>
      </c>
      <c r="P2094" t="s">
        <v>82</v>
      </c>
      <c r="R2094" t="s">
        <v>60</v>
      </c>
      <c r="S2094" t="s">
        <v>55</v>
      </c>
      <c r="U2094" t="s">
        <v>32</v>
      </c>
      <c r="V2094" t="s">
        <v>33</v>
      </c>
      <c r="W2094" t="s">
        <v>83</v>
      </c>
      <c r="X2094" t="s">
        <v>57</v>
      </c>
      <c r="Y2094" t="s">
        <v>51</v>
      </c>
    </row>
    <row r="2095" spans="1:25" x14ac:dyDescent="0.3">
      <c r="A2095">
        <v>10348</v>
      </c>
      <c r="B2095">
        <v>39</v>
      </c>
      <c r="C2095">
        <v>50.31</v>
      </c>
      <c r="D2095">
        <v>2</v>
      </c>
      <c r="E2095">
        <v>1962.09</v>
      </c>
      <c r="F2095" s="1">
        <v>38292</v>
      </c>
      <c r="G2095" t="s">
        <v>25</v>
      </c>
      <c r="H2095">
        <v>4</v>
      </c>
      <c r="I2095">
        <v>11</v>
      </c>
      <c r="J2095">
        <v>2004</v>
      </c>
      <c r="K2095" t="s">
        <v>550</v>
      </c>
      <c r="L2095">
        <v>97</v>
      </c>
      <c r="M2095" t="s">
        <v>646</v>
      </c>
      <c r="N2095" t="s">
        <v>191</v>
      </c>
      <c r="O2095" t="s">
        <v>192</v>
      </c>
      <c r="P2095" t="s">
        <v>193</v>
      </c>
      <c r="R2095" t="s">
        <v>177</v>
      </c>
      <c r="T2095">
        <v>28023</v>
      </c>
      <c r="U2095" t="s">
        <v>178</v>
      </c>
      <c r="V2095" t="s">
        <v>42</v>
      </c>
      <c r="W2095" t="s">
        <v>194</v>
      </c>
      <c r="X2095" t="s">
        <v>195</v>
      </c>
      <c r="Y2095" t="s">
        <v>36</v>
      </c>
    </row>
    <row r="2096" spans="1:25" x14ac:dyDescent="0.3">
      <c r="A2096">
        <v>10358</v>
      </c>
      <c r="B2096">
        <v>41</v>
      </c>
      <c r="C2096">
        <v>100</v>
      </c>
      <c r="D2096">
        <v>6</v>
      </c>
      <c r="E2096">
        <v>6847</v>
      </c>
      <c r="F2096" s="1">
        <v>38331</v>
      </c>
      <c r="G2096" t="s">
        <v>25</v>
      </c>
      <c r="H2096">
        <v>4</v>
      </c>
      <c r="I2096">
        <v>12</v>
      </c>
      <c r="J2096">
        <v>2004</v>
      </c>
      <c r="K2096" t="s">
        <v>550</v>
      </c>
      <c r="L2096">
        <v>97</v>
      </c>
      <c r="M2096" t="s">
        <v>646</v>
      </c>
      <c r="N2096" t="s">
        <v>174</v>
      </c>
      <c r="O2096" t="s">
        <v>175</v>
      </c>
      <c r="P2096" t="s">
        <v>176</v>
      </c>
      <c r="R2096" t="s">
        <v>177</v>
      </c>
      <c r="T2096">
        <v>28034</v>
      </c>
      <c r="U2096" t="s">
        <v>178</v>
      </c>
      <c r="V2096" t="s">
        <v>42</v>
      </c>
      <c r="W2096" t="s">
        <v>179</v>
      </c>
      <c r="X2096" t="s">
        <v>180</v>
      </c>
      <c r="Y2096" t="s">
        <v>51</v>
      </c>
    </row>
    <row r="2097" spans="1:25" x14ac:dyDescent="0.3">
      <c r="A2097">
        <v>10369</v>
      </c>
      <c r="B2097">
        <v>40</v>
      </c>
      <c r="C2097">
        <v>86.92</v>
      </c>
      <c r="D2097">
        <v>3</v>
      </c>
      <c r="E2097">
        <v>3476.8</v>
      </c>
      <c r="F2097" s="1">
        <v>38372</v>
      </c>
      <c r="G2097" t="s">
        <v>25</v>
      </c>
      <c r="H2097">
        <v>1</v>
      </c>
      <c r="I2097">
        <v>1</v>
      </c>
      <c r="J2097">
        <v>2005</v>
      </c>
      <c r="K2097" t="s">
        <v>550</v>
      </c>
      <c r="L2097">
        <v>97</v>
      </c>
      <c r="M2097" t="s">
        <v>646</v>
      </c>
      <c r="N2097" t="s">
        <v>281</v>
      </c>
      <c r="O2097">
        <v>6175558555</v>
      </c>
      <c r="P2097" t="s">
        <v>282</v>
      </c>
      <c r="R2097" t="s">
        <v>283</v>
      </c>
      <c r="S2097" t="s">
        <v>123</v>
      </c>
      <c r="T2097">
        <v>58339</v>
      </c>
      <c r="U2097" t="s">
        <v>32</v>
      </c>
      <c r="V2097" t="s">
        <v>33</v>
      </c>
      <c r="W2097" t="s">
        <v>275</v>
      </c>
      <c r="X2097" t="s">
        <v>284</v>
      </c>
      <c r="Y2097" t="s">
        <v>51</v>
      </c>
    </row>
    <row r="2098" spans="1:25" x14ac:dyDescent="0.3">
      <c r="A2098">
        <v>10382</v>
      </c>
      <c r="B2098">
        <v>33</v>
      </c>
      <c r="C2098">
        <v>100</v>
      </c>
      <c r="D2098">
        <v>4</v>
      </c>
      <c r="E2098">
        <v>4592.6099999999997</v>
      </c>
      <c r="F2098" s="1">
        <v>38400</v>
      </c>
      <c r="G2098" t="s">
        <v>25</v>
      </c>
      <c r="H2098">
        <v>1</v>
      </c>
      <c r="I2098">
        <v>2</v>
      </c>
      <c r="J2098">
        <v>2005</v>
      </c>
      <c r="K2098" t="s">
        <v>550</v>
      </c>
      <c r="L2098">
        <v>97</v>
      </c>
      <c r="M2098" t="s">
        <v>646</v>
      </c>
      <c r="N2098" t="s">
        <v>272</v>
      </c>
      <c r="O2098">
        <v>4155551450</v>
      </c>
      <c r="P2098" t="s">
        <v>273</v>
      </c>
      <c r="R2098" t="s">
        <v>274</v>
      </c>
      <c r="S2098" t="s">
        <v>55</v>
      </c>
      <c r="T2098">
        <v>97562</v>
      </c>
      <c r="U2098" t="s">
        <v>32</v>
      </c>
      <c r="V2098" t="s">
        <v>33</v>
      </c>
      <c r="W2098" t="s">
        <v>275</v>
      </c>
      <c r="X2098" t="s">
        <v>276</v>
      </c>
      <c r="Y2098" t="s">
        <v>51</v>
      </c>
    </row>
    <row r="2099" spans="1:25" x14ac:dyDescent="0.3">
      <c r="A2099">
        <v>10423</v>
      </c>
      <c r="B2099">
        <v>28</v>
      </c>
      <c r="C2099">
        <v>78.89</v>
      </c>
      <c r="D2099">
        <v>4</v>
      </c>
      <c r="E2099">
        <v>2208.92</v>
      </c>
      <c r="F2099" s="1">
        <v>38502</v>
      </c>
      <c r="G2099" t="s">
        <v>300</v>
      </c>
      <c r="H2099">
        <v>2</v>
      </c>
      <c r="I2099">
        <v>5</v>
      </c>
      <c r="J2099">
        <v>2005</v>
      </c>
      <c r="K2099" t="s">
        <v>550</v>
      </c>
      <c r="L2099">
        <v>97</v>
      </c>
      <c r="M2099" t="s">
        <v>646</v>
      </c>
      <c r="N2099" t="s">
        <v>365</v>
      </c>
      <c r="O2099" t="s">
        <v>366</v>
      </c>
      <c r="P2099" t="s">
        <v>367</v>
      </c>
      <c r="R2099" t="s">
        <v>368</v>
      </c>
      <c r="T2099" t="s">
        <v>369</v>
      </c>
      <c r="U2099" t="s">
        <v>370</v>
      </c>
      <c r="V2099" t="s">
        <v>42</v>
      </c>
      <c r="W2099" t="s">
        <v>371</v>
      </c>
      <c r="X2099" t="s">
        <v>372</v>
      </c>
      <c r="Y2099" t="s">
        <v>36</v>
      </c>
    </row>
    <row r="2100" spans="1:25" x14ac:dyDescent="0.3">
      <c r="A2100">
        <v>10106</v>
      </c>
      <c r="B2100">
        <v>26</v>
      </c>
      <c r="C2100">
        <v>63.76</v>
      </c>
      <c r="D2100">
        <v>3</v>
      </c>
      <c r="E2100">
        <v>1657.76</v>
      </c>
      <c r="F2100" s="1">
        <v>37669</v>
      </c>
      <c r="G2100" t="s">
        <v>25</v>
      </c>
      <c r="H2100">
        <v>1</v>
      </c>
      <c r="I2100">
        <v>2</v>
      </c>
      <c r="J2100">
        <v>2003</v>
      </c>
      <c r="K2100" t="s">
        <v>566</v>
      </c>
      <c r="L2100">
        <v>72</v>
      </c>
      <c r="M2100" t="s">
        <v>647</v>
      </c>
      <c r="N2100" t="s">
        <v>552</v>
      </c>
      <c r="O2100" t="s">
        <v>553</v>
      </c>
      <c r="P2100" t="s">
        <v>554</v>
      </c>
      <c r="R2100" t="s">
        <v>555</v>
      </c>
      <c r="T2100">
        <v>24100</v>
      </c>
      <c r="U2100" t="s">
        <v>258</v>
      </c>
      <c r="V2100" t="s">
        <v>42</v>
      </c>
      <c r="W2100" t="s">
        <v>556</v>
      </c>
      <c r="X2100" t="s">
        <v>557</v>
      </c>
      <c r="Y2100" t="s">
        <v>36</v>
      </c>
    </row>
    <row r="2101" spans="1:25" x14ac:dyDescent="0.3">
      <c r="A2101">
        <v>10120</v>
      </c>
      <c r="B2101">
        <v>29</v>
      </c>
      <c r="C2101">
        <v>85.49</v>
      </c>
      <c r="D2101">
        <v>9</v>
      </c>
      <c r="E2101">
        <v>2479.21</v>
      </c>
      <c r="F2101" s="1">
        <v>37740</v>
      </c>
      <c r="G2101" t="s">
        <v>25</v>
      </c>
      <c r="H2101">
        <v>2</v>
      </c>
      <c r="I2101">
        <v>4</v>
      </c>
      <c r="J2101">
        <v>2003</v>
      </c>
      <c r="K2101" t="s">
        <v>566</v>
      </c>
      <c r="L2101">
        <v>72</v>
      </c>
      <c r="M2101" t="s">
        <v>647</v>
      </c>
      <c r="N2101" t="s">
        <v>89</v>
      </c>
      <c r="O2101" t="s">
        <v>90</v>
      </c>
      <c r="P2101" t="s">
        <v>91</v>
      </c>
      <c r="Q2101" t="s">
        <v>92</v>
      </c>
      <c r="R2101" t="s">
        <v>93</v>
      </c>
      <c r="S2101" t="s">
        <v>94</v>
      </c>
      <c r="T2101">
        <v>3004</v>
      </c>
      <c r="U2101" t="s">
        <v>95</v>
      </c>
      <c r="V2101" t="s">
        <v>96</v>
      </c>
      <c r="W2101" t="s">
        <v>97</v>
      </c>
      <c r="X2101" t="s">
        <v>98</v>
      </c>
      <c r="Y2101" t="s">
        <v>36</v>
      </c>
    </row>
    <row r="2102" spans="1:25" x14ac:dyDescent="0.3">
      <c r="A2102">
        <v>10133</v>
      </c>
      <c r="B2102">
        <v>46</v>
      </c>
      <c r="C2102">
        <v>77.52</v>
      </c>
      <c r="D2102">
        <v>4</v>
      </c>
      <c r="E2102">
        <v>3565.92</v>
      </c>
      <c r="F2102" s="1">
        <v>37799</v>
      </c>
      <c r="G2102" t="s">
        <v>25</v>
      </c>
      <c r="H2102">
        <v>2</v>
      </c>
      <c r="I2102">
        <v>6</v>
      </c>
      <c r="J2102">
        <v>2003</v>
      </c>
      <c r="K2102" t="s">
        <v>566</v>
      </c>
      <c r="L2102">
        <v>72</v>
      </c>
      <c r="M2102" t="s">
        <v>647</v>
      </c>
      <c r="N2102" t="s">
        <v>174</v>
      </c>
      <c r="O2102" t="s">
        <v>175</v>
      </c>
      <c r="P2102" t="s">
        <v>176</v>
      </c>
      <c r="R2102" t="s">
        <v>177</v>
      </c>
      <c r="T2102">
        <v>28034</v>
      </c>
      <c r="U2102" t="s">
        <v>178</v>
      </c>
      <c r="V2102" t="s">
        <v>42</v>
      </c>
      <c r="W2102" t="s">
        <v>179</v>
      </c>
      <c r="X2102" t="s">
        <v>180</v>
      </c>
      <c r="Y2102" t="s">
        <v>51</v>
      </c>
    </row>
    <row r="2103" spans="1:25" x14ac:dyDescent="0.3">
      <c r="A2103">
        <v>10145</v>
      </c>
      <c r="B2103">
        <v>33</v>
      </c>
      <c r="C2103">
        <v>84.77</v>
      </c>
      <c r="D2103">
        <v>15</v>
      </c>
      <c r="E2103">
        <v>2797.41</v>
      </c>
      <c r="F2103" s="1">
        <v>37858</v>
      </c>
      <c r="G2103" t="s">
        <v>25</v>
      </c>
      <c r="H2103">
        <v>3</v>
      </c>
      <c r="I2103">
        <v>8</v>
      </c>
      <c r="J2103">
        <v>2003</v>
      </c>
      <c r="K2103" t="s">
        <v>566</v>
      </c>
      <c r="L2103">
        <v>72</v>
      </c>
      <c r="M2103" t="s">
        <v>647</v>
      </c>
      <c r="N2103" t="s">
        <v>52</v>
      </c>
      <c r="O2103">
        <v>6265557265</v>
      </c>
      <c r="P2103" t="s">
        <v>53</v>
      </c>
      <c r="R2103" t="s">
        <v>54</v>
      </c>
      <c r="S2103" t="s">
        <v>55</v>
      </c>
      <c r="T2103">
        <v>90003</v>
      </c>
      <c r="U2103" t="s">
        <v>32</v>
      </c>
      <c r="V2103" t="s">
        <v>33</v>
      </c>
      <c r="W2103" t="s">
        <v>56</v>
      </c>
      <c r="X2103" t="s">
        <v>57</v>
      </c>
      <c r="Y2103" t="s">
        <v>36</v>
      </c>
    </row>
    <row r="2104" spans="1:25" x14ac:dyDescent="0.3">
      <c r="A2104">
        <v>10168</v>
      </c>
      <c r="B2104">
        <v>48</v>
      </c>
      <c r="C2104">
        <v>78.25</v>
      </c>
      <c r="D2104">
        <v>10</v>
      </c>
      <c r="E2104">
        <v>3756</v>
      </c>
      <c r="F2104" s="1">
        <v>37922</v>
      </c>
      <c r="G2104" t="s">
        <v>25</v>
      </c>
      <c r="H2104">
        <v>4</v>
      </c>
      <c r="I2104">
        <v>10</v>
      </c>
      <c r="J2104">
        <v>2003</v>
      </c>
      <c r="K2104" t="s">
        <v>566</v>
      </c>
      <c r="L2104">
        <v>72</v>
      </c>
      <c r="M2104" t="s">
        <v>647</v>
      </c>
      <c r="N2104" t="s">
        <v>62</v>
      </c>
      <c r="O2104">
        <v>6505556809</v>
      </c>
      <c r="P2104" t="s">
        <v>63</v>
      </c>
      <c r="R2104" t="s">
        <v>64</v>
      </c>
      <c r="S2104" t="s">
        <v>55</v>
      </c>
      <c r="T2104">
        <v>94217</v>
      </c>
      <c r="U2104" t="s">
        <v>32</v>
      </c>
      <c r="V2104" t="s">
        <v>33</v>
      </c>
      <c r="W2104" t="s">
        <v>65</v>
      </c>
      <c r="X2104" t="s">
        <v>66</v>
      </c>
      <c r="Y2104" t="s">
        <v>51</v>
      </c>
    </row>
    <row r="2105" spans="1:25" x14ac:dyDescent="0.3">
      <c r="A2105">
        <v>10210</v>
      </c>
      <c r="B2105">
        <v>40</v>
      </c>
      <c r="C2105">
        <v>71</v>
      </c>
      <c r="D2105">
        <v>8</v>
      </c>
      <c r="E2105">
        <v>2840</v>
      </c>
      <c r="F2105" s="1">
        <v>37998</v>
      </c>
      <c r="G2105" t="s">
        <v>25</v>
      </c>
      <c r="H2105">
        <v>1</v>
      </c>
      <c r="I2105">
        <v>1</v>
      </c>
      <c r="J2105">
        <v>2004</v>
      </c>
      <c r="K2105" t="s">
        <v>566</v>
      </c>
      <c r="L2105">
        <v>72</v>
      </c>
      <c r="M2105" t="s">
        <v>647</v>
      </c>
      <c r="N2105" t="s">
        <v>302</v>
      </c>
      <c r="O2105" t="s">
        <v>303</v>
      </c>
      <c r="P2105" t="s">
        <v>304</v>
      </c>
      <c r="R2105" t="s">
        <v>305</v>
      </c>
      <c r="S2105" t="s">
        <v>305</v>
      </c>
      <c r="T2105" t="s">
        <v>306</v>
      </c>
      <c r="U2105" t="s">
        <v>200</v>
      </c>
      <c r="V2105" t="s">
        <v>200</v>
      </c>
      <c r="W2105" t="s">
        <v>307</v>
      </c>
      <c r="X2105" t="s">
        <v>308</v>
      </c>
      <c r="Y2105" t="s">
        <v>36</v>
      </c>
    </row>
    <row r="2106" spans="1:25" x14ac:dyDescent="0.3">
      <c r="A2106">
        <v>10223</v>
      </c>
      <c r="B2106">
        <v>23</v>
      </c>
      <c r="C2106">
        <v>74.62</v>
      </c>
      <c r="D2106">
        <v>10</v>
      </c>
      <c r="E2106">
        <v>1716.26</v>
      </c>
      <c r="F2106" s="1">
        <v>38037</v>
      </c>
      <c r="G2106" t="s">
        <v>25</v>
      </c>
      <c r="H2106">
        <v>1</v>
      </c>
      <c r="I2106">
        <v>2</v>
      </c>
      <c r="J2106">
        <v>2004</v>
      </c>
      <c r="K2106" t="s">
        <v>566</v>
      </c>
      <c r="L2106">
        <v>72</v>
      </c>
      <c r="M2106" t="s">
        <v>647</v>
      </c>
      <c r="N2106" t="s">
        <v>89</v>
      </c>
      <c r="O2106" t="s">
        <v>90</v>
      </c>
      <c r="P2106" t="s">
        <v>91</v>
      </c>
      <c r="Q2106" t="s">
        <v>92</v>
      </c>
      <c r="R2106" t="s">
        <v>93</v>
      </c>
      <c r="S2106" t="s">
        <v>94</v>
      </c>
      <c r="T2106">
        <v>3004</v>
      </c>
      <c r="U2106" t="s">
        <v>95</v>
      </c>
      <c r="V2106" t="s">
        <v>96</v>
      </c>
      <c r="W2106" t="s">
        <v>97</v>
      </c>
      <c r="X2106" t="s">
        <v>98</v>
      </c>
      <c r="Y2106" t="s">
        <v>36</v>
      </c>
    </row>
    <row r="2107" spans="1:25" x14ac:dyDescent="0.3">
      <c r="A2107">
        <v>10235</v>
      </c>
      <c r="B2107">
        <v>40</v>
      </c>
      <c r="C2107">
        <v>81.14</v>
      </c>
      <c r="D2107">
        <v>4</v>
      </c>
      <c r="E2107">
        <v>3245.6</v>
      </c>
      <c r="F2107" s="1">
        <v>38079</v>
      </c>
      <c r="G2107" t="s">
        <v>25</v>
      </c>
      <c r="H2107">
        <v>2</v>
      </c>
      <c r="I2107">
        <v>4</v>
      </c>
      <c r="J2107">
        <v>2004</v>
      </c>
      <c r="K2107" t="s">
        <v>566</v>
      </c>
      <c r="L2107">
        <v>72</v>
      </c>
      <c r="M2107" t="s">
        <v>647</v>
      </c>
      <c r="N2107" t="s">
        <v>373</v>
      </c>
      <c r="O2107" t="s">
        <v>374</v>
      </c>
      <c r="P2107" t="s">
        <v>375</v>
      </c>
      <c r="R2107" t="s">
        <v>376</v>
      </c>
      <c r="S2107" t="s">
        <v>229</v>
      </c>
      <c r="T2107" t="s">
        <v>377</v>
      </c>
      <c r="U2107" t="s">
        <v>231</v>
      </c>
      <c r="V2107" t="s">
        <v>33</v>
      </c>
      <c r="W2107" t="s">
        <v>378</v>
      </c>
      <c r="X2107" t="s">
        <v>172</v>
      </c>
      <c r="Y2107" t="s">
        <v>51</v>
      </c>
    </row>
    <row r="2108" spans="1:25" x14ac:dyDescent="0.3">
      <c r="A2108">
        <v>10250</v>
      </c>
      <c r="B2108">
        <v>37</v>
      </c>
      <c r="C2108">
        <v>74.62</v>
      </c>
      <c r="D2108">
        <v>5</v>
      </c>
      <c r="E2108">
        <v>2760.94</v>
      </c>
      <c r="F2108" s="1">
        <v>38118</v>
      </c>
      <c r="G2108" t="s">
        <v>25</v>
      </c>
      <c r="H2108">
        <v>2</v>
      </c>
      <c r="I2108">
        <v>5</v>
      </c>
      <c r="J2108">
        <v>2004</v>
      </c>
      <c r="K2108" t="s">
        <v>566</v>
      </c>
      <c r="L2108">
        <v>72</v>
      </c>
      <c r="M2108" t="s">
        <v>647</v>
      </c>
      <c r="N2108" t="s">
        <v>397</v>
      </c>
      <c r="O2108">
        <v>4085553659</v>
      </c>
      <c r="P2108" t="s">
        <v>398</v>
      </c>
      <c r="R2108" t="s">
        <v>399</v>
      </c>
      <c r="S2108" t="s">
        <v>55</v>
      </c>
      <c r="T2108">
        <v>94217</v>
      </c>
      <c r="U2108" t="s">
        <v>32</v>
      </c>
      <c r="V2108" t="s">
        <v>33</v>
      </c>
      <c r="W2108" t="s">
        <v>102</v>
      </c>
      <c r="X2108" t="s">
        <v>400</v>
      </c>
      <c r="Y2108" t="s">
        <v>36</v>
      </c>
    </row>
    <row r="2109" spans="1:25" x14ac:dyDescent="0.3">
      <c r="A2109">
        <v>10263</v>
      </c>
      <c r="B2109">
        <v>24</v>
      </c>
      <c r="C2109">
        <v>75.349999999999994</v>
      </c>
      <c r="D2109">
        <v>11</v>
      </c>
      <c r="E2109">
        <v>1808.4</v>
      </c>
      <c r="F2109" s="1">
        <v>38166</v>
      </c>
      <c r="G2109" t="s">
        <v>25</v>
      </c>
      <c r="H2109">
        <v>2</v>
      </c>
      <c r="I2109">
        <v>6</v>
      </c>
      <c r="J2109">
        <v>2004</v>
      </c>
      <c r="K2109" t="s">
        <v>566</v>
      </c>
      <c r="L2109">
        <v>72</v>
      </c>
      <c r="M2109" t="s">
        <v>647</v>
      </c>
      <c r="N2109" t="s">
        <v>109</v>
      </c>
      <c r="O2109">
        <v>2035552570</v>
      </c>
      <c r="P2109" t="s">
        <v>110</v>
      </c>
      <c r="R2109" t="s">
        <v>111</v>
      </c>
      <c r="S2109" t="s">
        <v>112</v>
      </c>
      <c r="T2109">
        <v>97562</v>
      </c>
      <c r="U2109" t="s">
        <v>32</v>
      </c>
      <c r="V2109" t="s">
        <v>33</v>
      </c>
      <c r="W2109" t="s">
        <v>113</v>
      </c>
      <c r="X2109" t="s">
        <v>57</v>
      </c>
      <c r="Y2109" t="s">
        <v>36</v>
      </c>
    </row>
    <row r="2110" spans="1:25" x14ac:dyDescent="0.3">
      <c r="A2110">
        <v>10275</v>
      </c>
      <c r="B2110">
        <v>27</v>
      </c>
      <c r="C2110">
        <v>62.31</v>
      </c>
      <c r="D2110">
        <v>10</v>
      </c>
      <c r="E2110">
        <v>1682.37</v>
      </c>
      <c r="F2110" s="1">
        <v>38191</v>
      </c>
      <c r="G2110" t="s">
        <v>25</v>
      </c>
      <c r="H2110">
        <v>3</v>
      </c>
      <c r="I2110">
        <v>7</v>
      </c>
      <c r="J2110">
        <v>2004</v>
      </c>
      <c r="K2110" t="s">
        <v>566</v>
      </c>
      <c r="L2110">
        <v>72</v>
      </c>
      <c r="M2110" t="s">
        <v>647</v>
      </c>
      <c r="N2110" t="s">
        <v>114</v>
      </c>
      <c r="O2110" t="s">
        <v>115</v>
      </c>
      <c r="P2110" t="s">
        <v>116</v>
      </c>
      <c r="R2110" t="s">
        <v>117</v>
      </c>
      <c r="T2110">
        <v>44000</v>
      </c>
      <c r="U2110" t="s">
        <v>41</v>
      </c>
      <c r="V2110" t="s">
        <v>42</v>
      </c>
      <c r="W2110" t="s">
        <v>118</v>
      </c>
      <c r="X2110" t="s">
        <v>119</v>
      </c>
      <c r="Y2110" t="s">
        <v>36</v>
      </c>
    </row>
    <row r="2111" spans="1:25" x14ac:dyDescent="0.3">
      <c r="A2111">
        <v>10284</v>
      </c>
      <c r="B2111">
        <v>21</v>
      </c>
      <c r="C2111">
        <v>71</v>
      </c>
      <c r="D2111">
        <v>2</v>
      </c>
      <c r="E2111">
        <v>1491</v>
      </c>
      <c r="F2111" s="1">
        <v>38220</v>
      </c>
      <c r="G2111" t="s">
        <v>25</v>
      </c>
      <c r="H2111">
        <v>3</v>
      </c>
      <c r="I2111">
        <v>8</v>
      </c>
      <c r="J2111">
        <v>2004</v>
      </c>
      <c r="K2111" t="s">
        <v>566</v>
      </c>
      <c r="L2111">
        <v>72</v>
      </c>
      <c r="M2111" t="s">
        <v>647</v>
      </c>
      <c r="N2111" t="s">
        <v>543</v>
      </c>
      <c r="O2111" t="s">
        <v>544</v>
      </c>
      <c r="P2111" t="s">
        <v>545</v>
      </c>
      <c r="R2111" t="s">
        <v>546</v>
      </c>
      <c r="T2111" t="s">
        <v>547</v>
      </c>
      <c r="U2111" t="s">
        <v>78</v>
      </c>
      <c r="V2111" t="s">
        <v>42</v>
      </c>
      <c r="W2111" t="s">
        <v>548</v>
      </c>
      <c r="X2111" t="s">
        <v>549</v>
      </c>
      <c r="Y2111" t="s">
        <v>36</v>
      </c>
    </row>
    <row r="2112" spans="1:25" x14ac:dyDescent="0.3">
      <c r="A2112">
        <v>10297</v>
      </c>
      <c r="B2112">
        <v>23</v>
      </c>
      <c r="C2112">
        <v>72.45</v>
      </c>
      <c r="D2112">
        <v>5</v>
      </c>
      <c r="E2112">
        <v>1666.35</v>
      </c>
      <c r="F2112" s="1">
        <v>38246</v>
      </c>
      <c r="G2112" t="s">
        <v>25</v>
      </c>
      <c r="H2112">
        <v>3</v>
      </c>
      <c r="I2112">
        <v>9</v>
      </c>
      <c r="J2112">
        <v>2004</v>
      </c>
      <c r="K2112" t="s">
        <v>566</v>
      </c>
      <c r="L2112">
        <v>72</v>
      </c>
      <c r="M2112" t="s">
        <v>647</v>
      </c>
      <c r="N2112" t="s">
        <v>479</v>
      </c>
      <c r="O2112" t="s">
        <v>480</v>
      </c>
      <c r="P2112" t="s">
        <v>481</v>
      </c>
      <c r="Q2112" t="s">
        <v>482</v>
      </c>
      <c r="R2112" t="s">
        <v>483</v>
      </c>
      <c r="T2112">
        <v>2</v>
      </c>
      <c r="U2112" t="s">
        <v>484</v>
      </c>
      <c r="V2112" t="s">
        <v>42</v>
      </c>
      <c r="W2112" t="s">
        <v>485</v>
      </c>
      <c r="X2112" t="s">
        <v>486</v>
      </c>
      <c r="Y2112" t="s">
        <v>36</v>
      </c>
    </row>
    <row r="2113" spans="1:25" x14ac:dyDescent="0.3">
      <c r="A2113">
        <v>10308</v>
      </c>
      <c r="B2113">
        <v>44</v>
      </c>
      <c r="C2113">
        <v>83.32</v>
      </c>
      <c r="D2113">
        <v>8</v>
      </c>
      <c r="E2113">
        <v>3666.08</v>
      </c>
      <c r="F2113" s="1">
        <v>38275</v>
      </c>
      <c r="G2113" t="s">
        <v>25</v>
      </c>
      <c r="H2113">
        <v>4</v>
      </c>
      <c r="I2113">
        <v>10</v>
      </c>
      <c r="J2113">
        <v>2004</v>
      </c>
      <c r="K2113" t="s">
        <v>566</v>
      </c>
      <c r="L2113">
        <v>72</v>
      </c>
      <c r="M2113" t="s">
        <v>647</v>
      </c>
      <c r="N2113" t="s">
        <v>317</v>
      </c>
      <c r="O2113">
        <v>9145554562</v>
      </c>
      <c r="P2113" t="s">
        <v>318</v>
      </c>
      <c r="R2113" t="s">
        <v>319</v>
      </c>
      <c r="S2113" t="s">
        <v>31</v>
      </c>
      <c r="T2113">
        <v>24067</v>
      </c>
      <c r="U2113" t="s">
        <v>32</v>
      </c>
      <c r="V2113" t="s">
        <v>33</v>
      </c>
      <c r="W2113" t="s">
        <v>102</v>
      </c>
      <c r="X2113" t="s">
        <v>238</v>
      </c>
      <c r="Y2113" t="s">
        <v>51</v>
      </c>
    </row>
    <row r="2114" spans="1:25" x14ac:dyDescent="0.3">
      <c r="A2114">
        <v>10317</v>
      </c>
      <c r="B2114">
        <v>35</v>
      </c>
      <c r="C2114">
        <v>83.32</v>
      </c>
      <c r="D2114">
        <v>1</v>
      </c>
      <c r="E2114">
        <v>2916.2</v>
      </c>
      <c r="F2114" s="1">
        <v>38293</v>
      </c>
      <c r="G2114" t="s">
        <v>25</v>
      </c>
      <c r="H2114">
        <v>4</v>
      </c>
      <c r="I2114">
        <v>11</v>
      </c>
      <c r="J2114">
        <v>2004</v>
      </c>
      <c r="K2114" t="s">
        <v>566</v>
      </c>
      <c r="L2114">
        <v>72</v>
      </c>
      <c r="M2114" t="s">
        <v>647</v>
      </c>
      <c r="N2114" t="s">
        <v>62</v>
      </c>
      <c r="O2114">
        <v>6505556809</v>
      </c>
      <c r="P2114" t="s">
        <v>63</v>
      </c>
      <c r="R2114" t="s">
        <v>64</v>
      </c>
      <c r="S2114" t="s">
        <v>55</v>
      </c>
      <c r="T2114">
        <v>94217</v>
      </c>
      <c r="U2114" t="s">
        <v>32</v>
      </c>
      <c r="V2114" t="s">
        <v>33</v>
      </c>
      <c r="W2114" t="s">
        <v>65</v>
      </c>
      <c r="X2114" t="s">
        <v>66</v>
      </c>
      <c r="Y2114" t="s">
        <v>36</v>
      </c>
    </row>
    <row r="2115" spans="1:25" x14ac:dyDescent="0.3">
      <c r="A2115">
        <v>10328</v>
      </c>
      <c r="B2115">
        <v>43</v>
      </c>
      <c r="C2115">
        <v>60.86</v>
      </c>
      <c r="D2115">
        <v>4</v>
      </c>
      <c r="E2115">
        <v>2616.98</v>
      </c>
      <c r="F2115" s="1">
        <v>38303</v>
      </c>
      <c r="G2115" t="s">
        <v>25</v>
      </c>
      <c r="H2115">
        <v>4</v>
      </c>
      <c r="I2115">
        <v>11</v>
      </c>
      <c r="J2115">
        <v>2004</v>
      </c>
      <c r="K2115" t="s">
        <v>566</v>
      </c>
      <c r="L2115">
        <v>72</v>
      </c>
      <c r="M2115" t="s">
        <v>647</v>
      </c>
      <c r="N2115" t="s">
        <v>552</v>
      </c>
      <c r="O2115" t="s">
        <v>553</v>
      </c>
      <c r="P2115" t="s">
        <v>554</v>
      </c>
      <c r="R2115" t="s">
        <v>555</v>
      </c>
      <c r="T2115">
        <v>24100</v>
      </c>
      <c r="U2115" t="s">
        <v>258</v>
      </c>
      <c r="V2115" t="s">
        <v>42</v>
      </c>
      <c r="W2115" t="s">
        <v>556</v>
      </c>
      <c r="X2115" t="s">
        <v>557</v>
      </c>
      <c r="Y2115" t="s">
        <v>36</v>
      </c>
    </row>
    <row r="2116" spans="1:25" x14ac:dyDescent="0.3">
      <c r="A2116">
        <v>10340</v>
      </c>
      <c r="B2116">
        <v>40</v>
      </c>
      <c r="C2116">
        <v>84.77</v>
      </c>
      <c r="D2116">
        <v>1</v>
      </c>
      <c r="E2116">
        <v>3390.8</v>
      </c>
      <c r="F2116" s="1">
        <v>38315</v>
      </c>
      <c r="G2116" t="s">
        <v>25</v>
      </c>
      <c r="H2116">
        <v>4</v>
      </c>
      <c r="I2116">
        <v>11</v>
      </c>
      <c r="J2116">
        <v>2004</v>
      </c>
      <c r="K2116" t="s">
        <v>566</v>
      </c>
      <c r="L2116">
        <v>72</v>
      </c>
      <c r="M2116" t="s">
        <v>647</v>
      </c>
      <c r="N2116" t="s">
        <v>352</v>
      </c>
      <c r="O2116" t="s">
        <v>353</v>
      </c>
      <c r="P2116" t="s">
        <v>354</v>
      </c>
      <c r="R2116" t="s">
        <v>355</v>
      </c>
      <c r="T2116">
        <v>8022</v>
      </c>
      <c r="U2116" t="s">
        <v>178</v>
      </c>
      <c r="V2116" t="s">
        <v>42</v>
      </c>
      <c r="W2116" t="s">
        <v>356</v>
      </c>
      <c r="X2116" t="s">
        <v>357</v>
      </c>
      <c r="Y2116" t="s">
        <v>51</v>
      </c>
    </row>
    <row r="2117" spans="1:25" x14ac:dyDescent="0.3">
      <c r="A2117">
        <v>10353</v>
      </c>
      <c r="B2117">
        <v>35</v>
      </c>
      <c r="C2117">
        <v>89.9</v>
      </c>
      <c r="D2117">
        <v>3</v>
      </c>
      <c r="E2117">
        <v>3146.5</v>
      </c>
      <c r="F2117" s="1">
        <v>38325</v>
      </c>
      <c r="G2117" t="s">
        <v>25</v>
      </c>
      <c r="H2117">
        <v>4</v>
      </c>
      <c r="I2117">
        <v>12</v>
      </c>
      <c r="J2117">
        <v>2004</v>
      </c>
      <c r="K2117" t="s">
        <v>566</v>
      </c>
      <c r="L2117">
        <v>72</v>
      </c>
      <c r="M2117" t="s">
        <v>647</v>
      </c>
      <c r="N2117" t="s">
        <v>568</v>
      </c>
      <c r="O2117">
        <v>2035554407</v>
      </c>
      <c r="P2117" t="s">
        <v>569</v>
      </c>
      <c r="R2117" t="s">
        <v>516</v>
      </c>
      <c r="S2117" t="s">
        <v>112</v>
      </c>
      <c r="T2117">
        <v>97561</v>
      </c>
      <c r="U2117" t="s">
        <v>32</v>
      </c>
      <c r="V2117" t="s">
        <v>33</v>
      </c>
      <c r="W2117" t="s">
        <v>570</v>
      </c>
      <c r="X2117" t="s">
        <v>571</v>
      </c>
      <c r="Y2117" t="s">
        <v>51</v>
      </c>
    </row>
    <row r="2118" spans="1:25" x14ac:dyDescent="0.3">
      <c r="A2118">
        <v>10361</v>
      </c>
      <c r="B2118">
        <v>25</v>
      </c>
      <c r="C2118">
        <v>62.46</v>
      </c>
      <c r="D2118">
        <v>1</v>
      </c>
      <c r="E2118">
        <v>1561.5</v>
      </c>
      <c r="F2118" s="1">
        <v>38338</v>
      </c>
      <c r="G2118" t="s">
        <v>25</v>
      </c>
      <c r="H2118">
        <v>4</v>
      </c>
      <c r="I2118">
        <v>12</v>
      </c>
      <c r="J2118">
        <v>2004</v>
      </c>
      <c r="K2118" t="s">
        <v>566</v>
      </c>
      <c r="L2118">
        <v>72</v>
      </c>
      <c r="M2118" t="s">
        <v>647</v>
      </c>
      <c r="N2118" t="s">
        <v>152</v>
      </c>
      <c r="O2118" t="s">
        <v>153</v>
      </c>
      <c r="P2118" t="s">
        <v>154</v>
      </c>
      <c r="Q2118" t="s">
        <v>155</v>
      </c>
      <c r="R2118" t="s">
        <v>156</v>
      </c>
      <c r="S2118" t="s">
        <v>157</v>
      </c>
      <c r="T2118">
        <v>2067</v>
      </c>
      <c r="U2118" t="s">
        <v>95</v>
      </c>
      <c r="V2118" t="s">
        <v>96</v>
      </c>
      <c r="W2118" t="s">
        <v>158</v>
      </c>
      <c r="X2118" t="s">
        <v>159</v>
      </c>
      <c r="Y2118" t="s">
        <v>36</v>
      </c>
    </row>
    <row r="2119" spans="1:25" x14ac:dyDescent="0.3">
      <c r="A2119">
        <v>10375</v>
      </c>
      <c r="B2119">
        <v>43</v>
      </c>
      <c r="C2119">
        <v>100</v>
      </c>
      <c r="D2119">
        <v>2</v>
      </c>
      <c r="E2119">
        <v>10039.6</v>
      </c>
      <c r="F2119" s="1">
        <v>38386</v>
      </c>
      <c r="G2119" t="s">
        <v>25</v>
      </c>
      <c r="H2119">
        <v>1</v>
      </c>
      <c r="I2119">
        <v>2</v>
      </c>
      <c r="J2119">
        <v>2005</v>
      </c>
      <c r="K2119" t="s">
        <v>566</v>
      </c>
      <c r="L2119">
        <v>72</v>
      </c>
      <c r="M2119" t="s">
        <v>647</v>
      </c>
      <c r="N2119" t="s">
        <v>114</v>
      </c>
      <c r="O2119" t="s">
        <v>115</v>
      </c>
      <c r="P2119" t="s">
        <v>116</v>
      </c>
      <c r="R2119" t="s">
        <v>117</v>
      </c>
      <c r="T2119">
        <v>44000</v>
      </c>
      <c r="U2119" t="s">
        <v>41</v>
      </c>
      <c r="V2119" t="s">
        <v>42</v>
      </c>
      <c r="W2119" t="s">
        <v>118</v>
      </c>
      <c r="X2119" t="s">
        <v>119</v>
      </c>
      <c r="Y2119" t="s">
        <v>151</v>
      </c>
    </row>
    <row r="2120" spans="1:25" x14ac:dyDescent="0.3">
      <c r="A2120">
        <v>10386</v>
      </c>
      <c r="B2120">
        <v>50</v>
      </c>
      <c r="C2120">
        <v>63.34</v>
      </c>
      <c r="D2120">
        <v>8</v>
      </c>
      <c r="E2120">
        <v>3167</v>
      </c>
      <c r="F2120" s="1">
        <v>38412</v>
      </c>
      <c r="G2120" t="s">
        <v>408</v>
      </c>
      <c r="H2120">
        <v>1</v>
      </c>
      <c r="I2120">
        <v>3</v>
      </c>
      <c r="J2120">
        <v>2005</v>
      </c>
      <c r="K2120" t="s">
        <v>566</v>
      </c>
      <c r="L2120">
        <v>72</v>
      </c>
      <c r="M2120" t="s">
        <v>647</v>
      </c>
      <c r="N2120" t="s">
        <v>174</v>
      </c>
      <c r="O2120" t="s">
        <v>175</v>
      </c>
      <c r="P2120" t="s">
        <v>176</v>
      </c>
      <c r="R2120" t="s">
        <v>177</v>
      </c>
      <c r="T2120">
        <v>28034</v>
      </c>
      <c r="U2120" t="s">
        <v>178</v>
      </c>
      <c r="V2120" t="s">
        <v>42</v>
      </c>
      <c r="W2120" t="s">
        <v>179</v>
      </c>
      <c r="X2120" t="s">
        <v>180</v>
      </c>
      <c r="Y2120" t="s">
        <v>51</v>
      </c>
    </row>
    <row r="2121" spans="1:25" x14ac:dyDescent="0.3">
      <c r="A2121">
        <v>10398</v>
      </c>
      <c r="B2121">
        <v>45</v>
      </c>
      <c r="C2121">
        <v>78.25</v>
      </c>
      <c r="D2121">
        <v>14</v>
      </c>
      <c r="E2121">
        <v>3521.25</v>
      </c>
      <c r="F2121" s="1">
        <v>38441</v>
      </c>
      <c r="G2121" t="s">
        <v>25</v>
      </c>
      <c r="H2121">
        <v>1</v>
      </c>
      <c r="I2121">
        <v>3</v>
      </c>
      <c r="J2121">
        <v>2005</v>
      </c>
      <c r="K2121" t="s">
        <v>566</v>
      </c>
      <c r="L2121">
        <v>72</v>
      </c>
      <c r="M2121" t="s">
        <v>647</v>
      </c>
      <c r="N2121" t="s">
        <v>37</v>
      </c>
      <c r="O2121" t="s">
        <v>38</v>
      </c>
      <c r="P2121" t="s">
        <v>39</v>
      </c>
      <c r="R2121" t="s">
        <v>40</v>
      </c>
      <c r="T2121">
        <v>51100</v>
      </c>
      <c r="U2121" t="s">
        <v>41</v>
      </c>
      <c r="V2121" t="s">
        <v>42</v>
      </c>
      <c r="W2121" t="s">
        <v>43</v>
      </c>
      <c r="X2121" t="s">
        <v>44</v>
      </c>
      <c r="Y2121" t="s">
        <v>51</v>
      </c>
    </row>
    <row r="2122" spans="1:25" x14ac:dyDescent="0.3">
      <c r="A2122">
        <v>10401</v>
      </c>
      <c r="B2122">
        <v>52</v>
      </c>
      <c r="C2122">
        <v>81.14</v>
      </c>
      <c r="D2122">
        <v>4</v>
      </c>
      <c r="E2122">
        <v>4219.28</v>
      </c>
      <c r="F2122" s="1">
        <v>38445</v>
      </c>
      <c r="G2122" t="s">
        <v>401</v>
      </c>
      <c r="H2122">
        <v>2</v>
      </c>
      <c r="I2122">
        <v>4</v>
      </c>
      <c r="J2122">
        <v>2005</v>
      </c>
      <c r="K2122" t="s">
        <v>566</v>
      </c>
      <c r="L2122">
        <v>72</v>
      </c>
      <c r="M2122" t="s">
        <v>647</v>
      </c>
      <c r="N2122" t="s">
        <v>104</v>
      </c>
      <c r="O2122">
        <v>2015559350</v>
      </c>
      <c r="P2122" t="s">
        <v>105</v>
      </c>
      <c r="R2122" t="s">
        <v>106</v>
      </c>
      <c r="S2122" t="s">
        <v>107</v>
      </c>
      <c r="T2122">
        <v>94019</v>
      </c>
      <c r="U2122" t="s">
        <v>32</v>
      </c>
      <c r="V2122" t="s">
        <v>33</v>
      </c>
      <c r="W2122" t="s">
        <v>61</v>
      </c>
      <c r="X2122" t="s">
        <v>108</v>
      </c>
      <c r="Y2122" t="s">
        <v>51</v>
      </c>
    </row>
    <row r="2123" spans="1:25" x14ac:dyDescent="0.3">
      <c r="A2123">
        <v>10416</v>
      </c>
      <c r="B2123">
        <v>48</v>
      </c>
      <c r="C2123">
        <v>74.62</v>
      </c>
      <c r="D2123">
        <v>5</v>
      </c>
      <c r="E2123">
        <v>3581.76</v>
      </c>
      <c r="F2123" s="1">
        <v>38482</v>
      </c>
      <c r="G2123" t="s">
        <v>25</v>
      </c>
      <c r="H2123">
        <v>2</v>
      </c>
      <c r="I2123">
        <v>5</v>
      </c>
      <c r="J2123">
        <v>2005</v>
      </c>
      <c r="K2123" t="s">
        <v>566</v>
      </c>
      <c r="L2123">
        <v>72</v>
      </c>
      <c r="M2123" t="s">
        <v>647</v>
      </c>
      <c r="N2123" t="s">
        <v>452</v>
      </c>
      <c r="O2123" t="s">
        <v>453</v>
      </c>
      <c r="P2123" t="s">
        <v>454</v>
      </c>
      <c r="R2123" t="s">
        <v>455</v>
      </c>
      <c r="T2123">
        <v>42100</v>
      </c>
      <c r="U2123" t="s">
        <v>258</v>
      </c>
      <c r="V2123" t="s">
        <v>42</v>
      </c>
      <c r="W2123" t="s">
        <v>456</v>
      </c>
      <c r="X2123" t="s">
        <v>457</v>
      </c>
      <c r="Y2123" t="s">
        <v>51</v>
      </c>
    </row>
    <row r="2124" spans="1:25" x14ac:dyDescent="0.3">
      <c r="A2124">
        <v>10108</v>
      </c>
      <c r="B2124">
        <v>31</v>
      </c>
      <c r="C2124">
        <v>68.709999999999994</v>
      </c>
      <c r="D2124">
        <v>10</v>
      </c>
      <c r="E2124">
        <v>2130.0100000000002</v>
      </c>
      <c r="F2124" s="1">
        <v>37683</v>
      </c>
      <c r="G2124" t="s">
        <v>25</v>
      </c>
      <c r="H2124">
        <v>1</v>
      </c>
      <c r="I2124">
        <v>3</v>
      </c>
      <c r="J2124">
        <v>2003</v>
      </c>
      <c r="K2124" t="s">
        <v>181</v>
      </c>
      <c r="L2124">
        <v>80</v>
      </c>
      <c r="M2124" t="s">
        <v>648</v>
      </c>
      <c r="N2124" t="s">
        <v>425</v>
      </c>
      <c r="O2124" t="s">
        <v>426</v>
      </c>
      <c r="P2124" t="s">
        <v>427</v>
      </c>
      <c r="R2124" t="s">
        <v>428</v>
      </c>
      <c r="T2124" t="s">
        <v>429</v>
      </c>
      <c r="U2124" t="s">
        <v>430</v>
      </c>
      <c r="V2124" t="s">
        <v>200</v>
      </c>
      <c r="W2124" t="s">
        <v>431</v>
      </c>
      <c r="X2124" t="s">
        <v>432</v>
      </c>
      <c r="Y2124" t="s">
        <v>36</v>
      </c>
    </row>
    <row r="2125" spans="1:25" x14ac:dyDescent="0.3">
      <c r="A2125">
        <v>10122</v>
      </c>
      <c r="B2125">
        <v>29</v>
      </c>
      <c r="C2125">
        <v>71.14</v>
      </c>
      <c r="D2125">
        <v>14</v>
      </c>
      <c r="E2125">
        <v>2063.06</v>
      </c>
      <c r="F2125" s="1">
        <v>37749</v>
      </c>
      <c r="G2125" t="s">
        <v>25</v>
      </c>
      <c r="H2125">
        <v>2</v>
      </c>
      <c r="I2125">
        <v>5</v>
      </c>
      <c r="J2125">
        <v>2003</v>
      </c>
      <c r="K2125" t="s">
        <v>181</v>
      </c>
      <c r="L2125">
        <v>80</v>
      </c>
      <c r="M2125" t="s">
        <v>648</v>
      </c>
      <c r="N2125" t="s">
        <v>433</v>
      </c>
      <c r="O2125" t="s">
        <v>434</v>
      </c>
      <c r="P2125" t="s">
        <v>435</v>
      </c>
      <c r="R2125" t="s">
        <v>436</v>
      </c>
      <c r="T2125">
        <v>13008</v>
      </c>
      <c r="U2125" t="s">
        <v>41</v>
      </c>
      <c r="V2125" t="s">
        <v>42</v>
      </c>
      <c r="W2125" t="s">
        <v>437</v>
      </c>
      <c r="X2125" t="s">
        <v>438</v>
      </c>
      <c r="Y2125" t="s">
        <v>36</v>
      </c>
    </row>
    <row r="2126" spans="1:25" x14ac:dyDescent="0.3">
      <c r="A2126">
        <v>10135</v>
      </c>
      <c r="B2126">
        <v>23</v>
      </c>
      <c r="C2126">
        <v>87.31</v>
      </c>
      <c r="D2126">
        <v>11</v>
      </c>
      <c r="E2126">
        <v>2008.13</v>
      </c>
      <c r="F2126" s="1">
        <v>37804</v>
      </c>
      <c r="G2126" t="s">
        <v>25</v>
      </c>
      <c r="H2126">
        <v>3</v>
      </c>
      <c r="I2126">
        <v>7</v>
      </c>
      <c r="J2126">
        <v>2003</v>
      </c>
      <c r="K2126" t="s">
        <v>181</v>
      </c>
      <c r="L2126">
        <v>80</v>
      </c>
      <c r="M2126" t="s">
        <v>648</v>
      </c>
      <c r="N2126" t="s">
        <v>272</v>
      </c>
      <c r="O2126">
        <v>4155551450</v>
      </c>
      <c r="P2126" t="s">
        <v>273</v>
      </c>
      <c r="R2126" t="s">
        <v>274</v>
      </c>
      <c r="S2126" t="s">
        <v>55</v>
      </c>
      <c r="T2126">
        <v>97562</v>
      </c>
      <c r="U2126" t="s">
        <v>32</v>
      </c>
      <c r="V2126" t="s">
        <v>33</v>
      </c>
      <c r="W2126" t="s">
        <v>275</v>
      </c>
      <c r="X2126" t="s">
        <v>276</v>
      </c>
      <c r="Y2126" t="s">
        <v>36</v>
      </c>
    </row>
    <row r="2127" spans="1:25" x14ac:dyDescent="0.3">
      <c r="A2127">
        <v>10147</v>
      </c>
      <c r="B2127">
        <v>31</v>
      </c>
      <c r="C2127">
        <v>64.67</v>
      </c>
      <c r="D2127">
        <v>11</v>
      </c>
      <c r="E2127">
        <v>2004.77</v>
      </c>
      <c r="F2127" s="1">
        <v>37869</v>
      </c>
      <c r="G2127" t="s">
        <v>25</v>
      </c>
      <c r="H2127">
        <v>3</v>
      </c>
      <c r="I2127">
        <v>9</v>
      </c>
      <c r="J2127">
        <v>2003</v>
      </c>
      <c r="K2127" t="s">
        <v>181</v>
      </c>
      <c r="L2127">
        <v>80</v>
      </c>
      <c r="M2127" t="s">
        <v>648</v>
      </c>
      <c r="N2127" t="s">
        <v>281</v>
      </c>
      <c r="O2127">
        <v>6175558555</v>
      </c>
      <c r="P2127" t="s">
        <v>282</v>
      </c>
      <c r="R2127" t="s">
        <v>283</v>
      </c>
      <c r="S2127" t="s">
        <v>123</v>
      </c>
      <c r="T2127">
        <v>58339</v>
      </c>
      <c r="U2127" t="s">
        <v>32</v>
      </c>
      <c r="V2127" t="s">
        <v>33</v>
      </c>
      <c r="W2127" t="s">
        <v>275</v>
      </c>
      <c r="X2127" t="s">
        <v>284</v>
      </c>
      <c r="Y2127" t="s">
        <v>36</v>
      </c>
    </row>
    <row r="2128" spans="1:25" x14ac:dyDescent="0.3">
      <c r="A2128">
        <v>10159</v>
      </c>
      <c r="B2128">
        <v>23</v>
      </c>
      <c r="C2128">
        <v>67.099999999999994</v>
      </c>
      <c r="D2128">
        <v>6</v>
      </c>
      <c r="E2128">
        <v>1543.3</v>
      </c>
      <c r="F2128" s="1">
        <v>37904</v>
      </c>
      <c r="G2128" t="s">
        <v>25</v>
      </c>
      <c r="H2128">
        <v>4</v>
      </c>
      <c r="I2128">
        <v>10</v>
      </c>
      <c r="J2128">
        <v>2003</v>
      </c>
      <c r="K2128" t="s">
        <v>181</v>
      </c>
      <c r="L2128">
        <v>80</v>
      </c>
      <c r="M2128" t="s">
        <v>648</v>
      </c>
      <c r="N2128" t="s">
        <v>58</v>
      </c>
      <c r="O2128">
        <v>6505551386</v>
      </c>
      <c r="P2128" t="s">
        <v>59</v>
      </c>
      <c r="R2128" t="s">
        <v>60</v>
      </c>
      <c r="S2128" t="s">
        <v>55</v>
      </c>
      <c r="U2128" t="s">
        <v>32</v>
      </c>
      <c r="V2128" t="s">
        <v>33</v>
      </c>
      <c r="W2128" t="s">
        <v>61</v>
      </c>
      <c r="X2128" t="s">
        <v>57</v>
      </c>
      <c r="Y2128" t="s">
        <v>36</v>
      </c>
    </row>
    <row r="2129" spans="1:25" x14ac:dyDescent="0.3">
      <c r="A2129">
        <v>10169</v>
      </c>
      <c r="B2129">
        <v>24</v>
      </c>
      <c r="C2129">
        <v>94.58</v>
      </c>
      <c r="D2129">
        <v>6</v>
      </c>
      <c r="E2129">
        <v>2269.92</v>
      </c>
      <c r="F2129" s="1">
        <v>37929</v>
      </c>
      <c r="G2129" t="s">
        <v>25</v>
      </c>
      <c r="H2129">
        <v>4</v>
      </c>
      <c r="I2129">
        <v>11</v>
      </c>
      <c r="J2129">
        <v>2003</v>
      </c>
      <c r="K2129" t="s">
        <v>181</v>
      </c>
      <c r="L2129">
        <v>80</v>
      </c>
      <c r="M2129" t="s">
        <v>648</v>
      </c>
      <c r="N2129" t="s">
        <v>285</v>
      </c>
      <c r="O2129" t="s">
        <v>286</v>
      </c>
      <c r="P2129" t="s">
        <v>287</v>
      </c>
      <c r="Q2129" t="s">
        <v>288</v>
      </c>
      <c r="R2129" t="s">
        <v>289</v>
      </c>
      <c r="S2129" t="s">
        <v>157</v>
      </c>
      <c r="T2129">
        <v>2060</v>
      </c>
      <c r="U2129" t="s">
        <v>95</v>
      </c>
      <c r="V2129" t="s">
        <v>96</v>
      </c>
      <c r="W2129" t="s">
        <v>290</v>
      </c>
      <c r="X2129" t="s">
        <v>291</v>
      </c>
      <c r="Y2129" t="s">
        <v>36</v>
      </c>
    </row>
    <row r="2130" spans="1:25" x14ac:dyDescent="0.3">
      <c r="A2130">
        <v>10180</v>
      </c>
      <c r="B2130">
        <v>28</v>
      </c>
      <c r="C2130">
        <v>71.14</v>
      </c>
      <c r="D2130">
        <v>1</v>
      </c>
      <c r="E2130">
        <v>1991.92</v>
      </c>
      <c r="F2130" s="1">
        <v>37936</v>
      </c>
      <c r="G2130" t="s">
        <v>25</v>
      </c>
      <c r="H2130">
        <v>4</v>
      </c>
      <c r="I2130">
        <v>11</v>
      </c>
      <c r="J2130">
        <v>2003</v>
      </c>
      <c r="K2130" t="s">
        <v>181</v>
      </c>
      <c r="L2130">
        <v>80</v>
      </c>
      <c r="M2130" t="s">
        <v>648</v>
      </c>
      <c r="N2130" t="s">
        <v>67</v>
      </c>
      <c r="O2130" t="s">
        <v>68</v>
      </c>
      <c r="P2130" t="s">
        <v>69</v>
      </c>
      <c r="R2130" t="s">
        <v>70</v>
      </c>
      <c r="T2130">
        <v>59000</v>
      </c>
      <c r="U2130" t="s">
        <v>41</v>
      </c>
      <c r="V2130" t="s">
        <v>42</v>
      </c>
      <c r="W2130" t="s">
        <v>71</v>
      </c>
      <c r="X2130" t="s">
        <v>72</v>
      </c>
      <c r="Y2130" t="s">
        <v>36</v>
      </c>
    </row>
    <row r="2131" spans="1:25" x14ac:dyDescent="0.3">
      <c r="A2131">
        <v>10191</v>
      </c>
      <c r="B2131">
        <v>44</v>
      </c>
      <c r="C2131">
        <v>66.290000000000006</v>
      </c>
      <c r="D2131">
        <v>7</v>
      </c>
      <c r="E2131">
        <v>2916.76</v>
      </c>
      <c r="F2131" s="1">
        <v>37945</v>
      </c>
      <c r="G2131" t="s">
        <v>25</v>
      </c>
      <c r="H2131">
        <v>4</v>
      </c>
      <c r="I2131">
        <v>11</v>
      </c>
      <c r="J2131">
        <v>2003</v>
      </c>
      <c r="K2131" t="s">
        <v>181</v>
      </c>
      <c r="L2131">
        <v>80</v>
      </c>
      <c r="M2131" t="s">
        <v>648</v>
      </c>
      <c r="N2131" t="s">
        <v>439</v>
      </c>
      <c r="O2131" t="s">
        <v>440</v>
      </c>
      <c r="P2131" t="s">
        <v>441</v>
      </c>
      <c r="R2131" t="s">
        <v>442</v>
      </c>
      <c r="T2131">
        <v>50739</v>
      </c>
      <c r="U2131" t="s">
        <v>443</v>
      </c>
      <c r="V2131" t="s">
        <v>42</v>
      </c>
      <c r="W2131" t="s">
        <v>444</v>
      </c>
      <c r="X2131" t="s">
        <v>445</v>
      </c>
      <c r="Y2131" t="s">
        <v>36</v>
      </c>
    </row>
    <row r="2132" spans="1:25" x14ac:dyDescent="0.3">
      <c r="A2132">
        <v>10211</v>
      </c>
      <c r="B2132">
        <v>22</v>
      </c>
      <c r="C2132">
        <v>92.16</v>
      </c>
      <c r="D2132">
        <v>6</v>
      </c>
      <c r="E2132">
        <v>2027.52</v>
      </c>
      <c r="F2132" s="1">
        <v>38001</v>
      </c>
      <c r="G2132" t="s">
        <v>25</v>
      </c>
      <c r="H2132">
        <v>1</v>
      </c>
      <c r="I2132">
        <v>1</v>
      </c>
      <c r="J2132">
        <v>2004</v>
      </c>
      <c r="K2132" t="s">
        <v>181</v>
      </c>
      <c r="L2132">
        <v>80</v>
      </c>
      <c r="M2132" t="s">
        <v>648</v>
      </c>
      <c r="N2132" t="s">
        <v>84</v>
      </c>
      <c r="O2132" t="s">
        <v>85</v>
      </c>
      <c r="P2132" t="s">
        <v>86</v>
      </c>
      <c r="R2132" t="s">
        <v>48</v>
      </c>
      <c r="T2132">
        <v>75016</v>
      </c>
      <c r="U2132" t="s">
        <v>41</v>
      </c>
      <c r="V2132" t="s">
        <v>42</v>
      </c>
      <c r="W2132" t="s">
        <v>87</v>
      </c>
      <c r="X2132" t="s">
        <v>88</v>
      </c>
      <c r="Y2132" t="s">
        <v>36</v>
      </c>
    </row>
    <row r="2133" spans="1:25" x14ac:dyDescent="0.3">
      <c r="A2133">
        <v>10225</v>
      </c>
      <c r="B2133">
        <v>46</v>
      </c>
      <c r="C2133">
        <v>70.33</v>
      </c>
      <c r="D2133">
        <v>13</v>
      </c>
      <c r="E2133">
        <v>3235.18</v>
      </c>
      <c r="F2133" s="1">
        <v>38039</v>
      </c>
      <c r="G2133" t="s">
        <v>25</v>
      </c>
      <c r="H2133">
        <v>1</v>
      </c>
      <c r="I2133">
        <v>2</v>
      </c>
      <c r="J2133">
        <v>2004</v>
      </c>
      <c r="K2133" t="s">
        <v>181</v>
      </c>
      <c r="L2133">
        <v>80</v>
      </c>
      <c r="M2133" t="s">
        <v>648</v>
      </c>
      <c r="N2133" t="s">
        <v>446</v>
      </c>
      <c r="O2133" t="s">
        <v>447</v>
      </c>
      <c r="P2133" t="s">
        <v>448</v>
      </c>
      <c r="R2133" t="s">
        <v>449</v>
      </c>
      <c r="T2133">
        <v>1203</v>
      </c>
      <c r="U2133" t="s">
        <v>450</v>
      </c>
      <c r="V2133" t="s">
        <v>42</v>
      </c>
      <c r="W2133" t="s">
        <v>451</v>
      </c>
      <c r="X2133" t="s">
        <v>103</v>
      </c>
      <c r="Y2133" t="s">
        <v>51</v>
      </c>
    </row>
    <row r="2134" spans="1:25" x14ac:dyDescent="0.3">
      <c r="A2134">
        <v>10238</v>
      </c>
      <c r="B2134">
        <v>22</v>
      </c>
      <c r="C2134">
        <v>93.77</v>
      </c>
      <c r="D2134">
        <v>7</v>
      </c>
      <c r="E2134">
        <v>2062.94</v>
      </c>
      <c r="F2134" s="1">
        <v>38086</v>
      </c>
      <c r="G2134" t="s">
        <v>25</v>
      </c>
      <c r="H2134">
        <v>2</v>
      </c>
      <c r="I2134">
        <v>4</v>
      </c>
      <c r="J2134">
        <v>2004</v>
      </c>
      <c r="K2134" t="s">
        <v>181</v>
      </c>
      <c r="L2134">
        <v>80</v>
      </c>
      <c r="M2134" t="s">
        <v>648</v>
      </c>
      <c r="N2134" t="s">
        <v>322</v>
      </c>
      <c r="O2134" t="s">
        <v>323</v>
      </c>
      <c r="P2134" t="s">
        <v>324</v>
      </c>
      <c r="R2134" t="s">
        <v>325</v>
      </c>
      <c r="T2134">
        <v>1734</v>
      </c>
      <c r="U2134" t="s">
        <v>326</v>
      </c>
      <c r="V2134" t="s">
        <v>42</v>
      </c>
      <c r="W2134" t="s">
        <v>327</v>
      </c>
      <c r="X2134" t="s">
        <v>328</v>
      </c>
      <c r="Y2134" t="s">
        <v>36</v>
      </c>
    </row>
    <row r="2135" spans="1:25" x14ac:dyDescent="0.3">
      <c r="A2135">
        <v>10252</v>
      </c>
      <c r="B2135">
        <v>38</v>
      </c>
      <c r="C2135">
        <v>87.31</v>
      </c>
      <c r="D2135">
        <v>3</v>
      </c>
      <c r="E2135">
        <v>3317.78</v>
      </c>
      <c r="F2135" s="1">
        <v>38133</v>
      </c>
      <c r="G2135" t="s">
        <v>25</v>
      </c>
      <c r="H2135">
        <v>2</v>
      </c>
      <c r="I2135">
        <v>5</v>
      </c>
      <c r="J2135">
        <v>2004</v>
      </c>
      <c r="K2135" t="s">
        <v>181</v>
      </c>
      <c r="L2135">
        <v>80</v>
      </c>
      <c r="M2135" t="s">
        <v>648</v>
      </c>
      <c r="N2135" t="s">
        <v>84</v>
      </c>
      <c r="O2135" t="s">
        <v>85</v>
      </c>
      <c r="P2135" t="s">
        <v>86</v>
      </c>
      <c r="R2135" t="s">
        <v>48</v>
      </c>
      <c r="T2135">
        <v>75016</v>
      </c>
      <c r="U2135" t="s">
        <v>41</v>
      </c>
      <c r="V2135" t="s">
        <v>42</v>
      </c>
      <c r="W2135" t="s">
        <v>87</v>
      </c>
      <c r="X2135" t="s">
        <v>88</v>
      </c>
      <c r="Y2135" t="s">
        <v>51</v>
      </c>
    </row>
    <row r="2136" spans="1:25" x14ac:dyDescent="0.3">
      <c r="A2136">
        <v>10264</v>
      </c>
      <c r="B2136">
        <v>47</v>
      </c>
      <c r="C2136">
        <v>83.27</v>
      </c>
      <c r="D2136">
        <v>1</v>
      </c>
      <c r="E2136">
        <v>3913.69</v>
      </c>
      <c r="F2136" s="1">
        <v>38168</v>
      </c>
      <c r="G2136" t="s">
        <v>25</v>
      </c>
      <c r="H2136">
        <v>2</v>
      </c>
      <c r="I2136">
        <v>6</v>
      </c>
      <c r="J2136">
        <v>2004</v>
      </c>
      <c r="K2136" t="s">
        <v>181</v>
      </c>
      <c r="L2136">
        <v>80</v>
      </c>
      <c r="M2136" t="s">
        <v>648</v>
      </c>
      <c r="N2136" t="s">
        <v>379</v>
      </c>
      <c r="O2136">
        <v>6175559555</v>
      </c>
      <c r="P2136" t="s">
        <v>380</v>
      </c>
      <c r="R2136" t="s">
        <v>381</v>
      </c>
      <c r="S2136" t="s">
        <v>123</v>
      </c>
      <c r="T2136">
        <v>51003</v>
      </c>
      <c r="U2136" t="s">
        <v>32</v>
      </c>
      <c r="V2136" t="s">
        <v>33</v>
      </c>
      <c r="W2136" t="s">
        <v>382</v>
      </c>
      <c r="X2136" t="s">
        <v>66</v>
      </c>
      <c r="Y2136" t="s">
        <v>51</v>
      </c>
    </row>
    <row r="2137" spans="1:25" x14ac:dyDescent="0.3">
      <c r="A2137">
        <v>10276</v>
      </c>
      <c r="B2137">
        <v>48</v>
      </c>
      <c r="C2137">
        <v>75.180000000000007</v>
      </c>
      <c r="D2137">
        <v>7</v>
      </c>
      <c r="E2137">
        <v>3608.64</v>
      </c>
      <c r="F2137" s="1">
        <v>38201</v>
      </c>
      <c r="G2137" t="s">
        <v>25</v>
      </c>
      <c r="H2137">
        <v>3</v>
      </c>
      <c r="I2137">
        <v>8</v>
      </c>
      <c r="J2137">
        <v>2004</v>
      </c>
      <c r="K2137" t="s">
        <v>181</v>
      </c>
      <c r="L2137">
        <v>80</v>
      </c>
      <c r="M2137" t="s">
        <v>648</v>
      </c>
      <c r="N2137" t="s">
        <v>458</v>
      </c>
      <c r="O2137">
        <v>6175557555</v>
      </c>
      <c r="P2137" t="s">
        <v>459</v>
      </c>
      <c r="R2137" t="s">
        <v>283</v>
      </c>
      <c r="S2137" t="s">
        <v>123</v>
      </c>
      <c r="T2137">
        <v>58339</v>
      </c>
      <c r="U2137" t="s">
        <v>32</v>
      </c>
      <c r="V2137" t="s">
        <v>33</v>
      </c>
      <c r="W2137" t="s">
        <v>460</v>
      </c>
      <c r="X2137" t="s">
        <v>461</v>
      </c>
      <c r="Y2137" t="s">
        <v>51</v>
      </c>
    </row>
    <row r="2138" spans="1:25" x14ac:dyDescent="0.3">
      <c r="A2138">
        <v>10287</v>
      </c>
      <c r="B2138">
        <v>40</v>
      </c>
      <c r="C2138">
        <v>88.12</v>
      </c>
      <c r="D2138">
        <v>16</v>
      </c>
      <c r="E2138">
        <v>3524.8</v>
      </c>
      <c r="F2138" s="1">
        <v>38229</v>
      </c>
      <c r="G2138" t="s">
        <v>25</v>
      </c>
      <c r="H2138">
        <v>3</v>
      </c>
      <c r="I2138">
        <v>8</v>
      </c>
      <c r="J2138">
        <v>2004</v>
      </c>
      <c r="K2138" t="s">
        <v>181</v>
      </c>
      <c r="L2138">
        <v>80</v>
      </c>
      <c r="M2138" t="s">
        <v>648</v>
      </c>
      <c r="N2138" t="s">
        <v>446</v>
      </c>
      <c r="O2138" t="s">
        <v>447</v>
      </c>
      <c r="P2138" t="s">
        <v>448</v>
      </c>
      <c r="R2138" t="s">
        <v>449</v>
      </c>
      <c r="T2138">
        <v>1203</v>
      </c>
      <c r="U2138" t="s">
        <v>450</v>
      </c>
      <c r="V2138" t="s">
        <v>42</v>
      </c>
      <c r="W2138" t="s">
        <v>451</v>
      </c>
      <c r="X2138" t="s">
        <v>103</v>
      </c>
      <c r="Y2138" t="s">
        <v>51</v>
      </c>
    </row>
    <row r="2139" spans="1:25" x14ac:dyDescent="0.3">
      <c r="A2139">
        <v>10299</v>
      </c>
      <c r="B2139">
        <v>32</v>
      </c>
      <c r="C2139">
        <v>80.84</v>
      </c>
      <c r="D2139">
        <v>1</v>
      </c>
      <c r="E2139">
        <v>2586.88</v>
      </c>
      <c r="F2139" s="1">
        <v>38260</v>
      </c>
      <c r="G2139" t="s">
        <v>25</v>
      </c>
      <c r="H2139">
        <v>3</v>
      </c>
      <c r="I2139">
        <v>9</v>
      </c>
      <c r="J2139">
        <v>2004</v>
      </c>
      <c r="K2139" t="s">
        <v>181</v>
      </c>
      <c r="L2139">
        <v>80</v>
      </c>
      <c r="M2139" t="s">
        <v>648</v>
      </c>
      <c r="N2139" t="s">
        <v>126</v>
      </c>
      <c r="O2139" t="s">
        <v>127</v>
      </c>
      <c r="P2139" t="s">
        <v>128</v>
      </c>
      <c r="R2139" t="s">
        <v>129</v>
      </c>
      <c r="T2139">
        <v>21240</v>
      </c>
      <c r="U2139" t="s">
        <v>130</v>
      </c>
      <c r="V2139" t="s">
        <v>42</v>
      </c>
      <c r="W2139" t="s">
        <v>131</v>
      </c>
      <c r="X2139" t="s">
        <v>132</v>
      </c>
      <c r="Y2139" t="s">
        <v>36</v>
      </c>
    </row>
    <row r="2140" spans="1:25" x14ac:dyDescent="0.3">
      <c r="A2140">
        <v>10310</v>
      </c>
      <c r="B2140">
        <v>49</v>
      </c>
      <c r="C2140">
        <v>97.01</v>
      </c>
      <c r="D2140">
        <v>14</v>
      </c>
      <c r="E2140">
        <v>4753.49</v>
      </c>
      <c r="F2140" s="1">
        <v>38276</v>
      </c>
      <c r="G2140" t="s">
        <v>25</v>
      </c>
      <c r="H2140">
        <v>4</v>
      </c>
      <c r="I2140">
        <v>10</v>
      </c>
      <c r="J2140">
        <v>2004</v>
      </c>
      <c r="K2140" t="s">
        <v>181</v>
      </c>
      <c r="L2140">
        <v>80</v>
      </c>
      <c r="M2140" t="s">
        <v>648</v>
      </c>
      <c r="N2140" t="s">
        <v>439</v>
      </c>
      <c r="O2140" t="s">
        <v>440</v>
      </c>
      <c r="P2140" t="s">
        <v>441</v>
      </c>
      <c r="R2140" t="s">
        <v>442</v>
      </c>
      <c r="T2140">
        <v>50739</v>
      </c>
      <c r="U2140" t="s">
        <v>443</v>
      </c>
      <c r="V2140" t="s">
        <v>42</v>
      </c>
      <c r="W2140" t="s">
        <v>444</v>
      </c>
      <c r="X2140" t="s">
        <v>445</v>
      </c>
      <c r="Y2140" t="s">
        <v>51</v>
      </c>
    </row>
    <row r="2141" spans="1:25" x14ac:dyDescent="0.3">
      <c r="A2141">
        <v>10319</v>
      </c>
      <c r="B2141">
        <v>43</v>
      </c>
      <c r="C2141">
        <v>85.69</v>
      </c>
      <c r="D2141">
        <v>2</v>
      </c>
      <c r="E2141">
        <v>3684.67</v>
      </c>
      <c r="F2141" s="1">
        <v>38294</v>
      </c>
      <c r="G2141" t="s">
        <v>25</v>
      </c>
      <c r="H2141">
        <v>4</v>
      </c>
      <c r="I2141">
        <v>11</v>
      </c>
      <c r="J2141">
        <v>2004</v>
      </c>
      <c r="K2141" t="s">
        <v>181</v>
      </c>
      <c r="L2141">
        <v>80</v>
      </c>
      <c r="M2141" t="s">
        <v>648</v>
      </c>
      <c r="N2141" t="s">
        <v>507</v>
      </c>
      <c r="O2141">
        <v>2125551957</v>
      </c>
      <c r="P2141" t="s">
        <v>508</v>
      </c>
      <c r="Q2141" t="s">
        <v>509</v>
      </c>
      <c r="R2141" t="s">
        <v>30</v>
      </c>
      <c r="S2141" t="s">
        <v>31</v>
      </c>
      <c r="T2141">
        <v>10022</v>
      </c>
      <c r="U2141" t="s">
        <v>32</v>
      </c>
      <c r="V2141" t="s">
        <v>33</v>
      </c>
      <c r="W2141" t="s">
        <v>510</v>
      </c>
      <c r="X2141" t="s">
        <v>511</v>
      </c>
      <c r="Y2141" t="s">
        <v>51</v>
      </c>
    </row>
    <row r="2142" spans="1:25" x14ac:dyDescent="0.3">
      <c r="A2142">
        <v>10331</v>
      </c>
      <c r="B2142">
        <v>41</v>
      </c>
      <c r="C2142">
        <v>100</v>
      </c>
      <c r="D2142">
        <v>2</v>
      </c>
      <c r="E2142">
        <v>5715.4</v>
      </c>
      <c r="F2142" s="1">
        <v>38308</v>
      </c>
      <c r="G2142" t="s">
        <v>25</v>
      </c>
      <c r="H2142">
        <v>4</v>
      </c>
      <c r="I2142">
        <v>11</v>
      </c>
      <c r="J2142">
        <v>2004</v>
      </c>
      <c r="K2142" t="s">
        <v>181</v>
      </c>
      <c r="L2142">
        <v>80</v>
      </c>
      <c r="M2142" t="s">
        <v>648</v>
      </c>
      <c r="N2142" t="s">
        <v>309</v>
      </c>
      <c r="O2142">
        <v>2155559857</v>
      </c>
      <c r="P2142" t="s">
        <v>310</v>
      </c>
      <c r="R2142" t="s">
        <v>216</v>
      </c>
      <c r="S2142" t="s">
        <v>142</v>
      </c>
      <c r="T2142">
        <v>71270</v>
      </c>
      <c r="U2142" t="s">
        <v>32</v>
      </c>
      <c r="V2142" t="s">
        <v>33</v>
      </c>
      <c r="W2142" t="s">
        <v>124</v>
      </c>
      <c r="X2142" t="s">
        <v>311</v>
      </c>
      <c r="Y2142" t="s">
        <v>51</v>
      </c>
    </row>
    <row r="2143" spans="1:25" x14ac:dyDescent="0.3">
      <c r="A2143">
        <v>10343</v>
      </c>
      <c r="B2143">
        <v>30</v>
      </c>
      <c r="C2143">
        <v>100</v>
      </c>
      <c r="D2143">
        <v>1</v>
      </c>
      <c r="E2143">
        <v>3098.7</v>
      </c>
      <c r="F2143" s="1">
        <v>38315</v>
      </c>
      <c r="G2143" t="s">
        <v>25</v>
      </c>
      <c r="H2143">
        <v>4</v>
      </c>
      <c r="I2143">
        <v>11</v>
      </c>
      <c r="J2143">
        <v>2004</v>
      </c>
      <c r="K2143" t="s">
        <v>181</v>
      </c>
      <c r="L2143">
        <v>80</v>
      </c>
      <c r="M2143" t="s">
        <v>648</v>
      </c>
      <c r="N2143" t="s">
        <v>37</v>
      </c>
      <c r="O2143" t="s">
        <v>38</v>
      </c>
      <c r="P2143" t="s">
        <v>39</v>
      </c>
      <c r="R2143" t="s">
        <v>40</v>
      </c>
      <c r="T2143">
        <v>51100</v>
      </c>
      <c r="U2143" t="s">
        <v>41</v>
      </c>
      <c r="V2143" t="s">
        <v>42</v>
      </c>
      <c r="W2143" t="s">
        <v>43</v>
      </c>
      <c r="X2143" t="s">
        <v>44</v>
      </c>
      <c r="Y2143" t="s">
        <v>51</v>
      </c>
    </row>
    <row r="2144" spans="1:25" x14ac:dyDescent="0.3">
      <c r="A2144">
        <v>10355</v>
      </c>
      <c r="B2144">
        <v>28</v>
      </c>
      <c r="C2144">
        <v>95.39</v>
      </c>
      <c r="D2144">
        <v>9</v>
      </c>
      <c r="E2144">
        <v>2670.92</v>
      </c>
      <c r="F2144" s="1">
        <v>38328</v>
      </c>
      <c r="G2144" t="s">
        <v>25</v>
      </c>
      <c r="H2144">
        <v>4</v>
      </c>
      <c r="I2144">
        <v>12</v>
      </c>
      <c r="J2144">
        <v>2004</v>
      </c>
      <c r="K2144" t="s">
        <v>181</v>
      </c>
      <c r="L2144">
        <v>80</v>
      </c>
      <c r="M2144" t="s">
        <v>648</v>
      </c>
      <c r="N2144" t="s">
        <v>174</v>
      </c>
      <c r="O2144" t="s">
        <v>175</v>
      </c>
      <c r="P2144" t="s">
        <v>176</v>
      </c>
      <c r="R2144" t="s">
        <v>177</v>
      </c>
      <c r="T2144">
        <v>28034</v>
      </c>
      <c r="U2144" t="s">
        <v>178</v>
      </c>
      <c r="V2144" t="s">
        <v>42</v>
      </c>
      <c r="W2144" t="s">
        <v>179</v>
      </c>
      <c r="X2144" t="s">
        <v>180</v>
      </c>
      <c r="Y2144" t="s">
        <v>36</v>
      </c>
    </row>
    <row r="2145" spans="1:25" x14ac:dyDescent="0.3">
      <c r="A2145">
        <v>10363</v>
      </c>
      <c r="B2145">
        <v>43</v>
      </c>
      <c r="C2145">
        <v>100</v>
      </c>
      <c r="D2145">
        <v>9</v>
      </c>
      <c r="E2145">
        <v>5154.41</v>
      </c>
      <c r="F2145" s="1">
        <v>38358</v>
      </c>
      <c r="G2145" t="s">
        <v>25</v>
      </c>
      <c r="H2145">
        <v>1</v>
      </c>
      <c r="I2145">
        <v>1</v>
      </c>
      <c r="J2145">
        <v>2005</v>
      </c>
      <c r="K2145" t="s">
        <v>181</v>
      </c>
      <c r="L2145">
        <v>80</v>
      </c>
      <c r="M2145" t="s">
        <v>648</v>
      </c>
      <c r="N2145" t="s">
        <v>467</v>
      </c>
      <c r="O2145" t="s">
        <v>468</v>
      </c>
      <c r="P2145" t="s">
        <v>469</v>
      </c>
      <c r="R2145" t="s">
        <v>470</v>
      </c>
      <c r="T2145" t="s">
        <v>471</v>
      </c>
      <c r="U2145" t="s">
        <v>130</v>
      </c>
      <c r="V2145" t="s">
        <v>42</v>
      </c>
      <c r="W2145" t="s">
        <v>472</v>
      </c>
      <c r="X2145" t="s">
        <v>473</v>
      </c>
      <c r="Y2145" t="s">
        <v>51</v>
      </c>
    </row>
    <row r="2146" spans="1:25" x14ac:dyDescent="0.3">
      <c r="A2146">
        <v>10378</v>
      </c>
      <c r="B2146">
        <v>41</v>
      </c>
      <c r="C2146">
        <v>100</v>
      </c>
      <c r="D2146">
        <v>2</v>
      </c>
      <c r="E2146">
        <v>4894.17</v>
      </c>
      <c r="F2146" s="1">
        <v>38393</v>
      </c>
      <c r="G2146" t="s">
        <v>25</v>
      </c>
      <c r="H2146">
        <v>1</v>
      </c>
      <c r="I2146">
        <v>2</v>
      </c>
      <c r="J2146">
        <v>2005</v>
      </c>
      <c r="K2146" t="s">
        <v>181</v>
      </c>
      <c r="L2146">
        <v>80</v>
      </c>
      <c r="M2146" t="s">
        <v>648</v>
      </c>
      <c r="N2146" t="s">
        <v>174</v>
      </c>
      <c r="O2146" t="s">
        <v>175</v>
      </c>
      <c r="P2146" t="s">
        <v>176</v>
      </c>
      <c r="R2146" t="s">
        <v>177</v>
      </c>
      <c r="T2146">
        <v>28034</v>
      </c>
      <c r="U2146" t="s">
        <v>178</v>
      </c>
      <c r="V2146" t="s">
        <v>42</v>
      </c>
      <c r="W2146" t="s">
        <v>179</v>
      </c>
      <c r="X2146" t="s">
        <v>180</v>
      </c>
      <c r="Y2146" t="s">
        <v>51</v>
      </c>
    </row>
    <row r="2147" spans="1:25" x14ac:dyDescent="0.3">
      <c r="A2147">
        <v>10390</v>
      </c>
      <c r="B2147">
        <v>30</v>
      </c>
      <c r="C2147">
        <v>82.42</v>
      </c>
      <c r="D2147">
        <v>10</v>
      </c>
      <c r="E2147">
        <v>2472.6</v>
      </c>
      <c r="F2147" s="1">
        <v>38415</v>
      </c>
      <c r="G2147" t="s">
        <v>25</v>
      </c>
      <c r="H2147">
        <v>1</v>
      </c>
      <c r="I2147">
        <v>3</v>
      </c>
      <c r="J2147">
        <v>2005</v>
      </c>
      <c r="K2147" t="s">
        <v>181</v>
      </c>
      <c r="L2147">
        <v>80</v>
      </c>
      <c r="M2147" t="s">
        <v>648</v>
      </c>
      <c r="N2147" t="s">
        <v>272</v>
      </c>
      <c r="O2147">
        <v>4155551450</v>
      </c>
      <c r="P2147" t="s">
        <v>273</v>
      </c>
      <c r="R2147" t="s">
        <v>274</v>
      </c>
      <c r="S2147" t="s">
        <v>55</v>
      </c>
      <c r="T2147">
        <v>97562</v>
      </c>
      <c r="U2147" t="s">
        <v>32</v>
      </c>
      <c r="V2147" t="s">
        <v>33</v>
      </c>
      <c r="W2147" t="s">
        <v>275</v>
      </c>
      <c r="X2147" t="s">
        <v>276</v>
      </c>
      <c r="Y2147" t="s">
        <v>36</v>
      </c>
    </row>
    <row r="2148" spans="1:25" x14ac:dyDescent="0.3">
      <c r="A2148">
        <v>10103</v>
      </c>
      <c r="B2148">
        <v>31</v>
      </c>
      <c r="C2148">
        <v>100</v>
      </c>
      <c r="D2148">
        <v>3</v>
      </c>
      <c r="E2148">
        <v>3224.31</v>
      </c>
      <c r="F2148" s="1">
        <v>37650</v>
      </c>
      <c r="G2148" t="s">
        <v>25</v>
      </c>
      <c r="H2148">
        <v>1</v>
      </c>
      <c r="I2148">
        <v>1</v>
      </c>
      <c r="J2148">
        <v>2003</v>
      </c>
      <c r="K2148" t="s">
        <v>504</v>
      </c>
      <c r="L2148">
        <v>96</v>
      </c>
      <c r="M2148" t="s">
        <v>649</v>
      </c>
      <c r="N2148" t="s">
        <v>133</v>
      </c>
      <c r="O2148" t="s">
        <v>134</v>
      </c>
      <c r="P2148" t="s">
        <v>135</v>
      </c>
      <c r="R2148" t="s">
        <v>136</v>
      </c>
      <c r="T2148">
        <v>4110</v>
      </c>
      <c r="U2148" t="s">
        <v>78</v>
      </c>
      <c r="V2148" t="s">
        <v>42</v>
      </c>
      <c r="W2148" t="s">
        <v>137</v>
      </c>
      <c r="X2148" t="s">
        <v>138</v>
      </c>
      <c r="Y2148" t="s">
        <v>51</v>
      </c>
    </row>
    <row r="2149" spans="1:25" x14ac:dyDescent="0.3">
      <c r="A2149">
        <v>10114</v>
      </c>
      <c r="B2149">
        <v>32</v>
      </c>
      <c r="C2149">
        <v>100</v>
      </c>
      <c r="D2149">
        <v>7</v>
      </c>
      <c r="E2149">
        <v>3667.52</v>
      </c>
      <c r="F2149" s="1">
        <v>37712</v>
      </c>
      <c r="G2149" t="s">
        <v>25</v>
      </c>
      <c r="H2149">
        <v>2</v>
      </c>
      <c r="I2149">
        <v>4</v>
      </c>
      <c r="J2149">
        <v>2003</v>
      </c>
      <c r="K2149" t="s">
        <v>504</v>
      </c>
      <c r="L2149">
        <v>96</v>
      </c>
      <c r="M2149" t="s">
        <v>649</v>
      </c>
      <c r="N2149" t="s">
        <v>403</v>
      </c>
      <c r="O2149" t="s">
        <v>404</v>
      </c>
      <c r="P2149" t="s">
        <v>405</v>
      </c>
      <c r="R2149" t="s">
        <v>48</v>
      </c>
      <c r="T2149">
        <v>75012</v>
      </c>
      <c r="U2149" t="s">
        <v>41</v>
      </c>
      <c r="V2149" t="s">
        <v>42</v>
      </c>
      <c r="W2149" t="s">
        <v>406</v>
      </c>
      <c r="X2149" t="s">
        <v>407</v>
      </c>
      <c r="Y2149" t="s">
        <v>51</v>
      </c>
    </row>
    <row r="2150" spans="1:25" x14ac:dyDescent="0.3">
      <c r="A2150">
        <v>10126</v>
      </c>
      <c r="B2150">
        <v>43</v>
      </c>
      <c r="C2150">
        <v>96.31</v>
      </c>
      <c r="D2150">
        <v>3</v>
      </c>
      <c r="E2150">
        <v>4141.33</v>
      </c>
      <c r="F2150" s="1">
        <v>37769</v>
      </c>
      <c r="G2150" t="s">
        <v>25</v>
      </c>
      <c r="H2150">
        <v>2</v>
      </c>
      <c r="I2150">
        <v>5</v>
      </c>
      <c r="J2150">
        <v>2003</v>
      </c>
      <c r="K2150" t="s">
        <v>504</v>
      </c>
      <c r="L2150">
        <v>96</v>
      </c>
      <c r="M2150" t="s">
        <v>649</v>
      </c>
      <c r="N2150" t="s">
        <v>191</v>
      </c>
      <c r="O2150" t="s">
        <v>192</v>
      </c>
      <c r="P2150" t="s">
        <v>193</v>
      </c>
      <c r="R2150" t="s">
        <v>177</v>
      </c>
      <c r="T2150">
        <v>28023</v>
      </c>
      <c r="U2150" t="s">
        <v>178</v>
      </c>
      <c r="V2150" t="s">
        <v>42</v>
      </c>
      <c r="W2150" t="s">
        <v>194</v>
      </c>
      <c r="X2150" t="s">
        <v>195</v>
      </c>
      <c r="Y2150" t="s">
        <v>51</v>
      </c>
    </row>
    <row r="2151" spans="1:25" x14ac:dyDescent="0.3">
      <c r="A2151">
        <v>10140</v>
      </c>
      <c r="B2151">
        <v>26</v>
      </c>
      <c r="C2151">
        <v>100</v>
      </c>
      <c r="D2151">
        <v>3</v>
      </c>
      <c r="E2151">
        <v>2829.58</v>
      </c>
      <c r="F2151" s="1">
        <v>37826</v>
      </c>
      <c r="G2151" t="s">
        <v>25</v>
      </c>
      <c r="H2151">
        <v>3</v>
      </c>
      <c r="I2151">
        <v>7</v>
      </c>
      <c r="J2151">
        <v>2003</v>
      </c>
      <c r="K2151" t="s">
        <v>504</v>
      </c>
      <c r="L2151">
        <v>96</v>
      </c>
      <c r="M2151" t="s">
        <v>649</v>
      </c>
      <c r="N2151" t="s">
        <v>62</v>
      </c>
      <c r="O2151">
        <v>6505556809</v>
      </c>
      <c r="P2151" t="s">
        <v>63</v>
      </c>
      <c r="R2151" t="s">
        <v>64</v>
      </c>
      <c r="S2151" t="s">
        <v>55</v>
      </c>
      <c r="T2151">
        <v>94217</v>
      </c>
      <c r="U2151" t="s">
        <v>32</v>
      </c>
      <c r="V2151" t="s">
        <v>33</v>
      </c>
      <c r="W2151" t="s">
        <v>65</v>
      </c>
      <c r="X2151" t="s">
        <v>66</v>
      </c>
      <c r="Y2151" t="s">
        <v>36</v>
      </c>
    </row>
    <row r="2152" spans="1:25" x14ac:dyDescent="0.3">
      <c r="A2152">
        <v>10151</v>
      </c>
      <c r="B2152">
        <v>27</v>
      </c>
      <c r="C2152">
        <v>100</v>
      </c>
      <c r="D2152">
        <v>10</v>
      </c>
      <c r="E2152">
        <v>3068.55</v>
      </c>
      <c r="F2152" s="1">
        <v>37885</v>
      </c>
      <c r="G2152" t="s">
        <v>25</v>
      </c>
      <c r="H2152">
        <v>3</v>
      </c>
      <c r="I2152">
        <v>9</v>
      </c>
      <c r="J2152">
        <v>2003</v>
      </c>
      <c r="K2152" t="s">
        <v>504</v>
      </c>
      <c r="L2152">
        <v>96</v>
      </c>
      <c r="M2152" t="s">
        <v>649</v>
      </c>
      <c r="N2152" t="s">
        <v>391</v>
      </c>
      <c r="O2152" t="s">
        <v>392</v>
      </c>
      <c r="P2152" t="s">
        <v>393</v>
      </c>
      <c r="R2152" t="s">
        <v>394</v>
      </c>
      <c r="T2152">
        <v>90110</v>
      </c>
      <c r="U2152" t="s">
        <v>130</v>
      </c>
      <c r="V2152" t="s">
        <v>42</v>
      </c>
      <c r="W2152" t="s">
        <v>395</v>
      </c>
      <c r="X2152" t="s">
        <v>396</v>
      </c>
      <c r="Y2152" t="s">
        <v>51</v>
      </c>
    </row>
    <row r="2153" spans="1:25" x14ac:dyDescent="0.3">
      <c r="A2153">
        <v>10164</v>
      </c>
      <c r="B2153">
        <v>24</v>
      </c>
      <c r="C2153">
        <v>100</v>
      </c>
      <c r="D2153">
        <v>1</v>
      </c>
      <c r="E2153">
        <v>2634.96</v>
      </c>
      <c r="F2153" s="1">
        <v>37915</v>
      </c>
      <c r="G2153" t="s">
        <v>408</v>
      </c>
      <c r="H2153">
        <v>4</v>
      </c>
      <c r="I2153">
        <v>10</v>
      </c>
      <c r="J2153">
        <v>2003</v>
      </c>
      <c r="K2153" t="s">
        <v>504</v>
      </c>
      <c r="L2153">
        <v>96</v>
      </c>
      <c r="M2153" t="s">
        <v>649</v>
      </c>
      <c r="N2153" t="s">
        <v>409</v>
      </c>
      <c r="O2153" t="s">
        <v>410</v>
      </c>
      <c r="P2153" t="s">
        <v>411</v>
      </c>
      <c r="R2153" t="s">
        <v>412</v>
      </c>
      <c r="T2153">
        <v>8010</v>
      </c>
      <c r="U2153" t="s">
        <v>148</v>
      </c>
      <c r="V2153" t="s">
        <v>42</v>
      </c>
      <c r="W2153" t="s">
        <v>413</v>
      </c>
      <c r="X2153" t="s">
        <v>414</v>
      </c>
      <c r="Y2153" t="s">
        <v>36</v>
      </c>
    </row>
    <row r="2154" spans="1:25" x14ac:dyDescent="0.3">
      <c r="A2154">
        <v>10175</v>
      </c>
      <c r="B2154">
        <v>22</v>
      </c>
      <c r="C2154">
        <v>100</v>
      </c>
      <c r="D2154">
        <v>8</v>
      </c>
      <c r="E2154">
        <v>2436.7199999999998</v>
      </c>
      <c r="F2154" s="1">
        <v>37931</v>
      </c>
      <c r="G2154" t="s">
        <v>25</v>
      </c>
      <c r="H2154">
        <v>4</v>
      </c>
      <c r="I2154">
        <v>11</v>
      </c>
      <c r="J2154">
        <v>2003</v>
      </c>
      <c r="K2154" t="s">
        <v>504</v>
      </c>
      <c r="L2154">
        <v>96</v>
      </c>
      <c r="M2154" t="s">
        <v>649</v>
      </c>
      <c r="N2154" t="s">
        <v>329</v>
      </c>
      <c r="O2154" t="s">
        <v>330</v>
      </c>
      <c r="P2154" t="s">
        <v>331</v>
      </c>
      <c r="R2154" t="s">
        <v>332</v>
      </c>
      <c r="T2154" t="s">
        <v>333</v>
      </c>
      <c r="U2154" t="s">
        <v>170</v>
      </c>
      <c r="V2154" t="s">
        <v>42</v>
      </c>
      <c r="W2154" t="s">
        <v>61</v>
      </c>
      <c r="X2154" t="s">
        <v>334</v>
      </c>
      <c r="Y2154" t="s">
        <v>36</v>
      </c>
    </row>
    <row r="2155" spans="1:25" x14ac:dyDescent="0.3">
      <c r="A2155">
        <v>10184</v>
      </c>
      <c r="B2155">
        <v>46</v>
      </c>
      <c r="C2155">
        <v>100</v>
      </c>
      <c r="D2155">
        <v>13</v>
      </c>
      <c r="E2155">
        <v>4607.3599999999997</v>
      </c>
      <c r="F2155" s="1">
        <v>37939</v>
      </c>
      <c r="G2155" t="s">
        <v>25</v>
      </c>
      <c r="H2155">
        <v>4</v>
      </c>
      <c r="I2155">
        <v>11</v>
      </c>
      <c r="J2155">
        <v>2003</v>
      </c>
      <c r="K2155" t="s">
        <v>504</v>
      </c>
      <c r="L2155">
        <v>96</v>
      </c>
      <c r="M2155" t="s">
        <v>649</v>
      </c>
      <c r="N2155" t="s">
        <v>520</v>
      </c>
      <c r="O2155" t="s">
        <v>521</v>
      </c>
      <c r="P2155" t="s">
        <v>522</v>
      </c>
      <c r="R2155" t="s">
        <v>523</v>
      </c>
      <c r="T2155">
        <v>41101</v>
      </c>
      <c r="U2155" t="s">
        <v>178</v>
      </c>
      <c r="V2155" t="s">
        <v>42</v>
      </c>
      <c r="W2155" t="s">
        <v>524</v>
      </c>
      <c r="X2155" t="s">
        <v>525</v>
      </c>
      <c r="Y2155" t="s">
        <v>51</v>
      </c>
    </row>
    <row r="2156" spans="1:25" x14ac:dyDescent="0.3">
      <c r="A2156">
        <v>10194</v>
      </c>
      <c r="B2156">
        <v>37</v>
      </c>
      <c r="C2156">
        <v>97.27</v>
      </c>
      <c r="D2156">
        <v>3</v>
      </c>
      <c r="E2156">
        <v>3598.99</v>
      </c>
      <c r="F2156" s="1">
        <v>37950</v>
      </c>
      <c r="G2156" t="s">
        <v>25</v>
      </c>
      <c r="H2156">
        <v>4</v>
      </c>
      <c r="I2156">
        <v>11</v>
      </c>
      <c r="J2156">
        <v>2003</v>
      </c>
      <c r="K2156" t="s">
        <v>504</v>
      </c>
      <c r="L2156">
        <v>96</v>
      </c>
      <c r="M2156" t="s">
        <v>649</v>
      </c>
      <c r="N2156" t="s">
        <v>219</v>
      </c>
      <c r="O2156" t="s">
        <v>220</v>
      </c>
      <c r="P2156" t="s">
        <v>221</v>
      </c>
      <c r="R2156" t="s">
        <v>222</v>
      </c>
      <c r="T2156">
        <v>69004</v>
      </c>
      <c r="U2156" t="s">
        <v>41</v>
      </c>
      <c r="V2156" t="s">
        <v>42</v>
      </c>
      <c r="W2156" t="s">
        <v>223</v>
      </c>
      <c r="X2156" t="s">
        <v>224</v>
      </c>
      <c r="Y2156" t="s">
        <v>51</v>
      </c>
    </row>
    <row r="2157" spans="1:25" x14ac:dyDescent="0.3">
      <c r="A2157">
        <v>10207</v>
      </c>
      <c r="B2157">
        <v>49</v>
      </c>
      <c r="C2157">
        <v>80.900000000000006</v>
      </c>
      <c r="D2157">
        <v>14</v>
      </c>
      <c r="E2157">
        <v>3964.1</v>
      </c>
      <c r="F2157" s="1">
        <v>37964</v>
      </c>
      <c r="G2157" t="s">
        <v>25</v>
      </c>
      <c r="H2157">
        <v>4</v>
      </c>
      <c r="I2157">
        <v>12</v>
      </c>
      <c r="J2157">
        <v>2003</v>
      </c>
      <c r="K2157" t="s">
        <v>504</v>
      </c>
      <c r="L2157">
        <v>96</v>
      </c>
      <c r="M2157" t="s">
        <v>649</v>
      </c>
      <c r="N2157" t="s">
        <v>415</v>
      </c>
      <c r="O2157">
        <v>6175552555</v>
      </c>
      <c r="P2157" t="s">
        <v>416</v>
      </c>
      <c r="R2157" t="s">
        <v>381</v>
      </c>
      <c r="S2157" t="s">
        <v>123</v>
      </c>
      <c r="T2157">
        <v>51003</v>
      </c>
      <c r="U2157" t="s">
        <v>32</v>
      </c>
      <c r="V2157" t="s">
        <v>33</v>
      </c>
      <c r="W2157" t="s">
        <v>417</v>
      </c>
      <c r="X2157" t="s">
        <v>276</v>
      </c>
      <c r="Y2157" t="s">
        <v>51</v>
      </c>
    </row>
    <row r="2158" spans="1:25" x14ac:dyDescent="0.3">
      <c r="A2158">
        <v>10217</v>
      </c>
      <c r="B2158">
        <v>21</v>
      </c>
      <c r="C2158">
        <v>100</v>
      </c>
      <c r="D2158">
        <v>3</v>
      </c>
      <c r="E2158">
        <v>2244.9</v>
      </c>
      <c r="F2158" s="1">
        <v>38021</v>
      </c>
      <c r="G2158" t="s">
        <v>25</v>
      </c>
      <c r="H2158">
        <v>1</v>
      </c>
      <c r="I2158">
        <v>2</v>
      </c>
      <c r="J2158">
        <v>2004</v>
      </c>
      <c r="K2158" t="s">
        <v>504</v>
      </c>
      <c r="L2158">
        <v>96</v>
      </c>
      <c r="M2158" t="s">
        <v>649</v>
      </c>
      <c r="N2158" t="s">
        <v>418</v>
      </c>
      <c r="O2158" t="s">
        <v>419</v>
      </c>
      <c r="P2158" t="s">
        <v>420</v>
      </c>
      <c r="Q2158" t="s">
        <v>421</v>
      </c>
      <c r="R2158" t="s">
        <v>199</v>
      </c>
      <c r="T2158">
        <v>69045</v>
      </c>
      <c r="U2158" t="s">
        <v>199</v>
      </c>
      <c r="V2158" t="s">
        <v>96</v>
      </c>
      <c r="W2158" t="s">
        <v>422</v>
      </c>
      <c r="X2158" t="s">
        <v>423</v>
      </c>
      <c r="Y2158" t="s">
        <v>36</v>
      </c>
    </row>
    <row r="2159" spans="1:25" x14ac:dyDescent="0.3">
      <c r="A2159">
        <v>10229</v>
      </c>
      <c r="B2159">
        <v>25</v>
      </c>
      <c r="C2159">
        <v>100</v>
      </c>
      <c r="D2159">
        <v>8</v>
      </c>
      <c r="E2159">
        <v>2793</v>
      </c>
      <c r="F2159" s="1">
        <v>38057</v>
      </c>
      <c r="G2159" t="s">
        <v>25</v>
      </c>
      <c r="H2159">
        <v>1</v>
      </c>
      <c r="I2159">
        <v>3</v>
      </c>
      <c r="J2159">
        <v>2004</v>
      </c>
      <c r="K2159" t="s">
        <v>504</v>
      </c>
      <c r="L2159">
        <v>96</v>
      </c>
      <c r="M2159" t="s">
        <v>649</v>
      </c>
      <c r="N2159" t="s">
        <v>272</v>
      </c>
      <c r="O2159">
        <v>4155551450</v>
      </c>
      <c r="P2159" t="s">
        <v>273</v>
      </c>
      <c r="R2159" t="s">
        <v>274</v>
      </c>
      <c r="S2159" t="s">
        <v>55</v>
      </c>
      <c r="T2159">
        <v>97562</v>
      </c>
      <c r="U2159" t="s">
        <v>32</v>
      </c>
      <c r="V2159" t="s">
        <v>33</v>
      </c>
      <c r="W2159" t="s">
        <v>275</v>
      </c>
      <c r="X2159" t="s">
        <v>276</v>
      </c>
      <c r="Y2159" t="s">
        <v>36</v>
      </c>
    </row>
    <row r="2160" spans="1:25" x14ac:dyDescent="0.3">
      <c r="A2160">
        <v>10245</v>
      </c>
      <c r="B2160">
        <v>37</v>
      </c>
      <c r="C2160">
        <v>100</v>
      </c>
      <c r="D2160">
        <v>1</v>
      </c>
      <c r="E2160">
        <v>4133.6400000000003</v>
      </c>
      <c r="F2160" s="1">
        <v>38111</v>
      </c>
      <c r="G2160" t="s">
        <v>25</v>
      </c>
      <c r="H2160">
        <v>2</v>
      </c>
      <c r="I2160">
        <v>5</v>
      </c>
      <c r="J2160">
        <v>2004</v>
      </c>
      <c r="K2160" t="s">
        <v>504</v>
      </c>
      <c r="L2160">
        <v>96</v>
      </c>
      <c r="M2160" t="s">
        <v>649</v>
      </c>
      <c r="N2160" t="s">
        <v>242</v>
      </c>
      <c r="O2160">
        <v>2035559545</v>
      </c>
      <c r="P2160" t="s">
        <v>243</v>
      </c>
      <c r="R2160" t="s">
        <v>244</v>
      </c>
      <c r="S2160" t="s">
        <v>112</v>
      </c>
      <c r="T2160">
        <v>97823</v>
      </c>
      <c r="U2160" t="s">
        <v>32</v>
      </c>
      <c r="V2160" t="s">
        <v>33</v>
      </c>
      <c r="W2160" t="s">
        <v>83</v>
      </c>
      <c r="X2160" t="s">
        <v>245</v>
      </c>
      <c r="Y2160" t="s">
        <v>51</v>
      </c>
    </row>
    <row r="2161" spans="1:25" x14ac:dyDescent="0.3">
      <c r="A2161">
        <v>10259</v>
      </c>
      <c r="B2161">
        <v>45</v>
      </c>
      <c r="C2161">
        <v>86.68</v>
      </c>
      <c r="D2161">
        <v>11</v>
      </c>
      <c r="E2161">
        <v>3900.6</v>
      </c>
      <c r="F2161" s="1">
        <v>38153</v>
      </c>
      <c r="G2161" t="s">
        <v>25</v>
      </c>
      <c r="H2161">
        <v>2</v>
      </c>
      <c r="I2161">
        <v>6</v>
      </c>
      <c r="J2161">
        <v>2004</v>
      </c>
      <c r="K2161" t="s">
        <v>504</v>
      </c>
      <c r="L2161">
        <v>96</v>
      </c>
      <c r="M2161" t="s">
        <v>649</v>
      </c>
      <c r="N2161" t="s">
        <v>418</v>
      </c>
      <c r="O2161" t="s">
        <v>419</v>
      </c>
      <c r="P2161" t="s">
        <v>420</v>
      </c>
      <c r="Q2161" t="s">
        <v>421</v>
      </c>
      <c r="R2161" t="s">
        <v>199</v>
      </c>
      <c r="T2161">
        <v>69045</v>
      </c>
      <c r="U2161" t="s">
        <v>199</v>
      </c>
      <c r="V2161" t="s">
        <v>96</v>
      </c>
      <c r="W2161" t="s">
        <v>422</v>
      </c>
      <c r="X2161" t="s">
        <v>423</v>
      </c>
      <c r="Y2161" t="s">
        <v>51</v>
      </c>
    </row>
    <row r="2162" spans="1:25" x14ac:dyDescent="0.3">
      <c r="A2162">
        <v>10270</v>
      </c>
      <c r="B2162">
        <v>32</v>
      </c>
      <c r="C2162">
        <v>85.72</v>
      </c>
      <c r="D2162">
        <v>1</v>
      </c>
      <c r="E2162">
        <v>2743.04</v>
      </c>
      <c r="F2162" s="1">
        <v>38187</v>
      </c>
      <c r="G2162" t="s">
        <v>25</v>
      </c>
      <c r="H2162">
        <v>3</v>
      </c>
      <c r="I2162">
        <v>7</v>
      </c>
      <c r="J2162">
        <v>2004</v>
      </c>
      <c r="K2162" t="s">
        <v>504</v>
      </c>
      <c r="L2162">
        <v>96</v>
      </c>
      <c r="M2162" t="s">
        <v>649</v>
      </c>
      <c r="N2162" t="s">
        <v>152</v>
      </c>
      <c r="O2162" t="s">
        <v>153</v>
      </c>
      <c r="P2162" t="s">
        <v>154</v>
      </c>
      <c r="Q2162" t="s">
        <v>155</v>
      </c>
      <c r="R2162" t="s">
        <v>156</v>
      </c>
      <c r="S2162" t="s">
        <v>157</v>
      </c>
      <c r="T2162">
        <v>2067</v>
      </c>
      <c r="U2162" t="s">
        <v>95</v>
      </c>
      <c r="V2162" t="s">
        <v>96</v>
      </c>
      <c r="W2162" t="s">
        <v>158</v>
      </c>
      <c r="X2162" t="s">
        <v>159</v>
      </c>
      <c r="Y2162" t="s">
        <v>36</v>
      </c>
    </row>
    <row r="2163" spans="1:25" x14ac:dyDescent="0.3">
      <c r="A2163">
        <v>10281</v>
      </c>
      <c r="B2163">
        <v>29</v>
      </c>
      <c r="C2163">
        <v>82.83</v>
      </c>
      <c r="D2163">
        <v>8</v>
      </c>
      <c r="E2163">
        <v>2402.0700000000002</v>
      </c>
      <c r="F2163" s="1">
        <v>38218</v>
      </c>
      <c r="G2163" t="s">
        <v>25</v>
      </c>
      <c r="H2163">
        <v>3</v>
      </c>
      <c r="I2163">
        <v>8</v>
      </c>
      <c r="J2163">
        <v>2004</v>
      </c>
      <c r="K2163" t="s">
        <v>504</v>
      </c>
      <c r="L2163">
        <v>96</v>
      </c>
      <c r="M2163" t="s">
        <v>649</v>
      </c>
      <c r="N2163" t="s">
        <v>139</v>
      </c>
      <c r="O2163">
        <v>2155551555</v>
      </c>
      <c r="P2163" t="s">
        <v>140</v>
      </c>
      <c r="R2163" t="s">
        <v>141</v>
      </c>
      <c r="S2163" t="s">
        <v>142</v>
      </c>
      <c r="T2163">
        <v>70267</v>
      </c>
      <c r="U2163" t="s">
        <v>32</v>
      </c>
      <c r="V2163" t="s">
        <v>33</v>
      </c>
      <c r="W2163" t="s">
        <v>34</v>
      </c>
      <c r="X2163" t="s">
        <v>143</v>
      </c>
      <c r="Y2163" t="s">
        <v>36</v>
      </c>
    </row>
    <row r="2164" spans="1:25" x14ac:dyDescent="0.3">
      <c r="A2164">
        <v>10291</v>
      </c>
      <c r="B2164">
        <v>26</v>
      </c>
      <c r="C2164">
        <v>83.79</v>
      </c>
      <c r="D2164">
        <v>3</v>
      </c>
      <c r="E2164">
        <v>2178.54</v>
      </c>
      <c r="F2164" s="1">
        <v>38238</v>
      </c>
      <c r="G2164" t="s">
        <v>25</v>
      </c>
      <c r="H2164">
        <v>3</v>
      </c>
      <c r="I2164">
        <v>9</v>
      </c>
      <c r="J2164">
        <v>2004</v>
      </c>
      <c r="K2164" t="s">
        <v>504</v>
      </c>
      <c r="L2164">
        <v>96</v>
      </c>
      <c r="M2164" t="s">
        <v>649</v>
      </c>
      <c r="N2164" t="s">
        <v>261</v>
      </c>
      <c r="O2164" t="s">
        <v>262</v>
      </c>
      <c r="P2164" t="s">
        <v>263</v>
      </c>
      <c r="R2164" t="s">
        <v>264</v>
      </c>
      <c r="T2164" t="s">
        <v>265</v>
      </c>
      <c r="U2164" t="s">
        <v>188</v>
      </c>
      <c r="V2164" t="s">
        <v>42</v>
      </c>
      <c r="W2164" t="s">
        <v>266</v>
      </c>
      <c r="X2164" t="s">
        <v>206</v>
      </c>
      <c r="Y2164" t="s">
        <v>36</v>
      </c>
    </row>
    <row r="2165" spans="1:25" x14ac:dyDescent="0.3">
      <c r="A2165">
        <v>10305</v>
      </c>
      <c r="B2165">
        <v>28</v>
      </c>
      <c r="C2165">
        <v>100</v>
      </c>
      <c r="D2165">
        <v>12</v>
      </c>
      <c r="E2165">
        <v>3155.04</v>
      </c>
      <c r="F2165" s="1">
        <v>38273</v>
      </c>
      <c r="G2165" t="s">
        <v>25</v>
      </c>
      <c r="H2165">
        <v>4</v>
      </c>
      <c r="I2165">
        <v>10</v>
      </c>
      <c r="J2165">
        <v>2004</v>
      </c>
      <c r="K2165" t="s">
        <v>504</v>
      </c>
      <c r="L2165">
        <v>96</v>
      </c>
      <c r="M2165" t="s">
        <v>649</v>
      </c>
      <c r="N2165" t="s">
        <v>120</v>
      </c>
      <c r="O2165">
        <v>6175558555</v>
      </c>
      <c r="P2165" t="s">
        <v>121</v>
      </c>
      <c r="R2165" t="s">
        <v>122</v>
      </c>
      <c r="S2165" t="s">
        <v>123</v>
      </c>
      <c r="T2165">
        <v>51247</v>
      </c>
      <c r="U2165" t="s">
        <v>32</v>
      </c>
      <c r="V2165" t="s">
        <v>33</v>
      </c>
      <c r="W2165" t="s">
        <v>124</v>
      </c>
      <c r="X2165" t="s">
        <v>125</v>
      </c>
      <c r="Y2165" t="s">
        <v>51</v>
      </c>
    </row>
    <row r="2166" spans="1:25" x14ac:dyDescent="0.3">
      <c r="A2166">
        <v>10313</v>
      </c>
      <c r="B2166">
        <v>27</v>
      </c>
      <c r="C2166">
        <v>87.64</v>
      </c>
      <c r="D2166">
        <v>6</v>
      </c>
      <c r="E2166">
        <v>2366.2800000000002</v>
      </c>
      <c r="F2166" s="1">
        <v>38282</v>
      </c>
      <c r="G2166" t="s">
        <v>25</v>
      </c>
      <c r="H2166">
        <v>4</v>
      </c>
      <c r="I2166">
        <v>10</v>
      </c>
      <c r="J2166">
        <v>2004</v>
      </c>
      <c r="K2166" t="s">
        <v>504</v>
      </c>
      <c r="L2166">
        <v>96</v>
      </c>
      <c r="M2166" t="s">
        <v>649</v>
      </c>
      <c r="N2166" t="s">
        <v>225</v>
      </c>
      <c r="O2166" t="s">
        <v>226</v>
      </c>
      <c r="P2166" t="s">
        <v>227</v>
      </c>
      <c r="R2166" t="s">
        <v>228</v>
      </c>
      <c r="S2166" t="s">
        <v>229</v>
      </c>
      <c r="T2166" t="s">
        <v>230</v>
      </c>
      <c r="U2166" t="s">
        <v>231</v>
      </c>
      <c r="V2166" t="s">
        <v>33</v>
      </c>
      <c r="W2166" t="s">
        <v>232</v>
      </c>
      <c r="X2166" t="s">
        <v>233</v>
      </c>
      <c r="Y2166" t="s">
        <v>36</v>
      </c>
    </row>
    <row r="2167" spans="1:25" x14ac:dyDescent="0.3">
      <c r="A2167">
        <v>10324</v>
      </c>
      <c r="B2167">
        <v>20</v>
      </c>
      <c r="C2167">
        <v>98.18</v>
      </c>
      <c r="D2167">
        <v>11</v>
      </c>
      <c r="E2167">
        <v>1963.6</v>
      </c>
      <c r="F2167" s="1">
        <v>38296</v>
      </c>
      <c r="G2167" t="s">
        <v>25</v>
      </c>
      <c r="H2167">
        <v>4</v>
      </c>
      <c r="I2167">
        <v>11</v>
      </c>
      <c r="J2167">
        <v>2004</v>
      </c>
      <c r="K2167" t="s">
        <v>504</v>
      </c>
      <c r="L2167">
        <v>96</v>
      </c>
      <c r="M2167" t="s">
        <v>649</v>
      </c>
      <c r="N2167" t="s">
        <v>99</v>
      </c>
      <c r="O2167">
        <v>2125551500</v>
      </c>
      <c r="P2167" t="s">
        <v>100</v>
      </c>
      <c r="Q2167" t="s">
        <v>101</v>
      </c>
      <c r="R2167" t="s">
        <v>30</v>
      </c>
      <c r="S2167" t="s">
        <v>31</v>
      </c>
      <c r="T2167">
        <v>10022</v>
      </c>
      <c r="U2167" t="s">
        <v>32</v>
      </c>
      <c r="V2167" t="s">
        <v>33</v>
      </c>
      <c r="W2167" t="s">
        <v>102</v>
      </c>
      <c r="X2167" t="s">
        <v>103</v>
      </c>
      <c r="Y2167" t="s">
        <v>36</v>
      </c>
    </row>
    <row r="2168" spans="1:25" x14ac:dyDescent="0.3">
      <c r="A2168">
        <v>10335</v>
      </c>
      <c r="B2168">
        <v>44</v>
      </c>
      <c r="C2168">
        <v>100</v>
      </c>
      <c r="D2168">
        <v>1</v>
      </c>
      <c r="E2168">
        <v>4746.28</v>
      </c>
      <c r="F2168" s="1">
        <v>38310</v>
      </c>
      <c r="G2168" t="s">
        <v>25</v>
      </c>
      <c r="H2168">
        <v>4</v>
      </c>
      <c r="I2168">
        <v>11</v>
      </c>
      <c r="J2168">
        <v>2004</v>
      </c>
      <c r="K2168" t="s">
        <v>504</v>
      </c>
      <c r="L2168">
        <v>96</v>
      </c>
      <c r="M2168" t="s">
        <v>649</v>
      </c>
      <c r="N2168" t="s">
        <v>272</v>
      </c>
      <c r="O2168">
        <v>4155551450</v>
      </c>
      <c r="P2168" t="s">
        <v>273</v>
      </c>
      <c r="R2168" t="s">
        <v>274</v>
      </c>
      <c r="S2168" t="s">
        <v>55</v>
      </c>
      <c r="T2168">
        <v>97562</v>
      </c>
      <c r="U2168" t="s">
        <v>32</v>
      </c>
      <c r="V2168" t="s">
        <v>33</v>
      </c>
      <c r="W2168" t="s">
        <v>275</v>
      </c>
      <c r="X2168" t="s">
        <v>276</v>
      </c>
      <c r="Y2168" t="s">
        <v>51</v>
      </c>
    </row>
    <row r="2169" spans="1:25" x14ac:dyDescent="0.3">
      <c r="A2169">
        <v>10348</v>
      </c>
      <c r="B2169">
        <v>42</v>
      </c>
      <c r="C2169">
        <v>100</v>
      </c>
      <c r="D2169">
        <v>3</v>
      </c>
      <c r="E2169">
        <v>6386.94</v>
      </c>
      <c r="F2169" s="1">
        <v>38292</v>
      </c>
      <c r="G2169" t="s">
        <v>25</v>
      </c>
      <c r="H2169">
        <v>4</v>
      </c>
      <c r="I2169">
        <v>11</v>
      </c>
      <c r="J2169">
        <v>2004</v>
      </c>
      <c r="K2169" t="s">
        <v>504</v>
      </c>
      <c r="L2169">
        <v>96</v>
      </c>
      <c r="M2169" t="s">
        <v>649</v>
      </c>
      <c r="N2169" t="s">
        <v>191</v>
      </c>
      <c r="O2169" t="s">
        <v>192</v>
      </c>
      <c r="P2169" t="s">
        <v>193</v>
      </c>
      <c r="R2169" t="s">
        <v>177</v>
      </c>
      <c r="T2169">
        <v>28023</v>
      </c>
      <c r="U2169" t="s">
        <v>178</v>
      </c>
      <c r="V2169" t="s">
        <v>42</v>
      </c>
      <c r="W2169" t="s">
        <v>194</v>
      </c>
      <c r="X2169" t="s">
        <v>195</v>
      </c>
      <c r="Y2169" t="s">
        <v>51</v>
      </c>
    </row>
    <row r="2170" spans="1:25" x14ac:dyDescent="0.3">
      <c r="A2170">
        <v>10358</v>
      </c>
      <c r="B2170">
        <v>41</v>
      </c>
      <c r="C2170">
        <v>100</v>
      </c>
      <c r="D2170">
        <v>1</v>
      </c>
      <c r="E2170">
        <v>4428</v>
      </c>
      <c r="F2170" s="1">
        <v>38331</v>
      </c>
      <c r="G2170" t="s">
        <v>25</v>
      </c>
      <c r="H2170">
        <v>4</v>
      </c>
      <c r="I2170">
        <v>12</v>
      </c>
      <c r="J2170">
        <v>2004</v>
      </c>
      <c r="K2170" t="s">
        <v>504</v>
      </c>
      <c r="L2170">
        <v>96</v>
      </c>
      <c r="M2170" t="s">
        <v>649</v>
      </c>
      <c r="N2170" t="s">
        <v>174</v>
      </c>
      <c r="O2170" t="s">
        <v>175</v>
      </c>
      <c r="P2170" t="s">
        <v>176</v>
      </c>
      <c r="R2170" t="s">
        <v>177</v>
      </c>
      <c r="T2170">
        <v>28034</v>
      </c>
      <c r="U2170" t="s">
        <v>178</v>
      </c>
      <c r="V2170" t="s">
        <v>42</v>
      </c>
      <c r="W2170" t="s">
        <v>179</v>
      </c>
      <c r="X2170" t="s">
        <v>180</v>
      </c>
      <c r="Y2170" t="s">
        <v>51</v>
      </c>
    </row>
    <row r="2171" spans="1:25" x14ac:dyDescent="0.3">
      <c r="A2171">
        <v>10371</v>
      </c>
      <c r="B2171">
        <v>26</v>
      </c>
      <c r="C2171">
        <v>100</v>
      </c>
      <c r="D2171">
        <v>1</v>
      </c>
      <c r="E2171">
        <v>4044.04</v>
      </c>
      <c r="F2171" s="1">
        <v>38375</v>
      </c>
      <c r="G2171" t="s">
        <v>25</v>
      </c>
      <c r="H2171">
        <v>1</v>
      </c>
      <c r="I2171">
        <v>1</v>
      </c>
      <c r="J2171">
        <v>2005</v>
      </c>
      <c r="K2171" t="s">
        <v>504</v>
      </c>
      <c r="L2171">
        <v>96</v>
      </c>
      <c r="M2171" t="s">
        <v>649</v>
      </c>
      <c r="N2171" t="s">
        <v>272</v>
      </c>
      <c r="O2171">
        <v>4155551450</v>
      </c>
      <c r="P2171" t="s">
        <v>273</v>
      </c>
      <c r="R2171" t="s">
        <v>274</v>
      </c>
      <c r="S2171" t="s">
        <v>55</v>
      </c>
      <c r="T2171">
        <v>97562</v>
      </c>
      <c r="U2171" t="s">
        <v>32</v>
      </c>
      <c r="V2171" t="s">
        <v>33</v>
      </c>
      <c r="W2171" t="s">
        <v>275</v>
      </c>
      <c r="X2171" t="s">
        <v>276</v>
      </c>
      <c r="Y2171" t="s">
        <v>51</v>
      </c>
    </row>
    <row r="2172" spans="1:25" x14ac:dyDescent="0.3">
      <c r="A2172">
        <v>10382</v>
      </c>
      <c r="B2172">
        <v>26</v>
      </c>
      <c r="C2172">
        <v>100</v>
      </c>
      <c r="D2172">
        <v>6</v>
      </c>
      <c r="E2172">
        <v>2708.42</v>
      </c>
      <c r="F2172" s="1">
        <v>38400</v>
      </c>
      <c r="G2172" t="s">
        <v>25</v>
      </c>
      <c r="H2172">
        <v>1</v>
      </c>
      <c r="I2172">
        <v>2</v>
      </c>
      <c r="J2172">
        <v>2005</v>
      </c>
      <c r="K2172" t="s">
        <v>504</v>
      </c>
      <c r="L2172">
        <v>96</v>
      </c>
      <c r="M2172" t="s">
        <v>649</v>
      </c>
      <c r="N2172" t="s">
        <v>272</v>
      </c>
      <c r="O2172">
        <v>4155551450</v>
      </c>
      <c r="P2172" t="s">
        <v>273</v>
      </c>
      <c r="R2172" t="s">
        <v>274</v>
      </c>
      <c r="S2172" t="s">
        <v>55</v>
      </c>
      <c r="T2172">
        <v>97562</v>
      </c>
      <c r="U2172" t="s">
        <v>32</v>
      </c>
      <c r="V2172" t="s">
        <v>33</v>
      </c>
      <c r="W2172" t="s">
        <v>275</v>
      </c>
      <c r="X2172" t="s">
        <v>276</v>
      </c>
      <c r="Y2172" t="s">
        <v>36</v>
      </c>
    </row>
    <row r="2173" spans="1:25" x14ac:dyDescent="0.3">
      <c r="A2173">
        <v>10411</v>
      </c>
      <c r="B2173">
        <v>26</v>
      </c>
      <c r="C2173">
        <v>100</v>
      </c>
      <c r="D2173">
        <v>1</v>
      </c>
      <c r="E2173">
        <v>2904.72</v>
      </c>
      <c r="F2173" s="1">
        <v>38473</v>
      </c>
      <c r="G2173" t="s">
        <v>25</v>
      </c>
      <c r="H2173">
        <v>2</v>
      </c>
      <c r="I2173">
        <v>5</v>
      </c>
      <c r="J2173">
        <v>2005</v>
      </c>
      <c r="K2173" t="s">
        <v>504</v>
      </c>
      <c r="L2173">
        <v>96</v>
      </c>
      <c r="M2173" t="s">
        <v>649</v>
      </c>
      <c r="N2173" t="s">
        <v>292</v>
      </c>
      <c r="O2173" t="s">
        <v>293</v>
      </c>
      <c r="P2173" t="s">
        <v>294</v>
      </c>
      <c r="R2173" t="s">
        <v>295</v>
      </c>
      <c r="S2173" t="s">
        <v>296</v>
      </c>
      <c r="T2173" t="s">
        <v>297</v>
      </c>
      <c r="U2173" t="s">
        <v>231</v>
      </c>
      <c r="V2173" t="s">
        <v>33</v>
      </c>
      <c r="W2173" t="s">
        <v>298</v>
      </c>
      <c r="X2173" t="s">
        <v>299</v>
      </c>
      <c r="Y2173" t="s">
        <v>36</v>
      </c>
    </row>
    <row r="2174" spans="1:25" x14ac:dyDescent="0.3">
      <c r="A2174">
        <v>10425</v>
      </c>
      <c r="B2174">
        <v>41</v>
      </c>
      <c r="C2174">
        <v>86.68</v>
      </c>
      <c r="D2174">
        <v>11</v>
      </c>
      <c r="E2174">
        <v>3553.88</v>
      </c>
      <c r="F2174" s="1">
        <v>38503</v>
      </c>
      <c r="G2174" t="s">
        <v>300</v>
      </c>
      <c r="H2174">
        <v>2</v>
      </c>
      <c r="I2174">
        <v>5</v>
      </c>
      <c r="J2174">
        <v>2005</v>
      </c>
      <c r="K2174" t="s">
        <v>504</v>
      </c>
      <c r="L2174">
        <v>96</v>
      </c>
      <c r="M2174" t="s">
        <v>649</v>
      </c>
      <c r="N2174" t="s">
        <v>114</v>
      </c>
      <c r="O2174" t="s">
        <v>115</v>
      </c>
      <c r="P2174" t="s">
        <v>116</v>
      </c>
      <c r="R2174" t="s">
        <v>117</v>
      </c>
      <c r="T2174">
        <v>44000</v>
      </c>
      <c r="U2174" t="s">
        <v>41</v>
      </c>
      <c r="V2174" t="s">
        <v>42</v>
      </c>
      <c r="W2174" t="s">
        <v>118</v>
      </c>
      <c r="X2174" t="s">
        <v>119</v>
      </c>
      <c r="Y2174" t="s">
        <v>51</v>
      </c>
    </row>
    <row r="2175" spans="1:25" x14ac:dyDescent="0.3">
      <c r="A2175">
        <v>10107</v>
      </c>
      <c r="B2175">
        <v>20</v>
      </c>
      <c r="C2175">
        <v>92.9</v>
      </c>
      <c r="D2175">
        <v>8</v>
      </c>
      <c r="E2175">
        <v>1858</v>
      </c>
      <c r="F2175" s="1">
        <v>37676</v>
      </c>
      <c r="G2175" t="s">
        <v>25</v>
      </c>
      <c r="H2175">
        <v>1</v>
      </c>
      <c r="I2175">
        <v>2</v>
      </c>
      <c r="J2175">
        <v>2003</v>
      </c>
      <c r="K2175" t="s">
        <v>26</v>
      </c>
      <c r="L2175">
        <v>99</v>
      </c>
      <c r="M2175" t="s">
        <v>650</v>
      </c>
      <c r="N2175" t="s">
        <v>28</v>
      </c>
      <c r="O2175">
        <v>2125557818</v>
      </c>
      <c r="P2175" t="s">
        <v>29</v>
      </c>
      <c r="R2175" t="s">
        <v>30</v>
      </c>
      <c r="S2175" t="s">
        <v>31</v>
      </c>
      <c r="T2175">
        <v>10022</v>
      </c>
      <c r="U2175" t="s">
        <v>32</v>
      </c>
      <c r="V2175" t="s">
        <v>33</v>
      </c>
      <c r="W2175" t="s">
        <v>34</v>
      </c>
      <c r="X2175" t="s">
        <v>35</v>
      </c>
      <c r="Y2175" t="s">
        <v>36</v>
      </c>
    </row>
    <row r="2176" spans="1:25" x14ac:dyDescent="0.3">
      <c r="A2176">
        <v>10120</v>
      </c>
      <c r="B2176">
        <v>22</v>
      </c>
      <c r="C2176">
        <v>100</v>
      </c>
      <c r="D2176">
        <v>6</v>
      </c>
      <c r="E2176">
        <v>2461.36</v>
      </c>
      <c r="F2176" s="1">
        <v>37740</v>
      </c>
      <c r="G2176" t="s">
        <v>25</v>
      </c>
      <c r="H2176">
        <v>2</v>
      </c>
      <c r="I2176">
        <v>4</v>
      </c>
      <c r="J2176">
        <v>2003</v>
      </c>
      <c r="K2176" t="s">
        <v>26</v>
      </c>
      <c r="L2176">
        <v>99</v>
      </c>
      <c r="M2176" t="s">
        <v>650</v>
      </c>
      <c r="N2176" t="s">
        <v>89</v>
      </c>
      <c r="O2176" t="s">
        <v>90</v>
      </c>
      <c r="P2176" t="s">
        <v>91</v>
      </c>
      <c r="Q2176" t="s">
        <v>92</v>
      </c>
      <c r="R2176" t="s">
        <v>93</v>
      </c>
      <c r="S2176" t="s">
        <v>94</v>
      </c>
      <c r="T2176">
        <v>3004</v>
      </c>
      <c r="U2176" t="s">
        <v>95</v>
      </c>
      <c r="V2176" t="s">
        <v>96</v>
      </c>
      <c r="W2176" t="s">
        <v>97</v>
      </c>
      <c r="X2176" t="s">
        <v>98</v>
      </c>
      <c r="Y2176" t="s">
        <v>36</v>
      </c>
    </row>
    <row r="2177" spans="1:25" x14ac:dyDescent="0.3">
      <c r="A2177">
        <v>10133</v>
      </c>
      <c r="B2177">
        <v>23</v>
      </c>
      <c r="C2177">
        <v>100</v>
      </c>
      <c r="D2177">
        <v>1</v>
      </c>
      <c r="E2177">
        <v>2642.01</v>
      </c>
      <c r="F2177" s="1">
        <v>37799</v>
      </c>
      <c r="G2177" t="s">
        <v>25</v>
      </c>
      <c r="H2177">
        <v>2</v>
      </c>
      <c r="I2177">
        <v>6</v>
      </c>
      <c r="J2177">
        <v>2003</v>
      </c>
      <c r="K2177" t="s">
        <v>26</v>
      </c>
      <c r="L2177">
        <v>99</v>
      </c>
      <c r="M2177" t="s">
        <v>650</v>
      </c>
      <c r="N2177" t="s">
        <v>174</v>
      </c>
      <c r="O2177" t="s">
        <v>175</v>
      </c>
      <c r="P2177" t="s">
        <v>176</v>
      </c>
      <c r="R2177" t="s">
        <v>177</v>
      </c>
      <c r="T2177">
        <v>28034</v>
      </c>
      <c r="U2177" t="s">
        <v>178</v>
      </c>
      <c r="V2177" t="s">
        <v>42</v>
      </c>
      <c r="W2177" t="s">
        <v>179</v>
      </c>
      <c r="X2177" t="s">
        <v>180</v>
      </c>
      <c r="Y2177" t="s">
        <v>36</v>
      </c>
    </row>
    <row r="2178" spans="1:25" x14ac:dyDescent="0.3">
      <c r="A2178">
        <v>10145</v>
      </c>
      <c r="B2178">
        <v>33</v>
      </c>
      <c r="C2178">
        <v>93.9</v>
      </c>
      <c r="D2178">
        <v>12</v>
      </c>
      <c r="E2178">
        <v>3098.7</v>
      </c>
      <c r="F2178" s="1">
        <v>37858</v>
      </c>
      <c r="G2178" t="s">
        <v>25</v>
      </c>
      <c r="H2178">
        <v>3</v>
      </c>
      <c r="I2178">
        <v>8</v>
      </c>
      <c r="J2178">
        <v>2003</v>
      </c>
      <c r="K2178" t="s">
        <v>26</v>
      </c>
      <c r="L2178">
        <v>99</v>
      </c>
      <c r="M2178" t="s">
        <v>650</v>
      </c>
      <c r="N2178" t="s">
        <v>52</v>
      </c>
      <c r="O2178">
        <v>6265557265</v>
      </c>
      <c r="P2178" t="s">
        <v>53</v>
      </c>
      <c r="R2178" t="s">
        <v>54</v>
      </c>
      <c r="S2178" t="s">
        <v>55</v>
      </c>
      <c r="T2178">
        <v>90003</v>
      </c>
      <c r="U2178" t="s">
        <v>32</v>
      </c>
      <c r="V2178" t="s">
        <v>33</v>
      </c>
      <c r="W2178" t="s">
        <v>56</v>
      </c>
      <c r="X2178" t="s">
        <v>57</v>
      </c>
      <c r="Y2178" t="s">
        <v>51</v>
      </c>
    </row>
    <row r="2179" spans="1:25" x14ac:dyDescent="0.3">
      <c r="A2179">
        <v>10168</v>
      </c>
      <c r="B2179">
        <v>28</v>
      </c>
      <c r="C2179">
        <v>100</v>
      </c>
      <c r="D2179">
        <v>7</v>
      </c>
      <c r="E2179">
        <v>3244.36</v>
      </c>
      <c r="F2179" s="1">
        <v>37922</v>
      </c>
      <c r="G2179" t="s">
        <v>25</v>
      </c>
      <c r="H2179">
        <v>4</v>
      </c>
      <c r="I2179">
        <v>10</v>
      </c>
      <c r="J2179">
        <v>2003</v>
      </c>
      <c r="K2179" t="s">
        <v>26</v>
      </c>
      <c r="L2179">
        <v>99</v>
      </c>
      <c r="M2179" t="s">
        <v>650</v>
      </c>
      <c r="N2179" t="s">
        <v>62</v>
      </c>
      <c r="O2179">
        <v>6505556809</v>
      </c>
      <c r="P2179" t="s">
        <v>63</v>
      </c>
      <c r="R2179" t="s">
        <v>64</v>
      </c>
      <c r="S2179" t="s">
        <v>55</v>
      </c>
      <c r="T2179">
        <v>94217</v>
      </c>
      <c r="U2179" t="s">
        <v>32</v>
      </c>
      <c r="V2179" t="s">
        <v>33</v>
      </c>
      <c r="W2179" t="s">
        <v>65</v>
      </c>
      <c r="X2179" t="s">
        <v>66</v>
      </c>
      <c r="Y2179" t="s">
        <v>51</v>
      </c>
    </row>
    <row r="2180" spans="1:25" x14ac:dyDescent="0.3">
      <c r="A2180">
        <v>10188</v>
      </c>
      <c r="B2180">
        <v>44</v>
      </c>
      <c r="C2180">
        <v>98.89</v>
      </c>
      <c r="D2180">
        <v>7</v>
      </c>
      <c r="E2180">
        <v>4351.16</v>
      </c>
      <c r="F2180" s="1">
        <v>37943</v>
      </c>
      <c r="G2180" t="s">
        <v>25</v>
      </c>
      <c r="H2180">
        <v>4</v>
      </c>
      <c r="I2180">
        <v>11</v>
      </c>
      <c r="J2180">
        <v>2003</v>
      </c>
      <c r="K2180" t="s">
        <v>26</v>
      </c>
      <c r="L2180">
        <v>99</v>
      </c>
      <c r="M2180" t="s">
        <v>650</v>
      </c>
      <c r="N2180" t="s">
        <v>73</v>
      </c>
      <c r="O2180" t="s">
        <v>74</v>
      </c>
      <c r="P2180" t="s">
        <v>75</v>
      </c>
      <c r="R2180" t="s">
        <v>76</v>
      </c>
      <c r="T2180" t="s">
        <v>77</v>
      </c>
      <c r="U2180" t="s">
        <v>78</v>
      </c>
      <c r="V2180" t="s">
        <v>42</v>
      </c>
      <c r="W2180" t="s">
        <v>79</v>
      </c>
      <c r="X2180" t="s">
        <v>80</v>
      </c>
      <c r="Y2180" t="s">
        <v>51</v>
      </c>
    </row>
    <row r="2181" spans="1:25" x14ac:dyDescent="0.3">
      <c r="A2181">
        <v>10210</v>
      </c>
      <c r="B2181">
        <v>46</v>
      </c>
      <c r="C2181">
        <v>79.91</v>
      </c>
      <c r="D2181">
        <v>5</v>
      </c>
      <c r="E2181">
        <v>3675.86</v>
      </c>
      <c r="F2181" s="1">
        <v>37998</v>
      </c>
      <c r="G2181" t="s">
        <v>25</v>
      </c>
      <c r="H2181">
        <v>1</v>
      </c>
      <c r="I2181">
        <v>1</v>
      </c>
      <c r="J2181">
        <v>2004</v>
      </c>
      <c r="K2181" t="s">
        <v>26</v>
      </c>
      <c r="L2181">
        <v>99</v>
      </c>
      <c r="M2181" t="s">
        <v>650</v>
      </c>
      <c r="N2181" t="s">
        <v>302</v>
      </c>
      <c r="O2181" t="s">
        <v>303</v>
      </c>
      <c r="P2181" t="s">
        <v>304</v>
      </c>
      <c r="R2181" t="s">
        <v>305</v>
      </c>
      <c r="S2181" t="s">
        <v>305</v>
      </c>
      <c r="T2181" t="s">
        <v>306</v>
      </c>
      <c r="U2181" t="s">
        <v>200</v>
      </c>
      <c r="V2181" t="s">
        <v>200</v>
      </c>
      <c r="W2181" t="s">
        <v>307</v>
      </c>
      <c r="X2181" t="s">
        <v>308</v>
      </c>
      <c r="Y2181" t="s">
        <v>51</v>
      </c>
    </row>
    <row r="2182" spans="1:25" x14ac:dyDescent="0.3">
      <c r="A2182">
        <v>10223</v>
      </c>
      <c r="B2182">
        <v>21</v>
      </c>
      <c r="C2182">
        <v>100</v>
      </c>
      <c r="D2182">
        <v>7</v>
      </c>
      <c r="E2182">
        <v>2475.27</v>
      </c>
      <c r="F2182" s="1">
        <v>38037</v>
      </c>
      <c r="G2182" t="s">
        <v>25</v>
      </c>
      <c r="H2182">
        <v>1</v>
      </c>
      <c r="I2182">
        <v>2</v>
      </c>
      <c r="J2182">
        <v>2004</v>
      </c>
      <c r="K2182" t="s">
        <v>26</v>
      </c>
      <c r="L2182">
        <v>99</v>
      </c>
      <c r="M2182" t="s">
        <v>650</v>
      </c>
      <c r="N2182" t="s">
        <v>89</v>
      </c>
      <c r="O2182" t="s">
        <v>90</v>
      </c>
      <c r="P2182" t="s">
        <v>91</v>
      </c>
      <c r="Q2182" t="s">
        <v>92</v>
      </c>
      <c r="R2182" t="s">
        <v>93</v>
      </c>
      <c r="S2182" t="s">
        <v>94</v>
      </c>
      <c r="T2182">
        <v>3004</v>
      </c>
      <c r="U2182" t="s">
        <v>95</v>
      </c>
      <c r="V2182" t="s">
        <v>96</v>
      </c>
      <c r="W2182" t="s">
        <v>97</v>
      </c>
      <c r="X2182" t="s">
        <v>98</v>
      </c>
      <c r="Y2182" t="s">
        <v>36</v>
      </c>
    </row>
    <row r="2183" spans="1:25" x14ac:dyDescent="0.3">
      <c r="A2183">
        <v>10235</v>
      </c>
      <c r="B2183">
        <v>41</v>
      </c>
      <c r="C2183">
        <v>100</v>
      </c>
      <c r="D2183">
        <v>1</v>
      </c>
      <c r="E2183">
        <v>4177.49</v>
      </c>
      <c r="F2183" s="1">
        <v>38079</v>
      </c>
      <c r="G2183" t="s">
        <v>25</v>
      </c>
      <c r="H2183">
        <v>2</v>
      </c>
      <c r="I2183">
        <v>4</v>
      </c>
      <c r="J2183">
        <v>2004</v>
      </c>
      <c r="K2183" t="s">
        <v>26</v>
      </c>
      <c r="L2183">
        <v>99</v>
      </c>
      <c r="M2183" t="s">
        <v>650</v>
      </c>
      <c r="N2183" t="s">
        <v>373</v>
      </c>
      <c r="O2183" t="s">
        <v>374</v>
      </c>
      <c r="P2183" t="s">
        <v>375</v>
      </c>
      <c r="R2183" t="s">
        <v>376</v>
      </c>
      <c r="S2183" t="s">
        <v>229</v>
      </c>
      <c r="T2183" t="s">
        <v>377</v>
      </c>
      <c r="U2183" t="s">
        <v>231</v>
      </c>
      <c r="V2183" t="s">
        <v>33</v>
      </c>
      <c r="W2183" t="s">
        <v>378</v>
      </c>
      <c r="X2183" t="s">
        <v>172</v>
      </c>
      <c r="Y2183" t="s">
        <v>51</v>
      </c>
    </row>
    <row r="2184" spans="1:25" x14ac:dyDescent="0.3">
      <c r="A2184">
        <v>10250</v>
      </c>
      <c r="B2184">
        <v>31</v>
      </c>
      <c r="C2184">
        <v>100</v>
      </c>
      <c r="D2184">
        <v>2</v>
      </c>
      <c r="E2184">
        <v>3282.28</v>
      </c>
      <c r="F2184" s="1">
        <v>38118</v>
      </c>
      <c r="G2184" t="s">
        <v>25</v>
      </c>
      <c r="H2184">
        <v>2</v>
      </c>
      <c r="I2184">
        <v>5</v>
      </c>
      <c r="J2184">
        <v>2004</v>
      </c>
      <c r="K2184" t="s">
        <v>26</v>
      </c>
      <c r="L2184">
        <v>99</v>
      </c>
      <c r="M2184" t="s">
        <v>650</v>
      </c>
      <c r="N2184" t="s">
        <v>397</v>
      </c>
      <c r="O2184">
        <v>4085553659</v>
      </c>
      <c r="P2184" t="s">
        <v>398</v>
      </c>
      <c r="R2184" t="s">
        <v>399</v>
      </c>
      <c r="S2184" t="s">
        <v>55</v>
      </c>
      <c r="T2184">
        <v>94217</v>
      </c>
      <c r="U2184" t="s">
        <v>32</v>
      </c>
      <c r="V2184" t="s">
        <v>33</v>
      </c>
      <c r="W2184" t="s">
        <v>102</v>
      </c>
      <c r="X2184" t="s">
        <v>400</v>
      </c>
      <c r="Y2184" t="s">
        <v>51</v>
      </c>
    </row>
    <row r="2185" spans="1:25" x14ac:dyDescent="0.3">
      <c r="A2185">
        <v>10263</v>
      </c>
      <c r="B2185">
        <v>31</v>
      </c>
      <c r="C2185">
        <v>79.91</v>
      </c>
      <c r="D2185">
        <v>8</v>
      </c>
      <c r="E2185">
        <v>2477.21</v>
      </c>
      <c r="F2185" s="1">
        <v>38166</v>
      </c>
      <c r="G2185" t="s">
        <v>25</v>
      </c>
      <c r="H2185">
        <v>2</v>
      </c>
      <c r="I2185">
        <v>6</v>
      </c>
      <c r="J2185">
        <v>2004</v>
      </c>
      <c r="K2185" t="s">
        <v>26</v>
      </c>
      <c r="L2185">
        <v>99</v>
      </c>
      <c r="M2185" t="s">
        <v>650</v>
      </c>
      <c r="N2185" t="s">
        <v>109</v>
      </c>
      <c r="O2185">
        <v>2035552570</v>
      </c>
      <c r="P2185" t="s">
        <v>110</v>
      </c>
      <c r="R2185" t="s">
        <v>111</v>
      </c>
      <c r="S2185" t="s">
        <v>112</v>
      </c>
      <c r="T2185">
        <v>97562</v>
      </c>
      <c r="U2185" t="s">
        <v>32</v>
      </c>
      <c r="V2185" t="s">
        <v>33</v>
      </c>
      <c r="W2185" t="s">
        <v>113</v>
      </c>
      <c r="X2185" t="s">
        <v>57</v>
      </c>
      <c r="Y2185" t="s">
        <v>36</v>
      </c>
    </row>
    <row r="2186" spans="1:25" x14ac:dyDescent="0.3">
      <c r="A2186">
        <v>10275</v>
      </c>
      <c r="B2186">
        <v>23</v>
      </c>
      <c r="C2186">
        <v>81.91</v>
      </c>
      <c r="D2186">
        <v>7</v>
      </c>
      <c r="E2186">
        <v>1883.93</v>
      </c>
      <c r="F2186" s="1">
        <v>38191</v>
      </c>
      <c r="G2186" t="s">
        <v>25</v>
      </c>
      <c r="H2186">
        <v>3</v>
      </c>
      <c r="I2186">
        <v>7</v>
      </c>
      <c r="J2186">
        <v>2004</v>
      </c>
      <c r="K2186" t="s">
        <v>26</v>
      </c>
      <c r="L2186">
        <v>99</v>
      </c>
      <c r="M2186" t="s">
        <v>650</v>
      </c>
      <c r="N2186" t="s">
        <v>114</v>
      </c>
      <c r="O2186" t="s">
        <v>115</v>
      </c>
      <c r="P2186" t="s">
        <v>116</v>
      </c>
      <c r="R2186" t="s">
        <v>117</v>
      </c>
      <c r="T2186">
        <v>44000</v>
      </c>
      <c r="U2186" t="s">
        <v>41</v>
      </c>
      <c r="V2186" t="s">
        <v>42</v>
      </c>
      <c r="W2186" t="s">
        <v>118</v>
      </c>
      <c r="X2186" t="s">
        <v>119</v>
      </c>
      <c r="Y2186" t="s">
        <v>36</v>
      </c>
    </row>
    <row r="2187" spans="1:25" x14ac:dyDescent="0.3">
      <c r="A2187">
        <v>10285</v>
      </c>
      <c r="B2187">
        <v>37</v>
      </c>
      <c r="C2187">
        <v>98.89</v>
      </c>
      <c r="D2187">
        <v>12</v>
      </c>
      <c r="E2187">
        <v>3658.93</v>
      </c>
      <c r="F2187" s="1">
        <v>38226</v>
      </c>
      <c r="G2187" t="s">
        <v>25</v>
      </c>
      <c r="H2187">
        <v>3</v>
      </c>
      <c r="I2187">
        <v>8</v>
      </c>
      <c r="J2187">
        <v>2004</v>
      </c>
      <c r="K2187" t="s">
        <v>26</v>
      </c>
      <c r="L2187">
        <v>99</v>
      </c>
      <c r="M2187" t="s">
        <v>650</v>
      </c>
      <c r="N2187" t="s">
        <v>120</v>
      </c>
      <c r="O2187">
        <v>6175558555</v>
      </c>
      <c r="P2187" t="s">
        <v>121</v>
      </c>
      <c r="R2187" t="s">
        <v>122</v>
      </c>
      <c r="S2187" t="s">
        <v>123</v>
      </c>
      <c r="T2187">
        <v>51247</v>
      </c>
      <c r="U2187" t="s">
        <v>32</v>
      </c>
      <c r="V2187" t="s">
        <v>33</v>
      </c>
      <c r="W2187" t="s">
        <v>124</v>
      </c>
      <c r="X2187" t="s">
        <v>125</v>
      </c>
      <c r="Y2187" t="s">
        <v>51</v>
      </c>
    </row>
    <row r="2188" spans="1:25" x14ac:dyDescent="0.3">
      <c r="A2188">
        <v>10297</v>
      </c>
      <c r="B2188">
        <v>26</v>
      </c>
      <c r="C2188">
        <v>100</v>
      </c>
      <c r="D2188">
        <v>2</v>
      </c>
      <c r="E2188">
        <v>2856.88</v>
      </c>
      <c r="F2188" s="1">
        <v>38246</v>
      </c>
      <c r="G2188" t="s">
        <v>25</v>
      </c>
      <c r="H2188">
        <v>3</v>
      </c>
      <c r="I2188">
        <v>9</v>
      </c>
      <c r="J2188">
        <v>2004</v>
      </c>
      <c r="K2188" t="s">
        <v>26</v>
      </c>
      <c r="L2188">
        <v>99</v>
      </c>
      <c r="M2188" t="s">
        <v>650</v>
      </c>
      <c r="N2188" t="s">
        <v>479</v>
      </c>
      <c r="O2188" t="s">
        <v>480</v>
      </c>
      <c r="P2188" t="s">
        <v>481</v>
      </c>
      <c r="Q2188" t="s">
        <v>482</v>
      </c>
      <c r="R2188" t="s">
        <v>483</v>
      </c>
      <c r="T2188">
        <v>2</v>
      </c>
      <c r="U2188" t="s">
        <v>484</v>
      </c>
      <c r="V2188" t="s">
        <v>42</v>
      </c>
      <c r="W2188" t="s">
        <v>485</v>
      </c>
      <c r="X2188" t="s">
        <v>486</v>
      </c>
      <c r="Y2188" t="s">
        <v>36</v>
      </c>
    </row>
    <row r="2189" spans="1:25" x14ac:dyDescent="0.3">
      <c r="A2189">
        <v>10308</v>
      </c>
      <c r="B2189">
        <v>24</v>
      </c>
      <c r="C2189">
        <v>79.91</v>
      </c>
      <c r="D2189">
        <v>5</v>
      </c>
      <c r="E2189">
        <v>1917.84</v>
      </c>
      <c r="F2189" s="1">
        <v>38275</v>
      </c>
      <c r="G2189" t="s">
        <v>25</v>
      </c>
      <c r="H2189">
        <v>4</v>
      </c>
      <c r="I2189">
        <v>10</v>
      </c>
      <c r="J2189">
        <v>2004</v>
      </c>
      <c r="K2189" t="s">
        <v>26</v>
      </c>
      <c r="L2189">
        <v>99</v>
      </c>
      <c r="M2189" t="s">
        <v>650</v>
      </c>
      <c r="N2189" t="s">
        <v>317</v>
      </c>
      <c r="O2189">
        <v>9145554562</v>
      </c>
      <c r="P2189" t="s">
        <v>318</v>
      </c>
      <c r="R2189" t="s">
        <v>319</v>
      </c>
      <c r="S2189" t="s">
        <v>31</v>
      </c>
      <c r="T2189">
        <v>24067</v>
      </c>
      <c r="U2189" t="s">
        <v>32</v>
      </c>
      <c r="V2189" t="s">
        <v>33</v>
      </c>
      <c r="W2189" t="s">
        <v>102</v>
      </c>
      <c r="X2189" t="s">
        <v>238</v>
      </c>
      <c r="Y2189" t="s">
        <v>36</v>
      </c>
    </row>
    <row r="2190" spans="1:25" x14ac:dyDescent="0.3">
      <c r="A2190">
        <v>10318</v>
      </c>
      <c r="B2190">
        <v>47</v>
      </c>
      <c r="C2190">
        <v>100</v>
      </c>
      <c r="D2190">
        <v>7</v>
      </c>
      <c r="E2190">
        <v>5305.36</v>
      </c>
      <c r="F2190" s="1">
        <v>38293</v>
      </c>
      <c r="G2190" t="s">
        <v>25</v>
      </c>
      <c r="H2190">
        <v>4</v>
      </c>
      <c r="I2190">
        <v>11</v>
      </c>
      <c r="J2190">
        <v>2004</v>
      </c>
      <c r="K2190" t="s">
        <v>26</v>
      </c>
      <c r="L2190">
        <v>99</v>
      </c>
      <c r="M2190" t="s">
        <v>650</v>
      </c>
      <c r="N2190" t="s">
        <v>139</v>
      </c>
      <c r="O2190">
        <v>2155551555</v>
      </c>
      <c r="P2190" t="s">
        <v>140</v>
      </c>
      <c r="R2190" t="s">
        <v>141</v>
      </c>
      <c r="S2190" t="s">
        <v>142</v>
      </c>
      <c r="T2190">
        <v>70267</v>
      </c>
      <c r="U2190" t="s">
        <v>32</v>
      </c>
      <c r="V2190" t="s">
        <v>33</v>
      </c>
      <c r="W2190" t="s">
        <v>34</v>
      </c>
      <c r="X2190" t="s">
        <v>143</v>
      </c>
      <c r="Y2190" t="s">
        <v>51</v>
      </c>
    </row>
    <row r="2191" spans="1:25" x14ac:dyDescent="0.3">
      <c r="A2191">
        <v>10329</v>
      </c>
      <c r="B2191">
        <v>45</v>
      </c>
      <c r="C2191">
        <v>63.91</v>
      </c>
      <c r="D2191">
        <v>11</v>
      </c>
      <c r="E2191">
        <v>2875.95</v>
      </c>
      <c r="F2191" s="1">
        <v>38306</v>
      </c>
      <c r="G2191" t="s">
        <v>25</v>
      </c>
      <c r="H2191">
        <v>4</v>
      </c>
      <c r="I2191">
        <v>11</v>
      </c>
      <c r="J2191">
        <v>2004</v>
      </c>
      <c r="K2191" t="s">
        <v>26</v>
      </c>
      <c r="L2191">
        <v>99</v>
      </c>
      <c r="M2191" t="s">
        <v>650</v>
      </c>
      <c r="N2191" t="s">
        <v>28</v>
      </c>
      <c r="O2191">
        <v>2125557818</v>
      </c>
      <c r="P2191" t="s">
        <v>29</v>
      </c>
      <c r="R2191" t="s">
        <v>30</v>
      </c>
      <c r="S2191" t="s">
        <v>31</v>
      </c>
      <c r="T2191">
        <v>10022</v>
      </c>
      <c r="U2191" t="s">
        <v>32</v>
      </c>
      <c r="V2191" t="s">
        <v>33</v>
      </c>
      <c r="W2191" t="s">
        <v>34</v>
      </c>
      <c r="X2191" t="s">
        <v>35</v>
      </c>
      <c r="Y2191" t="s">
        <v>36</v>
      </c>
    </row>
    <row r="2192" spans="1:25" x14ac:dyDescent="0.3">
      <c r="A2192">
        <v>10340</v>
      </c>
      <c r="B2192">
        <v>55</v>
      </c>
      <c r="C2192">
        <v>100</v>
      </c>
      <c r="D2192">
        <v>2</v>
      </c>
      <c r="E2192">
        <v>6482.85</v>
      </c>
      <c r="F2192" s="1">
        <v>38315</v>
      </c>
      <c r="G2192" t="s">
        <v>25</v>
      </c>
      <c r="H2192">
        <v>4</v>
      </c>
      <c r="I2192">
        <v>11</v>
      </c>
      <c r="J2192">
        <v>2004</v>
      </c>
      <c r="K2192" t="s">
        <v>26</v>
      </c>
      <c r="L2192">
        <v>99</v>
      </c>
      <c r="M2192" t="s">
        <v>650</v>
      </c>
      <c r="N2192" t="s">
        <v>352</v>
      </c>
      <c r="O2192" t="s">
        <v>353</v>
      </c>
      <c r="P2192" t="s">
        <v>354</v>
      </c>
      <c r="R2192" t="s">
        <v>355</v>
      </c>
      <c r="T2192">
        <v>8022</v>
      </c>
      <c r="U2192" t="s">
        <v>178</v>
      </c>
      <c r="V2192" t="s">
        <v>42</v>
      </c>
      <c r="W2192" t="s">
        <v>356</v>
      </c>
      <c r="X2192" t="s">
        <v>357</v>
      </c>
      <c r="Y2192" t="s">
        <v>51</v>
      </c>
    </row>
    <row r="2193" spans="1:25" x14ac:dyDescent="0.3">
      <c r="A2193">
        <v>10353</v>
      </c>
      <c r="B2193">
        <v>46</v>
      </c>
      <c r="C2193">
        <v>81.17</v>
      </c>
      <c r="D2193">
        <v>5</v>
      </c>
      <c r="E2193">
        <v>3733.82</v>
      </c>
      <c r="F2193" s="1">
        <v>38325</v>
      </c>
      <c r="G2193" t="s">
        <v>25</v>
      </c>
      <c r="H2193">
        <v>4</v>
      </c>
      <c r="I2193">
        <v>12</v>
      </c>
      <c r="J2193">
        <v>2004</v>
      </c>
      <c r="K2193" t="s">
        <v>26</v>
      </c>
      <c r="L2193">
        <v>99</v>
      </c>
      <c r="M2193" t="s">
        <v>650</v>
      </c>
      <c r="N2193" t="s">
        <v>568</v>
      </c>
      <c r="O2193">
        <v>2035554407</v>
      </c>
      <c r="P2193" t="s">
        <v>569</v>
      </c>
      <c r="R2193" t="s">
        <v>516</v>
      </c>
      <c r="S2193" t="s">
        <v>112</v>
      </c>
      <c r="T2193">
        <v>97561</v>
      </c>
      <c r="U2193" t="s">
        <v>32</v>
      </c>
      <c r="V2193" t="s">
        <v>33</v>
      </c>
      <c r="W2193" t="s">
        <v>570</v>
      </c>
      <c r="X2193" t="s">
        <v>571</v>
      </c>
      <c r="Y2193" t="s">
        <v>51</v>
      </c>
    </row>
    <row r="2194" spans="1:25" x14ac:dyDescent="0.3">
      <c r="A2194">
        <v>10363</v>
      </c>
      <c r="B2194">
        <v>50</v>
      </c>
      <c r="C2194">
        <v>100</v>
      </c>
      <c r="D2194">
        <v>2</v>
      </c>
      <c r="E2194">
        <v>6576.5</v>
      </c>
      <c r="F2194" s="1">
        <v>38358</v>
      </c>
      <c r="G2194" t="s">
        <v>25</v>
      </c>
      <c r="H2194">
        <v>1</v>
      </c>
      <c r="I2194">
        <v>1</v>
      </c>
      <c r="J2194">
        <v>2005</v>
      </c>
      <c r="K2194" t="s">
        <v>26</v>
      </c>
      <c r="L2194">
        <v>99</v>
      </c>
      <c r="M2194" t="s">
        <v>650</v>
      </c>
      <c r="N2194" t="s">
        <v>467</v>
      </c>
      <c r="O2194" t="s">
        <v>468</v>
      </c>
      <c r="P2194" t="s">
        <v>469</v>
      </c>
      <c r="R2194" t="s">
        <v>470</v>
      </c>
      <c r="T2194" t="s">
        <v>471</v>
      </c>
      <c r="U2194" t="s">
        <v>130</v>
      </c>
      <c r="V2194" t="s">
        <v>42</v>
      </c>
      <c r="W2194" t="s">
        <v>472</v>
      </c>
      <c r="X2194" t="s">
        <v>473</v>
      </c>
      <c r="Y2194" t="s">
        <v>51</v>
      </c>
    </row>
    <row r="2195" spans="1:25" x14ac:dyDescent="0.3">
      <c r="A2195">
        <v>10375</v>
      </c>
      <c r="B2195">
        <v>37</v>
      </c>
      <c r="C2195">
        <v>100</v>
      </c>
      <c r="D2195">
        <v>3</v>
      </c>
      <c r="E2195">
        <v>6353.27</v>
      </c>
      <c r="F2195" s="1">
        <v>38386</v>
      </c>
      <c r="G2195" t="s">
        <v>25</v>
      </c>
      <c r="H2195">
        <v>1</v>
      </c>
      <c r="I2195">
        <v>2</v>
      </c>
      <c r="J2195">
        <v>2005</v>
      </c>
      <c r="K2195" t="s">
        <v>26</v>
      </c>
      <c r="L2195">
        <v>99</v>
      </c>
      <c r="M2195" t="s">
        <v>650</v>
      </c>
      <c r="N2195" t="s">
        <v>114</v>
      </c>
      <c r="O2195" t="s">
        <v>115</v>
      </c>
      <c r="P2195" t="s">
        <v>116</v>
      </c>
      <c r="R2195" t="s">
        <v>117</v>
      </c>
      <c r="T2195">
        <v>44000</v>
      </c>
      <c r="U2195" t="s">
        <v>41</v>
      </c>
      <c r="V2195" t="s">
        <v>42</v>
      </c>
      <c r="W2195" t="s">
        <v>118</v>
      </c>
      <c r="X2195" t="s">
        <v>119</v>
      </c>
      <c r="Y2195" t="s">
        <v>51</v>
      </c>
    </row>
    <row r="2196" spans="1:25" x14ac:dyDescent="0.3">
      <c r="A2196">
        <v>10387</v>
      </c>
      <c r="B2196">
        <v>44</v>
      </c>
      <c r="C2196">
        <v>94.9</v>
      </c>
      <c r="D2196">
        <v>1</v>
      </c>
      <c r="E2196">
        <v>4175.6000000000004</v>
      </c>
      <c r="F2196" s="1">
        <v>38413</v>
      </c>
      <c r="G2196" t="s">
        <v>25</v>
      </c>
      <c r="H2196">
        <v>1</v>
      </c>
      <c r="I2196">
        <v>3</v>
      </c>
      <c r="J2196">
        <v>2005</v>
      </c>
      <c r="K2196" t="s">
        <v>26</v>
      </c>
      <c r="L2196">
        <v>99</v>
      </c>
      <c r="M2196" t="s">
        <v>650</v>
      </c>
      <c r="N2196" t="s">
        <v>196</v>
      </c>
      <c r="O2196" t="s">
        <v>197</v>
      </c>
      <c r="P2196" t="s">
        <v>198</v>
      </c>
      <c r="R2196" t="s">
        <v>199</v>
      </c>
      <c r="T2196">
        <v>79903</v>
      </c>
      <c r="U2196" t="s">
        <v>199</v>
      </c>
      <c r="V2196" t="s">
        <v>200</v>
      </c>
      <c r="W2196" t="s">
        <v>201</v>
      </c>
      <c r="X2196" t="s">
        <v>202</v>
      </c>
      <c r="Y2196" t="s">
        <v>51</v>
      </c>
    </row>
    <row r="2197" spans="1:25" x14ac:dyDescent="0.3">
      <c r="A2197">
        <v>10401</v>
      </c>
      <c r="B2197">
        <v>49</v>
      </c>
      <c r="C2197">
        <v>100</v>
      </c>
      <c r="D2197">
        <v>1</v>
      </c>
      <c r="E2197">
        <v>4992.6099999999997</v>
      </c>
      <c r="F2197" s="1">
        <v>38445</v>
      </c>
      <c r="G2197" t="s">
        <v>401</v>
      </c>
      <c r="H2197">
        <v>2</v>
      </c>
      <c r="I2197">
        <v>4</v>
      </c>
      <c r="J2197">
        <v>2005</v>
      </c>
      <c r="K2197" t="s">
        <v>26</v>
      </c>
      <c r="L2197">
        <v>99</v>
      </c>
      <c r="M2197" t="s">
        <v>650</v>
      </c>
      <c r="N2197" t="s">
        <v>104</v>
      </c>
      <c r="O2197">
        <v>2015559350</v>
      </c>
      <c r="P2197" t="s">
        <v>105</v>
      </c>
      <c r="R2197" t="s">
        <v>106</v>
      </c>
      <c r="S2197" t="s">
        <v>107</v>
      </c>
      <c r="T2197">
        <v>94019</v>
      </c>
      <c r="U2197" t="s">
        <v>32</v>
      </c>
      <c r="V2197" t="s">
        <v>33</v>
      </c>
      <c r="W2197" t="s">
        <v>61</v>
      </c>
      <c r="X2197" t="s">
        <v>108</v>
      </c>
      <c r="Y2197" t="s">
        <v>51</v>
      </c>
    </row>
    <row r="2198" spans="1:25" x14ac:dyDescent="0.3">
      <c r="A2198">
        <v>10416</v>
      </c>
      <c r="B2198">
        <v>45</v>
      </c>
      <c r="C2198">
        <v>100</v>
      </c>
      <c r="D2198">
        <v>2</v>
      </c>
      <c r="E2198">
        <v>4764.6000000000004</v>
      </c>
      <c r="F2198" s="1">
        <v>38482</v>
      </c>
      <c r="G2198" t="s">
        <v>25</v>
      </c>
      <c r="H2198">
        <v>2</v>
      </c>
      <c r="I2198">
        <v>5</v>
      </c>
      <c r="J2198">
        <v>2005</v>
      </c>
      <c r="K2198" t="s">
        <v>26</v>
      </c>
      <c r="L2198">
        <v>99</v>
      </c>
      <c r="M2198" t="s">
        <v>650</v>
      </c>
      <c r="N2198" t="s">
        <v>452</v>
      </c>
      <c r="O2198" t="s">
        <v>453</v>
      </c>
      <c r="P2198" t="s">
        <v>454</v>
      </c>
      <c r="R2198" t="s">
        <v>455</v>
      </c>
      <c r="T2198">
        <v>42100</v>
      </c>
      <c r="U2198" t="s">
        <v>258</v>
      </c>
      <c r="V2198" t="s">
        <v>42</v>
      </c>
      <c r="W2198" t="s">
        <v>456</v>
      </c>
      <c r="X2198" t="s">
        <v>457</v>
      </c>
      <c r="Y2198" t="s">
        <v>51</v>
      </c>
    </row>
    <row r="2199" spans="1:25" x14ac:dyDescent="0.3">
      <c r="A2199">
        <v>10108</v>
      </c>
      <c r="B2199">
        <v>27</v>
      </c>
      <c r="C2199">
        <v>43.45</v>
      </c>
      <c r="D2199">
        <v>13</v>
      </c>
      <c r="E2199">
        <v>1173.1500000000001</v>
      </c>
      <c r="F2199" s="1">
        <v>37683</v>
      </c>
      <c r="G2199" t="s">
        <v>25</v>
      </c>
      <c r="H2199">
        <v>1</v>
      </c>
      <c r="I2199">
        <v>3</v>
      </c>
      <c r="J2199">
        <v>2003</v>
      </c>
      <c r="K2199" t="s">
        <v>26</v>
      </c>
      <c r="L2199">
        <v>40</v>
      </c>
      <c r="M2199" t="s">
        <v>651</v>
      </c>
      <c r="N2199" t="s">
        <v>425</v>
      </c>
      <c r="O2199" t="s">
        <v>426</v>
      </c>
      <c r="P2199" t="s">
        <v>427</v>
      </c>
      <c r="R2199" t="s">
        <v>428</v>
      </c>
      <c r="T2199" t="s">
        <v>429</v>
      </c>
      <c r="U2199" t="s">
        <v>430</v>
      </c>
      <c r="V2199" t="s">
        <v>200</v>
      </c>
      <c r="W2199" t="s">
        <v>431</v>
      </c>
      <c r="X2199" t="s">
        <v>432</v>
      </c>
      <c r="Y2199" t="s">
        <v>36</v>
      </c>
    </row>
    <row r="2200" spans="1:25" x14ac:dyDescent="0.3">
      <c r="A2200">
        <v>10122</v>
      </c>
      <c r="B2200">
        <v>31</v>
      </c>
      <c r="C2200">
        <v>44.66</v>
      </c>
      <c r="D2200">
        <v>17</v>
      </c>
      <c r="E2200">
        <v>1384.46</v>
      </c>
      <c r="F2200" s="1">
        <v>37749</v>
      </c>
      <c r="G2200" t="s">
        <v>25</v>
      </c>
      <c r="H2200">
        <v>2</v>
      </c>
      <c r="I2200">
        <v>5</v>
      </c>
      <c r="J2200">
        <v>2003</v>
      </c>
      <c r="K2200" t="s">
        <v>26</v>
      </c>
      <c r="L2200">
        <v>40</v>
      </c>
      <c r="M2200" t="s">
        <v>651</v>
      </c>
      <c r="N2200" t="s">
        <v>433</v>
      </c>
      <c r="O2200" t="s">
        <v>434</v>
      </c>
      <c r="P2200" t="s">
        <v>435</v>
      </c>
      <c r="R2200" t="s">
        <v>436</v>
      </c>
      <c r="T2200">
        <v>13008</v>
      </c>
      <c r="U2200" t="s">
        <v>41</v>
      </c>
      <c r="V2200" t="s">
        <v>42</v>
      </c>
      <c r="W2200" t="s">
        <v>437</v>
      </c>
      <c r="X2200" t="s">
        <v>438</v>
      </c>
      <c r="Y2200" t="s">
        <v>36</v>
      </c>
    </row>
    <row r="2201" spans="1:25" x14ac:dyDescent="0.3">
      <c r="A2201">
        <v>10135</v>
      </c>
      <c r="B2201">
        <v>33</v>
      </c>
      <c r="C2201">
        <v>40.229999999999997</v>
      </c>
      <c r="D2201">
        <v>14</v>
      </c>
      <c r="E2201">
        <v>1327.59</v>
      </c>
      <c r="F2201" s="1">
        <v>37804</v>
      </c>
      <c r="G2201" t="s">
        <v>25</v>
      </c>
      <c r="H2201">
        <v>3</v>
      </c>
      <c r="I2201">
        <v>7</v>
      </c>
      <c r="J2201">
        <v>2003</v>
      </c>
      <c r="K2201" t="s">
        <v>26</v>
      </c>
      <c r="L2201">
        <v>40</v>
      </c>
      <c r="M2201" t="s">
        <v>651</v>
      </c>
      <c r="N2201" t="s">
        <v>272</v>
      </c>
      <c r="O2201">
        <v>4155551450</v>
      </c>
      <c r="P2201" t="s">
        <v>273</v>
      </c>
      <c r="R2201" t="s">
        <v>274</v>
      </c>
      <c r="S2201" t="s">
        <v>55</v>
      </c>
      <c r="T2201">
        <v>97562</v>
      </c>
      <c r="U2201" t="s">
        <v>32</v>
      </c>
      <c r="V2201" t="s">
        <v>33</v>
      </c>
      <c r="W2201" t="s">
        <v>275</v>
      </c>
      <c r="X2201" t="s">
        <v>276</v>
      </c>
      <c r="Y2201" t="s">
        <v>36</v>
      </c>
    </row>
    <row r="2202" spans="1:25" x14ac:dyDescent="0.3">
      <c r="A2202">
        <v>10145</v>
      </c>
      <c r="B2202">
        <v>31</v>
      </c>
      <c r="C2202">
        <v>35.799999999999997</v>
      </c>
      <c r="D2202">
        <v>1</v>
      </c>
      <c r="E2202">
        <v>1109.8</v>
      </c>
      <c r="F2202" s="1">
        <v>37858</v>
      </c>
      <c r="G2202" t="s">
        <v>25</v>
      </c>
      <c r="H2202">
        <v>3</v>
      </c>
      <c r="I2202">
        <v>8</v>
      </c>
      <c r="J2202">
        <v>2003</v>
      </c>
      <c r="K2202" t="s">
        <v>26</v>
      </c>
      <c r="L2202">
        <v>40</v>
      </c>
      <c r="M2202" t="s">
        <v>651</v>
      </c>
      <c r="N2202" t="s">
        <v>52</v>
      </c>
      <c r="O2202">
        <v>6265557265</v>
      </c>
      <c r="P2202" t="s">
        <v>53</v>
      </c>
      <c r="R2202" t="s">
        <v>54</v>
      </c>
      <c r="S2202" t="s">
        <v>55</v>
      </c>
      <c r="T2202">
        <v>90003</v>
      </c>
      <c r="U2202" t="s">
        <v>32</v>
      </c>
      <c r="V2202" t="s">
        <v>33</v>
      </c>
      <c r="W2202" t="s">
        <v>56</v>
      </c>
      <c r="X2202" t="s">
        <v>57</v>
      </c>
      <c r="Y2202" t="s">
        <v>36</v>
      </c>
    </row>
    <row r="2203" spans="1:25" x14ac:dyDescent="0.3">
      <c r="A2203">
        <v>10159</v>
      </c>
      <c r="B2203">
        <v>35</v>
      </c>
      <c r="C2203">
        <v>35.4</v>
      </c>
      <c r="D2203">
        <v>9</v>
      </c>
      <c r="E2203">
        <v>1239</v>
      </c>
      <c r="F2203" s="1">
        <v>37904</v>
      </c>
      <c r="G2203" t="s">
        <v>25</v>
      </c>
      <c r="H2203">
        <v>4</v>
      </c>
      <c r="I2203">
        <v>10</v>
      </c>
      <c r="J2203">
        <v>2003</v>
      </c>
      <c r="K2203" t="s">
        <v>26</v>
      </c>
      <c r="L2203">
        <v>40</v>
      </c>
      <c r="M2203" t="s">
        <v>651</v>
      </c>
      <c r="N2203" t="s">
        <v>58</v>
      </c>
      <c r="O2203">
        <v>6505551386</v>
      </c>
      <c r="P2203" t="s">
        <v>59</v>
      </c>
      <c r="R2203" t="s">
        <v>60</v>
      </c>
      <c r="S2203" t="s">
        <v>55</v>
      </c>
      <c r="U2203" t="s">
        <v>32</v>
      </c>
      <c r="V2203" t="s">
        <v>33</v>
      </c>
      <c r="W2203" t="s">
        <v>61</v>
      </c>
      <c r="X2203" t="s">
        <v>57</v>
      </c>
      <c r="Y2203" t="s">
        <v>36</v>
      </c>
    </row>
    <row r="2204" spans="1:25" x14ac:dyDescent="0.3">
      <c r="A2204">
        <v>10169</v>
      </c>
      <c r="B2204">
        <v>26</v>
      </c>
      <c r="C2204">
        <v>39.83</v>
      </c>
      <c r="D2204">
        <v>9</v>
      </c>
      <c r="E2204">
        <v>1035.58</v>
      </c>
      <c r="F2204" s="1">
        <v>37929</v>
      </c>
      <c r="G2204" t="s">
        <v>25</v>
      </c>
      <c r="H2204">
        <v>4</v>
      </c>
      <c r="I2204">
        <v>11</v>
      </c>
      <c r="J2204">
        <v>2003</v>
      </c>
      <c r="K2204" t="s">
        <v>26</v>
      </c>
      <c r="L2204">
        <v>40</v>
      </c>
      <c r="M2204" t="s">
        <v>651</v>
      </c>
      <c r="N2204" t="s">
        <v>285</v>
      </c>
      <c r="O2204" t="s">
        <v>286</v>
      </c>
      <c r="P2204" t="s">
        <v>287</v>
      </c>
      <c r="Q2204" t="s">
        <v>288</v>
      </c>
      <c r="R2204" t="s">
        <v>289</v>
      </c>
      <c r="S2204" t="s">
        <v>157</v>
      </c>
      <c r="T2204">
        <v>2060</v>
      </c>
      <c r="U2204" t="s">
        <v>95</v>
      </c>
      <c r="V2204" t="s">
        <v>96</v>
      </c>
      <c r="W2204" t="s">
        <v>290</v>
      </c>
      <c r="X2204" t="s">
        <v>291</v>
      </c>
      <c r="Y2204" t="s">
        <v>36</v>
      </c>
    </row>
    <row r="2205" spans="1:25" x14ac:dyDescent="0.3">
      <c r="A2205">
        <v>10180</v>
      </c>
      <c r="B2205">
        <v>34</v>
      </c>
      <c r="C2205">
        <v>45.46</v>
      </c>
      <c r="D2205">
        <v>4</v>
      </c>
      <c r="E2205">
        <v>1545.64</v>
      </c>
      <c r="F2205" s="1">
        <v>37936</v>
      </c>
      <c r="G2205" t="s">
        <v>25</v>
      </c>
      <c r="H2205">
        <v>4</v>
      </c>
      <c r="I2205">
        <v>11</v>
      </c>
      <c r="J2205">
        <v>2003</v>
      </c>
      <c r="K2205" t="s">
        <v>26</v>
      </c>
      <c r="L2205">
        <v>40</v>
      </c>
      <c r="M2205" t="s">
        <v>651</v>
      </c>
      <c r="N2205" t="s">
        <v>67</v>
      </c>
      <c r="O2205" t="s">
        <v>68</v>
      </c>
      <c r="P2205" t="s">
        <v>69</v>
      </c>
      <c r="R2205" t="s">
        <v>70</v>
      </c>
      <c r="T2205">
        <v>59000</v>
      </c>
      <c r="U2205" t="s">
        <v>41</v>
      </c>
      <c r="V2205" t="s">
        <v>42</v>
      </c>
      <c r="W2205" t="s">
        <v>71</v>
      </c>
      <c r="X2205" t="s">
        <v>72</v>
      </c>
      <c r="Y2205" t="s">
        <v>36</v>
      </c>
    </row>
    <row r="2206" spans="1:25" x14ac:dyDescent="0.3">
      <c r="A2206">
        <v>10190</v>
      </c>
      <c r="B2206">
        <v>46</v>
      </c>
      <c r="C2206">
        <v>32.99</v>
      </c>
      <c r="D2206">
        <v>1</v>
      </c>
      <c r="E2206">
        <v>1517.54</v>
      </c>
      <c r="F2206" s="1">
        <v>37944</v>
      </c>
      <c r="G2206" t="s">
        <v>25</v>
      </c>
      <c r="H2206">
        <v>4</v>
      </c>
      <c r="I2206">
        <v>11</v>
      </c>
      <c r="J2206">
        <v>2003</v>
      </c>
      <c r="K2206" t="s">
        <v>26</v>
      </c>
      <c r="L2206">
        <v>40</v>
      </c>
      <c r="M2206" t="s">
        <v>651</v>
      </c>
      <c r="N2206" t="s">
        <v>174</v>
      </c>
      <c r="O2206" t="s">
        <v>175</v>
      </c>
      <c r="P2206" t="s">
        <v>176</v>
      </c>
      <c r="R2206" t="s">
        <v>177</v>
      </c>
      <c r="T2206">
        <v>28034</v>
      </c>
      <c r="U2206" t="s">
        <v>178</v>
      </c>
      <c r="V2206" t="s">
        <v>42</v>
      </c>
      <c r="W2206" t="s">
        <v>179</v>
      </c>
      <c r="X2206" t="s">
        <v>180</v>
      </c>
      <c r="Y2206" t="s">
        <v>36</v>
      </c>
    </row>
    <row r="2207" spans="1:25" x14ac:dyDescent="0.3">
      <c r="A2207">
        <v>10211</v>
      </c>
      <c r="B2207">
        <v>41</v>
      </c>
      <c r="C2207">
        <v>42.24</v>
      </c>
      <c r="D2207">
        <v>9</v>
      </c>
      <c r="E2207">
        <v>1731.84</v>
      </c>
      <c r="F2207" s="1">
        <v>38001</v>
      </c>
      <c r="G2207" t="s">
        <v>25</v>
      </c>
      <c r="H2207">
        <v>1</v>
      </c>
      <c r="I2207">
        <v>1</v>
      </c>
      <c r="J2207">
        <v>2004</v>
      </c>
      <c r="K2207" t="s">
        <v>26</v>
      </c>
      <c r="L2207">
        <v>40</v>
      </c>
      <c r="M2207" t="s">
        <v>651</v>
      </c>
      <c r="N2207" t="s">
        <v>84</v>
      </c>
      <c r="O2207" t="s">
        <v>85</v>
      </c>
      <c r="P2207" t="s">
        <v>86</v>
      </c>
      <c r="R2207" t="s">
        <v>48</v>
      </c>
      <c r="T2207">
        <v>75016</v>
      </c>
      <c r="U2207" t="s">
        <v>41</v>
      </c>
      <c r="V2207" t="s">
        <v>42</v>
      </c>
      <c r="W2207" t="s">
        <v>87</v>
      </c>
      <c r="X2207" t="s">
        <v>88</v>
      </c>
      <c r="Y2207" t="s">
        <v>36</v>
      </c>
    </row>
    <row r="2208" spans="1:25" x14ac:dyDescent="0.3">
      <c r="A2208">
        <v>10224</v>
      </c>
      <c r="B2208">
        <v>43</v>
      </c>
      <c r="C2208">
        <v>39.43</v>
      </c>
      <c r="D2208">
        <v>2</v>
      </c>
      <c r="E2208">
        <v>1695.49</v>
      </c>
      <c r="F2208" s="1">
        <v>38038</v>
      </c>
      <c r="G2208" t="s">
        <v>25</v>
      </c>
      <c r="H2208">
        <v>1</v>
      </c>
      <c r="I2208">
        <v>2</v>
      </c>
      <c r="J2208">
        <v>2004</v>
      </c>
      <c r="K2208" t="s">
        <v>26</v>
      </c>
      <c r="L2208">
        <v>40</v>
      </c>
      <c r="M2208" t="s">
        <v>651</v>
      </c>
      <c r="N2208" t="s">
        <v>67</v>
      </c>
      <c r="O2208" t="s">
        <v>68</v>
      </c>
      <c r="P2208" t="s">
        <v>69</v>
      </c>
      <c r="R2208" t="s">
        <v>70</v>
      </c>
      <c r="T2208">
        <v>59000</v>
      </c>
      <c r="U2208" t="s">
        <v>41</v>
      </c>
      <c r="V2208" t="s">
        <v>42</v>
      </c>
      <c r="W2208" t="s">
        <v>71</v>
      </c>
      <c r="X2208" t="s">
        <v>72</v>
      </c>
      <c r="Y2208" t="s">
        <v>36</v>
      </c>
    </row>
    <row r="2209" spans="1:25" x14ac:dyDescent="0.3">
      <c r="A2209">
        <v>10237</v>
      </c>
      <c r="B2209">
        <v>26</v>
      </c>
      <c r="C2209">
        <v>40.229999999999997</v>
      </c>
      <c r="D2209">
        <v>2</v>
      </c>
      <c r="E2209">
        <v>1045.98</v>
      </c>
      <c r="F2209" s="1">
        <v>38082</v>
      </c>
      <c r="G2209" t="s">
        <v>25</v>
      </c>
      <c r="H2209">
        <v>2</v>
      </c>
      <c r="I2209">
        <v>4</v>
      </c>
      <c r="J2209">
        <v>2004</v>
      </c>
      <c r="K2209" t="s">
        <v>26</v>
      </c>
      <c r="L2209">
        <v>40</v>
      </c>
      <c r="M2209" t="s">
        <v>651</v>
      </c>
      <c r="N2209" t="s">
        <v>99</v>
      </c>
      <c r="O2209">
        <v>2125551500</v>
      </c>
      <c r="P2209" t="s">
        <v>100</v>
      </c>
      <c r="Q2209" t="s">
        <v>101</v>
      </c>
      <c r="R2209" t="s">
        <v>30</v>
      </c>
      <c r="S2209" t="s">
        <v>31</v>
      </c>
      <c r="T2209">
        <v>10022</v>
      </c>
      <c r="U2209" t="s">
        <v>32</v>
      </c>
      <c r="V2209" t="s">
        <v>33</v>
      </c>
      <c r="W2209" t="s">
        <v>102</v>
      </c>
      <c r="X2209" t="s">
        <v>103</v>
      </c>
      <c r="Y2209" t="s">
        <v>36</v>
      </c>
    </row>
    <row r="2210" spans="1:25" x14ac:dyDescent="0.3">
      <c r="A2210">
        <v>10252</v>
      </c>
      <c r="B2210">
        <v>36</v>
      </c>
      <c r="C2210">
        <v>48.28</v>
      </c>
      <c r="D2210">
        <v>6</v>
      </c>
      <c r="E2210">
        <v>1738.08</v>
      </c>
      <c r="F2210" s="1">
        <v>38133</v>
      </c>
      <c r="G2210" t="s">
        <v>25</v>
      </c>
      <c r="H2210">
        <v>2</v>
      </c>
      <c r="I2210">
        <v>5</v>
      </c>
      <c r="J2210">
        <v>2004</v>
      </c>
      <c r="K2210" t="s">
        <v>26</v>
      </c>
      <c r="L2210">
        <v>40</v>
      </c>
      <c r="M2210" t="s">
        <v>651</v>
      </c>
      <c r="N2210" t="s">
        <v>84</v>
      </c>
      <c r="O2210" t="s">
        <v>85</v>
      </c>
      <c r="P2210" t="s">
        <v>86</v>
      </c>
      <c r="R2210" t="s">
        <v>48</v>
      </c>
      <c r="T2210">
        <v>75016</v>
      </c>
      <c r="U2210" t="s">
        <v>41</v>
      </c>
      <c r="V2210" t="s">
        <v>42</v>
      </c>
      <c r="W2210" t="s">
        <v>87</v>
      </c>
      <c r="X2210" t="s">
        <v>88</v>
      </c>
      <c r="Y2210" t="s">
        <v>36</v>
      </c>
    </row>
    <row r="2211" spans="1:25" x14ac:dyDescent="0.3">
      <c r="A2211">
        <v>10264</v>
      </c>
      <c r="B2211">
        <v>20</v>
      </c>
      <c r="C2211">
        <v>32.590000000000003</v>
      </c>
      <c r="D2211">
        <v>4</v>
      </c>
      <c r="E2211">
        <v>651.79999999999995</v>
      </c>
      <c r="F2211" s="1">
        <v>38168</v>
      </c>
      <c r="G2211" t="s">
        <v>25</v>
      </c>
      <c r="H2211">
        <v>2</v>
      </c>
      <c r="I2211">
        <v>6</v>
      </c>
      <c r="J2211">
        <v>2004</v>
      </c>
      <c r="K2211" t="s">
        <v>26</v>
      </c>
      <c r="L2211">
        <v>40</v>
      </c>
      <c r="M2211" t="s">
        <v>651</v>
      </c>
      <c r="N2211" t="s">
        <v>379</v>
      </c>
      <c r="O2211">
        <v>6175559555</v>
      </c>
      <c r="P2211" t="s">
        <v>380</v>
      </c>
      <c r="R2211" t="s">
        <v>381</v>
      </c>
      <c r="S2211" t="s">
        <v>123</v>
      </c>
      <c r="T2211">
        <v>51003</v>
      </c>
      <c r="U2211" t="s">
        <v>32</v>
      </c>
      <c r="V2211" t="s">
        <v>33</v>
      </c>
      <c r="W2211" t="s">
        <v>382</v>
      </c>
      <c r="X2211" t="s">
        <v>66</v>
      </c>
      <c r="Y2211" t="s">
        <v>36</v>
      </c>
    </row>
    <row r="2212" spans="1:25" x14ac:dyDescent="0.3">
      <c r="A2212">
        <v>10276</v>
      </c>
      <c r="B2212">
        <v>27</v>
      </c>
      <c r="C2212">
        <v>36.61</v>
      </c>
      <c r="D2212">
        <v>10</v>
      </c>
      <c r="E2212">
        <v>988.47</v>
      </c>
      <c r="F2212" s="1">
        <v>38201</v>
      </c>
      <c r="G2212" t="s">
        <v>25</v>
      </c>
      <c r="H2212">
        <v>3</v>
      </c>
      <c r="I2212">
        <v>8</v>
      </c>
      <c r="J2212">
        <v>2004</v>
      </c>
      <c r="K2212" t="s">
        <v>26</v>
      </c>
      <c r="L2212">
        <v>40</v>
      </c>
      <c r="M2212" t="s">
        <v>651</v>
      </c>
      <c r="N2212" t="s">
        <v>458</v>
      </c>
      <c r="O2212">
        <v>6175557555</v>
      </c>
      <c r="P2212" t="s">
        <v>459</v>
      </c>
      <c r="R2212" t="s">
        <v>283</v>
      </c>
      <c r="S2212" t="s">
        <v>123</v>
      </c>
      <c r="T2212">
        <v>58339</v>
      </c>
      <c r="U2212" t="s">
        <v>32</v>
      </c>
      <c r="V2212" t="s">
        <v>33</v>
      </c>
      <c r="W2212" t="s">
        <v>460</v>
      </c>
      <c r="X2212" t="s">
        <v>461</v>
      </c>
      <c r="Y2212" t="s">
        <v>36</v>
      </c>
    </row>
    <row r="2213" spans="1:25" x14ac:dyDescent="0.3">
      <c r="A2213">
        <v>10285</v>
      </c>
      <c r="B2213">
        <v>37</v>
      </c>
      <c r="C2213">
        <v>41.03</v>
      </c>
      <c r="D2213">
        <v>1</v>
      </c>
      <c r="E2213">
        <v>1518.11</v>
      </c>
      <c r="F2213" s="1">
        <v>38226</v>
      </c>
      <c r="G2213" t="s">
        <v>25</v>
      </c>
      <c r="H2213">
        <v>3</v>
      </c>
      <c r="I2213">
        <v>8</v>
      </c>
      <c r="J2213">
        <v>2004</v>
      </c>
      <c r="K2213" t="s">
        <v>26</v>
      </c>
      <c r="L2213">
        <v>40</v>
      </c>
      <c r="M2213" t="s">
        <v>651</v>
      </c>
      <c r="N2213" t="s">
        <v>120</v>
      </c>
      <c r="O2213">
        <v>6175558555</v>
      </c>
      <c r="P2213" t="s">
        <v>121</v>
      </c>
      <c r="R2213" t="s">
        <v>122</v>
      </c>
      <c r="S2213" t="s">
        <v>123</v>
      </c>
      <c r="T2213">
        <v>51247</v>
      </c>
      <c r="U2213" t="s">
        <v>32</v>
      </c>
      <c r="V2213" t="s">
        <v>33</v>
      </c>
      <c r="W2213" t="s">
        <v>124</v>
      </c>
      <c r="X2213" t="s">
        <v>125</v>
      </c>
      <c r="Y2213" t="s">
        <v>36</v>
      </c>
    </row>
    <row r="2214" spans="1:25" x14ac:dyDescent="0.3">
      <c r="A2214">
        <v>10299</v>
      </c>
      <c r="B2214">
        <v>24</v>
      </c>
      <c r="C2214">
        <v>42.24</v>
      </c>
      <c r="D2214">
        <v>4</v>
      </c>
      <c r="E2214">
        <v>1013.76</v>
      </c>
      <c r="F2214" s="1">
        <v>38260</v>
      </c>
      <c r="G2214" t="s">
        <v>25</v>
      </c>
      <c r="H2214">
        <v>3</v>
      </c>
      <c r="I2214">
        <v>9</v>
      </c>
      <c r="J2214">
        <v>2004</v>
      </c>
      <c r="K2214" t="s">
        <v>26</v>
      </c>
      <c r="L2214">
        <v>40</v>
      </c>
      <c r="M2214" t="s">
        <v>651</v>
      </c>
      <c r="N2214" t="s">
        <v>126</v>
      </c>
      <c r="O2214" t="s">
        <v>127</v>
      </c>
      <c r="P2214" t="s">
        <v>128</v>
      </c>
      <c r="R2214" t="s">
        <v>129</v>
      </c>
      <c r="T2214">
        <v>21240</v>
      </c>
      <c r="U2214" t="s">
        <v>130</v>
      </c>
      <c r="V2214" t="s">
        <v>42</v>
      </c>
      <c r="W2214" t="s">
        <v>131</v>
      </c>
      <c r="X2214" t="s">
        <v>132</v>
      </c>
      <c r="Y2214" t="s">
        <v>36</v>
      </c>
    </row>
    <row r="2215" spans="1:25" x14ac:dyDescent="0.3">
      <c r="A2215">
        <v>10310</v>
      </c>
      <c r="B2215">
        <v>36</v>
      </c>
      <c r="C2215">
        <v>43.05</v>
      </c>
      <c r="D2215">
        <v>17</v>
      </c>
      <c r="E2215">
        <v>1549.8</v>
      </c>
      <c r="F2215" s="1">
        <v>38276</v>
      </c>
      <c r="G2215" t="s">
        <v>25</v>
      </c>
      <c r="H2215">
        <v>4</v>
      </c>
      <c r="I2215">
        <v>10</v>
      </c>
      <c r="J2215">
        <v>2004</v>
      </c>
      <c r="K2215" t="s">
        <v>26</v>
      </c>
      <c r="L2215">
        <v>40</v>
      </c>
      <c r="M2215" t="s">
        <v>651</v>
      </c>
      <c r="N2215" t="s">
        <v>439</v>
      </c>
      <c r="O2215" t="s">
        <v>440</v>
      </c>
      <c r="P2215" t="s">
        <v>441</v>
      </c>
      <c r="R2215" t="s">
        <v>442</v>
      </c>
      <c r="T2215">
        <v>50739</v>
      </c>
      <c r="U2215" t="s">
        <v>443</v>
      </c>
      <c r="V2215" t="s">
        <v>42</v>
      </c>
      <c r="W2215" t="s">
        <v>444</v>
      </c>
      <c r="X2215" t="s">
        <v>445</v>
      </c>
      <c r="Y2215" t="s">
        <v>36</v>
      </c>
    </row>
    <row r="2216" spans="1:25" x14ac:dyDescent="0.3">
      <c r="A2216">
        <v>10319</v>
      </c>
      <c r="B2216">
        <v>29</v>
      </c>
      <c r="C2216">
        <v>38.22</v>
      </c>
      <c r="D2216">
        <v>5</v>
      </c>
      <c r="E2216">
        <v>1108.3800000000001</v>
      </c>
      <c r="F2216" s="1">
        <v>38294</v>
      </c>
      <c r="G2216" t="s">
        <v>25</v>
      </c>
      <c r="H2216">
        <v>4</v>
      </c>
      <c r="I2216">
        <v>11</v>
      </c>
      <c r="J2216">
        <v>2004</v>
      </c>
      <c r="K2216" t="s">
        <v>26</v>
      </c>
      <c r="L2216">
        <v>40</v>
      </c>
      <c r="M2216" t="s">
        <v>651</v>
      </c>
      <c r="N2216" t="s">
        <v>507</v>
      </c>
      <c r="O2216">
        <v>2125551957</v>
      </c>
      <c r="P2216" t="s">
        <v>508</v>
      </c>
      <c r="Q2216" t="s">
        <v>509</v>
      </c>
      <c r="R2216" t="s">
        <v>30</v>
      </c>
      <c r="S2216" t="s">
        <v>31</v>
      </c>
      <c r="T2216">
        <v>10022</v>
      </c>
      <c r="U2216" t="s">
        <v>32</v>
      </c>
      <c r="V2216" t="s">
        <v>33</v>
      </c>
      <c r="W2216" t="s">
        <v>510</v>
      </c>
      <c r="X2216" t="s">
        <v>511</v>
      </c>
      <c r="Y2216" t="s">
        <v>36</v>
      </c>
    </row>
    <row r="2217" spans="1:25" x14ac:dyDescent="0.3">
      <c r="A2217">
        <v>10331</v>
      </c>
      <c r="B2217">
        <v>28</v>
      </c>
      <c r="C2217">
        <v>100</v>
      </c>
      <c r="D2217">
        <v>3</v>
      </c>
      <c r="E2217">
        <v>4102.5600000000004</v>
      </c>
      <c r="F2217" s="1">
        <v>38308</v>
      </c>
      <c r="G2217" t="s">
        <v>25</v>
      </c>
      <c r="H2217">
        <v>4</v>
      </c>
      <c r="I2217">
        <v>11</v>
      </c>
      <c r="J2217">
        <v>2004</v>
      </c>
      <c r="K2217" t="s">
        <v>26</v>
      </c>
      <c r="L2217">
        <v>40</v>
      </c>
      <c r="M2217" t="s">
        <v>651</v>
      </c>
      <c r="N2217" t="s">
        <v>309</v>
      </c>
      <c r="O2217">
        <v>2155559857</v>
      </c>
      <c r="P2217" t="s">
        <v>310</v>
      </c>
      <c r="R2217" t="s">
        <v>216</v>
      </c>
      <c r="S2217" t="s">
        <v>142</v>
      </c>
      <c r="T2217">
        <v>71270</v>
      </c>
      <c r="U2217" t="s">
        <v>32</v>
      </c>
      <c r="V2217" t="s">
        <v>33</v>
      </c>
      <c r="W2217" t="s">
        <v>124</v>
      </c>
      <c r="X2217" t="s">
        <v>311</v>
      </c>
      <c r="Y2217" t="s">
        <v>51</v>
      </c>
    </row>
    <row r="2218" spans="1:25" x14ac:dyDescent="0.3">
      <c r="A2218">
        <v>10343</v>
      </c>
      <c r="B2218">
        <v>29</v>
      </c>
      <c r="C2218">
        <v>100</v>
      </c>
      <c r="D2218">
        <v>5</v>
      </c>
      <c r="E2218">
        <v>3713.16</v>
      </c>
      <c r="F2218" s="1">
        <v>38315</v>
      </c>
      <c r="G2218" t="s">
        <v>25</v>
      </c>
      <c r="H2218">
        <v>4</v>
      </c>
      <c r="I2218">
        <v>11</v>
      </c>
      <c r="J2218">
        <v>2004</v>
      </c>
      <c r="K2218" t="s">
        <v>26</v>
      </c>
      <c r="L2218">
        <v>40</v>
      </c>
      <c r="M2218" t="s">
        <v>651</v>
      </c>
      <c r="N2218" t="s">
        <v>37</v>
      </c>
      <c r="O2218" t="s">
        <v>38</v>
      </c>
      <c r="P2218" t="s">
        <v>39</v>
      </c>
      <c r="R2218" t="s">
        <v>40</v>
      </c>
      <c r="T2218">
        <v>51100</v>
      </c>
      <c r="U2218" t="s">
        <v>41</v>
      </c>
      <c r="V2218" t="s">
        <v>42</v>
      </c>
      <c r="W2218" t="s">
        <v>43</v>
      </c>
      <c r="X2218" t="s">
        <v>44</v>
      </c>
      <c r="Y2218" t="s">
        <v>51</v>
      </c>
    </row>
    <row r="2219" spans="1:25" x14ac:dyDescent="0.3">
      <c r="A2219">
        <v>10355</v>
      </c>
      <c r="B2219">
        <v>38</v>
      </c>
      <c r="C2219">
        <v>39.83</v>
      </c>
      <c r="D2219">
        <v>10</v>
      </c>
      <c r="E2219">
        <v>1513.54</v>
      </c>
      <c r="F2219" s="1">
        <v>38328</v>
      </c>
      <c r="G2219" t="s">
        <v>25</v>
      </c>
      <c r="H2219">
        <v>4</v>
      </c>
      <c r="I2219">
        <v>12</v>
      </c>
      <c r="J2219">
        <v>2004</v>
      </c>
      <c r="K2219" t="s">
        <v>26</v>
      </c>
      <c r="L2219">
        <v>40</v>
      </c>
      <c r="M2219" t="s">
        <v>651</v>
      </c>
      <c r="N2219" t="s">
        <v>174</v>
      </c>
      <c r="O2219" t="s">
        <v>175</v>
      </c>
      <c r="P2219" t="s">
        <v>176</v>
      </c>
      <c r="R2219" t="s">
        <v>177</v>
      </c>
      <c r="T2219">
        <v>28034</v>
      </c>
      <c r="U2219" t="s">
        <v>178</v>
      </c>
      <c r="V2219" t="s">
        <v>42</v>
      </c>
      <c r="W2219" t="s">
        <v>179</v>
      </c>
      <c r="X2219" t="s">
        <v>180</v>
      </c>
      <c r="Y2219" t="s">
        <v>36</v>
      </c>
    </row>
    <row r="2220" spans="1:25" x14ac:dyDescent="0.3">
      <c r="A2220">
        <v>10364</v>
      </c>
      <c r="B2220">
        <v>48</v>
      </c>
      <c r="C2220">
        <v>48.28</v>
      </c>
      <c r="D2220">
        <v>1</v>
      </c>
      <c r="E2220">
        <v>2317.44</v>
      </c>
      <c r="F2220" s="1">
        <v>38358</v>
      </c>
      <c r="G2220" t="s">
        <v>25</v>
      </c>
      <c r="H2220">
        <v>1</v>
      </c>
      <c r="I2220">
        <v>1</v>
      </c>
      <c r="J2220">
        <v>2005</v>
      </c>
      <c r="K2220" t="s">
        <v>26</v>
      </c>
      <c r="L2220">
        <v>40</v>
      </c>
      <c r="M2220" t="s">
        <v>651</v>
      </c>
      <c r="N2220" t="s">
        <v>433</v>
      </c>
      <c r="O2220" t="s">
        <v>434</v>
      </c>
      <c r="P2220" t="s">
        <v>435</v>
      </c>
      <c r="R2220" t="s">
        <v>436</v>
      </c>
      <c r="T2220">
        <v>13008</v>
      </c>
      <c r="U2220" t="s">
        <v>41</v>
      </c>
      <c r="V2220" t="s">
        <v>42</v>
      </c>
      <c r="W2220" t="s">
        <v>437</v>
      </c>
      <c r="X2220" t="s">
        <v>438</v>
      </c>
      <c r="Y2220" t="s">
        <v>36</v>
      </c>
    </row>
    <row r="2221" spans="1:25" x14ac:dyDescent="0.3">
      <c r="A2221">
        <v>10378</v>
      </c>
      <c r="B2221">
        <v>40</v>
      </c>
      <c r="C2221">
        <v>82.46</v>
      </c>
      <c r="D2221">
        <v>1</v>
      </c>
      <c r="E2221">
        <v>3298.4</v>
      </c>
      <c r="F2221" s="1">
        <v>38393</v>
      </c>
      <c r="G2221" t="s">
        <v>25</v>
      </c>
      <c r="H2221">
        <v>1</v>
      </c>
      <c r="I2221">
        <v>2</v>
      </c>
      <c r="J2221">
        <v>2005</v>
      </c>
      <c r="K2221" t="s">
        <v>26</v>
      </c>
      <c r="L2221">
        <v>40</v>
      </c>
      <c r="M2221" t="s">
        <v>651</v>
      </c>
      <c r="N2221" t="s">
        <v>174</v>
      </c>
      <c r="O2221" t="s">
        <v>175</v>
      </c>
      <c r="P2221" t="s">
        <v>176</v>
      </c>
      <c r="R2221" t="s">
        <v>177</v>
      </c>
      <c r="T2221">
        <v>28034</v>
      </c>
      <c r="U2221" t="s">
        <v>178</v>
      </c>
      <c r="V2221" t="s">
        <v>42</v>
      </c>
      <c r="W2221" t="s">
        <v>179</v>
      </c>
      <c r="X2221" t="s">
        <v>180</v>
      </c>
      <c r="Y2221" t="s">
        <v>51</v>
      </c>
    </row>
    <row r="2222" spans="1:25" x14ac:dyDescent="0.3">
      <c r="A2222">
        <v>10390</v>
      </c>
      <c r="B2222">
        <v>41</v>
      </c>
      <c r="C2222">
        <v>44.56</v>
      </c>
      <c r="D2222">
        <v>11</v>
      </c>
      <c r="E2222">
        <v>1826.96</v>
      </c>
      <c r="F2222" s="1">
        <v>38415</v>
      </c>
      <c r="G2222" t="s">
        <v>25</v>
      </c>
      <c r="H2222">
        <v>1</v>
      </c>
      <c r="I2222">
        <v>3</v>
      </c>
      <c r="J2222">
        <v>2005</v>
      </c>
      <c r="K2222" t="s">
        <v>26</v>
      </c>
      <c r="L2222">
        <v>40</v>
      </c>
      <c r="M2222" t="s">
        <v>651</v>
      </c>
      <c r="N2222" t="s">
        <v>272</v>
      </c>
      <c r="O2222">
        <v>4155551450</v>
      </c>
      <c r="P2222" t="s">
        <v>273</v>
      </c>
      <c r="R2222" t="s">
        <v>274</v>
      </c>
      <c r="S2222" t="s">
        <v>55</v>
      </c>
      <c r="T2222">
        <v>97562</v>
      </c>
      <c r="U2222" t="s">
        <v>32</v>
      </c>
      <c r="V2222" t="s">
        <v>33</v>
      </c>
      <c r="W2222" t="s">
        <v>275</v>
      </c>
      <c r="X2222" t="s">
        <v>276</v>
      </c>
      <c r="Y2222" t="s">
        <v>36</v>
      </c>
    </row>
    <row r="2223" spans="1:25" x14ac:dyDescent="0.3">
      <c r="A2223">
        <v>10403</v>
      </c>
      <c r="B2223">
        <v>30</v>
      </c>
      <c r="C2223">
        <v>40.229999999999997</v>
      </c>
      <c r="D2223">
        <v>2</v>
      </c>
      <c r="E2223">
        <v>1206.9000000000001</v>
      </c>
      <c r="F2223" s="1">
        <v>38450</v>
      </c>
      <c r="G2223" t="s">
        <v>25</v>
      </c>
      <c r="H2223">
        <v>2</v>
      </c>
      <c r="I2223">
        <v>4</v>
      </c>
      <c r="J2223">
        <v>2005</v>
      </c>
      <c r="K2223" t="s">
        <v>26</v>
      </c>
      <c r="L2223">
        <v>40</v>
      </c>
      <c r="M2223" t="s">
        <v>651</v>
      </c>
      <c r="N2223" t="s">
        <v>165</v>
      </c>
      <c r="O2223" t="s">
        <v>166</v>
      </c>
      <c r="P2223" t="s">
        <v>167</v>
      </c>
      <c r="R2223" t="s">
        <v>168</v>
      </c>
      <c r="T2223" t="s">
        <v>169</v>
      </c>
      <c r="U2223" t="s">
        <v>170</v>
      </c>
      <c r="V2223" t="s">
        <v>42</v>
      </c>
      <c r="W2223" t="s">
        <v>171</v>
      </c>
      <c r="X2223" t="s">
        <v>172</v>
      </c>
      <c r="Y2223" t="s">
        <v>36</v>
      </c>
    </row>
    <row r="2224" spans="1:25" x14ac:dyDescent="0.3">
      <c r="A2224">
        <v>10104</v>
      </c>
      <c r="B2224">
        <v>35</v>
      </c>
      <c r="C2224">
        <v>47.62</v>
      </c>
      <c r="D2224">
        <v>11</v>
      </c>
      <c r="E2224">
        <v>1666.7</v>
      </c>
      <c r="F2224" s="1">
        <v>37652</v>
      </c>
      <c r="G2224" t="s">
        <v>25</v>
      </c>
      <c r="H2224">
        <v>1</v>
      </c>
      <c r="I2224">
        <v>1</v>
      </c>
      <c r="J2224">
        <v>2003</v>
      </c>
      <c r="K2224" t="s">
        <v>504</v>
      </c>
      <c r="L2224">
        <v>54</v>
      </c>
      <c r="M2224" t="s">
        <v>652</v>
      </c>
      <c r="N2224" t="s">
        <v>174</v>
      </c>
      <c r="O2224" t="s">
        <v>175</v>
      </c>
      <c r="P2224" t="s">
        <v>176</v>
      </c>
      <c r="R2224" t="s">
        <v>177</v>
      </c>
      <c r="T2224">
        <v>28034</v>
      </c>
      <c r="U2224" t="s">
        <v>178</v>
      </c>
      <c r="V2224" t="s">
        <v>42</v>
      </c>
      <c r="W2224" t="s">
        <v>179</v>
      </c>
      <c r="X2224" t="s">
        <v>180</v>
      </c>
      <c r="Y2224" t="s">
        <v>36</v>
      </c>
    </row>
    <row r="2225" spans="1:25" x14ac:dyDescent="0.3">
      <c r="A2225">
        <v>10114</v>
      </c>
      <c r="B2225">
        <v>28</v>
      </c>
      <c r="C2225">
        <v>55.73</v>
      </c>
      <c r="D2225">
        <v>2</v>
      </c>
      <c r="E2225">
        <v>1560.44</v>
      </c>
      <c r="F2225" s="1">
        <v>37712</v>
      </c>
      <c r="G2225" t="s">
        <v>25</v>
      </c>
      <c r="H2225">
        <v>2</v>
      </c>
      <c r="I2225">
        <v>4</v>
      </c>
      <c r="J2225">
        <v>2003</v>
      </c>
      <c r="K2225" t="s">
        <v>504</v>
      </c>
      <c r="L2225">
        <v>54</v>
      </c>
      <c r="M2225" t="s">
        <v>652</v>
      </c>
      <c r="N2225" t="s">
        <v>403</v>
      </c>
      <c r="O2225" t="s">
        <v>404</v>
      </c>
      <c r="P2225" t="s">
        <v>405</v>
      </c>
      <c r="R2225" t="s">
        <v>48</v>
      </c>
      <c r="T2225">
        <v>75012</v>
      </c>
      <c r="U2225" t="s">
        <v>41</v>
      </c>
      <c r="V2225" t="s">
        <v>42</v>
      </c>
      <c r="W2225" t="s">
        <v>406</v>
      </c>
      <c r="X2225" t="s">
        <v>407</v>
      </c>
      <c r="Y2225" t="s">
        <v>36</v>
      </c>
    </row>
    <row r="2226" spans="1:25" x14ac:dyDescent="0.3">
      <c r="A2226">
        <v>10127</v>
      </c>
      <c r="B2226">
        <v>45</v>
      </c>
      <c r="C2226">
        <v>51.95</v>
      </c>
      <c r="D2226">
        <v>13</v>
      </c>
      <c r="E2226">
        <v>2337.75</v>
      </c>
      <c r="F2226" s="1">
        <v>37775</v>
      </c>
      <c r="G2226" t="s">
        <v>25</v>
      </c>
      <c r="H2226">
        <v>2</v>
      </c>
      <c r="I2226">
        <v>6</v>
      </c>
      <c r="J2226">
        <v>2003</v>
      </c>
      <c r="K2226" t="s">
        <v>504</v>
      </c>
      <c r="L2226">
        <v>54</v>
      </c>
      <c r="M2226" t="s">
        <v>652</v>
      </c>
      <c r="N2226" t="s">
        <v>475</v>
      </c>
      <c r="O2226">
        <v>2125557413</v>
      </c>
      <c r="P2226" t="s">
        <v>476</v>
      </c>
      <c r="Q2226" t="s">
        <v>477</v>
      </c>
      <c r="R2226" t="s">
        <v>30</v>
      </c>
      <c r="S2226" t="s">
        <v>31</v>
      </c>
      <c r="T2226">
        <v>10022</v>
      </c>
      <c r="U2226" t="s">
        <v>32</v>
      </c>
      <c r="V2226" t="s">
        <v>33</v>
      </c>
      <c r="W2226" t="s">
        <v>56</v>
      </c>
      <c r="X2226" t="s">
        <v>478</v>
      </c>
      <c r="Y2226" t="s">
        <v>36</v>
      </c>
    </row>
    <row r="2227" spans="1:25" x14ac:dyDescent="0.3">
      <c r="A2227">
        <v>10141</v>
      </c>
      <c r="B2227">
        <v>24</v>
      </c>
      <c r="C2227">
        <v>45.99</v>
      </c>
      <c r="D2227">
        <v>7</v>
      </c>
      <c r="E2227">
        <v>1103.76</v>
      </c>
      <c r="F2227" s="1">
        <v>37834</v>
      </c>
      <c r="G2227" t="s">
        <v>25</v>
      </c>
      <c r="H2227">
        <v>3</v>
      </c>
      <c r="I2227">
        <v>8</v>
      </c>
      <c r="J2227">
        <v>2003</v>
      </c>
      <c r="K2227" t="s">
        <v>504</v>
      </c>
      <c r="L2227">
        <v>54</v>
      </c>
      <c r="M2227" t="s">
        <v>652</v>
      </c>
      <c r="N2227" t="s">
        <v>467</v>
      </c>
      <c r="O2227" t="s">
        <v>468</v>
      </c>
      <c r="P2227" t="s">
        <v>469</v>
      </c>
      <c r="R2227" t="s">
        <v>470</v>
      </c>
      <c r="T2227" t="s">
        <v>471</v>
      </c>
      <c r="U2227" t="s">
        <v>130</v>
      </c>
      <c r="V2227" t="s">
        <v>42</v>
      </c>
      <c r="W2227" t="s">
        <v>472</v>
      </c>
      <c r="X2227" t="s">
        <v>473</v>
      </c>
      <c r="Y2227" t="s">
        <v>36</v>
      </c>
    </row>
    <row r="2228" spans="1:25" x14ac:dyDescent="0.3">
      <c r="A2228">
        <v>10151</v>
      </c>
      <c r="B2228">
        <v>41</v>
      </c>
      <c r="C2228">
        <v>63.85</v>
      </c>
      <c r="D2228">
        <v>5</v>
      </c>
      <c r="E2228">
        <v>2617.85</v>
      </c>
      <c r="F2228" s="1">
        <v>37885</v>
      </c>
      <c r="G2228" t="s">
        <v>25</v>
      </c>
      <c r="H2228">
        <v>3</v>
      </c>
      <c r="I2228">
        <v>9</v>
      </c>
      <c r="J2228">
        <v>2003</v>
      </c>
      <c r="K2228" t="s">
        <v>504</v>
      </c>
      <c r="L2228">
        <v>54</v>
      </c>
      <c r="M2228" t="s">
        <v>652</v>
      </c>
      <c r="N2228" t="s">
        <v>391</v>
      </c>
      <c r="O2228" t="s">
        <v>392</v>
      </c>
      <c r="P2228" t="s">
        <v>393</v>
      </c>
      <c r="R2228" t="s">
        <v>394</v>
      </c>
      <c r="T2228">
        <v>90110</v>
      </c>
      <c r="U2228" t="s">
        <v>130</v>
      </c>
      <c r="V2228" t="s">
        <v>42</v>
      </c>
      <c r="W2228" t="s">
        <v>395</v>
      </c>
      <c r="X2228" t="s">
        <v>396</v>
      </c>
      <c r="Y2228" t="s">
        <v>36</v>
      </c>
    </row>
    <row r="2229" spans="1:25" x14ac:dyDescent="0.3">
      <c r="A2229">
        <v>10165</v>
      </c>
      <c r="B2229">
        <v>48</v>
      </c>
      <c r="C2229">
        <v>45.99</v>
      </c>
      <c r="D2229">
        <v>14</v>
      </c>
      <c r="E2229">
        <v>2207.52</v>
      </c>
      <c r="F2229" s="1">
        <v>37916</v>
      </c>
      <c r="G2229" t="s">
        <v>25</v>
      </c>
      <c r="H2229">
        <v>4</v>
      </c>
      <c r="I2229">
        <v>10</v>
      </c>
      <c r="J2229">
        <v>2003</v>
      </c>
      <c r="K2229" t="s">
        <v>504</v>
      </c>
      <c r="L2229">
        <v>54</v>
      </c>
      <c r="M2229" t="s">
        <v>652</v>
      </c>
      <c r="N2229" t="s">
        <v>196</v>
      </c>
      <c r="O2229" t="s">
        <v>197</v>
      </c>
      <c r="P2229" t="s">
        <v>198</v>
      </c>
      <c r="R2229" t="s">
        <v>199</v>
      </c>
      <c r="T2229">
        <v>79903</v>
      </c>
      <c r="U2229" t="s">
        <v>199</v>
      </c>
      <c r="V2229" t="s">
        <v>200</v>
      </c>
      <c r="W2229" t="s">
        <v>201</v>
      </c>
      <c r="X2229" t="s">
        <v>202</v>
      </c>
      <c r="Y2229" t="s">
        <v>36</v>
      </c>
    </row>
    <row r="2230" spans="1:25" x14ac:dyDescent="0.3">
      <c r="A2230">
        <v>10175</v>
      </c>
      <c r="B2230">
        <v>50</v>
      </c>
      <c r="C2230">
        <v>63.31</v>
      </c>
      <c r="D2230">
        <v>3</v>
      </c>
      <c r="E2230">
        <v>3165.5</v>
      </c>
      <c r="F2230" s="1">
        <v>37931</v>
      </c>
      <c r="G2230" t="s">
        <v>25</v>
      </c>
      <c r="H2230">
        <v>4</v>
      </c>
      <c r="I2230">
        <v>11</v>
      </c>
      <c r="J2230">
        <v>2003</v>
      </c>
      <c r="K2230" t="s">
        <v>504</v>
      </c>
      <c r="L2230">
        <v>54</v>
      </c>
      <c r="M2230" t="s">
        <v>652</v>
      </c>
      <c r="N2230" t="s">
        <v>329</v>
      </c>
      <c r="O2230" t="s">
        <v>330</v>
      </c>
      <c r="P2230" t="s">
        <v>331</v>
      </c>
      <c r="R2230" t="s">
        <v>332</v>
      </c>
      <c r="T2230" t="s">
        <v>333</v>
      </c>
      <c r="U2230" t="s">
        <v>170</v>
      </c>
      <c r="V2230" t="s">
        <v>42</v>
      </c>
      <c r="W2230" t="s">
        <v>61</v>
      </c>
      <c r="X2230" t="s">
        <v>334</v>
      </c>
      <c r="Y2230" t="s">
        <v>51</v>
      </c>
    </row>
    <row r="2231" spans="1:25" x14ac:dyDescent="0.3">
      <c r="A2231">
        <v>10184</v>
      </c>
      <c r="B2231">
        <v>33</v>
      </c>
      <c r="C2231">
        <v>62.77</v>
      </c>
      <c r="D2231">
        <v>8</v>
      </c>
      <c r="E2231">
        <v>2071.41</v>
      </c>
      <c r="F2231" s="1">
        <v>37939</v>
      </c>
      <c r="G2231" t="s">
        <v>25</v>
      </c>
      <c r="H2231">
        <v>4</v>
      </c>
      <c r="I2231">
        <v>11</v>
      </c>
      <c r="J2231">
        <v>2003</v>
      </c>
      <c r="K2231" t="s">
        <v>504</v>
      </c>
      <c r="L2231">
        <v>54</v>
      </c>
      <c r="M2231" t="s">
        <v>652</v>
      </c>
      <c r="N2231" t="s">
        <v>520</v>
      </c>
      <c r="O2231" t="s">
        <v>521</v>
      </c>
      <c r="P2231" t="s">
        <v>522</v>
      </c>
      <c r="R2231" t="s">
        <v>523</v>
      </c>
      <c r="T2231">
        <v>41101</v>
      </c>
      <c r="U2231" t="s">
        <v>178</v>
      </c>
      <c r="V2231" t="s">
        <v>42</v>
      </c>
      <c r="W2231" t="s">
        <v>524</v>
      </c>
      <c r="X2231" t="s">
        <v>525</v>
      </c>
      <c r="Y2231" t="s">
        <v>36</v>
      </c>
    </row>
    <row r="2232" spans="1:25" x14ac:dyDescent="0.3">
      <c r="A2232">
        <v>10195</v>
      </c>
      <c r="B2232">
        <v>32</v>
      </c>
      <c r="C2232">
        <v>43.29</v>
      </c>
      <c r="D2232">
        <v>8</v>
      </c>
      <c r="E2232">
        <v>1385.28</v>
      </c>
      <c r="F2232" s="1">
        <v>37950</v>
      </c>
      <c r="G2232" t="s">
        <v>25</v>
      </c>
      <c r="H2232">
        <v>4</v>
      </c>
      <c r="I2232">
        <v>11</v>
      </c>
      <c r="J2232">
        <v>2003</v>
      </c>
      <c r="K2232" t="s">
        <v>504</v>
      </c>
      <c r="L2232">
        <v>54</v>
      </c>
      <c r="M2232" t="s">
        <v>652</v>
      </c>
      <c r="N2232" t="s">
        <v>317</v>
      </c>
      <c r="O2232">
        <v>9145554562</v>
      </c>
      <c r="P2232" t="s">
        <v>318</v>
      </c>
      <c r="R2232" t="s">
        <v>319</v>
      </c>
      <c r="S2232" t="s">
        <v>31</v>
      </c>
      <c r="T2232">
        <v>24067</v>
      </c>
      <c r="U2232" t="s">
        <v>32</v>
      </c>
      <c r="V2232" t="s">
        <v>33</v>
      </c>
      <c r="W2232" t="s">
        <v>102</v>
      </c>
      <c r="X2232" t="s">
        <v>238</v>
      </c>
      <c r="Y2232" t="s">
        <v>36</v>
      </c>
    </row>
    <row r="2233" spans="1:25" x14ac:dyDescent="0.3">
      <c r="A2233">
        <v>10207</v>
      </c>
      <c r="B2233">
        <v>27</v>
      </c>
      <c r="C2233">
        <v>60.06</v>
      </c>
      <c r="D2233">
        <v>9</v>
      </c>
      <c r="E2233">
        <v>1621.62</v>
      </c>
      <c r="F2233" s="1">
        <v>37964</v>
      </c>
      <c r="G2233" t="s">
        <v>25</v>
      </c>
      <c r="H2233">
        <v>4</v>
      </c>
      <c r="I2233">
        <v>12</v>
      </c>
      <c r="J2233">
        <v>2003</v>
      </c>
      <c r="K2233" t="s">
        <v>504</v>
      </c>
      <c r="L2233">
        <v>54</v>
      </c>
      <c r="M2233" t="s">
        <v>652</v>
      </c>
      <c r="N2233" t="s">
        <v>415</v>
      </c>
      <c r="O2233">
        <v>6175552555</v>
      </c>
      <c r="P2233" t="s">
        <v>416</v>
      </c>
      <c r="R2233" t="s">
        <v>381</v>
      </c>
      <c r="S2233" t="s">
        <v>123</v>
      </c>
      <c r="T2233">
        <v>51003</v>
      </c>
      <c r="U2233" t="s">
        <v>32</v>
      </c>
      <c r="V2233" t="s">
        <v>33</v>
      </c>
      <c r="W2233" t="s">
        <v>417</v>
      </c>
      <c r="X2233" t="s">
        <v>276</v>
      </c>
      <c r="Y2233" t="s">
        <v>36</v>
      </c>
    </row>
    <row r="2234" spans="1:25" x14ac:dyDescent="0.3">
      <c r="A2234">
        <v>10219</v>
      </c>
      <c r="B2234">
        <v>35</v>
      </c>
      <c r="C2234">
        <v>55.19</v>
      </c>
      <c r="D2234">
        <v>4</v>
      </c>
      <c r="E2234">
        <v>1931.65</v>
      </c>
      <c r="F2234" s="1">
        <v>38027</v>
      </c>
      <c r="G2234" t="s">
        <v>25</v>
      </c>
      <c r="H2234">
        <v>1</v>
      </c>
      <c r="I2234">
        <v>2</v>
      </c>
      <c r="J2234">
        <v>2004</v>
      </c>
      <c r="K2234" t="s">
        <v>504</v>
      </c>
      <c r="L2234">
        <v>54</v>
      </c>
      <c r="M2234" t="s">
        <v>652</v>
      </c>
      <c r="N2234" t="s">
        <v>526</v>
      </c>
      <c r="O2234">
        <v>4155554312</v>
      </c>
      <c r="P2234" t="s">
        <v>527</v>
      </c>
      <c r="R2234" t="s">
        <v>528</v>
      </c>
      <c r="S2234" t="s">
        <v>55</v>
      </c>
      <c r="T2234">
        <v>94217</v>
      </c>
      <c r="U2234" t="s">
        <v>32</v>
      </c>
      <c r="V2234" t="s">
        <v>33</v>
      </c>
      <c r="W2234" t="s">
        <v>529</v>
      </c>
      <c r="X2234" t="s">
        <v>400</v>
      </c>
      <c r="Y2234" t="s">
        <v>36</v>
      </c>
    </row>
    <row r="2235" spans="1:25" x14ac:dyDescent="0.3">
      <c r="A2235">
        <v>10229</v>
      </c>
      <c r="B2235">
        <v>23</v>
      </c>
      <c r="C2235">
        <v>54.11</v>
      </c>
      <c r="D2235">
        <v>3</v>
      </c>
      <c r="E2235">
        <v>1244.53</v>
      </c>
      <c r="F2235" s="1">
        <v>38057</v>
      </c>
      <c r="G2235" t="s">
        <v>25</v>
      </c>
      <c r="H2235">
        <v>1</v>
      </c>
      <c r="I2235">
        <v>3</v>
      </c>
      <c r="J2235">
        <v>2004</v>
      </c>
      <c r="K2235" t="s">
        <v>504</v>
      </c>
      <c r="L2235">
        <v>54</v>
      </c>
      <c r="M2235" t="s">
        <v>652</v>
      </c>
      <c r="N2235" t="s">
        <v>272</v>
      </c>
      <c r="O2235">
        <v>4155551450</v>
      </c>
      <c r="P2235" t="s">
        <v>273</v>
      </c>
      <c r="R2235" t="s">
        <v>274</v>
      </c>
      <c r="S2235" t="s">
        <v>55</v>
      </c>
      <c r="T2235">
        <v>97562</v>
      </c>
      <c r="U2235" t="s">
        <v>32</v>
      </c>
      <c r="V2235" t="s">
        <v>33</v>
      </c>
      <c r="W2235" t="s">
        <v>275</v>
      </c>
      <c r="X2235" t="s">
        <v>276</v>
      </c>
      <c r="Y2235" t="s">
        <v>36</v>
      </c>
    </row>
    <row r="2236" spans="1:25" x14ac:dyDescent="0.3">
      <c r="A2236">
        <v>10246</v>
      </c>
      <c r="B2236">
        <v>35</v>
      </c>
      <c r="C2236">
        <v>48.7</v>
      </c>
      <c r="D2236">
        <v>7</v>
      </c>
      <c r="E2236">
        <v>1704.5</v>
      </c>
      <c r="F2236" s="1">
        <v>38112</v>
      </c>
      <c r="G2236" t="s">
        <v>25</v>
      </c>
      <c r="H2236">
        <v>2</v>
      </c>
      <c r="I2236">
        <v>5</v>
      </c>
      <c r="J2236">
        <v>2004</v>
      </c>
      <c r="K2236" t="s">
        <v>504</v>
      </c>
      <c r="L2236">
        <v>54</v>
      </c>
      <c r="M2236" t="s">
        <v>652</v>
      </c>
      <c r="N2236" t="s">
        <v>174</v>
      </c>
      <c r="O2236" t="s">
        <v>175</v>
      </c>
      <c r="P2236" t="s">
        <v>176</v>
      </c>
      <c r="R2236" t="s">
        <v>177</v>
      </c>
      <c r="T2236">
        <v>28034</v>
      </c>
      <c r="U2236" t="s">
        <v>178</v>
      </c>
      <c r="V2236" t="s">
        <v>42</v>
      </c>
      <c r="W2236" t="s">
        <v>179</v>
      </c>
      <c r="X2236" t="s">
        <v>180</v>
      </c>
      <c r="Y2236" t="s">
        <v>36</v>
      </c>
    </row>
    <row r="2237" spans="1:25" x14ac:dyDescent="0.3">
      <c r="A2237">
        <v>10259</v>
      </c>
      <c r="B2237">
        <v>40</v>
      </c>
      <c r="C2237">
        <v>43.83</v>
      </c>
      <c r="D2237">
        <v>6</v>
      </c>
      <c r="E2237">
        <v>1753.2</v>
      </c>
      <c r="F2237" s="1">
        <v>38153</v>
      </c>
      <c r="G2237" t="s">
        <v>25</v>
      </c>
      <c r="H2237">
        <v>2</v>
      </c>
      <c r="I2237">
        <v>6</v>
      </c>
      <c r="J2237">
        <v>2004</v>
      </c>
      <c r="K2237" t="s">
        <v>504</v>
      </c>
      <c r="L2237">
        <v>54</v>
      </c>
      <c r="M2237" t="s">
        <v>652</v>
      </c>
      <c r="N2237" t="s">
        <v>418</v>
      </c>
      <c r="O2237" t="s">
        <v>419</v>
      </c>
      <c r="P2237" t="s">
        <v>420</v>
      </c>
      <c r="Q2237" t="s">
        <v>421</v>
      </c>
      <c r="R2237" t="s">
        <v>199</v>
      </c>
      <c r="T2237">
        <v>69045</v>
      </c>
      <c r="U2237" t="s">
        <v>199</v>
      </c>
      <c r="V2237" t="s">
        <v>96</v>
      </c>
      <c r="W2237" t="s">
        <v>422</v>
      </c>
      <c r="X2237" t="s">
        <v>423</v>
      </c>
      <c r="Y2237" t="s">
        <v>36</v>
      </c>
    </row>
    <row r="2238" spans="1:25" x14ac:dyDescent="0.3">
      <c r="A2238">
        <v>10271</v>
      </c>
      <c r="B2238">
        <v>35</v>
      </c>
      <c r="C2238">
        <v>47.62</v>
      </c>
      <c r="D2238">
        <v>7</v>
      </c>
      <c r="E2238">
        <v>1666.7</v>
      </c>
      <c r="F2238" s="1">
        <v>38188</v>
      </c>
      <c r="G2238" t="s">
        <v>25</v>
      </c>
      <c r="H2238">
        <v>3</v>
      </c>
      <c r="I2238">
        <v>7</v>
      </c>
      <c r="J2238">
        <v>2004</v>
      </c>
      <c r="K2238" t="s">
        <v>504</v>
      </c>
      <c r="L2238">
        <v>54</v>
      </c>
      <c r="M2238" t="s">
        <v>652</v>
      </c>
      <c r="N2238" t="s">
        <v>272</v>
      </c>
      <c r="O2238">
        <v>4155551450</v>
      </c>
      <c r="P2238" t="s">
        <v>273</v>
      </c>
      <c r="R2238" t="s">
        <v>274</v>
      </c>
      <c r="S2238" t="s">
        <v>55</v>
      </c>
      <c r="T2238">
        <v>97562</v>
      </c>
      <c r="U2238" t="s">
        <v>32</v>
      </c>
      <c r="V2238" t="s">
        <v>33</v>
      </c>
      <c r="W2238" t="s">
        <v>275</v>
      </c>
      <c r="X2238" t="s">
        <v>276</v>
      </c>
      <c r="Y2238" t="s">
        <v>36</v>
      </c>
    </row>
    <row r="2239" spans="1:25" x14ac:dyDescent="0.3">
      <c r="A2239">
        <v>10281</v>
      </c>
      <c r="B2239">
        <v>31</v>
      </c>
      <c r="C2239">
        <v>55.19</v>
      </c>
      <c r="D2239">
        <v>3</v>
      </c>
      <c r="E2239">
        <v>1710.89</v>
      </c>
      <c r="F2239" s="1">
        <v>38218</v>
      </c>
      <c r="G2239" t="s">
        <v>25</v>
      </c>
      <c r="H2239">
        <v>3</v>
      </c>
      <c r="I2239">
        <v>8</v>
      </c>
      <c r="J2239">
        <v>2004</v>
      </c>
      <c r="K2239" t="s">
        <v>504</v>
      </c>
      <c r="L2239">
        <v>54</v>
      </c>
      <c r="M2239" t="s">
        <v>652</v>
      </c>
      <c r="N2239" t="s">
        <v>139</v>
      </c>
      <c r="O2239">
        <v>2155551555</v>
      </c>
      <c r="P2239" t="s">
        <v>140</v>
      </c>
      <c r="R2239" t="s">
        <v>141</v>
      </c>
      <c r="S2239" t="s">
        <v>142</v>
      </c>
      <c r="T2239">
        <v>70267</v>
      </c>
      <c r="U2239" t="s">
        <v>32</v>
      </c>
      <c r="V2239" t="s">
        <v>33</v>
      </c>
      <c r="W2239" t="s">
        <v>34</v>
      </c>
      <c r="X2239" t="s">
        <v>143</v>
      </c>
      <c r="Y2239" t="s">
        <v>36</v>
      </c>
    </row>
    <row r="2240" spans="1:25" x14ac:dyDescent="0.3">
      <c r="A2240">
        <v>10292</v>
      </c>
      <c r="B2240">
        <v>50</v>
      </c>
      <c r="C2240">
        <v>46.53</v>
      </c>
      <c r="D2240">
        <v>10</v>
      </c>
      <c r="E2240">
        <v>2326.5</v>
      </c>
      <c r="F2240" s="1">
        <v>38238</v>
      </c>
      <c r="G2240" t="s">
        <v>25</v>
      </c>
      <c r="H2240">
        <v>3</v>
      </c>
      <c r="I2240">
        <v>9</v>
      </c>
      <c r="J2240">
        <v>2004</v>
      </c>
      <c r="K2240" t="s">
        <v>504</v>
      </c>
      <c r="L2240">
        <v>54</v>
      </c>
      <c r="M2240" t="s">
        <v>652</v>
      </c>
      <c r="N2240" t="s">
        <v>28</v>
      </c>
      <c r="O2240">
        <v>2125557818</v>
      </c>
      <c r="P2240" t="s">
        <v>29</v>
      </c>
      <c r="R2240" t="s">
        <v>30</v>
      </c>
      <c r="S2240" t="s">
        <v>31</v>
      </c>
      <c r="T2240">
        <v>10022</v>
      </c>
      <c r="U2240" t="s">
        <v>32</v>
      </c>
      <c r="V2240" t="s">
        <v>33</v>
      </c>
      <c r="W2240" t="s">
        <v>34</v>
      </c>
      <c r="X2240" t="s">
        <v>35</v>
      </c>
      <c r="Y2240" t="s">
        <v>36</v>
      </c>
    </row>
    <row r="2241" spans="1:25" x14ac:dyDescent="0.3">
      <c r="A2241">
        <v>10305</v>
      </c>
      <c r="B2241">
        <v>40</v>
      </c>
      <c r="C2241">
        <v>57.9</v>
      </c>
      <c r="D2241">
        <v>7</v>
      </c>
      <c r="E2241">
        <v>2316</v>
      </c>
      <c r="F2241" s="1">
        <v>38273</v>
      </c>
      <c r="G2241" t="s">
        <v>25</v>
      </c>
      <c r="H2241">
        <v>4</v>
      </c>
      <c r="I2241">
        <v>10</v>
      </c>
      <c r="J2241">
        <v>2004</v>
      </c>
      <c r="K2241" t="s">
        <v>504</v>
      </c>
      <c r="L2241">
        <v>54</v>
      </c>
      <c r="M2241" t="s">
        <v>652</v>
      </c>
      <c r="N2241" t="s">
        <v>120</v>
      </c>
      <c r="O2241">
        <v>6175558555</v>
      </c>
      <c r="P2241" t="s">
        <v>121</v>
      </c>
      <c r="R2241" t="s">
        <v>122</v>
      </c>
      <c r="S2241" t="s">
        <v>123</v>
      </c>
      <c r="T2241">
        <v>51247</v>
      </c>
      <c r="U2241" t="s">
        <v>32</v>
      </c>
      <c r="V2241" t="s">
        <v>33</v>
      </c>
      <c r="W2241" t="s">
        <v>124</v>
      </c>
      <c r="X2241" t="s">
        <v>125</v>
      </c>
      <c r="Y2241" t="s">
        <v>36</v>
      </c>
    </row>
    <row r="2242" spans="1:25" x14ac:dyDescent="0.3">
      <c r="A2242">
        <v>10313</v>
      </c>
      <c r="B2242">
        <v>38</v>
      </c>
      <c r="C2242">
        <v>45.45</v>
      </c>
      <c r="D2242">
        <v>1</v>
      </c>
      <c r="E2242">
        <v>1727.1</v>
      </c>
      <c r="F2242" s="1">
        <v>38282</v>
      </c>
      <c r="G2242" t="s">
        <v>25</v>
      </c>
      <c r="H2242">
        <v>4</v>
      </c>
      <c r="I2242">
        <v>10</v>
      </c>
      <c r="J2242">
        <v>2004</v>
      </c>
      <c r="K2242" t="s">
        <v>504</v>
      </c>
      <c r="L2242">
        <v>54</v>
      </c>
      <c r="M2242" t="s">
        <v>652</v>
      </c>
      <c r="N2242" t="s">
        <v>225</v>
      </c>
      <c r="O2242" t="s">
        <v>226</v>
      </c>
      <c r="P2242" t="s">
        <v>227</v>
      </c>
      <c r="R2242" t="s">
        <v>228</v>
      </c>
      <c r="S2242" t="s">
        <v>229</v>
      </c>
      <c r="T2242" t="s">
        <v>230</v>
      </c>
      <c r="U2242" t="s">
        <v>231</v>
      </c>
      <c r="V2242" t="s">
        <v>33</v>
      </c>
      <c r="W2242" t="s">
        <v>232</v>
      </c>
      <c r="X2242" t="s">
        <v>233</v>
      </c>
      <c r="Y2242" t="s">
        <v>36</v>
      </c>
    </row>
    <row r="2243" spans="1:25" x14ac:dyDescent="0.3">
      <c r="A2243">
        <v>10325</v>
      </c>
      <c r="B2243">
        <v>38</v>
      </c>
      <c r="C2243">
        <v>100</v>
      </c>
      <c r="D2243">
        <v>3</v>
      </c>
      <c r="E2243">
        <v>8844.1200000000008</v>
      </c>
      <c r="F2243" s="1">
        <v>38296</v>
      </c>
      <c r="G2243" t="s">
        <v>25</v>
      </c>
      <c r="H2243">
        <v>4</v>
      </c>
      <c r="I2243">
        <v>11</v>
      </c>
      <c r="J2243">
        <v>2004</v>
      </c>
      <c r="K2243" t="s">
        <v>504</v>
      </c>
      <c r="L2243">
        <v>54</v>
      </c>
      <c r="M2243" t="s">
        <v>652</v>
      </c>
      <c r="N2243" t="s">
        <v>133</v>
      </c>
      <c r="O2243" t="s">
        <v>134</v>
      </c>
      <c r="P2243" t="s">
        <v>135</v>
      </c>
      <c r="R2243" t="s">
        <v>136</v>
      </c>
      <c r="T2243">
        <v>4110</v>
      </c>
      <c r="U2243" t="s">
        <v>78</v>
      </c>
      <c r="V2243" t="s">
        <v>42</v>
      </c>
      <c r="W2243" t="s">
        <v>137</v>
      </c>
      <c r="X2243" t="s">
        <v>138</v>
      </c>
      <c r="Y2243" t="s">
        <v>151</v>
      </c>
    </row>
    <row r="2244" spans="1:25" x14ac:dyDescent="0.3">
      <c r="A2244">
        <v>10335</v>
      </c>
      <c r="B2244">
        <v>40</v>
      </c>
      <c r="C2244">
        <v>60.6</v>
      </c>
      <c r="D2244">
        <v>3</v>
      </c>
      <c r="E2244">
        <v>2424</v>
      </c>
      <c r="F2244" s="1">
        <v>38310</v>
      </c>
      <c r="G2244" t="s">
        <v>25</v>
      </c>
      <c r="H2244">
        <v>4</v>
      </c>
      <c r="I2244">
        <v>11</v>
      </c>
      <c r="J2244">
        <v>2004</v>
      </c>
      <c r="K2244" t="s">
        <v>504</v>
      </c>
      <c r="L2244">
        <v>54</v>
      </c>
      <c r="M2244" t="s">
        <v>652</v>
      </c>
      <c r="N2244" t="s">
        <v>272</v>
      </c>
      <c r="O2244">
        <v>4155551450</v>
      </c>
      <c r="P2244" t="s">
        <v>273</v>
      </c>
      <c r="R2244" t="s">
        <v>274</v>
      </c>
      <c r="S2244" t="s">
        <v>55</v>
      </c>
      <c r="T2244">
        <v>97562</v>
      </c>
      <c r="U2244" t="s">
        <v>32</v>
      </c>
      <c r="V2244" t="s">
        <v>33</v>
      </c>
      <c r="W2244" t="s">
        <v>275</v>
      </c>
      <c r="X2244" t="s">
        <v>276</v>
      </c>
      <c r="Y2244" t="s">
        <v>36</v>
      </c>
    </row>
    <row r="2245" spans="1:25" x14ac:dyDescent="0.3">
      <c r="A2245">
        <v>10349</v>
      </c>
      <c r="B2245">
        <v>33</v>
      </c>
      <c r="C2245">
        <v>46.53</v>
      </c>
      <c r="D2245">
        <v>1</v>
      </c>
      <c r="E2245">
        <v>1535.49</v>
      </c>
      <c r="F2245" s="1">
        <v>38322</v>
      </c>
      <c r="G2245" t="s">
        <v>25</v>
      </c>
      <c r="H2245">
        <v>4</v>
      </c>
      <c r="I2245">
        <v>12</v>
      </c>
      <c r="J2245">
        <v>2004</v>
      </c>
      <c r="K2245" t="s">
        <v>504</v>
      </c>
      <c r="L2245">
        <v>54</v>
      </c>
      <c r="M2245" t="s">
        <v>652</v>
      </c>
      <c r="N2245" t="s">
        <v>475</v>
      </c>
      <c r="O2245">
        <v>2125557413</v>
      </c>
      <c r="P2245" t="s">
        <v>476</v>
      </c>
      <c r="Q2245" t="s">
        <v>477</v>
      </c>
      <c r="R2245" t="s">
        <v>30</v>
      </c>
      <c r="S2245" t="s">
        <v>31</v>
      </c>
      <c r="T2245">
        <v>10022</v>
      </c>
      <c r="U2245" t="s">
        <v>32</v>
      </c>
      <c r="V2245" t="s">
        <v>33</v>
      </c>
      <c r="W2245" t="s">
        <v>56</v>
      </c>
      <c r="X2245" t="s">
        <v>478</v>
      </c>
      <c r="Y2245" t="s">
        <v>36</v>
      </c>
    </row>
    <row r="2246" spans="1:25" x14ac:dyDescent="0.3">
      <c r="A2246">
        <v>10359</v>
      </c>
      <c r="B2246">
        <v>36</v>
      </c>
      <c r="C2246">
        <v>100</v>
      </c>
      <c r="D2246">
        <v>3</v>
      </c>
      <c r="E2246">
        <v>6358.68</v>
      </c>
      <c r="F2246" s="1">
        <v>38336</v>
      </c>
      <c r="G2246" t="s">
        <v>25</v>
      </c>
      <c r="H2246">
        <v>4</v>
      </c>
      <c r="I2246">
        <v>12</v>
      </c>
      <c r="J2246">
        <v>2004</v>
      </c>
      <c r="K2246" t="s">
        <v>504</v>
      </c>
      <c r="L2246">
        <v>54</v>
      </c>
      <c r="M2246" t="s">
        <v>652</v>
      </c>
      <c r="N2246" t="s">
        <v>37</v>
      </c>
      <c r="O2246" t="s">
        <v>38</v>
      </c>
      <c r="P2246" t="s">
        <v>39</v>
      </c>
      <c r="R2246" t="s">
        <v>40</v>
      </c>
      <c r="T2246">
        <v>51100</v>
      </c>
      <c r="U2246" t="s">
        <v>41</v>
      </c>
      <c r="V2246" t="s">
        <v>42</v>
      </c>
      <c r="W2246" t="s">
        <v>43</v>
      </c>
      <c r="X2246" t="s">
        <v>44</v>
      </c>
      <c r="Y2246" t="s">
        <v>51</v>
      </c>
    </row>
    <row r="2247" spans="1:25" x14ac:dyDescent="0.3">
      <c r="A2247">
        <v>10371</v>
      </c>
      <c r="B2247">
        <v>20</v>
      </c>
      <c r="C2247">
        <v>66.47</v>
      </c>
      <c r="D2247">
        <v>2</v>
      </c>
      <c r="E2247">
        <v>1329.4</v>
      </c>
      <c r="F2247" s="1">
        <v>38375</v>
      </c>
      <c r="G2247" t="s">
        <v>25</v>
      </c>
      <c r="H2247">
        <v>1</v>
      </c>
      <c r="I2247">
        <v>1</v>
      </c>
      <c r="J2247">
        <v>2005</v>
      </c>
      <c r="K2247" t="s">
        <v>504</v>
      </c>
      <c r="L2247">
        <v>54</v>
      </c>
      <c r="M2247" t="s">
        <v>652</v>
      </c>
      <c r="N2247" t="s">
        <v>272</v>
      </c>
      <c r="O2247">
        <v>4155551450</v>
      </c>
      <c r="P2247" t="s">
        <v>273</v>
      </c>
      <c r="R2247" t="s">
        <v>274</v>
      </c>
      <c r="S2247" t="s">
        <v>55</v>
      </c>
      <c r="T2247">
        <v>97562</v>
      </c>
      <c r="U2247" t="s">
        <v>32</v>
      </c>
      <c r="V2247" t="s">
        <v>33</v>
      </c>
      <c r="W2247" t="s">
        <v>275</v>
      </c>
      <c r="X2247" t="s">
        <v>276</v>
      </c>
      <c r="Y2247" t="s">
        <v>36</v>
      </c>
    </row>
    <row r="2248" spans="1:25" x14ac:dyDescent="0.3">
      <c r="A2248">
        <v>10383</v>
      </c>
      <c r="B2248">
        <v>32</v>
      </c>
      <c r="C2248">
        <v>53.18</v>
      </c>
      <c r="D2248">
        <v>5</v>
      </c>
      <c r="E2248">
        <v>1701.76</v>
      </c>
      <c r="F2248" s="1">
        <v>38405</v>
      </c>
      <c r="G2248" t="s">
        <v>25</v>
      </c>
      <c r="H2248">
        <v>1</v>
      </c>
      <c r="I2248">
        <v>2</v>
      </c>
      <c r="J2248">
        <v>2005</v>
      </c>
      <c r="K2248" t="s">
        <v>504</v>
      </c>
      <c r="L2248">
        <v>54</v>
      </c>
      <c r="M2248" t="s">
        <v>652</v>
      </c>
      <c r="N2248" t="s">
        <v>174</v>
      </c>
      <c r="O2248" t="s">
        <v>175</v>
      </c>
      <c r="P2248" t="s">
        <v>176</v>
      </c>
      <c r="R2248" t="s">
        <v>177</v>
      </c>
      <c r="T2248">
        <v>28034</v>
      </c>
      <c r="U2248" t="s">
        <v>178</v>
      </c>
      <c r="V2248" t="s">
        <v>42</v>
      </c>
      <c r="W2248" t="s">
        <v>179</v>
      </c>
      <c r="X2248" t="s">
        <v>180</v>
      </c>
      <c r="Y2248" t="s">
        <v>36</v>
      </c>
    </row>
    <row r="2249" spans="1:25" x14ac:dyDescent="0.3">
      <c r="A2249">
        <v>10394</v>
      </c>
      <c r="B2249">
        <v>36</v>
      </c>
      <c r="C2249">
        <v>62.77</v>
      </c>
      <c r="D2249">
        <v>3</v>
      </c>
      <c r="E2249">
        <v>2259.7199999999998</v>
      </c>
      <c r="F2249" s="1">
        <v>38426</v>
      </c>
      <c r="G2249" t="s">
        <v>25</v>
      </c>
      <c r="H2249">
        <v>1</v>
      </c>
      <c r="I2249">
        <v>3</v>
      </c>
      <c r="J2249">
        <v>2005</v>
      </c>
      <c r="K2249" t="s">
        <v>504</v>
      </c>
      <c r="L2249">
        <v>54</v>
      </c>
      <c r="M2249" t="s">
        <v>652</v>
      </c>
      <c r="N2249" t="s">
        <v>174</v>
      </c>
      <c r="O2249" t="s">
        <v>175</v>
      </c>
      <c r="P2249" t="s">
        <v>176</v>
      </c>
      <c r="R2249" t="s">
        <v>177</v>
      </c>
      <c r="T2249">
        <v>28034</v>
      </c>
      <c r="U2249" t="s">
        <v>178</v>
      </c>
      <c r="V2249" t="s">
        <v>42</v>
      </c>
      <c r="W2249" t="s">
        <v>179</v>
      </c>
      <c r="X2249" t="s">
        <v>180</v>
      </c>
      <c r="Y2249" t="s">
        <v>36</v>
      </c>
    </row>
    <row r="2250" spans="1:25" x14ac:dyDescent="0.3">
      <c r="A2250">
        <v>10412</v>
      </c>
      <c r="B2250">
        <v>19</v>
      </c>
      <c r="C2250">
        <v>48.7</v>
      </c>
      <c r="D2250">
        <v>7</v>
      </c>
      <c r="E2250">
        <v>925.3</v>
      </c>
      <c r="F2250" s="1">
        <v>38475</v>
      </c>
      <c r="G2250" t="s">
        <v>25</v>
      </c>
      <c r="H2250">
        <v>2</v>
      </c>
      <c r="I2250">
        <v>5</v>
      </c>
      <c r="J2250">
        <v>2005</v>
      </c>
      <c r="K2250" t="s">
        <v>504</v>
      </c>
      <c r="L2250">
        <v>54</v>
      </c>
      <c r="M2250" t="s">
        <v>652</v>
      </c>
      <c r="N2250" t="s">
        <v>174</v>
      </c>
      <c r="O2250" t="s">
        <v>175</v>
      </c>
      <c r="P2250" t="s">
        <v>176</v>
      </c>
      <c r="R2250" t="s">
        <v>177</v>
      </c>
      <c r="T2250">
        <v>28034</v>
      </c>
      <c r="U2250" t="s">
        <v>178</v>
      </c>
      <c r="V2250" t="s">
        <v>42</v>
      </c>
      <c r="W2250" t="s">
        <v>179</v>
      </c>
      <c r="X2250" t="s">
        <v>180</v>
      </c>
      <c r="Y2250" t="s">
        <v>36</v>
      </c>
    </row>
    <row r="2251" spans="1:25" x14ac:dyDescent="0.3">
      <c r="A2251">
        <v>10425</v>
      </c>
      <c r="B2251">
        <v>11</v>
      </c>
      <c r="C2251">
        <v>43.83</v>
      </c>
      <c r="D2251">
        <v>6</v>
      </c>
      <c r="E2251">
        <v>482.13</v>
      </c>
      <c r="F2251" s="1">
        <v>38503</v>
      </c>
      <c r="G2251" t="s">
        <v>300</v>
      </c>
      <c r="H2251">
        <v>2</v>
      </c>
      <c r="I2251">
        <v>5</v>
      </c>
      <c r="J2251">
        <v>2005</v>
      </c>
      <c r="K2251" t="s">
        <v>504</v>
      </c>
      <c r="L2251">
        <v>54</v>
      </c>
      <c r="M2251" t="s">
        <v>652</v>
      </c>
      <c r="N2251" t="s">
        <v>114</v>
      </c>
      <c r="O2251" t="s">
        <v>115</v>
      </c>
      <c r="P2251" t="s">
        <v>116</v>
      </c>
      <c r="R2251" t="s">
        <v>117</v>
      </c>
      <c r="T2251">
        <v>44000</v>
      </c>
      <c r="U2251" t="s">
        <v>41</v>
      </c>
      <c r="V2251" t="s">
        <v>42</v>
      </c>
      <c r="W2251" t="s">
        <v>118</v>
      </c>
      <c r="X2251" t="s">
        <v>119</v>
      </c>
      <c r="Y2251" t="s">
        <v>36</v>
      </c>
    </row>
    <row r="2252" spans="1:25" x14ac:dyDescent="0.3">
      <c r="A2252">
        <v>10104</v>
      </c>
      <c r="B2252">
        <v>49</v>
      </c>
      <c r="C2252">
        <v>65.87</v>
      </c>
      <c r="D2252">
        <v>4</v>
      </c>
      <c r="E2252">
        <v>3227.63</v>
      </c>
      <c r="F2252" s="1">
        <v>37652</v>
      </c>
      <c r="G2252" t="s">
        <v>25</v>
      </c>
      <c r="H2252">
        <v>1</v>
      </c>
      <c r="I2252">
        <v>1</v>
      </c>
      <c r="J2252">
        <v>2003</v>
      </c>
      <c r="K2252" t="s">
        <v>605</v>
      </c>
      <c r="L2252">
        <v>62</v>
      </c>
      <c r="M2252" t="s">
        <v>653</v>
      </c>
      <c r="N2252" t="s">
        <v>174</v>
      </c>
      <c r="O2252" t="s">
        <v>175</v>
      </c>
      <c r="P2252" t="s">
        <v>176</v>
      </c>
      <c r="R2252" t="s">
        <v>177</v>
      </c>
      <c r="T2252">
        <v>28034</v>
      </c>
      <c r="U2252" t="s">
        <v>178</v>
      </c>
      <c r="V2252" t="s">
        <v>42</v>
      </c>
      <c r="W2252" t="s">
        <v>179</v>
      </c>
      <c r="X2252" t="s">
        <v>180</v>
      </c>
      <c r="Y2252" t="s">
        <v>51</v>
      </c>
    </row>
    <row r="2253" spans="1:25" x14ac:dyDescent="0.3">
      <c r="A2253">
        <v>10116</v>
      </c>
      <c r="B2253">
        <v>27</v>
      </c>
      <c r="C2253">
        <v>63.38</v>
      </c>
      <c r="D2253">
        <v>1</v>
      </c>
      <c r="E2253">
        <v>1711.26</v>
      </c>
      <c r="F2253" s="1">
        <v>37722</v>
      </c>
      <c r="G2253" t="s">
        <v>25</v>
      </c>
      <c r="H2253">
        <v>2</v>
      </c>
      <c r="I2253">
        <v>4</v>
      </c>
      <c r="J2253">
        <v>2003</v>
      </c>
      <c r="K2253" t="s">
        <v>605</v>
      </c>
      <c r="L2253">
        <v>62</v>
      </c>
      <c r="M2253" t="s">
        <v>653</v>
      </c>
      <c r="N2253" t="s">
        <v>577</v>
      </c>
      <c r="O2253" t="s">
        <v>578</v>
      </c>
      <c r="P2253" t="s">
        <v>579</v>
      </c>
      <c r="R2253" t="s">
        <v>580</v>
      </c>
      <c r="T2253" t="s">
        <v>581</v>
      </c>
      <c r="U2253" t="s">
        <v>370</v>
      </c>
      <c r="V2253" t="s">
        <v>42</v>
      </c>
      <c r="W2253" t="s">
        <v>582</v>
      </c>
      <c r="X2253" t="s">
        <v>583</v>
      </c>
      <c r="Y2253" t="s">
        <v>36</v>
      </c>
    </row>
    <row r="2254" spans="1:25" x14ac:dyDescent="0.3">
      <c r="A2254">
        <v>10127</v>
      </c>
      <c r="B2254">
        <v>29</v>
      </c>
      <c r="C2254">
        <v>70.84</v>
      </c>
      <c r="D2254">
        <v>6</v>
      </c>
      <c r="E2254">
        <v>2054.36</v>
      </c>
      <c r="F2254" s="1">
        <v>37775</v>
      </c>
      <c r="G2254" t="s">
        <v>25</v>
      </c>
      <c r="H2254">
        <v>2</v>
      </c>
      <c r="I2254">
        <v>6</v>
      </c>
      <c r="J2254">
        <v>2003</v>
      </c>
      <c r="K2254" t="s">
        <v>605</v>
      </c>
      <c r="L2254">
        <v>62</v>
      </c>
      <c r="M2254" t="s">
        <v>653</v>
      </c>
      <c r="N2254" t="s">
        <v>475</v>
      </c>
      <c r="O2254">
        <v>2125557413</v>
      </c>
      <c r="P2254" t="s">
        <v>476</v>
      </c>
      <c r="Q2254" t="s">
        <v>477</v>
      </c>
      <c r="R2254" t="s">
        <v>30</v>
      </c>
      <c r="S2254" t="s">
        <v>31</v>
      </c>
      <c r="T2254">
        <v>10022</v>
      </c>
      <c r="U2254" t="s">
        <v>32</v>
      </c>
      <c r="V2254" t="s">
        <v>33</v>
      </c>
      <c r="W2254" t="s">
        <v>56</v>
      </c>
      <c r="X2254" t="s">
        <v>478</v>
      </c>
      <c r="Y2254" t="s">
        <v>36</v>
      </c>
    </row>
    <row r="2255" spans="1:25" x14ac:dyDescent="0.3">
      <c r="A2255">
        <v>10142</v>
      </c>
      <c r="B2255">
        <v>42</v>
      </c>
      <c r="C2255">
        <v>74.569999999999993</v>
      </c>
      <c r="D2255">
        <v>16</v>
      </c>
      <c r="E2255">
        <v>3131.94</v>
      </c>
      <c r="F2255" s="1">
        <v>37841</v>
      </c>
      <c r="G2255" t="s">
        <v>25</v>
      </c>
      <c r="H2255">
        <v>3</v>
      </c>
      <c r="I2255">
        <v>8</v>
      </c>
      <c r="J2255">
        <v>2003</v>
      </c>
      <c r="K2255" t="s">
        <v>605</v>
      </c>
      <c r="L2255">
        <v>62</v>
      </c>
      <c r="M2255" t="s">
        <v>653</v>
      </c>
      <c r="N2255" t="s">
        <v>272</v>
      </c>
      <c r="O2255">
        <v>4155551450</v>
      </c>
      <c r="P2255" t="s">
        <v>273</v>
      </c>
      <c r="R2255" t="s">
        <v>274</v>
      </c>
      <c r="S2255" t="s">
        <v>55</v>
      </c>
      <c r="T2255">
        <v>97562</v>
      </c>
      <c r="U2255" t="s">
        <v>32</v>
      </c>
      <c r="V2255" t="s">
        <v>33</v>
      </c>
      <c r="W2255" t="s">
        <v>275</v>
      </c>
      <c r="X2255" t="s">
        <v>276</v>
      </c>
      <c r="Y2255" t="s">
        <v>51</v>
      </c>
    </row>
    <row r="2256" spans="1:25" x14ac:dyDescent="0.3">
      <c r="A2256">
        <v>10152</v>
      </c>
      <c r="B2256">
        <v>33</v>
      </c>
      <c r="C2256">
        <v>50.95</v>
      </c>
      <c r="D2256">
        <v>2</v>
      </c>
      <c r="E2256">
        <v>1681.35</v>
      </c>
      <c r="F2256" s="1">
        <v>37889</v>
      </c>
      <c r="G2256" t="s">
        <v>25</v>
      </c>
      <c r="H2256">
        <v>3</v>
      </c>
      <c r="I2256">
        <v>9</v>
      </c>
      <c r="J2256">
        <v>2003</v>
      </c>
      <c r="K2256" t="s">
        <v>605</v>
      </c>
      <c r="L2256">
        <v>62</v>
      </c>
      <c r="M2256" t="s">
        <v>653</v>
      </c>
      <c r="N2256" t="s">
        <v>207</v>
      </c>
      <c r="O2256" t="s">
        <v>208</v>
      </c>
      <c r="P2256" t="s">
        <v>209</v>
      </c>
      <c r="R2256" t="s">
        <v>210</v>
      </c>
      <c r="S2256" t="s">
        <v>211</v>
      </c>
      <c r="T2256">
        <v>4101</v>
      </c>
      <c r="U2256" t="s">
        <v>95</v>
      </c>
      <c r="V2256" t="s">
        <v>96</v>
      </c>
      <c r="W2256" t="s">
        <v>212</v>
      </c>
      <c r="X2256" t="s">
        <v>213</v>
      </c>
      <c r="Y2256" t="s">
        <v>36</v>
      </c>
    </row>
    <row r="2257" spans="1:25" x14ac:dyDescent="0.3">
      <c r="A2257">
        <v>10165</v>
      </c>
      <c r="B2257">
        <v>44</v>
      </c>
      <c r="C2257">
        <v>53.44</v>
      </c>
      <c r="D2257">
        <v>7</v>
      </c>
      <c r="E2257">
        <v>2351.36</v>
      </c>
      <c r="F2257" s="1">
        <v>37916</v>
      </c>
      <c r="G2257" t="s">
        <v>25</v>
      </c>
      <c r="H2257">
        <v>4</v>
      </c>
      <c r="I2257">
        <v>10</v>
      </c>
      <c r="J2257">
        <v>2003</v>
      </c>
      <c r="K2257" t="s">
        <v>605</v>
      </c>
      <c r="L2257">
        <v>62</v>
      </c>
      <c r="M2257" t="s">
        <v>653</v>
      </c>
      <c r="N2257" t="s">
        <v>196</v>
      </c>
      <c r="O2257" t="s">
        <v>197</v>
      </c>
      <c r="P2257" t="s">
        <v>198</v>
      </c>
      <c r="R2257" t="s">
        <v>199</v>
      </c>
      <c r="T2257">
        <v>79903</v>
      </c>
      <c r="U2257" t="s">
        <v>199</v>
      </c>
      <c r="V2257" t="s">
        <v>200</v>
      </c>
      <c r="W2257" t="s">
        <v>201</v>
      </c>
      <c r="X2257" t="s">
        <v>202</v>
      </c>
      <c r="Y2257" t="s">
        <v>36</v>
      </c>
    </row>
    <row r="2258" spans="1:25" x14ac:dyDescent="0.3">
      <c r="A2258">
        <v>10176</v>
      </c>
      <c r="B2258">
        <v>22</v>
      </c>
      <c r="C2258">
        <v>64</v>
      </c>
      <c r="D2258">
        <v>6</v>
      </c>
      <c r="E2258">
        <v>1408</v>
      </c>
      <c r="F2258" s="1">
        <v>37931</v>
      </c>
      <c r="G2258" t="s">
        <v>25</v>
      </c>
      <c r="H2258">
        <v>4</v>
      </c>
      <c r="I2258">
        <v>11</v>
      </c>
      <c r="J2258">
        <v>2003</v>
      </c>
      <c r="K2258" t="s">
        <v>605</v>
      </c>
      <c r="L2258">
        <v>62</v>
      </c>
      <c r="M2258" t="s">
        <v>653</v>
      </c>
      <c r="N2258" t="s">
        <v>452</v>
      </c>
      <c r="O2258" t="s">
        <v>453</v>
      </c>
      <c r="P2258" t="s">
        <v>454</v>
      </c>
      <c r="R2258" t="s">
        <v>455</v>
      </c>
      <c r="T2258">
        <v>42100</v>
      </c>
      <c r="U2258" t="s">
        <v>258</v>
      </c>
      <c r="V2258" t="s">
        <v>42</v>
      </c>
      <c r="W2258" t="s">
        <v>456</v>
      </c>
      <c r="X2258" t="s">
        <v>457</v>
      </c>
      <c r="Y2258" t="s">
        <v>36</v>
      </c>
    </row>
    <row r="2259" spans="1:25" x14ac:dyDescent="0.3">
      <c r="A2259">
        <v>10184</v>
      </c>
      <c r="B2259">
        <v>48</v>
      </c>
      <c r="C2259">
        <v>50.95</v>
      </c>
      <c r="D2259">
        <v>1</v>
      </c>
      <c r="E2259">
        <v>2445.6</v>
      </c>
      <c r="F2259" s="1">
        <v>37939</v>
      </c>
      <c r="G2259" t="s">
        <v>25</v>
      </c>
      <c r="H2259">
        <v>4</v>
      </c>
      <c r="I2259">
        <v>11</v>
      </c>
      <c r="J2259">
        <v>2003</v>
      </c>
      <c r="K2259" t="s">
        <v>605</v>
      </c>
      <c r="L2259">
        <v>62</v>
      </c>
      <c r="M2259" t="s">
        <v>653</v>
      </c>
      <c r="N2259" t="s">
        <v>520</v>
      </c>
      <c r="O2259" t="s">
        <v>521</v>
      </c>
      <c r="P2259" t="s">
        <v>522</v>
      </c>
      <c r="R2259" t="s">
        <v>523</v>
      </c>
      <c r="T2259">
        <v>41101</v>
      </c>
      <c r="U2259" t="s">
        <v>178</v>
      </c>
      <c r="V2259" t="s">
        <v>42</v>
      </c>
      <c r="W2259" t="s">
        <v>524</v>
      </c>
      <c r="X2259" t="s">
        <v>525</v>
      </c>
      <c r="Y2259" t="s">
        <v>36</v>
      </c>
    </row>
    <row r="2260" spans="1:25" x14ac:dyDescent="0.3">
      <c r="A2260">
        <v>10195</v>
      </c>
      <c r="B2260">
        <v>33</v>
      </c>
      <c r="C2260">
        <v>54.68</v>
      </c>
      <c r="D2260">
        <v>1</v>
      </c>
      <c r="E2260">
        <v>1804.44</v>
      </c>
      <c r="F2260" s="1">
        <v>37950</v>
      </c>
      <c r="G2260" t="s">
        <v>25</v>
      </c>
      <c r="H2260">
        <v>4</v>
      </c>
      <c r="I2260">
        <v>11</v>
      </c>
      <c r="J2260">
        <v>2003</v>
      </c>
      <c r="K2260" t="s">
        <v>605</v>
      </c>
      <c r="L2260">
        <v>62</v>
      </c>
      <c r="M2260" t="s">
        <v>653</v>
      </c>
      <c r="N2260" t="s">
        <v>317</v>
      </c>
      <c r="O2260">
        <v>9145554562</v>
      </c>
      <c r="P2260" t="s">
        <v>318</v>
      </c>
      <c r="R2260" t="s">
        <v>319</v>
      </c>
      <c r="S2260" t="s">
        <v>31</v>
      </c>
      <c r="T2260">
        <v>24067</v>
      </c>
      <c r="U2260" t="s">
        <v>32</v>
      </c>
      <c r="V2260" t="s">
        <v>33</v>
      </c>
      <c r="W2260" t="s">
        <v>102</v>
      </c>
      <c r="X2260" t="s">
        <v>238</v>
      </c>
      <c r="Y2260" t="s">
        <v>36</v>
      </c>
    </row>
    <row r="2261" spans="1:25" x14ac:dyDescent="0.3">
      <c r="A2261">
        <v>10207</v>
      </c>
      <c r="B2261">
        <v>45</v>
      </c>
      <c r="C2261">
        <v>56.55</v>
      </c>
      <c r="D2261">
        <v>2</v>
      </c>
      <c r="E2261">
        <v>2544.75</v>
      </c>
      <c r="F2261" s="1">
        <v>37964</v>
      </c>
      <c r="G2261" t="s">
        <v>25</v>
      </c>
      <c r="H2261">
        <v>4</v>
      </c>
      <c r="I2261">
        <v>12</v>
      </c>
      <c r="J2261">
        <v>2003</v>
      </c>
      <c r="K2261" t="s">
        <v>605</v>
      </c>
      <c r="L2261">
        <v>62</v>
      </c>
      <c r="M2261" t="s">
        <v>653</v>
      </c>
      <c r="N2261" t="s">
        <v>415</v>
      </c>
      <c r="O2261">
        <v>6175552555</v>
      </c>
      <c r="P2261" t="s">
        <v>416</v>
      </c>
      <c r="R2261" t="s">
        <v>381</v>
      </c>
      <c r="S2261" t="s">
        <v>123</v>
      </c>
      <c r="T2261">
        <v>51003</v>
      </c>
      <c r="U2261" t="s">
        <v>32</v>
      </c>
      <c r="V2261" t="s">
        <v>33</v>
      </c>
      <c r="W2261" t="s">
        <v>417</v>
      </c>
      <c r="X2261" t="s">
        <v>276</v>
      </c>
      <c r="Y2261" t="s">
        <v>36</v>
      </c>
    </row>
    <row r="2262" spans="1:25" x14ac:dyDescent="0.3">
      <c r="A2262">
        <v>10220</v>
      </c>
      <c r="B2262">
        <v>20</v>
      </c>
      <c r="C2262">
        <v>52.82</v>
      </c>
      <c r="D2262">
        <v>6</v>
      </c>
      <c r="E2262">
        <v>1056.4000000000001</v>
      </c>
      <c r="F2262" s="1">
        <v>38029</v>
      </c>
      <c r="G2262" t="s">
        <v>25</v>
      </c>
      <c r="H2262">
        <v>1</v>
      </c>
      <c r="I2262">
        <v>2</v>
      </c>
      <c r="J2262">
        <v>2004</v>
      </c>
      <c r="K2262" t="s">
        <v>605</v>
      </c>
      <c r="L2262">
        <v>62</v>
      </c>
      <c r="M2262" t="s">
        <v>653</v>
      </c>
      <c r="N2262" t="s">
        <v>479</v>
      </c>
      <c r="O2262" t="s">
        <v>480</v>
      </c>
      <c r="P2262" t="s">
        <v>481</v>
      </c>
      <c r="Q2262" t="s">
        <v>482</v>
      </c>
      <c r="R2262" t="s">
        <v>483</v>
      </c>
      <c r="T2262">
        <v>2</v>
      </c>
      <c r="U2262" t="s">
        <v>484</v>
      </c>
      <c r="V2262" t="s">
        <v>42</v>
      </c>
      <c r="W2262" t="s">
        <v>485</v>
      </c>
      <c r="X2262" t="s">
        <v>486</v>
      </c>
      <c r="Y2262" t="s">
        <v>36</v>
      </c>
    </row>
    <row r="2263" spans="1:25" x14ac:dyDescent="0.3">
      <c r="A2263">
        <v>10230</v>
      </c>
      <c r="B2263">
        <v>46</v>
      </c>
      <c r="C2263">
        <v>60.9</v>
      </c>
      <c r="D2263">
        <v>4</v>
      </c>
      <c r="E2263">
        <v>2801.4</v>
      </c>
      <c r="F2263" s="1">
        <v>38061</v>
      </c>
      <c r="G2263" t="s">
        <v>25</v>
      </c>
      <c r="H2263">
        <v>1</v>
      </c>
      <c r="I2263">
        <v>3</v>
      </c>
      <c r="J2263">
        <v>2004</v>
      </c>
      <c r="K2263" t="s">
        <v>605</v>
      </c>
      <c r="L2263">
        <v>62</v>
      </c>
      <c r="M2263" t="s">
        <v>653</v>
      </c>
      <c r="N2263" t="s">
        <v>462</v>
      </c>
      <c r="O2263" t="s">
        <v>463</v>
      </c>
      <c r="P2263" t="s">
        <v>464</v>
      </c>
      <c r="R2263" t="s">
        <v>465</v>
      </c>
      <c r="T2263">
        <v>60528</v>
      </c>
      <c r="U2263" t="s">
        <v>443</v>
      </c>
      <c r="V2263" t="s">
        <v>42</v>
      </c>
      <c r="W2263" t="s">
        <v>466</v>
      </c>
      <c r="X2263" t="s">
        <v>414</v>
      </c>
      <c r="Y2263" t="s">
        <v>36</v>
      </c>
    </row>
    <row r="2264" spans="1:25" x14ac:dyDescent="0.3">
      <c r="A2264">
        <v>10247</v>
      </c>
      <c r="B2264">
        <v>40</v>
      </c>
      <c r="C2264">
        <v>49.71</v>
      </c>
      <c r="D2264">
        <v>6</v>
      </c>
      <c r="E2264">
        <v>1988.4</v>
      </c>
      <c r="F2264" s="1">
        <v>38112</v>
      </c>
      <c r="G2264" t="s">
        <v>25</v>
      </c>
      <c r="H2264">
        <v>2</v>
      </c>
      <c r="I2264">
        <v>5</v>
      </c>
      <c r="J2264">
        <v>2004</v>
      </c>
      <c r="K2264" t="s">
        <v>605</v>
      </c>
      <c r="L2264">
        <v>62</v>
      </c>
      <c r="M2264" t="s">
        <v>653</v>
      </c>
      <c r="N2264" t="s">
        <v>467</v>
      </c>
      <c r="O2264" t="s">
        <v>468</v>
      </c>
      <c r="P2264" t="s">
        <v>469</v>
      </c>
      <c r="R2264" t="s">
        <v>470</v>
      </c>
      <c r="T2264" t="s">
        <v>471</v>
      </c>
      <c r="U2264" t="s">
        <v>130</v>
      </c>
      <c r="V2264" t="s">
        <v>42</v>
      </c>
      <c r="W2264" t="s">
        <v>472</v>
      </c>
      <c r="X2264" t="s">
        <v>473</v>
      </c>
      <c r="Y2264" t="s">
        <v>36</v>
      </c>
    </row>
    <row r="2265" spans="1:25" x14ac:dyDescent="0.3">
      <c r="A2265">
        <v>10272</v>
      </c>
      <c r="B2265">
        <v>45</v>
      </c>
      <c r="C2265">
        <v>64.63</v>
      </c>
      <c r="D2265">
        <v>6</v>
      </c>
      <c r="E2265">
        <v>2908.35</v>
      </c>
      <c r="F2265" s="1">
        <v>38188</v>
      </c>
      <c r="G2265" t="s">
        <v>25</v>
      </c>
      <c r="H2265">
        <v>3</v>
      </c>
      <c r="I2265">
        <v>7</v>
      </c>
      <c r="J2265">
        <v>2004</v>
      </c>
      <c r="K2265" t="s">
        <v>605</v>
      </c>
      <c r="L2265">
        <v>62</v>
      </c>
      <c r="M2265" t="s">
        <v>653</v>
      </c>
      <c r="N2265" t="s">
        <v>139</v>
      </c>
      <c r="O2265">
        <v>2155551555</v>
      </c>
      <c r="P2265" t="s">
        <v>140</v>
      </c>
      <c r="R2265" t="s">
        <v>141</v>
      </c>
      <c r="S2265" t="s">
        <v>142</v>
      </c>
      <c r="T2265">
        <v>70267</v>
      </c>
      <c r="U2265" t="s">
        <v>32</v>
      </c>
      <c r="V2265" t="s">
        <v>33</v>
      </c>
      <c r="W2265" t="s">
        <v>34</v>
      </c>
      <c r="X2265" t="s">
        <v>143</v>
      </c>
      <c r="Y2265" t="s">
        <v>36</v>
      </c>
    </row>
    <row r="2266" spans="1:25" x14ac:dyDescent="0.3">
      <c r="A2266">
        <v>10282</v>
      </c>
      <c r="B2266">
        <v>36</v>
      </c>
      <c r="C2266">
        <v>59.65</v>
      </c>
      <c r="D2266">
        <v>9</v>
      </c>
      <c r="E2266">
        <v>2147.4</v>
      </c>
      <c r="F2266" s="1">
        <v>38219</v>
      </c>
      <c r="G2266" t="s">
        <v>25</v>
      </c>
      <c r="H2266">
        <v>3</v>
      </c>
      <c r="I2266">
        <v>8</v>
      </c>
      <c r="J2266">
        <v>2004</v>
      </c>
      <c r="K2266" t="s">
        <v>605</v>
      </c>
      <c r="L2266">
        <v>62</v>
      </c>
      <c r="M2266" t="s">
        <v>653</v>
      </c>
      <c r="N2266" t="s">
        <v>272</v>
      </c>
      <c r="O2266">
        <v>4155551450</v>
      </c>
      <c r="P2266" t="s">
        <v>273</v>
      </c>
      <c r="R2266" t="s">
        <v>274</v>
      </c>
      <c r="S2266" t="s">
        <v>55</v>
      </c>
      <c r="T2266">
        <v>97562</v>
      </c>
      <c r="U2266" t="s">
        <v>32</v>
      </c>
      <c r="V2266" t="s">
        <v>33</v>
      </c>
      <c r="W2266" t="s">
        <v>275</v>
      </c>
      <c r="X2266" t="s">
        <v>276</v>
      </c>
      <c r="Y2266" t="s">
        <v>36</v>
      </c>
    </row>
    <row r="2267" spans="1:25" x14ac:dyDescent="0.3">
      <c r="A2267">
        <v>10292</v>
      </c>
      <c r="B2267">
        <v>31</v>
      </c>
      <c r="C2267">
        <v>67.73</v>
      </c>
      <c r="D2267">
        <v>3</v>
      </c>
      <c r="E2267">
        <v>2099.63</v>
      </c>
      <c r="F2267" s="1">
        <v>38238</v>
      </c>
      <c r="G2267" t="s">
        <v>25</v>
      </c>
      <c r="H2267">
        <v>3</v>
      </c>
      <c r="I2267">
        <v>9</v>
      </c>
      <c r="J2267">
        <v>2004</v>
      </c>
      <c r="K2267" t="s">
        <v>605</v>
      </c>
      <c r="L2267">
        <v>62</v>
      </c>
      <c r="M2267" t="s">
        <v>653</v>
      </c>
      <c r="N2267" t="s">
        <v>28</v>
      </c>
      <c r="O2267">
        <v>2125557818</v>
      </c>
      <c r="P2267" t="s">
        <v>29</v>
      </c>
      <c r="R2267" t="s">
        <v>30</v>
      </c>
      <c r="S2267" t="s">
        <v>31</v>
      </c>
      <c r="T2267">
        <v>10022</v>
      </c>
      <c r="U2267" t="s">
        <v>32</v>
      </c>
      <c r="V2267" t="s">
        <v>33</v>
      </c>
      <c r="W2267" t="s">
        <v>34</v>
      </c>
      <c r="X2267" t="s">
        <v>35</v>
      </c>
      <c r="Y2267" t="s">
        <v>36</v>
      </c>
    </row>
    <row r="2268" spans="1:25" x14ac:dyDescent="0.3">
      <c r="A2268">
        <v>10306</v>
      </c>
      <c r="B2268">
        <v>46</v>
      </c>
      <c r="C2268">
        <v>50.33</v>
      </c>
      <c r="D2268">
        <v>17</v>
      </c>
      <c r="E2268">
        <v>2315.1799999999998</v>
      </c>
      <c r="F2268" s="1">
        <v>38274</v>
      </c>
      <c r="G2268" t="s">
        <v>25</v>
      </c>
      <c r="H2268">
        <v>4</v>
      </c>
      <c r="I2268">
        <v>10</v>
      </c>
      <c r="J2268">
        <v>2004</v>
      </c>
      <c r="K2268" t="s">
        <v>605</v>
      </c>
      <c r="L2268">
        <v>62</v>
      </c>
      <c r="M2268" t="s">
        <v>653</v>
      </c>
      <c r="N2268" t="s">
        <v>492</v>
      </c>
      <c r="O2268" t="s">
        <v>493</v>
      </c>
      <c r="P2268" t="s">
        <v>494</v>
      </c>
      <c r="R2268" t="s">
        <v>495</v>
      </c>
      <c r="T2268" t="s">
        <v>496</v>
      </c>
      <c r="U2268" t="s">
        <v>170</v>
      </c>
      <c r="V2268" t="s">
        <v>42</v>
      </c>
      <c r="W2268" t="s">
        <v>497</v>
      </c>
      <c r="X2268" t="s">
        <v>94</v>
      </c>
      <c r="Y2268" t="s">
        <v>36</v>
      </c>
    </row>
    <row r="2269" spans="1:25" x14ac:dyDescent="0.3">
      <c r="A2269">
        <v>10314</v>
      </c>
      <c r="B2269">
        <v>35</v>
      </c>
      <c r="C2269">
        <v>66.489999999999995</v>
      </c>
      <c r="D2269">
        <v>9</v>
      </c>
      <c r="E2269">
        <v>2327.15</v>
      </c>
      <c r="F2269" s="1">
        <v>38282</v>
      </c>
      <c r="G2269" t="s">
        <v>25</v>
      </c>
      <c r="H2269">
        <v>4</v>
      </c>
      <c r="I2269">
        <v>10</v>
      </c>
      <c r="J2269">
        <v>2004</v>
      </c>
      <c r="K2269" t="s">
        <v>605</v>
      </c>
      <c r="L2269">
        <v>62</v>
      </c>
      <c r="M2269" t="s">
        <v>653</v>
      </c>
      <c r="N2269" t="s">
        <v>498</v>
      </c>
      <c r="O2269" t="s">
        <v>499</v>
      </c>
      <c r="P2269" t="s">
        <v>500</v>
      </c>
      <c r="R2269" t="s">
        <v>501</v>
      </c>
      <c r="T2269">
        <v>8200</v>
      </c>
      <c r="U2269" t="s">
        <v>326</v>
      </c>
      <c r="V2269" t="s">
        <v>42</v>
      </c>
      <c r="W2269" t="s">
        <v>502</v>
      </c>
      <c r="X2269" t="s">
        <v>503</v>
      </c>
      <c r="Y2269" t="s">
        <v>36</v>
      </c>
    </row>
    <row r="2270" spans="1:25" x14ac:dyDescent="0.3">
      <c r="A2270">
        <v>10325</v>
      </c>
      <c r="B2270">
        <v>28</v>
      </c>
      <c r="C2270">
        <v>100</v>
      </c>
      <c r="D2270">
        <v>2</v>
      </c>
      <c r="E2270">
        <v>5377.4</v>
      </c>
      <c r="F2270" s="1">
        <v>38296</v>
      </c>
      <c r="G2270" t="s">
        <v>25</v>
      </c>
      <c r="H2270">
        <v>4</v>
      </c>
      <c r="I2270">
        <v>11</v>
      </c>
      <c r="J2270">
        <v>2004</v>
      </c>
      <c r="K2270" t="s">
        <v>605</v>
      </c>
      <c r="L2270">
        <v>62</v>
      </c>
      <c r="M2270" t="s">
        <v>653</v>
      </c>
      <c r="N2270" t="s">
        <v>133</v>
      </c>
      <c r="O2270" t="s">
        <v>134</v>
      </c>
      <c r="P2270" t="s">
        <v>135</v>
      </c>
      <c r="R2270" t="s">
        <v>136</v>
      </c>
      <c r="T2270">
        <v>4110</v>
      </c>
      <c r="U2270" t="s">
        <v>78</v>
      </c>
      <c r="V2270" t="s">
        <v>42</v>
      </c>
      <c r="W2270" t="s">
        <v>137</v>
      </c>
      <c r="X2270" t="s">
        <v>138</v>
      </c>
      <c r="Y2270" t="s">
        <v>51</v>
      </c>
    </row>
    <row r="2271" spans="1:25" x14ac:dyDescent="0.3">
      <c r="A2271">
        <v>10336</v>
      </c>
      <c r="B2271">
        <v>31</v>
      </c>
      <c r="C2271">
        <v>84.71</v>
      </c>
      <c r="D2271">
        <v>9</v>
      </c>
      <c r="E2271">
        <v>2626.01</v>
      </c>
      <c r="F2271" s="1">
        <v>38311</v>
      </c>
      <c r="G2271" t="s">
        <v>25</v>
      </c>
      <c r="H2271">
        <v>4</v>
      </c>
      <c r="I2271">
        <v>11</v>
      </c>
      <c r="J2271">
        <v>2004</v>
      </c>
      <c r="K2271" t="s">
        <v>605</v>
      </c>
      <c r="L2271">
        <v>62</v>
      </c>
      <c r="M2271" t="s">
        <v>653</v>
      </c>
      <c r="N2271" t="s">
        <v>403</v>
      </c>
      <c r="O2271" t="s">
        <v>404</v>
      </c>
      <c r="P2271" t="s">
        <v>405</v>
      </c>
      <c r="R2271" t="s">
        <v>48</v>
      </c>
      <c r="T2271">
        <v>75012</v>
      </c>
      <c r="U2271" t="s">
        <v>41</v>
      </c>
      <c r="V2271" t="s">
        <v>42</v>
      </c>
      <c r="W2271" t="s">
        <v>406</v>
      </c>
      <c r="X2271" t="s">
        <v>407</v>
      </c>
      <c r="Y2271" t="s">
        <v>36</v>
      </c>
    </row>
    <row r="2272" spans="1:25" x14ac:dyDescent="0.3">
      <c r="A2272">
        <v>10350</v>
      </c>
      <c r="B2272">
        <v>27</v>
      </c>
      <c r="C2272">
        <v>100</v>
      </c>
      <c r="D2272">
        <v>14</v>
      </c>
      <c r="E2272">
        <v>4406.3999999999996</v>
      </c>
      <c r="F2272" s="1">
        <v>38323</v>
      </c>
      <c r="G2272" t="s">
        <v>25</v>
      </c>
      <c r="H2272">
        <v>4</v>
      </c>
      <c r="I2272">
        <v>12</v>
      </c>
      <c r="J2272">
        <v>2004</v>
      </c>
      <c r="K2272" t="s">
        <v>605</v>
      </c>
      <c r="L2272">
        <v>62</v>
      </c>
      <c r="M2272" t="s">
        <v>653</v>
      </c>
      <c r="N2272" t="s">
        <v>174</v>
      </c>
      <c r="O2272" t="s">
        <v>175</v>
      </c>
      <c r="P2272" t="s">
        <v>176</v>
      </c>
      <c r="R2272" t="s">
        <v>177</v>
      </c>
      <c r="T2272">
        <v>28034</v>
      </c>
      <c r="U2272" t="s">
        <v>178</v>
      </c>
      <c r="V2272" t="s">
        <v>42</v>
      </c>
      <c r="W2272" t="s">
        <v>179</v>
      </c>
      <c r="X2272" t="s">
        <v>180</v>
      </c>
      <c r="Y2272" t="s">
        <v>51</v>
      </c>
    </row>
    <row r="2273" spans="1:25" x14ac:dyDescent="0.3">
      <c r="A2273">
        <v>10359</v>
      </c>
      <c r="B2273">
        <v>22</v>
      </c>
      <c r="C2273">
        <v>100</v>
      </c>
      <c r="D2273">
        <v>1</v>
      </c>
      <c r="E2273">
        <v>4301.22</v>
      </c>
      <c r="F2273" s="1">
        <v>38336</v>
      </c>
      <c r="G2273" t="s">
        <v>25</v>
      </c>
      <c r="H2273">
        <v>4</v>
      </c>
      <c r="I2273">
        <v>12</v>
      </c>
      <c r="J2273">
        <v>2004</v>
      </c>
      <c r="K2273" t="s">
        <v>605</v>
      </c>
      <c r="L2273">
        <v>62</v>
      </c>
      <c r="M2273" t="s">
        <v>653</v>
      </c>
      <c r="N2273" t="s">
        <v>37</v>
      </c>
      <c r="O2273" t="s">
        <v>38</v>
      </c>
      <c r="P2273" t="s">
        <v>39</v>
      </c>
      <c r="R2273" t="s">
        <v>40</v>
      </c>
      <c r="T2273">
        <v>51100</v>
      </c>
      <c r="U2273" t="s">
        <v>41</v>
      </c>
      <c r="V2273" t="s">
        <v>42</v>
      </c>
      <c r="W2273" t="s">
        <v>43</v>
      </c>
      <c r="X2273" t="s">
        <v>44</v>
      </c>
      <c r="Y2273" t="s">
        <v>51</v>
      </c>
    </row>
    <row r="2274" spans="1:25" x14ac:dyDescent="0.3">
      <c r="A2274">
        <v>10371</v>
      </c>
      <c r="B2274">
        <v>30</v>
      </c>
      <c r="C2274">
        <v>99.55</v>
      </c>
      <c r="D2274">
        <v>11</v>
      </c>
      <c r="E2274">
        <v>2986.5</v>
      </c>
      <c r="F2274" s="1">
        <v>38375</v>
      </c>
      <c r="G2274" t="s">
        <v>25</v>
      </c>
      <c r="H2274">
        <v>1</v>
      </c>
      <c r="I2274">
        <v>1</v>
      </c>
      <c r="J2274">
        <v>2005</v>
      </c>
      <c r="K2274" t="s">
        <v>605</v>
      </c>
      <c r="L2274">
        <v>62</v>
      </c>
      <c r="M2274" t="s">
        <v>653</v>
      </c>
      <c r="N2274" t="s">
        <v>272</v>
      </c>
      <c r="O2274">
        <v>4155551450</v>
      </c>
      <c r="P2274" t="s">
        <v>273</v>
      </c>
      <c r="R2274" t="s">
        <v>274</v>
      </c>
      <c r="S2274" t="s">
        <v>55</v>
      </c>
      <c r="T2274">
        <v>97562</v>
      </c>
      <c r="U2274" t="s">
        <v>32</v>
      </c>
      <c r="V2274" t="s">
        <v>33</v>
      </c>
      <c r="W2274" t="s">
        <v>275</v>
      </c>
      <c r="X2274" t="s">
        <v>276</v>
      </c>
      <c r="Y2274" t="s">
        <v>36</v>
      </c>
    </row>
    <row r="2275" spans="1:25" x14ac:dyDescent="0.3">
      <c r="A2275">
        <v>10383</v>
      </c>
      <c r="B2275">
        <v>44</v>
      </c>
      <c r="C2275">
        <v>36.07</v>
      </c>
      <c r="D2275">
        <v>8</v>
      </c>
      <c r="E2275">
        <v>1587.08</v>
      </c>
      <c r="F2275" s="1">
        <v>38405</v>
      </c>
      <c r="G2275" t="s">
        <v>25</v>
      </c>
      <c r="H2275">
        <v>1</v>
      </c>
      <c r="I2275">
        <v>2</v>
      </c>
      <c r="J2275">
        <v>2005</v>
      </c>
      <c r="K2275" t="s">
        <v>605</v>
      </c>
      <c r="L2275">
        <v>62</v>
      </c>
      <c r="M2275" t="s">
        <v>653</v>
      </c>
      <c r="N2275" t="s">
        <v>174</v>
      </c>
      <c r="O2275" t="s">
        <v>175</v>
      </c>
      <c r="P2275" t="s">
        <v>176</v>
      </c>
      <c r="R2275" t="s">
        <v>177</v>
      </c>
      <c r="T2275">
        <v>28034</v>
      </c>
      <c r="U2275" t="s">
        <v>178</v>
      </c>
      <c r="V2275" t="s">
        <v>42</v>
      </c>
      <c r="W2275" t="s">
        <v>179</v>
      </c>
      <c r="X2275" t="s">
        <v>180</v>
      </c>
      <c r="Y2275" t="s">
        <v>36</v>
      </c>
    </row>
    <row r="2276" spans="1:25" x14ac:dyDescent="0.3">
      <c r="A2276">
        <v>10394</v>
      </c>
      <c r="B2276">
        <v>30</v>
      </c>
      <c r="C2276">
        <v>60.28</v>
      </c>
      <c r="D2276">
        <v>4</v>
      </c>
      <c r="E2276">
        <v>1808.4</v>
      </c>
      <c r="F2276" s="1">
        <v>38426</v>
      </c>
      <c r="G2276" t="s">
        <v>25</v>
      </c>
      <c r="H2276">
        <v>1</v>
      </c>
      <c r="I2276">
        <v>3</v>
      </c>
      <c r="J2276">
        <v>2005</v>
      </c>
      <c r="K2276" t="s">
        <v>605</v>
      </c>
      <c r="L2276">
        <v>62</v>
      </c>
      <c r="M2276" t="s">
        <v>653</v>
      </c>
      <c r="N2276" t="s">
        <v>174</v>
      </c>
      <c r="O2276" t="s">
        <v>175</v>
      </c>
      <c r="P2276" t="s">
        <v>176</v>
      </c>
      <c r="R2276" t="s">
        <v>177</v>
      </c>
      <c r="T2276">
        <v>28034</v>
      </c>
      <c r="U2276" t="s">
        <v>178</v>
      </c>
      <c r="V2276" t="s">
        <v>42</v>
      </c>
      <c r="W2276" t="s">
        <v>179</v>
      </c>
      <c r="X2276" t="s">
        <v>180</v>
      </c>
      <c r="Y2276" t="s">
        <v>36</v>
      </c>
    </row>
    <row r="2277" spans="1:25" x14ac:dyDescent="0.3">
      <c r="A2277">
        <v>10413</v>
      </c>
      <c r="B2277">
        <v>24</v>
      </c>
      <c r="C2277">
        <v>49.71</v>
      </c>
      <c r="D2277">
        <v>6</v>
      </c>
      <c r="E2277">
        <v>1193.04</v>
      </c>
      <c r="F2277" s="1">
        <v>38477</v>
      </c>
      <c r="G2277" t="s">
        <v>25</v>
      </c>
      <c r="H2277">
        <v>2</v>
      </c>
      <c r="I2277">
        <v>5</v>
      </c>
      <c r="J2277">
        <v>2005</v>
      </c>
      <c r="K2277" t="s">
        <v>605</v>
      </c>
      <c r="L2277">
        <v>62</v>
      </c>
      <c r="M2277" t="s">
        <v>653</v>
      </c>
      <c r="N2277" t="s">
        <v>109</v>
      </c>
      <c r="O2277">
        <v>2035552570</v>
      </c>
      <c r="P2277" t="s">
        <v>110</v>
      </c>
      <c r="R2277" t="s">
        <v>111</v>
      </c>
      <c r="S2277" t="s">
        <v>112</v>
      </c>
      <c r="T2277">
        <v>97562</v>
      </c>
      <c r="U2277" t="s">
        <v>32</v>
      </c>
      <c r="V2277" t="s">
        <v>33</v>
      </c>
      <c r="W2277" t="s">
        <v>113</v>
      </c>
      <c r="X2277" t="s">
        <v>57</v>
      </c>
      <c r="Y2277" t="s">
        <v>36</v>
      </c>
    </row>
    <row r="2278" spans="1:25" x14ac:dyDescent="0.3">
      <c r="A2278">
        <v>10103</v>
      </c>
      <c r="B2278">
        <v>45</v>
      </c>
      <c r="C2278">
        <v>75.63</v>
      </c>
      <c r="D2278">
        <v>7</v>
      </c>
      <c r="E2278">
        <v>3403.35</v>
      </c>
      <c r="F2278" s="1">
        <v>37650</v>
      </c>
      <c r="G2278" t="s">
        <v>25</v>
      </c>
      <c r="H2278">
        <v>1</v>
      </c>
      <c r="I2278">
        <v>1</v>
      </c>
      <c r="J2278">
        <v>2003</v>
      </c>
      <c r="K2278" t="s">
        <v>504</v>
      </c>
      <c r="L2278">
        <v>64</v>
      </c>
      <c r="M2278" t="s">
        <v>654</v>
      </c>
      <c r="N2278" t="s">
        <v>133</v>
      </c>
      <c r="O2278" t="s">
        <v>134</v>
      </c>
      <c r="P2278" t="s">
        <v>135</v>
      </c>
      <c r="R2278" t="s">
        <v>136</v>
      </c>
      <c r="T2278">
        <v>4110</v>
      </c>
      <c r="U2278" t="s">
        <v>78</v>
      </c>
      <c r="V2278" t="s">
        <v>42</v>
      </c>
      <c r="W2278" t="s">
        <v>137</v>
      </c>
      <c r="X2278" t="s">
        <v>138</v>
      </c>
      <c r="Y2278" t="s">
        <v>51</v>
      </c>
    </row>
    <row r="2279" spans="1:25" x14ac:dyDescent="0.3">
      <c r="A2279">
        <v>10113</v>
      </c>
      <c r="B2279">
        <v>23</v>
      </c>
      <c r="C2279">
        <v>68.52</v>
      </c>
      <c r="D2279">
        <v>1</v>
      </c>
      <c r="E2279">
        <v>1575.96</v>
      </c>
      <c r="F2279" s="1">
        <v>37706</v>
      </c>
      <c r="G2279" t="s">
        <v>25</v>
      </c>
      <c r="H2279">
        <v>1</v>
      </c>
      <c r="I2279">
        <v>3</v>
      </c>
      <c r="J2279">
        <v>2003</v>
      </c>
      <c r="K2279" t="s">
        <v>504</v>
      </c>
      <c r="L2279">
        <v>64</v>
      </c>
      <c r="M2279" t="s">
        <v>654</v>
      </c>
      <c r="N2279" t="s">
        <v>272</v>
      </c>
      <c r="O2279">
        <v>4155551450</v>
      </c>
      <c r="P2279" t="s">
        <v>273</v>
      </c>
      <c r="R2279" t="s">
        <v>274</v>
      </c>
      <c r="S2279" t="s">
        <v>55</v>
      </c>
      <c r="T2279">
        <v>97562</v>
      </c>
      <c r="U2279" t="s">
        <v>32</v>
      </c>
      <c r="V2279" t="s">
        <v>33</v>
      </c>
      <c r="W2279" t="s">
        <v>275</v>
      </c>
      <c r="X2279" t="s">
        <v>276</v>
      </c>
      <c r="Y2279" t="s">
        <v>36</v>
      </c>
    </row>
    <row r="2280" spans="1:25" x14ac:dyDescent="0.3">
      <c r="A2280">
        <v>10126</v>
      </c>
      <c r="B2280">
        <v>26</v>
      </c>
      <c r="C2280">
        <v>62.7</v>
      </c>
      <c r="D2280">
        <v>7</v>
      </c>
      <c r="E2280">
        <v>1630.2</v>
      </c>
      <c r="F2280" s="1">
        <v>37769</v>
      </c>
      <c r="G2280" t="s">
        <v>25</v>
      </c>
      <c r="H2280">
        <v>2</v>
      </c>
      <c r="I2280">
        <v>5</v>
      </c>
      <c r="J2280">
        <v>2003</v>
      </c>
      <c r="K2280" t="s">
        <v>504</v>
      </c>
      <c r="L2280">
        <v>64</v>
      </c>
      <c r="M2280" t="s">
        <v>654</v>
      </c>
      <c r="N2280" t="s">
        <v>191</v>
      </c>
      <c r="O2280" t="s">
        <v>192</v>
      </c>
      <c r="P2280" t="s">
        <v>193</v>
      </c>
      <c r="R2280" t="s">
        <v>177</v>
      </c>
      <c r="T2280">
        <v>28023</v>
      </c>
      <c r="U2280" t="s">
        <v>178</v>
      </c>
      <c r="V2280" t="s">
        <v>42</v>
      </c>
      <c r="W2280" t="s">
        <v>194</v>
      </c>
      <c r="X2280" t="s">
        <v>195</v>
      </c>
      <c r="Y2280" t="s">
        <v>36</v>
      </c>
    </row>
    <row r="2281" spans="1:25" x14ac:dyDescent="0.3">
      <c r="A2281">
        <v>10140</v>
      </c>
      <c r="B2281">
        <v>28</v>
      </c>
      <c r="C2281">
        <v>60.76</v>
      </c>
      <c r="D2281">
        <v>7</v>
      </c>
      <c r="E2281">
        <v>1701.28</v>
      </c>
      <c r="F2281" s="1">
        <v>37826</v>
      </c>
      <c r="G2281" t="s">
        <v>25</v>
      </c>
      <c r="H2281">
        <v>3</v>
      </c>
      <c r="I2281">
        <v>7</v>
      </c>
      <c r="J2281">
        <v>2003</v>
      </c>
      <c r="K2281" t="s">
        <v>504</v>
      </c>
      <c r="L2281">
        <v>64</v>
      </c>
      <c r="M2281" t="s">
        <v>654</v>
      </c>
      <c r="N2281" t="s">
        <v>62</v>
      </c>
      <c r="O2281">
        <v>6505556809</v>
      </c>
      <c r="P2281" t="s">
        <v>63</v>
      </c>
      <c r="R2281" t="s">
        <v>64</v>
      </c>
      <c r="S2281" t="s">
        <v>55</v>
      </c>
      <c r="T2281">
        <v>94217</v>
      </c>
      <c r="U2281" t="s">
        <v>32</v>
      </c>
      <c r="V2281" t="s">
        <v>33</v>
      </c>
      <c r="W2281" t="s">
        <v>65</v>
      </c>
      <c r="X2281" t="s">
        <v>66</v>
      </c>
      <c r="Y2281" t="s">
        <v>36</v>
      </c>
    </row>
    <row r="2282" spans="1:25" x14ac:dyDescent="0.3">
      <c r="A2282">
        <v>10150</v>
      </c>
      <c r="B2282">
        <v>49</v>
      </c>
      <c r="C2282">
        <v>58.18</v>
      </c>
      <c r="D2282">
        <v>4</v>
      </c>
      <c r="E2282">
        <v>2850.82</v>
      </c>
      <c r="F2282" s="1">
        <v>37883</v>
      </c>
      <c r="G2282" t="s">
        <v>25</v>
      </c>
      <c r="H2282">
        <v>3</v>
      </c>
      <c r="I2282">
        <v>9</v>
      </c>
      <c r="J2282">
        <v>2003</v>
      </c>
      <c r="K2282" t="s">
        <v>504</v>
      </c>
      <c r="L2282">
        <v>64</v>
      </c>
      <c r="M2282" t="s">
        <v>654</v>
      </c>
      <c r="N2282" t="s">
        <v>196</v>
      </c>
      <c r="O2282" t="s">
        <v>197</v>
      </c>
      <c r="P2282" t="s">
        <v>198</v>
      </c>
      <c r="R2282" t="s">
        <v>199</v>
      </c>
      <c r="T2282">
        <v>79903</v>
      </c>
      <c r="U2282" t="s">
        <v>199</v>
      </c>
      <c r="V2282" t="s">
        <v>200</v>
      </c>
      <c r="W2282" t="s">
        <v>201</v>
      </c>
      <c r="X2282" t="s">
        <v>202</v>
      </c>
      <c r="Y2282" t="s">
        <v>36</v>
      </c>
    </row>
    <row r="2283" spans="1:25" x14ac:dyDescent="0.3">
      <c r="A2283">
        <v>10164</v>
      </c>
      <c r="B2283">
        <v>49</v>
      </c>
      <c r="C2283">
        <v>54.94</v>
      </c>
      <c r="D2283">
        <v>5</v>
      </c>
      <c r="E2283">
        <v>2692.06</v>
      </c>
      <c r="F2283" s="1">
        <v>37915</v>
      </c>
      <c r="G2283" t="s">
        <v>408</v>
      </c>
      <c r="H2283">
        <v>4</v>
      </c>
      <c r="I2283">
        <v>10</v>
      </c>
      <c r="J2283">
        <v>2003</v>
      </c>
      <c r="K2283" t="s">
        <v>504</v>
      </c>
      <c r="L2283">
        <v>64</v>
      </c>
      <c r="M2283" t="s">
        <v>654</v>
      </c>
      <c r="N2283" t="s">
        <v>409</v>
      </c>
      <c r="O2283" t="s">
        <v>410</v>
      </c>
      <c r="P2283" t="s">
        <v>411</v>
      </c>
      <c r="R2283" t="s">
        <v>412</v>
      </c>
      <c r="T2283">
        <v>8010</v>
      </c>
      <c r="U2283" t="s">
        <v>148</v>
      </c>
      <c r="V2283" t="s">
        <v>42</v>
      </c>
      <c r="W2283" t="s">
        <v>413</v>
      </c>
      <c r="X2283" t="s">
        <v>414</v>
      </c>
      <c r="Y2283" t="s">
        <v>36</v>
      </c>
    </row>
    <row r="2284" spans="1:25" x14ac:dyDescent="0.3">
      <c r="A2284">
        <v>10175</v>
      </c>
      <c r="B2284">
        <v>29</v>
      </c>
      <c r="C2284">
        <v>74.98</v>
      </c>
      <c r="D2284">
        <v>12</v>
      </c>
      <c r="E2284">
        <v>2174.42</v>
      </c>
      <c r="F2284" s="1">
        <v>37931</v>
      </c>
      <c r="G2284" t="s">
        <v>25</v>
      </c>
      <c r="H2284">
        <v>4</v>
      </c>
      <c r="I2284">
        <v>11</v>
      </c>
      <c r="J2284">
        <v>2003</v>
      </c>
      <c r="K2284" t="s">
        <v>504</v>
      </c>
      <c r="L2284">
        <v>64</v>
      </c>
      <c r="M2284" t="s">
        <v>654</v>
      </c>
      <c r="N2284" t="s">
        <v>329</v>
      </c>
      <c r="O2284" t="s">
        <v>330</v>
      </c>
      <c r="P2284" t="s">
        <v>331</v>
      </c>
      <c r="R2284" t="s">
        <v>332</v>
      </c>
      <c r="T2284" t="s">
        <v>333</v>
      </c>
      <c r="U2284" t="s">
        <v>170</v>
      </c>
      <c r="V2284" t="s">
        <v>42</v>
      </c>
      <c r="W2284" t="s">
        <v>61</v>
      </c>
      <c r="X2284" t="s">
        <v>334</v>
      </c>
      <c r="Y2284" t="s">
        <v>36</v>
      </c>
    </row>
    <row r="2285" spans="1:25" x14ac:dyDescent="0.3">
      <c r="A2285">
        <v>10183</v>
      </c>
      <c r="B2285">
        <v>49</v>
      </c>
      <c r="C2285">
        <v>64.64</v>
      </c>
      <c r="D2285">
        <v>4</v>
      </c>
      <c r="E2285">
        <v>3167.36</v>
      </c>
      <c r="F2285" s="1">
        <v>37938</v>
      </c>
      <c r="G2285" t="s">
        <v>25</v>
      </c>
      <c r="H2285">
        <v>4</v>
      </c>
      <c r="I2285">
        <v>11</v>
      </c>
      <c r="J2285">
        <v>2003</v>
      </c>
      <c r="K2285" t="s">
        <v>504</v>
      </c>
      <c r="L2285">
        <v>64</v>
      </c>
      <c r="M2285" t="s">
        <v>654</v>
      </c>
      <c r="N2285" t="s">
        <v>214</v>
      </c>
      <c r="O2285">
        <v>2155554695</v>
      </c>
      <c r="P2285" t="s">
        <v>215</v>
      </c>
      <c r="R2285" t="s">
        <v>216</v>
      </c>
      <c r="S2285" t="s">
        <v>142</v>
      </c>
      <c r="T2285">
        <v>71270</v>
      </c>
      <c r="U2285" t="s">
        <v>32</v>
      </c>
      <c r="V2285" t="s">
        <v>33</v>
      </c>
      <c r="W2285" t="s">
        <v>217</v>
      </c>
      <c r="X2285" t="s">
        <v>218</v>
      </c>
      <c r="Y2285" t="s">
        <v>51</v>
      </c>
    </row>
    <row r="2286" spans="1:25" x14ac:dyDescent="0.3">
      <c r="A2286">
        <v>10194</v>
      </c>
      <c r="B2286">
        <v>39</v>
      </c>
      <c r="C2286">
        <v>54.94</v>
      </c>
      <c r="D2286">
        <v>7</v>
      </c>
      <c r="E2286">
        <v>2142.66</v>
      </c>
      <c r="F2286" s="1">
        <v>37950</v>
      </c>
      <c r="G2286" t="s">
        <v>25</v>
      </c>
      <c r="H2286">
        <v>4</v>
      </c>
      <c r="I2286">
        <v>11</v>
      </c>
      <c r="J2286">
        <v>2003</v>
      </c>
      <c r="K2286" t="s">
        <v>504</v>
      </c>
      <c r="L2286">
        <v>64</v>
      </c>
      <c r="M2286" t="s">
        <v>654</v>
      </c>
      <c r="N2286" t="s">
        <v>219</v>
      </c>
      <c r="O2286" t="s">
        <v>220</v>
      </c>
      <c r="P2286" t="s">
        <v>221</v>
      </c>
      <c r="R2286" t="s">
        <v>222</v>
      </c>
      <c r="T2286">
        <v>69004</v>
      </c>
      <c r="U2286" t="s">
        <v>41</v>
      </c>
      <c r="V2286" t="s">
        <v>42</v>
      </c>
      <c r="W2286" t="s">
        <v>223</v>
      </c>
      <c r="X2286" t="s">
        <v>224</v>
      </c>
      <c r="Y2286" t="s">
        <v>36</v>
      </c>
    </row>
    <row r="2287" spans="1:25" x14ac:dyDescent="0.3">
      <c r="A2287">
        <v>10206</v>
      </c>
      <c r="B2287">
        <v>36</v>
      </c>
      <c r="C2287">
        <v>58.82</v>
      </c>
      <c r="D2287">
        <v>2</v>
      </c>
      <c r="E2287">
        <v>2117.52</v>
      </c>
      <c r="F2287" s="1">
        <v>37960</v>
      </c>
      <c r="G2287" t="s">
        <v>25</v>
      </c>
      <c r="H2287">
        <v>4</v>
      </c>
      <c r="I2287">
        <v>12</v>
      </c>
      <c r="J2287">
        <v>2003</v>
      </c>
      <c r="K2287" t="s">
        <v>504</v>
      </c>
      <c r="L2287">
        <v>64</v>
      </c>
      <c r="M2287" t="s">
        <v>654</v>
      </c>
      <c r="N2287" t="s">
        <v>225</v>
      </c>
      <c r="O2287" t="s">
        <v>226</v>
      </c>
      <c r="P2287" t="s">
        <v>227</v>
      </c>
      <c r="R2287" t="s">
        <v>228</v>
      </c>
      <c r="S2287" t="s">
        <v>229</v>
      </c>
      <c r="T2287" t="s">
        <v>230</v>
      </c>
      <c r="U2287" t="s">
        <v>231</v>
      </c>
      <c r="V2287" t="s">
        <v>33</v>
      </c>
      <c r="W2287" t="s">
        <v>232</v>
      </c>
      <c r="X2287" t="s">
        <v>233</v>
      </c>
      <c r="Y2287" t="s">
        <v>36</v>
      </c>
    </row>
    <row r="2288" spans="1:25" x14ac:dyDescent="0.3">
      <c r="A2288">
        <v>10217</v>
      </c>
      <c r="B2288">
        <v>39</v>
      </c>
      <c r="C2288">
        <v>62.05</v>
      </c>
      <c r="D2288">
        <v>7</v>
      </c>
      <c r="E2288">
        <v>2419.9499999999998</v>
      </c>
      <c r="F2288" s="1">
        <v>38021</v>
      </c>
      <c r="G2288" t="s">
        <v>25</v>
      </c>
      <c r="H2288">
        <v>1</v>
      </c>
      <c r="I2288">
        <v>2</v>
      </c>
      <c r="J2288">
        <v>2004</v>
      </c>
      <c r="K2288" t="s">
        <v>504</v>
      </c>
      <c r="L2288">
        <v>64</v>
      </c>
      <c r="M2288" t="s">
        <v>654</v>
      </c>
      <c r="N2288" t="s">
        <v>418</v>
      </c>
      <c r="O2288" t="s">
        <v>419</v>
      </c>
      <c r="P2288" t="s">
        <v>420</v>
      </c>
      <c r="Q2288" t="s">
        <v>421</v>
      </c>
      <c r="R2288" t="s">
        <v>199</v>
      </c>
      <c r="T2288">
        <v>69045</v>
      </c>
      <c r="U2288" t="s">
        <v>199</v>
      </c>
      <c r="V2288" t="s">
        <v>96</v>
      </c>
      <c r="W2288" t="s">
        <v>422</v>
      </c>
      <c r="X2288" t="s">
        <v>423</v>
      </c>
      <c r="Y2288" t="s">
        <v>36</v>
      </c>
    </row>
    <row r="2289" spans="1:25" x14ac:dyDescent="0.3">
      <c r="A2289">
        <v>10229</v>
      </c>
      <c r="B2289">
        <v>30</v>
      </c>
      <c r="C2289">
        <v>73.040000000000006</v>
      </c>
      <c r="D2289">
        <v>12</v>
      </c>
      <c r="E2289">
        <v>2191.1999999999998</v>
      </c>
      <c r="F2289" s="1">
        <v>38057</v>
      </c>
      <c r="G2289" t="s">
        <v>25</v>
      </c>
      <c r="H2289">
        <v>1</v>
      </c>
      <c r="I2289">
        <v>3</v>
      </c>
      <c r="J2289">
        <v>2004</v>
      </c>
      <c r="K2289" t="s">
        <v>504</v>
      </c>
      <c r="L2289">
        <v>64</v>
      </c>
      <c r="M2289" t="s">
        <v>654</v>
      </c>
      <c r="N2289" t="s">
        <v>272</v>
      </c>
      <c r="O2289">
        <v>4155551450</v>
      </c>
      <c r="P2289" t="s">
        <v>273</v>
      </c>
      <c r="R2289" t="s">
        <v>274</v>
      </c>
      <c r="S2289" t="s">
        <v>55</v>
      </c>
      <c r="T2289">
        <v>97562</v>
      </c>
      <c r="U2289" t="s">
        <v>32</v>
      </c>
      <c r="V2289" t="s">
        <v>33</v>
      </c>
      <c r="W2289" t="s">
        <v>275</v>
      </c>
      <c r="X2289" t="s">
        <v>276</v>
      </c>
      <c r="Y2289" t="s">
        <v>36</v>
      </c>
    </row>
    <row r="2290" spans="1:25" x14ac:dyDescent="0.3">
      <c r="A2290">
        <v>10245</v>
      </c>
      <c r="B2290">
        <v>44</v>
      </c>
      <c r="C2290">
        <v>69.16</v>
      </c>
      <c r="D2290">
        <v>5</v>
      </c>
      <c r="E2290">
        <v>3043.04</v>
      </c>
      <c r="F2290" s="1">
        <v>38111</v>
      </c>
      <c r="G2290" t="s">
        <v>25</v>
      </c>
      <c r="H2290">
        <v>2</v>
      </c>
      <c r="I2290">
        <v>5</v>
      </c>
      <c r="J2290">
        <v>2004</v>
      </c>
      <c r="K2290" t="s">
        <v>504</v>
      </c>
      <c r="L2290">
        <v>64</v>
      </c>
      <c r="M2290" t="s">
        <v>654</v>
      </c>
      <c r="N2290" t="s">
        <v>242</v>
      </c>
      <c r="O2290">
        <v>2035559545</v>
      </c>
      <c r="P2290" t="s">
        <v>243</v>
      </c>
      <c r="R2290" t="s">
        <v>244</v>
      </c>
      <c r="S2290" t="s">
        <v>112</v>
      </c>
      <c r="T2290">
        <v>97823</v>
      </c>
      <c r="U2290" t="s">
        <v>32</v>
      </c>
      <c r="V2290" t="s">
        <v>33</v>
      </c>
      <c r="W2290" t="s">
        <v>83</v>
      </c>
      <c r="X2290" t="s">
        <v>245</v>
      </c>
      <c r="Y2290" t="s">
        <v>51</v>
      </c>
    </row>
    <row r="2291" spans="1:25" x14ac:dyDescent="0.3">
      <c r="A2291">
        <v>10258</v>
      </c>
      <c r="B2291">
        <v>20</v>
      </c>
      <c r="C2291">
        <v>61.41</v>
      </c>
      <c r="D2291">
        <v>2</v>
      </c>
      <c r="E2291">
        <v>1228.2</v>
      </c>
      <c r="F2291" s="1">
        <v>38153</v>
      </c>
      <c r="G2291" t="s">
        <v>25</v>
      </c>
      <c r="H2291">
        <v>2</v>
      </c>
      <c r="I2291">
        <v>6</v>
      </c>
      <c r="J2291">
        <v>2004</v>
      </c>
      <c r="K2291" t="s">
        <v>504</v>
      </c>
      <c r="L2291">
        <v>64</v>
      </c>
      <c r="M2291" t="s">
        <v>654</v>
      </c>
      <c r="N2291" t="s">
        <v>246</v>
      </c>
      <c r="O2291" t="s">
        <v>247</v>
      </c>
      <c r="P2291" t="s">
        <v>248</v>
      </c>
      <c r="R2291" t="s">
        <v>249</v>
      </c>
      <c r="S2291" t="s">
        <v>250</v>
      </c>
      <c r="T2291" t="s">
        <v>251</v>
      </c>
      <c r="U2291" t="s">
        <v>200</v>
      </c>
      <c r="V2291" t="s">
        <v>200</v>
      </c>
      <c r="W2291" t="s">
        <v>252</v>
      </c>
      <c r="X2291" t="s">
        <v>253</v>
      </c>
      <c r="Y2291" t="s">
        <v>36</v>
      </c>
    </row>
    <row r="2292" spans="1:25" x14ac:dyDescent="0.3">
      <c r="A2292">
        <v>10270</v>
      </c>
      <c r="B2292">
        <v>21</v>
      </c>
      <c r="C2292">
        <v>63.35</v>
      </c>
      <c r="D2292">
        <v>5</v>
      </c>
      <c r="E2292">
        <v>1330.35</v>
      </c>
      <c r="F2292" s="1">
        <v>38187</v>
      </c>
      <c r="G2292" t="s">
        <v>25</v>
      </c>
      <c r="H2292">
        <v>3</v>
      </c>
      <c r="I2292">
        <v>7</v>
      </c>
      <c r="J2292">
        <v>2004</v>
      </c>
      <c r="K2292" t="s">
        <v>504</v>
      </c>
      <c r="L2292">
        <v>64</v>
      </c>
      <c r="M2292" t="s">
        <v>654</v>
      </c>
      <c r="N2292" t="s">
        <v>152</v>
      </c>
      <c r="O2292" t="s">
        <v>153</v>
      </c>
      <c r="P2292" t="s">
        <v>154</v>
      </c>
      <c r="Q2292" t="s">
        <v>155</v>
      </c>
      <c r="R2292" t="s">
        <v>156</v>
      </c>
      <c r="S2292" t="s">
        <v>157</v>
      </c>
      <c r="T2292">
        <v>2067</v>
      </c>
      <c r="U2292" t="s">
        <v>95</v>
      </c>
      <c r="V2292" t="s">
        <v>96</v>
      </c>
      <c r="W2292" t="s">
        <v>158</v>
      </c>
      <c r="X2292" t="s">
        <v>159</v>
      </c>
      <c r="Y2292" t="s">
        <v>36</v>
      </c>
    </row>
    <row r="2293" spans="1:25" x14ac:dyDescent="0.3">
      <c r="A2293">
        <v>10281</v>
      </c>
      <c r="B2293">
        <v>36</v>
      </c>
      <c r="C2293">
        <v>77.569999999999993</v>
      </c>
      <c r="D2293">
        <v>12</v>
      </c>
      <c r="E2293">
        <v>2792.52</v>
      </c>
      <c r="F2293" s="1">
        <v>38218</v>
      </c>
      <c r="G2293" t="s">
        <v>25</v>
      </c>
      <c r="H2293">
        <v>3</v>
      </c>
      <c r="I2293">
        <v>8</v>
      </c>
      <c r="J2293">
        <v>2004</v>
      </c>
      <c r="K2293" t="s">
        <v>504</v>
      </c>
      <c r="L2293">
        <v>64</v>
      </c>
      <c r="M2293" t="s">
        <v>654</v>
      </c>
      <c r="N2293" t="s">
        <v>139</v>
      </c>
      <c r="O2293">
        <v>2155551555</v>
      </c>
      <c r="P2293" t="s">
        <v>140</v>
      </c>
      <c r="R2293" t="s">
        <v>141</v>
      </c>
      <c r="S2293" t="s">
        <v>142</v>
      </c>
      <c r="T2293">
        <v>70267</v>
      </c>
      <c r="U2293" t="s">
        <v>32</v>
      </c>
      <c r="V2293" t="s">
        <v>33</v>
      </c>
      <c r="W2293" t="s">
        <v>34</v>
      </c>
      <c r="X2293" t="s">
        <v>143</v>
      </c>
      <c r="Y2293" t="s">
        <v>36</v>
      </c>
    </row>
    <row r="2294" spans="1:25" x14ac:dyDescent="0.3">
      <c r="A2294">
        <v>10291</v>
      </c>
      <c r="B2294">
        <v>32</v>
      </c>
      <c r="C2294">
        <v>71.75</v>
      </c>
      <c r="D2294">
        <v>7</v>
      </c>
      <c r="E2294">
        <v>2296</v>
      </c>
      <c r="F2294" s="1">
        <v>38238</v>
      </c>
      <c r="G2294" t="s">
        <v>25</v>
      </c>
      <c r="H2294">
        <v>3</v>
      </c>
      <c r="I2294">
        <v>9</v>
      </c>
      <c r="J2294">
        <v>2004</v>
      </c>
      <c r="K2294" t="s">
        <v>504</v>
      </c>
      <c r="L2294">
        <v>64</v>
      </c>
      <c r="M2294" t="s">
        <v>654</v>
      </c>
      <c r="N2294" t="s">
        <v>261</v>
      </c>
      <c r="O2294" t="s">
        <v>262</v>
      </c>
      <c r="P2294" t="s">
        <v>263</v>
      </c>
      <c r="R2294" t="s">
        <v>264</v>
      </c>
      <c r="T2294" t="s">
        <v>265</v>
      </c>
      <c r="U2294" t="s">
        <v>188</v>
      </c>
      <c r="V2294" t="s">
        <v>42</v>
      </c>
      <c r="W2294" t="s">
        <v>266</v>
      </c>
      <c r="X2294" t="s">
        <v>206</v>
      </c>
      <c r="Y2294" t="s">
        <v>36</v>
      </c>
    </row>
    <row r="2295" spans="1:25" x14ac:dyDescent="0.3">
      <c r="A2295">
        <v>10304</v>
      </c>
      <c r="B2295">
        <v>36</v>
      </c>
      <c r="C2295">
        <v>73.040000000000006</v>
      </c>
      <c r="D2295">
        <v>2</v>
      </c>
      <c r="E2295">
        <v>2629.44</v>
      </c>
      <c r="F2295" s="1">
        <v>38271</v>
      </c>
      <c r="G2295" t="s">
        <v>25</v>
      </c>
      <c r="H2295">
        <v>4</v>
      </c>
      <c r="I2295">
        <v>10</v>
      </c>
      <c r="J2295">
        <v>2004</v>
      </c>
      <c r="K2295" t="s">
        <v>504</v>
      </c>
      <c r="L2295">
        <v>64</v>
      </c>
      <c r="M2295" t="s">
        <v>654</v>
      </c>
      <c r="N2295" t="s">
        <v>267</v>
      </c>
      <c r="O2295" t="s">
        <v>268</v>
      </c>
      <c r="P2295" t="s">
        <v>269</v>
      </c>
      <c r="R2295" t="s">
        <v>270</v>
      </c>
      <c r="T2295">
        <v>78000</v>
      </c>
      <c r="U2295" t="s">
        <v>41</v>
      </c>
      <c r="V2295" t="s">
        <v>42</v>
      </c>
      <c r="W2295" t="s">
        <v>271</v>
      </c>
      <c r="X2295" t="s">
        <v>50</v>
      </c>
      <c r="Y2295" t="s">
        <v>36</v>
      </c>
    </row>
    <row r="2296" spans="1:25" x14ac:dyDescent="0.3">
      <c r="A2296">
        <v>10313</v>
      </c>
      <c r="B2296">
        <v>34</v>
      </c>
      <c r="C2296">
        <v>56.24</v>
      </c>
      <c r="D2296">
        <v>10</v>
      </c>
      <c r="E2296">
        <v>1912.16</v>
      </c>
      <c r="F2296" s="1">
        <v>38282</v>
      </c>
      <c r="G2296" t="s">
        <v>25</v>
      </c>
      <c r="H2296">
        <v>4</v>
      </c>
      <c r="I2296">
        <v>10</v>
      </c>
      <c r="J2296">
        <v>2004</v>
      </c>
      <c r="K2296" t="s">
        <v>504</v>
      </c>
      <c r="L2296">
        <v>64</v>
      </c>
      <c r="M2296" t="s">
        <v>654</v>
      </c>
      <c r="N2296" t="s">
        <v>225</v>
      </c>
      <c r="O2296" t="s">
        <v>226</v>
      </c>
      <c r="P2296" t="s">
        <v>227</v>
      </c>
      <c r="R2296" t="s">
        <v>228</v>
      </c>
      <c r="S2296" t="s">
        <v>229</v>
      </c>
      <c r="T2296" t="s">
        <v>230</v>
      </c>
      <c r="U2296" t="s">
        <v>231</v>
      </c>
      <c r="V2296" t="s">
        <v>33</v>
      </c>
      <c r="W2296" t="s">
        <v>232</v>
      </c>
      <c r="X2296" t="s">
        <v>233</v>
      </c>
      <c r="Y2296" t="s">
        <v>36</v>
      </c>
    </row>
    <row r="2297" spans="1:25" x14ac:dyDescent="0.3">
      <c r="A2297">
        <v>10324</v>
      </c>
      <c r="B2297">
        <v>48</v>
      </c>
      <c r="C2297">
        <v>100</v>
      </c>
      <c r="D2297">
        <v>4</v>
      </c>
      <c r="E2297">
        <v>8209.44</v>
      </c>
      <c r="F2297" s="1">
        <v>38296</v>
      </c>
      <c r="G2297" t="s">
        <v>25</v>
      </c>
      <c r="H2297">
        <v>4</v>
      </c>
      <c r="I2297">
        <v>11</v>
      </c>
      <c r="J2297">
        <v>2004</v>
      </c>
      <c r="K2297" t="s">
        <v>504</v>
      </c>
      <c r="L2297">
        <v>64</v>
      </c>
      <c r="M2297" t="s">
        <v>654</v>
      </c>
      <c r="N2297" t="s">
        <v>99</v>
      </c>
      <c r="O2297">
        <v>2125551500</v>
      </c>
      <c r="P2297" t="s">
        <v>100</v>
      </c>
      <c r="Q2297" t="s">
        <v>101</v>
      </c>
      <c r="R2297" t="s">
        <v>30</v>
      </c>
      <c r="S2297" t="s">
        <v>31</v>
      </c>
      <c r="T2297">
        <v>10022</v>
      </c>
      <c r="U2297" t="s">
        <v>32</v>
      </c>
      <c r="V2297" t="s">
        <v>33</v>
      </c>
      <c r="W2297" t="s">
        <v>102</v>
      </c>
      <c r="X2297" t="s">
        <v>103</v>
      </c>
      <c r="Y2297" t="s">
        <v>151</v>
      </c>
    </row>
    <row r="2298" spans="1:25" x14ac:dyDescent="0.3">
      <c r="A2298">
        <v>10333</v>
      </c>
      <c r="B2298">
        <v>33</v>
      </c>
      <c r="C2298">
        <v>73.69</v>
      </c>
      <c r="D2298">
        <v>4</v>
      </c>
      <c r="E2298">
        <v>2431.77</v>
      </c>
      <c r="F2298" s="1">
        <v>38309</v>
      </c>
      <c r="G2298" t="s">
        <v>25</v>
      </c>
      <c r="H2298">
        <v>4</v>
      </c>
      <c r="I2298">
        <v>11</v>
      </c>
      <c r="J2298">
        <v>2004</v>
      </c>
      <c r="K2298" t="s">
        <v>504</v>
      </c>
      <c r="L2298">
        <v>64</v>
      </c>
      <c r="M2298" t="s">
        <v>654</v>
      </c>
      <c r="N2298" t="s">
        <v>81</v>
      </c>
      <c r="O2298">
        <v>6505555787</v>
      </c>
      <c r="P2298" t="s">
        <v>82</v>
      </c>
      <c r="R2298" t="s">
        <v>60</v>
      </c>
      <c r="S2298" t="s">
        <v>55</v>
      </c>
      <c r="U2298" t="s">
        <v>32</v>
      </c>
      <c r="V2298" t="s">
        <v>33</v>
      </c>
      <c r="W2298" t="s">
        <v>83</v>
      </c>
      <c r="X2298" t="s">
        <v>57</v>
      </c>
      <c r="Y2298" t="s">
        <v>36</v>
      </c>
    </row>
    <row r="2299" spans="1:25" x14ac:dyDescent="0.3">
      <c r="A2299">
        <v>10348</v>
      </c>
      <c r="B2299">
        <v>31</v>
      </c>
      <c r="C2299">
        <v>100</v>
      </c>
      <c r="D2299">
        <v>5</v>
      </c>
      <c r="E2299">
        <v>3139.99</v>
      </c>
      <c r="F2299" s="1">
        <v>38292</v>
      </c>
      <c r="G2299" t="s">
        <v>25</v>
      </c>
      <c r="H2299">
        <v>4</v>
      </c>
      <c r="I2299">
        <v>11</v>
      </c>
      <c r="J2299">
        <v>2004</v>
      </c>
      <c r="K2299" t="s">
        <v>504</v>
      </c>
      <c r="L2299">
        <v>64</v>
      </c>
      <c r="M2299" t="s">
        <v>654</v>
      </c>
      <c r="N2299" t="s">
        <v>191</v>
      </c>
      <c r="O2299" t="s">
        <v>192</v>
      </c>
      <c r="P2299" t="s">
        <v>193</v>
      </c>
      <c r="R2299" t="s">
        <v>177</v>
      </c>
      <c r="T2299">
        <v>28023</v>
      </c>
      <c r="U2299" t="s">
        <v>178</v>
      </c>
      <c r="V2299" t="s">
        <v>42</v>
      </c>
      <c r="W2299" t="s">
        <v>194</v>
      </c>
      <c r="X2299" t="s">
        <v>195</v>
      </c>
      <c r="Y2299" t="s">
        <v>51</v>
      </c>
    </row>
    <row r="2300" spans="1:25" x14ac:dyDescent="0.3">
      <c r="A2300">
        <v>10358</v>
      </c>
      <c r="B2300">
        <v>36</v>
      </c>
      <c r="C2300">
        <v>100</v>
      </c>
      <c r="D2300">
        <v>2</v>
      </c>
      <c r="E2300">
        <v>5669.64</v>
      </c>
      <c r="F2300" s="1">
        <v>38331</v>
      </c>
      <c r="G2300" t="s">
        <v>25</v>
      </c>
      <c r="H2300">
        <v>4</v>
      </c>
      <c r="I2300">
        <v>12</v>
      </c>
      <c r="J2300">
        <v>2004</v>
      </c>
      <c r="K2300" t="s">
        <v>504</v>
      </c>
      <c r="L2300">
        <v>64</v>
      </c>
      <c r="M2300" t="s">
        <v>654</v>
      </c>
      <c r="N2300" t="s">
        <v>174</v>
      </c>
      <c r="O2300" t="s">
        <v>175</v>
      </c>
      <c r="P2300" t="s">
        <v>176</v>
      </c>
      <c r="R2300" t="s">
        <v>177</v>
      </c>
      <c r="T2300">
        <v>28034</v>
      </c>
      <c r="U2300" t="s">
        <v>178</v>
      </c>
      <c r="V2300" t="s">
        <v>42</v>
      </c>
      <c r="W2300" t="s">
        <v>179</v>
      </c>
      <c r="X2300" t="s">
        <v>180</v>
      </c>
      <c r="Y2300" t="s">
        <v>51</v>
      </c>
    </row>
    <row r="2301" spans="1:25" x14ac:dyDescent="0.3">
      <c r="A2301">
        <v>10370</v>
      </c>
      <c r="B2301">
        <v>25</v>
      </c>
      <c r="C2301">
        <v>100</v>
      </c>
      <c r="D2301">
        <v>3</v>
      </c>
      <c r="E2301">
        <v>3160.25</v>
      </c>
      <c r="F2301" s="1">
        <v>38372</v>
      </c>
      <c r="G2301" t="s">
        <v>25</v>
      </c>
      <c r="H2301">
        <v>1</v>
      </c>
      <c r="I2301">
        <v>1</v>
      </c>
      <c r="J2301">
        <v>2005</v>
      </c>
      <c r="K2301" t="s">
        <v>504</v>
      </c>
      <c r="L2301">
        <v>64</v>
      </c>
      <c r="M2301" t="s">
        <v>654</v>
      </c>
      <c r="N2301" t="s">
        <v>285</v>
      </c>
      <c r="O2301" t="s">
        <v>286</v>
      </c>
      <c r="P2301" t="s">
        <v>287</v>
      </c>
      <c r="Q2301" t="s">
        <v>288</v>
      </c>
      <c r="R2301" t="s">
        <v>289</v>
      </c>
      <c r="S2301" t="s">
        <v>157</v>
      </c>
      <c r="T2301">
        <v>2060</v>
      </c>
      <c r="U2301" t="s">
        <v>95</v>
      </c>
      <c r="V2301" t="s">
        <v>96</v>
      </c>
      <c r="W2301" t="s">
        <v>290</v>
      </c>
      <c r="X2301" t="s">
        <v>291</v>
      </c>
      <c r="Y2301" t="s">
        <v>51</v>
      </c>
    </row>
    <row r="2302" spans="1:25" x14ac:dyDescent="0.3">
      <c r="A2302">
        <v>10382</v>
      </c>
      <c r="B2302">
        <v>48</v>
      </c>
      <c r="C2302">
        <v>100</v>
      </c>
      <c r="D2302">
        <v>8</v>
      </c>
      <c r="E2302">
        <v>6799.68</v>
      </c>
      <c r="F2302" s="1">
        <v>38400</v>
      </c>
      <c r="G2302" t="s">
        <v>25</v>
      </c>
      <c r="H2302">
        <v>1</v>
      </c>
      <c r="I2302">
        <v>2</v>
      </c>
      <c r="J2302">
        <v>2005</v>
      </c>
      <c r="K2302" t="s">
        <v>504</v>
      </c>
      <c r="L2302">
        <v>64</v>
      </c>
      <c r="M2302" t="s">
        <v>654</v>
      </c>
      <c r="N2302" t="s">
        <v>272</v>
      </c>
      <c r="O2302">
        <v>4155551450</v>
      </c>
      <c r="P2302" t="s">
        <v>273</v>
      </c>
      <c r="R2302" t="s">
        <v>274</v>
      </c>
      <c r="S2302" t="s">
        <v>55</v>
      </c>
      <c r="T2302">
        <v>97562</v>
      </c>
      <c r="U2302" t="s">
        <v>32</v>
      </c>
      <c r="V2302" t="s">
        <v>33</v>
      </c>
      <c r="W2302" t="s">
        <v>275</v>
      </c>
      <c r="X2302" t="s">
        <v>276</v>
      </c>
      <c r="Y2302" t="s">
        <v>51</v>
      </c>
    </row>
    <row r="2303" spans="1:25" x14ac:dyDescent="0.3">
      <c r="A2303">
        <v>10411</v>
      </c>
      <c r="B2303">
        <v>27</v>
      </c>
      <c r="C2303">
        <v>69.16</v>
      </c>
      <c r="D2303">
        <v>5</v>
      </c>
      <c r="E2303">
        <v>1867.32</v>
      </c>
      <c r="F2303" s="1">
        <v>38473</v>
      </c>
      <c r="G2303" t="s">
        <v>25</v>
      </c>
      <c r="H2303">
        <v>2</v>
      </c>
      <c r="I2303">
        <v>5</v>
      </c>
      <c r="J2303">
        <v>2005</v>
      </c>
      <c r="K2303" t="s">
        <v>504</v>
      </c>
      <c r="L2303">
        <v>64</v>
      </c>
      <c r="M2303" t="s">
        <v>654</v>
      </c>
      <c r="N2303" t="s">
        <v>292</v>
      </c>
      <c r="O2303" t="s">
        <v>293</v>
      </c>
      <c r="P2303" t="s">
        <v>294</v>
      </c>
      <c r="R2303" t="s">
        <v>295</v>
      </c>
      <c r="S2303" t="s">
        <v>296</v>
      </c>
      <c r="T2303" t="s">
        <v>297</v>
      </c>
      <c r="U2303" t="s">
        <v>231</v>
      </c>
      <c r="V2303" t="s">
        <v>33</v>
      </c>
      <c r="W2303" t="s">
        <v>298</v>
      </c>
      <c r="X2303" t="s">
        <v>299</v>
      </c>
      <c r="Y2303" t="s">
        <v>36</v>
      </c>
    </row>
    <row r="2304" spans="1:25" x14ac:dyDescent="0.3">
      <c r="A2304">
        <v>10424</v>
      </c>
      <c r="B2304">
        <v>44</v>
      </c>
      <c r="C2304">
        <v>61.41</v>
      </c>
      <c r="D2304">
        <v>2</v>
      </c>
      <c r="E2304">
        <v>2702.04</v>
      </c>
      <c r="F2304" s="1">
        <v>38503</v>
      </c>
      <c r="G2304" t="s">
        <v>300</v>
      </c>
      <c r="H2304">
        <v>2</v>
      </c>
      <c r="I2304">
        <v>5</v>
      </c>
      <c r="J2304">
        <v>2005</v>
      </c>
      <c r="K2304" t="s">
        <v>504</v>
      </c>
      <c r="L2304">
        <v>64</v>
      </c>
      <c r="M2304" t="s">
        <v>654</v>
      </c>
      <c r="N2304" t="s">
        <v>174</v>
      </c>
      <c r="O2304" t="s">
        <v>175</v>
      </c>
      <c r="P2304" t="s">
        <v>176</v>
      </c>
      <c r="R2304" t="s">
        <v>177</v>
      </c>
      <c r="T2304">
        <v>28034</v>
      </c>
      <c r="U2304" t="s">
        <v>178</v>
      </c>
      <c r="V2304" t="s">
        <v>42</v>
      </c>
      <c r="W2304" t="s">
        <v>179</v>
      </c>
      <c r="X2304" t="s">
        <v>180</v>
      </c>
      <c r="Y2304" t="s">
        <v>36</v>
      </c>
    </row>
    <row r="2305" spans="1:25" x14ac:dyDescent="0.3">
      <c r="A2305">
        <v>10106</v>
      </c>
      <c r="B2305">
        <v>33</v>
      </c>
      <c r="C2305">
        <v>72.92</v>
      </c>
      <c r="D2305">
        <v>5</v>
      </c>
      <c r="E2305">
        <v>2406.36</v>
      </c>
      <c r="F2305" s="1">
        <v>37669</v>
      </c>
      <c r="G2305" t="s">
        <v>25</v>
      </c>
      <c r="H2305">
        <v>1</v>
      </c>
      <c r="I2305">
        <v>2</v>
      </c>
      <c r="J2305">
        <v>2003</v>
      </c>
      <c r="K2305" t="s">
        <v>550</v>
      </c>
      <c r="L2305">
        <v>68</v>
      </c>
      <c r="M2305" t="s">
        <v>655</v>
      </c>
      <c r="N2305" t="s">
        <v>552</v>
      </c>
      <c r="O2305" t="s">
        <v>553</v>
      </c>
      <c r="P2305" t="s">
        <v>554</v>
      </c>
      <c r="R2305" t="s">
        <v>555</v>
      </c>
      <c r="T2305">
        <v>24100</v>
      </c>
      <c r="U2305" t="s">
        <v>258</v>
      </c>
      <c r="V2305" t="s">
        <v>42</v>
      </c>
      <c r="W2305" t="s">
        <v>556</v>
      </c>
      <c r="X2305" t="s">
        <v>557</v>
      </c>
      <c r="Y2305" t="s">
        <v>36</v>
      </c>
    </row>
    <row r="2306" spans="1:25" x14ac:dyDescent="0.3">
      <c r="A2306">
        <v>10120</v>
      </c>
      <c r="B2306">
        <v>29</v>
      </c>
      <c r="C2306">
        <v>72.23</v>
      </c>
      <c r="D2306">
        <v>11</v>
      </c>
      <c r="E2306">
        <v>2094.67</v>
      </c>
      <c r="F2306" s="1">
        <v>37740</v>
      </c>
      <c r="G2306" t="s">
        <v>25</v>
      </c>
      <c r="H2306">
        <v>2</v>
      </c>
      <c r="I2306">
        <v>4</v>
      </c>
      <c r="J2306">
        <v>2003</v>
      </c>
      <c r="K2306" t="s">
        <v>550</v>
      </c>
      <c r="L2306">
        <v>68</v>
      </c>
      <c r="M2306" t="s">
        <v>655</v>
      </c>
      <c r="N2306" t="s">
        <v>89</v>
      </c>
      <c r="O2306" t="s">
        <v>90</v>
      </c>
      <c r="P2306" t="s">
        <v>91</v>
      </c>
      <c r="Q2306" t="s">
        <v>92</v>
      </c>
      <c r="R2306" t="s">
        <v>93</v>
      </c>
      <c r="S2306" t="s">
        <v>94</v>
      </c>
      <c r="T2306">
        <v>3004</v>
      </c>
      <c r="U2306" t="s">
        <v>95</v>
      </c>
      <c r="V2306" t="s">
        <v>96</v>
      </c>
      <c r="W2306" t="s">
        <v>97</v>
      </c>
      <c r="X2306" t="s">
        <v>98</v>
      </c>
      <c r="Y2306" t="s">
        <v>36</v>
      </c>
    </row>
    <row r="2307" spans="1:25" x14ac:dyDescent="0.3">
      <c r="A2307">
        <v>10133</v>
      </c>
      <c r="B2307">
        <v>49</v>
      </c>
      <c r="C2307">
        <v>57.1</v>
      </c>
      <c r="D2307">
        <v>6</v>
      </c>
      <c r="E2307">
        <v>2797.9</v>
      </c>
      <c r="F2307" s="1">
        <v>37799</v>
      </c>
      <c r="G2307" t="s">
        <v>25</v>
      </c>
      <c r="H2307">
        <v>2</v>
      </c>
      <c r="I2307">
        <v>6</v>
      </c>
      <c r="J2307">
        <v>2003</v>
      </c>
      <c r="K2307" t="s">
        <v>550</v>
      </c>
      <c r="L2307">
        <v>68</v>
      </c>
      <c r="M2307" t="s">
        <v>655</v>
      </c>
      <c r="N2307" t="s">
        <v>174</v>
      </c>
      <c r="O2307" t="s">
        <v>175</v>
      </c>
      <c r="P2307" t="s">
        <v>176</v>
      </c>
      <c r="R2307" t="s">
        <v>177</v>
      </c>
      <c r="T2307">
        <v>28034</v>
      </c>
      <c r="U2307" t="s">
        <v>178</v>
      </c>
      <c r="V2307" t="s">
        <v>42</v>
      </c>
      <c r="W2307" t="s">
        <v>179</v>
      </c>
      <c r="X2307" t="s">
        <v>180</v>
      </c>
      <c r="Y2307" t="s">
        <v>36</v>
      </c>
    </row>
    <row r="2308" spans="1:25" x14ac:dyDescent="0.3">
      <c r="A2308">
        <v>10144</v>
      </c>
      <c r="B2308">
        <v>20</v>
      </c>
      <c r="C2308">
        <v>81.86</v>
      </c>
      <c r="D2308">
        <v>1</v>
      </c>
      <c r="E2308">
        <v>1637.2</v>
      </c>
      <c r="F2308" s="1">
        <v>37846</v>
      </c>
      <c r="G2308" t="s">
        <v>25</v>
      </c>
      <c r="H2308">
        <v>3</v>
      </c>
      <c r="I2308">
        <v>8</v>
      </c>
      <c r="J2308">
        <v>2003</v>
      </c>
      <c r="K2308" t="s">
        <v>550</v>
      </c>
      <c r="L2308">
        <v>68</v>
      </c>
      <c r="M2308" t="s">
        <v>655</v>
      </c>
      <c r="N2308" t="s">
        <v>577</v>
      </c>
      <c r="O2308" t="s">
        <v>578</v>
      </c>
      <c r="P2308" t="s">
        <v>579</v>
      </c>
      <c r="R2308" t="s">
        <v>580</v>
      </c>
      <c r="T2308" t="s">
        <v>581</v>
      </c>
      <c r="U2308" t="s">
        <v>370</v>
      </c>
      <c r="V2308" t="s">
        <v>42</v>
      </c>
      <c r="W2308" t="s">
        <v>582</v>
      </c>
      <c r="X2308" t="s">
        <v>583</v>
      </c>
      <c r="Y2308" t="s">
        <v>36</v>
      </c>
    </row>
    <row r="2309" spans="1:25" x14ac:dyDescent="0.3">
      <c r="A2309">
        <v>10168</v>
      </c>
      <c r="B2309">
        <v>31</v>
      </c>
      <c r="C2309">
        <v>73.61</v>
      </c>
      <c r="D2309">
        <v>12</v>
      </c>
      <c r="E2309">
        <v>2281.91</v>
      </c>
      <c r="F2309" s="1">
        <v>37922</v>
      </c>
      <c r="G2309" t="s">
        <v>25</v>
      </c>
      <c r="H2309">
        <v>4</v>
      </c>
      <c r="I2309">
        <v>10</v>
      </c>
      <c r="J2309">
        <v>2003</v>
      </c>
      <c r="K2309" t="s">
        <v>550</v>
      </c>
      <c r="L2309">
        <v>68</v>
      </c>
      <c r="M2309" t="s">
        <v>655</v>
      </c>
      <c r="N2309" t="s">
        <v>62</v>
      </c>
      <c r="O2309">
        <v>6505556809</v>
      </c>
      <c r="P2309" t="s">
        <v>63</v>
      </c>
      <c r="R2309" t="s">
        <v>64</v>
      </c>
      <c r="S2309" t="s">
        <v>55</v>
      </c>
      <c r="T2309">
        <v>94217</v>
      </c>
      <c r="U2309" t="s">
        <v>32</v>
      </c>
      <c r="V2309" t="s">
        <v>33</v>
      </c>
      <c r="W2309" t="s">
        <v>65</v>
      </c>
      <c r="X2309" t="s">
        <v>66</v>
      </c>
      <c r="Y2309" t="s">
        <v>36</v>
      </c>
    </row>
    <row r="2310" spans="1:25" x14ac:dyDescent="0.3">
      <c r="A2310">
        <v>10210</v>
      </c>
      <c r="B2310">
        <v>39</v>
      </c>
      <c r="C2310">
        <v>59.16</v>
      </c>
      <c r="D2310">
        <v>10</v>
      </c>
      <c r="E2310">
        <v>2307.2399999999998</v>
      </c>
      <c r="F2310" s="1">
        <v>37998</v>
      </c>
      <c r="G2310" t="s">
        <v>25</v>
      </c>
      <c r="H2310">
        <v>1</v>
      </c>
      <c r="I2310">
        <v>1</v>
      </c>
      <c r="J2310">
        <v>2004</v>
      </c>
      <c r="K2310" t="s">
        <v>550</v>
      </c>
      <c r="L2310">
        <v>68</v>
      </c>
      <c r="M2310" t="s">
        <v>655</v>
      </c>
      <c r="N2310" t="s">
        <v>302</v>
      </c>
      <c r="O2310" t="s">
        <v>303</v>
      </c>
      <c r="P2310" t="s">
        <v>304</v>
      </c>
      <c r="R2310" t="s">
        <v>305</v>
      </c>
      <c r="S2310" t="s">
        <v>305</v>
      </c>
      <c r="T2310" t="s">
        <v>306</v>
      </c>
      <c r="U2310" t="s">
        <v>200</v>
      </c>
      <c r="V2310" t="s">
        <v>200</v>
      </c>
      <c r="W2310" t="s">
        <v>307</v>
      </c>
      <c r="X2310" t="s">
        <v>308</v>
      </c>
      <c r="Y2310" t="s">
        <v>36</v>
      </c>
    </row>
    <row r="2311" spans="1:25" x14ac:dyDescent="0.3">
      <c r="A2311">
        <v>10223</v>
      </c>
      <c r="B2311">
        <v>20</v>
      </c>
      <c r="C2311">
        <v>66.040000000000006</v>
      </c>
      <c r="D2311">
        <v>12</v>
      </c>
      <c r="E2311">
        <v>1320.8</v>
      </c>
      <c r="F2311" s="1">
        <v>38037</v>
      </c>
      <c r="G2311" t="s">
        <v>25</v>
      </c>
      <c r="H2311">
        <v>1</v>
      </c>
      <c r="I2311">
        <v>2</v>
      </c>
      <c r="J2311">
        <v>2004</v>
      </c>
      <c r="K2311" t="s">
        <v>550</v>
      </c>
      <c r="L2311">
        <v>68</v>
      </c>
      <c r="M2311" t="s">
        <v>655</v>
      </c>
      <c r="N2311" t="s">
        <v>89</v>
      </c>
      <c r="O2311" t="s">
        <v>90</v>
      </c>
      <c r="P2311" t="s">
        <v>91</v>
      </c>
      <c r="Q2311" t="s">
        <v>92</v>
      </c>
      <c r="R2311" t="s">
        <v>93</v>
      </c>
      <c r="S2311" t="s">
        <v>94</v>
      </c>
      <c r="T2311">
        <v>3004</v>
      </c>
      <c r="U2311" t="s">
        <v>95</v>
      </c>
      <c r="V2311" t="s">
        <v>96</v>
      </c>
      <c r="W2311" t="s">
        <v>97</v>
      </c>
      <c r="X2311" t="s">
        <v>98</v>
      </c>
      <c r="Y2311" t="s">
        <v>36</v>
      </c>
    </row>
    <row r="2312" spans="1:25" x14ac:dyDescent="0.3">
      <c r="A2312">
        <v>10235</v>
      </c>
      <c r="B2312">
        <v>34</v>
      </c>
      <c r="C2312">
        <v>77.73</v>
      </c>
      <c r="D2312">
        <v>6</v>
      </c>
      <c r="E2312">
        <v>2642.82</v>
      </c>
      <c r="F2312" s="1">
        <v>38079</v>
      </c>
      <c r="G2312" t="s">
        <v>25</v>
      </c>
      <c r="H2312">
        <v>2</v>
      </c>
      <c r="I2312">
        <v>4</v>
      </c>
      <c r="J2312">
        <v>2004</v>
      </c>
      <c r="K2312" t="s">
        <v>550</v>
      </c>
      <c r="L2312">
        <v>68</v>
      </c>
      <c r="M2312" t="s">
        <v>655</v>
      </c>
      <c r="N2312" t="s">
        <v>373</v>
      </c>
      <c r="O2312" t="s">
        <v>374</v>
      </c>
      <c r="P2312" t="s">
        <v>375</v>
      </c>
      <c r="R2312" t="s">
        <v>376</v>
      </c>
      <c r="S2312" t="s">
        <v>229</v>
      </c>
      <c r="T2312" t="s">
        <v>377</v>
      </c>
      <c r="U2312" t="s">
        <v>231</v>
      </c>
      <c r="V2312" t="s">
        <v>33</v>
      </c>
      <c r="W2312" t="s">
        <v>378</v>
      </c>
      <c r="X2312" t="s">
        <v>172</v>
      </c>
      <c r="Y2312" t="s">
        <v>36</v>
      </c>
    </row>
    <row r="2313" spans="1:25" x14ac:dyDescent="0.3">
      <c r="A2313">
        <v>10250</v>
      </c>
      <c r="B2313">
        <v>50</v>
      </c>
      <c r="C2313">
        <v>61.22</v>
      </c>
      <c r="D2313">
        <v>7</v>
      </c>
      <c r="E2313">
        <v>3061</v>
      </c>
      <c r="F2313" s="1">
        <v>38118</v>
      </c>
      <c r="G2313" t="s">
        <v>25</v>
      </c>
      <c r="H2313">
        <v>2</v>
      </c>
      <c r="I2313">
        <v>5</v>
      </c>
      <c r="J2313">
        <v>2004</v>
      </c>
      <c r="K2313" t="s">
        <v>550</v>
      </c>
      <c r="L2313">
        <v>68</v>
      </c>
      <c r="M2313" t="s">
        <v>655</v>
      </c>
      <c r="N2313" t="s">
        <v>397</v>
      </c>
      <c r="O2313">
        <v>4085553659</v>
      </c>
      <c r="P2313" t="s">
        <v>398</v>
      </c>
      <c r="R2313" t="s">
        <v>399</v>
      </c>
      <c r="S2313" t="s">
        <v>55</v>
      </c>
      <c r="T2313">
        <v>94217</v>
      </c>
      <c r="U2313" t="s">
        <v>32</v>
      </c>
      <c r="V2313" t="s">
        <v>33</v>
      </c>
      <c r="W2313" t="s">
        <v>102</v>
      </c>
      <c r="X2313" t="s">
        <v>400</v>
      </c>
      <c r="Y2313" t="s">
        <v>51</v>
      </c>
    </row>
    <row r="2314" spans="1:25" x14ac:dyDescent="0.3">
      <c r="A2314">
        <v>10262</v>
      </c>
      <c r="B2314">
        <v>40</v>
      </c>
      <c r="C2314">
        <v>79.11</v>
      </c>
      <c r="D2314">
        <v>2</v>
      </c>
      <c r="E2314">
        <v>3164.4</v>
      </c>
      <c r="F2314" s="1">
        <v>38162</v>
      </c>
      <c r="G2314" t="s">
        <v>339</v>
      </c>
      <c r="H2314">
        <v>2</v>
      </c>
      <c r="I2314">
        <v>6</v>
      </c>
      <c r="J2314">
        <v>2004</v>
      </c>
      <c r="K2314" t="s">
        <v>550</v>
      </c>
      <c r="L2314">
        <v>68</v>
      </c>
      <c r="M2314" t="s">
        <v>655</v>
      </c>
      <c r="N2314" t="s">
        <v>174</v>
      </c>
      <c r="O2314" t="s">
        <v>175</v>
      </c>
      <c r="P2314" t="s">
        <v>176</v>
      </c>
      <c r="R2314" t="s">
        <v>177</v>
      </c>
      <c r="T2314">
        <v>28034</v>
      </c>
      <c r="U2314" t="s">
        <v>178</v>
      </c>
      <c r="V2314" t="s">
        <v>42</v>
      </c>
      <c r="W2314" t="s">
        <v>179</v>
      </c>
      <c r="X2314" t="s">
        <v>180</v>
      </c>
      <c r="Y2314" t="s">
        <v>51</v>
      </c>
    </row>
    <row r="2315" spans="1:25" x14ac:dyDescent="0.3">
      <c r="A2315">
        <v>10275</v>
      </c>
      <c r="B2315">
        <v>28</v>
      </c>
      <c r="C2315">
        <v>63.97</v>
      </c>
      <c r="D2315">
        <v>12</v>
      </c>
      <c r="E2315">
        <v>1791.16</v>
      </c>
      <c r="F2315" s="1">
        <v>38191</v>
      </c>
      <c r="G2315" t="s">
        <v>25</v>
      </c>
      <c r="H2315">
        <v>3</v>
      </c>
      <c r="I2315">
        <v>7</v>
      </c>
      <c r="J2315">
        <v>2004</v>
      </c>
      <c r="K2315" t="s">
        <v>550</v>
      </c>
      <c r="L2315">
        <v>68</v>
      </c>
      <c r="M2315" t="s">
        <v>655</v>
      </c>
      <c r="N2315" t="s">
        <v>114</v>
      </c>
      <c r="O2315" t="s">
        <v>115</v>
      </c>
      <c r="P2315" t="s">
        <v>116</v>
      </c>
      <c r="R2315" t="s">
        <v>117</v>
      </c>
      <c r="T2315">
        <v>44000</v>
      </c>
      <c r="U2315" t="s">
        <v>41</v>
      </c>
      <c r="V2315" t="s">
        <v>42</v>
      </c>
      <c r="W2315" t="s">
        <v>118</v>
      </c>
      <c r="X2315" t="s">
        <v>119</v>
      </c>
      <c r="Y2315" t="s">
        <v>36</v>
      </c>
    </row>
    <row r="2316" spans="1:25" x14ac:dyDescent="0.3">
      <c r="A2316">
        <v>10284</v>
      </c>
      <c r="B2316">
        <v>50</v>
      </c>
      <c r="C2316">
        <v>81.86</v>
      </c>
      <c r="D2316">
        <v>4</v>
      </c>
      <c r="E2316">
        <v>4093</v>
      </c>
      <c r="F2316" s="1">
        <v>38220</v>
      </c>
      <c r="G2316" t="s">
        <v>25</v>
      </c>
      <c r="H2316">
        <v>3</v>
      </c>
      <c r="I2316">
        <v>8</v>
      </c>
      <c r="J2316">
        <v>2004</v>
      </c>
      <c r="K2316" t="s">
        <v>550</v>
      </c>
      <c r="L2316">
        <v>68</v>
      </c>
      <c r="M2316" t="s">
        <v>655</v>
      </c>
      <c r="N2316" t="s">
        <v>543</v>
      </c>
      <c r="O2316" t="s">
        <v>544</v>
      </c>
      <c r="P2316" t="s">
        <v>545</v>
      </c>
      <c r="R2316" t="s">
        <v>546</v>
      </c>
      <c r="T2316" t="s">
        <v>547</v>
      </c>
      <c r="U2316" t="s">
        <v>78</v>
      </c>
      <c r="V2316" t="s">
        <v>42</v>
      </c>
      <c r="W2316" t="s">
        <v>548</v>
      </c>
      <c r="X2316" t="s">
        <v>549</v>
      </c>
      <c r="Y2316" t="s">
        <v>51</v>
      </c>
    </row>
    <row r="2317" spans="1:25" x14ac:dyDescent="0.3">
      <c r="A2317">
        <v>10297</v>
      </c>
      <c r="B2317">
        <v>28</v>
      </c>
      <c r="C2317">
        <v>79.8</v>
      </c>
      <c r="D2317">
        <v>7</v>
      </c>
      <c r="E2317">
        <v>2234.4</v>
      </c>
      <c r="F2317" s="1">
        <v>38246</v>
      </c>
      <c r="G2317" t="s">
        <v>25</v>
      </c>
      <c r="H2317">
        <v>3</v>
      </c>
      <c r="I2317">
        <v>9</v>
      </c>
      <c r="J2317">
        <v>2004</v>
      </c>
      <c r="K2317" t="s">
        <v>550</v>
      </c>
      <c r="L2317">
        <v>68</v>
      </c>
      <c r="M2317" t="s">
        <v>655</v>
      </c>
      <c r="N2317" t="s">
        <v>479</v>
      </c>
      <c r="O2317" t="s">
        <v>480</v>
      </c>
      <c r="P2317" t="s">
        <v>481</v>
      </c>
      <c r="Q2317" t="s">
        <v>482</v>
      </c>
      <c r="R2317" t="s">
        <v>483</v>
      </c>
      <c r="T2317">
        <v>2</v>
      </c>
      <c r="U2317" t="s">
        <v>484</v>
      </c>
      <c r="V2317" t="s">
        <v>42</v>
      </c>
      <c r="W2317" t="s">
        <v>485</v>
      </c>
      <c r="X2317" t="s">
        <v>486</v>
      </c>
      <c r="Y2317" t="s">
        <v>36</v>
      </c>
    </row>
    <row r="2318" spans="1:25" x14ac:dyDescent="0.3">
      <c r="A2318">
        <v>10308</v>
      </c>
      <c r="B2318">
        <v>46</v>
      </c>
      <c r="C2318">
        <v>66.040000000000006</v>
      </c>
      <c r="D2318">
        <v>10</v>
      </c>
      <c r="E2318">
        <v>3037.84</v>
      </c>
      <c r="F2318" s="1">
        <v>38275</v>
      </c>
      <c r="G2318" t="s">
        <v>25</v>
      </c>
      <c r="H2318">
        <v>4</v>
      </c>
      <c r="I2318">
        <v>10</v>
      </c>
      <c r="J2318">
        <v>2004</v>
      </c>
      <c r="K2318" t="s">
        <v>550</v>
      </c>
      <c r="L2318">
        <v>68</v>
      </c>
      <c r="M2318" t="s">
        <v>655</v>
      </c>
      <c r="N2318" t="s">
        <v>317</v>
      </c>
      <c r="O2318">
        <v>9145554562</v>
      </c>
      <c r="P2318" t="s">
        <v>318</v>
      </c>
      <c r="R2318" t="s">
        <v>319</v>
      </c>
      <c r="S2318" t="s">
        <v>31</v>
      </c>
      <c r="T2318">
        <v>24067</v>
      </c>
      <c r="U2318" t="s">
        <v>32</v>
      </c>
      <c r="V2318" t="s">
        <v>33</v>
      </c>
      <c r="W2318" t="s">
        <v>102</v>
      </c>
      <c r="X2318" t="s">
        <v>238</v>
      </c>
      <c r="Y2318" t="s">
        <v>51</v>
      </c>
    </row>
    <row r="2319" spans="1:25" x14ac:dyDescent="0.3">
      <c r="A2319">
        <v>10316</v>
      </c>
      <c r="B2319">
        <v>24</v>
      </c>
      <c r="C2319">
        <v>59.16</v>
      </c>
      <c r="D2319">
        <v>2</v>
      </c>
      <c r="E2319">
        <v>1419.84</v>
      </c>
      <c r="F2319" s="1">
        <v>38292</v>
      </c>
      <c r="G2319" t="s">
        <v>25</v>
      </c>
      <c r="H2319">
        <v>4</v>
      </c>
      <c r="I2319">
        <v>11</v>
      </c>
      <c r="J2319">
        <v>2004</v>
      </c>
      <c r="K2319" t="s">
        <v>550</v>
      </c>
      <c r="L2319">
        <v>68</v>
      </c>
      <c r="M2319" t="s">
        <v>655</v>
      </c>
      <c r="N2319" t="s">
        <v>383</v>
      </c>
      <c r="O2319" t="s">
        <v>384</v>
      </c>
      <c r="P2319" t="s">
        <v>385</v>
      </c>
      <c r="R2319" t="s">
        <v>386</v>
      </c>
      <c r="S2319" t="s">
        <v>387</v>
      </c>
      <c r="T2319" t="s">
        <v>388</v>
      </c>
      <c r="U2319" t="s">
        <v>170</v>
      </c>
      <c r="V2319" t="s">
        <v>42</v>
      </c>
      <c r="W2319" t="s">
        <v>389</v>
      </c>
      <c r="X2319" t="s">
        <v>390</v>
      </c>
      <c r="Y2319" t="s">
        <v>36</v>
      </c>
    </row>
    <row r="2320" spans="1:25" x14ac:dyDescent="0.3">
      <c r="A2320">
        <v>10328</v>
      </c>
      <c r="B2320">
        <v>24</v>
      </c>
      <c r="C2320">
        <v>81.17</v>
      </c>
      <c r="D2320">
        <v>5</v>
      </c>
      <c r="E2320">
        <v>1948.08</v>
      </c>
      <c r="F2320" s="1">
        <v>38303</v>
      </c>
      <c r="G2320" t="s">
        <v>25</v>
      </c>
      <c r="H2320">
        <v>4</v>
      </c>
      <c r="I2320">
        <v>11</v>
      </c>
      <c r="J2320">
        <v>2004</v>
      </c>
      <c r="K2320" t="s">
        <v>550</v>
      </c>
      <c r="L2320">
        <v>68</v>
      </c>
      <c r="M2320" t="s">
        <v>655</v>
      </c>
      <c r="N2320" t="s">
        <v>552</v>
      </c>
      <c r="O2320" t="s">
        <v>553</v>
      </c>
      <c r="P2320" t="s">
        <v>554</v>
      </c>
      <c r="R2320" t="s">
        <v>555</v>
      </c>
      <c r="T2320">
        <v>24100</v>
      </c>
      <c r="U2320" t="s">
        <v>258</v>
      </c>
      <c r="V2320" t="s">
        <v>42</v>
      </c>
      <c r="W2320" t="s">
        <v>556</v>
      </c>
      <c r="X2320" t="s">
        <v>557</v>
      </c>
      <c r="Y2320" t="s">
        <v>36</v>
      </c>
    </row>
    <row r="2321" spans="1:25" x14ac:dyDescent="0.3">
      <c r="A2321">
        <v>10340</v>
      </c>
      <c r="B2321">
        <v>39</v>
      </c>
      <c r="C2321">
        <v>59.16</v>
      </c>
      <c r="D2321">
        <v>3</v>
      </c>
      <c r="E2321">
        <v>2307.2399999999998</v>
      </c>
      <c r="F2321" s="1">
        <v>38315</v>
      </c>
      <c r="G2321" t="s">
        <v>25</v>
      </c>
      <c r="H2321">
        <v>4</v>
      </c>
      <c r="I2321">
        <v>11</v>
      </c>
      <c r="J2321">
        <v>2004</v>
      </c>
      <c r="K2321" t="s">
        <v>550</v>
      </c>
      <c r="L2321">
        <v>68</v>
      </c>
      <c r="M2321" t="s">
        <v>655</v>
      </c>
      <c r="N2321" t="s">
        <v>352</v>
      </c>
      <c r="O2321" t="s">
        <v>353</v>
      </c>
      <c r="P2321" t="s">
        <v>354</v>
      </c>
      <c r="R2321" t="s">
        <v>355</v>
      </c>
      <c r="T2321">
        <v>8022</v>
      </c>
      <c r="U2321" t="s">
        <v>178</v>
      </c>
      <c r="V2321" t="s">
        <v>42</v>
      </c>
      <c r="W2321" t="s">
        <v>356</v>
      </c>
      <c r="X2321" t="s">
        <v>357</v>
      </c>
      <c r="Y2321" t="s">
        <v>36</v>
      </c>
    </row>
    <row r="2322" spans="1:25" x14ac:dyDescent="0.3">
      <c r="A2322">
        <v>10353</v>
      </c>
      <c r="B2322">
        <v>40</v>
      </c>
      <c r="C2322">
        <v>44.51</v>
      </c>
      <c r="D2322">
        <v>7</v>
      </c>
      <c r="E2322">
        <v>1780.4</v>
      </c>
      <c r="F2322" s="1">
        <v>38325</v>
      </c>
      <c r="G2322" t="s">
        <v>25</v>
      </c>
      <c r="H2322">
        <v>4</v>
      </c>
      <c r="I2322">
        <v>12</v>
      </c>
      <c r="J2322">
        <v>2004</v>
      </c>
      <c r="K2322" t="s">
        <v>550</v>
      </c>
      <c r="L2322">
        <v>68</v>
      </c>
      <c r="M2322" t="s">
        <v>655</v>
      </c>
      <c r="N2322" t="s">
        <v>568</v>
      </c>
      <c r="O2322">
        <v>2035554407</v>
      </c>
      <c r="P2322" t="s">
        <v>569</v>
      </c>
      <c r="R2322" t="s">
        <v>516</v>
      </c>
      <c r="S2322" t="s">
        <v>112</v>
      </c>
      <c r="T2322">
        <v>97561</v>
      </c>
      <c r="U2322" t="s">
        <v>32</v>
      </c>
      <c r="V2322" t="s">
        <v>33</v>
      </c>
      <c r="W2322" t="s">
        <v>570</v>
      </c>
      <c r="X2322" t="s">
        <v>571</v>
      </c>
      <c r="Y2322" t="s">
        <v>36</v>
      </c>
    </row>
    <row r="2323" spans="1:25" x14ac:dyDescent="0.3">
      <c r="A2323">
        <v>10361</v>
      </c>
      <c r="B2323">
        <v>49</v>
      </c>
      <c r="C2323">
        <v>72.33</v>
      </c>
      <c r="D2323">
        <v>2</v>
      </c>
      <c r="E2323">
        <v>3544.17</v>
      </c>
      <c r="F2323" s="1">
        <v>38338</v>
      </c>
      <c r="G2323" t="s">
        <v>25</v>
      </c>
      <c r="H2323">
        <v>4</v>
      </c>
      <c r="I2323">
        <v>12</v>
      </c>
      <c r="J2323">
        <v>2004</v>
      </c>
      <c r="K2323" t="s">
        <v>550</v>
      </c>
      <c r="L2323">
        <v>68</v>
      </c>
      <c r="M2323" t="s">
        <v>655</v>
      </c>
      <c r="N2323" t="s">
        <v>152</v>
      </c>
      <c r="O2323" t="s">
        <v>153</v>
      </c>
      <c r="P2323" t="s">
        <v>154</v>
      </c>
      <c r="Q2323" t="s">
        <v>155</v>
      </c>
      <c r="R2323" t="s">
        <v>156</v>
      </c>
      <c r="S2323" t="s">
        <v>157</v>
      </c>
      <c r="T2323">
        <v>2067</v>
      </c>
      <c r="U2323" t="s">
        <v>95</v>
      </c>
      <c r="V2323" t="s">
        <v>96</v>
      </c>
      <c r="W2323" t="s">
        <v>158</v>
      </c>
      <c r="X2323" t="s">
        <v>159</v>
      </c>
      <c r="Y2323" t="s">
        <v>51</v>
      </c>
    </row>
    <row r="2324" spans="1:25" x14ac:dyDescent="0.3">
      <c r="A2324">
        <v>10375</v>
      </c>
      <c r="B2324">
        <v>44</v>
      </c>
      <c r="C2324">
        <v>82.26</v>
      </c>
      <c r="D2324">
        <v>4</v>
      </c>
      <c r="E2324">
        <v>3619.44</v>
      </c>
      <c r="F2324" s="1">
        <v>38386</v>
      </c>
      <c r="G2324" t="s">
        <v>25</v>
      </c>
      <c r="H2324">
        <v>1</v>
      </c>
      <c r="I2324">
        <v>2</v>
      </c>
      <c r="J2324">
        <v>2005</v>
      </c>
      <c r="K2324" t="s">
        <v>550</v>
      </c>
      <c r="L2324">
        <v>68</v>
      </c>
      <c r="M2324" t="s">
        <v>655</v>
      </c>
      <c r="N2324" t="s">
        <v>114</v>
      </c>
      <c r="O2324" t="s">
        <v>115</v>
      </c>
      <c r="P2324" t="s">
        <v>116</v>
      </c>
      <c r="R2324" t="s">
        <v>117</v>
      </c>
      <c r="T2324">
        <v>44000</v>
      </c>
      <c r="U2324" t="s">
        <v>41</v>
      </c>
      <c r="V2324" t="s">
        <v>42</v>
      </c>
      <c r="W2324" t="s">
        <v>118</v>
      </c>
      <c r="X2324" t="s">
        <v>119</v>
      </c>
      <c r="Y2324" t="s">
        <v>51</v>
      </c>
    </row>
    <row r="2325" spans="1:25" x14ac:dyDescent="0.3">
      <c r="A2325">
        <v>10388</v>
      </c>
      <c r="B2325">
        <v>35</v>
      </c>
      <c r="C2325">
        <v>100</v>
      </c>
      <c r="D2325">
        <v>8</v>
      </c>
      <c r="E2325">
        <v>3918.95</v>
      </c>
      <c r="F2325" s="1">
        <v>38414</v>
      </c>
      <c r="G2325" t="s">
        <v>25</v>
      </c>
      <c r="H2325">
        <v>1</v>
      </c>
      <c r="I2325">
        <v>3</v>
      </c>
      <c r="J2325">
        <v>2005</v>
      </c>
      <c r="K2325" t="s">
        <v>550</v>
      </c>
      <c r="L2325">
        <v>68</v>
      </c>
      <c r="M2325" t="s">
        <v>655</v>
      </c>
      <c r="N2325" t="s">
        <v>160</v>
      </c>
      <c r="O2325">
        <v>5085552555</v>
      </c>
      <c r="P2325" t="s">
        <v>161</v>
      </c>
      <c r="R2325" t="s">
        <v>162</v>
      </c>
      <c r="S2325" t="s">
        <v>123</v>
      </c>
      <c r="T2325">
        <v>50553</v>
      </c>
      <c r="U2325" t="s">
        <v>32</v>
      </c>
      <c r="V2325" t="s">
        <v>33</v>
      </c>
      <c r="W2325" t="s">
        <v>163</v>
      </c>
      <c r="X2325" t="s">
        <v>164</v>
      </c>
      <c r="Y2325" t="s">
        <v>51</v>
      </c>
    </row>
    <row r="2326" spans="1:25" x14ac:dyDescent="0.3">
      <c r="A2326">
        <v>10398</v>
      </c>
      <c r="B2326">
        <v>22</v>
      </c>
      <c r="C2326">
        <v>67.41</v>
      </c>
      <c r="D2326">
        <v>4</v>
      </c>
      <c r="E2326">
        <v>1483.02</v>
      </c>
      <c r="F2326" s="1">
        <v>38441</v>
      </c>
      <c r="G2326" t="s">
        <v>25</v>
      </c>
      <c r="H2326">
        <v>1</v>
      </c>
      <c r="I2326">
        <v>3</v>
      </c>
      <c r="J2326">
        <v>2005</v>
      </c>
      <c r="K2326" t="s">
        <v>550</v>
      </c>
      <c r="L2326">
        <v>68</v>
      </c>
      <c r="M2326" t="s">
        <v>655</v>
      </c>
      <c r="N2326" t="s">
        <v>37</v>
      </c>
      <c r="O2326" t="s">
        <v>38</v>
      </c>
      <c r="P2326" t="s">
        <v>39</v>
      </c>
      <c r="R2326" t="s">
        <v>40</v>
      </c>
      <c r="T2326">
        <v>51100</v>
      </c>
      <c r="U2326" t="s">
        <v>41</v>
      </c>
      <c r="V2326" t="s">
        <v>42</v>
      </c>
      <c r="W2326" t="s">
        <v>43</v>
      </c>
      <c r="X2326" t="s">
        <v>44</v>
      </c>
      <c r="Y2326" t="s">
        <v>36</v>
      </c>
    </row>
    <row r="2327" spans="1:25" x14ac:dyDescent="0.3">
      <c r="A2327">
        <v>10401</v>
      </c>
      <c r="B2327">
        <v>62</v>
      </c>
      <c r="C2327">
        <v>77.73</v>
      </c>
      <c r="D2327">
        <v>6</v>
      </c>
      <c r="E2327">
        <v>4819.26</v>
      </c>
      <c r="F2327" s="1">
        <v>38445</v>
      </c>
      <c r="G2327" t="s">
        <v>401</v>
      </c>
      <c r="H2327">
        <v>2</v>
      </c>
      <c r="I2327">
        <v>4</v>
      </c>
      <c r="J2327">
        <v>2005</v>
      </c>
      <c r="K2327" t="s">
        <v>550</v>
      </c>
      <c r="L2327">
        <v>68</v>
      </c>
      <c r="M2327" t="s">
        <v>655</v>
      </c>
      <c r="N2327" t="s">
        <v>104</v>
      </c>
      <c r="O2327">
        <v>2015559350</v>
      </c>
      <c r="P2327" t="s">
        <v>105</v>
      </c>
      <c r="R2327" t="s">
        <v>106</v>
      </c>
      <c r="S2327" t="s">
        <v>107</v>
      </c>
      <c r="T2327">
        <v>94019</v>
      </c>
      <c r="U2327" t="s">
        <v>32</v>
      </c>
      <c r="V2327" t="s">
        <v>33</v>
      </c>
      <c r="W2327" t="s">
        <v>61</v>
      </c>
      <c r="X2327" t="s">
        <v>108</v>
      </c>
      <c r="Y2327" t="s">
        <v>51</v>
      </c>
    </row>
    <row r="2328" spans="1:25" x14ac:dyDescent="0.3">
      <c r="A2328">
        <v>10416</v>
      </c>
      <c r="B2328">
        <v>26</v>
      </c>
      <c r="C2328">
        <v>61.22</v>
      </c>
      <c r="D2328">
        <v>7</v>
      </c>
      <c r="E2328">
        <v>1591.72</v>
      </c>
      <c r="F2328" s="1">
        <v>38482</v>
      </c>
      <c r="G2328" t="s">
        <v>25</v>
      </c>
      <c r="H2328">
        <v>2</v>
      </c>
      <c r="I2328">
        <v>5</v>
      </c>
      <c r="J2328">
        <v>2005</v>
      </c>
      <c r="K2328" t="s">
        <v>550</v>
      </c>
      <c r="L2328">
        <v>68</v>
      </c>
      <c r="M2328" t="s">
        <v>655</v>
      </c>
      <c r="N2328" t="s">
        <v>452</v>
      </c>
      <c r="O2328" t="s">
        <v>453</v>
      </c>
      <c r="P2328" t="s">
        <v>454</v>
      </c>
      <c r="R2328" t="s">
        <v>455</v>
      </c>
      <c r="T2328">
        <v>42100</v>
      </c>
      <c r="U2328" t="s">
        <v>258</v>
      </c>
      <c r="V2328" t="s">
        <v>42</v>
      </c>
      <c r="W2328" t="s">
        <v>456</v>
      </c>
      <c r="X2328" t="s">
        <v>457</v>
      </c>
      <c r="Y2328" t="s">
        <v>36</v>
      </c>
    </row>
    <row r="2329" spans="1:25" x14ac:dyDescent="0.3">
      <c r="A2329">
        <v>10108</v>
      </c>
      <c r="B2329">
        <v>31</v>
      </c>
      <c r="C2329">
        <v>100</v>
      </c>
      <c r="D2329">
        <v>16</v>
      </c>
      <c r="E2329">
        <v>3669.78</v>
      </c>
      <c r="F2329" s="1">
        <v>37683</v>
      </c>
      <c r="G2329" t="s">
        <v>25</v>
      </c>
      <c r="H2329">
        <v>1</v>
      </c>
      <c r="I2329">
        <v>3</v>
      </c>
      <c r="J2329">
        <v>2003</v>
      </c>
      <c r="K2329" t="s">
        <v>26</v>
      </c>
      <c r="L2329">
        <v>102</v>
      </c>
      <c r="M2329" t="s">
        <v>656</v>
      </c>
      <c r="N2329" t="s">
        <v>425</v>
      </c>
      <c r="O2329" t="s">
        <v>426</v>
      </c>
      <c r="P2329" t="s">
        <v>427</v>
      </c>
      <c r="R2329" t="s">
        <v>428</v>
      </c>
      <c r="T2329" t="s">
        <v>429</v>
      </c>
      <c r="U2329" t="s">
        <v>430</v>
      </c>
      <c r="V2329" t="s">
        <v>200</v>
      </c>
      <c r="W2329" t="s">
        <v>431</v>
      </c>
      <c r="X2329" t="s">
        <v>432</v>
      </c>
      <c r="Y2329" t="s">
        <v>51</v>
      </c>
    </row>
    <row r="2330" spans="1:25" x14ac:dyDescent="0.3">
      <c r="A2330">
        <v>10121</v>
      </c>
      <c r="B2330">
        <v>25</v>
      </c>
      <c r="C2330">
        <v>86.74</v>
      </c>
      <c r="D2330">
        <v>3</v>
      </c>
      <c r="E2330">
        <v>2168.5</v>
      </c>
      <c r="F2330" s="1">
        <v>37748</v>
      </c>
      <c r="G2330" t="s">
        <v>25</v>
      </c>
      <c r="H2330">
        <v>2</v>
      </c>
      <c r="I2330">
        <v>5</v>
      </c>
      <c r="J2330">
        <v>2003</v>
      </c>
      <c r="K2330" t="s">
        <v>26</v>
      </c>
      <c r="L2330">
        <v>102</v>
      </c>
      <c r="M2330" t="s">
        <v>656</v>
      </c>
      <c r="N2330" t="s">
        <v>37</v>
      </c>
      <c r="O2330" t="s">
        <v>38</v>
      </c>
      <c r="P2330" t="s">
        <v>39</v>
      </c>
      <c r="R2330" t="s">
        <v>40</v>
      </c>
      <c r="T2330">
        <v>51100</v>
      </c>
      <c r="U2330" t="s">
        <v>41</v>
      </c>
      <c r="V2330" t="s">
        <v>42</v>
      </c>
      <c r="W2330" t="s">
        <v>43</v>
      </c>
      <c r="X2330" t="s">
        <v>44</v>
      </c>
      <c r="Y2330" t="s">
        <v>36</v>
      </c>
    </row>
    <row r="2331" spans="1:25" x14ac:dyDescent="0.3">
      <c r="A2331">
        <v>10135</v>
      </c>
      <c r="B2331">
        <v>30</v>
      </c>
      <c r="C2331">
        <v>89.8</v>
      </c>
      <c r="D2331">
        <v>17</v>
      </c>
      <c r="E2331">
        <v>2694</v>
      </c>
      <c r="F2331" s="1">
        <v>37804</v>
      </c>
      <c r="G2331" t="s">
        <v>25</v>
      </c>
      <c r="H2331">
        <v>3</v>
      </c>
      <c r="I2331">
        <v>7</v>
      </c>
      <c r="J2331">
        <v>2003</v>
      </c>
      <c r="K2331" t="s">
        <v>26</v>
      </c>
      <c r="L2331">
        <v>102</v>
      </c>
      <c r="M2331" t="s">
        <v>656</v>
      </c>
      <c r="N2331" t="s">
        <v>272</v>
      </c>
      <c r="O2331">
        <v>4155551450</v>
      </c>
      <c r="P2331" t="s">
        <v>273</v>
      </c>
      <c r="R2331" t="s">
        <v>274</v>
      </c>
      <c r="S2331" t="s">
        <v>55</v>
      </c>
      <c r="T2331">
        <v>97562</v>
      </c>
      <c r="U2331" t="s">
        <v>32</v>
      </c>
      <c r="V2331" t="s">
        <v>33</v>
      </c>
      <c r="W2331" t="s">
        <v>275</v>
      </c>
      <c r="X2331" t="s">
        <v>276</v>
      </c>
      <c r="Y2331" t="s">
        <v>36</v>
      </c>
    </row>
    <row r="2332" spans="1:25" x14ac:dyDescent="0.3">
      <c r="A2332">
        <v>10145</v>
      </c>
      <c r="B2332">
        <v>27</v>
      </c>
      <c r="C2332">
        <v>100</v>
      </c>
      <c r="D2332">
        <v>4</v>
      </c>
      <c r="E2332">
        <v>3251.34</v>
      </c>
      <c r="F2332" s="1">
        <v>37858</v>
      </c>
      <c r="G2332" t="s">
        <v>25</v>
      </c>
      <c r="H2332">
        <v>3</v>
      </c>
      <c r="I2332">
        <v>8</v>
      </c>
      <c r="J2332">
        <v>2003</v>
      </c>
      <c r="K2332" t="s">
        <v>26</v>
      </c>
      <c r="L2332">
        <v>102</v>
      </c>
      <c r="M2332" t="s">
        <v>656</v>
      </c>
      <c r="N2332" t="s">
        <v>52</v>
      </c>
      <c r="O2332">
        <v>6265557265</v>
      </c>
      <c r="P2332" t="s">
        <v>53</v>
      </c>
      <c r="R2332" t="s">
        <v>54</v>
      </c>
      <c r="S2332" t="s">
        <v>55</v>
      </c>
      <c r="T2332">
        <v>90003</v>
      </c>
      <c r="U2332" t="s">
        <v>32</v>
      </c>
      <c r="V2332" t="s">
        <v>33</v>
      </c>
      <c r="W2332" t="s">
        <v>56</v>
      </c>
      <c r="X2332" t="s">
        <v>57</v>
      </c>
      <c r="Y2332" t="s">
        <v>51</v>
      </c>
    </row>
    <row r="2333" spans="1:25" x14ac:dyDescent="0.3">
      <c r="A2333">
        <v>10159</v>
      </c>
      <c r="B2333">
        <v>23</v>
      </c>
      <c r="C2333">
        <v>100</v>
      </c>
      <c r="D2333">
        <v>12</v>
      </c>
      <c r="E2333">
        <v>2347.15</v>
      </c>
      <c r="F2333" s="1">
        <v>37904</v>
      </c>
      <c r="G2333" t="s">
        <v>25</v>
      </c>
      <c r="H2333">
        <v>4</v>
      </c>
      <c r="I2333">
        <v>10</v>
      </c>
      <c r="J2333">
        <v>2003</v>
      </c>
      <c r="K2333" t="s">
        <v>26</v>
      </c>
      <c r="L2333">
        <v>102</v>
      </c>
      <c r="M2333" t="s">
        <v>656</v>
      </c>
      <c r="N2333" t="s">
        <v>58</v>
      </c>
      <c r="O2333">
        <v>6505551386</v>
      </c>
      <c r="P2333" t="s">
        <v>59</v>
      </c>
      <c r="R2333" t="s">
        <v>60</v>
      </c>
      <c r="S2333" t="s">
        <v>55</v>
      </c>
      <c r="U2333" t="s">
        <v>32</v>
      </c>
      <c r="V2333" t="s">
        <v>33</v>
      </c>
      <c r="W2333" t="s">
        <v>61</v>
      </c>
      <c r="X2333" t="s">
        <v>57</v>
      </c>
      <c r="Y2333" t="s">
        <v>36</v>
      </c>
    </row>
    <row r="2334" spans="1:25" x14ac:dyDescent="0.3">
      <c r="A2334">
        <v>10169</v>
      </c>
      <c r="B2334">
        <v>34</v>
      </c>
      <c r="C2334">
        <v>100</v>
      </c>
      <c r="D2334">
        <v>12</v>
      </c>
      <c r="E2334">
        <v>3920.88</v>
      </c>
      <c r="F2334" s="1">
        <v>37929</v>
      </c>
      <c r="G2334" t="s">
        <v>25</v>
      </c>
      <c r="H2334">
        <v>4</v>
      </c>
      <c r="I2334">
        <v>11</v>
      </c>
      <c r="J2334">
        <v>2003</v>
      </c>
      <c r="K2334" t="s">
        <v>26</v>
      </c>
      <c r="L2334">
        <v>102</v>
      </c>
      <c r="M2334" t="s">
        <v>656</v>
      </c>
      <c r="N2334" t="s">
        <v>285</v>
      </c>
      <c r="O2334" t="s">
        <v>286</v>
      </c>
      <c r="P2334" t="s">
        <v>287</v>
      </c>
      <c r="Q2334" t="s">
        <v>288</v>
      </c>
      <c r="R2334" t="s">
        <v>289</v>
      </c>
      <c r="S2334" t="s">
        <v>157</v>
      </c>
      <c r="T2334">
        <v>2060</v>
      </c>
      <c r="U2334" t="s">
        <v>95</v>
      </c>
      <c r="V2334" t="s">
        <v>96</v>
      </c>
      <c r="W2334" t="s">
        <v>290</v>
      </c>
      <c r="X2334" t="s">
        <v>291</v>
      </c>
      <c r="Y2334" t="s">
        <v>51</v>
      </c>
    </row>
    <row r="2335" spans="1:25" x14ac:dyDescent="0.3">
      <c r="A2335">
        <v>10180</v>
      </c>
      <c r="B2335">
        <v>22</v>
      </c>
      <c r="C2335">
        <v>100</v>
      </c>
      <c r="D2335">
        <v>7</v>
      </c>
      <c r="E2335">
        <v>2514.6</v>
      </c>
      <c r="F2335" s="1">
        <v>37936</v>
      </c>
      <c r="G2335" t="s">
        <v>25</v>
      </c>
      <c r="H2335">
        <v>4</v>
      </c>
      <c r="I2335">
        <v>11</v>
      </c>
      <c r="J2335">
        <v>2003</v>
      </c>
      <c r="K2335" t="s">
        <v>26</v>
      </c>
      <c r="L2335">
        <v>102</v>
      </c>
      <c r="M2335" t="s">
        <v>656</v>
      </c>
      <c r="N2335" t="s">
        <v>67</v>
      </c>
      <c r="O2335" t="s">
        <v>68</v>
      </c>
      <c r="P2335" t="s">
        <v>69</v>
      </c>
      <c r="R2335" t="s">
        <v>70</v>
      </c>
      <c r="T2335">
        <v>59000</v>
      </c>
      <c r="U2335" t="s">
        <v>41</v>
      </c>
      <c r="V2335" t="s">
        <v>42</v>
      </c>
      <c r="W2335" t="s">
        <v>71</v>
      </c>
      <c r="X2335" t="s">
        <v>72</v>
      </c>
      <c r="Y2335" t="s">
        <v>36</v>
      </c>
    </row>
    <row r="2336" spans="1:25" x14ac:dyDescent="0.3">
      <c r="A2336">
        <v>10190</v>
      </c>
      <c r="B2336">
        <v>42</v>
      </c>
      <c r="C2336">
        <v>85.72</v>
      </c>
      <c r="D2336">
        <v>4</v>
      </c>
      <c r="E2336">
        <v>3600.24</v>
      </c>
      <c r="F2336" s="1">
        <v>37944</v>
      </c>
      <c r="G2336" t="s">
        <v>25</v>
      </c>
      <c r="H2336">
        <v>4</v>
      </c>
      <c r="I2336">
        <v>11</v>
      </c>
      <c r="J2336">
        <v>2003</v>
      </c>
      <c r="K2336" t="s">
        <v>26</v>
      </c>
      <c r="L2336">
        <v>102</v>
      </c>
      <c r="M2336" t="s">
        <v>656</v>
      </c>
      <c r="N2336" t="s">
        <v>174</v>
      </c>
      <c r="O2336" t="s">
        <v>175</v>
      </c>
      <c r="P2336" t="s">
        <v>176</v>
      </c>
      <c r="R2336" t="s">
        <v>177</v>
      </c>
      <c r="T2336">
        <v>28034</v>
      </c>
      <c r="U2336" t="s">
        <v>178</v>
      </c>
      <c r="V2336" t="s">
        <v>42</v>
      </c>
      <c r="W2336" t="s">
        <v>179</v>
      </c>
      <c r="X2336" t="s">
        <v>180</v>
      </c>
      <c r="Y2336" t="s">
        <v>51</v>
      </c>
    </row>
    <row r="2337" spans="1:25" x14ac:dyDescent="0.3">
      <c r="A2337">
        <v>10211</v>
      </c>
      <c r="B2337">
        <v>37</v>
      </c>
      <c r="C2337">
        <v>100</v>
      </c>
      <c r="D2337">
        <v>12</v>
      </c>
      <c r="E2337">
        <v>4040.03</v>
      </c>
      <c r="F2337" s="1">
        <v>38001</v>
      </c>
      <c r="G2337" t="s">
        <v>25</v>
      </c>
      <c r="H2337">
        <v>1</v>
      </c>
      <c r="I2337">
        <v>1</v>
      </c>
      <c r="J2337">
        <v>2004</v>
      </c>
      <c r="K2337" t="s">
        <v>26</v>
      </c>
      <c r="L2337">
        <v>102</v>
      </c>
      <c r="M2337" t="s">
        <v>656</v>
      </c>
      <c r="N2337" t="s">
        <v>84</v>
      </c>
      <c r="O2337" t="s">
        <v>85</v>
      </c>
      <c r="P2337" t="s">
        <v>86</v>
      </c>
      <c r="R2337" t="s">
        <v>48</v>
      </c>
      <c r="T2337">
        <v>75016</v>
      </c>
      <c r="U2337" t="s">
        <v>41</v>
      </c>
      <c r="V2337" t="s">
        <v>42</v>
      </c>
      <c r="W2337" t="s">
        <v>87</v>
      </c>
      <c r="X2337" t="s">
        <v>88</v>
      </c>
      <c r="Y2337" t="s">
        <v>51</v>
      </c>
    </row>
    <row r="2338" spans="1:25" x14ac:dyDescent="0.3">
      <c r="A2338">
        <v>10224</v>
      </c>
      <c r="B2338">
        <v>30</v>
      </c>
      <c r="C2338">
        <v>100</v>
      </c>
      <c r="D2338">
        <v>5</v>
      </c>
      <c r="E2338">
        <v>3336.9</v>
      </c>
      <c r="F2338" s="1">
        <v>38038</v>
      </c>
      <c r="G2338" t="s">
        <v>25</v>
      </c>
      <c r="H2338">
        <v>1</v>
      </c>
      <c r="I2338">
        <v>2</v>
      </c>
      <c r="J2338">
        <v>2004</v>
      </c>
      <c r="K2338" t="s">
        <v>26</v>
      </c>
      <c r="L2338">
        <v>102</v>
      </c>
      <c r="M2338" t="s">
        <v>656</v>
      </c>
      <c r="N2338" t="s">
        <v>67</v>
      </c>
      <c r="O2338" t="s">
        <v>68</v>
      </c>
      <c r="P2338" t="s">
        <v>69</v>
      </c>
      <c r="R2338" t="s">
        <v>70</v>
      </c>
      <c r="T2338">
        <v>59000</v>
      </c>
      <c r="U2338" t="s">
        <v>41</v>
      </c>
      <c r="V2338" t="s">
        <v>42</v>
      </c>
      <c r="W2338" t="s">
        <v>71</v>
      </c>
      <c r="X2338" t="s">
        <v>72</v>
      </c>
      <c r="Y2338" t="s">
        <v>51</v>
      </c>
    </row>
    <row r="2339" spans="1:25" x14ac:dyDescent="0.3">
      <c r="A2339">
        <v>10237</v>
      </c>
      <c r="B2339">
        <v>27</v>
      </c>
      <c r="C2339">
        <v>100</v>
      </c>
      <c r="D2339">
        <v>5</v>
      </c>
      <c r="E2339">
        <v>3113.64</v>
      </c>
      <c r="F2339" s="1">
        <v>38082</v>
      </c>
      <c r="G2339" t="s">
        <v>25</v>
      </c>
      <c r="H2339">
        <v>2</v>
      </c>
      <c r="I2339">
        <v>4</v>
      </c>
      <c r="J2339">
        <v>2004</v>
      </c>
      <c r="K2339" t="s">
        <v>26</v>
      </c>
      <c r="L2339">
        <v>102</v>
      </c>
      <c r="M2339" t="s">
        <v>656</v>
      </c>
      <c r="N2339" t="s">
        <v>99</v>
      </c>
      <c r="O2339">
        <v>2125551500</v>
      </c>
      <c r="P2339" t="s">
        <v>100</v>
      </c>
      <c r="Q2339" t="s">
        <v>101</v>
      </c>
      <c r="R2339" t="s">
        <v>30</v>
      </c>
      <c r="S2339" t="s">
        <v>31</v>
      </c>
      <c r="T2339">
        <v>10022</v>
      </c>
      <c r="U2339" t="s">
        <v>32</v>
      </c>
      <c r="V2339" t="s">
        <v>33</v>
      </c>
      <c r="W2339" t="s">
        <v>102</v>
      </c>
      <c r="X2339" t="s">
        <v>103</v>
      </c>
      <c r="Y2339" t="s">
        <v>51</v>
      </c>
    </row>
    <row r="2340" spans="1:25" x14ac:dyDescent="0.3">
      <c r="A2340">
        <v>10252</v>
      </c>
      <c r="B2340">
        <v>25</v>
      </c>
      <c r="C2340">
        <v>100</v>
      </c>
      <c r="D2340">
        <v>9</v>
      </c>
      <c r="E2340">
        <v>2832</v>
      </c>
      <c r="F2340" s="1">
        <v>38133</v>
      </c>
      <c r="G2340" t="s">
        <v>25</v>
      </c>
      <c r="H2340">
        <v>2</v>
      </c>
      <c r="I2340">
        <v>5</v>
      </c>
      <c r="J2340">
        <v>2004</v>
      </c>
      <c r="K2340" t="s">
        <v>26</v>
      </c>
      <c r="L2340">
        <v>102</v>
      </c>
      <c r="M2340" t="s">
        <v>656</v>
      </c>
      <c r="N2340" t="s">
        <v>84</v>
      </c>
      <c r="O2340" t="s">
        <v>85</v>
      </c>
      <c r="P2340" t="s">
        <v>86</v>
      </c>
      <c r="R2340" t="s">
        <v>48</v>
      </c>
      <c r="T2340">
        <v>75016</v>
      </c>
      <c r="U2340" t="s">
        <v>41</v>
      </c>
      <c r="V2340" t="s">
        <v>42</v>
      </c>
      <c r="W2340" t="s">
        <v>87</v>
      </c>
      <c r="X2340" t="s">
        <v>88</v>
      </c>
      <c r="Y2340" t="s">
        <v>36</v>
      </c>
    </row>
    <row r="2341" spans="1:25" x14ac:dyDescent="0.3">
      <c r="A2341">
        <v>10264</v>
      </c>
      <c r="B2341">
        <v>34</v>
      </c>
      <c r="C2341">
        <v>97.97</v>
      </c>
      <c r="D2341">
        <v>7</v>
      </c>
      <c r="E2341">
        <v>3330.98</v>
      </c>
      <c r="F2341" s="1">
        <v>38168</v>
      </c>
      <c r="G2341" t="s">
        <v>25</v>
      </c>
      <c r="H2341">
        <v>2</v>
      </c>
      <c r="I2341">
        <v>6</v>
      </c>
      <c r="J2341">
        <v>2004</v>
      </c>
      <c r="K2341" t="s">
        <v>26</v>
      </c>
      <c r="L2341">
        <v>102</v>
      </c>
      <c r="M2341" t="s">
        <v>656</v>
      </c>
      <c r="N2341" t="s">
        <v>379</v>
      </c>
      <c r="O2341">
        <v>6175559555</v>
      </c>
      <c r="P2341" t="s">
        <v>380</v>
      </c>
      <c r="R2341" t="s">
        <v>381</v>
      </c>
      <c r="S2341" t="s">
        <v>123</v>
      </c>
      <c r="T2341">
        <v>51003</v>
      </c>
      <c r="U2341" t="s">
        <v>32</v>
      </c>
      <c r="V2341" t="s">
        <v>33</v>
      </c>
      <c r="W2341" t="s">
        <v>382</v>
      </c>
      <c r="X2341" t="s">
        <v>66</v>
      </c>
      <c r="Y2341" t="s">
        <v>51</v>
      </c>
    </row>
    <row r="2342" spans="1:25" x14ac:dyDescent="0.3">
      <c r="A2342">
        <v>10276</v>
      </c>
      <c r="B2342">
        <v>38</v>
      </c>
      <c r="C2342">
        <v>100</v>
      </c>
      <c r="D2342">
        <v>13</v>
      </c>
      <c r="E2342">
        <v>4304.6400000000003</v>
      </c>
      <c r="F2342" s="1">
        <v>38201</v>
      </c>
      <c r="G2342" t="s">
        <v>25</v>
      </c>
      <c r="H2342">
        <v>3</v>
      </c>
      <c r="I2342">
        <v>8</v>
      </c>
      <c r="J2342">
        <v>2004</v>
      </c>
      <c r="K2342" t="s">
        <v>26</v>
      </c>
      <c r="L2342">
        <v>102</v>
      </c>
      <c r="M2342" t="s">
        <v>656</v>
      </c>
      <c r="N2342" t="s">
        <v>458</v>
      </c>
      <c r="O2342">
        <v>6175557555</v>
      </c>
      <c r="P2342" t="s">
        <v>459</v>
      </c>
      <c r="R2342" t="s">
        <v>283</v>
      </c>
      <c r="S2342" t="s">
        <v>123</v>
      </c>
      <c r="T2342">
        <v>58339</v>
      </c>
      <c r="U2342" t="s">
        <v>32</v>
      </c>
      <c r="V2342" t="s">
        <v>33</v>
      </c>
      <c r="W2342" t="s">
        <v>460</v>
      </c>
      <c r="X2342" t="s">
        <v>461</v>
      </c>
      <c r="Y2342" t="s">
        <v>51</v>
      </c>
    </row>
    <row r="2343" spans="1:25" x14ac:dyDescent="0.3">
      <c r="A2343">
        <v>10285</v>
      </c>
      <c r="B2343">
        <v>26</v>
      </c>
      <c r="C2343">
        <v>100</v>
      </c>
      <c r="D2343">
        <v>4</v>
      </c>
      <c r="E2343">
        <v>2600.2600000000002</v>
      </c>
      <c r="F2343" s="1">
        <v>38226</v>
      </c>
      <c r="G2343" t="s">
        <v>25</v>
      </c>
      <c r="H2343">
        <v>3</v>
      </c>
      <c r="I2343">
        <v>8</v>
      </c>
      <c r="J2343">
        <v>2004</v>
      </c>
      <c r="K2343" t="s">
        <v>26</v>
      </c>
      <c r="L2343">
        <v>102</v>
      </c>
      <c r="M2343" t="s">
        <v>656</v>
      </c>
      <c r="N2343" t="s">
        <v>120</v>
      </c>
      <c r="O2343">
        <v>6175558555</v>
      </c>
      <c r="P2343" t="s">
        <v>121</v>
      </c>
      <c r="R2343" t="s">
        <v>122</v>
      </c>
      <c r="S2343" t="s">
        <v>123</v>
      </c>
      <c r="T2343">
        <v>51247</v>
      </c>
      <c r="U2343" t="s">
        <v>32</v>
      </c>
      <c r="V2343" t="s">
        <v>33</v>
      </c>
      <c r="W2343" t="s">
        <v>124</v>
      </c>
      <c r="X2343" t="s">
        <v>125</v>
      </c>
      <c r="Y2343" t="s">
        <v>36</v>
      </c>
    </row>
    <row r="2344" spans="1:25" x14ac:dyDescent="0.3">
      <c r="A2344">
        <v>10299</v>
      </c>
      <c r="B2344">
        <v>38</v>
      </c>
      <c r="C2344">
        <v>100</v>
      </c>
      <c r="D2344">
        <v>7</v>
      </c>
      <c r="E2344">
        <v>4382.16</v>
      </c>
      <c r="F2344" s="1">
        <v>38260</v>
      </c>
      <c r="G2344" t="s">
        <v>25</v>
      </c>
      <c r="H2344">
        <v>3</v>
      </c>
      <c r="I2344">
        <v>9</v>
      </c>
      <c r="J2344">
        <v>2004</v>
      </c>
      <c r="K2344" t="s">
        <v>26</v>
      </c>
      <c r="L2344">
        <v>102</v>
      </c>
      <c r="M2344" t="s">
        <v>656</v>
      </c>
      <c r="N2344" t="s">
        <v>126</v>
      </c>
      <c r="O2344" t="s">
        <v>127</v>
      </c>
      <c r="P2344" t="s">
        <v>128</v>
      </c>
      <c r="R2344" t="s">
        <v>129</v>
      </c>
      <c r="T2344">
        <v>21240</v>
      </c>
      <c r="U2344" t="s">
        <v>130</v>
      </c>
      <c r="V2344" t="s">
        <v>42</v>
      </c>
      <c r="W2344" t="s">
        <v>131</v>
      </c>
      <c r="X2344" t="s">
        <v>132</v>
      </c>
      <c r="Y2344" t="s">
        <v>51</v>
      </c>
    </row>
    <row r="2345" spans="1:25" x14ac:dyDescent="0.3">
      <c r="A2345">
        <v>10309</v>
      </c>
      <c r="B2345">
        <v>50</v>
      </c>
      <c r="C2345">
        <v>84.7</v>
      </c>
      <c r="D2345">
        <v>3</v>
      </c>
      <c r="E2345">
        <v>4235</v>
      </c>
      <c r="F2345" s="1">
        <v>38275</v>
      </c>
      <c r="G2345" t="s">
        <v>25</v>
      </c>
      <c r="H2345">
        <v>4</v>
      </c>
      <c r="I2345">
        <v>10</v>
      </c>
      <c r="J2345">
        <v>2004</v>
      </c>
      <c r="K2345" t="s">
        <v>26</v>
      </c>
      <c r="L2345">
        <v>102</v>
      </c>
      <c r="M2345" t="s">
        <v>656</v>
      </c>
      <c r="N2345" t="s">
        <v>133</v>
      </c>
      <c r="O2345" t="s">
        <v>134</v>
      </c>
      <c r="P2345" t="s">
        <v>135</v>
      </c>
      <c r="R2345" t="s">
        <v>136</v>
      </c>
      <c r="T2345">
        <v>4110</v>
      </c>
      <c r="U2345" t="s">
        <v>78</v>
      </c>
      <c r="V2345" t="s">
        <v>42</v>
      </c>
      <c r="W2345" t="s">
        <v>137</v>
      </c>
      <c r="X2345" t="s">
        <v>138</v>
      </c>
      <c r="Y2345" t="s">
        <v>51</v>
      </c>
    </row>
    <row r="2346" spans="1:25" x14ac:dyDescent="0.3">
      <c r="A2346">
        <v>10319</v>
      </c>
      <c r="B2346">
        <v>22</v>
      </c>
      <c r="C2346">
        <v>100</v>
      </c>
      <c r="D2346">
        <v>8</v>
      </c>
      <c r="E2346">
        <v>2626.8</v>
      </c>
      <c r="F2346" s="1">
        <v>38294</v>
      </c>
      <c r="G2346" t="s">
        <v>25</v>
      </c>
      <c r="H2346">
        <v>4</v>
      </c>
      <c r="I2346">
        <v>11</v>
      </c>
      <c r="J2346">
        <v>2004</v>
      </c>
      <c r="K2346" t="s">
        <v>26</v>
      </c>
      <c r="L2346">
        <v>102</v>
      </c>
      <c r="M2346" t="s">
        <v>656</v>
      </c>
      <c r="N2346" t="s">
        <v>507</v>
      </c>
      <c r="O2346">
        <v>2125551957</v>
      </c>
      <c r="P2346" t="s">
        <v>508</v>
      </c>
      <c r="Q2346" t="s">
        <v>509</v>
      </c>
      <c r="R2346" t="s">
        <v>30</v>
      </c>
      <c r="S2346" t="s">
        <v>31</v>
      </c>
      <c r="T2346">
        <v>10022</v>
      </c>
      <c r="U2346" t="s">
        <v>32</v>
      </c>
      <c r="V2346" t="s">
        <v>33</v>
      </c>
      <c r="W2346" t="s">
        <v>510</v>
      </c>
      <c r="X2346" t="s">
        <v>511</v>
      </c>
      <c r="Y2346" t="s">
        <v>36</v>
      </c>
    </row>
    <row r="2347" spans="1:25" x14ac:dyDescent="0.3">
      <c r="A2347">
        <v>10331</v>
      </c>
      <c r="B2347">
        <v>32</v>
      </c>
      <c r="C2347">
        <v>100</v>
      </c>
      <c r="D2347">
        <v>4</v>
      </c>
      <c r="E2347">
        <v>5026.5600000000004</v>
      </c>
      <c r="F2347" s="1">
        <v>38308</v>
      </c>
      <c r="G2347" t="s">
        <v>25</v>
      </c>
      <c r="H2347">
        <v>4</v>
      </c>
      <c r="I2347">
        <v>11</v>
      </c>
      <c r="J2347">
        <v>2004</v>
      </c>
      <c r="K2347" t="s">
        <v>26</v>
      </c>
      <c r="L2347">
        <v>102</v>
      </c>
      <c r="M2347" t="s">
        <v>656</v>
      </c>
      <c r="N2347" t="s">
        <v>309</v>
      </c>
      <c r="O2347">
        <v>2155559857</v>
      </c>
      <c r="P2347" t="s">
        <v>310</v>
      </c>
      <c r="R2347" t="s">
        <v>216</v>
      </c>
      <c r="S2347" t="s">
        <v>142</v>
      </c>
      <c r="T2347">
        <v>71270</v>
      </c>
      <c r="U2347" t="s">
        <v>32</v>
      </c>
      <c r="V2347" t="s">
        <v>33</v>
      </c>
      <c r="W2347" t="s">
        <v>124</v>
      </c>
      <c r="X2347" t="s">
        <v>311</v>
      </c>
      <c r="Y2347" t="s">
        <v>51</v>
      </c>
    </row>
    <row r="2348" spans="1:25" x14ac:dyDescent="0.3">
      <c r="A2348">
        <v>10341</v>
      </c>
      <c r="B2348">
        <v>31</v>
      </c>
      <c r="C2348">
        <v>71.02</v>
      </c>
      <c r="D2348">
        <v>4</v>
      </c>
      <c r="E2348">
        <v>2201.62</v>
      </c>
      <c r="F2348" s="1">
        <v>38315</v>
      </c>
      <c r="G2348" t="s">
        <v>25</v>
      </c>
      <c r="H2348">
        <v>4</v>
      </c>
      <c r="I2348">
        <v>11</v>
      </c>
      <c r="J2348">
        <v>2004</v>
      </c>
      <c r="K2348" t="s">
        <v>26</v>
      </c>
      <c r="L2348">
        <v>102</v>
      </c>
      <c r="M2348" t="s">
        <v>656</v>
      </c>
      <c r="N2348" t="s">
        <v>144</v>
      </c>
      <c r="O2348" t="s">
        <v>145</v>
      </c>
      <c r="P2348" t="s">
        <v>146</v>
      </c>
      <c r="R2348" t="s">
        <v>147</v>
      </c>
      <c r="T2348">
        <v>5020</v>
      </c>
      <c r="U2348" t="s">
        <v>148</v>
      </c>
      <c r="V2348" t="s">
        <v>42</v>
      </c>
      <c r="W2348" t="s">
        <v>149</v>
      </c>
      <c r="X2348" t="s">
        <v>150</v>
      </c>
      <c r="Y2348" t="s">
        <v>36</v>
      </c>
    </row>
    <row r="2349" spans="1:25" x14ac:dyDescent="0.3">
      <c r="A2349">
        <v>10355</v>
      </c>
      <c r="B2349">
        <v>40</v>
      </c>
      <c r="C2349">
        <v>100</v>
      </c>
      <c r="D2349">
        <v>5</v>
      </c>
      <c r="E2349">
        <v>4326.8</v>
      </c>
      <c r="F2349" s="1">
        <v>38328</v>
      </c>
      <c r="G2349" t="s">
        <v>25</v>
      </c>
      <c r="H2349">
        <v>4</v>
      </c>
      <c r="I2349">
        <v>12</v>
      </c>
      <c r="J2349">
        <v>2004</v>
      </c>
      <c r="K2349" t="s">
        <v>26</v>
      </c>
      <c r="L2349">
        <v>102</v>
      </c>
      <c r="M2349" t="s">
        <v>656</v>
      </c>
      <c r="N2349" t="s">
        <v>174</v>
      </c>
      <c r="O2349" t="s">
        <v>175</v>
      </c>
      <c r="P2349" t="s">
        <v>176</v>
      </c>
      <c r="R2349" t="s">
        <v>177</v>
      </c>
      <c r="T2349">
        <v>28034</v>
      </c>
      <c r="U2349" t="s">
        <v>178</v>
      </c>
      <c r="V2349" t="s">
        <v>42</v>
      </c>
      <c r="W2349" t="s">
        <v>179</v>
      </c>
      <c r="X2349" t="s">
        <v>180</v>
      </c>
      <c r="Y2349" t="s">
        <v>51</v>
      </c>
    </row>
    <row r="2350" spans="1:25" x14ac:dyDescent="0.3">
      <c r="A2350">
        <v>10365</v>
      </c>
      <c r="B2350">
        <v>22</v>
      </c>
      <c r="C2350">
        <v>100</v>
      </c>
      <c r="D2350">
        <v>3</v>
      </c>
      <c r="E2350">
        <v>3425.18</v>
      </c>
      <c r="F2350" s="1">
        <v>38359</v>
      </c>
      <c r="G2350" t="s">
        <v>25</v>
      </c>
      <c r="H2350">
        <v>1</v>
      </c>
      <c r="I2350">
        <v>1</v>
      </c>
      <c r="J2350">
        <v>2005</v>
      </c>
      <c r="K2350" t="s">
        <v>26</v>
      </c>
      <c r="L2350">
        <v>102</v>
      </c>
      <c r="M2350" t="s">
        <v>656</v>
      </c>
      <c r="N2350" t="s">
        <v>335</v>
      </c>
      <c r="O2350">
        <v>5085559555</v>
      </c>
      <c r="P2350" t="s">
        <v>336</v>
      </c>
      <c r="R2350" t="s">
        <v>162</v>
      </c>
      <c r="S2350" t="s">
        <v>123</v>
      </c>
      <c r="T2350">
        <v>50553</v>
      </c>
      <c r="U2350" t="s">
        <v>32</v>
      </c>
      <c r="V2350" t="s">
        <v>33</v>
      </c>
      <c r="W2350" t="s">
        <v>337</v>
      </c>
      <c r="X2350" t="s">
        <v>338</v>
      </c>
      <c r="Y2350" t="s">
        <v>51</v>
      </c>
    </row>
    <row r="2351" spans="1:25" x14ac:dyDescent="0.3">
      <c r="A2351">
        <v>10375</v>
      </c>
      <c r="B2351">
        <v>41</v>
      </c>
      <c r="C2351">
        <v>100</v>
      </c>
      <c r="D2351">
        <v>15</v>
      </c>
      <c r="E2351">
        <v>4701.88</v>
      </c>
      <c r="F2351" s="1">
        <v>38386</v>
      </c>
      <c r="G2351" t="s">
        <v>25</v>
      </c>
      <c r="H2351">
        <v>1</v>
      </c>
      <c r="I2351">
        <v>2</v>
      </c>
      <c r="J2351">
        <v>2005</v>
      </c>
      <c r="K2351" t="s">
        <v>26</v>
      </c>
      <c r="L2351">
        <v>102</v>
      </c>
      <c r="M2351" t="s">
        <v>656</v>
      </c>
      <c r="N2351" t="s">
        <v>114</v>
      </c>
      <c r="O2351" t="s">
        <v>115</v>
      </c>
      <c r="P2351" t="s">
        <v>116</v>
      </c>
      <c r="R2351" t="s">
        <v>117</v>
      </c>
      <c r="T2351">
        <v>44000</v>
      </c>
      <c r="U2351" t="s">
        <v>41</v>
      </c>
      <c r="V2351" t="s">
        <v>42</v>
      </c>
      <c r="W2351" t="s">
        <v>118</v>
      </c>
      <c r="X2351" t="s">
        <v>119</v>
      </c>
      <c r="Y2351" t="s">
        <v>51</v>
      </c>
    </row>
    <row r="2352" spans="1:25" x14ac:dyDescent="0.3">
      <c r="A2352">
        <v>10390</v>
      </c>
      <c r="B2352">
        <v>45</v>
      </c>
      <c r="C2352">
        <v>48.98</v>
      </c>
      <c r="D2352">
        <v>12</v>
      </c>
      <c r="E2352">
        <v>2204.1</v>
      </c>
      <c r="F2352" s="1">
        <v>38415</v>
      </c>
      <c r="G2352" t="s">
        <v>25</v>
      </c>
      <c r="H2352">
        <v>1</v>
      </c>
      <c r="I2352">
        <v>3</v>
      </c>
      <c r="J2352">
        <v>2005</v>
      </c>
      <c r="K2352" t="s">
        <v>26</v>
      </c>
      <c r="L2352">
        <v>102</v>
      </c>
      <c r="M2352" t="s">
        <v>656</v>
      </c>
      <c r="N2352" t="s">
        <v>272</v>
      </c>
      <c r="O2352">
        <v>4155551450</v>
      </c>
      <c r="P2352" t="s">
        <v>273</v>
      </c>
      <c r="R2352" t="s">
        <v>274</v>
      </c>
      <c r="S2352" t="s">
        <v>55</v>
      </c>
      <c r="T2352">
        <v>97562</v>
      </c>
      <c r="U2352" t="s">
        <v>32</v>
      </c>
      <c r="V2352" t="s">
        <v>33</v>
      </c>
      <c r="W2352" t="s">
        <v>275</v>
      </c>
      <c r="X2352" t="s">
        <v>276</v>
      </c>
      <c r="Y2352" t="s">
        <v>36</v>
      </c>
    </row>
    <row r="2353" spans="1:25" x14ac:dyDescent="0.3">
      <c r="A2353">
        <v>10403</v>
      </c>
      <c r="B2353">
        <v>45</v>
      </c>
      <c r="C2353">
        <v>100</v>
      </c>
      <c r="D2353">
        <v>5</v>
      </c>
      <c r="E2353">
        <v>5189.3999999999996</v>
      </c>
      <c r="F2353" s="1">
        <v>38450</v>
      </c>
      <c r="G2353" t="s">
        <v>25</v>
      </c>
      <c r="H2353">
        <v>2</v>
      </c>
      <c r="I2353">
        <v>4</v>
      </c>
      <c r="J2353">
        <v>2005</v>
      </c>
      <c r="K2353" t="s">
        <v>26</v>
      </c>
      <c r="L2353">
        <v>102</v>
      </c>
      <c r="M2353" t="s">
        <v>656</v>
      </c>
      <c r="N2353" t="s">
        <v>165</v>
      </c>
      <c r="O2353" t="s">
        <v>166</v>
      </c>
      <c r="P2353" t="s">
        <v>167</v>
      </c>
      <c r="R2353" t="s">
        <v>168</v>
      </c>
      <c r="T2353" t="s">
        <v>169</v>
      </c>
      <c r="U2353" t="s">
        <v>170</v>
      </c>
      <c r="V2353" t="s">
        <v>42</v>
      </c>
      <c r="W2353" t="s">
        <v>171</v>
      </c>
      <c r="X2353" t="s">
        <v>172</v>
      </c>
      <c r="Y2353" t="s">
        <v>51</v>
      </c>
    </row>
    <row r="2354" spans="1:25" x14ac:dyDescent="0.3">
      <c r="A2354">
        <v>10106</v>
      </c>
      <c r="B2354">
        <v>39</v>
      </c>
      <c r="C2354">
        <v>40.15</v>
      </c>
      <c r="D2354">
        <v>6</v>
      </c>
      <c r="E2354">
        <v>1565.85</v>
      </c>
      <c r="F2354" s="1">
        <v>37669</v>
      </c>
      <c r="G2354" t="s">
        <v>25</v>
      </c>
      <c r="H2354">
        <v>1</v>
      </c>
      <c r="I2354">
        <v>2</v>
      </c>
      <c r="J2354">
        <v>2003</v>
      </c>
      <c r="K2354" t="s">
        <v>550</v>
      </c>
      <c r="L2354">
        <v>43</v>
      </c>
      <c r="M2354" t="s">
        <v>657</v>
      </c>
      <c r="N2354" t="s">
        <v>552</v>
      </c>
      <c r="O2354" t="s">
        <v>553</v>
      </c>
      <c r="P2354" t="s">
        <v>554</v>
      </c>
      <c r="R2354" t="s">
        <v>555</v>
      </c>
      <c r="T2354">
        <v>24100</v>
      </c>
      <c r="U2354" t="s">
        <v>258</v>
      </c>
      <c r="V2354" t="s">
        <v>42</v>
      </c>
      <c r="W2354" t="s">
        <v>556</v>
      </c>
      <c r="X2354" t="s">
        <v>557</v>
      </c>
      <c r="Y2354" t="s">
        <v>36</v>
      </c>
    </row>
    <row r="2355" spans="1:25" x14ac:dyDescent="0.3">
      <c r="A2355">
        <v>10120</v>
      </c>
      <c r="B2355">
        <v>49</v>
      </c>
      <c r="C2355">
        <v>50.62</v>
      </c>
      <c r="D2355">
        <v>12</v>
      </c>
      <c r="E2355">
        <v>2480.38</v>
      </c>
      <c r="F2355" s="1">
        <v>37740</v>
      </c>
      <c r="G2355" t="s">
        <v>25</v>
      </c>
      <c r="H2355">
        <v>2</v>
      </c>
      <c r="I2355">
        <v>4</v>
      </c>
      <c r="J2355">
        <v>2003</v>
      </c>
      <c r="K2355" t="s">
        <v>550</v>
      </c>
      <c r="L2355">
        <v>43</v>
      </c>
      <c r="M2355" t="s">
        <v>657</v>
      </c>
      <c r="N2355" t="s">
        <v>89</v>
      </c>
      <c r="O2355" t="s">
        <v>90</v>
      </c>
      <c r="P2355" t="s">
        <v>91</v>
      </c>
      <c r="Q2355" t="s">
        <v>92</v>
      </c>
      <c r="R2355" t="s">
        <v>93</v>
      </c>
      <c r="S2355" t="s">
        <v>94</v>
      </c>
      <c r="T2355">
        <v>3004</v>
      </c>
      <c r="U2355" t="s">
        <v>95</v>
      </c>
      <c r="V2355" t="s">
        <v>96</v>
      </c>
      <c r="W2355" t="s">
        <v>97</v>
      </c>
      <c r="X2355" t="s">
        <v>98</v>
      </c>
      <c r="Y2355" t="s">
        <v>36</v>
      </c>
    </row>
    <row r="2356" spans="1:25" x14ac:dyDescent="0.3">
      <c r="A2356">
        <v>10133</v>
      </c>
      <c r="B2356">
        <v>27</v>
      </c>
      <c r="C2356">
        <v>50.19</v>
      </c>
      <c r="D2356">
        <v>7</v>
      </c>
      <c r="E2356">
        <v>1355.13</v>
      </c>
      <c r="F2356" s="1">
        <v>37799</v>
      </c>
      <c r="G2356" t="s">
        <v>25</v>
      </c>
      <c r="H2356">
        <v>2</v>
      </c>
      <c r="I2356">
        <v>6</v>
      </c>
      <c r="J2356">
        <v>2003</v>
      </c>
      <c r="K2356" t="s">
        <v>550</v>
      </c>
      <c r="L2356">
        <v>43</v>
      </c>
      <c r="M2356" t="s">
        <v>657</v>
      </c>
      <c r="N2356" t="s">
        <v>174</v>
      </c>
      <c r="O2356" t="s">
        <v>175</v>
      </c>
      <c r="P2356" t="s">
        <v>176</v>
      </c>
      <c r="R2356" t="s">
        <v>177</v>
      </c>
      <c r="T2356">
        <v>28034</v>
      </c>
      <c r="U2356" t="s">
        <v>178</v>
      </c>
      <c r="V2356" t="s">
        <v>42</v>
      </c>
      <c r="W2356" t="s">
        <v>179</v>
      </c>
      <c r="X2356" t="s">
        <v>180</v>
      </c>
      <c r="Y2356" t="s">
        <v>36</v>
      </c>
    </row>
    <row r="2357" spans="1:25" x14ac:dyDescent="0.3">
      <c r="A2357">
        <v>10143</v>
      </c>
      <c r="B2357">
        <v>34</v>
      </c>
      <c r="C2357">
        <v>36.659999999999997</v>
      </c>
      <c r="D2357">
        <v>1</v>
      </c>
      <c r="E2357">
        <v>1246.44</v>
      </c>
      <c r="F2357" s="1">
        <v>37843</v>
      </c>
      <c r="G2357" t="s">
        <v>25</v>
      </c>
      <c r="H2357">
        <v>3</v>
      </c>
      <c r="I2357">
        <v>8</v>
      </c>
      <c r="J2357">
        <v>2003</v>
      </c>
      <c r="K2357" t="s">
        <v>550</v>
      </c>
      <c r="L2357">
        <v>43</v>
      </c>
      <c r="M2357" t="s">
        <v>657</v>
      </c>
      <c r="N2357" t="s">
        <v>335</v>
      </c>
      <c r="O2357">
        <v>5085559555</v>
      </c>
      <c r="P2357" t="s">
        <v>336</v>
      </c>
      <c r="R2357" t="s">
        <v>162</v>
      </c>
      <c r="S2357" t="s">
        <v>123</v>
      </c>
      <c r="T2357">
        <v>50553</v>
      </c>
      <c r="U2357" t="s">
        <v>32</v>
      </c>
      <c r="V2357" t="s">
        <v>33</v>
      </c>
      <c r="W2357" t="s">
        <v>337</v>
      </c>
      <c r="X2357" t="s">
        <v>338</v>
      </c>
      <c r="Y2357" t="s">
        <v>36</v>
      </c>
    </row>
    <row r="2358" spans="1:25" x14ac:dyDescent="0.3">
      <c r="A2358">
        <v>10156</v>
      </c>
      <c r="B2358">
        <v>20</v>
      </c>
      <c r="C2358">
        <v>41.02</v>
      </c>
      <c r="D2358">
        <v>1</v>
      </c>
      <c r="E2358">
        <v>820.4</v>
      </c>
      <c r="F2358" s="1">
        <v>37902</v>
      </c>
      <c r="G2358" t="s">
        <v>25</v>
      </c>
      <c r="H2358">
        <v>4</v>
      </c>
      <c r="I2358">
        <v>10</v>
      </c>
      <c r="J2358">
        <v>2003</v>
      </c>
      <c r="K2358" t="s">
        <v>550</v>
      </c>
      <c r="L2358">
        <v>43</v>
      </c>
      <c r="M2358" t="s">
        <v>657</v>
      </c>
      <c r="N2358" t="s">
        <v>174</v>
      </c>
      <c r="O2358" t="s">
        <v>175</v>
      </c>
      <c r="P2358" t="s">
        <v>176</v>
      </c>
      <c r="R2358" t="s">
        <v>177</v>
      </c>
      <c r="T2358">
        <v>28034</v>
      </c>
      <c r="U2358" t="s">
        <v>178</v>
      </c>
      <c r="V2358" t="s">
        <v>42</v>
      </c>
      <c r="W2358" t="s">
        <v>179</v>
      </c>
      <c r="X2358" t="s">
        <v>180</v>
      </c>
      <c r="Y2358" t="s">
        <v>36</v>
      </c>
    </row>
    <row r="2359" spans="1:25" x14ac:dyDescent="0.3">
      <c r="A2359">
        <v>10168</v>
      </c>
      <c r="B2359">
        <v>48</v>
      </c>
      <c r="C2359">
        <v>51.93</v>
      </c>
      <c r="D2359">
        <v>13</v>
      </c>
      <c r="E2359">
        <v>2492.64</v>
      </c>
      <c r="F2359" s="1">
        <v>37922</v>
      </c>
      <c r="G2359" t="s">
        <v>25</v>
      </c>
      <c r="H2359">
        <v>4</v>
      </c>
      <c r="I2359">
        <v>10</v>
      </c>
      <c r="J2359">
        <v>2003</v>
      </c>
      <c r="K2359" t="s">
        <v>550</v>
      </c>
      <c r="L2359">
        <v>43</v>
      </c>
      <c r="M2359" t="s">
        <v>657</v>
      </c>
      <c r="N2359" t="s">
        <v>62</v>
      </c>
      <c r="O2359">
        <v>6505556809</v>
      </c>
      <c r="P2359" t="s">
        <v>63</v>
      </c>
      <c r="R2359" t="s">
        <v>64</v>
      </c>
      <c r="S2359" t="s">
        <v>55</v>
      </c>
      <c r="T2359">
        <v>94217</v>
      </c>
      <c r="U2359" t="s">
        <v>32</v>
      </c>
      <c r="V2359" t="s">
        <v>33</v>
      </c>
      <c r="W2359" t="s">
        <v>65</v>
      </c>
      <c r="X2359" t="s">
        <v>66</v>
      </c>
      <c r="Y2359" t="s">
        <v>36</v>
      </c>
    </row>
    <row r="2360" spans="1:25" x14ac:dyDescent="0.3">
      <c r="A2360">
        <v>10199</v>
      </c>
      <c r="B2360">
        <v>29</v>
      </c>
      <c r="C2360">
        <v>38.4</v>
      </c>
      <c r="D2360">
        <v>1</v>
      </c>
      <c r="E2360">
        <v>1113.5999999999999</v>
      </c>
      <c r="F2360" s="1">
        <v>37956</v>
      </c>
      <c r="G2360" t="s">
        <v>25</v>
      </c>
      <c r="H2360">
        <v>4</v>
      </c>
      <c r="I2360">
        <v>12</v>
      </c>
      <c r="J2360">
        <v>2003</v>
      </c>
      <c r="K2360" t="s">
        <v>550</v>
      </c>
      <c r="L2360">
        <v>43</v>
      </c>
      <c r="M2360" t="s">
        <v>657</v>
      </c>
      <c r="N2360" t="s">
        <v>234</v>
      </c>
      <c r="O2360">
        <v>3105553722</v>
      </c>
      <c r="P2360" t="s">
        <v>235</v>
      </c>
      <c r="R2360" t="s">
        <v>236</v>
      </c>
      <c r="S2360" t="s">
        <v>55</v>
      </c>
      <c r="T2360">
        <v>94019</v>
      </c>
      <c r="U2360" t="s">
        <v>32</v>
      </c>
      <c r="V2360" t="s">
        <v>33</v>
      </c>
      <c r="W2360" t="s">
        <v>237</v>
      </c>
      <c r="X2360" t="s">
        <v>238</v>
      </c>
      <c r="Y2360" t="s">
        <v>36</v>
      </c>
    </row>
    <row r="2361" spans="1:25" x14ac:dyDescent="0.3">
      <c r="A2361">
        <v>10210</v>
      </c>
      <c r="B2361">
        <v>43</v>
      </c>
      <c r="C2361">
        <v>41.02</v>
      </c>
      <c r="D2361">
        <v>11</v>
      </c>
      <c r="E2361">
        <v>1763.86</v>
      </c>
      <c r="F2361" s="1">
        <v>37998</v>
      </c>
      <c r="G2361" t="s">
        <v>25</v>
      </c>
      <c r="H2361">
        <v>1</v>
      </c>
      <c r="I2361">
        <v>1</v>
      </c>
      <c r="J2361">
        <v>2004</v>
      </c>
      <c r="K2361" t="s">
        <v>550</v>
      </c>
      <c r="L2361">
        <v>43</v>
      </c>
      <c r="M2361" t="s">
        <v>657</v>
      </c>
      <c r="N2361" t="s">
        <v>302</v>
      </c>
      <c r="O2361" t="s">
        <v>303</v>
      </c>
      <c r="P2361" t="s">
        <v>304</v>
      </c>
      <c r="R2361" t="s">
        <v>305</v>
      </c>
      <c r="S2361" t="s">
        <v>305</v>
      </c>
      <c r="T2361" t="s">
        <v>306</v>
      </c>
      <c r="U2361" t="s">
        <v>200</v>
      </c>
      <c r="V2361" t="s">
        <v>200</v>
      </c>
      <c r="W2361" t="s">
        <v>307</v>
      </c>
      <c r="X2361" t="s">
        <v>308</v>
      </c>
      <c r="Y2361" t="s">
        <v>36</v>
      </c>
    </row>
    <row r="2362" spans="1:25" x14ac:dyDescent="0.3">
      <c r="A2362">
        <v>10223</v>
      </c>
      <c r="B2362">
        <v>41</v>
      </c>
      <c r="C2362">
        <v>46.26</v>
      </c>
      <c r="D2362">
        <v>13</v>
      </c>
      <c r="E2362">
        <v>1896.66</v>
      </c>
      <c r="F2362" s="1">
        <v>38037</v>
      </c>
      <c r="G2362" t="s">
        <v>25</v>
      </c>
      <c r="H2362">
        <v>1</v>
      </c>
      <c r="I2362">
        <v>2</v>
      </c>
      <c r="J2362">
        <v>2004</v>
      </c>
      <c r="K2362" t="s">
        <v>550</v>
      </c>
      <c r="L2362">
        <v>43</v>
      </c>
      <c r="M2362" t="s">
        <v>657</v>
      </c>
      <c r="N2362" t="s">
        <v>89</v>
      </c>
      <c r="O2362" t="s">
        <v>90</v>
      </c>
      <c r="P2362" t="s">
        <v>91</v>
      </c>
      <c r="Q2362" t="s">
        <v>92</v>
      </c>
      <c r="R2362" t="s">
        <v>93</v>
      </c>
      <c r="S2362" t="s">
        <v>94</v>
      </c>
      <c r="T2362">
        <v>3004</v>
      </c>
      <c r="U2362" t="s">
        <v>95</v>
      </c>
      <c r="V2362" t="s">
        <v>96</v>
      </c>
      <c r="W2362" t="s">
        <v>97</v>
      </c>
      <c r="X2362" t="s">
        <v>98</v>
      </c>
      <c r="Y2362" t="s">
        <v>36</v>
      </c>
    </row>
    <row r="2363" spans="1:25" x14ac:dyDescent="0.3">
      <c r="A2363">
        <v>10235</v>
      </c>
      <c r="B2363">
        <v>41</v>
      </c>
      <c r="C2363">
        <v>35.35</v>
      </c>
      <c r="D2363">
        <v>7</v>
      </c>
      <c r="E2363">
        <v>1449.35</v>
      </c>
      <c r="F2363" s="1">
        <v>38079</v>
      </c>
      <c r="G2363" t="s">
        <v>25</v>
      </c>
      <c r="H2363">
        <v>2</v>
      </c>
      <c r="I2363">
        <v>4</v>
      </c>
      <c r="J2363">
        <v>2004</v>
      </c>
      <c r="K2363" t="s">
        <v>550</v>
      </c>
      <c r="L2363">
        <v>43</v>
      </c>
      <c r="M2363" t="s">
        <v>657</v>
      </c>
      <c r="N2363" t="s">
        <v>373</v>
      </c>
      <c r="O2363" t="s">
        <v>374</v>
      </c>
      <c r="P2363" t="s">
        <v>375</v>
      </c>
      <c r="R2363" t="s">
        <v>376</v>
      </c>
      <c r="S2363" t="s">
        <v>229</v>
      </c>
      <c r="T2363" t="s">
        <v>377</v>
      </c>
      <c r="U2363" t="s">
        <v>231</v>
      </c>
      <c r="V2363" t="s">
        <v>33</v>
      </c>
      <c r="W2363" t="s">
        <v>378</v>
      </c>
      <c r="X2363" t="s">
        <v>172</v>
      </c>
      <c r="Y2363" t="s">
        <v>36</v>
      </c>
    </row>
    <row r="2364" spans="1:25" x14ac:dyDescent="0.3">
      <c r="A2364">
        <v>10250</v>
      </c>
      <c r="B2364">
        <v>36</v>
      </c>
      <c r="C2364">
        <v>51.93</v>
      </c>
      <c r="D2364">
        <v>8</v>
      </c>
      <c r="E2364">
        <v>1869.48</v>
      </c>
      <c r="F2364" s="1">
        <v>38118</v>
      </c>
      <c r="G2364" t="s">
        <v>25</v>
      </c>
      <c r="H2364">
        <v>2</v>
      </c>
      <c r="I2364">
        <v>5</v>
      </c>
      <c r="J2364">
        <v>2004</v>
      </c>
      <c r="K2364" t="s">
        <v>550</v>
      </c>
      <c r="L2364">
        <v>43</v>
      </c>
      <c r="M2364" t="s">
        <v>657</v>
      </c>
      <c r="N2364" t="s">
        <v>397</v>
      </c>
      <c r="O2364">
        <v>4085553659</v>
      </c>
      <c r="P2364" t="s">
        <v>398</v>
      </c>
      <c r="R2364" t="s">
        <v>399</v>
      </c>
      <c r="S2364" t="s">
        <v>55</v>
      </c>
      <c r="T2364">
        <v>94217</v>
      </c>
      <c r="U2364" t="s">
        <v>32</v>
      </c>
      <c r="V2364" t="s">
        <v>33</v>
      </c>
      <c r="W2364" t="s">
        <v>102</v>
      </c>
      <c r="X2364" t="s">
        <v>400</v>
      </c>
      <c r="Y2364" t="s">
        <v>36</v>
      </c>
    </row>
    <row r="2365" spans="1:25" x14ac:dyDescent="0.3">
      <c r="A2365">
        <v>10262</v>
      </c>
      <c r="B2365">
        <v>49</v>
      </c>
      <c r="C2365">
        <v>37.97</v>
      </c>
      <c r="D2365">
        <v>3</v>
      </c>
      <c r="E2365">
        <v>1860.53</v>
      </c>
      <c r="F2365" s="1">
        <v>38162</v>
      </c>
      <c r="G2365" t="s">
        <v>339</v>
      </c>
      <c r="H2365">
        <v>2</v>
      </c>
      <c r="I2365">
        <v>6</v>
      </c>
      <c r="J2365">
        <v>2004</v>
      </c>
      <c r="K2365" t="s">
        <v>550</v>
      </c>
      <c r="L2365">
        <v>43</v>
      </c>
      <c r="M2365" t="s">
        <v>657</v>
      </c>
      <c r="N2365" t="s">
        <v>174</v>
      </c>
      <c r="O2365" t="s">
        <v>175</v>
      </c>
      <c r="P2365" t="s">
        <v>176</v>
      </c>
      <c r="R2365" t="s">
        <v>177</v>
      </c>
      <c r="T2365">
        <v>28034</v>
      </c>
      <c r="U2365" t="s">
        <v>178</v>
      </c>
      <c r="V2365" t="s">
        <v>42</v>
      </c>
      <c r="W2365" t="s">
        <v>179</v>
      </c>
      <c r="X2365" t="s">
        <v>180</v>
      </c>
      <c r="Y2365" t="s">
        <v>36</v>
      </c>
    </row>
    <row r="2366" spans="1:25" x14ac:dyDescent="0.3">
      <c r="A2366">
        <v>10275</v>
      </c>
      <c r="B2366">
        <v>38</v>
      </c>
      <c r="C2366">
        <v>45.39</v>
      </c>
      <c r="D2366">
        <v>13</v>
      </c>
      <c r="E2366">
        <v>1724.82</v>
      </c>
      <c r="F2366" s="1">
        <v>38191</v>
      </c>
      <c r="G2366" t="s">
        <v>25</v>
      </c>
      <c r="H2366">
        <v>3</v>
      </c>
      <c r="I2366">
        <v>7</v>
      </c>
      <c r="J2366">
        <v>2004</v>
      </c>
      <c r="K2366" t="s">
        <v>550</v>
      </c>
      <c r="L2366">
        <v>43</v>
      </c>
      <c r="M2366" t="s">
        <v>657</v>
      </c>
      <c r="N2366" t="s">
        <v>114</v>
      </c>
      <c r="O2366" t="s">
        <v>115</v>
      </c>
      <c r="P2366" t="s">
        <v>116</v>
      </c>
      <c r="R2366" t="s">
        <v>117</v>
      </c>
      <c r="T2366">
        <v>44000</v>
      </c>
      <c r="U2366" t="s">
        <v>41</v>
      </c>
      <c r="V2366" t="s">
        <v>42</v>
      </c>
      <c r="W2366" t="s">
        <v>118</v>
      </c>
      <c r="X2366" t="s">
        <v>119</v>
      </c>
      <c r="Y2366" t="s">
        <v>36</v>
      </c>
    </row>
    <row r="2367" spans="1:25" x14ac:dyDescent="0.3">
      <c r="A2367">
        <v>10284</v>
      </c>
      <c r="B2367">
        <v>33</v>
      </c>
      <c r="C2367">
        <v>51.93</v>
      </c>
      <c r="D2367">
        <v>5</v>
      </c>
      <c r="E2367">
        <v>1713.69</v>
      </c>
      <c r="F2367" s="1">
        <v>38220</v>
      </c>
      <c r="G2367" t="s">
        <v>25</v>
      </c>
      <c r="H2367">
        <v>3</v>
      </c>
      <c r="I2367">
        <v>8</v>
      </c>
      <c r="J2367">
        <v>2004</v>
      </c>
      <c r="K2367" t="s">
        <v>550</v>
      </c>
      <c r="L2367">
        <v>43</v>
      </c>
      <c r="M2367" t="s">
        <v>657</v>
      </c>
      <c r="N2367" t="s">
        <v>543</v>
      </c>
      <c r="O2367" t="s">
        <v>544</v>
      </c>
      <c r="P2367" t="s">
        <v>545</v>
      </c>
      <c r="R2367" t="s">
        <v>546</v>
      </c>
      <c r="T2367" t="s">
        <v>547</v>
      </c>
      <c r="U2367" t="s">
        <v>78</v>
      </c>
      <c r="V2367" t="s">
        <v>42</v>
      </c>
      <c r="W2367" t="s">
        <v>548</v>
      </c>
      <c r="X2367" t="s">
        <v>549</v>
      </c>
      <c r="Y2367" t="s">
        <v>36</v>
      </c>
    </row>
    <row r="2368" spans="1:25" x14ac:dyDescent="0.3">
      <c r="A2368">
        <v>10296</v>
      </c>
      <c r="B2368">
        <v>26</v>
      </c>
      <c r="C2368">
        <v>48.44</v>
      </c>
      <c r="D2368">
        <v>1</v>
      </c>
      <c r="E2368">
        <v>1259.44</v>
      </c>
      <c r="F2368" s="1">
        <v>38245</v>
      </c>
      <c r="G2368" t="s">
        <v>25</v>
      </c>
      <c r="H2368">
        <v>3</v>
      </c>
      <c r="I2368">
        <v>9</v>
      </c>
      <c r="J2368">
        <v>2004</v>
      </c>
      <c r="K2368" t="s">
        <v>550</v>
      </c>
      <c r="L2368">
        <v>43</v>
      </c>
      <c r="M2368" t="s">
        <v>657</v>
      </c>
      <c r="N2368" t="s">
        <v>572</v>
      </c>
      <c r="O2368" t="s">
        <v>573</v>
      </c>
      <c r="P2368" t="s">
        <v>574</v>
      </c>
      <c r="R2368" t="s">
        <v>575</v>
      </c>
      <c r="T2368">
        <v>80686</v>
      </c>
      <c r="U2368" t="s">
        <v>443</v>
      </c>
      <c r="V2368" t="s">
        <v>42</v>
      </c>
      <c r="W2368" t="s">
        <v>576</v>
      </c>
      <c r="X2368" t="s">
        <v>103</v>
      </c>
      <c r="Y2368" t="s">
        <v>36</v>
      </c>
    </row>
    <row r="2369" spans="1:25" x14ac:dyDescent="0.3">
      <c r="A2369">
        <v>10308</v>
      </c>
      <c r="B2369">
        <v>47</v>
      </c>
      <c r="C2369">
        <v>43.64</v>
      </c>
      <c r="D2369">
        <v>11</v>
      </c>
      <c r="E2369">
        <v>2051.08</v>
      </c>
      <c r="F2369" s="1">
        <v>38275</v>
      </c>
      <c r="G2369" t="s">
        <v>25</v>
      </c>
      <c r="H2369">
        <v>4</v>
      </c>
      <c r="I2369">
        <v>10</v>
      </c>
      <c r="J2369">
        <v>2004</v>
      </c>
      <c r="K2369" t="s">
        <v>550</v>
      </c>
      <c r="L2369">
        <v>43</v>
      </c>
      <c r="M2369" t="s">
        <v>657</v>
      </c>
      <c r="N2369" t="s">
        <v>317</v>
      </c>
      <c r="O2369">
        <v>9145554562</v>
      </c>
      <c r="P2369" t="s">
        <v>318</v>
      </c>
      <c r="R2369" t="s">
        <v>319</v>
      </c>
      <c r="S2369" t="s">
        <v>31</v>
      </c>
      <c r="T2369">
        <v>24067</v>
      </c>
      <c r="U2369" t="s">
        <v>32</v>
      </c>
      <c r="V2369" t="s">
        <v>33</v>
      </c>
      <c r="W2369" t="s">
        <v>102</v>
      </c>
      <c r="X2369" t="s">
        <v>238</v>
      </c>
      <c r="Y2369" t="s">
        <v>36</v>
      </c>
    </row>
    <row r="2370" spans="1:25" x14ac:dyDescent="0.3">
      <c r="A2370">
        <v>10316</v>
      </c>
      <c r="B2370">
        <v>34</v>
      </c>
      <c r="C2370">
        <v>47.57</v>
      </c>
      <c r="D2370">
        <v>3</v>
      </c>
      <c r="E2370">
        <v>1617.38</v>
      </c>
      <c r="F2370" s="1">
        <v>38292</v>
      </c>
      <c r="G2370" t="s">
        <v>25</v>
      </c>
      <c r="H2370">
        <v>4</v>
      </c>
      <c r="I2370">
        <v>11</v>
      </c>
      <c r="J2370">
        <v>2004</v>
      </c>
      <c r="K2370" t="s">
        <v>550</v>
      </c>
      <c r="L2370">
        <v>43</v>
      </c>
      <c r="M2370" t="s">
        <v>657</v>
      </c>
      <c r="N2370" t="s">
        <v>383</v>
      </c>
      <c r="O2370" t="s">
        <v>384</v>
      </c>
      <c r="P2370" t="s">
        <v>385</v>
      </c>
      <c r="R2370" t="s">
        <v>386</v>
      </c>
      <c r="S2370" t="s">
        <v>387</v>
      </c>
      <c r="T2370" t="s">
        <v>388</v>
      </c>
      <c r="U2370" t="s">
        <v>170</v>
      </c>
      <c r="V2370" t="s">
        <v>42</v>
      </c>
      <c r="W2370" t="s">
        <v>389</v>
      </c>
      <c r="X2370" t="s">
        <v>390</v>
      </c>
      <c r="Y2370" t="s">
        <v>36</v>
      </c>
    </row>
    <row r="2371" spans="1:25" x14ac:dyDescent="0.3">
      <c r="A2371">
        <v>10328</v>
      </c>
      <c r="B2371">
        <v>34</v>
      </c>
      <c r="C2371">
        <v>51.93</v>
      </c>
      <c r="D2371">
        <v>7</v>
      </c>
      <c r="E2371">
        <v>1765.62</v>
      </c>
      <c r="F2371" s="1">
        <v>38303</v>
      </c>
      <c r="G2371" t="s">
        <v>25</v>
      </c>
      <c r="H2371">
        <v>4</v>
      </c>
      <c r="I2371">
        <v>11</v>
      </c>
      <c r="J2371">
        <v>2004</v>
      </c>
      <c r="K2371" t="s">
        <v>550</v>
      </c>
      <c r="L2371">
        <v>43</v>
      </c>
      <c r="M2371" t="s">
        <v>657</v>
      </c>
      <c r="N2371" t="s">
        <v>552</v>
      </c>
      <c r="O2371" t="s">
        <v>553</v>
      </c>
      <c r="P2371" t="s">
        <v>554</v>
      </c>
      <c r="R2371" t="s">
        <v>555</v>
      </c>
      <c r="T2371">
        <v>24100</v>
      </c>
      <c r="U2371" t="s">
        <v>258</v>
      </c>
      <c r="V2371" t="s">
        <v>42</v>
      </c>
      <c r="W2371" t="s">
        <v>556</v>
      </c>
      <c r="X2371" t="s">
        <v>557</v>
      </c>
      <c r="Y2371" t="s">
        <v>36</v>
      </c>
    </row>
    <row r="2372" spans="1:25" x14ac:dyDescent="0.3">
      <c r="A2372">
        <v>10340</v>
      </c>
      <c r="B2372">
        <v>40</v>
      </c>
      <c r="C2372">
        <v>50.62</v>
      </c>
      <c r="D2372">
        <v>4</v>
      </c>
      <c r="E2372">
        <v>2024.8</v>
      </c>
      <c r="F2372" s="1">
        <v>38315</v>
      </c>
      <c r="G2372" t="s">
        <v>25</v>
      </c>
      <c r="H2372">
        <v>4</v>
      </c>
      <c r="I2372">
        <v>11</v>
      </c>
      <c r="J2372">
        <v>2004</v>
      </c>
      <c r="K2372" t="s">
        <v>550</v>
      </c>
      <c r="L2372">
        <v>43</v>
      </c>
      <c r="M2372" t="s">
        <v>657</v>
      </c>
      <c r="N2372" t="s">
        <v>352</v>
      </c>
      <c r="O2372" t="s">
        <v>353</v>
      </c>
      <c r="P2372" t="s">
        <v>354</v>
      </c>
      <c r="R2372" t="s">
        <v>355</v>
      </c>
      <c r="T2372">
        <v>8022</v>
      </c>
      <c r="U2372" t="s">
        <v>178</v>
      </c>
      <c r="V2372" t="s">
        <v>42</v>
      </c>
      <c r="W2372" t="s">
        <v>356</v>
      </c>
      <c r="X2372" t="s">
        <v>357</v>
      </c>
      <c r="Y2372" t="s">
        <v>36</v>
      </c>
    </row>
    <row r="2373" spans="1:25" x14ac:dyDescent="0.3">
      <c r="A2373">
        <v>10353</v>
      </c>
      <c r="B2373">
        <v>40</v>
      </c>
      <c r="C2373">
        <v>82.21</v>
      </c>
      <c r="D2373">
        <v>8</v>
      </c>
      <c r="E2373">
        <v>3288.4</v>
      </c>
      <c r="F2373" s="1">
        <v>38325</v>
      </c>
      <c r="G2373" t="s">
        <v>25</v>
      </c>
      <c r="H2373">
        <v>4</v>
      </c>
      <c r="I2373">
        <v>12</v>
      </c>
      <c r="J2373">
        <v>2004</v>
      </c>
      <c r="K2373" t="s">
        <v>550</v>
      </c>
      <c r="L2373">
        <v>43</v>
      </c>
      <c r="M2373" t="s">
        <v>657</v>
      </c>
      <c r="N2373" t="s">
        <v>568</v>
      </c>
      <c r="O2373">
        <v>2035554407</v>
      </c>
      <c r="P2373" t="s">
        <v>569</v>
      </c>
      <c r="R2373" t="s">
        <v>516</v>
      </c>
      <c r="S2373" t="s">
        <v>112</v>
      </c>
      <c r="T2373">
        <v>97561</v>
      </c>
      <c r="U2373" t="s">
        <v>32</v>
      </c>
      <c r="V2373" t="s">
        <v>33</v>
      </c>
      <c r="W2373" t="s">
        <v>570</v>
      </c>
      <c r="X2373" t="s">
        <v>571</v>
      </c>
      <c r="Y2373" t="s">
        <v>51</v>
      </c>
    </row>
    <row r="2374" spans="1:25" x14ac:dyDescent="0.3">
      <c r="A2374">
        <v>10361</v>
      </c>
      <c r="B2374">
        <v>33</v>
      </c>
      <c r="C2374">
        <v>82.59</v>
      </c>
      <c r="D2374">
        <v>3</v>
      </c>
      <c r="E2374">
        <v>2725.47</v>
      </c>
      <c r="F2374" s="1">
        <v>38338</v>
      </c>
      <c r="G2374" t="s">
        <v>25</v>
      </c>
      <c r="H2374">
        <v>4</v>
      </c>
      <c r="I2374">
        <v>12</v>
      </c>
      <c r="J2374">
        <v>2004</v>
      </c>
      <c r="K2374" t="s">
        <v>550</v>
      </c>
      <c r="L2374">
        <v>43</v>
      </c>
      <c r="M2374" t="s">
        <v>657</v>
      </c>
      <c r="N2374" t="s">
        <v>152</v>
      </c>
      <c r="O2374" t="s">
        <v>153</v>
      </c>
      <c r="P2374" t="s">
        <v>154</v>
      </c>
      <c r="Q2374" t="s">
        <v>155</v>
      </c>
      <c r="R2374" t="s">
        <v>156</v>
      </c>
      <c r="S2374" t="s">
        <v>157</v>
      </c>
      <c r="T2374">
        <v>2067</v>
      </c>
      <c r="U2374" t="s">
        <v>95</v>
      </c>
      <c r="V2374" t="s">
        <v>96</v>
      </c>
      <c r="W2374" t="s">
        <v>158</v>
      </c>
      <c r="X2374" t="s">
        <v>159</v>
      </c>
      <c r="Y2374" t="s">
        <v>36</v>
      </c>
    </row>
    <row r="2375" spans="1:25" x14ac:dyDescent="0.3">
      <c r="A2375">
        <v>10375</v>
      </c>
      <c r="B2375">
        <v>49</v>
      </c>
      <c r="C2375">
        <v>65.8</v>
      </c>
      <c r="D2375">
        <v>5</v>
      </c>
      <c r="E2375">
        <v>3224.2</v>
      </c>
      <c r="F2375" s="1">
        <v>38386</v>
      </c>
      <c r="G2375" t="s">
        <v>25</v>
      </c>
      <c r="H2375">
        <v>1</v>
      </c>
      <c r="I2375">
        <v>2</v>
      </c>
      <c r="J2375">
        <v>2005</v>
      </c>
      <c r="K2375" t="s">
        <v>550</v>
      </c>
      <c r="L2375">
        <v>43</v>
      </c>
      <c r="M2375" t="s">
        <v>657</v>
      </c>
      <c r="N2375" t="s">
        <v>114</v>
      </c>
      <c r="O2375" t="s">
        <v>115</v>
      </c>
      <c r="P2375" t="s">
        <v>116</v>
      </c>
      <c r="R2375" t="s">
        <v>117</v>
      </c>
      <c r="T2375">
        <v>44000</v>
      </c>
      <c r="U2375" t="s">
        <v>41</v>
      </c>
      <c r="V2375" t="s">
        <v>42</v>
      </c>
      <c r="W2375" t="s">
        <v>118</v>
      </c>
      <c r="X2375" t="s">
        <v>119</v>
      </c>
      <c r="Y2375" t="s">
        <v>51</v>
      </c>
    </row>
    <row r="2376" spans="1:25" x14ac:dyDescent="0.3">
      <c r="A2376">
        <v>10388</v>
      </c>
      <c r="B2376">
        <v>27</v>
      </c>
      <c r="C2376">
        <v>100</v>
      </c>
      <c r="D2376">
        <v>1</v>
      </c>
      <c r="E2376">
        <v>3211.38</v>
      </c>
      <c r="F2376" s="1">
        <v>38414</v>
      </c>
      <c r="G2376" t="s">
        <v>25</v>
      </c>
      <c r="H2376">
        <v>1</v>
      </c>
      <c r="I2376">
        <v>3</v>
      </c>
      <c r="J2376">
        <v>2005</v>
      </c>
      <c r="K2376" t="s">
        <v>550</v>
      </c>
      <c r="L2376">
        <v>43</v>
      </c>
      <c r="M2376" t="s">
        <v>657</v>
      </c>
      <c r="N2376" t="s">
        <v>160</v>
      </c>
      <c r="O2376">
        <v>5085552555</v>
      </c>
      <c r="P2376" t="s">
        <v>161</v>
      </c>
      <c r="R2376" t="s">
        <v>162</v>
      </c>
      <c r="S2376" t="s">
        <v>123</v>
      </c>
      <c r="T2376">
        <v>50553</v>
      </c>
      <c r="U2376" t="s">
        <v>32</v>
      </c>
      <c r="V2376" t="s">
        <v>33</v>
      </c>
      <c r="W2376" t="s">
        <v>163</v>
      </c>
      <c r="X2376" t="s">
        <v>164</v>
      </c>
      <c r="Y2376" t="s">
        <v>51</v>
      </c>
    </row>
    <row r="2377" spans="1:25" x14ac:dyDescent="0.3">
      <c r="A2377">
        <v>10398</v>
      </c>
      <c r="B2377">
        <v>49</v>
      </c>
      <c r="C2377">
        <v>36.659999999999997</v>
      </c>
      <c r="D2377">
        <v>5</v>
      </c>
      <c r="E2377">
        <v>1796.34</v>
      </c>
      <c r="F2377" s="1">
        <v>38441</v>
      </c>
      <c r="G2377" t="s">
        <v>25</v>
      </c>
      <c r="H2377">
        <v>1</v>
      </c>
      <c r="I2377">
        <v>3</v>
      </c>
      <c r="J2377">
        <v>2005</v>
      </c>
      <c r="K2377" t="s">
        <v>550</v>
      </c>
      <c r="L2377">
        <v>43</v>
      </c>
      <c r="M2377" t="s">
        <v>657</v>
      </c>
      <c r="N2377" t="s">
        <v>37</v>
      </c>
      <c r="O2377" t="s">
        <v>38</v>
      </c>
      <c r="P2377" t="s">
        <v>39</v>
      </c>
      <c r="R2377" t="s">
        <v>40</v>
      </c>
      <c r="T2377">
        <v>51100</v>
      </c>
      <c r="U2377" t="s">
        <v>41</v>
      </c>
      <c r="V2377" t="s">
        <v>42</v>
      </c>
      <c r="W2377" t="s">
        <v>43</v>
      </c>
      <c r="X2377" t="s">
        <v>44</v>
      </c>
      <c r="Y2377" t="s">
        <v>36</v>
      </c>
    </row>
    <row r="2378" spans="1:25" x14ac:dyDescent="0.3">
      <c r="A2378">
        <v>10401</v>
      </c>
      <c r="B2378">
        <v>56</v>
      </c>
      <c r="C2378">
        <v>35.35</v>
      </c>
      <c r="D2378">
        <v>7</v>
      </c>
      <c r="E2378">
        <v>1979.6</v>
      </c>
      <c r="F2378" s="1">
        <v>38445</v>
      </c>
      <c r="G2378" t="s">
        <v>401</v>
      </c>
      <c r="H2378">
        <v>2</v>
      </c>
      <c r="I2378">
        <v>4</v>
      </c>
      <c r="J2378">
        <v>2005</v>
      </c>
      <c r="K2378" t="s">
        <v>550</v>
      </c>
      <c r="L2378">
        <v>43</v>
      </c>
      <c r="M2378" t="s">
        <v>657</v>
      </c>
      <c r="N2378" t="s">
        <v>104</v>
      </c>
      <c r="O2378">
        <v>2015559350</v>
      </c>
      <c r="P2378" t="s">
        <v>105</v>
      </c>
      <c r="R2378" t="s">
        <v>106</v>
      </c>
      <c r="S2378" t="s">
        <v>107</v>
      </c>
      <c r="T2378">
        <v>94019</v>
      </c>
      <c r="U2378" t="s">
        <v>32</v>
      </c>
      <c r="V2378" t="s">
        <v>33</v>
      </c>
      <c r="W2378" t="s">
        <v>61</v>
      </c>
      <c r="X2378" t="s">
        <v>108</v>
      </c>
      <c r="Y2378" t="s">
        <v>36</v>
      </c>
    </row>
    <row r="2379" spans="1:25" x14ac:dyDescent="0.3">
      <c r="A2379">
        <v>10416</v>
      </c>
      <c r="B2379">
        <v>37</v>
      </c>
      <c r="C2379">
        <v>51.93</v>
      </c>
      <c r="D2379">
        <v>8</v>
      </c>
      <c r="E2379">
        <v>1921.41</v>
      </c>
      <c r="F2379" s="1">
        <v>38482</v>
      </c>
      <c r="G2379" t="s">
        <v>25</v>
      </c>
      <c r="H2379">
        <v>2</v>
      </c>
      <c r="I2379">
        <v>5</v>
      </c>
      <c r="J2379">
        <v>2005</v>
      </c>
      <c r="K2379" t="s">
        <v>550</v>
      </c>
      <c r="L2379">
        <v>43</v>
      </c>
      <c r="M2379" t="s">
        <v>657</v>
      </c>
      <c r="N2379" t="s">
        <v>452</v>
      </c>
      <c r="O2379" t="s">
        <v>453</v>
      </c>
      <c r="P2379" t="s">
        <v>454</v>
      </c>
      <c r="R2379" t="s">
        <v>455</v>
      </c>
      <c r="T2379">
        <v>42100</v>
      </c>
      <c r="U2379" t="s">
        <v>258</v>
      </c>
      <c r="V2379" t="s">
        <v>42</v>
      </c>
      <c r="W2379" t="s">
        <v>456</v>
      </c>
      <c r="X2379" t="s">
        <v>457</v>
      </c>
      <c r="Y2379" t="s">
        <v>36</v>
      </c>
    </row>
    <row r="2380" spans="1:25" x14ac:dyDescent="0.3">
      <c r="A2380">
        <v>10104</v>
      </c>
      <c r="B2380">
        <v>33</v>
      </c>
      <c r="C2380">
        <v>100</v>
      </c>
      <c r="D2380">
        <v>7</v>
      </c>
      <c r="E2380">
        <v>3705.24</v>
      </c>
      <c r="F2380" s="1">
        <v>37652</v>
      </c>
      <c r="G2380" t="s">
        <v>25</v>
      </c>
      <c r="H2380">
        <v>1</v>
      </c>
      <c r="I2380">
        <v>1</v>
      </c>
      <c r="J2380">
        <v>2003</v>
      </c>
      <c r="K2380" t="s">
        <v>504</v>
      </c>
      <c r="L2380">
        <v>115</v>
      </c>
      <c r="M2380" t="s">
        <v>658</v>
      </c>
      <c r="N2380" t="s">
        <v>174</v>
      </c>
      <c r="O2380" t="s">
        <v>175</v>
      </c>
      <c r="P2380" t="s">
        <v>176</v>
      </c>
      <c r="R2380" t="s">
        <v>177</v>
      </c>
      <c r="T2380">
        <v>28034</v>
      </c>
      <c r="U2380" t="s">
        <v>178</v>
      </c>
      <c r="V2380" t="s">
        <v>42</v>
      </c>
      <c r="W2380" t="s">
        <v>179</v>
      </c>
      <c r="X2380" t="s">
        <v>180</v>
      </c>
      <c r="Y2380" t="s">
        <v>51</v>
      </c>
    </row>
    <row r="2381" spans="1:25" x14ac:dyDescent="0.3">
      <c r="A2381">
        <v>10115</v>
      </c>
      <c r="B2381">
        <v>27</v>
      </c>
      <c r="C2381">
        <v>100</v>
      </c>
      <c r="D2381">
        <v>3</v>
      </c>
      <c r="E2381">
        <v>2843.91</v>
      </c>
      <c r="F2381" s="1">
        <v>37715</v>
      </c>
      <c r="G2381" t="s">
        <v>25</v>
      </c>
      <c r="H2381">
        <v>2</v>
      </c>
      <c r="I2381">
        <v>4</v>
      </c>
      <c r="J2381">
        <v>2003</v>
      </c>
      <c r="K2381" t="s">
        <v>504</v>
      </c>
      <c r="L2381">
        <v>115</v>
      </c>
      <c r="M2381" t="s">
        <v>658</v>
      </c>
      <c r="N2381" t="s">
        <v>203</v>
      </c>
      <c r="O2381">
        <v>2125558493</v>
      </c>
      <c r="P2381" t="s">
        <v>204</v>
      </c>
      <c r="Q2381" t="s">
        <v>205</v>
      </c>
      <c r="R2381" t="s">
        <v>30</v>
      </c>
      <c r="S2381" t="s">
        <v>31</v>
      </c>
      <c r="T2381">
        <v>10022</v>
      </c>
      <c r="U2381" t="s">
        <v>32</v>
      </c>
      <c r="V2381" t="s">
        <v>33</v>
      </c>
      <c r="W2381" t="s">
        <v>124</v>
      </c>
      <c r="X2381" t="s">
        <v>206</v>
      </c>
      <c r="Y2381" t="s">
        <v>36</v>
      </c>
    </row>
    <row r="2382" spans="1:25" x14ac:dyDescent="0.3">
      <c r="A2382">
        <v>10127</v>
      </c>
      <c r="B2382">
        <v>46</v>
      </c>
      <c r="C2382">
        <v>100</v>
      </c>
      <c r="D2382">
        <v>9</v>
      </c>
      <c r="E2382">
        <v>6176.42</v>
      </c>
      <c r="F2382" s="1">
        <v>37775</v>
      </c>
      <c r="G2382" t="s">
        <v>25</v>
      </c>
      <c r="H2382">
        <v>2</v>
      </c>
      <c r="I2382">
        <v>6</v>
      </c>
      <c r="J2382">
        <v>2003</v>
      </c>
      <c r="K2382" t="s">
        <v>504</v>
      </c>
      <c r="L2382">
        <v>115</v>
      </c>
      <c r="M2382" t="s">
        <v>658</v>
      </c>
      <c r="N2382" t="s">
        <v>475</v>
      </c>
      <c r="O2382">
        <v>2125557413</v>
      </c>
      <c r="P2382" t="s">
        <v>476</v>
      </c>
      <c r="Q2382" t="s">
        <v>477</v>
      </c>
      <c r="R2382" t="s">
        <v>30</v>
      </c>
      <c r="S2382" t="s">
        <v>31</v>
      </c>
      <c r="T2382">
        <v>10022</v>
      </c>
      <c r="U2382" t="s">
        <v>32</v>
      </c>
      <c r="V2382" t="s">
        <v>33</v>
      </c>
      <c r="W2382" t="s">
        <v>56</v>
      </c>
      <c r="X2382" t="s">
        <v>478</v>
      </c>
      <c r="Y2382" t="s">
        <v>51</v>
      </c>
    </row>
    <row r="2383" spans="1:25" x14ac:dyDescent="0.3">
      <c r="A2383">
        <v>10141</v>
      </c>
      <c r="B2383">
        <v>44</v>
      </c>
      <c r="C2383">
        <v>100</v>
      </c>
      <c r="D2383">
        <v>3</v>
      </c>
      <c r="E2383">
        <v>5500.44</v>
      </c>
      <c r="F2383" s="1">
        <v>37834</v>
      </c>
      <c r="G2383" t="s">
        <v>25</v>
      </c>
      <c r="H2383">
        <v>3</v>
      </c>
      <c r="I2383">
        <v>8</v>
      </c>
      <c r="J2383">
        <v>2003</v>
      </c>
      <c r="K2383" t="s">
        <v>504</v>
      </c>
      <c r="L2383">
        <v>115</v>
      </c>
      <c r="M2383" t="s">
        <v>658</v>
      </c>
      <c r="N2383" t="s">
        <v>467</v>
      </c>
      <c r="O2383" t="s">
        <v>468</v>
      </c>
      <c r="P2383" t="s">
        <v>469</v>
      </c>
      <c r="R2383" t="s">
        <v>470</v>
      </c>
      <c r="T2383" t="s">
        <v>471</v>
      </c>
      <c r="U2383" t="s">
        <v>130</v>
      </c>
      <c r="V2383" t="s">
        <v>42</v>
      </c>
      <c r="W2383" t="s">
        <v>472</v>
      </c>
      <c r="X2383" t="s">
        <v>473</v>
      </c>
      <c r="Y2383" t="s">
        <v>51</v>
      </c>
    </row>
    <row r="2384" spans="1:25" x14ac:dyDescent="0.3">
      <c r="A2384">
        <v>10151</v>
      </c>
      <c r="B2384">
        <v>26</v>
      </c>
      <c r="C2384">
        <v>100</v>
      </c>
      <c r="D2384">
        <v>1</v>
      </c>
      <c r="E2384">
        <v>3220.1</v>
      </c>
      <c r="F2384" s="1">
        <v>37885</v>
      </c>
      <c r="G2384" t="s">
        <v>25</v>
      </c>
      <c r="H2384">
        <v>3</v>
      </c>
      <c r="I2384">
        <v>9</v>
      </c>
      <c r="J2384">
        <v>2003</v>
      </c>
      <c r="K2384" t="s">
        <v>504</v>
      </c>
      <c r="L2384">
        <v>115</v>
      </c>
      <c r="M2384" t="s">
        <v>658</v>
      </c>
      <c r="N2384" t="s">
        <v>391</v>
      </c>
      <c r="O2384" t="s">
        <v>392</v>
      </c>
      <c r="P2384" t="s">
        <v>393</v>
      </c>
      <c r="R2384" t="s">
        <v>394</v>
      </c>
      <c r="T2384">
        <v>90110</v>
      </c>
      <c r="U2384" t="s">
        <v>130</v>
      </c>
      <c r="V2384" t="s">
        <v>42</v>
      </c>
      <c r="W2384" t="s">
        <v>395</v>
      </c>
      <c r="X2384" t="s">
        <v>396</v>
      </c>
      <c r="Y2384" t="s">
        <v>51</v>
      </c>
    </row>
    <row r="2385" spans="1:25" x14ac:dyDescent="0.3">
      <c r="A2385">
        <v>10165</v>
      </c>
      <c r="B2385">
        <v>48</v>
      </c>
      <c r="C2385">
        <v>94.92</v>
      </c>
      <c r="D2385">
        <v>10</v>
      </c>
      <c r="E2385">
        <v>4556.16</v>
      </c>
      <c r="F2385" s="1">
        <v>37916</v>
      </c>
      <c r="G2385" t="s">
        <v>25</v>
      </c>
      <c r="H2385">
        <v>4</v>
      </c>
      <c r="I2385">
        <v>10</v>
      </c>
      <c r="J2385">
        <v>2003</v>
      </c>
      <c r="K2385" t="s">
        <v>504</v>
      </c>
      <c r="L2385">
        <v>115</v>
      </c>
      <c r="M2385" t="s">
        <v>658</v>
      </c>
      <c r="N2385" t="s">
        <v>196</v>
      </c>
      <c r="O2385" t="s">
        <v>197</v>
      </c>
      <c r="P2385" t="s">
        <v>198</v>
      </c>
      <c r="R2385" t="s">
        <v>199</v>
      </c>
      <c r="T2385">
        <v>79903</v>
      </c>
      <c r="U2385" t="s">
        <v>199</v>
      </c>
      <c r="V2385" t="s">
        <v>200</v>
      </c>
      <c r="W2385" t="s">
        <v>201</v>
      </c>
      <c r="X2385" t="s">
        <v>202</v>
      </c>
      <c r="Y2385" t="s">
        <v>51</v>
      </c>
    </row>
    <row r="2386" spans="1:25" x14ac:dyDescent="0.3">
      <c r="A2386">
        <v>10176</v>
      </c>
      <c r="B2386">
        <v>23</v>
      </c>
      <c r="C2386">
        <v>100</v>
      </c>
      <c r="D2386">
        <v>9</v>
      </c>
      <c r="E2386">
        <v>3114.89</v>
      </c>
      <c r="F2386" s="1">
        <v>37931</v>
      </c>
      <c r="G2386" t="s">
        <v>25</v>
      </c>
      <c r="H2386">
        <v>4</v>
      </c>
      <c r="I2386">
        <v>11</v>
      </c>
      <c r="J2386">
        <v>2003</v>
      </c>
      <c r="K2386" t="s">
        <v>504</v>
      </c>
      <c r="L2386">
        <v>115</v>
      </c>
      <c r="M2386" t="s">
        <v>658</v>
      </c>
      <c r="N2386" t="s">
        <v>452</v>
      </c>
      <c r="O2386" t="s">
        <v>453</v>
      </c>
      <c r="P2386" t="s">
        <v>454</v>
      </c>
      <c r="R2386" t="s">
        <v>455</v>
      </c>
      <c r="T2386">
        <v>42100</v>
      </c>
      <c r="U2386" t="s">
        <v>258</v>
      </c>
      <c r="V2386" t="s">
        <v>42</v>
      </c>
      <c r="W2386" t="s">
        <v>456</v>
      </c>
      <c r="X2386" t="s">
        <v>457</v>
      </c>
      <c r="Y2386" t="s">
        <v>51</v>
      </c>
    </row>
    <row r="2387" spans="1:25" x14ac:dyDescent="0.3">
      <c r="A2387">
        <v>10184</v>
      </c>
      <c r="B2387">
        <v>45</v>
      </c>
      <c r="C2387">
        <v>100</v>
      </c>
      <c r="D2387">
        <v>4</v>
      </c>
      <c r="E2387">
        <v>4948.2</v>
      </c>
      <c r="F2387" s="1">
        <v>37939</v>
      </c>
      <c r="G2387" t="s">
        <v>25</v>
      </c>
      <c r="H2387">
        <v>4</v>
      </c>
      <c r="I2387">
        <v>11</v>
      </c>
      <c r="J2387">
        <v>2003</v>
      </c>
      <c r="K2387" t="s">
        <v>504</v>
      </c>
      <c r="L2387">
        <v>115</v>
      </c>
      <c r="M2387" t="s">
        <v>658</v>
      </c>
      <c r="N2387" t="s">
        <v>520</v>
      </c>
      <c r="O2387" t="s">
        <v>521</v>
      </c>
      <c r="P2387" t="s">
        <v>522</v>
      </c>
      <c r="R2387" t="s">
        <v>523</v>
      </c>
      <c r="T2387">
        <v>41101</v>
      </c>
      <c r="U2387" t="s">
        <v>178</v>
      </c>
      <c r="V2387" t="s">
        <v>42</v>
      </c>
      <c r="W2387" t="s">
        <v>524</v>
      </c>
      <c r="X2387" t="s">
        <v>525</v>
      </c>
      <c r="Y2387" t="s">
        <v>51</v>
      </c>
    </row>
    <row r="2388" spans="1:25" x14ac:dyDescent="0.3">
      <c r="A2388">
        <v>10195</v>
      </c>
      <c r="B2388">
        <v>49</v>
      </c>
      <c r="C2388">
        <v>100</v>
      </c>
      <c r="D2388">
        <v>4</v>
      </c>
      <c r="E2388">
        <v>5161.17</v>
      </c>
      <c r="F2388" s="1">
        <v>37950</v>
      </c>
      <c r="G2388" t="s">
        <v>25</v>
      </c>
      <c r="H2388">
        <v>4</v>
      </c>
      <c r="I2388">
        <v>11</v>
      </c>
      <c r="J2388">
        <v>2003</v>
      </c>
      <c r="K2388" t="s">
        <v>504</v>
      </c>
      <c r="L2388">
        <v>115</v>
      </c>
      <c r="M2388" t="s">
        <v>658</v>
      </c>
      <c r="N2388" t="s">
        <v>317</v>
      </c>
      <c r="O2388">
        <v>9145554562</v>
      </c>
      <c r="P2388" t="s">
        <v>318</v>
      </c>
      <c r="R2388" t="s">
        <v>319</v>
      </c>
      <c r="S2388" t="s">
        <v>31</v>
      </c>
      <c r="T2388">
        <v>24067</v>
      </c>
      <c r="U2388" t="s">
        <v>32</v>
      </c>
      <c r="V2388" t="s">
        <v>33</v>
      </c>
      <c r="W2388" t="s">
        <v>102</v>
      </c>
      <c r="X2388" t="s">
        <v>238</v>
      </c>
      <c r="Y2388" t="s">
        <v>51</v>
      </c>
    </row>
    <row r="2389" spans="1:25" x14ac:dyDescent="0.3">
      <c r="A2389">
        <v>10207</v>
      </c>
      <c r="B2389">
        <v>28</v>
      </c>
      <c r="C2389">
        <v>94.92</v>
      </c>
      <c r="D2389">
        <v>5</v>
      </c>
      <c r="E2389">
        <v>2657.76</v>
      </c>
      <c r="F2389" s="1">
        <v>37964</v>
      </c>
      <c r="G2389" t="s">
        <v>25</v>
      </c>
      <c r="H2389">
        <v>4</v>
      </c>
      <c r="I2389">
        <v>12</v>
      </c>
      <c r="J2389">
        <v>2003</v>
      </c>
      <c r="K2389" t="s">
        <v>504</v>
      </c>
      <c r="L2389">
        <v>115</v>
      </c>
      <c r="M2389" t="s">
        <v>658</v>
      </c>
      <c r="N2389" t="s">
        <v>415</v>
      </c>
      <c r="O2389">
        <v>6175552555</v>
      </c>
      <c r="P2389" t="s">
        <v>416</v>
      </c>
      <c r="R2389" t="s">
        <v>381</v>
      </c>
      <c r="S2389" t="s">
        <v>123</v>
      </c>
      <c r="T2389">
        <v>51003</v>
      </c>
      <c r="U2389" t="s">
        <v>32</v>
      </c>
      <c r="V2389" t="s">
        <v>33</v>
      </c>
      <c r="W2389" t="s">
        <v>417</v>
      </c>
      <c r="X2389" t="s">
        <v>276</v>
      </c>
      <c r="Y2389" t="s">
        <v>36</v>
      </c>
    </row>
    <row r="2390" spans="1:25" x14ac:dyDescent="0.3">
      <c r="A2390">
        <v>10220</v>
      </c>
      <c r="B2390">
        <v>37</v>
      </c>
      <c r="C2390">
        <v>100</v>
      </c>
      <c r="D2390">
        <v>9</v>
      </c>
      <c r="E2390">
        <v>3983.05</v>
      </c>
      <c r="F2390" s="1">
        <v>38029</v>
      </c>
      <c r="G2390" t="s">
        <v>25</v>
      </c>
      <c r="H2390">
        <v>1</v>
      </c>
      <c r="I2390">
        <v>2</v>
      </c>
      <c r="J2390">
        <v>2004</v>
      </c>
      <c r="K2390" t="s">
        <v>504</v>
      </c>
      <c r="L2390">
        <v>115</v>
      </c>
      <c r="M2390" t="s">
        <v>658</v>
      </c>
      <c r="N2390" t="s">
        <v>479</v>
      </c>
      <c r="O2390" t="s">
        <v>480</v>
      </c>
      <c r="P2390" t="s">
        <v>481</v>
      </c>
      <c r="Q2390" t="s">
        <v>482</v>
      </c>
      <c r="R2390" t="s">
        <v>483</v>
      </c>
      <c r="T2390">
        <v>2</v>
      </c>
      <c r="U2390" t="s">
        <v>484</v>
      </c>
      <c r="V2390" t="s">
        <v>42</v>
      </c>
      <c r="W2390" t="s">
        <v>485</v>
      </c>
      <c r="X2390" t="s">
        <v>486</v>
      </c>
      <c r="Y2390" t="s">
        <v>51</v>
      </c>
    </row>
    <row r="2391" spans="1:25" x14ac:dyDescent="0.3">
      <c r="A2391">
        <v>10230</v>
      </c>
      <c r="B2391">
        <v>34</v>
      </c>
      <c r="C2391">
        <v>100</v>
      </c>
      <c r="D2391">
        <v>7</v>
      </c>
      <c r="E2391">
        <v>3974.94</v>
      </c>
      <c r="F2391" s="1">
        <v>38061</v>
      </c>
      <c r="G2391" t="s">
        <v>25</v>
      </c>
      <c r="H2391">
        <v>1</v>
      </c>
      <c r="I2391">
        <v>3</v>
      </c>
      <c r="J2391">
        <v>2004</v>
      </c>
      <c r="K2391" t="s">
        <v>504</v>
      </c>
      <c r="L2391">
        <v>115</v>
      </c>
      <c r="M2391" t="s">
        <v>658</v>
      </c>
      <c r="N2391" t="s">
        <v>462</v>
      </c>
      <c r="O2391" t="s">
        <v>463</v>
      </c>
      <c r="P2391" t="s">
        <v>464</v>
      </c>
      <c r="R2391" t="s">
        <v>465</v>
      </c>
      <c r="T2391">
        <v>60528</v>
      </c>
      <c r="U2391" t="s">
        <v>443</v>
      </c>
      <c r="V2391" t="s">
        <v>42</v>
      </c>
      <c r="W2391" t="s">
        <v>466</v>
      </c>
      <c r="X2391" t="s">
        <v>414</v>
      </c>
      <c r="Y2391" t="s">
        <v>51</v>
      </c>
    </row>
    <row r="2392" spans="1:25" x14ac:dyDescent="0.3">
      <c r="A2392">
        <v>10246</v>
      </c>
      <c r="B2392">
        <v>22</v>
      </c>
      <c r="C2392">
        <v>100</v>
      </c>
      <c r="D2392">
        <v>3</v>
      </c>
      <c r="E2392">
        <v>2928.42</v>
      </c>
      <c r="F2392" s="1">
        <v>38112</v>
      </c>
      <c r="G2392" t="s">
        <v>25</v>
      </c>
      <c r="H2392">
        <v>2</v>
      </c>
      <c r="I2392">
        <v>5</v>
      </c>
      <c r="J2392">
        <v>2004</v>
      </c>
      <c r="K2392" t="s">
        <v>504</v>
      </c>
      <c r="L2392">
        <v>115</v>
      </c>
      <c r="M2392" t="s">
        <v>658</v>
      </c>
      <c r="N2392" t="s">
        <v>174</v>
      </c>
      <c r="O2392" t="s">
        <v>175</v>
      </c>
      <c r="P2392" t="s">
        <v>176</v>
      </c>
      <c r="R2392" t="s">
        <v>177</v>
      </c>
      <c r="T2392">
        <v>28034</v>
      </c>
      <c r="U2392" t="s">
        <v>178</v>
      </c>
      <c r="V2392" t="s">
        <v>42</v>
      </c>
      <c r="W2392" t="s">
        <v>179</v>
      </c>
      <c r="X2392" t="s">
        <v>180</v>
      </c>
      <c r="Y2392" t="s">
        <v>36</v>
      </c>
    </row>
    <row r="2393" spans="1:25" x14ac:dyDescent="0.3">
      <c r="A2393">
        <v>10259</v>
      </c>
      <c r="B2393">
        <v>29</v>
      </c>
      <c r="C2393">
        <v>100</v>
      </c>
      <c r="D2393">
        <v>2</v>
      </c>
      <c r="E2393">
        <v>3054.57</v>
      </c>
      <c r="F2393" s="1">
        <v>38153</v>
      </c>
      <c r="G2393" t="s">
        <v>25</v>
      </c>
      <c r="H2393">
        <v>2</v>
      </c>
      <c r="I2393">
        <v>6</v>
      </c>
      <c r="J2393">
        <v>2004</v>
      </c>
      <c r="K2393" t="s">
        <v>504</v>
      </c>
      <c r="L2393">
        <v>115</v>
      </c>
      <c r="M2393" t="s">
        <v>658</v>
      </c>
      <c r="N2393" t="s">
        <v>418</v>
      </c>
      <c r="O2393" t="s">
        <v>419</v>
      </c>
      <c r="P2393" t="s">
        <v>420</v>
      </c>
      <c r="Q2393" t="s">
        <v>421</v>
      </c>
      <c r="R2393" t="s">
        <v>199</v>
      </c>
      <c r="T2393">
        <v>69045</v>
      </c>
      <c r="U2393" t="s">
        <v>199</v>
      </c>
      <c r="V2393" t="s">
        <v>96</v>
      </c>
      <c r="W2393" t="s">
        <v>422</v>
      </c>
      <c r="X2393" t="s">
        <v>423</v>
      </c>
      <c r="Y2393" t="s">
        <v>51</v>
      </c>
    </row>
    <row r="2394" spans="1:25" x14ac:dyDescent="0.3">
      <c r="A2394">
        <v>10271</v>
      </c>
      <c r="B2394">
        <v>34</v>
      </c>
      <c r="C2394">
        <v>98.39</v>
      </c>
      <c r="D2394">
        <v>3</v>
      </c>
      <c r="E2394">
        <v>3345.26</v>
      </c>
      <c r="F2394" s="1">
        <v>38188</v>
      </c>
      <c r="G2394" t="s">
        <v>25</v>
      </c>
      <c r="H2394">
        <v>3</v>
      </c>
      <c r="I2394">
        <v>7</v>
      </c>
      <c r="J2394">
        <v>2004</v>
      </c>
      <c r="K2394" t="s">
        <v>504</v>
      </c>
      <c r="L2394">
        <v>115</v>
      </c>
      <c r="M2394" t="s">
        <v>658</v>
      </c>
      <c r="N2394" t="s">
        <v>272</v>
      </c>
      <c r="O2394">
        <v>4155551450</v>
      </c>
      <c r="P2394" t="s">
        <v>273</v>
      </c>
      <c r="R2394" t="s">
        <v>274</v>
      </c>
      <c r="S2394" t="s">
        <v>55</v>
      </c>
      <c r="T2394">
        <v>97562</v>
      </c>
      <c r="U2394" t="s">
        <v>32</v>
      </c>
      <c r="V2394" t="s">
        <v>33</v>
      </c>
      <c r="W2394" t="s">
        <v>275</v>
      </c>
      <c r="X2394" t="s">
        <v>276</v>
      </c>
      <c r="Y2394" t="s">
        <v>51</v>
      </c>
    </row>
    <row r="2395" spans="1:25" x14ac:dyDescent="0.3">
      <c r="A2395">
        <v>10282</v>
      </c>
      <c r="B2395">
        <v>38</v>
      </c>
      <c r="C2395">
        <v>100</v>
      </c>
      <c r="D2395">
        <v>12</v>
      </c>
      <c r="E2395">
        <v>4310.72</v>
      </c>
      <c r="F2395" s="1">
        <v>38219</v>
      </c>
      <c r="G2395" t="s">
        <v>25</v>
      </c>
      <c r="H2395">
        <v>3</v>
      </c>
      <c r="I2395">
        <v>8</v>
      </c>
      <c r="J2395">
        <v>2004</v>
      </c>
      <c r="K2395" t="s">
        <v>504</v>
      </c>
      <c r="L2395">
        <v>115</v>
      </c>
      <c r="M2395" t="s">
        <v>658</v>
      </c>
      <c r="N2395" t="s">
        <v>272</v>
      </c>
      <c r="O2395">
        <v>4155551450</v>
      </c>
      <c r="P2395" t="s">
        <v>273</v>
      </c>
      <c r="R2395" t="s">
        <v>274</v>
      </c>
      <c r="S2395" t="s">
        <v>55</v>
      </c>
      <c r="T2395">
        <v>97562</v>
      </c>
      <c r="U2395" t="s">
        <v>32</v>
      </c>
      <c r="V2395" t="s">
        <v>33</v>
      </c>
      <c r="W2395" t="s">
        <v>275</v>
      </c>
      <c r="X2395" t="s">
        <v>276</v>
      </c>
      <c r="Y2395" t="s">
        <v>51</v>
      </c>
    </row>
    <row r="2396" spans="1:25" x14ac:dyDescent="0.3">
      <c r="A2396">
        <v>10292</v>
      </c>
      <c r="B2396">
        <v>41</v>
      </c>
      <c r="C2396">
        <v>100</v>
      </c>
      <c r="D2396">
        <v>6</v>
      </c>
      <c r="E2396">
        <v>4983.1400000000003</v>
      </c>
      <c r="F2396" s="1">
        <v>38238</v>
      </c>
      <c r="G2396" t="s">
        <v>25</v>
      </c>
      <c r="H2396">
        <v>3</v>
      </c>
      <c r="I2396">
        <v>9</v>
      </c>
      <c r="J2396">
        <v>2004</v>
      </c>
      <c r="K2396" t="s">
        <v>504</v>
      </c>
      <c r="L2396">
        <v>115</v>
      </c>
      <c r="M2396" t="s">
        <v>658</v>
      </c>
      <c r="N2396" t="s">
        <v>28</v>
      </c>
      <c r="O2396">
        <v>2125557818</v>
      </c>
      <c r="P2396" t="s">
        <v>29</v>
      </c>
      <c r="R2396" t="s">
        <v>30</v>
      </c>
      <c r="S2396" t="s">
        <v>31</v>
      </c>
      <c r="T2396">
        <v>10022</v>
      </c>
      <c r="U2396" t="s">
        <v>32</v>
      </c>
      <c r="V2396" t="s">
        <v>33</v>
      </c>
      <c r="W2396" t="s">
        <v>34</v>
      </c>
      <c r="X2396" t="s">
        <v>35</v>
      </c>
      <c r="Y2396" t="s">
        <v>51</v>
      </c>
    </row>
    <row r="2397" spans="1:25" x14ac:dyDescent="0.3">
      <c r="A2397">
        <v>10305</v>
      </c>
      <c r="B2397">
        <v>42</v>
      </c>
      <c r="C2397">
        <v>100</v>
      </c>
      <c r="D2397">
        <v>3</v>
      </c>
      <c r="E2397">
        <v>4618.32</v>
      </c>
      <c r="F2397" s="1">
        <v>38273</v>
      </c>
      <c r="G2397" t="s">
        <v>25</v>
      </c>
      <c r="H2397">
        <v>4</v>
      </c>
      <c r="I2397">
        <v>10</v>
      </c>
      <c r="J2397">
        <v>2004</v>
      </c>
      <c r="K2397" t="s">
        <v>504</v>
      </c>
      <c r="L2397">
        <v>115</v>
      </c>
      <c r="M2397" t="s">
        <v>658</v>
      </c>
      <c r="N2397" t="s">
        <v>120</v>
      </c>
      <c r="O2397">
        <v>6175558555</v>
      </c>
      <c r="P2397" t="s">
        <v>121</v>
      </c>
      <c r="R2397" t="s">
        <v>122</v>
      </c>
      <c r="S2397" t="s">
        <v>123</v>
      </c>
      <c r="T2397">
        <v>51247</v>
      </c>
      <c r="U2397" t="s">
        <v>32</v>
      </c>
      <c r="V2397" t="s">
        <v>33</v>
      </c>
      <c r="W2397" t="s">
        <v>124</v>
      </c>
      <c r="X2397" t="s">
        <v>125</v>
      </c>
      <c r="Y2397" t="s">
        <v>51</v>
      </c>
    </row>
    <row r="2398" spans="1:25" x14ac:dyDescent="0.3">
      <c r="A2398">
        <v>10314</v>
      </c>
      <c r="B2398">
        <v>28</v>
      </c>
      <c r="C2398">
        <v>100</v>
      </c>
      <c r="D2398">
        <v>12</v>
      </c>
      <c r="E2398">
        <v>3403.12</v>
      </c>
      <c r="F2398" s="1">
        <v>38282</v>
      </c>
      <c r="G2398" t="s">
        <v>25</v>
      </c>
      <c r="H2398">
        <v>4</v>
      </c>
      <c r="I2398">
        <v>10</v>
      </c>
      <c r="J2398">
        <v>2004</v>
      </c>
      <c r="K2398" t="s">
        <v>504</v>
      </c>
      <c r="L2398">
        <v>115</v>
      </c>
      <c r="M2398" t="s">
        <v>658</v>
      </c>
      <c r="N2398" t="s">
        <v>498</v>
      </c>
      <c r="O2398" t="s">
        <v>499</v>
      </c>
      <c r="P2398" t="s">
        <v>500</v>
      </c>
      <c r="R2398" t="s">
        <v>501</v>
      </c>
      <c r="T2398">
        <v>8200</v>
      </c>
      <c r="U2398" t="s">
        <v>326</v>
      </c>
      <c r="V2398" t="s">
        <v>42</v>
      </c>
      <c r="W2398" t="s">
        <v>502</v>
      </c>
      <c r="X2398" t="s">
        <v>503</v>
      </c>
      <c r="Y2398" t="s">
        <v>51</v>
      </c>
    </row>
    <row r="2399" spans="1:25" x14ac:dyDescent="0.3">
      <c r="A2399">
        <v>10325</v>
      </c>
      <c r="B2399">
        <v>38</v>
      </c>
      <c r="C2399">
        <v>100</v>
      </c>
      <c r="D2399">
        <v>4</v>
      </c>
      <c r="E2399">
        <v>5190.42</v>
      </c>
      <c r="F2399" s="1">
        <v>38296</v>
      </c>
      <c r="G2399" t="s">
        <v>25</v>
      </c>
      <c r="H2399">
        <v>4</v>
      </c>
      <c r="I2399">
        <v>11</v>
      </c>
      <c r="J2399">
        <v>2004</v>
      </c>
      <c r="K2399" t="s">
        <v>504</v>
      </c>
      <c r="L2399">
        <v>115</v>
      </c>
      <c r="M2399" t="s">
        <v>658</v>
      </c>
      <c r="N2399" t="s">
        <v>133</v>
      </c>
      <c r="O2399" t="s">
        <v>134</v>
      </c>
      <c r="P2399" t="s">
        <v>135</v>
      </c>
      <c r="R2399" t="s">
        <v>136</v>
      </c>
      <c r="T2399">
        <v>4110</v>
      </c>
      <c r="U2399" t="s">
        <v>78</v>
      </c>
      <c r="V2399" t="s">
        <v>42</v>
      </c>
      <c r="W2399" t="s">
        <v>137</v>
      </c>
      <c r="X2399" t="s">
        <v>138</v>
      </c>
      <c r="Y2399" t="s">
        <v>51</v>
      </c>
    </row>
    <row r="2400" spans="1:25" x14ac:dyDescent="0.3">
      <c r="A2400">
        <v>10336</v>
      </c>
      <c r="B2400">
        <v>23</v>
      </c>
      <c r="C2400">
        <v>100</v>
      </c>
      <c r="D2400">
        <v>8</v>
      </c>
      <c r="E2400">
        <v>3141.57</v>
      </c>
      <c r="F2400" s="1">
        <v>38311</v>
      </c>
      <c r="G2400" t="s">
        <v>25</v>
      </c>
      <c r="H2400">
        <v>4</v>
      </c>
      <c r="I2400">
        <v>11</v>
      </c>
      <c r="J2400">
        <v>2004</v>
      </c>
      <c r="K2400" t="s">
        <v>504</v>
      </c>
      <c r="L2400">
        <v>115</v>
      </c>
      <c r="M2400" t="s">
        <v>658</v>
      </c>
      <c r="N2400" t="s">
        <v>403</v>
      </c>
      <c r="O2400" t="s">
        <v>404</v>
      </c>
      <c r="P2400" t="s">
        <v>405</v>
      </c>
      <c r="R2400" t="s">
        <v>48</v>
      </c>
      <c r="T2400">
        <v>75012</v>
      </c>
      <c r="U2400" t="s">
        <v>41</v>
      </c>
      <c r="V2400" t="s">
        <v>42</v>
      </c>
      <c r="W2400" t="s">
        <v>406</v>
      </c>
      <c r="X2400" t="s">
        <v>407</v>
      </c>
      <c r="Y2400" t="s">
        <v>51</v>
      </c>
    </row>
    <row r="2401" spans="1:25" x14ac:dyDescent="0.3">
      <c r="A2401">
        <v>10350</v>
      </c>
      <c r="B2401">
        <v>31</v>
      </c>
      <c r="C2401">
        <v>71.400000000000006</v>
      </c>
      <c r="D2401">
        <v>8</v>
      </c>
      <c r="E2401">
        <v>2213.4</v>
      </c>
      <c r="F2401" s="1">
        <v>38323</v>
      </c>
      <c r="G2401" t="s">
        <v>25</v>
      </c>
      <c r="H2401">
        <v>4</v>
      </c>
      <c r="I2401">
        <v>12</v>
      </c>
      <c r="J2401">
        <v>2004</v>
      </c>
      <c r="K2401" t="s">
        <v>504</v>
      </c>
      <c r="L2401">
        <v>115</v>
      </c>
      <c r="M2401" t="s">
        <v>658</v>
      </c>
      <c r="N2401" t="s">
        <v>174</v>
      </c>
      <c r="O2401" t="s">
        <v>175</v>
      </c>
      <c r="P2401" t="s">
        <v>176</v>
      </c>
      <c r="R2401" t="s">
        <v>177</v>
      </c>
      <c r="T2401">
        <v>28034</v>
      </c>
      <c r="U2401" t="s">
        <v>178</v>
      </c>
      <c r="V2401" t="s">
        <v>42</v>
      </c>
      <c r="W2401" t="s">
        <v>179</v>
      </c>
      <c r="X2401" t="s">
        <v>180</v>
      </c>
      <c r="Y2401" t="s">
        <v>36</v>
      </c>
    </row>
    <row r="2402" spans="1:25" x14ac:dyDescent="0.3">
      <c r="A2402">
        <v>10359</v>
      </c>
      <c r="B2402">
        <v>46</v>
      </c>
      <c r="C2402">
        <v>100</v>
      </c>
      <c r="D2402">
        <v>2</v>
      </c>
      <c r="E2402">
        <v>4896.7</v>
      </c>
      <c r="F2402" s="1">
        <v>38336</v>
      </c>
      <c r="G2402" t="s">
        <v>25</v>
      </c>
      <c r="H2402">
        <v>4</v>
      </c>
      <c r="I2402">
        <v>12</v>
      </c>
      <c r="J2402">
        <v>2004</v>
      </c>
      <c r="K2402" t="s">
        <v>504</v>
      </c>
      <c r="L2402">
        <v>115</v>
      </c>
      <c r="M2402" t="s">
        <v>658</v>
      </c>
      <c r="N2402" t="s">
        <v>37</v>
      </c>
      <c r="O2402" t="s">
        <v>38</v>
      </c>
      <c r="P2402" t="s">
        <v>39</v>
      </c>
      <c r="R2402" t="s">
        <v>40</v>
      </c>
      <c r="T2402">
        <v>51100</v>
      </c>
      <c r="U2402" t="s">
        <v>41</v>
      </c>
      <c r="V2402" t="s">
        <v>42</v>
      </c>
      <c r="W2402" t="s">
        <v>43</v>
      </c>
      <c r="X2402" t="s">
        <v>44</v>
      </c>
      <c r="Y2402" t="s">
        <v>51</v>
      </c>
    </row>
    <row r="2403" spans="1:25" x14ac:dyDescent="0.3">
      <c r="A2403">
        <v>10371</v>
      </c>
      <c r="B2403">
        <v>48</v>
      </c>
      <c r="C2403">
        <v>56.55</v>
      </c>
      <c r="D2403">
        <v>10</v>
      </c>
      <c r="E2403">
        <v>2714.4</v>
      </c>
      <c r="F2403" s="1">
        <v>38375</v>
      </c>
      <c r="G2403" t="s">
        <v>25</v>
      </c>
      <c r="H2403">
        <v>1</v>
      </c>
      <c r="I2403">
        <v>1</v>
      </c>
      <c r="J2403">
        <v>2005</v>
      </c>
      <c r="K2403" t="s">
        <v>504</v>
      </c>
      <c r="L2403">
        <v>115</v>
      </c>
      <c r="M2403" t="s">
        <v>658</v>
      </c>
      <c r="N2403" t="s">
        <v>272</v>
      </c>
      <c r="O2403">
        <v>4155551450</v>
      </c>
      <c r="P2403" t="s">
        <v>273</v>
      </c>
      <c r="R2403" t="s">
        <v>274</v>
      </c>
      <c r="S2403" t="s">
        <v>55</v>
      </c>
      <c r="T2403">
        <v>97562</v>
      </c>
      <c r="U2403" t="s">
        <v>32</v>
      </c>
      <c r="V2403" t="s">
        <v>33</v>
      </c>
      <c r="W2403" t="s">
        <v>275</v>
      </c>
      <c r="X2403" t="s">
        <v>276</v>
      </c>
      <c r="Y2403" t="s">
        <v>36</v>
      </c>
    </row>
    <row r="2404" spans="1:25" x14ac:dyDescent="0.3">
      <c r="A2404">
        <v>10383</v>
      </c>
      <c r="B2404">
        <v>29</v>
      </c>
      <c r="C2404">
        <v>100</v>
      </c>
      <c r="D2404">
        <v>13</v>
      </c>
      <c r="E2404">
        <v>3087.05</v>
      </c>
      <c r="F2404" s="1">
        <v>38405</v>
      </c>
      <c r="G2404" t="s">
        <v>25</v>
      </c>
      <c r="H2404">
        <v>1</v>
      </c>
      <c r="I2404">
        <v>2</v>
      </c>
      <c r="J2404">
        <v>2005</v>
      </c>
      <c r="K2404" t="s">
        <v>504</v>
      </c>
      <c r="L2404">
        <v>115</v>
      </c>
      <c r="M2404" t="s">
        <v>658</v>
      </c>
      <c r="N2404" t="s">
        <v>174</v>
      </c>
      <c r="O2404" t="s">
        <v>175</v>
      </c>
      <c r="P2404" t="s">
        <v>176</v>
      </c>
      <c r="R2404" t="s">
        <v>177</v>
      </c>
      <c r="T2404">
        <v>28034</v>
      </c>
      <c r="U2404" t="s">
        <v>178</v>
      </c>
      <c r="V2404" t="s">
        <v>42</v>
      </c>
      <c r="W2404" t="s">
        <v>179</v>
      </c>
      <c r="X2404" t="s">
        <v>180</v>
      </c>
      <c r="Y2404" t="s">
        <v>51</v>
      </c>
    </row>
    <row r="2405" spans="1:25" x14ac:dyDescent="0.3">
      <c r="A2405">
        <v>10395</v>
      </c>
      <c r="B2405">
        <v>46</v>
      </c>
      <c r="C2405">
        <v>100</v>
      </c>
      <c r="D2405">
        <v>4</v>
      </c>
      <c r="E2405">
        <v>5692.96</v>
      </c>
      <c r="F2405" s="1">
        <v>38428</v>
      </c>
      <c r="G2405" t="s">
        <v>25</v>
      </c>
      <c r="H2405">
        <v>1</v>
      </c>
      <c r="I2405">
        <v>3</v>
      </c>
      <c r="J2405">
        <v>2005</v>
      </c>
      <c r="K2405" t="s">
        <v>504</v>
      </c>
      <c r="L2405">
        <v>115</v>
      </c>
      <c r="M2405" t="s">
        <v>658</v>
      </c>
      <c r="N2405" t="s">
        <v>45</v>
      </c>
      <c r="O2405" t="s">
        <v>46</v>
      </c>
      <c r="P2405" t="s">
        <v>47</v>
      </c>
      <c r="R2405" t="s">
        <v>48</v>
      </c>
      <c r="T2405">
        <v>75508</v>
      </c>
      <c r="U2405" t="s">
        <v>41</v>
      </c>
      <c r="V2405" t="s">
        <v>42</v>
      </c>
      <c r="W2405" t="s">
        <v>49</v>
      </c>
      <c r="X2405" t="s">
        <v>50</v>
      </c>
      <c r="Y2405" t="s">
        <v>51</v>
      </c>
    </row>
    <row r="2406" spans="1:25" x14ac:dyDescent="0.3">
      <c r="A2406">
        <v>10412</v>
      </c>
      <c r="B2406">
        <v>26</v>
      </c>
      <c r="C2406">
        <v>100</v>
      </c>
      <c r="D2406">
        <v>3</v>
      </c>
      <c r="E2406">
        <v>3460.86</v>
      </c>
      <c r="F2406" s="1">
        <v>38475</v>
      </c>
      <c r="G2406" t="s">
        <v>25</v>
      </c>
      <c r="H2406">
        <v>2</v>
      </c>
      <c r="I2406">
        <v>5</v>
      </c>
      <c r="J2406">
        <v>2005</v>
      </c>
      <c r="K2406" t="s">
        <v>504</v>
      </c>
      <c r="L2406">
        <v>115</v>
      </c>
      <c r="M2406" t="s">
        <v>658</v>
      </c>
      <c r="N2406" t="s">
        <v>174</v>
      </c>
      <c r="O2406" t="s">
        <v>175</v>
      </c>
      <c r="P2406" t="s">
        <v>176</v>
      </c>
      <c r="R2406" t="s">
        <v>177</v>
      </c>
      <c r="T2406">
        <v>28034</v>
      </c>
      <c r="U2406" t="s">
        <v>178</v>
      </c>
      <c r="V2406" t="s">
        <v>42</v>
      </c>
      <c r="W2406" t="s">
        <v>179</v>
      </c>
      <c r="X2406" t="s">
        <v>180</v>
      </c>
      <c r="Y2406" t="s">
        <v>51</v>
      </c>
    </row>
    <row r="2407" spans="1:25" x14ac:dyDescent="0.3">
      <c r="A2407">
        <v>10425</v>
      </c>
      <c r="B2407">
        <v>18</v>
      </c>
      <c r="C2407">
        <v>100</v>
      </c>
      <c r="D2407">
        <v>2</v>
      </c>
      <c r="E2407">
        <v>1895.94</v>
      </c>
      <c r="F2407" s="1">
        <v>38503</v>
      </c>
      <c r="G2407" t="s">
        <v>300</v>
      </c>
      <c r="H2407">
        <v>2</v>
      </c>
      <c r="I2407">
        <v>5</v>
      </c>
      <c r="J2407">
        <v>2005</v>
      </c>
      <c r="K2407" t="s">
        <v>504</v>
      </c>
      <c r="L2407">
        <v>115</v>
      </c>
      <c r="M2407" t="s">
        <v>658</v>
      </c>
      <c r="N2407" t="s">
        <v>114</v>
      </c>
      <c r="O2407" t="s">
        <v>115</v>
      </c>
      <c r="P2407" t="s">
        <v>116</v>
      </c>
      <c r="R2407" t="s">
        <v>117</v>
      </c>
      <c r="T2407">
        <v>44000</v>
      </c>
      <c r="U2407" t="s">
        <v>41</v>
      </c>
      <c r="V2407" t="s">
        <v>42</v>
      </c>
      <c r="W2407" t="s">
        <v>118</v>
      </c>
      <c r="X2407" t="s">
        <v>119</v>
      </c>
      <c r="Y2407" t="s">
        <v>36</v>
      </c>
    </row>
    <row r="2408" spans="1:25" x14ac:dyDescent="0.3">
      <c r="A2408">
        <v>10104</v>
      </c>
      <c r="B2408">
        <v>32</v>
      </c>
      <c r="C2408">
        <v>53.31</v>
      </c>
      <c r="D2408">
        <v>2</v>
      </c>
      <c r="E2408">
        <v>1705.92</v>
      </c>
      <c r="F2408" s="1">
        <v>37652</v>
      </c>
      <c r="G2408" t="s">
        <v>25</v>
      </c>
      <c r="H2408">
        <v>1</v>
      </c>
      <c r="I2408">
        <v>1</v>
      </c>
      <c r="J2408">
        <v>2003</v>
      </c>
      <c r="K2408" t="s">
        <v>605</v>
      </c>
      <c r="L2408">
        <v>58</v>
      </c>
      <c r="M2408" t="s">
        <v>659</v>
      </c>
      <c r="N2408" t="s">
        <v>174</v>
      </c>
      <c r="O2408" t="s">
        <v>175</v>
      </c>
      <c r="P2408" t="s">
        <v>176</v>
      </c>
      <c r="R2408" t="s">
        <v>177</v>
      </c>
      <c r="T2408">
        <v>28034</v>
      </c>
      <c r="U2408" t="s">
        <v>178</v>
      </c>
      <c r="V2408" t="s">
        <v>42</v>
      </c>
      <c r="W2408" t="s">
        <v>179</v>
      </c>
      <c r="X2408" t="s">
        <v>180</v>
      </c>
      <c r="Y2408" t="s">
        <v>36</v>
      </c>
    </row>
    <row r="2409" spans="1:25" x14ac:dyDescent="0.3">
      <c r="A2409">
        <v>10117</v>
      </c>
      <c r="B2409">
        <v>21</v>
      </c>
      <c r="C2409">
        <v>49.21</v>
      </c>
      <c r="D2409">
        <v>11</v>
      </c>
      <c r="E2409">
        <v>1033.4100000000001</v>
      </c>
      <c r="F2409" s="1">
        <v>37727</v>
      </c>
      <c r="G2409" t="s">
        <v>25</v>
      </c>
      <c r="H2409">
        <v>2</v>
      </c>
      <c r="I2409">
        <v>4</v>
      </c>
      <c r="J2409">
        <v>2003</v>
      </c>
      <c r="K2409" t="s">
        <v>605</v>
      </c>
      <c r="L2409">
        <v>58</v>
      </c>
      <c r="M2409" t="s">
        <v>659</v>
      </c>
      <c r="N2409" t="s">
        <v>196</v>
      </c>
      <c r="O2409" t="s">
        <v>197</v>
      </c>
      <c r="P2409" t="s">
        <v>198</v>
      </c>
      <c r="R2409" t="s">
        <v>199</v>
      </c>
      <c r="T2409">
        <v>79903</v>
      </c>
      <c r="U2409" t="s">
        <v>199</v>
      </c>
      <c r="V2409" t="s">
        <v>200</v>
      </c>
      <c r="W2409" t="s">
        <v>201</v>
      </c>
      <c r="X2409" t="s">
        <v>202</v>
      </c>
      <c r="Y2409" t="s">
        <v>36</v>
      </c>
    </row>
    <row r="2410" spans="1:25" x14ac:dyDescent="0.3">
      <c r="A2410">
        <v>10127</v>
      </c>
      <c r="B2410">
        <v>46</v>
      </c>
      <c r="C2410">
        <v>69.12</v>
      </c>
      <c r="D2410">
        <v>4</v>
      </c>
      <c r="E2410">
        <v>3179.52</v>
      </c>
      <c r="F2410" s="1">
        <v>37775</v>
      </c>
      <c r="G2410" t="s">
        <v>25</v>
      </c>
      <c r="H2410">
        <v>2</v>
      </c>
      <c r="I2410">
        <v>6</v>
      </c>
      <c r="J2410">
        <v>2003</v>
      </c>
      <c r="K2410" t="s">
        <v>605</v>
      </c>
      <c r="L2410">
        <v>58</v>
      </c>
      <c r="M2410" t="s">
        <v>659</v>
      </c>
      <c r="N2410" t="s">
        <v>475</v>
      </c>
      <c r="O2410">
        <v>2125557413</v>
      </c>
      <c r="P2410" t="s">
        <v>476</v>
      </c>
      <c r="Q2410" t="s">
        <v>477</v>
      </c>
      <c r="R2410" t="s">
        <v>30</v>
      </c>
      <c r="S2410" t="s">
        <v>31</v>
      </c>
      <c r="T2410">
        <v>10022</v>
      </c>
      <c r="U2410" t="s">
        <v>32</v>
      </c>
      <c r="V2410" t="s">
        <v>33</v>
      </c>
      <c r="W2410" t="s">
        <v>56</v>
      </c>
      <c r="X2410" t="s">
        <v>478</v>
      </c>
      <c r="Y2410" t="s">
        <v>51</v>
      </c>
    </row>
    <row r="2411" spans="1:25" x14ac:dyDescent="0.3">
      <c r="A2411">
        <v>10142</v>
      </c>
      <c r="B2411">
        <v>42</v>
      </c>
      <c r="C2411">
        <v>49.79</v>
      </c>
      <c r="D2411">
        <v>14</v>
      </c>
      <c r="E2411">
        <v>2091.1799999999998</v>
      </c>
      <c r="F2411" s="1">
        <v>37841</v>
      </c>
      <c r="G2411" t="s">
        <v>25</v>
      </c>
      <c r="H2411">
        <v>3</v>
      </c>
      <c r="I2411">
        <v>8</v>
      </c>
      <c r="J2411">
        <v>2003</v>
      </c>
      <c r="K2411" t="s">
        <v>605</v>
      </c>
      <c r="L2411">
        <v>58</v>
      </c>
      <c r="M2411" t="s">
        <v>659</v>
      </c>
      <c r="N2411" t="s">
        <v>272</v>
      </c>
      <c r="O2411">
        <v>4155551450</v>
      </c>
      <c r="P2411" t="s">
        <v>273</v>
      </c>
      <c r="R2411" t="s">
        <v>274</v>
      </c>
      <c r="S2411" t="s">
        <v>55</v>
      </c>
      <c r="T2411">
        <v>97562</v>
      </c>
      <c r="U2411" t="s">
        <v>32</v>
      </c>
      <c r="V2411" t="s">
        <v>33</v>
      </c>
      <c r="W2411" t="s">
        <v>275</v>
      </c>
      <c r="X2411" t="s">
        <v>276</v>
      </c>
      <c r="Y2411" t="s">
        <v>36</v>
      </c>
    </row>
    <row r="2412" spans="1:25" x14ac:dyDescent="0.3">
      <c r="A2412">
        <v>10153</v>
      </c>
      <c r="B2412">
        <v>31</v>
      </c>
      <c r="C2412">
        <v>57.41</v>
      </c>
      <c r="D2412">
        <v>13</v>
      </c>
      <c r="E2412">
        <v>1779.71</v>
      </c>
      <c r="F2412" s="1">
        <v>37892</v>
      </c>
      <c r="G2412" t="s">
        <v>25</v>
      </c>
      <c r="H2412">
        <v>3</v>
      </c>
      <c r="I2412">
        <v>9</v>
      </c>
      <c r="J2412">
        <v>2003</v>
      </c>
      <c r="K2412" t="s">
        <v>605</v>
      </c>
      <c r="L2412">
        <v>58</v>
      </c>
      <c r="M2412" t="s">
        <v>659</v>
      </c>
      <c r="N2412" t="s">
        <v>174</v>
      </c>
      <c r="O2412" t="s">
        <v>175</v>
      </c>
      <c r="P2412" t="s">
        <v>176</v>
      </c>
      <c r="R2412" t="s">
        <v>177</v>
      </c>
      <c r="T2412">
        <v>28034</v>
      </c>
      <c r="U2412" t="s">
        <v>178</v>
      </c>
      <c r="V2412" t="s">
        <v>42</v>
      </c>
      <c r="W2412" t="s">
        <v>179</v>
      </c>
      <c r="X2412" t="s">
        <v>180</v>
      </c>
      <c r="Y2412" t="s">
        <v>36</v>
      </c>
    </row>
    <row r="2413" spans="1:25" x14ac:dyDescent="0.3">
      <c r="A2413">
        <v>10165</v>
      </c>
      <c r="B2413">
        <v>38</v>
      </c>
      <c r="C2413">
        <v>66.78</v>
      </c>
      <c r="D2413">
        <v>5</v>
      </c>
      <c r="E2413">
        <v>2537.64</v>
      </c>
      <c r="F2413" s="1">
        <v>37916</v>
      </c>
      <c r="G2413" t="s">
        <v>25</v>
      </c>
      <c r="H2413">
        <v>4</v>
      </c>
      <c r="I2413">
        <v>10</v>
      </c>
      <c r="J2413">
        <v>2003</v>
      </c>
      <c r="K2413" t="s">
        <v>605</v>
      </c>
      <c r="L2413">
        <v>58</v>
      </c>
      <c r="M2413" t="s">
        <v>659</v>
      </c>
      <c r="N2413" t="s">
        <v>196</v>
      </c>
      <c r="O2413" t="s">
        <v>197</v>
      </c>
      <c r="P2413" t="s">
        <v>198</v>
      </c>
      <c r="R2413" t="s">
        <v>199</v>
      </c>
      <c r="T2413">
        <v>79903</v>
      </c>
      <c r="U2413" t="s">
        <v>199</v>
      </c>
      <c r="V2413" t="s">
        <v>200</v>
      </c>
      <c r="W2413" t="s">
        <v>201</v>
      </c>
      <c r="X2413" t="s">
        <v>202</v>
      </c>
      <c r="Y2413" t="s">
        <v>36</v>
      </c>
    </row>
    <row r="2414" spans="1:25" x14ac:dyDescent="0.3">
      <c r="A2414">
        <v>10176</v>
      </c>
      <c r="B2414">
        <v>38</v>
      </c>
      <c r="C2414">
        <v>64.44</v>
      </c>
      <c r="D2414">
        <v>4</v>
      </c>
      <c r="E2414">
        <v>2448.7199999999998</v>
      </c>
      <c r="F2414" s="1">
        <v>37931</v>
      </c>
      <c r="G2414" t="s">
        <v>25</v>
      </c>
      <c r="H2414">
        <v>4</v>
      </c>
      <c r="I2414">
        <v>11</v>
      </c>
      <c r="J2414">
        <v>2003</v>
      </c>
      <c r="K2414" t="s">
        <v>605</v>
      </c>
      <c r="L2414">
        <v>58</v>
      </c>
      <c r="M2414" t="s">
        <v>659</v>
      </c>
      <c r="N2414" t="s">
        <v>452</v>
      </c>
      <c r="O2414" t="s">
        <v>453</v>
      </c>
      <c r="P2414" t="s">
        <v>454</v>
      </c>
      <c r="R2414" t="s">
        <v>455</v>
      </c>
      <c r="T2414">
        <v>42100</v>
      </c>
      <c r="U2414" t="s">
        <v>258</v>
      </c>
      <c r="V2414" t="s">
        <v>42</v>
      </c>
      <c r="W2414" t="s">
        <v>456</v>
      </c>
      <c r="X2414" t="s">
        <v>457</v>
      </c>
      <c r="Y2414" t="s">
        <v>36</v>
      </c>
    </row>
    <row r="2415" spans="1:25" x14ac:dyDescent="0.3">
      <c r="A2415">
        <v>10185</v>
      </c>
      <c r="B2415">
        <v>20</v>
      </c>
      <c r="C2415">
        <v>48.62</v>
      </c>
      <c r="D2415">
        <v>15</v>
      </c>
      <c r="E2415">
        <v>972.4</v>
      </c>
      <c r="F2415" s="1">
        <v>37939</v>
      </c>
      <c r="G2415" t="s">
        <v>25</v>
      </c>
      <c r="H2415">
        <v>4</v>
      </c>
      <c r="I2415">
        <v>11</v>
      </c>
      <c r="J2415">
        <v>2003</v>
      </c>
      <c r="K2415" t="s">
        <v>605</v>
      </c>
      <c r="L2415">
        <v>58</v>
      </c>
      <c r="M2415" t="s">
        <v>659</v>
      </c>
      <c r="N2415" t="s">
        <v>335</v>
      </c>
      <c r="O2415">
        <v>5085559555</v>
      </c>
      <c r="P2415" t="s">
        <v>336</v>
      </c>
      <c r="R2415" t="s">
        <v>162</v>
      </c>
      <c r="S2415" t="s">
        <v>123</v>
      </c>
      <c r="T2415">
        <v>50553</v>
      </c>
      <c r="U2415" t="s">
        <v>32</v>
      </c>
      <c r="V2415" t="s">
        <v>33</v>
      </c>
      <c r="W2415" t="s">
        <v>337</v>
      </c>
      <c r="X2415" t="s">
        <v>338</v>
      </c>
      <c r="Y2415" t="s">
        <v>36</v>
      </c>
    </row>
    <row r="2416" spans="1:25" x14ac:dyDescent="0.3">
      <c r="A2416">
        <v>10196</v>
      </c>
      <c r="B2416">
        <v>46</v>
      </c>
      <c r="C2416">
        <v>62.09</v>
      </c>
      <c r="D2416">
        <v>7</v>
      </c>
      <c r="E2416">
        <v>2856.14</v>
      </c>
      <c r="F2416" s="1">
        <v>37951</v>
      </c>
      <c r="G2416" t="s">
        <v>25</v>
      </c>
      <c r="H2416">
        <v>4</v>
      </c>
      <c r="I2416">
        <v>11</v>
      </c>
      <c r="J2416">
        <v>2003</v>
      </c>
      <c r="K2416" t="s">
        <v>605</v>
      </c>
      <c r="L2416">
        <v>58</v>
      </c>
      <c r="M2416" t="s">
        <v>659</v>
      </c>
      <c r="N2416" t="s">
        <v>242</v>
      </c>
      <c r="O2416">
        <v>2035559545</v>
      </c>
      <c r="P2416" t="s">
        <v>243</v>
      </c>
      <c r="R2416" t="s">
        <v>244</v>
      </c>
      <c r="S2416" t="s">
        <v>112</v>
      </c>
      <c r="T2416">
        <v>97823</v>
      </c>
      <c r="U2416" t="s">
        <v>32</v>
      </c>
      <c r="V2416" t="s">
        <v>33</v>
      </c>
      <c r="W2416" t="s">
        <v>83</v>
      </c>
      <c r="X2416" t="s">
        <v>245</v>
      </c>
      <c r="Y2416" t="s">
        <v>36</v>
      </c>
    </row>
    <row r="2417" spans="1:25" x14ac:dyDescent="0.3">
      <c r="A2417">
        <v>10208</v>
      </c>
      <c r="B2417">
        <v>30</v>
      </c>
      <c r="C2417">
        <v>65.61</v>
      </c>
      <c r="D2417">
        <v>15</v>
      </c>
      <c r="E2417">
        <v>1968.3</v>
      </c>
      <c r="F2417" s="1">
        <v>37988</v>
      </c>
      <c r="G2417" t="s">
        <v>25</v>
      </c>
      <c r="H2417">
        <v>1</v>
      </c>
      <c r="I2417">
        <v>1</v>
      </c>
      <c r="J2417">
        <v>2004</v>
      </c>
      <c r="K2417" t="s">
        <v>605</v>
      </c>
      <c r="L2417">
        <v>58</v>
      </c>
      <c r="M2417" t="s">
        <v>659</v>
      </c>
      <c r="N2417" t="s">
        <v>219</v>
      </c>
      <c r="O2417" t="s">
        <v>220</v>
      </c>
      <c r="P2417" t="s">
        <v>221</v>
      </c>
      <c r="R2417" t="s">
        <v>222</v>
      </c>
      <c r="T2417">
        <v>69004</v>
      </c>
      <c r="U2417" t="s">
        <v>41</v>
      </c>
      <c r="V2417" t="s">
        <v>42</v>
      </c>
      <c r="W2417" t="s">
        <v>223</v>
      </c>
      <c r="X2417" t="s">
        <v>224</v>
      </c>
      <c r="Y2417" t="s">
        <v>36</v>
      </c>
    </row>
    <row r="2418" spans="1:25" x14ac:dyDescent="0.3">
      <c r="A2418">
        <v>10220</v>
      </c>
      <c r="B2418">
        <v>30</v>
      </c>
      <c r="C2418">
        <v>68.540000000000006</v>
      </c>
      <c r="D2418">
        <v>4</v>
      </c>
      <c r="E2418">
        <v>2056.1999999999998</v>
      </c>
      <c r="F2418" s="1">
        <v>38029</v>
      </c>
      <c r="G2418" t="s">
        <v>25</v>
      </c>
      <c r="H2418">
        <v>1</v>
      </c>
      <c r="I2418">
        <v>2</v>
      </c>
      <c r="J2418">
        <v>2004</v>
      </c>
      <c r="K2418" t="s">
        <v>605</v>
      </c>
      <c r="L2418">
        <v>58</v>
      </c>
      <c r="M2418" t="s">
        <v>659</v>
      </c>
      <c r="N2418" t="s">
        <v>479</v>
      </c>
      <c r="O2418" t="s">
        <v>480</v>
      </c>
      <c r="P2418" t="s">
        <v>481</v>
      </c>
      <c r="Q2418" t="s">
        <v>482</v>
      </c>
      <c r="R2418" t="s">
        <v>483</v>
      </c>
      <c r="T2418">
        <v>2</v>
      </c>
      <c r="U2418" t="s">
        <v>484</v>
      </c>
      <c r="V2418" t="s">
        <v>42</v>
      </c>
      <c r="W2418" t="s">
        <v>485</v>
      </c>
      <c r="X2418" t="s">
        <v>486</v>
      </c>
      <c r="Y2418" t="s">
        <v>36</v>
      </c>
    </row>
    <row r="2419" spans="1:25" x14ac:dyDescent="0.3">
      <c r="A2419">
        <v>10230</v>
      </c>
      <c r="B2419">
        <v>43</v>
      </c>
      <c r="C2419">
        <v>52.14</v>
      </c>
      <c r="D2419">
        <v>2</v>
      </c>
      <c r="E2419">
        <v>2242.02</v>
      </c>
      <c r="F2419" s="1">
        <v>38061</v>
      </c>
      <c r="G2419" t="s">
        <v>25</v>
      </c>
      <c r="H2419">
        <v>1</v>
      </c>
      <c r="I2419">
        <v>3</v>
      </c>
      <c r="J2419">
        <v>2004</v>
      </c>
      <c r="K2419" t="s">
        <v>605</v>
      </c>
      <c r="L2419">
        <v>58</v>
      </c>
      <c r="M2419" t="s">
        <v>659</v>
      </c>
      <c r="N2419" t="s">
        <v>462</v>
      </c>
      <c r="O2419" t="s">
        <v>463</v>
      </c>
      <c r="P2419" t="s">
        <v>464</v>
      </c>
      <c r="R2419" t="s">
        <v>465</v>
      </c>
      <c r="T2419">
        <v>60528</v>
      </c>
      <c r="U2419" t="s">
        <v>443</v>
      </c>
      <c r="V2419" t="s">
        <v>42</v>
      </c>
      <c r="W2419" t="s">
        <v>466</v>
      </c>
      <c r="X2419" t="s">
        <v>414</v>
      </c>
      <c r="Y2419" t="s">
        <v>36</v>
      </c>
    </row>
    <row r="2420" spans="1:25" x14ac:dyDescent="0.3">
      <c r="A2420">
        <v>10247</v>
      </c>
      <c r="B2420">
        <v>49</v>
      </c>
      <c r="C2420">
        <v>63.85</v>
      </c>
      <c r="D2420">
        <v>4</v>
      </c>
      <c r="E2420">
        <v>3128.65</v>
      </c>
      <c r="F2420" s="1">
        <v>38112</v>
      </c>
      <c r="G2420" t="s">
        <v>25</v>
      </c>
      <c r="H2420">
        <v>2</v>
      </c>
      <c r="I2420">
        <v>5</v>
      </c>
      <c r="J2420">
        <v>2004</v>
      </c>
      <c r="K2420" t="s">
        <v>605</v>
      </c>
      <c r="L2420">
        <v>58</v>
      </c>
      <c r="M2420" t="s">
        <v>659</v>
      </c>
      <c r="N2420" t="s">
        <v>467</v>
      </c>
      <c r="O2420" t="s">
        <v>468</v>
      </c>
      <c r="P2420" t="s">
        <v>469</v>
      </c>
      <c r="R2420" t="s">
        <v>470</v>
      </c>
      <c r="T2420" t="s">
        <v>471</v>
      </c>
      <c r="U2420" t="s">
        <v>130</v>
      </c>
      <c r="V2420" t="s">
        <v>42</v>
      </c>
      <c r="W2420" t="s">
        <v>472</v>
      </c>
      <c r="X2420" t="s">
        <v>473</v>
      </c>
      <c r="Y2420" t="s">
        <v>51</v>
      </c>
    </row>
    <row r="2421" spans="1:25" x14ac:dyDescent="0.3">
      <c r="A2421">
        <v>10272</v>
      </c>
      <c r="B2421">
        <v>43</v>
      </c>
      <c r="C2421">
        <v>56.82</v>
      </c>
      <c r="D2421">
        <v>4</v>
      </c>
      <c r="E2421">
        <v>2443.2600000000002</v>
      </c>
      <c r="F2421" s="1">
        <v>38188</v>
      </c>
      <c r="G2421" t="s">
        <v>25</v>
      </c>
      <c r="H2421">
        <v>3</v>
      </c>
      <c r="I2421">
        <v>7</v>
      </c>
      <c r="J2421">
        <v>2004</v>
      </c>
      <c r="K2421" t="s">
        <v>605</v>
      </c>
      <c r="L2421">
        <v>58</v>
      </c>
      <c r="M2421" t="s">
        <v>659</v>
      </c>
      <c r="N2421" t="s">
        <v>139</v>
      </c>
      <c r="O2421">
        <v>2155551555</v>
      </c>
      <c r="P2421" t="s">
        <v>140</v>
      </c>
      <c r="R2421" t="s">
        <v>141</v>
      </c>
      <c r="S2421" t="s">
        <v>142</v>
      </c>
      <c r="T2421">
        <v>70267</v>
      </c>
      <c r="U2421" t="s">
        <v>32</v>
      </c>
      <c r="V2421" t="s">
        <v>33</v>
      </c>
      <c r="W2421" t="s">
        <v>34</v>
      </c>
      <c r="X2421" t="s">
        <v>143</v>
      </c>
      <c r="Y2421" t="s">
        <v>36</v>
      </c>
    </row>
    <row r="2422" spans="1:25" x14ac:dyDescent="0.3">
      <c r="A2422">
        <v>10282</v>
      </c>
      <c r="B2422">
        <v>37</v>
      </c>
      <c r="C2422">
        <v>66.78</v>
      </c>
      <c r="D2422">
        <v>7</v>
      </c>
      <c r="E2422">
        <v>2470.86</v>
      </c>
      <c r="F2422" s="1">
        <v>38219</v>
      </c>
      <c r="G2422" t="s">
        <v>25</v>
      </c>
      <c r="H2422">
        <v>3</v>
      </c>
      <c r="I2422">
        <v>8</v>
      </c>
      <c r="J2422">
        <v>2004</v>
      </c>
      <c r="K2422" t="s">
        <v>605</v>
      </c>
      <c r="L2422">
        <v>58</v>
      </c>
      <c r="M2422" t="s">
        <v>659</v>
      </c>
      <c r="N2422" t="s">
        <v>272</v>
      </c>
      <c r="O2422">
        <v>4155551450</v>
      </c>
      <c r="P2422" t="s">
        <v>273</v>
      </c>
      <c r="R2422" t="s">
        <v>274</v>
      </c>
      <c r="S2422" t="s">
        <v>55</v>
      </c>
      <c r="T2422">
        <v>97562</v>
      </c>
      <c r="U2422" t="s">
        <v>32</v>
      </c>
      <c r="V2422" t="s">
        <v>33</v>
      </c>
      <c r="W2422" t="s">
        <v>275</v>
      </c>
      <c r="X2422" t="s">
        <v>276</v>
      </c>
      <c r="Y2422" t="s">
        <v>36</v>
      </c>
    </row>
    <row r="2423" spans="1:25" x14ac:dyDescent="0.3">
      <c r="A2423">
        <v>10292</v>
      </c>
      <c r="B2423">
        <v>35</v>
      </c>
      <c r="C2423">
        <v>55.07</v>
      </c>
      <c r="D2423">
        <v>1</v>
      </c>
      <c r="E2423">
        <v>1927.45</v>
      </c>
      <c r="F2423" s="1">
        <v>38238</v>
      </c>
      <c r="G2423" t="s">
        <v>25</v>
      </c>
      <c r="H2423">
        <v>3</v>
      </c>
      <c r="I2423">
        <v>9</v>
      </c>
      <c r="J2423">
        <v>2004</v>
      </c>
      <c r="K2423" t="s">
        <v>605</v>
      </c>
      <c r="L2423">
        <v>58</v>
      </c>
      <c r="M2423" t="s">
        <v>659</v>
      </c>
      <c r="N2423" t="s">
        <v>28</v>
      </c>
      <c r="O2423">
        <v>2125557818</v>
      </c>
      <c r="P2423" t="s">
        <v>29</v>
      </c>
      <c r="R2423" t="s">
        <v>30</v>
      </c>
      <c r="S2423" t="s">
        <v>31</v>
      </c>
      <c r="T2423">
        <v>10022</v>
      </c>
      <c r="U2423" t="s">
        <v>32</v>
      </c>
      <c r="V2423" t="s">
        <v>33</v>
      </c>
      <c r="W2423" t="s">
        <v>34</v>
      </c>
      <c r="X2423" t="s">
        <v>35</v>
      </c>
      <c r="Y2423" t="s">
        <v>36</v>
      </c>
    </row>
    <row r="2424" spans="1:25" x14ac:dyDescent="0.3">
      <c r="A2424">
        <v>10306</v>
      </c>
      <c r="B2424">
        <v>34</v>
      </c>
      <c r="C2424">
        <v>60.34</v>
      </c>
      <c r="D2424">
        <v>15</v>
      </c>
      <c r="E2424">
        <v>2051.56</v>
      </c>
      <c r="F2424" s="1">
        <v>38274</v>
      </c>
      <c r="G2424" t="s">
        <v>25</v>
      </c>
      <c r="H2424">
        <v>4</v>
      </c>
      <c r="I2424">
        <v>10</v>
      </c>
      <c r="J2424">
        <v>2004</v>
      </c>
      <c r="K2424" t="s">
        <v>605</v>
      </c>
      <c r="L2424">
        <v>58</v>
      </c>
      <c r="M2424" t="s">
        <v>659</v>
      </c>
      <c r="N2424" t="s">
        <v>492</v>
      </c>
      <c r="O2424" t="s">
        <v>493</v>
      </c>
      <c r="P2424" t="s">
        <v>494</v>
      </c>
      <c r="R2424" t="s">
        <v>495</v>
      </c>
      <c r="T2424" t="s">
        <v>496</v>
      </c>
      <c r="U2424" t="s">
        <v>170</v>
      </c>
      <c r="V2424" t="s">
        <v>42</v>
      </c>
      <c r="W2424" t="s">
        <v>497</v>
      </c>
      <c r="X2424" t="s">
        <v>94</v>
      </c>
      <c r="Y2424" t="s">
        <v>36</v>
      </c>
    </row>
    <row r="2425" spans="1:25" x14ac:dyDescent="0.3">
      <c r="A2425">
        <v>10314</v>
      </c>
      <c r="B2425">
        <v>38</v>
      </c>
      <c r="C2425">
        <v>61.51</v>
      </c>
      <c r="D2425">
        <v>7</v>
      </c>
      <c r="E2425">
        <v>2337.38</v>
      </c>
      <c r="F2425" s="1">
        <v>38282</v>
      </c>
      <c r="G2425" t="s">
        <v>25</v>
      </c>
      <c r="H2425">
        <v>4</v>
      </c>
      <c r="I2425">
        <v>10</v>
      </c>
      <c r="J2425">
        <v>2004</v>
      </c>
      <c r="K2425" t="s">
        <v>605</v>
      </c>
      <c r="L2425">
        <v>58</v>
      </c>
      <c r="M2425" t="s">
        <v>659</v>
      </c>
      <c r="N2425" t="s">
        <v>498</v>
      </c>
      <c r="O2425" t="s">
        <v>499</v>
      </c>
      <c r="P2425" t="s">
        <v>500</v>
      </c>
      <c r="R2425" t="s">
        <v>501</v>
      </c>
      <c r="T2425">
        <v>8200</v>
      </c>
      <c r="U2425" t="s">
        <v>326</v>
      </c>
      <c r="V2425" t="s">
        <v>42</v>
      </c>
      <c r="W2425" t="s">
        <v>502</v>
      </c>
      <c r="X2425" t="s">
        <v>503</v>
      </c>
      <c r="Y2425" t="s">
        <v>36</v>
      </c>
    </row>
    <row r="2426" spans="1:25" x14ac:dyDescent="0.3">
      <c r="A2426">
        <v>10325</v>
      </c>
      <c r="B2426">
        <v>44</v>
      </c>
      <c r="C2426">
        <v>100</v>
      </c>
      <c r="D2426">
        <v>7</v>
      </c>
      <c r="E2426">
        <v>5932.96</v>
      </c>
      <c r="F2426" s="1">
        <v>38296</v>
      </c>
      <c r="G2426" t="s">
        <v>25</v>
      </c>
      <c r="H2426">
        <v>4</v>
      </c>
      <c r="I2426">
        <v>11</v>
      </c>
      <c r="J2426">
        <v>2004</v>
      </c>
      <c r="K2426" t="s">
        <v>605</v>
      </c>
      <c r="L2426">
        <v>58</v>
      </c>
      <c r="M2426" t="s">
        <v>659</v>
      </c>
      <c r="N2426" t="s">
        <v>133</v>
      </c>
      <c r="O2426" t="s">
        <v>134</v>
      </c>
      <c r="P2426" t="s">
        <v>135</v>
      </c>
      <c r="R2426" t="s">
        <v>136</v>
      </c>
      <c r="T2426">
        <v>4110</v>
      </c>
      <c r="U2426" t="s">
        <v>78</v>
      </c>
      <c r="V2426" t="s">
        <v>42</v>
      </c>
      <c r="W2426" t="s">
        <v>137</v>
      </c>
      <c r="X2426" t="s">
        <v>138</v>
      </c>
      <c r="Y2426" t="s">
        <v>51</v>
      </c>
    </row>
    <row r="2427" spans="1:25" x14ac:dyDescent="0.3">
      <c r="A2427">
        <v>10337</v>
      </c>
      <c r="B2427">
        <v>21</v>
      </c>
      <c r="C2427">
        <v>100</v>
      </c>
      <c r="D2427">
        <v>6</v>
      </c>
      <c r="E2427">
        <v>2296.77</v>
      </c>
      <c r="F2427" s="1">
        <v>38312</v>
      </c>
      <c r="G2427" t="s">
        <v>25</v>
      </c>
      <c r="H2427">
        <v>4</v>
      </c>
      <c r="I2427">
        <v>11</v>
      </c>
      <c r="J2427">
        <v>2004</v>
      </c>
      <c r="K2427" t="s">
        <v>605</v>
      </c>
      <c r="L2427">
        <v>58</v>
      </c>
      <c r="M2427" t="s">
        <v>659</v>
      </c>
      <c r="N2427" t="s">
        <v>203</v>
      </c>
      <c r="O2427">
        <v>2125558493</v>
      </c>
      <c r="P2427" t="s">
        <v>204</v>
      </c>
      <c r="Q2427" t="s">
        <v>205</v>
      </c>
      <c r="R2427" t="s">
        <v>30</v>
      </c>
      <c r="S2427" t="s">
        <v>31</v>
      </c>
      <c r="T2427">
        <v>10022</v>
      </c>
      <c r="U2427" t="s">
        <v>32</v>
      </c>
      <c r="V2427" t="s">
        <v>33</v>
      </c>
      <c r="W2427" t="s">
        <v>124</v>
      </c>
      <c r="X2427" t="s">
        <v>206</v>
      </c>
      <c r="Y2427" t="s">
        <v>36</v>
      </c>
    </row>
    <row r="2428" spans="1:25" x14ac:dyDescent="0.3">
      <c r="A2428">
        <v>10350</v>
      </c>
      <c r="B2428">
        <v>44</v>
      </c>
      <c r="C2428">
        <v>100</v>
      </c>
      <c r="D2428">
        <v>17</v>
      </c>
      <c r="E2428">
        <v>6490.88</v>
      </c>
      <c r="F2428" s="1">
        <v>38323</v>
      </c>
      <c r="G2428" t="s">
        <v>25</v>
      </c>
      <c r="H2428">
        <v>4</v>
      </c>
      <c r="I2428">
        <v>12</v>
      </c>
      <c r="J2428">
        <v>2004</v>
      </c>
      <c r="K2428" t="s">
        <v>605</v>
      </c>
      <c r="L2428">
        <v>58</v>
      </c>
      <c r="M2428" t="s">
        <v>659</v>
      </c>
      <c r="N2428" t="s">
        <v>174</v>
      </c>
      <c r="O2428" t="s">
        <v>175</v>
      </c>
      <c r="P2428" t="s">
        <v>176</v>
      </c>
      <c r="R2428" t="s">
        <v>177</v>
      </c>
      <c r="T2428">
        <v>28034</v>
      </c>
      <c r="U2428" t="s">
        <v>178</v>
      </c>
      <c r="V2428" t="s">
        <v>42</v>
      </c>
      <c r="W2428" t="s">
        <v>179</v>
      </c>
      <c r="X2428" t="s">
        <v>180</v>
      </c>
      <c r="Y2428" t="s">
        <v>51</v>
      </c>
    </row>
    <row r="2429" spans="1:25" x14ac:dyDescent="0.3">
      <c r="A2429">
        <v>10359</v>
      </c>
      <c r="B2429">
        <v>25</v>
      </c>
      <c r="C2429">
        <v>64.930000000000007</v>
      </c>
      <c r="D2429">
        <v>4</v>
      </c>
      <c r="E2429">
        <v>1623.25</v>
      </c>
      <c r="F2429" s="1">
        <v>38336</v>
      </c>
      <c r="G2429" t="s">
        <v>25</v>
      </c>
      <c r="H2429">
        <v>4</v>
      </c>
      <c r="I2429">
        <v>12</v>
      </c>
      <c r="J2429">
        <v>2004</v>
      </c>
      <c r="K2429" t="s">
        <v>605</v>
      </c>
      <c r="L2429">
        <v>58</v>
      </c>
      <c r="M2429" t="s">
        <v>659</v>
      </c>
      <c r="N2429" t="s">
        <v>37</v>
      </c>
      <c r="O2429" t="s">
        <v>38</v>
      </c>
      <c r="P2429" t="s">
        <v>39</v>
      </c>
      <c r="R2429" t="s">
        <v>40</v>
      </c>
      <c r="T2429">
        <v>51100</v>
      </c>
      <c r="U2429" t="s">
        <v>41</v>
      </c>
      <c r="V2429" t="s">
        <v>42</v>
      </c>
      <c r="W2429" t="s">
        <v>43</v>
      </c>
      <c r="X2429" t="s">
        <v>44</v>
      </c>
      <c r="Y2429" t="s">
        <v>36</v>
      </c>
    </row>
    <row r="2430" spans="1:25" x14ac:dyDescent="0.3">
      <c r="A2430">
        <v>10372</v>
      </c>
      <c r="B2430">
        <v>24</v>
      </c>
      <c r="C2430">
        <v>58.58</v>
      </c>
      <c r="D2430">
        <v>9</v>
      </c>
      <c r="E2430">
        <v>1405.92</v>
      </c>
      <c r="F2430" s="1">
        <v>38378</v>
      </c>
      <c r="G2430" t="s">
        <v>25</v>
      </c>
      <c r="H2430">
        <v>1</v>
      </c>
      <c r="I2430">
        <v>1</v>
      </c>
      <c r="J2430">
        <v>2005</v>
      </c>
      <c r="K2430" t="s">
        <v>605</v>
      </c>
      <c r="L2430">
        <v>58</v>
      </c>
      <c r="M2430" t="s">
        <v>659</v>
      </c>
      <c r="N2430" t="s">
        <v>246</v>
      </c>
      <c r="O2430" t="s">
        <v>247</v>
      </c>
      <c r="P2430" t="s">
        <v>248</v>
      </c>
      <c r="R2430" t="s">
        <v>249</v>
      </c>
      <c r="S2430" t="s">
        <v>250</v>
      </c>
      <c r="T2430" t="s">
        <v>251</v>
      </c>
      <c r="U2430" t="s">
        <v>200</v>
      </c>
      <c r="V2430" t="s">
        <v>200</v>
      </c>
      <c r="W2430" t="s">
        <v>252</v>
      </c>
      <c r="X2430" t="s">
        <v>253</v>
      </c>
      <c r="Y2430" t="s">
        <v>36</v>
      </c>
    </row>
    <row r="2431" spans="1:25" x14ac:dyDescent="0.3">
      <c r="A2431">
        <v>10383</v>
      </c>
      <c r="B2431">
        <v>38</v>
      </c>
      <c r="C2431">
        <v>60.06</v>
      </c>
      <c r="D2431">
        <v>10</v>
      </c>
      <c r="E2431">
        <v>2282.2800000000002</v>
      </c>
      <c r="F2431" s="1">
        <v>38405</v>
      </c>
      <c r="G2431" t="s">
        <v>25</v>
      </c>
      <c r="H2431">
        <v>1</v>
      </c>
      <c r="I2431">
        <v>2</v>
      </c>
      <c r="J2431">
        <v>2005</v>
      </c>
      <c r="K2431" t="s">
        <v>605</v>
      </c>
      <c r="L2431">
        <v>58</v>
      </c>
      <c r="M2431" t="s">
        <v>659</v>
      </c>
      <c r="N2431" t="s">
        <v>174</v>
      </c>
      <c r="O2431" t="s">
        <v>175</v>
      </c>
      <c r="P2431" t="s">
        <v>176</v>
      </c>
      <c r="R2431" t="s">
        <v>177</v>
      </c>
      <c r="T2431">
        <v>28034</v>
      </c>
      <c r="U2431" t="s">
        <v>178</v>
      </c>
      <c r="V2431" t="s">
        <v>42</v>
      </c>
      <c r="W2431" t="s">
        <v>179</v>
      </c>
      <c r="X2431" t="s">
        <v>180</v>
      </c>
      <c r="Y2431" t="s">
        <v>36</v>
      </c>
    </row>
    <row r="2432" spans="1:25" x14ac:dyDescent="0.3">
      <c r="A2432">
        <v>10395</v>
      </c>
      <c r="B2432">
        <v>45</v>
      </c>
      <c r="C2432">
        <v>100</v>
      </c>
      <c r="D2432">
        <v>3</v>
      </c>
      <c r="E2432">
        <v>8977.0499999999993</v>
      </c>
      <c r="F2432" s="1">
        <v>38428</v>
      </c>
      <c r="G2432" t="s">
        <v>25</v>
      </c>
      <c r="H2432">
        <v>1</v>
      </c>
      <c r="I2432">
        <v>3</v>
      </c>
      <c r="J2432">
        <v>2005</v>
      </c>
      <c r="K2432" t="s">
        <v>605</v>
      </c>
      <c r="L2432">
        <v>58</v>
      </c>
      <c r="M2432" t="s">
        <v>659</v>
      </c>
      <c r="N2432" t="s">
        <v>45</v>
      </c>
      <c r="O2432" t="s">
        <v>46</v>
      </c>
      <c r="P2432" t="s">
        <v>47</v>
      </c>
      <c r="R2432" t="s">
        <v>48</v>
      </c>
      <c r="T2432">
        <v>75508</v>
      </c>
      <c r="U2432" t="s">
        <v>41</v>
      </c>
      <c r="V2432" t="s">
        <v>42</v>
      </c>
      <c r="W2432" t="s">
        <v>49</v>
      </c>
      <c r="X2432" t="s">
        <v>50</v>
      </c>
      <c r="Y2432" t="s">
        <v>151</v>
      </c>
    </row>
    <row r="2433" spans="1:25" x14ac:dyDescent="0.3">
      <c r="A2433">
        <v>10413</v>
      </c>
      <c r="B2433">
        <v>51</v>
      </c>
      <c r="C2433">
        <v>63.85</v>
      </c>
      <c r="D2433">
        <v>4</v>
      </c>
      <c r="E2433">
        <v>3256.35</v>
      </c>
      <c r="F2433" s="1">
        <v>38477</v>
      </c>
      <c r="G2433" t="s">
        <v>25</v>
      </c>
      <c r="H2433">
        <v>2</v>
      </c>
      <c r="I2433">
        <v>5</v>
      </c>
      <c r="J2433">
        <v>2005</v>
      </c>
      <c r="K2433" t="s">
        <v>605</v>
      </c>
      <c r="L2433">
        <v>58</v>
      </c>
      <c r="M2433" t="s">
        <v>659</v>
      </c>
      <c r="N2433" t="s">
        <v>109</v>
      </c>
      <c r="O2433">
        <v>2035552570</v>
      </c>
      <c r="P2433" t="s">
        <v>110</v>
      </c>
      <c r="R2433" t="s">
        <v>111</v>
      </c>
      <c r="S2433" t="s">
        <v>112</v>
      </c>
      <c r="T2433">
        <v>97562</v>
      </c>
      <c r="U2433" t="s">
        <v>32</v>
      </c>
      <c r="V2433" t="s">
        <v>33</v>
      </c>
      <c r="W2433" t="s">
        <v>113</v>
      </c>
      <c r="X2433" t="s">
        <v>57</v>
      </c>
      <c r="Y2433" t="s">
        <v>51</v>
      </c>
    </row>
    <row r="2434" spans="1:25" x14ac:dyDescent="0.3">
      <c r="A2434">
        <v>10108</v>
      </c>
      <c r="B2434">
        <v>34</v>
      </c>
      <c r="C2434">
        <v>82.99</v>
      </c>
      <c r="D2434">
        <v>14</v>
      </c>
      <c r="E2434">
        <v>2821.66</v>
      </c>
      <c r="F2434" s="1">
        <v>37683</v>
      </c>
      <c r="G2434" t="s">
        <v>25</v>
      </c>
      <c r="H2434">
        <v>1</v>
      </c>
      <c r="I2434">
        <v>3</v>
      </c>
      <c r="J2434">
        <v>2003</v>
      </c>
      <c r="K2434" t="s">
        <v>26</v>
      </c>
      <c r="L2434">
        <v>81</v>
      </c>
      <c r="M2434" t="s">
        <v>660</v>
      </c>
      <c r="N2434" t="s">
        <v>425</v>
      </c>
      <c r="O2434" t="s">
        <v>426</v>
      </c>
      <c r="P2434" t="s">
        <v>427</v>
      </c>
      <c r="R2434" t="s">
        <v>428</v>
      </c>
      <c r="T2434" t="s">
        <v>429</v>
      </c>
      <c r="U2434" t="s">
        <v>430</v>
      </c>
      <c r="V2434" t="s">
        <v>200</v>
      </c>
      <c r="W2434" t="s">
        <v>431</v>
      </c>
      <c r="X2434" t="s">
        <v>432</v>
      </c>
      <c r="Y2434" t="s">
        <v>36</v>
      </c>
    </row>
    <row r="2435" spans="1:25" x14ac:dyDescent="0.3">
      <c r="A2435">
        <v>10121</v>
      </c>
      <c r="B2435">
        <v>44</v>
      </c>
      <c r="C2435">
        <v>74.849999999999994</v>
      </c>
      <c r="D2435">
        <v>1</v>
      </c>
      <c r="E2435">
        <v>3293.4</v>
      </c>
      <c r="F2435" s="1">
        <v>37748</v>
      </c>
      <c r="G2435" t="s">
        <v>25</v>
      </c>
      <c r="H2435">
        <v>2</v>
      </c>
      <c r="I2435">
        <v>5</v>
      </c>
      <c r="J2435">
        <v>2003</v>
      </c>
      <c r="K2435" t="s">
        <v>26</v>
      </c>
      <c r="L2435">
        <v>81</v>
      </c>
      <c r="M2435" t="s">
        <v>660</v>
      </c>
      <c r="N2435" t="s">
        <v>37</v>
      </c>
      <c r="O2435" t="s">
        <v>38</v>
      </c>
      <c r="P2435" t="s">
        <v>39</v>
      </c>
      <c r="R2435" t="s">
        <v>40</v>
      </c>
      <c r="T2435">
        <v>51100</v>
      </c>
      <c r="U2435" t="s">
        <v>41</v>
      </c>
      <c r="V2435" t="s">
        <v>42</v>
      </c>
      <c r="W2435" t="s">
        <v>43</v>
      </c>
      <c r="X2435" t="s">
        <v>44</v>
      </c>
      <c r="Y2435" t="s">
        <v>51</v>
      </c>
    </row>
    <row r="2436" spans="1:25" x14ac:dyDescent="0.3">
      <c r="A2436">
        <v>10135</v>
      </c>
      <c r="B2436">
        <v>44</v>
      </c>
      <c r="C2436">
        <v>96</v>
      </c>
      <c r="D2436">
        <v>15</v>
      </c>
      <c r="E2436">
        <v>4224</v>
      </c>
      <c r="F2436" s="1">
        <v>37804</v>
      </c>
      <c r="G2436" t="s">
        <v>25</v>
      </c>
      <c r="H2436">
        <v>3</v>
      </c>
      <c r="I2436">
        <v>7</v>
      </c>
      <c r="J2436">
        <v>2003</v>
      </c>
      <c r="K2436" t="s">
        <v>26</v>
      </c>
      <c r="L2436">
        <v>81</v>
      </c>
      <c r="M2436" t="s">
        <v>660</v>
      </c>
      <c r="N2436" t="s">
        <v>272</v>
      </c>
      <c r="O2436">
        <v>4155551450</v>
      </c>
      <c r="P2436" t="s">
        <v>273</v>
      </c>
      <c r="R2436" t="s">
        <v>274</v>
      </c>
      <c r="S2436" t="s">
        <v>55</v>
      </c>
      <c r="T2436">
        <v>97562</v>
      </c>
      <c r="U2436" t="s">
        <v>32</v>
      </c>
      <c r="V2436" t="s">
        <v>33</v>
      </c>
      <c r="W2436" t="s">
        <v>275</v>
      </c>
      <c r="X2436" t="s">
        <v>276</v>
      </c>
      <c r="Y2436" t="s">
        <v>51</v>
      </c>
    </row>
    <row r="2437" spans="1:25" x14ac:dyDescent="0.3">
      <c r="A2437">
        <v>10145</v>
      </c>
      <c r="B2437">
        <v>38</v>
      </c>
      <c r="C2437">
        <v>81.36</v>
      </c>
      <c r="D2437">
        <v>2</v>
      </c>
      <c r="E2437">
        <v>3091.68</v>
      </c>
      <c r="F2437" s="1">
        <v>37858</v>
      </c>
      <c r="G2437" t="s">
        <v>25</v>
      </c>
      <c r="H2437">
        <v>3</v>
      </c>
      <c r="I2437">
        <v>8</v>
      </c>
      <c r="J2437">
        <v>2003</v>
      </c>
      <c r="K2437" t="s">
        <v>26</v>
      </c>
      <c r="L2437">
        <v>81</v>
      </c>
      <c r="M2437" t="s">
        <v>660</v>
      </c>
      <c r="N2437" t="s">
        <v>52</v>
      </c>
      <c r="O2437">
        <v>6265557265</v>
      </c>
      <c r="P2437" t="s">
        <v>53</v>
      </c>
      <c r="R2437" t="s">
        <v>54</v>
      </c>
      <c r="S2437" t="s">
        <v>55</v>
      </c>
      <c r="T2437">
        <v>90003</v>
      </c>
      <c r="U2437" t="s">
        <v>32</v>
      </c>
      <c r="V2437" t="s">
        <v>33</v>
      </c>
      <c r="W2437" t="s">
        <v>56</v>
      </c>
      <c r="X2437" t="s">
        <v>57</v>
      </c>
      <c r="Y2437" t="s">
        <v>51</v>
      </c>
    </row>
    <row r="2438" spans="1:25" x14ac:dyDescent="0.3">
      <c r="A2438">
        <v>10159</v>
      </c>
      <c r="B2438">
        <v>31</v>
      </c>
      <c r="C2438">
        <v>71.599999999999994</v>
      </c>
      <c r="D2438">
        <v>10</v>
      </c>
      <c r="E2438">
        <v>2219.6</v>
      </c>
      <c r="F2438" s="1">
        <v>37904</v>
      </c>
      <c r="G2438" t="s">
        <v>25</v>
      </c>
      <c r="H2438">
        <v>4</v>
      </c>
      <c r="I2438">
        <v>10</v>
      </c>
      <c r="J2438">
        <v>2003</v>
      </c>
      <c r="K2438" t="s">
        <v>26</v>
      </c>
      <c r="L2438">
        <v>81</v>
      </c>
      <c r="M2438" t="s">
        <v>660</v>
      </c>
      <c r="N2438" t="s">
        <v>58</v>
      </c>
      <c r="O2438">
        <v>6505551386</v>
      </c>
      <c r="P2438" t="s">
        <v>59</v>
      </c>
      <c r="R2438" t="s">
        <v>60</v>
      </c>
      <c r="S2438" t="s">
        <v>55</v>
      </c>
      <c r="U2438" t="s">
        <v>32</v>
      </c>
      <c r="V2438" t="s">
        <v>33</v>
      </c>
      <c r="W2438" t="s">
        <v>61</v>
      </c>
      <c r="X2438" t="s">
        <v>57</v>
      </c>
      <c r="Y2438" t="s">
        <v>36</v>
      </c>
    </row>
    <row r="2439" spans="1:25" x14ac:dyDescent="0.3">
      <c r="A2439">
        <v>10169</v>
      </c>
      <c r="B2439">
        <v>48</v>
      </c>
      <c r="C2439">
        <v>80.55</v>
      </c>
      <c r="D2439">
        <v>10</v>
      </c>
      <c r="E2439">
        <v>3866.4</v>
      </c>
      <c r="F2439" s="1">
        <v>37929</v>
      </c>
      <c r="G2439" t="s">
        <v>25</v>
      </c>
      <c r="H2439">
        <v>4</v>
      </c>
      <c r="I2439">
        <v>11</v>
      </c>
      <c r="J2439">
        <v>2003</v>
      </c>
      <c r="K2439" t="s">
        <v>26</v>
      </c>
      <c r="L2439">
        <v>81</v>
      </c>
      <c r="M2439" t="s">
        <v>660</v>
      </c>
      <c r="N2439" t="s">
        <v>285</v>
      </c>
      <c r="O2439" t="s">
        <v>286</v>
      </c>
      <c r="P2439" t="s">
        <v>287</v>
      </c>
      <c r="Q2439" t="s">
        <v>288</v>
      </c>
      <c r="R2439" t="s">
        <v>289</v>
      </c>
      <c r="S2439" t="s">
        <v>157</v>
      </c>
      <c r="T2439">
        <v>2060</v>
      </c>
      <c r="U2439" t="s">
        <v>95</v>
      </c>
      <c r="V2439" t="s">
        <v>96</v>
      </c>
      <c r="W2439" t="s">
        <v>290</v>
      </c>
      <c r="X2439" t="s">
        <v>291</v>
      </c>
      <c r="Y2439" t="s">
        <v>51</v>
      </c>
    </row>
    <row r="2440" spans="1:25" x14ac:dyDescent="0.3">
      <c r="A2440">
        <v>10180</v>
      </c>
      <c r="B2440">
        <v>21</v>
      </c>
      <c r="C2440">
        <v>93.56</v>
      </c>
      <c r="D2440">
        <v>5</v>
      </c>
      <c r="E2440">
        <v>1964.76</v>
      </c>
      <c r="F2440" s="1">
        <v>37936</v>
      </c>
      <c r="G2440" t="s">
        <v>25</v>
      </c>
      <c r="H2440">
        <v>4</v>
      </c>
      <c r="I2440">
        <v>11</v>
      </c>
      <c r="J2440">
        <v>2003</v>
      </c>
      <c r="K2440" t="s">
        <v>26</v>
      </c>
      <c r="L2440">
        <v>81</v>
      </c>
      <c r="M2440" t="s">
        <v>660</v>
      </c>
      <c r="N2440" t="s">
        <v>67</v>
      </c>
      <c r="O2440" t="s">
        <v>68</v>
      </c>
      <c r="P2440" t="s">
        <v>69</v>
      </c>
      <c r="R2440" t="s">
        <v>70</v>
      </c>
      <c r="T2440">
        <v>59000</v>
      </c>
      <c r="U2440" t="s">
        <v>41</v>
      </c>
      <c r="V2440" t="s">
        <v>42</v>
      </c>
      <c r="W2440" t="s">
        <v>71</v>
      </c>
      <c r="X2440" t="s">
        <v>72</v>
      </c>
      <c r="Y2440" t="s">
        <v>36</v>
      </c>
    </row>
    <row r="2441" spans="1:25" x14ac:dyDescent="0.3">
      <c r="A2441">
        <v>10190</v>
      </c>
      <c r="B2441">
        <v>40</v>
      </c>
      <c r="C2441">
        <v>66.72</v>
      </c>
      <c r="D2441">
        <v>2</v>
      </c>
      <c r="E2441">
        <v>2668.8</v>
      </c>
      <c r="F2441" s="1">
        <v>37944</v>
      </c>
      <c r="G2441" t="s">
        <v>25</v>
      </c>
      <c r="H2441">
        <v>4</v>
      </c>
      <c r="I2441">
        <v>11</v>
      </c>
      <c r="J2441">
        <v>2003</v>
      </c>
      <c r="K2441" t="s">
        <v>26</v>
      </c>
      <c r="L2441">
        <v>81</v>
      </c>
      <c r="M2441" t="s">
        <v>660</v>
      </c>
      <c r="N2441" t="s">
        <v>174</v>
      </c>
      <c r="O2441" t="s">
        <v>175</v>
      </c>
      <c r="P2441" t="s">
        <v>176</v>
      </c>
      <c r="R2441" t="s">
        <v>177</v>
      </c>
      <c r="T2441">
        <v>28034</v>
      </c>
      <c r="U2441" t="s">
        <v>178</v>
      </c>
      <c r="V2441" t="s">
        <v>42</v>
      </c>
      <c r="W2441" t="s">
        <v>179</v>
      </c>
      <c r="X2441" t="s">
        <v>180</v>
      </c>
      <c r="Y2441" t="s">
        <v>36</v>
      </c>
    </row>
    <row r="2442" spans="1:25" x14ac:dyDescent="0.3">
      <c r="A2442">
        <v>10211</v>
      </c>
      <c r="B2442">
        <v>40</v>
      </c>
      <c r="C2442">
        <v>80.55</v>
      </c>
      <c r="D2442">
        <v>10</v>
      </c>
      <c r="E2442">
        <v>3222</v>
      </c>
      <c r="F2442" s="1">
        <v>38001</v>
      </c>
      <c r="G2442" t="s">
        <v>25</v>
      </c>
      <c r="H2442">
        <v>1</v>
      </c>
      <c r="I2442">
        <v>1</v>
      </c>
      <c r="J2442">
        <v>2004</v>
      </c>
      <c r="K2442" t="s">
        <v>26</v>
      </c>
      <c r="L2442">
        <v>81</v>
      </c>
      <c r="M2442" t="s">
        <v>660</v>
      </c>
      <c r="N2442" t="s">
        <v>84</v>
      </c>
      <c r="O2442" t="s">
        <v>85</v>
      </c>
      <c r="P2442" t="s">
        <v>86</v>
      </c>
      <c r="R2442" t="s">
        <v>48</v>
      </c>
      <c r="T2442">
        <v>75016</v>
      </c>
      <c r="U2442" t="s">
        <v>41</v>
      </c>
      <c r="V2442" t="s">
        <v>42</v>
      </c>
      <c r="W2442" t="s">
        <v>87</v>
      </c>
      <c r="X2442" t="s">
        <v>88</v>
      </c>
      <c r="Y2442" t="s">
        <v>51</v>
      </c>
    </row>
    <row r="2443" spans="1:25" x14ac:dyDescent="0.3">
      <c r="A2443">
        <v>10224</v>
      </c>
      <c r="B2443">
        <v>50</v>
      </c>
      <c r="C2443">
        <v>77.290000000000006</v>
      </c>
      <c r="D2443">
        <v>3</v>
      </c>
      <c r="E2443">
        <v>3864.5</v>
      </c>
      <c r="F2443" s="1">
        <v>38038</v>
      </c>
      <c r="G2443" t="s">
        <v>25</v>
      </c>
      <c r="H2443">
        <v>1</v>
      </c>
      <c r="I2443">
        <v>2</v>
      </c>
      <c r="J2443">
        <v>2004</v>
      </c>
      <c r="K2443" t="s">
        <v>26</v>
      </c>
      <c r="L2443">
        <v>81</v>
      </c>
      <c r="M2443" t="s">
        <v>660</v>
      </c>
      <c r="N2443" t="s">
        <v>67</v>
      </c>
      <c r="O2443" t="s">
        <v>68</v>
      </c>
      <c r="P2443" t="s">
        <v>69</v>
      </c>
      <c r="R2443" t="s">
        <v>70</v>
      </c>
      <c r="T2443">
        <v>59000</v>
      </c>
      <c r="U2443" t="s">
        <v>41</v>
      </c>
      <c r="V2443" t="s">
        <v>42</v>
      </c>
      <c r="W2443" t="s">
        <v>71</v>
      </c>
      <c r="X2443" t="s">
        <v>72</v>
      </c>
      <c r="Y2443" t="s">
        <v>51</v>
      </c>
    </row>
    <row r="2444" spans="1:25" x14ac:dyDescent="0.3">
      <c r="A2444">
        <v>10237</v>
      </c>
      <c r="B2444">
        <v>20</v>
      </c>
      <c r="C2444">
        <v>68.34</v>
      </c>
      <c r="D2444">
        <v>3</v>
      </c>
      <c r="E2444">
        <v>1366.8</v>
      </c>
      <c r="F2444" s="1">
        <v>38082</v>
      </c>
      <c r="G2444" t="s">
        <v>25</v>
      </c>
      <c r="H2444">
        <v>2</v>
      </c>
      <c r="I2444">
        <v>4</v>
      </c>
      <c r="J2444">
        <v>2004</v>
      </c>
      <c r="K2444" t="s">
        <v>26</v>
      </c>
      <c r="L2444">
        <v>81</v>
      </c>
      <c r="M2444" t="s">
        <v>660</v>
      </c>
      <c r="N2444" t="s">
        <v>99</v>
      </c>
      <c r="O2444">
        <v>2125551500</v>
      </c>
      <c r="P2444" t="s">
        <v>100</v>
      </c>
      <c r="Q2444" t="s">
        <v>101</v>
      </c>
      <c r="R2444" t="s">
        <v>30</v>
      </c>
      <c r="S2444" t="s">
        <v>31</v>
      </c>
      <c r="T2444">
        <v>10022</v>
      </c>
      <c r="U2444" t="s">
        <v>32</v>
      </c>
      <c r="V2444" t="s">
        <v>33</v>
      </c>
      <c r="W2444" t="s">
        <v>102</v>
      </c>
      <c r="X2444" t="s">
        <v>103</v>
      </c>
      <c r="Y2444" t="s">
        <v>36</v>
      </c>
    </row>
    <row r="2445" spans="1:25" x14ac:dyDescent="0.3">
      <c r="A2445">
        <v>10252</v>
      </c>
      <c r="B2445">
        <v>48</v>
      </c>
      <c r="C2445">
        <v>72.41</v>
      </c>
      <c r="D2445">
        <v>7</v>
      </c>
      <c r="E2445">
        <v>3475.68</v>
      </c>
      <c r="F2445" s="1">
        <v>38133</v>
      </c>
      <c r="G2445" t="s">
        <v>25</v>
      </c>
      <c r="H2445">
        <v>2</v>
      </c>
      <c r="I2445">
        <v>5</v>
      </c>
      <c r="J2445">
        <v>2004</v>
      </c>
      <c r="K2445" t="s">
        <v>26</v>
      </c>
      <c r="L2445">
        <v>81</v>
      </c>
      <c r="M2445" t="s">
        <v>660</v>
      </c>
      <c r="N2445" t="s">
        <v>84</v>
      </c>
      <c r="O2445" t="s">
        <v>85</v>
      </c>
      <c r="P2445" t="s">
        <v>86</v>
      </c>
      <c r="R2445" t="s">
        <v>48</v>
      </c>
      <c r="T2445">
        <v>75016</v>
      </c>
      <c r="U2445" t="s">
        <v>41</v>
      </c>
      <c r="V2445" t="s">
        <v>42</v>
      </c>
      <c r="W2445" t="s">
        <v>87</v>
      </c>
      <c r="X2445" t="s">
        <v>88</v>
      </c>
      <c r="Y2445" t="s">
        <v>51</v>
      </c>
    </row>
    <row r="2446" spans="1:25" x14ac:dyDescent="0.3">
      <c r="A2446">
        <v>10264</v>
      </c>
      <c r="B2446">
        <v>47</v>
      </c>
      <c r="C2446">
        <v>89.5</v>
      </c>
      <c r="D2446">
        <v>5</v>
      </c>
      <c r="E2446">
        <v>4206.5</v>
      </c>
      <c r="F2446" s="1">
        <v>38168</v>
      </c>
      <c r="G2446" t="s">
        <v>25</v>
      </c>
      <c r="H2446">
        <v>2</v>
      </c>
      <c r="I2446">
        <v>6</v>
      </c>
      <c r="J2446">
        <v>2004</v>
      </c>
      <c r="K2446" t="s">
        <v>26</v>
      </c>
      <c r="L2446">
        <v>81</v>
      </c>
      <c r="M2446" t="s">
        <v>660</v>
      </c>
      <c r="N2446" t="s">
        <v>379</v>
      </c>
      <c r="O2446">
        <v>6175559555</v>
      </c>
      <c r="P2446" t="s">
        <v>380</v>
      </c>
      <c r="R2446" t="s">
        <v>381</v>
      </c>
      <c r="S2446" t="s">
        <v>123</v>
      </c>
      <c r="T2446">
        <v>51003</v>
      </c>
      <c r="U2446" t="s">
        <v>32</v>
      </c>
      <c r="V2446" t="s">
        <v>33</v>
      </c>
      <c r="W2446" t="s">
        <v>382</v>
      </c>
      <c r="X2446" t="s">
        <v>66</v>
      </c>
      <c r="Y2446" t="s">
        <v>51</v>
      </c>
    </row>
    <row r="2447" spans="1:25" x14ac:dyDescent="0.3">
      <c r="A2447">
        <v>10276</v>
      </c>
      <c r="B2447">
        <v>21</v>
      </c>
      <c r="C2447">
        <v>70.78</v>
      </c>
      <c r="D2447">
        <v>11</v>
      </c>
      <c r="E2447">
        <v>1486.38</v>
      </c>
      <c r="F2447" s="1">
        <v>38201</v>
      </c>
      <c r="G2447" t="s">
        <v>25</v>
      </c>
      <c r="H2447">
        <v>3</v>
      </c>
      <c r="I2447">
        <v>8</v>
      </c>
      <c r="J2447">
        <v>2004</v>
      </c>
      <c r="K2447" t="s">
        <v>26</v>
      </c>
      <c r="L2447">
        <v>81</v>
      </c>
      <c r="M2447" t="s">
        <v>660</v>
      </c>
      <c r="N2447" t="s">
        <v>458</v>
      </c>
      <c r="O2447">
        <v>6175557555</v>
      </c>
      <c r="P2447" t="s">
        <v>459</v>
      </c>
      <c r="R2447" t="s">
        <v>283</v>
      </c>
      <c r="S2447" t="s">
        <v>123</v>
      </c>
      <c r="T2447">
        <v>58339</v>
      </c>
      <c r="U2447" t="s">
        <v>32</v>
      </c>
      <c r="V2447" t="s">
        <v>33</v>
      </c>
      <c r="W2447" t="s">
        <v>460</v>
      </c>
      <c r="X2447" t="s">
        <v>461</v>
      </c>
      <c r="Y2447" t="s">
        <v>36</v>
      </c>
    </row>
    <row r="2448" spans="1:25" x14ac:dyDescent="0.3">
      <c r="A2448">
        <v>10285</v>
      </c>
      <c r="B2448">
        <v>39</v>
      </c>
      <c r="C2448">
        <v>78.92</v>
      </c>
      <c r="D2448">
        <v>2</v>
      </c>
      <c r="E2448">
        <v>3077.88</v>
      </c>
      <c r="F2448" s="1">
        <v>38226</v>
      </c>
      <c r="G2448" t="s">
        <v>25</v>
      </c>
      <c r="H2448">
        <v>3</v>
      </c>
      <c r="I2448">
        <v>8</v>
      </c>
      <c r="J2448">
        <v>2004</v>
      </c>
      <c r="K2448" t="s">
        <v>26</v>
      </c>
      <c r="L2448">
        <v>81</v>
      </c>
      <c r="M2448" t="s">
        <v>660</v>
      </c>
      <c r="N2448" t="s">
        <v>120</v>
      </c>
      <c r="O2448">
        <v>6175558555</v>
      </c>
      <c r="P2448" t="s">
        <v>121</v>
      </c>
      <c r="R2448" t="s">
        <v>122</v>
      </c>
      <c r="S2448" t="s">
        <v>123</v>
      </c>
      <c r="T2448">
        <v>51247</v>
      </c>
      <c r="U2448" t="s">
        <v>32</v>
      </c>
      <c r="V2448" t="s">
        <v>33</v>
      </c>
      <c r="W2448" t="s">
        <v>124</v>
      </c>
      <c r="X2448" t="s">
        <v>125</v>
      </c>
      <c r="Y2448" t="s">
        <v>51</v>
      </c>
    </row>
    <row r="2449" spans="1:25" x14ac:dyDescent="0.3">
      <c r="A2449">
        <v>10299</v>
      </c>
      <c r="B2449">
        <v>44</v>
      </c>
      <c r="C2449">
        <v>80.55</v>
      </c>
      <c r="D2449">
        <v>5</v>
      </c>
      <c r="E2449">
        <v>3544.2</v>
      </c>
      <c r="F2449" s="1">
        <v>38260</v>
      </c>
      <c r="G2449" t="s">
        <v>25</v>
      </c>
      <c r="H2449">
        <v>3</v>
      </c>
      <c r="I2449">
        <v>9</v>
      </c>
      <c r="J2449">
        <v>2004</v>
      </c>
      <c r="K2449" t="s">
        <v>26</v>
      </c>
      <c r="L2449">
        <v>81</v>
      </c>
      <c r="M2449" t="s">
        <v>660</v>
      </c>
      <c r="N2449" t="s">
        <v>126</v>
      </c>
      <c r="O2449" t="s">
        <v>127</v>
      </c>
      <c r="P2449" t="s">
        <v>128</v>
      </c>
      <c r="R2449" t="s">
        <v>129</v>
      </c>
      <c r="T2449">
        <v>21240</v>
      </c>
      <c r="U2449" t="s">
        <v>130</v>
      </c>
      <c r="V2449" t="s">
        <v>42</v>
      </c>
      <c r="W2449" t="s">
        <v>131</v>
      </c>
      <c r="X2449" t="s">
        <v>132</v>
      </c>
      <c r="Y2449" t="s">
        <v>51</v>
      </c>
    </row>
    <row r="2450" spans="1:25" x14ac:dyDescent="0.3">
      <c r="A2450">
        <v>10309</v>
      </c>
      <c r="B2450">
        <v>28</v>
      </c>
      <c r="C2450">
        <v>88.68</v>
      </c>
      <c r="D2450">
        <v>1</v>
      </c>
      <c r="E2450">
        <v>2483.04</v>
      </c>
      <c r="F2450" s="1">
        <v>38275</v>
      </c>
      <c r="G2450" t="s">
        <v>25</v>
      </c>
      <c r="H2450">
        <v>4</v>
      </c>
      <c r="I2450">
        <v>10</v>
      </c>
      <c r="J2450">
        <v>2004</v>
      </c>
      <c r="K2450" t="s">
        <v>26</v>
      </c>
      <c r="L2450">
        <v>81</v>
      </c>
      <c r="M2450" t="s">
        <v>660</v>
      </c>
      <c r="N2450" t="s">
        <v>133</v>
      </c>
      <c r="O2450" t="s">
        <v>134</v>
      </c>
      <c r="P2450" t="s">
        <v>135</v>
      </c>
      <c r="R2450" t="s">
        <v>136</v>
      </c>
      <c r="T2450">
        <v>4110</v>
      </c>
      <c r="U2450" t="s">
        <v>78</v>
      </c>
      <c r="V2450" t="s">
        <v>42</v>
      </c>
      <c r="W2450" t="s">
        <v>137</v>
      </c>
      <c r="X2450" t="s">
        <v>138</v>
      </c>
      <c r="Y2450" t="s">
        <v>36</v>
      </c>
    </row>
    <row r="2451" spans="1:25" x14ac:dyDescent="0.3">
      <c r="A2451">
        <v>10319</v>
      </c>
      <c r="B2451">
        <v>45</v>
      </c>
      <c r="C2451">
        <v>77.290000000000006</v>
      </c>
      <c r="D2451">
        <v>6</v>
      </c>
      <c r="E2451">
        <v>3478.05</v>
      </c>
      <c r="F2451" s="1">
        <v>38294</v>
      </c>
      <c r="G2451" t="s">
        <v>25</v>
      </c>
      <c r="H2451">
        <v>4</v>
      </c>
      <c r="I2451">
        <v>11</v>
      </c>
      <c r="J2451">
        <v>2004</v>
      </c>
      <c r="K2451" t="s">
        <v>26</v>
      </c>
      <c r="L2451">
        <v>81</v>
      </c>
      <c r="M2451" t="s">
        <v>660</v>
      </c>
      <c r="N2451" t="s">
        <v>507</v>
      </c>
      <c r="O2451">
        <v>2125551957</v>
      </c>
      <c r="P2451" t="s">
        <v>508</v>
      </c>
      <c r="Q2451" t="s">
        <v>509</v>
      </c>
      <c r="R2451" t="s">
        <v>30</v>
      </c>
      <c r="S2451" t="s">
        <v>31</v>
      </c>
      <c r="T2451">
        <v>10022</v>
      </c>
      <c r="U2451" t="s">
        <v>32</v>
      </c>
      <c r="V2451" t="s">
        <v>33</v>
      </c>
      <c r="W2451" t="s">
        <v>510</v>
      </c>
      <c r="X2451" t="s">
        <v>511</v>
      </c>
      <c r="Y2451" t="s">
        <v>51</v>
      </c>
    </row>
    <row r="2452" spans="1:25" x14ac:dyDescent="0.3">
      <c r="A2452">
        <v>10331</v>
      </c>
      <c r="B2452">
        <v>20</v>
      </c>
      <c r="C2452">
        <v>100</v>
      </c>
      <c r="D2452">
        <v>5</v>
      </c>
      <c r="E2452">
        <v>3657.8</v>
      </c>
      <c r="F2452" s="1">
        <v>38308</v>
      </c>
      <c r="G2452" t="s">
        <v>25</v>
      </c>
      <c r="H2452">
        <v>4</v>
      </c>
      <c r="I2452">
        <v>11</v>
      </c>
      <c r="J2452">
        <v>2004</v>
      </c>
      <c r="K2452" t="s">
        <v>26</v>
      </c>
      <c r="L2452">
        <v>81</v>
      </c>
      <c r="M2452" t="s">
        <v>660</v>
      </c>
      <c r="N2452" t="s">
        <v>309</v>
      </c>
      <c r="O2452">
        <v>2155559857</v>
      </c>
      <c r="P2452" t="s">
        <v>310</v>
      </c>
      <c r="R2452" t="s">
        <v>216</v>
      </c>
      <c r="S2452" t="s">
        <v>142</v>
      </c>
      <c r="T2452">
        <v>71270</v>
      </c>
      <c r="U2452" t="s">
        <v>32</v>
      </c>
      <c r="V2452" t="s">
        <v>33</v>
      </c>
      <c r="W2452" t="s">
        <v>124</v>
      </c>
      <c r="X2452" t="s">
        <v>311</v>
      </c>
      <c r="Y2452" t="s">
        <v>51</v>
      </c>
    </row>
    <row r="2453" spans="1:25" x14ac:dyDescent="0.3">
      <c r="A2453">
        <v>10341</v>
      </c>
      <c r="B2453">
        <v>38</v>
      </c>
      <c r="C2453">
        <v>100</v>
      </c>
      <c r="D2453">
        <v>3</v>
      </c>
      <c r="E2453">
        <v>4682.3599999999997</v>
      </c>
      <c r="F2453" s="1">
        <v>38315</v>
      </c>
      <c r="G2453" t="s">
        <v>25</v>
      </c>
      <c r="H2453">
        <v>4</v>
      </c>
      <c r="I2453">
        <v>11</v>
      </c>
      <c r="J2453">
        <v>2004</v>
      </c>
      <c r="K2453" t="s">
        <v>26</v>
      </c>
      <c r="L2453">
        <v>81</v>
      </c>
      <c r="M2453" t="s">
        <v>660</v>
      </c>
      <c r="N2453" t="s">
        <v>144</v>
      </c>
      <c r="O2453" t="s">
        <v>145</v>
      </c>
      <c r="P2453" t="s">
        <v>146</v>
      </c>
      <c r="R2453" t="s">
        <v>147</v>
      </c>
      <c r="T2453">
        <v>5020</v>
      </c>
      <c r="U2453" t="s">
        <v>148</v>
      </c>
      <c r="V2453" t="s">
        <v>42</v>
      </c>
      <c r="W2453" t="s">
        <v>149</v>
      </c>
      <c r="X2453" t="s">
        <v>150</v>
      </c>
      <c r="Y2453" t="s">
        <v>51</v>
      </c>
    </row>
    <row r="2454" spans="1:25" x14ac:dyDescent="0.3">
      <c r="A2454">
        <v>10356</v>
      </c>
      <c r="B2454">
        <v>26</v>
      </c>
      <c r="C2454">
        <v>100</v>
      </c>
      <c r="D2454">
        <v>4</v>
      </c>
      <c r="E2454">
        <v>3937.7</v>
      </c>
      <c r="F2454" s="1">
        <v>38330</v>
      </c>
      <c r="G2454" t="s">
        <v>25</v>
      </c>
      <c r="H2454">
        <v>4</v>
      </c>
      <c r="I2454">
        <v>12</v>
      </c>
      <c r="J2454">
        <v>2004</v>
      </c>
      <c r="K2454" t="s">
        <v>26</v>
      </c>
      <c r="L2454">
        <v>81</v>
      </c>
      <c r="M2454" t="s">
        <v>660</v>
      </c>
      <c r="N2454" t="s">
        <v>45</v>
      </c>
      <c r="O2454" t="s">
        <v>46</v>
      </c>
      <c r="P2454" t="s">
        <v>47</v>
      </c>
      <c r="R2454" t="s">
        <v>48</v>
      </c>
      <c r="T2454">
        <v>75508</v>
      </c>
      <c r="U2454" t="s">
        <v>41</v>
      </c>
      <c r="V2454" t="s">
        <v>42</v>
      </c>
      <c r="W2454" t="s">
        <v>49</v>
      </c>
      <c r="X2454" t="s">
        <v>50</v>
      </c>
      <c r="Y2454" t="s">
        <v>51</v>
      </c>
    </row>
    <row r="2455" spans="1:25" x14ac:dyDescent="0.3">
      <c r="A2455">
        <v>10365</v>
      </c>
      <c r="B2455">
        <v>44</v>
      </c>
      <c r="C2455">
        <v>100</v>
      </c>
      <c r="D2455">
        <v>2</v>
      </c>
      <c r="E2455">
        <v>4984.32</v>
      </c>
      <c r="F2455" s="1">
        <v>38359</v>
      </c>
      <c r="G2455" t="s">
        <v>25</v>
      </c>
      <c r="H2455">
        <v>1</v>
      </c>
      <c r="I2455">
        <v>1</v>
      </c>
      <c r="J2455">
        <v>2005</v>
      </c>
      <c r="K2455" t="s">
        <v>26</v>
      </c>
      <c r="L2455">
        <v>81</v>
      </c>
      <c r="M2455" t="s">
        <v>660</v>
      </c>
      <c r="N2455" t="s">
        <v>335</v>
      </c>
      <c r="O2455">
        <v>5085559555</v>
      </c>
      <c r="P2455" t="s">
        <v>336</v>
      </c>
      <c r="R2455" t="s">
        <v>162</v>
      </c>
      <c r="S2455" t="s">
        <v>123</v>
      </c>
      <c r="T2455">
        <v>50553</v>
      </c>
      <c r="U2455" t="s">
        <v>32</v>
      </c>
      <c r="V2455" t="s">
        <v>33</v>
      </c>
      <c r="W2455" t="s">
        <v>337</v>
      </c>
      <c r="X2455" t="s">
        <v>338</v>
      </c>
      <c r="Y2455" t="s">
        <v>51</v>
      </c>
    </row>
    <row r="2456" spans="1:25" x14ac:dyDescent="0.3">
      <c r="A2456">
        <v>10375</v>
      </c>
      <c r="B2456">
        <v>49</v>
      </c>
      <c r="C2456">
        <v>100</v>
      </c>
      <c r="D2456">
        <v>8</v>
      </c>
      <c r="E2456">
        <v>5406.66</v>
      </c>
      <c r="F2456" s="1">
        <v>38386</v>
      </c>
      <c r="G2456" t="s">
        <v>25</v>
      </c>
      <c r="H2456">
        <v>1</v>
      </c>
      <c r="I2456">
        <v>2</v>
      </c>
      <c r="J2456">
        <v>2005</v>
      </c>
      <c r="K2456" t="s">
        <v>26</v>
      </c>
      <c r="L2456">
        <v>81</v>
      </c>
      <c r="M2456" t="s">
        <v>660</v>
      </c>
      <c r="N2456" t="s">
        <v>114</v>
      </c>
      <c r="O2456" t="s">
        <v>115</v>
      </c>
      <c r="P2456" t="s">
        <v>116</v>
      </c>
      <c r="R2456" t="s">
        <v>117</v>
      </c>
      <c r="T2456">
        <v>44000</v>
      </c>
      <c r="U2456" t="s">
        <v>41</v>
      </c>
      <c r="V2456" t="s">
        <v>42</v>
      </c>
      <c r="W2456" t="s">
        <v>118</v>
      </c>
      <c r="X2456" t="s">
        <v>119</v>
      </c>
      <c r="Y2456" t="s">
        <v>51</v>
      </c>
    </row>
    <row r="2457" spans="1:25" x14ac:dyDescent="0.3">
      <c r="A2457">
        <v>10390</v>
      </c>
      <c r="B2457">
        <v>22</v>
      </c>
      <c r="C2457">
        <v>100</v>
      </c>
      <c r="D2457">
        <v>13</v>
      </c>
      <c r="E2457">
        <v>3491.18</v>
      </c>
      <c r="F2457" s="1">
        <v>38415</v>
      </c>
      <c r="G2457" t="s">
        <v>25</v>
      </c>
      <c r="H2457">
        <v>1</v>
      </c>
      <c r="I2457">
        <v>3</v>
      </c>
      <c r="J2457">
        <v>2005</v>
      </c>
      <c r="K2457" t="s">
        <v>26</v>
      </c>
      <c r="L2457">
        <v>81</v>
      </c>
      <c r="M2457" t="s">
        <v>660</v>
      </c>
      <c r="N2457" t="s">
        <v>272</v>
      </c>
      <c r="O2457">
        <v>4155551450</v>
      </c>
      <c r="P2457" t="s">
        <v>273</v>
      </c>
      <c r="R2457" t="s">
        <v>274</v>
      </c>
      <c r="S2457" t="s">
        <v>55</v>
      </c>
      <c r="T2457">
        <v>97562</v>
      </c>
      <c r="U2457" t="s">
        <v>32</v>
      </c>
      <c r="V2457" t="s">
        <v>33</v>
      </c>
      <c r="W2457" t="s">
        <v>275</v>
      </c>
      <c r="X2457" t="s">
        <v>276</v>
      </c>
      <c r="Y2457" t="s">
        <v>51</v>
      </c>
    </row>
    <row r="2458" spans="1:25" x14ac:dyDescent="0.3">
      <c r="A2458">
        <v>10403</v>
      </c>
      <c r="B2458">
        <v>31</v>
      </c>
      <c r="C2458">
        <v>68.34</v>
      </c>
      <c r="D2458">
        <v>3</v>
      </c>
      <c r="E2458">
        <v>2118.54</v>
      </c>
      <c r="F2458" s="1">
        <v>38450</v>
      </c>
      <c r="G2458" t="s">
        <v>25</v>
      </c>
      <c r="H2458">
        <v>2</v>
      </c>
      <c r="I2458">
        <v>4</v>
      </c>
      <c r="J2458">
        <v>2005</v>
      </c>
      <c r="K2458" t="s">
        <v>26</v>
      </c>
      <c r="L2458">
        <v>81</v>
      </c>
      <c r="M2458" t="s">
        <v>660</v>
      </c>
      <c r="N2458" t="s">
        <v>165</v>
      </c>
      <c r="O2458" t="s">
        <v>166</v>
      </c>
      <c r="P2458" t="s">
        <v>167</v>
      </c>
      <c r="R2458" t="s">
        <v>168</v>
      </c>
      <c r="T2458" t="s">
        <v>169</v>
      </c>
      <c r="U2458" t="s">
        <v>170</v>
      </c>
      <c r="V2458" t="s">
        <v>42</v>
      </c>
      <c r="W2458" t="s">
        <v>171</v>
      </c>
      <c r="X2458" t="s">
        <v>172</v>
      </c>
      <c r="Y2458" t="s">
        <v>36</v>
      </c>
    </row>
    <row r="2459" spans="1:25" x14ac:dyDescent="0.3">
      <c r="A2459">
        <v>10105</v>
      </c>
      <c r="B2459">
        <v>41</v>
      </c>
      <c r="C2459">
        <v>70.67</v>
      </c>
      <c r="D2459">
        <v>5</v>
      </c>
      <c r="E2459">
        <v>2897.47</v>
      </c>
      <c r="F2459" s="1">
        <v>37663</v>
      </c>
      <c r="G2459" t="s">
        <v>25</v>
      </c>
      <c r="H2459">
        <v>1</v>
      </c>
      <c r="I2459">
        <v>2</v>
      </c>
      <c r="J2459">
        <v>2003</v>
      </c>
      <c r="K2459" t="s">
        <v>598</v>
      </c>
      <c r="L2459">
        <v>66</v>
      </c>
      <c r="M2459" t="s">
        <v>661</v>
      </c>
      <c r="N2459" t="s">
        <v>322</v>
      </c>
      <c r="O2459" t="s">
        <v>323</v>
      </c>
      <c r="P2459" t="s">
        <v>324</v>
      </c>
      <c r="R2459" t="s">
        <v>325</v>
      </c>
      <c r="T2459">
        <v>1734</v>
      </c>
      <c r="U2459" t="s">
        <v>326</v>
      </c>
      <c r="V2459" t="s">
        <v>42</v>
      </c>
      <c r="W2459" t="s">
        <v>327</v>
      </c>
      <c r="X2459" t="s">
        <v>328</v>
      </c>
      <c r="Y2459" t="s">
        <v>36</v>
      </c>
    </row>
    <row r="2460" spans="1:25" x14ac:dyDescent="0.3">
      <c r="A2460">
        <v>10119</v>
      </c>
      <c r="B2460">
        <v>25</v>
      </c>
      <c r="C2460">
        <v>76.67</v>
      </c>
      <c r="D2460">
        <v>14</v>
      </c>
      <c r="E2460">
        <v>1916.75</v>
      </c>
      <c r="F2460" s="1">
        <v>37739</v>
      </c>
      <c r="G2460" t="s">
        <v>25</v>
      </c>
      <c r="H2460">
        <v>2</v>
      </c>
      <c r="I2460">
        <v>4</v>
      </c>
      <c r="J2460">
        <v>2003</v>
      </c>
      <c r="K2460" t="s">
        <v>598</v>
      </c>
      <c r="L2460">
        <v>66</v>
      </c>
      <c r="M2460" t="s">
        <v>661</v>
      </c>
      <c r="N2460" t="s">
        <v>144</v>
      </c>
      <c r="O2460" t="s">
        <v>145</v>
      </c>
      <c r="P2460" t="s">
        <v>146</v>
      </c>
      <c r="R2460" t="s">
        <v>147</v>
      </c>
      <c r="T2460">
        <v>5020</v>
      </c>
      <c r="U2460" t="s">
        <v>148</v>
      </c>
      <c r="V2460" t="s">
        <v>42</v>
      </c>
      <c r="W2460" t="s">
        <v>149</v>
      </c>
      <c r="X2460" t="s">
        <v>150</v>
      </c>
      <c r="Y2460" t="s">
        <v>36</v>
      </c>
    </row>
    <row r="2461" spans="1:25" x14ac:dyDescent="0.3">
      <c r="A2461">
        <v>10129</v>
      </c>
      <c r="B2461">
        <v>31</v>
      </c>
      <c r="C2461">
        <v>60</v>
      </c>
      <c r="D2461">
        <v>5</v>
      </c>
      <c r="E2461">
        <v>1860</v>
      </c>
      <c r="F2461" s="1">
        <v>37784</v>
      </c>
      <c r="G2461" t="s">
        <v>25</v>
      </c>
      <c r="H2461">
        <v>2</v>
      </c>
      <c r="I2461">
        <v>6</v>
      </c>
      <c r="J2461">
        <v>2003</v>
      </c>
      <c r="K2461" t="s">
        <v>598</v>
      </c>
      <c r="L2461">
        <v>66</v>
      </c>
      <c r="M2461" t="s">
        <v>661</v>
      </c>
      <c r="N2461" t="s">
        <v>329</v>
      </c>
      <c r="O2461" t="s">
        <v>330</v>
      </c>
      <c r="P2461" t="s">
        <v>331</v>
      </c>
      <c r="R2461" t="s">
        <v>332</v>
      </c>
      <c r="T2461" t="s">
        <v>333</v>
      </c>
      <c r="U2461" t="s">
        <v>170</v>
      </c>
      <c r="V2461" t="s">
        <v>42</v>
      </c>
      <c r="W2461" t="s">
        <v>61</v>
      </c>
      <c r="X2461" t="s">
        <v>334</v>
      </c>
      <c r="Y2461" t="s">
        <v>36</v>
      </c>
    </row>
    <row r="2462" spans="1:25" x14ac:dyDescent="0.3">
      <c r="A2462">
        <v>10142</v>
      </c>
      <c r="B2462">
        <v>41</v>
      </c>
      <c r="C2462">
        <v>64</v>
      </c>
      <c r="D2462">
        <v>2</v>
      </c>
      <c r="E2462">
        <v>2624</v>
      </c>
      <c r="F2462" s="1">
        <v>37841</v>
      </c>
      <c r="G2462" t="s">
        <v>25</v>
      </c>
      <c r="H2462">
        <v>3</v>
      </c>
      <c r="I2462">
        <v>8</v>
      </c>
      <c r="J2462">
        <v>2003</v>
      </c>
      <c r="K2462" t="s">
        <v>598</v>
      </c>
      <c r="L2462">
        <v>66</v>
      </c>
      <c r="M2462" t="s">
        <v>661</v>
      </c>
      <c r="N2462" t="s">
        <v>272</v>
      </c>
      <c r="O2462">
        <v>4155551450</v>
      </c>
      <c r="P2462" t="s">
        <v>273</v>
      </c>
      <c r="R2462" t="s">
        <v>274</v>
      </c>
      <c r="S2462" t="s">
        <v>55</v>
      </c>
      <c r="T2462">
        <v>97562</v>
      </c>
      <c r="U2462" t="s">
        <v>32</v>
      </c>
      <c r="V2462" t="s">
        <v>33</v>
      </c>
      <c r="W2462" t="s">
        <v>275</v>
      </c>
      <c r="X2462" t="s">
        <v>276</v>
      </c>
      <c r="Y2462" t="s">
        <v>36</v>
      </c>
    </row>
    <row r="2463" spans="1:25" x14ac:dyDescent="0.3">
      <c r="A2463">
        <v>10153</v>
      </c>
      <c r="B2463">
        <v>43</v>
      </c>
      <c r="C2463">
        <v>64.67</v>
      </c>
      <c r="D2463">
        <v>1</v>
      </c>
      <c r="E2463">
        <v>2780.81</v>
      </c>
      <c r="F2463" s="1">
        <v>37892</v>
      </c>
      <c r="G2463" t="s">
        <v>25</v>
      </c>
      <c r="H2463">
        <v>3</v>
      </c>
      <c r="I2463">
        <v>9</v>
      </c>
      <c r="J2463">
        <v>2003</v>
      </c>
      <c r="K2463" t="s">
        <v>598</v>
      </c>
      <c r="L2463">
        <v>66</v>
      </c>
      <c r="M2463" t="s">
        <v>661</v>
      </c>
      <c r="N2463" t="s">
        <v>174</v>
      </c>
      <c r="O2463" t="s">
        <v>175</v>
      </c>
      <c r="P2463" t="s">
        <v>176</v>
      </c>
      <c r="R2463" t="s">
        <v>177</v>
      </c>
      <c r="T2463">
        <v>28034</v>
      </c>
      <c r="U2463" t="s">
        <v>178</v>
      </c>
      <c r="V2463" t="s">
        <v>42</v>
      </c>
      <c r="W2463" t="s">
        <v>179</v>
      </c>
      <c r="X2463" t="s">
        <v>180</v>
      </c>
      <c r="Y2463" t="s">
        <v>36</v>
      </c>
    </row>
    <row r="2464" spans="1:25" x14ac:dyDescent="0.3">
      <c r="A2464">
        <v>10167</v>
      </c>
      <c r="B2464">
        <v>43</v>
      </c>
      <c r="C2464">
        <v>75.34</v>
      </c>
      <c r="D2464">
        <v>12</v>
      </c>
      <c r="E2464">
        <v>3239.62</v>
      </c>
      <c r="F2464" s="1">
        <v>37917</v>
      </c>
      <c r="G2464" t="s">
        <v>339</v>
      </c>
      <c r="H2464">
        <v>4</v>
      </c>
      <c r="I2464">
        <v>10</v>
      </c>
      <c r="J2464">
        <v>2003</v>
      </c>
      <c r="K2464" t="s">
        <v>598</v>
      </c>
      <c r="L2464">
        <v>66</v>
      </c>
      <c r="M2464" t="s">
        <v>661</v>
      </c>
      <c r="N2464" t="s">
        <v>261</v>
      </c>
      <c r="O2464" t="s">
        <v>262</v>
      </c>
      <c r="P2464" t="s">
        <v>263</v>
      </c>
      <c r="R2464" t="s">
        <v>264</v>
      </c>
      <c r="T2464" t="s">
        <v>265</v>
      </c>
      <c r="U2464" t="s">
        <v>188</v>
      </c>
      <c r="V2464" t="s">
        <v>42</v>
      </c>
      <c r="W2464" t="s">
        <v>266</v>
      </c>
      <c r="X2464" t="s">
        <v>206</v>
      </c>
      <c r="Y2464" t="s">
        <v>51</v>
      </c>
    </row>
    <row r="2465" spans="1:25" x14ac:dyDescent="0.3">
      <c r="A2465">
        <v>10177</v>
      </c>
      <c r="B2465">
        <v>24</v>
      </c>
      <c r="C2465">
        <v>76</v>
      </c>
      <c r="D2465">
        <v>3</v>
      </c>
      <c r="E2465">
        <v>1824</v>
      </c>
      <c r="F2465" s="1">
        <v>37932</v>
      </c>
      <c r="G2465" t="s">
        <v>25</v>
      </c>
      <c r="H2465">
        <v>4</v>
      </c>
      <c r="I2465">
        <v>11</v>
      </c>
      <c r="J2465">
        <v>2003</v>
      </c>
      <c r="K2465" t="s">
        <v>598</v>
      </c>
      <c r="L2465">
        <v>66</v>
      </c>
      <c r="M2465" t="s">
        <v>661</v>
      </c>
      <c r="N2465" t="s">
        <v>487</v>
      </c>
      <c r="O2465" t="s">
        <v>488</v>
      </c>
      <c r="P2465" t="s">
        <v>489</v>
      </c>
      <c r="R2465" t="s">
        <v>177</v>
      </c>
      <c r="T2465">
        <v>28023</v>
      </c>
      <c r="U2465" t="s">
        <v>178</v>
      </c>
      <c r="V2465" t="s">
        <v>42</v>
      </c>
      <c r="W2465" t="s">
        <v>490</v>
      </c>
      <c r="X2465" t="s">
        <v>491</v>
      </c>
      <c r="Y2465" t="s">
        <v>36</v>
      </c>
    </row>
    <row r="2466" spans="1:25" x14ac:dyDescent="0.3">
      <c r="A2466">
        <v>10185</v>
      </c>
      <c r="B2466">
        <v>21</v>
      </c>
      <c r="C2466">
        <v>54</v>
      </c>
      <c r="D2466">
        <v>3</v>
      </c>
      <c r="E2466">
        <v>1134</v>
      </c>
      <c r="F2466" s="1">
        <v>37939</v>
      </c>
      <c r="G2466" t="s">
        <v>25</v>
      </c>
      <c r="H2466">
        <v>4</v>
      </c>
      <c r="I2466">
        <v>11</v>
      </c>
      <c r="J2466">
        <v>2003</v>
      </c>
      <c r="K2466" t="s">
        <v>598</v>
      </c>
      <c r="L2466">
        <v>66</v>
      </c>
      <c r="M2466" t="s">
        <v>661</v>
      </c>
      <c r="N2466" t="s">
        <v>335</v>
      </c>
      <c r="O2466">
        <v>5085559555</v>
      </c>
      <c r="P2466" t="s">
        <v>336</v>
      </c>
      <c r="R2466" t="s">
        <v>162</v>
      </c>
      <c r="S2466" t="s">
        <v>123</v>
      </c>
      <c r="T2466">
        <v>50553</v>
      </c>
      <c r="U2466" t="s">
        <v>32</v>
      </c>
      <c r="V2466" t="s">
        <v>33</v>
      </c>
      <c r="W2466" t="s">
        <v>337</v>
      </c>
      <c r="X2466" t="s">
        <v>338</v>
      </c>
      <c r="Y2466" t="s">
        <v>36</v>
      </c>
    </row>
    <row r="2467" spans="1:25" x14ac:dyDescent="0.3">
      <c r="A2467">
        <v>10197</v>
      </c>
      <c r="B2467">
        <v>23</v>
      </c>
      <c r="C2467">
        <v>64.67</v>
      </c>
      <c r="D2467">
        <v>9</v>
      </c>
      <c r="E2467">
        <v>1487.41</v>
      </c>
      <c r="F2467" s="1">
        <v>37951</v>
      </c>
      <c r="G2467" t="s">
        <v>25</v>
      </c>
      <c r="H2467">
        <v>4</v>
      </c>
      <c r="I2467">
        <v>11</v>
      </c>
      <c r="J2467">
        <v>2003</v>
      </c>
      <c r="K2467" t="s">
        <v>598</v>
      </c>
      <c r="L2467">
        <v>66</v>
      </c>
      <c r="M2467" t="s">
        <v>661</v>
      </c>
      <c r="N2467" t="s">
        <v>352</v>
      </c>
      <c r="O2467" t="s">
        <v>353</v>
      </c>
      <c r="P2467" t="s">
        <v>354</v>
      </c>
      <c r="R2467" t="s">
        <v>355</v>
      </c>
      <c r="T2467">
        <v>8022</v>
      </c>
      <c r="U2467" t="s">
        <v>178</v>
      </c>
      <c r="V2467" t="s">
        <v>42</v>
      </c>
      <c r="W2467" t="s">
        <v>356</v>
      </c>
      <c r="X2467" t="s">
        <v>357</v>
      </c>
      <c r="Y2467" t="s">
        <v>36</v>
      </c>
    </row>
    <row r="2468" spans="1:25" x14ac:dyDescent="0.3">
      <c r="A2468">
        <v>10208</v>
      </c>
      <c r="B2468">
        <v>38</v>
      </c>
      <c r="C2468">
        <v>74.67</v>
      </c>
      <c r="D2468">
        <v>3</v>
      </c>
      <c r="E2468">
        <v>2837.46</v>
      </c>
      <c r="F2468" s="1">
        <v>37988</v>
      </c>
      <c r="G2468" t="s">
        <v>25</v>
      </c>
      <c r="H2468">
        <v>1</v>
      </c>
      <c r="I2468">
        <v>1</v>
      </c>
      <c r="J2468">
        <v>2004</v>
      </c>
      <c r="K2468" t="s">
        <v>598</v>
      </c>
      <c r="L2468">
        <v>66</v>
      </c>
      <c r="M2468" t="s">
        <v>661</v>
      </c>
      <c r="N2468" t="s">
        <v>219</v>
      </c>
      <c r="O2468" t="s">
        <v>220</v>
      </c>
      <c r="P2468" t="s">
        <v>221</v>
      </c>
      <c r="R2468" t="s">
        <v>222</v>
      </c>
      <c r="T2468">
        <v>69004</v>
      </c>
      <c r="U2468" t="s">
        <v>41</v>
      </c>
      <c r="V2468" t="s">
        <v>42</v>
      </c>
      <c r="W2468" t="s">
        <v>223</v>
      </c>
      <c r="X2468" t="s">
        <v>224</v>
      </c>
      <c r="Y2468" t="s">
        <v>36</v>
      </c>
    </row>
    <row r="2469" spans="1:25" x14ac:dyDescent="0.3">
      <c r="A2469">
        <v>10222</v>
      </c>
      <c r="B2469">
        <v>31</v>
      </c>
      <c r="C2469">
        <v>62.67</v>
      </c>
      <c r="D2469">
        <v>15</v>
      </c>
      <c r="E2469">
        <v>1942.77</v>
      </c>
      <c r="F2469" s="1">
        <v>38036</v>
      </c>
      <c r="G2469" t="s">
        <v>25</v>
      </c>
      <c r="H2469">
        <v>1</v>
      </c>
      <c r="I2469">
        <v>2</v>
      </c>
      <c r="J2469">
        <v>2004</v>
      </c>
      <c r="K2469" t="s">
        <v>598</v>
      </c>
      <c r="L2469">
        <v>66</v>
      </c>
      <c r="M2469" t="s">
        <v>661</v>
      </c>
      <c r="N2469" t="s">
        <v>362</v>
      </c>
      <c r="O2469">
        <v>7605558146</v>
      </c>
      <c r="P2469" t="s">
        <v>363</v>
      </c>
      <c r="R2469" t="s">
        <v>364</v>
      </c>
      <c r="S2469" t="s">
        <v>55</v>
      </c>
      <c r="T2469">
        <v>91217</v>
      </c>
      <c r="U2469" t="s">
        <v>32</v>
      </c>
      <c r="V2469" t="s">
        <v>33</v>
      </c>
      <c r="W2469" t="s">
        <v>237</v>
      </c>
      <c r="X2469" t="s">
        <v>276</v>
      </c>
      <c r="Y2469" t="s">
        <v>36</v>
      </c>
    </row>
    <row r="2470" spans="1:25" x14ac:dyDescent="0.3">
      <c r="A2470">
        <v>10233</v>
      </c>
      <c r="B2470">
        <v>36</v>
      </c>
      <c r="C2470">
        <v>70.67</v>
      </c>
      <c r="D2470">
        <v>3</v>
      </c>
      <c r="E2470">
        <v>2544.12</v>
      </c>
      <c r="F2470" s="1">
        <v>38075</v>
      </c>
      <c r="G2470" t="s">
        <v>25</v>
      </c>
      <c r="H2470">
        <v>1</v>
      </c>
      <c r="I2470">
        <v>3</v>
      </c>
      <c r="J2470">
        <v>2004</v>
      </c>
      <c r="K2470" t="s">
        <v>598</v>
      </c>
      <c r="L2470">
        <v>66</v>
      </c>
      <c r="M2470" t="s">
        <v>661</v>
      </c>
      <c r="N2470" t="s">
        <v>104</v>
      </c>
      <c r="O2470">
        <v>2015559350</v>
      </c>
      <c r="P2470" t="s">
        <v>105</v>
      </c>
      <c r="R2470" t="s">
        <v>106</v>
      </c>
      <c r="S2470" t="s">
        <v>107</v>
      </c>
      <c r="T2470">
        <v>94019</v>
      </c>
      <c r="U2470" t="s">
        <v>32</v>
      </c>
      <c r="V2470" t="s">
        <v>33</v>
      </c>
      <c r="W2470" t="s">
        <v>61</v>
      </c>
      <c r="X2470" t="s">
        <v>108</v>
      </c>
      <c r="Y2470" t="s">
        <v>36</v>
      </c>
    </row>
    <row r="2471" spans="1:25" x14ac:dyDescent="0.3">
      <c r="A2471">
        <v>10248</v>
      </c>
      <c r="B2471">
        <v>36</v>
      </c>
      <c r="C2471">
        <v>71.34</v>
      </c>
      <c r="D2471">
        <v>6</v>
      </c>
      <c r="E2471">
        <v>2568.2399999999998</v>
      </c>
      <c r="F2471" s="1">
        <v>38114</v>
      </c>
      <c r="G2471" t="s">
        <v>339</v>
      </c>
      <c r="H2471">
        <v>2</v>
      </c>
      <c r="I2471">
        <v>5</v>
      </c>
      <c r="J2471">
        <v>2004</v>
      </c>
      <c r="K2471" t="s">
        <v>598</v>
      </c>
      <c r="L2471">
        <v>66</v>
      </c>
      <c r="M2471" t="s">
        <v>661</v>
      </c>
      <c r="N2471" t="s">
        <v>28</v>
      </c>
      <c r="O2471">
        <v>2125557818</v>
      </c>
      <c r="P2471" t="s">
        <v>29</v>
      </c>
      <c r="R2471" t="s">
        <v>30</v>
      </c>
      <c r="S2471" t="s">
        <v>31</v>
      </c>
      <c r="T2471">
        <v>10022</v>
      </c>
      <c r="U2471" t="s">
        <v>32</v>
      </c>
      <c r="V2471" t="s">
        <v>33</v>
      </c>
      <c r="W2471" t="s">
        <v>34</v>
      </c>
      <c r="X2471" t="s">
        <v>35</v>
      </c>
      <c r="Y2471" t="s">
        <v>36</v>
      </c>
    </row>
    <row r="2472" spans="1:25" x14ac:dyDescent="0.3">
      <c r="A2472">
        <v>10261</v>
      </c>
      <c r="B2472">
        <v>34</v>
      </c>
      <c r="C2472">
        <v>62</v>
      </c>
      <c r="D2472">
        <v>4</v>
      </c>
      <c r="E2472">
        <v>2108</v>
      </c>
      <c r="F2472" s="1">
        <v>38155</v>
      </c>
      <c r="G2472" t="s">
        <v>25</v>
      </c>
      <c r="H2472">
        <v>2</v>
      </c>
      <c r="I2472">
        <v>6</v>
      </c>
      <c r="J2472">
        <v>2004</v>
      </c>
      <c r="K2472" t="s">
        <v>598</v>
      </c>
      <c r="L2472">
        <v>66</v>
      </c>
      <c r="M2472" t="s">
        <v>661</v>
      </c>
      <c r="N2472" t="s">
        <v>292</v>
      </c>
      <c r="O2472" t="s">
        <v>293</v>
      </c>
      <c r="P2472" t="s">
        <v>294</v>
      </c>
      <c r="R2472" t="s">
        <v>295</v>
      </c>
      <c r="S2472" t="s">
        <v>296</v>
      </c>
      <c r="T2472" t="s">
        <v>297</v>
      </c>
      <c r="U2472" t="s">
        <v>231</v>
      </c>
      <c r="V2472" t="s">
        <v>33</v>
      </c>
      <c r="W2472" t="s">
        <v>298</v>
      </c>
      <c r="X2472" t="s">
        <v>299</v>
      </c>
      <c r="Y2472" t="s">
        <v>36</v>
      </c>
    </row>
    <row r="2473" spans="1:25" x14ac:dyDescent="0.3">
      <c r="A2473">
        <v>10273</v>
      </c>
      <c r="B2473">
        <v>21</v>
      </c>
      <c r="C2473">
        <v>65.34</v>
      </c>
      <c r="D2473">
        <v>7</v>
      </c>
      <c r="E2473">
        <v>1372.14</v>
      </c>
      <c r="F2473" s="1">
        <v>38189</v>
      </c>
      <c r="G2473" t="s">
        <v>25</v>
      </c>
      <c r="H2473">
        <v>3</v>
      </c>
      <c r="I2473">
        <v>7</v>
      </c>
      <c r="J2473">
        <v>2004</v>
      </c>
      <c r="K2473" t="s">
        <v>598</v>
      </c>
      <c r="L2473">
        <v>66</v>
      </c>
      <c r="M2473" t="s">
        <v>661</v>
      </c>
      <c r="N2473" t="s">
        <v>365</v>
      </c>
      <c r="O2473" t="s">
        <v>366</v>
      </c>
      <c r="P2473" t="s">
        <v>367</v>
      </c>
      <c r="R2473" t="s">
        <v>368</v>
      </c>
      <c r="T2473" t="s">
        <v>369</v>
      </c>
      <c r="U2473" t="s">
        <v>370</v>
      </c>
      <c r="V2473" t="s">
        <v>42</v>
      </c>
      <c r="W2473" t="s">
        <v>371</v>
      </c>
      <c r="X2473" t="s">
        <v>372</v>
      </c>
      <c r="Y2473" t="s">
        <v>36</v>
      </c>
    </row>
    <row r="2474" spans="1:25" x14ac:dyDescent="0.3">
      <c r="A2474">
        <v>10283</v>
      </c>
      <c r="B2474">
        <v>45</v>
      </c>
      <c r="C2474">
        <v>78.67</v>
      </c>
      <c r="D2474">
        <v>9</v>
      </c>
      <c r="E2474">
        <v>3540.15</v>
      </c>
      <c r="F2474" s="1">
        <v>38219</v>
      </c>
      <c r="G2474" t="s">
        <v>25</v>
      </c>
      <c r="H2474">
        <v>3</v>
      </c>
      <c r="I2474">
        <v>8</v>
      </c>
      <c r="J2474">
        <v>2004</v>
      </c>
      <c r="K2474" t="s">
        <v>598</v>
      </c>
      <c r="L2474">
        <v>66</v>
      </c>
      <c r="M2474" t="s">
        <v>661</v>
      </c>
      <c r="N2474" t="s">
        <v>373</v>
      </c>
      <c r="O2474" t="s">
        <v>374</v>
      </c>
      <c r="P2474" t="s">
        <v>375</v>
      </c>
      <c r="R2474" t="s">
        <v>376</v>
      </c>
      <c r="S2474" t="s">
        <v>229</v>
      </c>
      <c r="T2474" t="s">
        <v>377</v>
      </c>
      <c r="U2474" t="s">
        <v>231</v>
      </c>
      <c r="V2474" t="s">
        <v>33</v>
      </c>
      <c r="W2474" t="s">
        <v>378</v>
      </c>
      <c r="X2474" t="s">
        <v>172</v>
      </c>
      <c r="Y2474" t="s">
        <v>51</v>
      </c>
    </row>
    <row r="2475" spans="1:25" x14ac:dyDescent="0.3">
      <c r="A2475">
        <v>10295</v>
      </c>
      <c r="B2475">
        <v>26</v>
      </c>
      <c r="C2475">
        <v>75.34</v>
      </c>
      <c r="D2475">
        <v>4</v>
      </c>
      <c r="E2475">
        <v>1958.84</v>
      </c>
      <c r="F2475" s="1">
        <v>38240</v>
      </c>
      <c r="G2475" t="s">
        <v>25</v>
      </c>
      <c r="H2475">
        <v>3</v>
      </c>
      <c r="I2475">
        <v>9</v>
      </c>
      <c r="J2475">
        <v>2004</v>
      </c>
      <c r="K2475" t="s">
        <v>598</v>
      </c>
      <c r="L2475">
        <v>66</v>
      </c>
      <c r="M2475" t="s">
        <v>661</v>
      </c>
      <c r="N2475" t="s">
        <v>379</v>
      </c>
      <c r="O2475">
        <v>6175559555</v>
      </c>
      <c r="P2475" t="s">
        <v>380</v>
      </c>
      <c r="R2475" t="s">
        <v>381</v>
      </c>
      <c r="S2475" t="s">
        <v>123</v>
      </c>
      <c r="T2475">
        <v>51003</v>
      </c>
      <c r="U2475" t="s">
        <v>32</v>
      </c>
      <c r="V2475" t="s">
        <v>33</v>
      </c>
      <c r="W2475" t="s">
        <v>382</v>
      </c>
      <c r="X2475" t="s">
        <v>66</v>
      </c>
      <c r="Y2475" t="s">
        <v>36</v>
      </c>
    </row>
    <row r="2476" spans="1:25" x14ac:dyDescent="0.3">
      <c r="A2476">
        <v>10306</v>
      </c>
      <c r="B2476">
        <v>50</v>
      </c>
      <c r="C2476">
        <v>54</v>
      </c>
      <c r="D2476">
        <v>3</v>
      </c>
      <c r="E2476">
        <v>2700</v>
      </c>
      <c r="F2476" s="1">
        <v>38274</v>
      </c>
      <c r="G2476" t="s">
        <v>25</v>
      </c>
      <c r="H2476">
        <v>4</v>
      </c>
      <c r="I2476">
        <v>10</v>
      </c>
      <c r="J2476">
        <v>2004</v>
      </c>
      <c r="K2476" t="s">
        <v>598</v>
      </c>
      <c r="L2476">
        <v>66</v>
      </c>
      <c r="M2476" t="s">
        <v>661</v>
      </c>
      <c r="N2476" t="s">
        <v>492</v>
      </c>
      <c r="O2476" t="s">
        <v>493</v>
      </c>
      <c r="P2476" t="s">
        <v>494</v>
      </c>
      <c r="R2476" t="s">
        <v>495</v>
      </c>
      <c r="T2476" t="s">
        <v>496</v>
      </c>
      <c r="U2476" t="s">
        <v>170</v>
      </c>
      <c r="V2476" t="s">
        <v>42</v>
      </c>
      <c r="W2476" t="s">
        <v>497</v>
      </c>
      <c r="X2476" t="s">
        <v>94</v>
      </c>
      <c r="Y2476" t="s">
        <v>36</v>
      </c>
    </row>
    <row r="2477" spans="1:25" x14ac:dyDescent="0.3">
      <c r="A2477">
        <v>10315</v>
      </c>
      <c r="B2477">
        <v>41</v>
      </c>
      <c r="C2477">
        <v>62</v>
      </c>
      <c r="D2477">
        <v>2</v>
      </c>
      <c r="E2477">
        <v>2542</v>
      </c>
      <c r="F2477" s="1">
        <v>38289</v>
      </c>
      <c r="G2477" t="s">
        <v>25</v>
      </c>
      <c r="H2477">
        <v>4</v>
      </c>
      <c r="I2477">
        <v>10</v>
      </c>
      <c r="J2477">
        <v>2004</v>
      </c>
      <c r="K2477" t="s">
        <v>598</v>
      </c>
      <c r="L2477">
        <v>66</v>
      </c>
      <c r="M2477" t="s">
        <v>661</v>
      </c>
      <c r="N2477" t="s">
        <v>114</v>
      </c>
      <c r="O2477" t="s">
        <v>115</v>
      </c>
      <c r="P2477" t="s">
        <v>116</v>
      </c>
      <c r="R2477" t="s">
        <v>117</v>
      </c>
      <c r="T2477">
        <v>44000</v>
      </c>
      <c r="U2477" t="s">
        <v>41</v>
      </c>
      <c r="V2477" t="s">
        <v>42</v>
      </c>
      <c r="W2477" t="s">
        <v>118</v>
      </c>
      <c r="X2477" t="s">
        <v>119</v>
      </c>
      <c r="Y2477" t="s">
        <v>36</v>
      </c>
    </row>
    <row r="2478" spans="1:25" x14ac:dyDescent="0.3">
      <c r="A2478">
        <v>10326</v>
      </c>
      <c r="B2478">
        <v>39</v>
      </c>
      <c r="C2478">
        <v>60</v>
      </c>
      <c r="D2478">
        <v>1</v>
      </c>
      <c r="E2478">
        <v>2340</v>
      </c>
      <c r="F2478" s="1">
        <v>38300</v>
      </c>
      <c r="G2478" t="s">
        <v>25</v>
      </c>
      <c r="H2478">
        <v>4</v>
      </c>
      <c r="I2478">
        <v>11</v>
      </c>
      <c r="J2478">
        <v>2004</v>
      </c>
      <c r="K2478" t="s">
        <v>598</v>
      </c>
      <c r="L2478">
        <v>66</v>
      </c>
      <c r="M2478" t="s">
        <v>661</v>
      </c>
      <c r="N2478" t="s">
        <v>183</v>
      </c>
      <c r="O2478" t="s">
        <v>184</v>
      </c>
      <c r="P2478" t="s">
        <v>185</v>
      </c>
      <c r="R2478" t="s">
        <v>186</v>
      </c>
      <c r="T2478" t="s">
        <v>187</v>
      </c>
      <c r="U2478" t="s">
        <v>188</v>
      </c>
      <c r="V2478" t="s">
        <v>42</v>
      </c>
      <c r="W2478" t="s">
        <v>189</v>
      </c>
      <c r="X2478" t="s">
        <v>190</v>
      </c>
      <c r="Y2478" t="s">
        <v>36</v>
      </c>
    </row>
    <row r="2479" spans="1:25" x14ac:dyDescent="0.3">
      <c r="A2479">
        <v>10339</v>
      </c>
      <c r="B2479">
        <v>22</v>
      </c>
      <c r="C2479">
        <v>100</v>
      </c>
      <c r="D2479">
        <v>5</v>
      </c>
      <c r="E2479">
        <v>2816.44</v>
      </c>
      <c r="F2479" s="1">
        <v>38314</v>
      </c>
      <c r="G2479" t="s">
        <v>25</v>
      </c>
      <c r="H2479">
        <v>4</v>
      </c>
      <c r="I2479">
        <v>11</v>
      </c>
      <c r="J2479">
        <v>2004</v>
      </c>
      <c r="K2479" t="s">
        <v>598</v>
      </c>
      <c r="L2479">
        <v>66</v>
      </c>
      <c r="M2479" t="s">
        <v>661</v>
      </c>
      <c r="N2479" t="s">
        <v>246</v>
      </c>
      <c r="O2479" t="s">
        <v>247</v>
      </c>
      <c r="P2479" t="s">
        <v>248</v>
      </c>
      <c r="R2479" t="s">
        <v>249</v>
      </c>
      <c r="S2479" t="s">
        <v>250</v>
      </c>
      <c r="T2479" t="s">
        <v>251</v>
      </c>
      <c r="U2479" t="s">
        <v>200</v>
      </c>
      <c r="V2479" t="s">
        <v>200</v>
      </c>
      <c r="W2479" t="s">
        <v>252</v>
      </c>
      <c r="X2479" t="s">
        <v>253</v>
      </c>
      <c r="Y2479" t="s">
        <v>36</v>
      </c>
    </row>
    <row r="2480" spans="1:25" x14ac:dyDescent="0.3">
      <c r="A2480">
        <v>10350</v>
      </c>
      <c r="B2480">
        <v>46</v>
      </c>
      <c r="C2480">
        <v>76.67</v>
      </c>
      <c r="D2480">
        <v>11</v>
      </c>
      <c r="E2480">
        <v>3526.82</v>
      </c>
      <c r="F2480" s="1">
        <v>38323</v>
      </c>
      <c r="G2480" t="s">
        <v>25</v>
      </c>
      <c r="H2480">
        <v>4</v>
      </c>
      <c r="I2480">
        <v>12</v>
      </c>
      <c r="J2480">
        <v>2004</v>
      </c>
      <c r="K2480" t="s">
        <v>598</v>
      </c>
      <c r="L2480">
        <v>66</v>
      </c>
      <c r="M2480" t="s">
        <v>661</v>
      </c>
      <c r="N2480" t="s">
        <v>174</v>
      </c>
      <c r="O2480" t="s">
        <v>175</v>
      </c>
      <c r="P2480" t="s">
        <v>176</v>
      </c>
      <c r="R2480" t="s">
        <v>177</v>
      </c>
      <c r="T2480">
        <v>28034</v>
      </c>
      <c r="U2480" t="s">
        <v>178</v>
      </c>
      <c r="V2480" t="s">
        <v>42</v>
      </c>
      <c r="W2480" t="s">
        <v>179</v>
      </c>
      <c r="X2480" t="s">
        <v>180</v>
      </c>
      <c r="Y2480" t="s">
        <v>51</v>
      </c>
    </row>
    <row r="2481" spans="1:25" x14ac:dyDescent="0.3">
      <c r="A2481">
        <v>10373</v>
      </c>
      <c r="B2481">
        <v>44</v>
      </c>
      <c r="C2481">
        <v>100</v>
      </c>
      <c r="D2481">
        <v>14</v>
      </c>
      <c r="E2481">
        <v>4627.92</v>
      </c>
      <c r="F2481" s="1">
        <v>38383</v>
      </c>
      <c r="G2481" t="s">
        <v>25</v>
      </c>
      <c r="H2481">
        <v>1</v>
      </c>
      <c r="I2481">
        <v>1</v>
      </c>
      <c r="J2481">
        <v>2005</v>
      </c>
      <c r="K2481" t="s">
        <v>598</v>
      </c>
      <c r="L2481">
        <v>66</v>
      </c>
      <c r="M2481" t="s">
        <v>661</v>
      </c>
      <c r="N2481" t="s">
        <v>391</v>
      </c>
      <c r="O2481" t="s">
        <v>392</v>
      </c>
      <c r="P2481" t="s">
        <v>393</v>
      </c>
      <c r="R2481" t="s">
        <v>394</v>
      </c>
      <c r="T2481">
        <v>90110</v>
      </c>
      <c r="U2481" t="s">
        <v>130</v>
      </c>
      <c r="V2481" t="s">
        <v>42</v>
      </c>
      <c r="W2481" t="s">
        <v>395</v>
      </c>
      <c r="X2481" t="s">
        <v>396</v>
      </c>
      <c r="Y2481" t="s">
        <v>51</v>
      </c>
    </row>
    <row r="2482" spans="1:25" x14ac:dyDescent="0.3">
      <c r="A2482">
        <v>10385</v>
      </c>
      <c r="B2482">
        <v>25</v>
      </c>
      <c r="C2482">
        <v>77.34</v>
      </c>
      <c r="D2482">
        <v>1</v>
      </c>
      <c r="E2482">
        <v>1933.5</v>
      </c>
      <c r="F2482" s="1">
        <v>38411</v>
      </c>
      <c r="G2482" t="s">
        <v>25</v>
      </c>
      <c r="H2482">
        <v>1</v>
      </c>
      <c r="I2482">
        <v>2</v>
      </c>
      <c r="J2482">
        <v>2005</v>
      </c>
      <c r="K2482" t="s">
        <v>598</v>
      </c>
      <c r="L2482">
        <v>66</v>
      </c>
      <c r="M2482" t="s">
        <v>661</v>
      </c>
      <c r="N2482" t="s">
        <v>272</v>
      </c>
      <c r="O2482">
        <v>4155551450</v>
      </c>
      <c r="P2482" t="s">
        <v>273</v>
      </c>
      <c r="R2482" t="s">
        <v>274</v>
      </c>
      <c r="S2482" t="s">
        <v>55</v>
      </c>
      <c r="T2482">
        <v>97562</v>
      </c>
      <c r="U2482" t="s">
        <v>32</v>
      </c>
      <c r="V2482" t="s">
        <v>33</v>
      </c>
      <c r="W2482" t="s">
        <v>275</v>
      </c>
      <c r="X2482" t="s">
        <v>276</v>
      </c>
      <c r="Y2482" t="s">
        <v>36</v>
      </c>
    </row>
    <row r="2483" spans="1:25" x14ac:dyDescent="0.3">
      <c r="A2483">
        <v>10396</v>
      </c>
      <c r="B2483">
        <v>39</v>
      </c>
      <c r="C2483">
        <v>66.67</v>
      </c>
      <c r="D2483">
        <v>1</v>
      </c>
      <c r="E2483">
        <v>2600.13</v>
      </c>
      <c r="F2483" s="1">
        <v>38434</v>
      </c>
      <c r="G2483" t="s">
        <v>25</v>
      </c>
      <c r="H2483">
        <v>1</v>
      </c>
      <c r="I2483">
        <v>3</v>
      </c>
      <c r="J2483">
        <v>2005</v>
      </c>
      <c r="K2483" t="s">
        <v>598</v>
      </c>
      <c r="L2483">
        <v>66</v>
      </c>
      <c r="M2483" t="s">
        <v>661</v>
      </c>
      <c r="N2483" t="s">
        <v>272</v>
      </c>
      <c r="O2483">
        <v>4155551450</v>
      </c>
      <c r="P2483" t="s">
        <v>273</v>
      </c>
      <c r="R2483" t="s">
        <v>274</v>
      </c>
      <c r="S2483" t="s">
        <v>55</v>
      </c>
      <c r="T2483">
        <v>97562</v>
      </c>
      <c r="U2483" t="s">
        <v>32</v>
      </c>
      <c r="V2483" t="s">
        <v>33</v>
      </c>
      <c r="W2483" t="s">
        <v>275</v>
      </c>
      <c r="X2483" t="s">
        <v>276</v>
      </c>
      <c r="Y2483" t="s">
        <v>36</v>
      </c>
    </row>
    <row r="2484" spans="1:25" x14ac:dyDescent="0.3">
      <c r="A2484">
        <v>10414</v>
      </c>
      <c r="B2484">
        <v>37</v>
      </c>
      <c r="C2484">
        <v>71.34</v>
      </c>
      <c r="D2484">
        <v>6</v>
      </c>
      <c r="E2484">
        <v>2639.58</v>
      </c>
      <c r="F2484" s="1">
        <v>38478</v>
      </c>
      <c r="G2484" t="s">
        <v>401</v>
      </c>
      <c r="H2484">
        <v>2</v>
      </c>
      <c r="I2484">
        <v>5</v>
      </c>
      <c r="J2484">
        <v>2005</v>
      </c>
      <c r="K2484" t="s">
        <v>598</v>
      </c>
      <c r="L2484">
        <v>66</v>
      </c>
      <c r="M2484" t="s">
        <v>661</v>
      </c>
      <c r="N2484" t="s">
        <v>379</v>
      </c>
      <c r="O2484">
        <v>6175559555</v>
      </c>
      <c r="P2484" t="s">
        <v>380</v>
      </c>
      <c r="R2484" t="s">
        <v>381</v>
      </c>
      <c r="S2484" t="s">
        <v>123</v>
      </c>
      <c r="T2484">
        <v>51003</v>
      </c>
      <c r="U2484" t="s">
        <v>32</v>
      </c>
      <c r="V2484" t="s">
        <v>33</v>
      </c>
      <c r="W2484" t="s">
        <v>382</v>
      </c>
      <c r="X2484" t="s">
        <v>66</v>
      </c>
      <c r="Y2484" t="s">
        <v>36</v>
      </c>
    </row>
    <row r="2485" spans="1:25" x14ac:dyDescent="0.3">
      <c r="A2485">
        <v>10106</v>
      </c>
      <c r="B2485">
        <v>31</v>
      </c>
      <c r="C2485">
        <v>100</v>
      </c>
      <c r="D2485">
        <v>7</v>
      </c>
      <c r="E2485">
        <v>3312.97</v>
      </c>
      <c r="F2485" s="1">
        <v>37669</v>
      </c>
      <c r="G2485" t="s">
        <v>25</v>
      </c>
      <c r="H2485">
        <v>1</v>
      </c>
      <c r="I2485">
        <v>2</v>
      </c>
      <c r="J2485">
        <v>2003</v>
      </c>
      <c r="K2485" t="s">
        <v>566</v>
      </c>
      <c r="L2485">
        <v>91</v>
      </c>
      <c r="M2485" t="s">
        <v>662</v>
      </c>
      <c r="N2485" t="s">
        <v>552</v>
      </c>
      <c r="O2485" t="s">
        <v>553</v>
      </c>
      <c r="P2485" t="s">
        <v>554</v>
      </c>
      <c r="R2485" t="s">
        <v>555</v>
      </c>
      <c r="T2485">
        <v>24100</v>
      </c>
      <c r="U2485" t="s">
        <v>258</v>
      </c>
      <c r="V2485" t="s">
        <v>42</v>
      </c>
      <c r="W2485" t="s">
        <v>556</v>
      </c>
      <c r="X2485" t="s">
        <v>557</v>
      </c>
      <c r="Y2485" t="s">
        <v>51</v>
      </c>
    </row>
    <row r="2486" spans="1:25" x14ac:dyDescent="0.3">
      <c r="A2486">
        <v>10120</v>
      </c>
      <c r="B2486">
        <v>47</v>
      </c>
      <c r="C2486">
        <v>82.21</v>
      </c>
      <c r="D2486">
        <v>13</v>
      </c>
      <c r="E2486">
        <v>3863.87</v>
      </c>
      <c r="F2486" s="1">
        <v>37740</v>
      </c>
      <c r="G2486" t="s">
        <v>25</v>
      </c>
      <c r="H2486">
        <v>2</v>
      </c>
      <c r="I2486">
        <v>4</v>
      </c>
      <c r="J2486">
        <v>2003</v>
      </c>
      <c r="K2486" t="s">
        <v>566</v>
      </c>
      <c r="L2486">
        <v>91</v>
      </c>
      <c r="M2486" t="s">
        <v>662</v>
      </c>
      <c r="N2486" t="s">
        <v>89</v>
      </c>
      <c r="O2486" t="s">
        <v>90</v>
      </c>
      <c r="P2486" t="s">
        <v>91</v>
      </c>
      <c r="Q2486" t="s">
        <v>92</v>
      </c>
      <c r="R2486" t="s">
        <v>93</v>
      </c>
      <c r="S2486" t="s">
        <v>94</v>
      </c>
      <c r="T2486">
        <v>3004</v>
      </c>
      <c r="U2486" t="s">
        <v>95</v>
      </c>
      <c r="V2486" t="s">
        <v>96</v>
      </c>
      <c r="W2486" t="s">
        <v>97</v>
      </c>
      <c r="X2486" t="s">
        <v>98</v>
      </c>
      <c r="Y2486" t="s">
        <v>51</v>
      </c>
    </row>
    <row r="2487" spans="1:25" x14ac:dyDescent="0.3">
      <c r="A2487">
        <v>10133</v>
      </c>
      <c r="B2487">
        <v>24</v>
      </c>
      <c r="C2487">
        <v>77.64</v>
      </c>
      <c r="D2487">
        <v>8</v>
      </c>
      <c r="E2487">
        <v>1863.36</v>
      </c>
      <c r="F2487" s="1">
        <v>37799</v>
      </c>
      <c r="G2487" t="s">
        <v>25</v>
      </c>
      <c r="H2487">
        <v>2</v>
      </c>
      <c r="I2487">
        <v>6</v>
      </c>
      <c r="J2487">
        <v>2003</v>
      </c>
      <c r="K2487" t="s">
        <v>566</v>
      </c>
      <c r="L2487">
        <v>91</v>
      </c>
      <c r="M2487" t="s">
        <v>662</v>
      </c>
      <c r="N2487" t="s">
        <v>174</v>
      </c>
      <c r="O2487" t="s">
        <v>175</v>
      </c>
      <c r="P2487" t="s">
        <v>176</v>
      </c>
      <c r="R2487" t="s">
        <v>177</v>
      </c>
      <c r="T2487">
        <v>28034</v>
      </c>
      <c r="U2487" t="s">
        <v>178</v>
      </c>
      <c r="V2487" t="s">
        <v>42</v>
      </c>
      <c r="W2487" t="s">
        <v>179</v>
      </c>
      <c r="X2487" t="s">
        <v>180</v>
      </c>
      <c r="Y2487" t="s">
        <v>36</v>
      </c>
    </row>
    <row r="2488" spans="1:25" x14ac:dyDescent="0.3">
      <c r="A2488">
        <v>10143</v>
      </c>
      <c r="B2488">
        <v>36</v>
      </c>
      <c r="C2488">
        <v>100</v>
      </c>
      <c r="D2488">
        <v>2</v>
      </c>
      <c r="E2488">
        <v>3945.96</v>
      </c>
      <c r="F2488" s="1">
        <v>37843</v>
      </c>
      <c r="G2488" t="s">
        <v>25</v>
      </c>
      <c r="H2488">
        <v>3</v>
      </c>
      <c r="I2488">
        <v>8</v>
      </c>
      <c r="J2488">
        <v>2003</v>
      </c>
      <c r="K2488" t="s">
        <v>566</v>
      </c>
      <c r="L2488">
        <v>91</v>
      </c>
      <c r="M2488" t="s">
        <v>662</v>
      </c>
      <c r="N2488" t="s">
        <v>335</v>
      </c>
      <c r="O2488">
        <v>5085559555</v>
      </c>
      <c r="P2488" t="s">
        <v>336</v>
      </c>
      <c r="R2488" t="s">
        <v>162</v>
      </c>
      <c r="S2488" t="s">
        <v>123</v>
      </c>
      <c r="T2488">
        <v>50553</v>
      </c>
      <c r="U2488" t="s">
        <v>32</v>
      </c>
      <c r="V2488" t="s">
        <v>33</v>
      </c>
      <c r="W2488" t="s">
        <v>337</v>
      </c>
      <c r="X2488" t="s">
        <v>338</v>
      </c>
      <c r="Y2488" t="s">
        <v>51</v>
      </c>
    </row>
    <row r="2489" spans="1:25" x14ac:dyDescent="0.3">
      <c r="A2489">
        <v>10156</v>
      </c>
      <c r="B2489">
        <v>48</v>
      </c>
      <c r="C2489">
        <v>100</v>
      </c>
      <c r="D2489">
        <v>2</v>
      </c>
      <c r="E2489">
        <v>4954.08</v>
      </c>
      <c r="F2489" s="1">
        <v>37902</v>
      </c>
      <c r="G2489" t="s">
        <v>25</v>
      </c>
      <c r="H2489">
        <v>4</v>
      </c>
      <c r="I2489">
        <v>10</v>
      </c>
      <c r="J2489">
        <v>2003</v>
      </c>
      <c r="K2489" t="s">
        <v>566</v>
      </c>
      <c r="L2489">
        <v>91</v>
      </c>
      <c r="M2489" t="s">
        <v>662</v>
      </c>
      <c r="N2489" t="s">
        <v>174</v>
      </c>
      <c r="O2489" t="s">
        <v>175</v>
      </c>
      <c r="P2489" t="s">
        <v>176</v>
      </c>
      <c r="R2489" t="s">
        <v>177</v>
      </c>
      <c r="T2489">
        <v>28034</v>
      </c>
      <c r="U2489" t="s">
        <v>178</v>
      </c>
      <c r="V2489" t="s">
        <v>42</v>
      </c>
      <c r="W2489" t="s">
        <v>179</v>
      </c>
      <c r="X2489" t="s">
        <v>180</v>
      </c>
      <c r="Y2489" t="s">
        <v>51</v>
      </c>
    </row>
    <row r="2490" spans="1:25" x14ac:dyDescent="0.3">
      <c r="A2490">
        <v>10168</v>
      </c>
      <c r="B2490">
        <v>28</v>
      </c>
      <c r="C2490">
        <v>98.65</v>
      </c>
      <c r="D2490">
        <v>14</v>
      </c>
      <c r="E2490">
        <v>2762.2</v>
      </c>
      <c r="F2490" s="1">
        <v>37922</v>
      </c>
      <c r="G2490" t="s">
        <v>25</v>
      </c>
      <c r="H2490">
        <v>4</v>
      </c>
      <c r="I2490">
        <v>10</v>
      </c>
      <c r="J2490">
        <v>2003</v>
      </c>
      <c r="K2490" t="s">
        <v>566</v>
      </c>
      <c r="L2490">
        <v>91</v>
      </c>
      <c r="M2490" t="s">
        <v>662</v>
      </c>
      <c r="N2490" t="s">
        <v>62</v>
      </c>
      <c r="O2490">
        <v>6505556809</v>
      </c>
      <c r="P2490" t="s">
        <v>63</v>
      </c>
      <c r="R2490" t="s">
        <v>64</v>
      </c>
      <c r="S2490" t="s">
        <v>55</v>
      </c>
      <c r="T2490">
        <v>94217</v>
      </c>
      <c r="U2490" t="s">
        <v>32</v>
      </c>
      <c r="V2490" t="s">
        <v>33</v>
      </c>
      <c r="W2490" t="s">
        <v>65</v>
      </c>
      <c r="X2490" t="s">
        <v>66</v>
      </c>
      <c r="Y2490" t="s">
        <v>36</v>
      </c>
    </row>
    <row r="2491" spans="1:25" x14ac:dyDescent="0.3">
      <c r="A2491">
        <v>10199</v>
      </c>
      <c r="B2491">
        <v>48</v>
      </c>
      <c r="C2491">
        <v>83.12</v>
      </c>
      <c r="D2491">
        <v>2</v>
      </c>
      <c r="E2491">
        <v>3989.76</v>
      </c>
      <c r="F2491" s="1">
        <v>37956</v>
      </c>
      <c r="G2491" t="s">
        <v>25</v>
      </c>
      <c r="H2491">
        <v>4</v>
      </c>
      <c r="I2491">
        <v>12</v>
      </c>
      <c r="J2491">
        <v>2003</v>
      </c>
      <c r="K2491" t="s">
        <v>566</v>
      </c>
      <c r="L2491">
        <v>91</v>
      </c>
      <c r="M2491" t="s">
        <v>662</v>
      </c>
      <c r="N2491" t="s">
        <v>234</v>
      </c>
      <c r="O2491">
        <v>3105553722</v>
      </c>
      <c r="P2491" t="s">
        <v>235</v>
      </c>
      <c r="R2491" t="s">
        <v>236</v>
      </c>
      <c r="S2491" t="s">
        <v>55</v>
      </c>
      <c r="T2491">
        <v>94019</v>
      </c>
      <c r="U2491" t="s">
        <v>32</v>
      </c>
      <c r="V2491" t="s">
        <v>33</v>
      </c>
      <c r="W2491" t="s">
        <v>237</v>
      </c>
      <c r="X2491" t="s">
        <v>238</v>
      </c>
      <c r="Y2491" t="s">
        <v>51</v>
      </c>
    </row>
    <row r="2492" spans="1:25" x14ac:dyDescent="0.3">
      <c r="A2492">
        <v>10210</v>
      </c>
      <c r="B2492">
        <v>21</v>
      </c>
      <c r="C2492">
        <v>78.55</v>
      </c>
      <c r="D2492">
        <v>12</v>
      </c>
      <c r="E2492">
        <v>1649.55</v>
      </c>
      <c r="F2492" s="1">
        <v>37998</v>
      </c>
      <c r="G2492" t="s">
        <v>25</v>
      </c>
      <c r="H2492">
        <v>1</v>
      </c>
      <c r="I2492">
        <v>1</v>
      </c>
      <c r="J2492">
        <v>2004</v>
      </c>
      <c r="K2492" t="s">
        <v>566</v>
      </c>
      <c r="L2492">
        <v>91</v>
      </c>
      <c r="M2492" t="s">
        <v>662</v>
      </c>
      <c r="N2492" t="s">
        <v>302</v>
      </c>
      <c r="O2492" t="s">
        <v>303</v>
      </c>
      <c r="P2492" t="s">
        <v>304</v>
      </c>
      <c r="R2492" t="s">
        <v>305</v>
      </c>
      <c r="S2492" t="s">
        <v>305</v>
      </c>
      <c r="T2492" t="s">
        <v>306</v>
      </c>
      <c r="U2492" t="s">
        <v>200</v>
      </c>
      <c r="V2492" t="s">
        <v>200</v>
      </c>
      <c r="W2492" t="s">
        <v>307</v>
      </c>
      <c r="X2492" t="s">
        <v>308</v>
      </c>
      <c r="Y2492" t="s">
        <v>36</v>
      </c>
    </row>
    <row r="2493" spans="1:25" x14ac:dyDescent="0.3">
      <c r="A2493">
        <v>10223</v>
      </c>
      <c r="B2493">
        <v>25</v>
      </c>
      <c r="C2493">
        <v>100</v>
      </c>
      <c r="D2493">
        <v>14</v>
      </c>
      <c r="E2493">
        <v>2534.75</v>
      </c>
      <c r="F2493" s="1">
        <v>38037</v>
      </c>
      <c r="G2493" t="s">
        <v>25</v>
      </c>
      <c r="H2493">
        <v>1</v>
      </c>
      <c r="I2493">
        <v>2</v>
      </c>
      <c r="J2493">
        <v>2004</v>
      </c>
      <c r="K2493" t="s">
        <v>566</v>
      </c>
      <c r="L2493">
        <v>91</v>
      </c>
      <c r="M2493" t="s">
        <v>662</v>
      </c>
      <c r="N2493" t="s">
        <v>89</v>
      </c>
      <c r="O2493" t="s">
        <v>90</v>
      </c>
      <c r="P2493" t="s">
        <v>91</v>
      </c>
      <c r="Q2493" t="s">
        <v>92</v>
      </c>
      <c r="R2493" t="s">
        <v>93</v>
      </c>
      <c r="S2493" t="s">
        <v>94</v>
      </c>
      <c r="T2493">
        <v>3004</v>
      </c>
      <c r="U2493" t="s">
        <v>95</v>
      </c>
      <c r="V2493" t="s">
        <v>96</v>
      </c>
      <c r="W2493" t="s">
        <v>97</v>
      </c>
      <c r="X2493" t="s">
        <v>98</v>
      </c>
      <c r="Y2493" t="s">
        <v>36</v>
      </c>
    </row>
    <row r="2494" spans="1:25" x14ac:dyDescent="0.3">
      <c r="A2494">
        <v>10235</v>
      </c>
      <c r="B2494">
        <v>25</v>
      </c>
      <c r="C2494">
        <v>100</v>
      </c>
      <c r="D2494">
        <v>8</v>
      </c>
      <c r="E2494">
        <v>2580.25</v>
      </c>
      <c r="F2494" s="1">
        <v>38079</v>
      </c>
      <c r="G2494" t="s">
        <v>25</v>
      </c>
      <c r="H2494">
        <v>2</v>
      </c>
      <c r="I2494">
        <v>4</v>
      </c>
      <c r="J2494">
        <v>2004</v>
      </c>
      <c r="K2494" t="s">
        <v>566</v>
      </c>
      <c r="L2494">
        <v>91</v>
      </c>
      <c r="M2494" t="s">
        <v>662</v>
      </c>
      <c r="N2494" t="s">
        <v>373</v>
      </c>
      <c r="O2494" t="s">
        <v>374</v>
      </c>
      <c r="P2494" t="s">
        <v>375</v>
      </c>
      <c r="R2494" t="s">
        <v>376</v>
      </c>
      <c r="S2494" t="s">
        <v>229</v>
      </c>
      <c r="T2494" t="s">
        <v>377</v>
      </c>
      <c r="U2494" t="s">
        <v>231</v>
      </c>
      <c r="V2494" t="s">
        <v>33</v>
      </c>
      <c r="W2494" t="s">
        <v>378</v>
      </c>
      <c r="X2494" t="s">
        <v>172</v>
      </c>
      <c r="Y2494" t="s">
        <v>36</v>
      </c>
    </row>
    <row r="2495" spans="1:25" x14ac:dyDescent="0.3">
      <c r="A2495">
        <v>10250</v>
      </c>
      <c r="B2495">
        <v>31</v>
      </c>
      <c r="C2495">
        <v>91.34</v>
      </c>
      <c r="D2495">
        <v>9</v>
      </c>
      <c r="E2495">
        <v>2831.54</v>
      </c>
      <c r="F2495" s="1">
        <v>38118</v>
      </c>
      <c r="G2495" t="s">
        <v>25</v>
      </c>
      <c r="H2495">
        <v>2</v>
      </c>
      <c r="I2495">
        <v>5</v>
      </c>
      <c r="J2495">
        <v>2004</v>
      </c>
      <c r="K2495" t="s">
        <v>566</v>
      </c>
      <c r="L2495">
        <v>91</v>
      </c>
      <c r="M2495" t="s">
        <v>662</v>
      </c>
      <c r="N2495" t="s">
        <v>397</v>
      </c>
      <c r="O2495">
        <v>4085553659</v>
      </c>
      <c r="P2495" t="s">
        <v>398</v>
      </c>
      <c r="R2495" t="s">
        <v>399</v>
      </c>
      <c r="S2495" t="s">
        <v>55</v>
      </c>
      <c r="T2495">
        <v>94217</v>
      </c>
      <c r="U2495" t="s">
        <v>32</v>
      </c>
      <c r="V2495" t="s">
        <v>33</v>
      </c>
      <c r="W2495" t="s">
        <v>102</v>
      </c>
      <c r="X2495" t="s">
        <v>400</v>
      </c>
      <c r="Y2495" t="s">
        <v>36</v>
      </c>
    </row>
    <row r="2496" spans="1:25" x14ac:dyDescent="0.3">
      <c r="A2496">
        <v>10262</v>
      </c>
      <c r="B2496">
        <v>40</v>
      </c>
      <c r="C2496">
        <v>84.03</v>
      </c>
      <c r="D2496">
        <v>4</v>
      </c>
      <c r="E2496">
        <v>3361.2</v>
      </c>
      <c r="F2496" s="1">
        <v>38162</v>
      </c>
      <c r="G2496" t="s">
        <v>339</v>
      </c>
      <c r="H2496">
        <v>2</v>
      </c>
      <c r="I2496">
        <v>6</v>
      </c>
      <c r="J2496">
        <v>2004</v>
      </c>
      <c r="K2496" t="s">
        <v>566</v>
      </c>
      <c r="L2496">
        <v>91</v>
      </c>
      <c r="M2496" t="s">
        <v>662</v>
      </c>
      <c r="N2496" t="s">
        <v>174</v>
      </c>
      <c r="O2496" t="s">
        <v>175</v>
      </c>
      <c r="P2496" t="s">
        <v>176</v>
      </c>
      <c r="R2496" t="s">
        <v>177</v>
      </c>
      <c r="T2496">
        <v>28034</v>
      </c>
      <c r="U2496" t="s">
        <v>178</v>
      </c>
      <c r="V2496" t="s">
        <v>42</v>
      </c>
      <c r="W2496" t="s">
        <v>179</v>
      </c>
      <c r="X2496" t="s">
        <v>180</v>
      </c>
      <c r="Y2496" t="s">
        <v>51</v>
      </c>
    </row>
    <row r="2497" spans="1:25" x14ac:dyDescent="0.3">
      <c r="A2497">
        <v>10275</v>
      </c>
      <c r="B2497">
        <v>32</v>
      </c>
      <c r="C2497">
        <v>89.51</v>
      </c>
      <c r="D2497">
        <v>14</v>
      </c>
      <c r="E2497">
        <v>2864.32</v>
      </c>
      <c r="F2497" s="1">
        <v>38191</v>
      </c>
      <c r="G2497" t="s">
        <v>25</v>
      </c>
      <c r="H2497">
        <v>3</v>
      </c>
      <c r="I2497">
        <v>7</v>
      </c>
      <c r="J2497">
        <v>2004</v>
      </c>
      <c r="K2497" t="s">
        <v>566</v>
      </c>
      <c r="L2497">
        <v>91</v>
      </c>
      <c r="M2497" t="s">
        <v>662</v>
      </c>
      <c r="N2497" t="s">
        <v>114</v>
      </c>
      <c r="O2497" t="s">
        <v>115</v>
      </c>
      <c r="P2497" t="s">
        <v>116</v>
      </c>
      <c r="R2497" t="s">
        <v>117</v>
      </c>
      <c r="T2497">
        <v>44000</v>
      </c>
      <c r="U2497" t="s">
        <v>41</v>
      </c>
      <c r="V2497" t="s">
        <v>42</v>
      </c>
      <c r="W2497" t="s">
        <v>118</v>
      </c>
      <c r="X2497" t="s">
        <v>119</v>
      </c>
      <c r="Y2497" t="s">
        <v>36</v>
      </c>
    </row>
    <row r="2498" spans="1:25" x14ac:dyDescent="0.3">
      <c r="A2498">
        <v>10284</v>
      </c>
      <c r="B2498">
        <v>24</v>
      </c>
      <c r="C2498">
        <v>83.12</v>
      </c>
      <c r="D2498">
        <v>6</v>
      </c>
      <c r="E2498">
        <v>1994.88</v>
      </c>
      <c r="F2498" s="1">
        <v>38220</v>
      </c>
      <c r="G2498" t="s">
        <v>25</v>
      </c>
      <c r="H2498">
        <v>3</v>
      </c>
      <c r="I2498">
        <v>8</v>
      </c>
      <c r="J2498">
        <v>2004</v>
      </c>
      <c r="K2498" t="s">
        <v>566</v>
      </c>
      <c r="L2498">
        <v>91</v>
      </c>
      <c r="M2498" t="s">
        <v>662</v>
      </c>
      <c r="N2498" t="s">
        <v>543</v>
      </c>
      <c r="O2498" t="s">
        <v>544</v>
      </c>
      <c r="P2498" t="s">
        <v>545</v>
      </c>
      <c r="R2498" t="s">
        <v>546</v>
      </c>
      <c r="T2498" t="s">
        <v>547</v>
      </c>
      <c r="U2498" t="s">
        <v>78</v>
      </c>
      <c r="V2498" t="s">
        <v>42</v>
      </c>
      <c r="W2498" t="s">
        <v>548</v>
      </c>
      <c r="X2498" t="s">
        <v>549</v>
      </c>
      <c r="Y2498" t="s">
        <v>36</v>
      </c>
    </row>
    <row r="2499" spans="1:25" x14ac:dyDescent="0.3">
      <c r="A2499">
        <v>10296</v>
      </c>
      <c r="B2499">
        <v>42</v>
      </c>
      <c r="C2499">
        <v>100</v>
      </c>
      <c r="D2499">
        <v>2</v>
      </c>
      <c r="E2499">
        <v>4296.6000000000004</v>
      </c>
      <c r="F2499" s="1">
        <v>38245</v>
      </c>
      <c r="G2499" t="s">
        <v>25</v>
      </c>
      <c r="H2499">
        <v>3</v>
      </c>
      <c r="I2499">
        <v>9</v>
      </c>
      <c r="J2499">
        <v>2004</v>
      </c>
      <c r="K2499" t="s">
        <v>566</v>
      </c>
      <c r="L2499">
        <v>91</v>
      </c>
      <c r="M2499" t="s">
        <v>662</v>
      </c>
      <c r="N2499" t="s">
        <v>572</v>
      </c>
      <c r="O2499" t="s">
        <v>573</v>
      </c>
      <c r="P2499" t="s">
        <v>574</v>
      </c>
      <c r="R2499" t="s">
        <v>575</v>
      </c>
      <c r="T2499">
        <v>80686</v>
      </c>
      <c r="U2499" t="s">
        <v>443</v>
      </c>
      <c r="V2499" t="s">
        <v>42</v>
      </c>
      <c r="W2499" t="s">
        <v>576</v>
      </c>
      <c r="X2499" t="s">
        <v>103</v>
      </c>
      <c r="Y2499" t="s">
        <v>51</v>
      </c>
    </row>
    <row r="2500" spans="1:25" x14ac:dyDescent="0.3">
      <c r="A2500">
        <v>10308</v>
      </c>
      <c r="B2500">
        <v>21</v>
      </c>
      <c r="C2500">
        <v>100</v>
      </c>
      <c r="D2500">
        <v>12</v>
      </c>
      <c r="E2500">
        <v>2224.9499999999998</v>
      </c>
      <c r="F2500" s="1">
        <v>38275</v>
      </c>
      <c r="G2500" t="s">
        <v>25</v>
      </c>
      <c r="H2500">
        <v>4</v>
      </c>
      <c r="I2500">
        <v>10</v>
      </c>
      <c r="J2500">
        <v>2004</v>
      </c>
      <c r="K2500" t="s">
        <v>566</v>
      </c>
      <c r="L2500">
        <v>91</v>
      </c>
      <c r="M2500" t="s">
        <v>662</v>
      </c>
      <c r="N2500" t="s">
        <v>317</v>
      </c>
      <c r="O2500">
        <v>9145554562</v>
      </c>
      <c r="P2500" t="s">
        <v>318</v>
      </c>
      <c r="R2500" t="s">
        <v>319</v>
      </c>
      <c r="S2500" t="s">
        <v>31</v>
      </c>
      <c r="T2500">
        <v>24067</v>
      </c>
      <c r="U2500" t="s">
        <v>32</v>
      </c>
      <c r="V2500" t="s">
        <v>33</v>
      </c>
      <c r="W2500" t="s">
        <v>102</v>
      </c>
      <c r="X2500" t="s">
        <v>238</v>
      </c>
      <c r="Y2500" t="s">
        <v>36</v>
      </c>
    </row>
    <row r="2501" spans="1:25" x14ac:dyDescent="0.3">
      <c r="A2501">
        <v>10316</v>
      </c>
      <c r="B2501">
        <v>34</v>
      </c>
      <c r="C2501">
        <v>82.21</v>
      </c>
      <c r="D2501">
        <v>4</v>
      </c>
      <c r="E2501">
        <v>2795.14</v>
      </c>
      <c r="F2501" s="1">
        <v>38292</v>
      </c>
      <c r="G2501" t="s">
        <v>25</v>
      </c>
      <c r="H2501">
        <v>4</v>
      </c>
      <c r="I2501">
        <v>11</v>
      </c>
      <c r="J2501">
        <v>2004</v>
      </c>
      <c r="K2501" t="s">
        <v>566</v>
      </c>
      <c r="L2501">
        <v>91</v>
      </c>
      <c r="M2501" t="s">
        <v>662</v>
      </c>
      <c r="N2501" t="s">
        <v>383</v>
      </c>
      <c r="O2501" t="s">
        <v>384</v>
      </c>
      <c r="P2501" t="s">
        <v>385</v>
      </c>
      <c r="R2501" t="s">
        <v>386</v>
      </c>
      <c r="S2501" t="s">
        <v>387</v>
      </c>
      <c r="T2501" t="s">
        <v>388</v>
      </c>
      <c r="U2501" t="s">
        <v>170</v>
      </c>
      <c r="V2501" t="s">
        <v>42</v>
      </c>
      <c r="W2501" t="s">
        <v>389</v>
      </c>
      <c r="X2501" t="s">
        <v>390</v>
      </c>
      <c r="Y2501" t="s">
        <v>36</v>
      </c>
    </row>
    <row r="2502" spans="1:25" x14ac:dyDescent="0.3">
      <c r="A2502">
        <v>10328</v>
      </c>
      <c r="B2502">
        <v>27</v>
      </c>
      <c r="C2502">
        <v>100</v>
      </c>
      <c r="D2502">
        <v>8</v>
      </c>
      <c r="E2502">
        <v>2762.1</v>
      </c>
      <c r="F2502" s="1">
        <v>38303</v>
      </c>
      <c r="G2502" t="s">
        <v>25</v>
      </c>
      <c r="H2502">
        <v>4</v>
      </c>
      <c r="I2502">
        <v>11</v>
      </c>
      <c r="J2502">
        <v>2004</v>
      </c>
      <c r="K2502" t="s">
        <v>566</v>
      </c>
      <c r="L2502">
        <v>91</v>
      </c>
      <c r="M2502" t="s">
        <v>662</v>
      </c>
      <c r="N2502" t="s">
        <v>552</v>
      </c>
      <c r="O2502" t="s">
        <v>553</v>
      </c>
      <c r="P2502" t="s">
        <v>554</v>
      </c>
      <c r="R2502" t="s">
        <v>555</v>
      </c>
      <c r="T2502">
        <v>24100</v>
      </c>
      <c r="U2502" t="s">
        <v>258</v>
      </c>
      <c r="V2502" t="s">
        <v>42</v>
      </c>
      <c r="W2502" t="s">
        <v>556</v>
      </c>
      <c r="X2502" t="s">
        <v>557</v>
      </c>
      <c r="Y2502" t="s">
        <v>36</v>
      </c>
    </row>
    <row r="2503" spans="1:25" x14ac:dyDescent="0.3">
      <c r="A2503">
        <v>10340</v>
      </c>
      <c r="B2503">
        <v>30</v>
      </c>
      <c r="C2503">
        <v>88.6</v>
      </c>
      <c r="D2503">
        <v>5</v>
      </c>
      <c r="E2503">
        <v>2658</v>
      </c>
      <c r="F2503" s="1">
        <v>38315</v>
      </c>
      <c r="G2503" t="s">
        <v>25</v>
      </c>
      <c r="H2503">
        <v>4</v>
      </c>
      <c r="I2503">
        <v>11</v>
      </c>
      <c r="J2503">
        <v>2004</v>
      </c>
      <c r="K2503" t="s">
        <v>566</v>
      </c>
      <c r="L2503">
        <v>91</v>
      </c>
      <c r="M2503" t="s">
        <v>662</v>
      </c>
      <c r="N2503" t="s">
        <v>352</v>
      </c>
      <c r="O2503" t="s">
        <v>353</v>
      </c>
      <c r="P2503" t="s">
        <v>354</v>
      </c>
      <c r="R2503" t="s">
        <v>355</v>
      </c>
      <c r="T2503">
        <v>8022</v>
      </c>
      <c r="U2503" t="s">
        <v>178</v>
      </c>
      <c r="V2503" t="s">
        <v>42</v>
      </c>
      <c r="W2503" t="s">
        <v>356</v>
      </c>
      <c r="X2503" t="s">
        <v>357</v>
      </c>
      <c r="Y2503" t="s">
        <v>36</v>
      </c>
    </row>
    <row r="2504" spans="1:25" x14ac:dyDescent="0.3">
      <c r="A2504">
        <v>10353</v>
      </c>
      <c r="B2504">
        <v>39</v>
      </c>
      <c r="C2504">
        <v>100</v>
      </c>
      <c r="D2504">
        <v>9</v>
      </c>
      <c r="E2504">
        <v>5043.87</v>
      </c>
      <c r="F2504" s="1">
        <v>38325</v>
      </c>
      <c r="G2504" t="s">
        <v>25</v>
      </c>
      <c r="H2504">
        <v>4</v>
      </c>
      <c r="I2504">
        <v>12</v>
      </c>
      <c r="J2504">
        <v>2004</v>
      </c>
      <c r="K2504" t="s">
        <v>566</v>
      </c>
      <c r="L2504">
        <v>91</v>
      </c>
      <c r="M2504" t="s">
        <v>662</v>
      </c>
      <c r="N2504" t="s">
        <v>568</v>
      </c>
      <c r="O2504">
        <v>2035554407</v>
      </c>
      <c r="P2504" t="s">
        <v>569</v>
      </c>
      <c r="R2504" t="s">
        <v>516</v>
      </c>
      <c r="S2504" t="s">
        <v>112</v>
      </c>
      <c r="T2504">
        <v>97561</v>
      </c>
      <c r="U2504" t="s">
        <v>32</v>
      </c>
      <c r="V2504" t="s">
        <v>33</v>
      </c>
      <c r="W2504" t="s">
        <v>570</v>
      </c>
      <c r="X2504" t="s">
        <v>571</v>
      </c>
      <c r="Y2504" t="s">
        <v>51</v>
      </c>
    </row>
    <row r="2505" spans="1:25" x14ac:dyDescent="0.3">
      <c r="A2505">
        <v>10361</v>
      </c>
      <c r="B2505">
        <v>20</v>
      </c>
      <c r="C2505">
        <v>60.54</v>
      </c>
      <c r="D2505">
        <v>4</v>
      </c>
      <c r="E2505">
        <v>1210.8</v>
      </c>
      <c r="F2505" s="1">
        <v>38338</v>
      </c>
      <c r="G2505" t="s">
        <v>25</v>
      </c>
      <c r="H2505">
        <v>4</v>
      </c>
      <c r="I2505">
        <v>12</v>
      </c>
      <c r="J2505">
        <v>2004</v>
      </c>
      <c r="K2505" t="s">
        <v>566</v>
      </c>
      <c r="L2505">
        <v>91</v>
      </c>
      <c r="M2505" t="s">
        <v>662</v>
      </c>
      <c r="N2505" t="s">
        <v>152</v>
      </c>
      <c r="O2505" t="s">
        <v>153</v>
      </c>
      <c r="P2505" t="s">
        <v>154</v>
      </c>
      <c r="Q2505" t="s">
        <v>155</v>
      </c>
      <c r="R2505" t="s">
        <v>156</v>
      </c>
      <c r="S2505" t="s">
        <v>157</v>
      </c>
      <c r="T2505">
        <v>2067</v>
      </c>
      <c r="U2505" t="s">
        <v>95</v>
      </c>
      <c r="V2505" t="s">
        <v>96</v>
      </c>
      <c r="W2505" t="s">
        <v>158</v>
      </c>
      <c r="X2505" t="s">
        <v>159</v>
      </c>
      <c r="Y2505" t="s">
        <v>36</v>
      </c>
    </row>
    <row r="2506" spans="1:25" x14ac:dyDescent="0.3">
      <c r="A2506">
        <v>10375</v>
      </c>
      <c r="B2506">
        <v>37</v>
      </c>
      <c r="C2506">
        <v>81.87</v>
      </c>
      <c r="D2506">
        <v>6</v>
      </c>
      <c r="E2506">
        <v>3029.19</v>
      </c>
      <c r="F2506" s="1">
        <v>38386</v>
      </c>
      <c r="G2506" t="s">
        <v>25</v>
      </c>
      <c r="H2506">
        <v>1</v>
      </c>
      <c r="I2506">
        <v>2</v>
      </c>
      <c r="J2506">
        <v>2005</v>
      </c>
      <c r="K2506" t="s">
        <v>566</v>
      </c>
      <c r="L2506">
        <v>91</v>
      </c>
      <c r="M2506" t="s">
        <v>662</v>
      </c>
      <c r="N2506" t="s">
        <v>114</v>
      </c>
      <c r="O2506" t="s">
        <v>115</v>
      </c>
      <c r="P2506" t="s">
        <v>116</v>
      </c>
      <c r="R2506" t="s">
        <v>117</v>
      </c>
      <c r="T2506">
        <v>44000</v>
      </c>
      <c r="U2506" t="s">
        <v>41</v>
      </c>
      <c r="V2506" t="s">
        <v>42</v>
      </c>
      <c r="W2506" t="s">
        <v>118</v>
      </c>
      <c r="X2506" t="s">
        <v>119</v>
      </c>
      <c r="Y2506" t="s">
        <v>51</v>
      </c>
    </row>
    <row r="2507" spans="1:25" x14ac:dyDescent="0.3">
      <c r="A2507">
        <v>10388</v>
      </c>
      <c r="B2507">
        <v>46</v>
      </c>
      <c r="C2507">
        <v>100</v>
      </c>
      <c r="D2507">
        <v>2</v>
      </c>
      <c r="E2507">
        <v>10066.6</v>
      </c>
      <c r="F2507" s="1">
        <v>38414</v>
      </c>
      <c r="G2507" t="s">
        <v>25</v>
      </c>
      <c r="H2507">
        <v>1</v>
      </c>
      <c r="I2507">
        <v>3</v>
      </c>
      <c r="J2507">
        <v>2005</v>
      </c>
      <c r="K2507" t="s">
        <v>566</v>
      </c>
      <c r="L2507">
        <v>91</v>
      </c>
      <c r="M2507" t="s">
        <v>662</v>
      </c>
      <c r="N2507" t="s">
        <v>160</v>
      </c>
      <c r="O2507">
        <v>5085552555</v>
      </c>
      <c r="P2507" t="s">
        <v>161</v>
      </c>
      <c r="R2507" t="s">
        <v>162</v>
      </c>
      <c r="S2507" t="s">
        <v>123</v>
      </c>
      <c r="T2507">
        <v>50553</v>
      </c>
      <c r="U2507" t="s">
        <v>32</v>
      </c>
      <c r="V2507" t="s">
        <v>33</v>
      </c>
      <c r="W2507" t="s">
        <v>163</v>
      </c>
      <c r="X2507" t="s">
        <v>164</v>
      </c>
      <c r="Y2507" t="s">
        <v>151</v>
      </c>
    </row>
    <row r="2508" spans="1:25" x14ac:dyDescent="0.3">
      <c r="A2508">
        <v>10398</v>
      </c>
      <c r="B2508">
        <v>47</v>
      </c>
      <c r="C2508">
        <v>87.69</v>
      </c>
      <c r="D2508">
        <v>6</v>
      </c>
      <c r="E2508">
        <v>4121.43</v>
      </c>
      <c r="F2508" s="1">
        <v>38441</v>
      </c>
      <c r="G2508" t="s">
        <v>25</v>
      </c>
      <c r="H2508">
        <v>1</v>
      </c>
      <c r="I2508">
        <v>3</v>
      </c>
      <c r="J2508">
        <v>2005</v>
      </c>
      <c r="K2508" t="s">
        <v>566</v>
      </c>
      <c r="L2508">
        <v>91</v>
      </c>
      <c r="M2508" t="s">
        <v>662</v>
      </c>
      <c r="N2508" t="s">
        <v>37</v>
      </c>
      <c r="O2508" t="s">
        <v>38</v>
      </c>
      <c r="P2508" t="s">
        <v>39</v>
      </c>
      <c r="R2508" t="s">
        <v>40</v>
      </c>
      <c r="T2508">
        <v>51100</v>
      </c>
      <c r="U2508" t="s">
        <v>41</v>
      </c>
      <c r="V2508" t="s">
        <v>42</v>
      </c>
      <c r="W2508" t="s">
        <v>43</v>
      </c>
      <c r="X2508" t="s">
        <v>44</v>
      </c>
      <c r="Y2508" t="s">
        <v>51</v>
      </c>
    </row>
    <row r="2509" spans="1:25" x14ac:dyDescent="0.3">
      <c r="A2509">
        <v>10401</v>
      </c>
      <c r="B2509">
        <v>11</v>
      </c>
      <c r="C2509">
        <v>100</v>
      </c>
      <c r="D2509">
        <v>8</v>
      </c>
      <c r="E2509">
        <v>1135.31</v>
      </c>
      <c r="F2509" s="1">
        <v>38445</v>
      </c>
      <c r="G2509" t="s">
        <v>401</v>
      </c>
      <c r="H2509">
        <v>2</v>
      </c>
      <c r="I2509">
        <v>4</v>
      </c>
      <c r="J2509">
        <v>2005</v>
      </c>
      <c r="K2509" t="s">
        <v>566</v>
      </c>
      <c r="L2509">
        <v>91</v>
      </c>
      <c r="M2509" t="s">
        <v>662</v>
      </c>
      <c r="N2509" t="s">
        <v>104</v>
      </c>
      <c r="O2509">
        <v>2015559350</v>
      </c>
      <c r="P2509" t="s">
        <v>105</v>
      </c>
      <c r="R2509" t="s">
        <v>106</v>
      </c>
      <c r="S2509" t="s">
        <v>107</v>
      </c>
      <c r="T2509">
        <v>94019</v>
      </c>
      <c r="U2509" t="s">
        <v>32</v>
      </c>
      <c r="V2509" t="s">
        <v>33</v>
      </c>
      <c r="W2509" t="s">
        <v>61</v>
      </c>
      <c r="X2509" t="s">
        <v>108</v>
      </c>
      <c r="Y2509" t="s">
        <v>36</v>
      </c>
    </row>
    <row r="2510" spans="1:25" x14ac:dyDescent="0.3">
      <c r="A2510">
        <v>10416</v>
      </c>
      <c r="B2510">
        <v>23</v>
      </c>
      <c r="C2510">
        <v>91.34</v>
      </c>
      <c r="D2510">
        <v>9</v>
      </c>
      <c r="E2510">
        <v>2100.8200000000002</v>
      </c>
      <c r="F2510" s="1">
        <v>38482</v>
      </c>
      <c r="G2510" t="s">
        <v>25</v>
      </c>
      <c r="H2510">
        <v>2</v>
      </c>
      <c r="I2510">
        <v>5</v>
      </c>
      <c r="J2510">
        <v>2005</v>
      </c>
      <c r="K2510" t="s">
        <v>566</v>
      </c>
      <c r="L2510">
        <v>91</v>
      </c>
      <c r="M2510" t="s">
        <v>662</v>
      </c>
      <c r="N2510" t="s">
        <v>452</v>
      </c>
      <c r="O2510" t="s">
        <v>453</v>
      </c>
      <c r="P2510" t="s">
        <v>454</v>
      </c>
      <c r="R2510" t="s">
        <v>455</v>
      </c>
      <c r="T2510">
        <v>42100</v>
      </c>
      <c r="U2510" t="s">
        <v>258</v>
      </c>
      <c r="V2510" t="s">
        <v>42</v>
      </c>
      <c r="W2510" t="s">
        <v>456</v>
      </c>
      <c r="X2510" t="s">
        <v>457</v>
      </c>
      <c r="Y2510" t="s">
        <v>36</v>
      </c>
    </row>
    <row r="2511" spans="1:25" x14ac:dyDescent="0.3">
      <c r="A2511">
        <v>10105</v>
      </c>
      <c r="B2511">
        <v>29</v>
      </c>
      <c r="C2511">
        <v>70.150000000000006</v>
      </c>
      <c r="D2511">
        <v>12</v>
      </c>
      <c r="E2511">
        <v>2034.35</v>
      </c>
      <c r="F2511" s="1">
        <v>37663</v>
      </c>
      <c r="G2511" t="s">
        <v>25</v>
      </c>
      <c r="H2511">
        <v>1</v>
      </c>
      <c r="I2511">
        <v>2</v>
      </c>
      <c r="J2511">
        <v>2003</v>
      </c>
      <c r="K2511" t="s">
        <v>598</v>
      </c>
      <c r="L2511">
        <v>86</v>
      </c>
      <c r="M2511" t="s">
        <v>663</v>
      </c>
      <c r="N2511" t="s">
        <v>322</v>
      </c>
      <c r="O2511" t="s">
        <v>323</v>
      </c>
      <c r="P2511" t="s">
        <v>324</v>
      </c>
      <c r="R2511" t="s">
        <v>325</v>
      </c>
      <c r="T2511">
        <v>1734</v>
      </c>
      <c r="U2511" t="s">
        <v>326</v>
      </c>
      <c r="V2511" t="s">
        <v>42</v>
      </c>
      <c r="W2511" t="s">
        <v>327</v>
      </c>
      <c r="X2511" t="s">
        <v>328</v>
      </c>
      <c r="Y2511" t="s">
        <v>36</v>
      </c>
    </row>
    <row r="2512" spans="1:25" x14ac:dyDescent="0.3">
      <c r="A2512">
        <v>10117</v>
      </c>
      <c r="B2512">
        <v>38</v>
      </c>
      <c r="C2512">
        <v>79.680000000000007</v>
      </c>
      <c r="D2512">
        <v>6</v>
      </c>
      <c r="E2512">
        <v>3027.84</v>
      </c>
      <c r="F2512" s="1">
        <v>37727</v>
      </c>
      <c r="G2512" t="s">
        <v>25</v>
      </c>
      <c r="H2512">
        <v>2</v>
      </c>
      <c r="I2512">
        <v>4</v>
      </c>
      <c r="J2512">
        <v>2003</v>
      </c>
      <c r="K2512" t="s">
        <v>598</v>
      </c>
      <c r="L2512">
        <v>86</v>
      </c>
      <c r="M2512" t="s">
        <v>663</v>
      </c>
      <c r="N2512" t="s">
        <v>196</v>
      </c>
      <c r="O2512" t="s">
        <v>197</v>
      </c>
      <c r="P2512" t="s">
        <v>198</v>
      </c>
      <c r="R2512" t="s">
        <v>199</v>
      </c>
      <c r="T2512">
        <v>79903</v>
      </c>
      <c r="U2512" t="s">
        <v>199</v>
      </c>
      <c r="V2512" t="s">
        <v>200</v>
      </c>
      <c r="W2512" t="s">
        <v>201</v>
      </c>
      <c r="X2512" t="s">
        <v>202</v>
      </c>
      <c r="Y2512" t="s">
        <v>51</v>
      </c>
    </row>
    <row r="2513" spans="1:25" x14ac:dyDescent="0.3">
      <c r="A2513">
        <v>10128</v>
      </c>
      <c r="B2513">
        <v>32</v>
      </c>
      <c r="C2513">
        <v>97</v>
      </c>
      <c r="D2513">
        <v>3</v>
      </c>
      <c r="E2513">
        <v>3104</v>
      </c>
      <c r="F2513" s="1">
        <v>37778</v>
      </c>
      <c r="G2513" t="s">
        <v>25</v>
      </c>
      <c r="H2513">
        <v>2</v>
      </c>
      <c r="I2513">
        <v>6</v>
      </c>
      <c r="J2513">
        <v>2003</v>
      </c>
      <c r="K2513" t="s">
        <v>598</v>
      </c>
      <c r="L2513">
        <v>86</v>
      </c>
      <c r="M2513" t="s">
        <v>663</v>
      </c>
      <c r="N2513" t="s">
        <v>174</v>
      </c>
      <c r="O2513" t="s">
        <v>175</v>
      </c>
      <c r="P2513" t="s">
        <v>176</v>
      </c>
      <c r="R2513" t="s">
        <v>177</v>
      </c>
      <c r="T2513">
        <v>28034</v>
      </c>
      <c r="U2513" t="s">
        <v>178</v>
      </c>
      <c r="V2513" t="s">
        <v>42</v>
      </c>
      <c r="W2513" t="s">
        <v>179</v>
      </c>
      <c r="X2513" t="s">
        <v>180</v>
      </c>
      <c r="Y2513" t="s">
        <v>51</v>
      </c>
    </row>
    <row r="2514" spans="1:25" x14ac:dyDescent="0.3">
      <c r="A2514">
        <v>10142</v>
      </c>
      <c r="B2514">
        <v>43</v>
      </c>
      <c r="C2514">
        <v>84.01</v>
      </c>
      <c r="D2514">
        <v>9</v>
      </c>
      <c r="E2514">
        <v>3612.43</v>
      </c>
      <c r="F2514" s="1">
        <v>37841</v>
      </c>
      <c r="G2514" t="s">
        <v>25</v>
      </c>
      <c r="H2514">
        <v>3</v>
      </c>
      <c r="I2514">
        <v>8</v>
      </c>
      <c r="J2514">
        <v>2003</v>
      </c>
      <c r="K2514" t="s">
        <v>598</v>
      </c>
      <c r="L2514">
        <v>86</v>
      </c>
      <c r="M2514" t="s">
        <v>663</v>
      </c>
      <c r="N2514" t="s">
        <v>272</v>
      </c>
      <c r="O2514">
        <v>4155551450</v>
      </c>
      <c r="P2514" t="s">
        <v>273</v>
      </c>
      <c r="R2514" t="s">
        <v>274</v>
      </c>
      <c r="S2514" t="s">
        <v>55</v>
      </c>
      <c r="T2514">
        <v>97562</v>
      </c>
      <c r="U2514" t="s">
        <v>32</v>
      </c>
      <c r="V2514" t="s">
        <v>33</v>
      </c>
      <c r="W2514" t="s">
        <v>275</v>
      </c>
      <c r="X2514" t="s">
        <v>276</v>
      </c>
      <c r="Y2514" t="s">
        <v>51</v>
      </c>
    </row>
    <row r="2515" spans="1:25" x14ac:dyDescent="0.3">
      <c r="A2515">
        <v>10153</v>
      </c>
      <c r="B2515">
        <v>31</v>
      </c>
      <c r="C2515">
        <v>87.48</v>
      </c>
      <c r="D2515">
        <v>8</v>
      </c>
      <c r="E2515">
        <v>2711.88</v>
      </c>
      <c r="F2515" s="1">
        <v>37892</v>
      </c>
      <c r="G2515" t="s">
        <v>25</v>
      </c>
      <c r="H2515">
        <v>3</v>
      </c>
      <c r="I2515">
        <v>9</v>
      </c>
      <c r="J2515">
        <v>2003</v>
      </c>
      <c r="K2515" t="s">
        <v>598</v>
      </c>
      <c r="L2515">
        <v>86</v>
      </c>
      <c r="M2515" t="s">
        <v>663</v>
      </c>
      <c r="N2515" t="s">
        <v>174</v>
      </c>
      <c r="O2515" t="s">
        <v>175</v>
      </c>
      <c r="P2515" t="s">
        <v>176</v>
      </c>
      <c r="R2515" t="s">
        <v>177</v>
      </c>
      <c r="T2515">
        <v>28034</v>
      </c>
      <c r="U2515" t="s">
        <v>178</v>
      </c>
      <c r="V2515" t="s">
        <v>42</v>
      </c>
      <c r="W2515" t="s">
        <v>179</v>
      </c>
      <c r="X2515" t="s">
        <v>180</v>
      </c>
      <c r="Y2515" t="s">
        <v>36</v>
      </c>
    </row>
    <row r="2516" spans="1:25" x14ac:dyDescent="0.3">
      <c r="A2516">
        <v>10166</v>
      </c>
      <c r="B2516">
        <v>29</v>
      </c>
      <c r="C2516">
        <v>100</v>
      </c>
      <c r="D2516">
        <v>3</v>
      </c>
      <c r="E2516">
        <v>3013.97</v>
      </c>
      <c r="F2516" s="1">
        <v>37915</v>
      </c>
      <c r="G2516" t="s">
        <v>25</v>
      </c>
      <c r="H2516">
        <v>4</v>
      </c>
      <c r="I2516">
        <v>10</v>
      </c>
      <c r="J2516">
        <v>2003</v>
      </c>
      <c r="K2516" t="s">
        <v>598</v>
      </c>
      <c r="L2516">
        <v>86</v>
      </c>
      <c r="M2516" t="s">
        <v>663</v>
      </c>
      <c r="N2516" t="s">
        <v>160</v>
      </c>
      <c r="O2516">
        <v>5085552555</v>
      </c>
      <c r="P2516" t="s">
        <v>161</v>
      </c>
      <c r="R2516" t="s">
        <v>162</v>
      </c>
      <c r="S2516" t="s">
        <v>123</v>
      </c>
      <c r="T2516">
        <v>50553</v>
      </c>
      <c r="U2516" t="s">
        <v>32</v>
      </c>
      <c r="V2516" t="s">
        <v>33</v>
      </c>
      <c r="W2516" t="s">
        <v>163</v>
      </c>
      <c r="X2516" t="s">
        <v>164</v>
      </c>
      <c r="Y2516" t="s">
        <v>51</v>
      </c>
    </row>
    <row r="2517" spans="1:25" x14ac:dyDescent="0.3">
      <c r="A2517">
        <v>10177</v>
      </c>
      <c r="B2517">
        <v>31</v>
      </c>
      <c r="C2517">
        <v>88.34</v>
      </c>
      <c r="D2517">
        <v>10</v>
      </c>
      <c r="E2517">
        <v>2738.54</v>
      </c>
      <c r="F2517" s="1">
        <v>37932</v>
      </c>
      <c r="G2517" t="s">
        <v>25</v>
      </c>
      <c r="H2517">
        <v>4</v>
      </c>
      <c r="I2517">
        <v>11</v>
      </c>
      <c r="J2517">
        <v>2003</v>
      </c>
      <c r="K2517" t="s">
        <v>598</v>
      </c>
      <c r="L2517">
        <v>86</v>
      </c>
      <c r="M2517" t="s">
        <v>663</v>
      </c>
      <c r="N2517" t="s">
        <v>487</v>
      </c>
      <c r="O2517" t="s">
        <v>488</v>
      </c>
      <c r="P2517" t="s">
        <v>489</v>
      </c>
      <c r="R2517" t="s">
        <v>177</v>
      </c>
      <c r="T2517">
        <v>28023</v>
      </c>
      <c r="U2517" t="s">
        <v>178</v>
      </c>
      <c r="V2517" t="s">
        <v>42</v>
      </c>
      <c r="W2517" t="s">
        <v>490</v>
      </c>
      <c r="X2517" t="s">
        <v>491</v>
      </c>
      <c r="Y2517" t="s">
        <v>36</v>
      </c>
    </row>
    <row r="2518" spans="1:25" x14ac:dyDescent="0.3">
      <c r="A2518">
        <v>10185</v>
      </c>
      <c r="B2518">
        <v>30</v>
      </c>
      <c r="C2518">
        <v>94.4</v>
      </c>
      <c r="D2518">
        <v>10</v>
      </c>
      <c r="E2518">
        <v>2832</v>
      </c>
      <c r="F2518" s="1">
        <v>37939</v>
      </c>
      <c r="G2518" t="s">
        <v>25</v>
      </c>
      <c r="H2518">
        <v>4</v>
      </c>
      <c r="I2518">
        <v>11</v>
      </c>
      <c r="J2518">
        <v>2003</v>
      </c>
      <c r="K2518" t="s">
        <v>598</v>
      </c>
      <c r="L2518">
        <v>86</v>
      </c>
      <c r="M2518" t="s">
        <v>663</v>
      </c>
      <c r="N2518" t="s">
        <v>335</v>
      </c>
      <c r="O2518">
        <v>5085559555</v>
      </c>
      <c r="P2518" t="s">
        <v>336</v>
      </c>
      <c r="R2518" t="s">
        <v>162</v>
      </c>
      <c r="S2518" t="s">
        <v>123</v>
      </c>
      <c r="T2518">
        <v>50553</v>
      </c>
      <c r="U2518" t="s">
        <v>32</v>
      </c>
      <c r="V2518" t="s">
        <v>33</v>
      </c>
      <c r="W2518" t="s">
        <v>337</v>
      </c>
      <c r="X2518" t="s">
        <v>338</v>
      </c>
      <c r="Y2518" t="s">
        <v>36</v>
      </c>
    </row>
    <row r="2519" spans="1:25" x14ac:dyDescent="0.3">
      <c r="A2519">
        <v>10196</v>
      </c>
      <c r="B2519">
        <v>50</v>
      </c>
      <c r="C2519">
        <v>94.4</v>
      </c>
      <c r="D2519">
        <v>2</v>
      </c>
      <c r="E2519">
        <v>4720</v>
      </c>
      <c r="F2519" s="1">
        <v>37951</v>
      </c>
      <c r="G2519" t="s">
        <v>25</v>
      </c>
      <c r="H2519">
        <v>4</v>
      </c>
      <c r="I2519">
        <v>11</v>
      </c>
      <c r="J2519">
        <v>2003</v>
      </c>
      <c r="K2519" t="s">
        <v>598</v>
      </c>
      <c r="L2519">
        <v>86</v>
      </c>
      <c r="M2519" t="s">
        <v>663</v>
      </c>
      <c r="N2519" t="s">
        <v>242</v>
      </c>
      <c r="O2519">
        <v>2035559545</v>
      </c>
      <c r="P2519" t="s">
        <v>243</v>
      </c>
      <c r="R2519" t="s">
        <v>244</v>
      </c>
      <c r="S2519" t="s">
        <v>112</v>
      </c>
      <c r="T2519">
        <v>97823</v>
      </c>
      <c r="U2519" t="s">
        <v>32</v>
      </c>
      <c r="V2519" t="s">
        <v>33</v>
      </c>
      <c r="W2519" t="s">
        <v>83</v>
      </c>
      <c r="X2519" t="s">
        <v>245</v>
      </c>
      <c r="Y2519" t="s">
        <v>51</v>
      </c>
    </row>
    <row r="2520" spans="1:25" x14ac:dyDescent="0.3">
      <c r="A2520">
        <v>10208</v>
      </c>
      <c r="B2520">
        <v>40</v>
      </c>
      <c r="C2520">
        <v>80.55</v>
      </c>
      <c r="D2520">
        <v>10</v>
      </c>
      <c r="E2520">
        <v>3222</v>
      </c>
      <c r="F2520" s="1">
        <v>37988</v>
      </c>
      <c r="G2520" t="s">
        <v>25</v>
      </c>
      <c r="H2520">
        <v>1</v>
      </c>
      <c r="I2520">
        <v>1</v>
      </c>
      <c r="J2520">
        <v>2004</v>
      </c>
      <c r="K2520" t="s">
        <v>598</v>
      </c>
      <c r="L2520">
        <v>86</v>
      </c>
      <c r="M2520" t="s">
        <v>663</v>
      </c>
      <c r="N2520" t="s">
        <v>219</v>
      </c>
      <c r="O2520" t="s">
        <v>220</v>
      </c>
      <c r="P2520" t="s">
        <v>221</v>
      </c>
      <c r="R2520" t="s">
        <v>222</v>
      </c>
      <c r="T2520">
        <v>69004</v>
      </c>
      <c r="U2520" t="s">
        <v>41</v>
      </c>
      <c r="V2520" t="s">
        <v>42</v>
      </c>
      <c r="W2520" t="s">
        <v>223</v>
      </c>
      <c r="X2520" t="s">
        <v>224</v>
      </c>
      <c r="Y2520" t="s">
        <v>51</v>
      </c>
    </row>
    <row r="2521" spans="1:25" x14ac:dyDescent="0.3">
      <c r="A2521">
        <v>10221</v>
      </c>
      <c r="B2521">
        <v>23</v>
      </c>
      <c r="C2521">
        <v>97</v>
      </c>
      <c r="D2521">
        <v>4</v>
      </c>
      <c r="E2521">
        <v>2231</v>
      </c>
      <c r="F2521" s="1">
        <v>38035</v>
      </c>
      <c r="G2521" t="s">
        <v>25</v>
      </c>
      <c r="H2521">
        <v>1</v>
      </c>
      <c r="I2521">
        <v>2</v>
      </c>
      <c r="J2521">
        <v>2004</v>
      </c>
      <c r="K2521" t="s">
        <v>598</v>
      </c>
      <c r="L2521">
        <v>86</v>
      </c>
      <c r="M2521" t="s">
        <v>663</v>
      </c>
      <c r="N2521" t="s">
        <v>365</v>
      </c>
      <c r="O2521" t="s">
        <v>366</v>
      </c>
      <c r="P2521" t="s">
        <v>367</v>
      </c>
      <c r="R2521" t="s">
        <v>368</v>
      </c>
      <c r="T2521" t="s">
        <v>369</v>
      </c>
      <c r="U2521" t="s">
        <v>370</v>
      </c>
      <c r="V2521" t="s">
        <v>42</v>
      </c>
      <c r="W2521" t="s">
        <v>371</v>
      </c>
      <c r="X2521" t="s">
        <v>372</v>
      </c>
      <c r="Y2521" t="s">
        <v>36</v>
      </c>
    </row>
    <row r="2522" spans="1:25" x14ac:dyDescent="0.3">
      <c r="A2522">
        <v>10232</v>
      </c>
      <c r="B2522">
        <v>26</v>
      </c>
      <c r="C2522">
        <v>88.34</v>
      </c>
      <c r="D2522">
        <v>7</v>
      </c>
      <c r="E2522">
        <v>2296.84</v>
      </c>
      <c r="F2522" s="1">
        <v>38066</v>
      </c>
      <c r="G2522" t="s">
        <v>25</v>
      </c>
      <c r="H2522">
        <v>1</v>
      </c>
      <c r="I2522">
        <v>3</v>
      </c>
      <c r="J2522">
        <v>2004</v>
      </c>
      <c r="K2522" t="s">
        <v>598</v>
      </c>
      <c r="L2522">
        <v>86</v>
      </c>
      <c r="M2522" t="s">
        <v>663</v>
      </c>
      <c r="N2522" t="s">
        <v>383</v>
      </c>
      <c r="O2522" t="s">
        <v>384</v>
      </c>
      <c r="P2522" t="s">
        <v>385</v>
      </c>
      <c r="R2522" t="s">
        <v>386</v>
      </c>
      <c r="S2522" t="s">
        <v>387</v>
      </c>
      <c r="T2522" t="s">
        <v>388</v>
      </c>
      <c r="U2522" t="s">
        <v>170</v>
      </c>
      <c r="V2522" t="s">
        <v>42</v>
      </c>
      <c r="W2522" t="s">
        <v>389</v>
      </c>
      <c r="X2522" t="s">
        <v>390</v>
      </c>
      <c r="Y2522" t="s">
        <v>36</v>
      </c>
    </row>
    <row r="2523" spans="1:25" x14ac:dyDescent="0.3">
      <c r="A2523">
        <v>10248</v>
      </c>
      <c r="B2523">
        <v>40</v>
      </c>
      <c r="C2523">
        <v>100</v>
      </c>
      <c r="D2523">
        <v>13</v>
      </c>
      <c r="E2523">
        <v>4157.2</v>
      </c>
      <c r="F2523" s="1">
        <v>38114</v>
      </c>
      <c r="G2523" t="s">
        <v>339</v>
      </c>
      <c r="H2523">
        <v>2</v>
      </c>
      <c r="I2523">
        <v>5</v>
      </c>
      <c r="J2523">
        <v>2004</v>
      </c>
      <c r="K2523" t="s">
        <v>598</v>
      </c>
      <c r="L2523">
        <v>86</v>
      </c>
      <c r="M2523" t="s">
        <v>663</v>
      </c>
      <c r="N2523" t="s">
        <v>28</v>
      </c>
      <c r="O2523">
        <v>2125557818</v>
      </c>
      <c r="P2523" t="s">
        <v>29</v>
      </c>
      <c r="R2523" t="s">
        <v>30</v>
      </c>
      <c r="S2523" t="s">
        <v>31</v>
      </c>
      <c r="T2523">
        <v>10022</v>
      </c>
      <c r="U2523" t="s">
        <v>32</v>
      </c>
      <c r="V2523" t="s">
        <v>33</v>
      </c>
      <c r="W2523" t="s">
        <v>34</v>
      </c>
      <c r="X2523" t="s">
        <v>35</v>
      </c>
      <c r="Y2523" t="s">
        <v>51</v>
      </c>
    </row>
    <row r="2524" spans="1:25" x14ac:dyDescent="0.3">
      <c r="A2524">
        <v>10273</v>
      </c>
      <c r="B2524">
        <v>21</v>
      </c>
      <c r="C2524">
        <v>100</v>
      </c>
      <c r="D2524">
        <v>14</v>
      </c>
      <c r="E2524">
        <v>2146.1999999999998</v>
      </c>
      <c r="F2524" s="1">
        <v>38189</v>
      </c>
      <c r="G2524" t="s">
        <v>25</v>
      </c>
      <c r="H2524">
        <v>3</v>
      </c>
      <c r="I2524">
        <v>7</v>
      </c>
      <c r="J2524">
        <v>2004</v>
      </c>
      <c r="K2524" t="s">
        <v>598</v>
      </c>
      <c r="L2524">
        <v>86</v>
      </c>
      <c r="M2524" t="s">
        <v>663</v>
      </c>
      <c r="N2524" t="s">
        <v>365</v>
      </c>
      <c r="O2524" t="s">
        <v>366</v>
      </c>
      <c r="P2524" t="s">
        <v>367</v>
      </c>
      <c r="R2524" t="s">
        <v>368</v>
      </c>
      <c r="T2524" t="s">
        <v>369</v>
      </c>
      <c r="U2524" t="s">
        <v>370</v>
      </c>
      <c r="V2524" t="s">
        <v>42</v>
      </c>
      <c r="W2524" t="s">
        <v>371</v>
      </c>
      <c r="X2524" t="s">
        <v>372</v>
      </c>
      <c r="Y2524" t="s">
        <v>36</v>
      </c>
    </row>
    <row r="2525" spans="1:25" x14ac:dyDescent="0.3">
      <c r="A2525">
        <v>10282</v>
      </c>
      <c r="B2525">
        <v>43</v>
      </c>
      <c r="C2525">
        <v>86.61</v>
      </c>
      <c r="D2525">
        <v>2</v>
      </c>
      <c r="E2525">
        <v>3724.23</v>
      </c>
      <c r="F2525" s="1">
        <v>38219</v>
      </c>
      <c r="G2525" t="s">
        <v>25</v>
      </c>
      <c r="H2525">
        <v>3</v>
      </c>
      <c r="I2525">
        <v>8</v>
      </c>
      <c r="J2525">
        <v>2004</v>
      </c>
      <c r="K2525" t="s">
        <v>598</v>
      </c>
      <c r="L2525">
        <v>86</v>
      </c>
      <c r="M2525" t="s">
        <v>663</v>
      </c>
      <c r="N2525" t="s">
        <v>272</v>
      </c>
      <c r="O2525">
        <v>4155551450</v>
      </c>
      <c r="P2525" t="s">
        <v>273</v>
      </c>
      <c r="R2525" t="s">
        <v>274</v>
      </c>
      <c r="S2525" t="s">
        <v>55</v>
      </c>
      <c r="T2525">
        <v>97562</v>
      </c>
      <c r="U2525" t="s">
        <v>32</v>
      </c>
      <c r="V2525" t="s">
        <v>33</v>
      </c>
      <c r="W2525" t="s">
        <v>275</v>
      </c>
      <c r="X2525" t="s">
        <v>276</v>
      </c>
      <c r="Y2525" t="s">
        <v>51</v>
      </c>
    </row>
    <row r="2526" spans="1:25" x14ac:dyDescent="0.3">
      <c r="A2526">
        <v>10293</v>
      </c>
      <c r="B2526">
        <v>29</v>
      </c>
      <c r="C2526">
        <v>71.89</v>
      </c>
      <c r="D2526">
        <v>5</v>
      </c>
      <c r="E2526">
        <v>2084.81</v>
      </c>
      <c r="F2526" s="1">
        <v>38239</v>
      </c>
      <c r="G2526" t="s">
        <v>25</v>
      </c>
      <c r="H2526">
        <v>3</v>
      </c>
      <c r="I2526">
        <v>9</v>
      </c>
      <c r="J2526">
        <v>2004</v>
      </c>
      <c r="K2526" t="s">
        <v>598</v>
      </c>
      <c r="L2526">
        <v>86</v>
      </c>
      <c r="M2526" t="s">
        <v>663</v>
      </c>
      <c r="N2526" t="s">
        <v>254</v>
      </c>
      <c r="O2526" t="s">
        <v>255</v>
      </c>
      <c r="P2526" t="s">
        <v>256</v>
      </c>
      <c r="R2526" t="s">
        <v>257</v>
      </c>
      <c r="T2526">
        <v>10100</v>
      </c>
      <c r="U2526" t="s">
        <v>258</v>
      </c>
      <c r="V2526" t="s">
        <v>42</v>
      </c>
      <c r="W2526" t="s">
        <v>259</v>
      </c>
      <c r="X2526" t="s">
        <v>260</v>
      </c>
      <c r="Y2526" t="s">
        <v>36</v>
      </c>
    </row>
    <row r="2527" spans="1:25" x14ac:dyDescent="0.3">
      <c r="A2527">
        <v>10306</v>
      </c>
      <c r="B2527">
        <v>38</v>
      </c>
      <c r="C2527">
        <v>91.81</v>
      </c>
      <c r="D2527">
        <v>10</v>
      </c>
      <c r="E2527">
        <v>3488.78</v>
      </c>
      <c r="F2527" s="1">
        <v>38274</v>
      </c>
      <c r="G2527" t="s">
        <v>25</v>
      </c>
      <c r="H2527">
        <v>4</v>
      </c>
      <c r="I2527">
        <v>10</v>
      </c>
      <c r="J2527">
        <v>2004</v>
      </c>
      <c r="K2527" t="s">
        <v>598</v>
      </c>
      <c r="L2527">
        <v>86</v>
      </c>
      <c r="M2527" t="s">
        <v>663</v>
      </c>
      <c r="N2527" t="s">
        <v>492</v>
      </c>
      <c r="O2527" t="s">
        <v>493</v>
      </c>
      <c r="P2527" t="s">
        <v>494</v>
      </c>
      <c r="R2527" t="s">
        <v>495</v>
      </c>
      <c r="T2527" t="s">
        <v>496</v>
      </c>
      <c r="U2527" t="s">
        <v>170</v>
      </c>
      <c r="V2527" t="s">
        <v>42</v>
      </c>
      <c r="W2527" t="s">
        <v>497</v>
      </c>
      <c r="X2527" t="s">
        <v>94</v>
      </c>
      <c r="Y2527" t="s">
        <v>51</v>
      </c>
    </row>
    <row r="2528" spans="1:25" x14ac:dyDescent="0.3">
      <c r="A2528">
        <v>10314</v>
      </c>
      <c r="B2528">
        <v>23</v>
      </c>
      <c r="C2528">
        <v>76.22</v>
      </c>
      <c r="D2528">
        <v>2</v>
      </c>
      <c r="E2528">
        <v>1753.06</v>
      </c>
      <c r="F2528" s="1">
        <v>38282</v>
      </c>
      <c r="G2528" t="s">
        <v>25</v>
      </c>
      <c r="H2528">
        <v>4</v>
      </c>
      <c r="I2528">
        <v>10</v>
      </c>
      <c r="J2528">
        <v>2004</v>
      </c>
      <c r="K2528" t="s">
        <v>598</v>
      </c>
      <c r="L2528">
        <v>86</v>
      </c>
      <c r="M2528" t="s">
        <v>663</v>
      </c>
      <c r="N2528" t="s">
        <v>498</v>
      </c>
      <c r="O2528" t="s">
        <v>499</v>
      </c>
      <c r="P2528" t="s">
        <v>500</v>
      </c>
      <c r="R2528" t="s">
        <v>501</v>
      </c>
      <c r="T2528">
        <v>8200</v>
      </c>
      <c r="U2528" t="s">
        <v>326</v>
      </c>
      <c r="V2528" t="s">
        <v>42</v>
      </c>
      <c r="W2528" t="s">
        <v>502</v>
      </c>
      <c r="X2528" t="s">
        <v>503</v>
      </c>
      <c r="Y2528" t="s">
        <v>36</v>
      </c>
    </row>
    <row r="2529" spans="1:25" x14ac:dyDescent="0.3">
      <c r="A2529">
        <v>10327</v>
      </c>
      <c r="B2529">
        <v>20</v>
      </c>
      <c r="C2529">
        <v>100</v>
      </c>
      <c r="D2529">
        <v>7</v>
      </c>
      <c r="E2529">
        <v>3469.2</v>
      </c>
      <c r="F2529" s="1">
        <v>38301</v>
      </c>
      <c r="G2529" t="s">
        <v>408</v>
      </c>
      <c r="H2529">
        <v>4</v>
      </c>
      <c r="I2529">
        <v>11</v>
      </c>
      <c r="J2529">
        <v>2004</v>
      </c>
      <c r="K2529" t="s">
        <v>598</v>
      </c>
      <c r="L2529">
        <v>86</v>
      </c>
      <c r="M2529" t="s">
        <v>663</v>
      </c>
      <c r="N2529" t="s">
        <v>322</v>
      </c>
      <c r="O2529" t="s">
        <v>323</v>
      </c>
      <c r="P2529" t="s">
        <v>324</v>
      </c>
      <c r="R2529" t="s">
        <v>325</v>
      </c>
      <c r="T2529">
        <v>1734</v>
      </c>
      <c r="U2529" t="s">
        <v>326</v>
      </c>
      <c r="V2529" t="s">
        <v>42</v>
      </c>
      <c r="W2529" t="s">
        <v>327</v>
      </c>
      <c r="X2529" t="s">
        <v>328</v>
      </c>
      <c r="Y2529" t="s">
        <v>51</v>
      </c>
    </row>
    <row r="2530" spans="1:25" x14ac:dyDescent="0.3">
      <c r="A2530">
        <v>10337</v>
      </c>
      <c r="B2530">
        <v>36</v>
      </c>
      <c r="C2530">
        <v>70.3</v>
      </c>
      <c r="D2530">
        <v>9</v>
      </c>
      <c r="E2530">
        <v>2530.8000000000002</v>
      </c>
      <c r="F2530" s="1">
        <v>38312</v>
      </c>
      <c r="G2530" t="s">
        <v>25</v>
      </c>
      <c r="H2530">
        <v>4</v>
      </c>
      <c r="I2530">
        <v>11</v>
      </c>
      <c r="J2530">
        <v>2004</v>
      </c>
      <c r="K2530" t="s">
        <v>598</v>
      </c>
      <c r="L2530">
        <v>86</v>
      </c>
      <c r="M2530" t="s">
        <v>663</v>
      </c>
      <c r="N2530" t="s">
        <v>203</v>
      </c>
      <c r="O2530">
        <v>2125558493</v>
      </c>
      <c r="P2530" t="s">
        <v>204</v>
      </c>
      <c r="Q2530" t="s">
        <v>205</v>
      </c>
      <c r="R2530" t="s">
        <v>30</v>
      </c>
      <c r="S2530" t="s">
        <v>31</v>
      </c>
      <c r="T2530">
        <v>10022</v>
      </c>
      <c r="U2530" t="s">
        <v>32</v>
      </c>
      <c r="V2530" t="s">
        <v>33</v>
      </c>
      <c r="W2530" t="s">
        <v>124</v>
      </c>
      <c r="X2530" t="s">
        <v>206</v>
      </c>
      <c r="Y2530" t="s">
        <v>36</v>
      </c>
    </row>
    <row r="2531" spans="1:25" x14ac:dyDescent="0.3">
      <c r="A2531">
        <v>10350</v>
      </c>
      <c r="B2531">
        <v>28</v>
      </c>
      <c r="C2531">
        <v>100</v>
      </c>
      <c r="D2531">
        <v>4</v>
      </c>
      <c r="E2531">
        <v>2924.32</v>
      </c>
      <c r="F2531" s="1">
        <v>38323</v>
      </c>
      <c r="G2531" t="s">
        <v>25</v>
      </c>
      <c r="H2531">
        <v>4</v>
      </c>
      <c r="I2531">
        <v>12</v>
      </c>
      <c r="J2531">
        <v>2004</v>
      </c>
      <c r="K2531" t="s">
        <v>598</v>
      </c>
      <c r="L2531">
        <v>86</v>
      </c>
      <c r="M2531" t="s">
        <v>663</v>
      </c>
      <c r="N2531" t="s">
        <v>174</v>
      </c>
      <c r="O2531" t="s">
        <v>175</v>
      </c>
      <c r="P2531" t="s">
        <v>176</v>
      </c>
      <c r="R2531" t="s">
        <v>177</v>
      </c>
      <c r="T2531">
        <v>28034</v>
      </c>
      <c r="U2531" t="s">
        <v>178</v>
      </c>
      <c r="V2531" t="s">
        <v>42</v>
      </c>
      <c r="W2531" t="s">
        <v>179</v>
      </c>
      <c r="X2531" t="s">
        <v>180</v>
      </c>
      <c r="Y2531" t="s">
        <v>36</v>
      </c>
    </row>
    <row r="2532" spans="1:25" x14ac:dyDescent="0.3">
      <c r="A2532">
        <v>10372</v>
      </c>
      <c r="B2532">
        <v>44</v>
      </c>
      <c r="C2532">
        <v>100</v>
      </c>
      <c r="D2532">
        <v>2</v>
      </c>
      <c r="E2532">
        <v>4496.8</v>
      </c>
      <c r="F2532" s="1">
        <v>38378</v>
      </c>
      <c r="G2532" t="s">
        <v>25</v>
      </c>
      <c r="H2532">
        <v>1</v>
      </c>
      <c r="I2532">
        <v>1</v>
      </c>
      <c r="J2532">
        <v>2005</v>
      </c>
      <c r="K2532" t="s">
        <v>598</v>
      </c>
      <c r="L2532">
        <v>86</v>
      </c>
      <c r="M2532" t="s">
        <v>663</v>
      </c>
      <c r="N2532" t="s">
        <v>246</v>
      </c>
      <c r="O2532" t="s">
        <v>247</v>
      </c>
      <c r="P2532" t="s">
        <v>248</v>
      </c>
      <c r="R2532" t="s">
        <v>249</v>
      </c>
      <c r="S2532" t="s">
        <v>250</v>
      </c>
      <c r="T2532" t="s">
        <v>251</v>
      </c>
      <c r="U2532" t="s">
        <v>200</v>
      </c>
      <c r="V2532" t="s">
        <v>200</v>
      </c>
      <c r="W2532" t="s">
        <v>252</v>
      </c>
      <c r="X2532" t="s">
        <v>253</v>
      </c>
      <c r="Y2532" t="s">
        <v>51</v>
      </c>
    </row>
    <row r="2533" spans="1:25" x14ac:dyDescent="0.3">
      <c r="A2533">
        <v>10384</v>
      </c>
      <c r="B2533">
        <v>49</v>
      </c>
      <c r="C2533">
        <v>100</v>
      </c>
      <c r="D2533">
        <v>1</v>
      </c>
      <c r="E2533">
        <v>6397.44</v>
      </c>
      <c r="F2533" s="1">
        <v>38406</v>
      </c>
      <c r="G2533" t="s">
        <v>25</v>
      </c>
      <c r="H2533">
        <v>1</v>
      </c>
      <c r="I2533">
        <v>2</v>
      </c>
      <c r="J2533">
        <v>2005</v>
      </c>
      <c r="K2533" t="s">
        <v>598</v>
      </c>
      <c r="L2533">
        <v>86</v>
      </c>
      <c r="M2533" t="s">
        <v>663</v>
      </c>
      <c r="N2533" t="s">
        <v>58</v>
      </c>
      <c r="O2533">
        <v>6505551386</v>
      </c>
      <c r="P2533" t="s">
        <v>59</v>
      </c>
      <c r="R2533" t="s">
        <v>60</v>
      </c>
      <c r="S2533" t="s">
        <v>55</v>
      </c>
      <c r="U2533" t="s">
        <v>32</v>
      </c>
      <c r="V2533" t="s">
        <v>33</v>
      </c>
      <c r="W2533" t="s">
        <v>61</v>
      </c>
      <c r="X2533" t="s">
        <v>57</v>
      </c>
      <c r="Y2533" t="s">
        <v>51</v>
      </c>
    </row>
    <row r="2534" spans="1:25" x14ac:dyDescent="0.3">
      <c r="A2534">
        <v>10397</v>
      </c>
      <c r="B2534">
        <v>32</v>
      </c>
      <c r="C2534">
        <v>80.55</v>
      </c>
      <c r="D2534">
        <v>5</v>
      </c>
      <c r="E2534">
        <v>2577.6</v>
      </c>
      <c r="F2534" s="1">
        <v>38439</v>
      </c>
      <c r="G2534" t="s">
        <v>25</v>
      </c>
      <c r="H2534">
        <v>1</v>
      </c>
      <c r="I2534">
        <v>3</v>
      </c>
      <c r="J2534">
        <v>2005</v>
      </c>
      <c r="K2534" t="s">
        <v>598</v>
      </c>
      <c r="L2534">
        <v>86</v>
      </c>
      <c r="M2534" t="s">
        <v>663</v>
      </c>
      <c r="N2534" t="s">
        <v>340</v>
      </c>
      <c r="O2534" t="s">
        <v>341</v>
      </c>
      <c r="P2534" t="s">
        <v>342</v>
      </c>
      <c r="R2534" t="s">
        <v>343</v>
      </c>
      <c r="T2534">
        <v>31000</v>
      </c>
      <c r="U2534" t="s">
        <v>41</v>
      </c>
      <c r="V2534" t="s">
        <v>42</v>
      </c>
      <c r="W2534" t="s">
        <v>344</v>
      </c>
      <c r="X2534" t="s">
        <v>345</v>
      </c>
      <c r="Y2534" t="s">
        <v>36</v>
      </c>
    </row>
    <row r="2535" spans="1:25" x14ac:dyDescent="0.3">
      <c r="A2535">
        <v>10414</v>
      </c>
      <c r="B2535">
        <v>34</v>
      </c>
      <c r="C2535">
        <v>100</v>
      </c>
      <c r="D2535">
        <v>13</v>
      </c>
      <c r="E2535">
        <v>3533.62</v>
      </c>
      <c r="F2535" s="1">
        <v>38478</v>
      </c>
      <c r="G2535" t="s">
        <v>401</v>
      </c>
      <c r="H2535">
        <v>2</v>
      </c>
      <c r="I2535">
        <v>5</v>
      </c>
      <c r="J2535">
        <v>2005</v>
      </c>
      <c r="K2535" t="s">
        <v>598</v>
      </c>
      <c r="L2535">
        <v>86</v>
      </c>
      <c r="M2535" t="s">
        <v>663</v>
      </c>
      <c r="N2535" t="s">
        <v>379</v>
      </c>
      <c r="O2535">
        <v>6175559555</v>
      </c>
      <c r="P2535" t="s">
        <v>380</v>
      </c>
      <c r="R2535" t="s">
        <v>381</v>
      </c>
      <c r="S2535" t="s">
        <v>123</v>
      </c>
      <c r="T2535">
        <v>51003</v>
      </c>
      <c r="U2535" t="s">
        <v>32</v>
      </c>
      <c r="V2535" t="s">
        <v>33</v>
      </c>
      <c r="W2535" t="s">
        <v>382</v>
      </c>
      <c r="X2535" t="s">
        <v>66</v>
      </c>
      <c r="Y2535" t="s">
        <v>51</v>
      </c>
    </row>
    <row r="2536" spans="1:25" x14ac:dyDescent="0.3">
      <c r="A2536">
        <v>10106</v>
      </c>
      <c r="B2536">
        <v>30</v>
      </c>
      <c r="C2536">
        <v>100</v>
      </c>
      <c r="D2536">
        <v>16</v>
      </c>
      <c r="E2536">
        <v>3177.3</v>
      </c>
      <c r="F2536" s="1">
        <v>37669</v>
      </c>
      <c r="G2536" t="s">
        <v>25</v>
      </c>
      <c r="H2536">
        <v>1</v>
      </c>
      <c r="I2536">
        <v>2</v>
      </c>
      <c r="J2536">
        <v>2003</v>
      </c>
      <c r="K2536" t="s">
        <v>598</v>
      </c>
      <c r="L2536">
        <v>90</v>
      </c>
      <c r="M2536" t="s">
        <v>664</v>
      </c>
      <c r="N2536" t="s">
        <v>552</v>
      </c>
      <c r="O2536" t="s">
        <v>553</v>
      </c>
      <c r="P2536" t="s">
        <v>554</v>
      </c>
      <c r="R2536" t="s">
        <v>555</v>
      </c>
      <c r="T2536">
        <v>24100</v>
      </c>
      <c r="U2536" t="s">
        <v>258</v>
      </c>
      <c r="V2536" t="s">
        <v>42</v>
      </c>
      <c r="W2536" t="s">
        <v>556</v>
      </c>
      <c r="X2536" t="s">
        <v>557</v>
      </c>
      <c r="Y2536" t="s">
        <v>51</v>
      </c>
    </row>
    <row r="2537" spans="1:25" x14ac:dyDescent="0.3">
      <c r="A2537">
        <v>10119</v>
      </c>
      <c r="B2537">
        <v>29</v>
      </c>
      <c r="C2537">
        <v>94.14</v>
      </c>
      <c r="D2537">
        <v>7</v>
      </c>
      <c r="E2537">
        <v>2730.06</v>
      </c>
      <c r="F2537" s="1">
        <v>37739</v>
      </c>
      <c r="G2537" t="s">
        <v>25</v>
      </c>
      <c r="H2537">
        <v>2</v>
      </c>
      <c r="I2537">
        <v>4</v>
      </c>
      <c r="J2537">
        <v>2003</v>
      </c>
      <c r="K2537" t="s">
        <v>598</v>
      </c>
      <c r="L2537">
        <v>90</v>
      </c>
      <c r="M2537" t="s">
        <v>664</v>
      </c>
      <c r="N2537" t="s">
        <v>144</v>
      </c>
      <c r="O2537" t="s">
        <v>145</v>
      </c>
      <c r="P2537" t="s">
        <v>146</v>
      </c>
      <c r="R2537" t="s">
        <v>147</v>
      </c>
      <c r="T2537">
        <v>5020</v>
      </c>
      <c r="U2537" t="s">
        <v>148</v>
      </c>
      <c r="V2537" t="s">
        <v>42</v>
      </c>
      <c r="W2537" t="s">
        <v>149</v>
      </c>
      <c r="X2537" t="s">
        <v>150</v>
      </c>
      <c r="Y2537" t="s">
        <v>36</v>
      </c>
    </row>
    <row r="2538" spans="1:25" x14ac:dyDescent="0.3">
      <c r="A2538">
        <v>10131</v>
      </c>
      <c r="B2538">
        <v>22</v>
      </c>
      <c r="C2538">
        <v>85.99</v>
      </c>
      <c r="D2538">
        <v>8</v>
      </c>
      <c r="E2538">
        <v>1891.78</v>
      </c>
      <c r="F2538" s="1">
        <v>37788</v>
      </c>
      <c r="G2538" t="s">
        <v>25</v>
      </c>
      <c r="H2538">
        <v>2</v>
      </c>
      <c r="I2538">
        <v>6</v>
      </c>
      <c r="J2538">
        <v>2003</v>
      </c>
      <c r="K2538" t="s">
        <v>598</v>
      </c>
      <c r="L2538">
        <v>90</v>
      </c>
      <c r="M2538" t="s">
        <v>664</v>
      </c>
      <c r="N2538" t="s">
        <v>568</v>
      </c>
      <c r="O2538">
        <v>2035554407</v>
      </c>
      <c r="P2538" t="s">
        <v>569</v>
      </c>
      <c r="R2538" t="s">
        <v>516</v>
      </c>
      <c r="S2538" t="s">
        <v>112</v>
      </c>
      <c r="T2538">
        <v>97561</v>
      </c>
      <c r="U2538" t="s">
        <v>32</v>
      </c>
      <c r="V2538" t="s">
        <v>33</v>
      </c>
      <c r="W2538" t="s">
        <v>570</v>
      </c>
      <c r="X2538" t="s">
        <v>571</v>
      </c>
      <c r="Y2538" t="s">
        <v>36</v>
      </c>
    </row>
    <row r="2539" spans="1:25" x14ac:dyDescent="0.3">
      <c r="A2539">
        <v>10143</v>
      </c>
      <c r="B2539">
        <v>26</v>
      </c>
      <c r="C2539">
        <v>100</v>
      </c>
      <c r="D2539">
        <v>11</v>
      </c>
      <c r="E2539">
        <v>2612.48</v>
      </c>
      <c r="F2539" s="1">
        <v>37843</v>
      </c>
      <c r="G2539" t="s">
        <v>25</v>
      </c>
      <c r="H2539">
        <v>3</v>
      </c>
      <c r="I2539">
        <v>8</v>
      </c>
      <c r="J2539">
        <v>2003</v>
      </c>
      <c r="K2539" t="s">
        <v>598</v>
      </c>
      <c r="L2539">
        <v>90</v>
      </c>
      <c r="M2539" t="s">
        <v>664</v>
      </c>
      <c r="N2539" t="s">
        <v>335</v>
      </c>
      <c r="O2539">
        <v>5085559555</v>
      </c>
      <c r="P2539" t="s">
        <v>336</v>
      </c>
      <c r="R2539" t="s">
        <v>162</v>
      </c>
      <c r="S2539" t="s">
        <v>123</v>
      </c>
      <c r="T2539">
        <v>50553</v>
      </c>
      <c r="U2539" t="s">
        <v>32</v>
      </c>
      <c r="V2539" t="s">
        <v>33</v>
      </c>
      <c r="W2539" t="s">
        <v>337</v>
      </c>
      <c r="X2539" t="s">
        <v>338</v>
      </c>
      <c r="Y2539" t="s">
        <v>36</v>
      </c>
    </row>
    <row r="2540" spans="1:25" x14ac:dyDescent="0.3">
      <c r="A2540">
        <v>10155</v>
      </c>
      <c r="B2540">
        <v>32</v>
      </c>
      <c r="C2540">
        <v>91.43</v>
      </c>
      <c r="D2540">
        <v>9</v>
      </c>
      <c r="E2540">
        <v>2925.76</v>
      </c>
      <c r="F2540" s="1">
        <v>37900</v>
      </c>
      <c r="G2540" t="s">
        <v>25</v>
      </c>
      <c r="H2540">
        <v>4</v>
      </c>
      <c r="I2540">
        <v>10</v>
      </c>
      <c r="J2540">
        <v>2003</v>
      </c>
      <c r="K2540" t="s">
        <v>598</v>
      </c>
      <c r="L2540">
        <v>90</v>
      </c>
      <c r="M2540" t="s">
        <v>664</v>
      </c>
      <c r="N2540" t="s">
        <v>126</v>
      </c>
      <c r="O2540" t="s">
        <v>127</v>
      </c>
      <c r="P2540" t="s">
        <v>128</v>
      </c>
      <c r="R2540" t="s">
        <v>129</v>
      </c>
      <c r="T2540">
        <v>21240</v>
      </c>
      <c r="U2540" t="s">
        <v>130</v>
      </c>
      <c r="V2540" t="s">
        <v>42</v>
      </c>
      <c r="W2540" t="s">
        <v>131</v>
      </c>
      <c r="X2540" t="s">
        <v>132</v>
      </c>
      <c r="Y2540" t="s">
        <v>36</v>
      </c>
    </row>
    <row r="2541" spans="1:25" x14ac:dyDescent="0.3">
      <c r="A2541">
        <v>10167</v>
      </c>
      <c r="B2541">
        <v>29</v>
      </c>
      <c r="C2541">
        <v>100</v>
      </c>
      <c r="D2541">
        <v>5</v>
      </c>
      <c r="E2541">
        <v>2940.02</v>
      </c>
      <c r="F2541" s="1">
        <v>37917</v>
      </c>
      <c r="G2541" t="s">
        <v>339</v>
      </c>
      <c r="H2541">
        <v>4</v>
      </c>
      <c r="I2541">
        <v>10</v>
      </c>
      <c r="J2541">
        <v>2003</v>
      </c>
      <c r="K2541" t="s">
        <v>598</v>
      </c>
      <c r="L2541">
        <v>90</v>
      </c>
      <c r="M2541" t="s">
        <v>664</v>
      </c>
      <c r="N2541" t="s">
        <v>261</v>
      </c>
      <c r="O2541" t="s">
        <v>262</v>
      </c>
      <c r="P2541" t="s">
        <v>263</v>
      </c>
      <c r="R2541" t="s">
        <v>264</v>
      </c>
      <c r="T2541" t="s">
        <v>265</v>
      </c>
      <c r="U2541" t="s">
        <v>188</v>
      </c>
      <c r="V2541" t="s">
        <v>42</v>
      </c>
      <c r="W2541" t="s">
        <v>266</v>
      </c>
      <c r="X2541" t="s">
        <v>206</v>
      </c>
      <c r="Y2541" t="s">
        <v>36</v>
      </c>
    </row>
    <row r="2542" spans="1:25" x14ac:dyDescent="0.3">
      <c r="A2542">
        <v>10178</v>
      </c>
      <c r="B2542">
        <v>34</v>
      </c>
      <c r="C2542">
        <v>96.86</v>
      </c>
      <c r="D2542">
        <v>8</v>
      </c>
      <c r="E2542">
        <v>3293.24</v>
      </c>
      <c r="F2542" s="1">
        <v>37933</v>
      </c>
      <c r="G2542" t="s">
        <v>25</v>
      </c>
      <c r="H2542">
        <v>4</v>
      </c>
      <c r="I2542">
        <v>11</v>
      </c>
      <c r="J2542">
        <v>2003</v>
      </c>
      <c r="K2542" t="s">
        <v>598</v>
      </c>
      <c r="L2542">
        <v>90</v>
      </c>
      <c r="M2542" t="s">
        <v>664</v>
      </c>
      <c r="N2542" t="s">
        <v>340</v>
      </c>
      <c r="O2542" t="s">
        <v>341</v>
      </c>
      <c r="P2542" t="s">
        <v>342</v>
      </c>
      <c r="R2542" t="s">
        <v>343</v>
      </c>
      <c r="T2542">
        <v>31000</v>
      </c>
      <c r="U2542" t="s">
        <v>41</v>
      </c>
      <c r="V2542" t="s">
        <v>42</v>
      </c>
      <c r="W2542" t="s">
        <v>344</v>
      </c>
      <c r="X2542" t="s">
        <v>345</v>
      </c>
      <c r="Y2542" t="s">
        <v>51</v>
      </c>
    </row>
    <row r="2543" spans="1:25" x14ac:dyDescent="0.3">
      <c r="A2543">
        <v>10186</v>
      </c>
      <c r="B2543">
        <v>24</v>
      </c>
      <c r="C2543">
        <v>99.57</v>
      </c>
      <c r="D2543">
        <v>5</v>
      </c>
      <c r="E2543">
        <v>2389.6799999999998</v>
      </c>
      <c r="F2543" s="1">
        <v>37939</v>
      </c>
      <c r="G2543" t="s">
        <v>25</v>
      </c>
      <c r="H2543">
        <v>4</v>
      </c>
      <c r="I2543">
        <v>11</v>
      </c>
      <c r="J2543">
        <v>2003</v>
      </c>
      <c r="K2543" t="s">
        <v>598</v>
      </c>
      <c r="L2543">
        <v>90</v>
      </c>
      <c r="M2543" t="s">
        <v>664</v>
      </c>
      <c r="N2543" t="s">
        <v>346</v>
      </c>
      <c r="O2543" t="s">
        <v>347</v>
      </c>
      <c r="P2543" t="s">
        <v>348</v>
      </c>
      <c r="R2543" t="s">
        <v>332</v>
      </c>
      <c r="T2543" t="s">
        <v>349</v>
      </c>
      <c r="U2543" t="s">
        <v>170</v>
      </c>
      <c r="V2543" t="s">
        <v>42</v>
      </c>
      <c r="W2543" t="s">
        <v>350</v>
      </c>
      <c r="X2543" t="s">
        <v>351</v>
      </c>
      <c r="Y2543" t="s">
        <v>36</v>
      </c>
    </row>
    <row r="2544" spans="1:25" x14ac:dyDescent="0.3">
      <c r="A2544">
        <v>10197</v>
      </c>
      <c r="B2544">
        <v>24</v>
      </c>
      <c r="C2544">
        <v>90.52</v>
      </c>
      <c r="D2544">
        <v>2</v>
      </c>
      <c r="E2544">
        <v>2172.48</v>
      </c>
      <c r="F2544" s="1">
        <v>37951</v>
      </c>
      <c r="G2544" t="s">
        <v>25</v>
      </c>
      <c r="H2544">
        <v>4</v>
      </c>
      <c r="I2544">
        <v>11</v>
      </c>
      <c r="J2544">
        <v>2003</v>
      </c>
      <c r="K2544" t="s">
        <v>598</v>
      </c>
      <c r="L2544">
        <v>90</v>
      </c>
      <c r="M2544" t="s">
        <v>664</v>
      </c>
      <c r="N2544" t="s">
        <v>352</v>
      </c>
      <c r="O2544" t="s">
        <v>353</v>
      </c>
      <c r="P2544" t="s">
        <v>354</v>
      </c>
      <c r="R2544" t="s">
        <v>355</v>
      </c>
      <c r="T2544">
        <v>8022</v>
      </c>
      <c r="U2544" t="s">
        <v>178</v>
      </c>
      <c r="V2544" t="s">
        <v>42</v>
      </c>
      <c r="W2544" t="s">
        <v>356</v>
      </c>
      <c r="X2544" t="s">
        <v>357</v>
      </c>
      <c r="Y2544" t="s">
        <v>36</v>
      </c>
    </row>
    <row r="2545" spans="1:25" x14ac:dyDescent="0.3">
      <c r="A2545">
        <v>10209</v>
      </c>
      <c r="B2545">
        <v>33</v>
      </c>
      <c r="C2545">
        <v>88.71</v>
      </c>
      <c r="D2545">
        <v>4</v>
      </c>
      <c r="E2545">
        <v>2927.43</v>
      </c>
      <c r="F2545" s="1">
        <v>37995</v>
      </c>
      <c r="G2545" t="s">
        <v>25</v>
      </c>
      <c r="H2545">
        <v>1</v>
      </c>
      <c r="I2545">
        <v>1</v>
      </c>
      <c r="J2545">
        <v>2004</v>
      </c>
      <c r="K2545" t="s">
        <v>598</v>
      </c>
      <c r="L2545">
        <v>90</v>
      </c>
      <c r="M2545" t="s">
        <v>664</v>
      </c>
      <c r="N2545" t="s">
        <v>358</v>
      </c>
      <c r="O2545">
        <v>2155554369</v>
      </c>
      <c r="P2545" t="s">
        <v>359</v>
      </c>
      <c r="R2545" t="s">
        <v>360</v>
      </c>
      <c r="S2545" t="s">
        <v>55</v>
      </c>
      <c r="U2545" t="s">
        <v>32</v>
      </c>
      <c r="V2545" t="s">
        <v>33</v>
      </c>
      <c r="W2545" t="s">
        <v>361</v>
      </c>
      <c r="X2545" t="s">
        <v>103</v>
      </c>
      <c r="Y2545" t="s">
        <v>36</v>
      </c>
    </row>
    <row r="2546" spans="1:25" x14ac:dyDescent="0.3">
      <c r="A2546">
        <v>10222</v>
      </c>
      <c r="B2546">
        <v>26</v>
      </c>
      <c r="C2546">
        <v>100</v>
      </c>
      <c r="D2546">
        <v>8</v>
      </c>
      <c r="E2546">
        <v>2659.54</v>
      </c>
      <c r="F2546" s="1">
        <v>38036</v>
      </c>
      <c r="G2546" t="s">
        <v>25</v>
      </c>
      <c r="H2546">
        <v>1</v>
      </c>
      <c r="I2546">
        <v>2</v>
      </c>
      <c r="J2546">
        <v>2004</v>
      </c>
      <c r="K2546" t="s">
        <v>598</v>
      </c>
      <c r="L2546">
        <v>90</v>
      </c>
      <c r="M2546" t="s">
        <v>664</v>
      </c>
      <c r="N2546" t="s">
        <v>362</v>
      </c>
      <c r="O2546">
        <v>7605558146</v>
      </c>
      <c r="P2546" t="s">
        <v>363</v>
      </c>
      <c r="R2546" t="s">
        <v>364</v>
      </c>
      <c r="S2546" t="s">
        <v>55</v>
      </c>
      <c r="T2546">
        <v>91217</v>
      </c>
      <c r="U2546" t="s">
        <v>32</v>
      </c>
      <c r="V2546" t="s">
        <v>33</v>
      </c>
      <c r="W2546" t="s">
        <v>237</v>
      </c>
      <c r="X2546" t="s">
        <v>276</v>
      </c>
      <c r="Y2546" t="s">
        <v>36</v>
      </c>
    </row>
    <row r="2547" spans="1:25" x14ac:dyDescent="0.3">
      <c r="A2547">
        <v>10249</v>
      </c>
      <c r="B2547">
        <v>40</v>
      </c>
      <c r="C2547">
        <v>95.95</v>
      </c>
      <c r="D2547">
        <v>4</v>
      </c>
      <c r="E2547">
        <v>3838</v>
      </c>
      <c r="F2547" s="1">
        <v>38115</v>
      </c>
      <c r="G2547" t="s">
        <v>25</v>
      </c>
      <c r="H2547">
        <v>2</v>
      </c>
      <c r="I2547">
        <v>5</v>
      </c>
      <c r="J2547">
        <v>2004</v>
      </c>
      <c r="K2547" t="s">
        <v>598</v>
      </c>
      <c r="L2547">
        <v>90</v>
      </c>
      <c r="M2547" t="s">
        <v>664</v>
      </c>
      <c r="N2547" t="s">
        <v>239</v>
      </c>
      <c r="O2547">
        <v>6175555555</v>
      </c>
      <c r="P2547" t="s">
        <v>240</v>
      </c>
      <c r="R2547" t="s">
        <v>122</v>
      </c>
      <c r="S2547" t="s">
        <v>123</v>
      </c>
      <c r="T2547">
        <v>51247</v>
      </c>
      <c r="U2547" t="s">
        <v>32</v>
      </c>
      <c r="V2547" t="s">
        <v>33</v>
      </c>
      <c r="W2547" t="s">
        <v>241</v>
      </c>
      <c r="X2547" t="s">
        <v>143</v>
      </c>
      <c r="Y2547" t="s">
        <v>51</v>
      </c>
    </row>
    <row r="2548" spans="1:25" x14ac:dyDescent="0.3">
      <c r="A2548">
        <v>10262</v>
      </c>
      <c r="B2548">
        <v>44</v>
      </c>
      <c r="C2548">
        <v>94.14</v>
      </c>
      <c r="D2548">
        <v>13</v>
      </c>
      <c r="E2548">
        <v>4142.16</v>
      </c>
      <c r="F2548" s="1">
        <v>38162</v>
      </c>
      <c r="G2548" t="s">
        <v>339</v>
      </c>
      <c r="H2548">
        <v>2</v>
      </c>
      <c r="I2548">
        <v>6</v>
      </c>
      <c r="J2548">
        <v>2004</v>
      </c>
      <c r="K2548" t="s">
        <v>598</v>
      </c>
      <c r="L2548">
        <v>90</v>
      </c>
      <c r="M2548" t="s">
        <v>664</v>
      </c>
      <c r="N2548" t="s">
        <v>174</v>
      </c>
      <c r="O2548" t="s">
        <v>175</v>
      </c>
      <c r="P2548" t="s">
        <v>176</v>
      </c>
      <c r="R2548" t="s">
        <v>177</v>
      </c>
      <c r="T2548">
        <v>28034</v>
      </c>
      <c r="U2548" t="s">
        <v>178</v>
      </c>
      <c r="V2548" t="s">
        <v>42</v>
      </c>
      <c r="W2548" t="s">
        <v>179</v>
      </c>
      <c r="X2548" t="s">
        <v>180</v>
      </c>
      <c r="Y2548" t="s">
        <v>51</v>
      </c>
    </row>
    <row r="2549" spans="1:25" x14ac:dyDescent="0.3">
      <c r="A2549">
        <v>10274</v>
      </c>
      <c r="B2549">
        <v>24</v>
      </c>
      <c r="C2549">
        <v>90.52</v>
      </c>
      <c r="D2549">
        <v>5</v>
      </c>
      <c r="E2549">
        <v>2172.48</v>
      </c>
      <c r="F2549" s="1">
        <v>38189</v>
      </c>
      <c r="G2549" t="s">
        <v>25</v>
      </c>
      <c r="H2549">
        <v>3</v>
      </c>
      <c r="I2549">
        <v>7</v>
      </c>
      <c r="J2549">
        <v>2004</v>
      </c>
      <c r="K2549" t="s">
        <v>598</v>
      </c>
      <c r="L2549">
        <v>90</v>
      </c>
      <c r="M2549" t="s">
        <v>664</v>
      </c>
      <c r="N2549" t="s">
        <v>281</v>
      </c>
      <c r="O2549">
        <v>6175558555</v>
      </c>
      <c r="P2549" t="s">
        <v>282</v>
      </c>
      <c r="R2549" t="s">
        <v>283</v>
      </c>
      <c r="S2549" t="s">
        <v>123</v>
      </c>
      <c r="T2549">
        <v>58339</v>
      </c>
      <c r="U2549" t="s">
        <v>32</v>
      </c>
      <c r="V2549" t="s">
        <v>33</v>
      </c>
      <c r="W2549" t="s">
        <v>275</v>
      </c>
      <c r="X2549" t="s">
        <v>284</v>
      </c>
      <c r="Y2549" t="s">
        <v>36</v>
      </c>
    </row>
    <row r="2550" spans="1:25" x14ac:dyDescent="0.3">
      <c r="A2550">
        <v>10283</v>
      </c>
      <c r="B2550">
        <v>20</v>
      </c>
      <c r="C2550">
        <v>94.14</v>
      </c>
      <c r="D2550">
        <v>2</v>
      </c>
      <c r="E2550">
        <v>1882.8</v>
      </c>
      <c r="F2550" s="1">
        <v>38219</v>
      </c>
      <c r="G2550" t="s">
        <v>25</v>
      </c>
      <c r="H2550">
        <v>3</v>
      </c>
      <c r="I2550">
        <v>8</v>
      </c>
      <c r="J2550">
        <v>2004</v>
      </c>
      <c r="K2550" t="s">
        <v>598</v>
      </c>
      <c r="L2550">
        <v>90</v>
      </c>
      <c r="M2550" t="s">
        <v>664</v>
      </c>
      <c r="N2550" t="s">
        <v>373</v>
      </c>
      <c r="O2550" t="s">
        <v>374</v>
      </c>
      <c r="P2550" t="s">
        <v>375</v>
      </c>
      <c r="R2550" t="s">
        <v>376</v>
      </c>
      <c r="S2550" t="s">
        <v>229</v>
      </c>
      <c r="T2550" t="s">
        <v>377</v>
      </c>
      <c r="U2550" t="s">
        <v>231</v>
      </c>
      <c r="V2550" t="s">
        <v>33</v>
      </c>
      <c r="W2550" t="s">
        <v>378</v>
      </c>
      <c r="X2550" t="s">
        <v>172</v>
      </c>
      <c r="Y2550" t="s">
        <v>36</v>
      </c>
    </row>
    <row r="2551" spans="1:25" x14ac:dyDescent="0.3">
      <c r="A2551">
        <v>10296</v>
      </c>
      <c r="B2551">
        <v>34</v>
      </c>
      <c r="C2551">
        <v>100</v>
      </c>
      <c r="D2551">
        <v>11</v>
      </c>
      <c r="E2551">
        <v>3477.86</v>
      </c>
      <c r="F2551" s="1">
        <v>38245</v>
      </c>
      <c r="G2551" t="s">
        <v>25</v>
      </c>
      <c r="H2551">
        <v>3</v>
      </c>
      <c r="I2551">
        <v>9</v>
      </c>
      <c r="J2551">
        <v>2004</v>
      </c>
      <c r="K2551" t="s">
        <v>598</v>
      </c>
      <c r="L2551">
        <v>90</v>
      </c>
      <c r="M2551" t="s">
        <v>664</v>
      </c>
      <c r="N2551" t="s">
        <v>572</v>
      </c>
      <c r="O2551" t="s">
        <v>573</v>
      </c>
      <c r="P2551" t="s">
        <v>574</v>
      </c>
      <c r="R2551" t="s">
        <v>575</v>
      </c>
      <c r="T2551">
        <v>80686</v>
      </c>
      <c r="U2551" t="s">
        <v>443</v>
      </c>
      <c r="V2551" t="s">
        <v>42</v>
      </c>
      <c r="W2551" t="s">
        <v>576</v>
      </c>
      <c r="X2551" t="s">
        <v>103</v>
      </c>
      <c r="Y2551" t="s">
        <v>51</v>
      </c>
    </row>
    <row r="2552" spans="1:25" x14ac:dyDescent="0.3">
      <c r="A2552">
        <v>10307</v>
      </c>
      <c r="B2552">
        <v>34</v>
      </c>
      <c r="C2552">
        <v>97.76</v>
      </c>
      <c r="D2552">
        <v>5</v>
      </c>
      <c r="E2552">
        <v>3323.84</v>
      </c>
      <c r="F2552" s="1">
        <v>38274</v>
      </c>
      <c r="G2552" t="s">
        <v>25</v>
      </c>
      <c r="H2552">
        <v>4</v>
      </c>
      <c r="I2552">
        <v>10</v>
      </c>
      <c r="J2552">
        <v>2004</v>
      </c>
      <c r="K2552" t="s">
        <v>598</v>
      </c>
      <c r="L2552">
        <v>90</v>
      </c>
      <c r="M2552" t="s">
        <v>664</v>
      </c>
      <c r="N2552" t="s">
        <v>214</v>
      </c>
      <c r="O2552">
        <v>2155554695</v>
      </c>
      <c r="P2552" t="s">
        <v>215</v>
      </c>
      <c r="R2552" t="s">
        <v>216</v>
      </c>
      <c r="S2552" t="s">
        <v>142</v>
      </c>
      <c r="T2552">
        <v>71270</v>
      </c>
      <c r="U2552" t="s">
        <v>32</v>
      </c>
      <c r="V2552" t="s">
        <v>33</v>
      </c>
      <c r="W2552" t="s">
        <v>217</v>
      </c>
      <c r="X2552" t="s">
        <v>218</v>
      </c>
      <c r="Y2552" t="s">
        <v>51</v>
      </c>
    </row>
    <row r="2553" spans="1:25" x14ac:dyDescent="0.3">
      <c r="A2553">
        <v>10316</v>
      </c>
      <c r="B2553">
        <v>45</v>
      </c>
      <c r="C2553">
        <v>93.24</v>
      </c>
      <c r="D2553">
        <v>13</v>
      </c>
      <c r="E2553">
        <v>4195.8</v>
      </c>
      <c r="F2553" s="1">
        <v>38292</v>
      </c>
      <c r="G2553" t="s">
        <v>25</v>
      </c>
      <c r="H2553">
        <v>4</v>
      </c>
      <c r="I2553">
        <v>11</v>
      </c>
      <c r="J2553">
        <v>2004</v>
      </c>
      <c r="K2553" t="s">
        <v>598</v>
      </c>
      <c r="L2553">
        <v>90</v>
      </c>
      <c r="M2553" t="s">
        <v>664</v>
      </c>
      <c r="N2553" t="s">
        <v>383</v>
      </c>
      <c r="O2553" t="s">
        <v>384</v>
      </c>
      <c r="P2553" t="s">
        <v>385</v>
      </c>
      <c r="R2553" t="s">
        <v>386</v>
      </c>
      <c r="S2553" t="s">
        <v>387</v>
      </c>
      <c r="T2553" t="s">
        <v>388</v>
      </c>
      <c r="U2553" t="s">
        <v>170</v>
      </c>
      <c r="V2553" t="s">
        <v>42</v>
      </c>
      <c r="W2553" t="s">
        <v>389</v>
      </c>
      <c r="X2553" t="s">
        <v>390</v>
      </c>
      <c r="Y2553" t="s">
        <v>51</v>
      </c>
    </row>
    <row r="2554" spans="1:25" x14ac:dyDescent="0.3">
      <c r="A2554">
        <v>10328</v>
      </c>
      <c r="B2554">
        <v>41</v>
      </c>
      <c r="C2554">
        <v>100</v>
      </c>
      <c r="D2554">
        <v>9</v>
      </c>
      <c r="E2554">
        <v>4156.58</v>
      </c>
      <c r="F2554" s="1">
        <v>38303</v>
      </c>
      <c r="G2554" t="s">
        <v>25</v>
      </c>
      <c r="H2554">
        <v>4</v>
      </c>
      <c r="I2554">
        <v>11</v>
      </c>
      <c r="J2554">
        <v>2004</v>
      </c>
      <c r="K2554" t="s">
        <v>598</v>
      </c>
      <c r="L2554">
        <v>90</v>
      </c>
      <c r="M2554" t="s">
        <v>664</v>
      </c>
      <c r="N2554" t="s">
        <v>552</v>
      </c>
      <c r="O2554" t="s">
        <v>553</v>
      </c>
      <c r="P2554" t="s">
        <v>554</v>
      </c>
      <c r="R2554" t="s">
        <v>555</v>
      </c>
      <c r="T2554">
        <v>24100</v>
      </c>
      <c r="U2554" t="s">
        <v>258</v>
      </c>
      <c r="V2554" t="s">
        <v>42</v>
      </c>
      <c r="W2554" t="s">
        <v>556</v>
      </c>
      <c r="X2554" t="s">
        <v>557</v>
      </c>
      <c r="Y2554" t="s">
        <v>51</v>
      </c>
    </row>
    <row r="2555" spans="1:25" x14ac:dyDescent="0.3">
      <c r="A2555">
        <v>10339</v>
      </c>
      <c r="B2555">
        <v>55</v>
      </c>
      <c r="C2555">
        <v>71.25</v>
      </c>
      <c r="D2555">
        <v>15</v>
      </c>
      <c r="E2555">
        <v>3918.75</v>
      </c>
      <c r="F2555" s="1">
        <v>38314</v>
      </c>
      <c r="G2555" t="s">
        <v>25</v>
      </c>
      <c r="H2555">
        <v>4</v>
      </c>
      <c r="I2555">
        <v>11</v>
      </c>
      <c r="J2555">
        <v>2004</v>
      </c>
      <c r="K2555" t="s">
        <v>598</v>
      </c>
      <c r="L2555">
        <v>90</v>
      </c>
      <c r="M2555" t="s">
        <v>664</v>
      </c>
      <c r="N2555" t="s">
        <v>246</v>
      </c>
      <c r="O2555" t="s">
        <v>247</v>
      </c>
      <c r="P2555" t="s">
        <v>248</v>
      </c>
      <c r="R2555" t="s">
        <v>249</v>
      </c>
      <c r="S2555" t="s">
        <v>250</v>
      </c>
      <c r="T2555" t="s">
        <v>251</v>
      </c>
      <c r="U2555" t="s">
        <v>200</v>
      </c>
      <c r="V2555" t="s">
        <v>200</v>
      </c>
      <c r="W2555" t="s">
        <v>252</v>
      </c>
      <c r="X2555" t="s">
        <v>253</v>
      </c>
      <c r="Y2555" t="s">
        <v>51</v>
      </c>
    </row>
    <row r="2556" spans="1:25" x14ac:dyDescent="0.3">
      <c r="A2556">
        <v>10352</v>
      </c>
      <c r="B2556">
        <v>23</v>
      </c>
      <c r="C2556">
        <v>100</v>
      </c>
      <c r="D2556">
        <v>3</v>
      </c>
      <c r="E2556">
        <v>2352.67</v>
      </c>
      <c r="F2556" s="1">
        <v>38324</v>
      </c>
      <c r="G2556" t="s">
        <v>25</v>
      </c>
      <c r="H2556">
        <v>4</v>
      </c>
      <c r="I2556">
        <v>12</v>
      </c>
      <c r="J2556">
        <v>2004</v>
      </c>
      <c r="K2556" t="s">
        <v>598</v>
      </c>
      <c r="L2556">
        <v>90</v>
      </c>
      <c r="M2556" t="s">
        <v>664</v>
      </c>
      <c r="N2556" t="s">
        <v>600</v>
      </c>
      <c r="O2556">
        <v>6175558428</v>
      </c>
      <c r="P2556" t="s">
        <v>601</v>
      </c>
      <c r="R2556" t="s">
        <v>283</v>
      </c>
      <c r="S2556" t="s">
        <v>123</v>
      </c>
      <c r="T2556">
        <v>58339</v>
      </c>
      <c r="U2556" t="s">
        <v>32</v>
      </c>
      <c r="V2556" t="s">
        <v>33</v>
      </c>
      <c r="W2556" t="s">
        <v>529</v>
      </c>
      <c r="X2556" t="s">
        <v>245</v>
      </c>
      <c r="Y2556" t="s">
        <v>36</v>
      </c>
    </row>
    <row r="2557" spans="1:25" x14ac:dyDescent="0.3">
      <c r="A2557">
        <v>10361</v>
      </c>
      <c r="B2557">
        <v>24</v>
      </c>
      <c r="C2557">
        <v>45.39</v>
      </c>
      <c r="D2557">
        <v>14</v>
      </c>
      <c r="E2557">
        <v>1089.3599999999999</v>
      </c>
      <c r="F2557" s="1">
        <v>38338</v>
      </c>
      <c r="G2557" t="s">
        <v>25</v>
      </c>
      <c r="H2557">
        <v>4</v>
      </c>
      <c r="I2557">
        <v>12</v>
      </c>
      <c r="J2557">
        <v>2004</v>
      </c>
      <c r="K2557" t="s">
        <v>598</v>
      </c>
      <c r="L2557">
        <v>90</v>
      </c>
      <c r="M2557" t="s">
        <v>664</v>
      </c>
      <c r="N2557" t="s">
        <v>152</v>
      </c>
      <c r="O2557" t="s">
        <v>153</v>
      </c>
      <c r="P2557" t="s">
        <v>154</v>
      </c>
      <c r="Q2557" t="s">
        <v>155</v>
      </c>
      <c r="R2557" t="s">
        <v>156</v>
      </c>
      <c r="S2557" t="s">
        <v>157</v>
      </c>
      <c r="T2557">
        <v>2067</v>
      </c>
      <c r="U2557" t="s">
        <v>95</v>
      </c>
      <c r="V2557" t="s">
        <v>96</v>
      </c>
      <c r="W2557" t="s">
        <v>158</v>
      </c>
      <c r="X2557" t="s">
        <v>159</v>
      </c>
      <c r="Y2557" t="s">
        <v>36</v>
      </c>
    </row>
    <row r="2558" spans="1:25" x14ac:dyDescent="0.3">
      <c r="A2558">
        <v>10373</v>
      </c>
      <c r="B2558">
        <v>32</v>
      </c>
      <c r="C2558">
        <v>84.41</v>
      </c>
      <c r="D2558">
        <v>15</v>
      </c>
      <c r="E2558">
        <v>2701.12</v>
      </c>
      <c r="F2558" s="1">
        <v>38383</v>
      </c>
      <c r="G2558" t="s">
        <v>25</v>
      </c>
      <c r="H2558">
        <v>1</v>
      </c>
      <c r="I2558">
        <v>1</v>
      </c>
      <c r="J2558">
        <v>2005</v>
      </c>
      <c r="K2558" t="s">
        <v>598</v>
      </c>
      <c r="L2558">
        <v>90</v>
      </c>
      <c r="M2558" t="s">
        <v>664</v>
      </c>
      <c r="N2558" t="s">
        <v>391</v>
      </c>
      <c r="O2558" t="s">
        <v>392</v>
      </c>
      <c r="P2558" t="s">
        <v>393</v>
      </c>
      <c r="R2558" t="s">
        <v>394</v>
      </c>
      <c r="T2558">
        <v>90110</v>
      </c>
      <c r="U2558" t="s">
        <v>130</v>
      </c>
      <c r="V2558" t="s">
        <v>42</v>
      </c>
      <c r="W2558" t="s">
        <v>395</v>
      </c>
      <c r="X2558" t="s">
        <v>396</v>
      </c>
      <c r="Y2558" t="s">
        <v>36</v>
      </c>
    </row>
    <row r="2559" spans="1:25" x14ac:dyDescent="0.3">
      <c r="A2559">
        <v>10386</v>
      </c>
      <c r="B2559">
        <v>29</v>
      </c>
      <c r="C2559">
        <v>85.76</v>
      </c>
      <c r="D2559">
        <v>13</v>
      </c>
      <c r="E2559">
        <v>2487.04</v>
      </c>
      <c r="F2559" s="1">
        <v>38412</v>
      </c>
      <c r="G2559" t="s">
        <v>408</v>
      </c>
      <c r="H2559">
        <v>1</v>
      </c>
      <c r="I2559">
        <v>3</v>
      </c>
      <c r="J2559">
        <v>2005</v>
      </c>
      <c r="K2559" t="s">
        <v>598</v>
      </c>
      <c r="L2559">
        <v>90</v>
      </c>
      <c r="M2559" t="s">
        <v>664</v>
      </c>
      <c r="N2559" t="s">
        <v>174</v>
      </c>
      <c r="O2559" t="s">
        <v>175</v>
      </c>
      <c r="P2559" t="s">
        <v>176</v>
      </c>
      <c r="R2559" t="s">
        <v>177</v>
      </c>
      <c r="T2559">
        <v>28034</v>
      </c>
      <c r="U2559" t="s">
        <v>178</v>
      </c>
      <c r="V2559" t="s">
        <v>42</v>
      </c>
      <c r="W2559" t="s">
        <v>179</v>
      </c>
      <c r="X2559" t="s">
        <v>180</v>
      </c>
      <c r="Y2559" t="s">
        <v>36</v>
      </c>
    </row>
    <row r="2560" spans="1:25" x14ac:dyDescent="0.3">
      <c r="A2560">
        <v>10398</v>
      </c>
      <c r="B2560">
        <v>36</v>
      </c>
      <c r="C2560">
        <v>100</v>
      </c>
      <c r="D2560">
        <v>7</v>
      </c>
      <c r="E2560">
        <v>3910.32</v>
      </c>
      <c r="F2560" s="1">
        <v>38441</v>
      </c>
      <c r="G2560" t="s">
        <v>25</v>
      </c>
      <c r="H2560">
        <v>1</v>
      </c>
      <c r="I2560">
        <v>3</v>
      </c>
      <c r="J2560">
        <v>2005</v>
      </c>
      <c r="K2560" t="s">
        <v>598</v>
      </c>
      <c r="L2560">
        <v>90</v>
      </c>
      <c r="M2560" t="s">
        <v>664</v>
      </c>
      <c r="N2560" t="s">
        <v>37</v>
      </c>
      <c r="O2560" t="s">
        <v>38</v>
      </c>
      <c r="P2560" t="s">
        <v>39</v>
      </c>
      <c r="R2560" t="s">
        <v>40</v>
      </c>
      <c r="T2560">
        <v>51100</v>
      </c>
      <c r="U2560" t="s">
        <v>41</v>
      </c>
      <c r="V2560" t="s">
        <v>42</v>
      </c>
      <c r="W2560" t="s">
        <v>43</v>
      </c>
      <c r="X2560" t="s">
        <v>44</v>
      </c>
      <c r="Y2560" t="s">
        <v>51</v>
      </c>
    </row>
    <row r="2561" spans="1:25" x14ac:dyDescent="0.3">
      <c r="A2561">
        <v>10400</v>
      </c>
      <c r="B2561">
        <v>46</v>
      </c>
      <c r="C2561">
        <v>87.8</v>
      </c>
      <c r="D2561">
        <v>5</v>
      </c>
      <c r="E2561">
        <v>4038.8</v>
      </c>
      <c r="F2561" s="1">
        <v>38443</v>
      </c>
      <c r="G2561" t="s">
        <v>25</v>
      </c>
      <c r="H2561">
        <v>2</v>
      </c>
      <c r="I2561">
        <v>4</v>
      </c>
      <c r="J2561">
        <v>2005</v>
      </c>
      <c r="K2561" t="s">
        <v>598</v>
      </c>
      <c r="L2561">
        <v>90</v>
      </c>
      <c r="M2561" t="s">
        <v>664</v>
      </c>
      <c r="N2561" t="s">
        <v>397</v>
      </c>
      <c r="O2561">
        <v>4085553659</v>
      </c>
      <c r="P2561" t="s">
        <v>398</v>
      </c>
      <c r="R2561" t="s">
        <v>399</v>
      </c>
      <c r="S2561" t="s">
        <v>55</v>
      </c>
      <c r="T2561">
        <v>94217</v>
      </c>
      <c r="U2561" t="s">
        <v>32</v>
      </c>
      <c r="V2561" t="s">
        <v>33</v>
      </c>
      <c r="W2561" t="s">
        <v>102</v>
      </c>
      <c r="X2561" t="s">
        <v>400</v>
      </c>
      <c r="Y2561" t="s">
        <v>51</v>
      </c>
    </row>
    <row r="2562" spans="1:25" x14ac:dyDescent="0.3">
      <c r="A2562">
        <v>10415</v>
      </c>
      <c r="B2562">
        <v>32</v>
      </c>
      <c r="C2562">
        <v>95.95</v>
      </c>
      <c r="D2562">
        <v>4</v>
      </c>
      <c r="E2562">
        <v>3070.4</v>
      </c>
      <c r="F2562" s="1">
        <v>38481</v>
      </c>
      <c r="G2562" t="s">
        <v>173</v>
      </c>
      <c r="H2562">
        <v>2</v>
      </c>
      <c r="I2562">
        <v>5</v>
      </c>
      <c r="J2562">
        <v>2005</v>
      </c>
      <c r="K2562" t="s">
        <v>598</v>
      </c>
      <c r="L2562">
        <v>90</v>
      </c>
      <c r="M2562" t="s">
        <v>664</v>
      </c>
      <c r="N2562" t="s">
        <v>558</v>
      </c>
      <c r="O2562" t="s">
        <v>559</v>
      </c>
      <c r="P2562" t="s">
        <v>560</v>
      </c>
      <c r="R2562" t="s">
        <v>561</v>
      </c>
      <c r="S2562" t="s">
        <v>94</v>
      </c>
      <c r="T2562">
        <v>3150</v>
      </c>
      <c r="U2562" t="s">
        <v>95</v>
      </c>
      <c r="V2562" t="s">
        <v>96</v>
      </c>
      <c r="W2562" t="s">
        <v>562</v>
      </c>
      <c r="X2562" t="s">
        <v>563</v>
      </c>
      <c r="Y2562" t="s">
        <v>51</v>
      </c>
    </row>
    <row r="2563" spans="1:25" x14ac:dyDescent="0.3">
      <c r="A2563">
        <v>10106</v>
      </c>
      <c r="B2563">
        <v>34</v>
      </c>
      <c r="C2563">
        <v>100</v>
      </c>
      <c r="D2563">
        <v>9</v>
      </c>
      <c r="E2563">
        <v>3763.46</v>
      </c>
      <c r="F2563" s="1">
        <v>37669</v>
      </c>
      <c r="G2563" t="s">
        <v>25</v>
      </c>
      <c r="H2563">
        <v>1</v>
      </c>
      <c r="I2563">
        <v>2</v>
      </c>
      <c r="J2563">
        <v>2003</v>
      </c>
      <c r="K2563" t="s">
        <v>566</v>
      </c>
      <c r="L2563">
        <v>99</v>
      </c>
      <c r="M2563" t="s">
        <v>665</v>
      </c>
      <c r="N2563" t="s">
        <v>552</v>
      </c>
      <c r="O2563" t="s">
        <v>553</v>
      </c>
      <c r="P2563" t="s">
        <v>554</v>
      </c>
      <c r="R2563" t="s">
        <v>555</v>
      </c>
      <c r="T2563">
        <v>24100</v>
      </c>
      <c r="U2563" t="s">
        <v>258</v>
      </c>
      <c r="V2563" t="s">
        <v>42</v>
      </c>
      <c r="W2563" t="s">
        <v>556</v>
      </c>
      <c r="X2563" t="s">
        <v>557</v>
      </c>
      <c r="Y2563" t="s">
        <v>51</v>
      </c>
    </row>
    <row r="2564" spans="1:25" x14ac:dyDescent="0.3">
      <c r="A2564">
        <v>10120</v>
      </c>
      <c r="B2564">
        <v>24</v>
      </c>
      <c r="C2564">
        <v>100</v>
      </c>
      <c r="D2564">
        <v>15</v>
      </c>
      <c r="E2564">
        <v>2584.8000000000002</v>
      </c>
      <c r="F2564" s="1">
        <v>37740</v>
      </c>
      <c r="G2564" t="s">
        <v>25</v>
      </c>
      <c r="H2564">
        <v>2</v>
      </c>
      <c r="I2564">
        <v>4</v>
      </c>
      <c r="J2564">
        <v>2003</v>
      </c>
      <c r="K2564" t="s">
        <v>566</v>
      </c>
      <c r="L2564">
        <v>99</v>
      </c>
      <c r="M2564" t="s">
        <v>665</v>
      </c>
      <c r="N2564" t="s">
        <v>89</v>
      </c>
      <c r="O2564" t="s">
        <v>90</v>
      </c>
      <c r="P2564" t="s">
        <v>91</v>
      </c>
      <c r="Q2564" t="s">
        <v>92</v>
      </c>
      <c r="R2564" t="s">
        <v>93</v>
      </c>
      <c r="S2564" t="s">
        <v>94</v>
      </c>
      <c r="T2564">
        <v>3004</v>
      </c>
      <c r="U2564" t="s">
        <v>95</v>
      </c>
      <c r="V2564" t="s">
        <v>96</v>
      </c>
      <c r="W2564" t="s">
        <v>97</v>
      </c>
      <c r="X2564" t="s">
        <v>98</v>
      </c>
      <c r="Y2564" t="s">
        <v>36</v>
      </c>
    </row>
    <row r="2565" spans="1:25" x14ac:dyDescent="0.3">
      <c r="A2565">
        <v>10131</v>
      </c>
      <c r="B2565">
        <v>40</v>
      </c>
      <c r="C2565">
        <v>100</v>
      </c>
      <c r="D2565">
        <v>1</v>
      </c>
      <c r="E2565">
        <v>4427.6000000000004</v>
      </c>
      <c r="F2565" s="1">
        <v>37788</v>
      </c>
      <c r="G2565" t="s">
        <v>25</v>
      </c>
      <c r="H2565">
        <v>2</v>
      </c>
      <c r="I2565">
        <v>6</v>
      </c>
      <c r="J2565">
        <v>2003</v>
      </c>
      <c r="K2565" t="s">
        <v>566</v>
      </c>
      <c r="L2565">
        <v>99</v>
      </c>
      <c r="M2565" t="s">
        <v>665</v>
      </c>
      <c r="N2565" t="s">
        <v>568</v>
      </c>
      <c r="O2565">
        <v>2035554407</v>
      </c>
      <c r="P2565" t="s">
        <v>569</v>
      </c>
      <c r="R2565" t="s">
        <v>516</v>
      </c>
      <c r="S2565" t="s">
        <v>112</v>
      </c>
      <c r="T2565">
        <v>97561</v>
      </c>
      <c r="U2565" t="s">
        <v>32</v>
      </c>
      <c r="V2565" t="s">
        <v>33</v>
      </c>
      <c r="W2565" t="s">
        <v>570</v>
      </c>
      <c r="X2565" t="s">
        <v>571</v>
      </c>
      <c r="Y2565" t="s">
        <v>51</v>
      </c>
    </row>
    <row r="2566" spans="1:25" x14ac:dyDescent="0.3">
      <c r="A2566">
        <v>10143</v>
      </c>
      <c r="B2566">
        <v>26</v>
      </c>
      <c r="C2566">
        <v>82.77</v>
      </c>
      <c r="D2566">
        <v>4</v>
      </c>
      <c r="E2566">
        <v>2152.02</v>
      </c>
      <c r="F2566" s="1">
        <v>37843</v>
      </c>
      <c r="G2566" t="s">
        <v>25</v>
      </c>
      <c r="H2566">
        <v>3</v>
      </c>
      <c r="I2566">
        <v>8</v>
      </c>
      <c r="J2566">
        <v>2003</v>
      </c>
      <c r="K2566" t="s">
        <v>566</v>
      </c>
      <c r="L2566">
        <v>99</v>
      </c>
      <c r="M2566" t="s">
        <v>665</v>
      </c>
      <c r="N2566" t="s">
        <v>335</v>
      </c>
      <c r="O2566">
        <v>5085559555</v>
      </c>
      <c r="P2566" t="s">
        <v>336</v>
      </c>
      <c r="R2566" t="s">
        <v>162</v>
      </c>
      <c r="S2566" t="s">
        <v>123</v>
      </c>
      <c r="T2566">
        <v>50553</v>
      </c>
      <c r="U2566" t="s">
        <v>32</v>
      </c>
      <c r="V2566" t="s">
        <v>33</v>
      </c>
      <c r="W2566" t="s">
        <v>337</v>
      </c>
      <c r="X2566" t="s">
        <v>338</v>
      </c>
      <c r="Y2566" t="s">
        <v>36</v>
      </c>
    </row>
    <row r="2567" spans="1:25" x14ac:dyDescent="0.3">
      <c r="A2567">
        <v>10155</v>
      </c>
      <c r="B2567">
        <v>20</v>
      </c>
      <c r="C2567">
        <v>100</v>
      </c>
      <c r="D2567">
        <v>2</v>
      </c>
      <c r="E2567">
        <v>2353.4</v>
      </c>
      <c r="F2567" s="1">
        <v>37900</v>
      </c>
      <c r="G2567" t="s">
        <v>25</v>
      </c>
      <c r="H2567">
        <v>4</v>
      </c>
      <c r="I2567">
        <v>10</v>
      </c>
      <c r="J2567">
        <v>2003</v>
      </c>
      <c r="K2567" t="s">
        <v>566</v>
      </c>
      <c r="L2567">
        <v>99</v>
      </c>
      <c r="M2567" t="s">
        <v>665</v>
      </c>
      <c r="N2567" t="s">
        <v>126</v>
      </c>
      <c r="O2567" t="s">
        <v>127</v>
      </c>
      <c r="P2567" t="s">
        <v>128</v>
      </c>
      <c r="R2567" t="s">
        <v>129</v>
      </c>
      <c r="T2567">
        <v>21240</v>
      </c>
      <c r="U2567" t="s">
        <v>130</v>
      </c>
      <c r="V2567" t="s">
        <v>42</v>
      </c>
      <c r="W2567" t="s">
        <v>131</v>
      </c>
      <c r="X2567" t="s">
        <v>132</v>
      </c>
      <c r="Y2567" t="s">
        <v>36</v>
      </c>
    </row>
    <row r="2568" spans="1:25" x14ac:dyDescent="0.3">
      <c r="A2568">
        <v>10168</v>
      </c>
      <c r="B2568">
        <v>31</v>
      </c>
      <c r="C2568">
        <v>100</v>
      </c>
      <c r="D2568">
        <v>16</v>
      </c>
      <c r="E2568">
        <v>3431.39</v>
      </c>
      <c r="F2568" s="1">
        <v>37922</v>
      </c>
      <c r="G2568" t="s">
        <v>25</v>
      </c>
      <c r="H2568">
        <v>4</v>
      </c>
      <c r="I2568">
        <v>10</v>
      </c>
      <c r="J2568">
        <v>2003</v>
      </c>
      <c r="K2568" t="s">
        <v>566</v>
      </c>
      <c r="L2568">
        <v>99</v>
      </c>
      <c r="M2568" t="s">
        <v>665</v>
      </c>
      <c r="N2568" t="s">
        <v>62</v>
      </c>
      <c r="O2568">
        <v>6505556809</v>
      </c>
      <c r="P2568" t="s">
        <v>63</v>
      </c>
      <c r="R2568" t="s">
        <v>64</v>
      </c>
      <c r="S2568" t="s">
        <v>55</v>
      </c>
      <c r="T2568">
        <v>94217</v>
      </c>
      <c r="U2568" t="s">
        <v>32</v>
      </c>
      <c r="V2568" t="s">
        <v>33</v>
      </c>
      <c r="W2568" t="s">
        <v>65</v>
      </c>
      <c r="X2568" t="s">
        <v>66</v>
      </c>
      <c r="Y2568" t="s">
        <v>51</v>
      </c>
    </row>
    <row r="2569" spans="1:25" x14ac:dyDescent="0.3">
      <c r="A2569">
        <v>10178</v>
      </c>
      <c r="B2569">
        <v>22</v>
      </c>
      <c r="C2569">
        <v>87.75</v>
      </c>
      <c r="D2569">
        <v>1</v>
      </c>
      <c r="E2569">
        <v>1930.5</v>
      </c>
      <c r="F2569" s="1">
        <v>37933</v>
      </c>
      <c r="G2569" t="s">
        <v>25</v>
      </c>
      <c r="H2569">
        <v>4</v>
      </c>
      <c r="I2569">
        <v>11</v>
      </c>
      <c r="J2569">
        <v>2003</v>
      </c>
      <c r="K2569" t="s">
        <v>566</v>
      </c>
      <c r="L2569">
        <v>99</v>
      </c>
      <c r="M2569" t="s">
        <v>665</v>
      </c>
      <c r="N2569" t="s">
        <v>340</v>
      </c>
      <c r="O2569" t="s">
        <v>341</v>
      </c>
      <c r="P2569" t="s">
        <v>342</v>
      </c>
      <c r="R2569" t="s">
        <v>343</v>
      </c>
      <c r="T2569">
        <v>31000</v>
      </c>
      <c r="U2569" t="s">
        <v>41</v>
      </c>
      <c r="V2569" t="s">
        <v>42</v>
      </c>
      <c r="W2569" t="s">
        <v>344</v>
      </c>
      <c r="X2569" t="s">
        <v>345</v>
      </c>
      <c r="Y2569" t="s">
        <v>36</v>
      </c>
    </row>
    <row r="2570" spans="1:25" x14ac:dyDescent="0.3">
      <c r="A2570">
        <v>10198</v>
      </c>
      <c r="B2570">
        <v>42</v>
      </c>
      <c r="C2570">
        <v>100</v>
      </c>
      <c r="D2570">
        <v>1</v>
      </c>
      <c r="E2570">
        <v>4774.5600000000004</v>
      </c>
      <c r="F2570" s="1">
        <v>37952</v>
      </c>
      <c r="G2570" t="s">
        <v>25</v>
      </c>
      <c r="H2570">
        <v>4</v>
      </c>
      <c r="I2570">
        <v>11</v>
      </c>
      <c r="J2570">
        <v>2003</v>
      </c>
      <c r="K2570" t="s">
        <v>566</v>
      </c>
      <c r="L2570">
        <v>99</v>
      </c>
      <c r="M2570" t="s">
        <v>665</v>
      </c>
      <c r="N2570" t="s">
        <v>425</v>
      </c>
      <c r="O2570" t="s">
        <v>426</v>
      </c>
      <c r="P2570" t="s">
        <v>427</v>
      </c>
      <c r="R2570" t="s">
        <v>428</v>
      </c>
      <c r="T2570" t="s">
        <v>429</v>
      </c>
      <c r="U2570" t="s">
        <v>430</v>
      </c>
      <c r="V2570" t="s">
        <v>200</v>
      </c>
      <c r="W2570" t="s">
        <v>431</v>
      </c>
      <c r="X2570" t="s">
        <v>432</v>
      </c>
      <c r="Y2570" t="s">
        <v>51</v>
      </c>
    </row>
    <row r="2571" spans="1:25" x14ac:dyDescent="0.3">
      <c r="A2571">
        <v>10210</v>
      </c>
      <c r="B2571">
        <v>26</v>
      </c>
      <c r="C2571">
        <v>99.72</v>
      </c>
      <c r="D2571">
        <v>14</v>
      </c>
      <c r="E2571">
        <v>2592.7199999999998</v>
      </c>
      <c r="F2571" s="1">
        <v>37998</v>
      </c>
      <c r="G2571" t="s">
        <v>25</v>
      </c>
      <c r="H2571">
        <v>1</v>
      </c>
      <c r="I2571">
        <v>1</v>
      </c>
      <c r="J2571">
        <v>2004</v>
      </c>
      <c r="K2571" t="s">
        <v>566</v>
      </c>
      <c r="L2571">
        <v>99</v>
      </c>
      <c r="M2571" t="s">
        <v>665</v>
      </c>
      <c r="N2571" t="s">
        <v>302</v>
      </c>
      <c r="O2571" t="s">
        <v>303</v>
      </c>
      <c r="P2571" t="s">
        <v>304</v>
      </c>
      <c r="R2571" t="s">
        <v>305</v>
      </c>
      <c r="S2571" t="s">
        <v>305</v>
      </c>
      <c r="T2571" t="s">
        <v>306</v>
      </c>
      <c r="U2571" t="s">
        <v>200</v>
      </c>
      <c r="V2571" t="s">
        <v>200</v>
      </c>
      <c r="W2571" t="s">
        <v>307</v>
      </c>
      <c r="X2571" t="s">
        <v>308</v>
      </c>
      <c r="Y2571" t="s">
        <v>36</v>
      </c>
    </row>
    <row r="2572" spans="1:25" x14ac:dyDescent="0.3">
      <c r="A2572">
        <v>10222</v>
      </c>
      <c r="B2572">
        <v>37</v>
      </c>
      <c r="C2572">
        <v>87.75</v>
      </c>
      <c r="D2572">
        <v>1</v>
      </c>
      <c r="E2572">
        <v>3246.75</v>
      </c>
      <c r="F2572" s="1">
        <v>38036</v>
      </c>
      <c r="G2572" t="s">
        <v>25</v>
      </c>
      <c r="H2572">
        <v>1</v>
      </c>
      <c r="I2572">
        <v>2</v>
      </c>
      <c r="J2572">
        <v>2004</v>
      </c>
      <c r="K2572" t="s">
        <v>566</v>
      </c>
      <c r="L2572">
        <v>99</v>
      </c>
      <c r="M2572" t="s">
        <v>665</v>
      </c>
      <c r="N2572" t="s">
        <v>362</v>
      </c>
      <c r="O2572">
        <v>7605558146</v>
      </c>
      <c r="P2572" t="s">
        <v>363</v>
      </c>
      <c r="R2572" t="s">
        <v>364</v>
      </c>
      <c r="S2572" t="s">
        <v>55</v>
      </c>
      <c r="T2572">
        <v>91217</v>
      </c>
      <c r="U2572" t="s">
        <v>32</v>
      </c>
      <c r="V2572" t="s">
        <v>33</v>
      </c>
      <c r="W2572" t="s">
        <v>237</v>
      </c>
      <c r="X2572" t="s">
        <v>276</v>
      </c>
      <c r="Y2572" t="s">
        <v>51</v>
      </c>
    </row>
    <row r="2573" spans="1:25" x14ac:dyDescent="0.3">
      <c r="A2573">
        <v>10235</v>
      </c>
      <c r="B2573">
        <v>38</v>
      </c>
      <c r="C2573">
        <v>88.75</v>
      </c>
      <c r="D2573">
        <v>10</v>
      </c>
      <c r="E2573">
        <v>3372.5</v>
      </c>
      <c r="F2573" s="1">
        <v>38079</v>
      </c>
      <c r="G2573" t="s">
        <v>25</v>
      </c>
      <c r="H2573">
        <v>2</v>
      </c>
      <c r="I2573">
        <v>4</v>
      </c>
      <c r="J2573">
        <v>2004</v>
      </c>
      <c r="K2573" t="s">
        <v>566</v>
      </c>
      <c r="L2573">
        <v>99</v>
      </c>
      <c r="M2573" t="s">
        <v>665</v>
      </c>
      <c r="N2573" t="s">
        <v>373</v>
      </c>
      <c r="O2573" t="s">
        <v>374</v>
      </c>
      <c r="P2573" t="s">
        <v>375</v>
      </c>
      <c r="R2573" t="s">
        <v>376</v>
      </c>
      <c r="S2573" t="s">
        <v>229</v>
      </c>
      <c r="T2573" t="s">
        <v>377</v>
      </c>
      <c r="U2573" t="s">
        <v>231</v>
      </c>
      <c r="V2573" t="s">
        <v>33</v>
      </c>
      <c r="W2573" t="s">
        <v>378</v>
      </c>
      <c r="X2573" t="s">
        <v>172</v>
      </c>
      <c r="Y2573" t="s">
        <v>51</v>
      </c>
    </row>
    <row r="2574" spans="1:25" x14ac:dyDescent="0.3">
      <c r="A2574">
        <v>10250</v>
      </c>
      <c r="B2574">
        <v>35</v>
      </c>
      <c r="C2574">
        <v>100</v>
      </c>
      <c r="D2574">
        <v>11</v>
      </c>
      <c r="E2574">
        <v>3909.15</v>
      </c>
      <c r="F2574" s="1">
        <v>38118</v>
      </c>
      <c r="G2574" t="s">
        <v>25</v>
      </c>
      <c r="H2574">
        <v>2</v>
      </c>
      <c r="I2574">
        <v>5</v>
      </c>
      <c r="J2574">
        <v>2004</v>
      </c>
      <c r="K2574" t="s">
        <v>566</v>
      </c>
      <c r="L2574">
        <v>99</v>
      </c>
      <c r="M2574" t="s">
        <v>665</v>
      </c>
      <c r="N2574" t="s">
        <v>397</v>
      </c>
      <c r="O2574">
        <v>4085553659</v>
      </c>
      <c r="P2574" t="s">
        <v>398</v>
      </c>
      <c r="R2574" t="s">
        <v>399</v>
      </c>
      <c r="S2574" t="s">
        <v>55</v>
      </c>
      <c r="T2574">
        <v>94217</v>
      </c>
      <c r="U2574" t="s">
        <v>32</v>
      </c>
      <c r="V2574" t="s">
        <v>33</v>
      </c>
      <c r="W2574" t="s">
        <v>102</v>
      </c>
      <c r="X2574" t="s">
        <v>400</v>
      </c>
      <c r="Y2574" t="s">
        <v>51</v>
      </c>
    </row>
    <row r="2575" spans="1:25" x14ac:dyDescent="0.3">
      <c r="A2575">
        <v>10262</v>
      </c>
      <c r="B2575">
        <v>33</v>
      </c>
      <c r="C2575">
        <v>90.75</v>
      </c>
      <c r="D2575">
        <v>6</v>
      </c>
      <c r="E2575">
        <v>2994.75</v>
      </c>
      <c r="F2575" s="1">
        <v>38162</v>
      </c>
      <c r="G2575" t="s">
        <v>339</v>
      </c>
      <c r="H2575">
        <v>2</v>
      </c>
      <c r="I2575">
        <v>6</v>
      </c>
      <c r="J2575">
        <v>2004</v>
      </c>
      <c r="K2575" t="s">
        <v>566</v>
      </c>
      <c r="L2575">
        <v>99</v>
      </c>
      <c r="M2575" t="s">
        <v>665</v>
      </c>
      <c r="N2575" t="s">
        <v>174</v>
      </c>
      <c r="O2575" t="s">
        <v>175</v>
      </c>
      <c r="P2575" t="s">
        <v>176</v>
      </c>
      <c r="R2575" t="s">
        <v>177</v>
      </c>
      <c r="T2575">
        <v>28034</v>
      </c>
      <c r="U2575" t="s">
        <v>178</v>
      </c>
      <c r="V2575" t="s">
        <v>42</v>
      </c>
      <c r="W2575" t="s">
        <v>179</v>
      </c>
      <c r="X2575" t="s">
        <v>180</v>
      </c>
      <c r="Y2575" t="s">
        <v>36</v>
      </c>
    </row>
    <row r="2576" spans="1:25" x14ac:dyDescent="0.3">
      <c r="A2576">
        <v>10275</v>
      </c>
      <c r="B2576">
        <v>39</v>
      </c>
      <c r="C2576">
        <v>100</v>
      </c>
      <c r="D2576">
        <v>16</v>
      </c>
      <c r="E2576">
        <v>4472.5200000000004</v>
      </c>
      <c r="F2576" s="1">
        <v>38191</v>
      </c>
      <c r="G2576" t="s">
        <v>25</v>
      </c>
      <c r="H2576">
        <v>3</v>
      </c>
      <c r="I2576">
        <v>7</v>
      </c>
      <c r="J2576">
        <v>2004</v>
      </c>
      <c r="K2576" t="s">
        <v>566</v>
      </c>
      <c r="L2576">
        <v>99</v>
      </c>
      <c r="M2576" t="s">
        <v>665</v>
      </c>
      <c r="N2576" t="s">
        <v>114</v>
      </c>
      <c r="O2576" t="s">
        <v>115</v>
      </c>
      <c r="P2576" t="s">
        <v>116</v>
      </c>
      <c r="R2576" t="s">
        <v>117</v>
      </c>
      <c r="T2576">
        <v>44000</v>
      </c>
      <c r="U2576" t="s">
        <v>41</v>
      </c>
      <c r="V2576" t="s">
        <v>42</v>
      </c>
      <c r="W2576" t="s">
        <v>118</v>
      </c>
      <c r="X2576" t="s">
        <v>119</v>
      </c>
      <c r="Y2576" t="s">
        <v>51</v>
      </c>
    </row>
    <row r="2577" spans="1:25" x14ac:dyDescent="0.3">
      <c r="A2577">
        <v>10284</v>
      </c>
      <c r="B2577">
        <v>45</v>
      </c>
      <c r="C2577">
        <v>100</v>
      </c>
      <c r="D2577">
        <v>8</v>
      </c>
      <c r="E2577">
        <v>4576.95</v>
      </c>
      <c r="F2577" s="1">
        <v>38220</v>
      </c>
      <c r="G2577" t="s">
        <v>25</v>
      </c>
      <c r="H2577">
        <v>3</v>
      </c>
      <c r="I2577">
        <v>8</v>
      </c>
      <c r="J2577">
        <v>2004</v>
      </c>
      <c r="K2577" t="s">
        <v>566</v>
      </c>
      <c r="L2577">
        <v>99</v>
      </c>
      <c r="M2577" t="s">
        <v>665</v>
      </c>
      <c r="N2577" t="s">
        <v>543</v>
      </c>
      <c r="O2577" t="s">
        <v>544</v>
      </c>
      <c r="P2577" t="s">
        <v>545</v>
      </c>
      <c r="R2577" t="s">
        <v>546</v>
      </c>
      <c r="T2577" t="s">
        <v>547</v>
      </c>
      <c r="U2577" t="s">
        <v>78</v>
      </c>
      <c r="V2577" t="s">
        <v>42</v>
      </c>
      <c r="W2577" t="s">
        <v>548</v>
      </c>
      <c r="X2577" t="s">
        <v>549</v>
      </c>
      <c r="Y2577" t="s">
        <v>51</v>
      </c>
    </row>
    <row r="2578" spans="1:25" x14ac:dyDescent="0.3">
      <c r="A2578">
        <v>10296</v>
      </c>
      <c r="B2578">
        <v>24</v>
      </c>
      <c r="C2578">
        <v>100</v>
      </c>
      <c r="D2578">
        <v>4</v>
      </c>
      <c r="E2578">
        <v>2441.04</v>
      </c>
      <c r="F2578" s="1">
        <v>38245</v>
      </c>
      <c r="G2578" t="s">
        <v>25</v>
      </c>
      <c r="H2578">
        <v>3</v>
      </c>
      <c r="I2578">
        <v>9</v>
      </c>
      <c r="J2578">
        <v>2004</v>
      </c>
      <c r="K2578" t="s">
        <v>566</v>
      </c>
      <c r="L2578">
        <v>99</v>
      </c>
      <c r="M2578" t="s">
        <v>665</v>
      </c>
      <c r="N2578" t="s">
        <v>572</v>
      </c>
      <c r="O2578" t="s">
        <v>573</v>
      </c>
      <c r="P2578" t="s">
        <v>574</v>
      </c>
      <c r="R2578" t="s">
        <v>575</v>
      </c>
      <c r="T2578">
        <v>80686</v>
      </c>
      <c r="U2578" t="s">
        <v>443</v>
      </c>
      <c r="V2578" t="s">
        <v>42</v>
      </c>
      <c r="W2578" t="s">
        <v>576</v>
      </c>
      <c r="X2578" t="s">
        <v>103</v>
      </c>
      <c r="Y2578" t="s">
        <v>36</v>
      </c>
    </row>
    <row r="2579" spans="1:25" x14ac:dyDescent="0.3">
      <c r="A2579">
        <v>10308</v>
      </c>
      <c r="B2579">
        <v>35</v>
      </c>
      <c r="C2579">
        <v>88.75</v>
      </c>
      <c r="D2579">
        <v>14</v>
      </c>
      <c r="E2579">
        <v>3106.25</v>
      </c>
      <c r="F2579" s="1">
        <v>38275</v>
      </c>
      <c r="G2579" t="s">
        <v>25</v>
      </c>
      <c r="H2579">
        <v>4</v>
      </c>
      <c r="I2579">
        <v>10</v>
      </c>
      <c r="J2579">
        <v>2004</v>
      </c>
      <c r="K2579" t="s">
        <v>566</v>
      </c>
      <c r="L2579">
        <v>99</v>
      </c>
      <c r="M2579" t="s">
        <v>665</v>
      </c>
      <c r="N2579" t="s">
        <v>317</v>
      </c>
      <c r="O2579">
        <v>9145554562</v>
      </c>
      <c r="P2579" t="s">
        <v>318</v>
      </c>
      <c r="R2579" t="s">
        <v>319</v>
      </c>
      <c r="S2579" t="s">
        <v>31</v>
      </c>
      <c r="T2579">
        <v>24067</v>
      </c>
      <c r="U2579" t="s">
        <v>32</v>
      </c>
      <c r="V2579" t="s">
        <v>33</v>
      </c>
      <c r="W2579" t="s">
        <v>102</v>
      </c>
      <c r="X2579" t="s">
        <v>238</v>
      </c>
      <c r="Y2579" t="s">
        <v>51</v>
      </c>
    </row>
    <row r="2580" spans="1:25" x14ac:dyDescent="0.3">
      <c r="A2580">
        <v>10316</v>
      </c>
      <c r="B2580">
        <v>23</v>
      </c>
      <c r="C2580">
        <v>100</v>
      </c>
      <c r="D2580">
        <v>6</v>
      </c>
      <c r="E2580">
        <v>2706.41</v>
      </c>
      <c r="F2580" s="1">
        <v>38292</v>
      </c>
      <c r="G2580" t="s">
        <v>25</v>
      </c>
      <c r="H2580">
        <v>4</v>
      </c>
      <c r="I2580">
        <v>11</v>
      </c>
      <c r="J2580">
        <v>2004</v>
      </c>
      <c r="K2580" t="s">
        <v>566</v>
      </c>
      <c r="L2580">
        <v>99</v>
      </c>
      <c r="M2580" t="s">
        <v>665</v>
      </c>
      <c r="N2580" t="s">
        <v>383</v>
      </c>
      <c r="O2580" t="s">
        <v>384</v>
      </c>
      <c r="P2580" t="s">
        <v>385</v>
      </c>
      <c r="R2580" t="s">
        <v>386</v>
      </c>
      <c r="S2580" t="s">
        <v>387</v>
      </c>
      <c r="T2580" t="s">
        <v>388</v>
      </c>
      <c r="U2580" t="s">
        <v>170</v>
      </c>
      <c r="V2580" t="s">
        <v>42</v>
      </c>
      <c r="W2580" t="s">
        <v>389</v>
      </c>
      <c r="X2580" t="s">
        <v>390</v>
      </c>
      <c r="Y2580" t="s">
        <v>36</v>
      </c>
    </row>
    <row r="2581" spans="1:25" x14ac:dyDescent="0.3">
      <c r="A2581">
        <v>10328</v>
      </c>
      <c r="B2581">
        <v>37</v>
      </c>
      <c r="C2581">
        <v>100</v>
      </c>
      <c r="D2581">
        <v>10</v>
      </c>
      <c r="E2581">
        <v>4021.53</v>
      </c>
      <c r="F2581" s="1">
        <v>38303</v>
      </c>
      <c r="G2581" t="s">
        <v>25</v>
      </c>
      <c r="H2581">
        <v>4</v>
      </c>
      <c r="I2581">
        <v>11</v>
      </c>
      <c r="J2581">
        <v>2004</v>
      </c>
      <c r="K2581" t="s">
        <v>566</v>
      </c>
      <c r="L2581">
        <v>99</v>
      </c>
      <c r="M2581" t="s">
        <v>665</v>
      </c>
      <c r="N2581" t="s">
        <v>552</v>
      </c>
      <c r="O2581" t="s">
        <v>553</v>
      </c>
      <c r="P2581" t="s">
        <v>554</v>
      </c>
      <c r="R2581" t="s">
        <v>555</v>
      </c>
      <c r="T2581">
        <v>24100</v>
      </c>
      <c r="U2581" t="s">
        <v>258</v>
      </c>
      <c r="V2581" t="s">
        <v>42</v>
      </c>
      <c r="W2581" t="s">
        <v>556</v>
      </c>
      <c r="X2581" t="s">
        <v>557</v>
      </c>
      <c r="Y2581" t="s">
        <v>51</v>
      </c>
    </row>
    <row r="2582" spans="1:25" x14ac:dyDescent="0.3">
      <c r="A2582">
        <v>10340</v>
      </c>
      <c r="B2582">
        <v>55</v>
      </c>
      <c r="C2582">
        <v>87.75</v>
      </c>
      <c r="D2582">
        <v>7</v>
      </c>
      <c r="E2582">
        <v>4826.25</v>
      </c>
      <c r="F2582" s="1">
        <v>38315</v>
      </c>
      <c r="G2582" t="s">
        <v>25</v>
      </c>
      <c r="H2582">
        <v>4</v>
      </c>
      <c r="I2582">
        <v>11</v>
      </c>
      <c r="J2582">
        <v>2004</v>
      </c>
      <c r="K2582" t="s">
        <v>566</v>
      </c>
      <c r="L2582">
        <v>99</v>
      </c>
      <c r="M2582" t="s">
        <v>665</v>
      </c>
      <c r="N2582" t="s">
        <v>352</v>
      </c>
      <c r="O2582" t="s">
        <v>353</v>
      </c>
      <c r="P2582" t="s">
        <v>354</v>
      </c>
      <c r="R2582" t="s">
        <v>355</v>
      </c>
      <c r="T2582">
        <v>8022</v>
      </c>
      <c r="U2582" t="s">
        <v>178</v>
      </c>
      <c r="V2582" t="s">
        <v>42</v>
      </c>
      <c r="W2582" t="s">
        <v>356</v>
      </c>
      <c r="X2582" t="s">
        <v>357</v>
      </c>
      <c r="Y2582" t="s">
        <v>51</v>
      </c>
    </row>
    <row r="2583" spans="1:25" x14ac:dyDescent="0.3">
      <c r="A2583">
        <v>10352</v>
      </c>
      <c r="B2583">
        <v>49</v>
      </c>
      <c r="C2583">
        <v>100</v>
      </c>
      <c r="D2583">
        <v>2</v>
      </c>
      <c r="E2583">
        <v>4935.28</v>
      </c>
      <c r="F2583" s="1">
        <v>38324</v>
      </c>
      <c r="G2583" t="s">
        <v>25</v>
      </c>
      <c r="H2583">
        <v>4</v>
      </c>
      <c r="I2583">
        <v>12</v>
      </c>
      <c r="J2583">
        <v>2004</v>
      </c>
      <c r="K2583" t="s">
        <v>566</v>
      </c>
      <c r="L2583">
        <v>99</v>
      </c>
      <c r="M2583" t="s">
        <v>665</v>
      </c>
      <c r="N2583" t="s">
        <v>600</v>
      </c>
      <c r="O2583">
        <v>6175558428</v>
      </c>
      <c r="P2583" t="s">
        <v>601</v>
      </c>
      <c r="R2583" t="s">
        <v>283</v>
      </c>
      <c r="S2583" t="s">
        <v>123</v>
      </c>
      <c r="T2583">
        <v>58339</v>
      </c>
      <c r="U2583" t="s">
        <v>32</v>
      </c>
      <c r="V2583" t="s">
        <v>33</v>
      </c>
      <c r="W2583" t="s">
        <v>529</v>
      </c>
      <c r="X2583" t="s">
        <v>245</v>
      </c>
      <c r="Y2583" t="s">
        <v>51</v>
      </c>
    </row>
    <row r="2584" spans="1:25" x14ac:dyDescent="0.3">
      <c r="A2584">
        <v>10361</v>
      </c>
      <c r="B2584">
        <v>26</v>
      </c>
      <c r="C2584">
        <v>100</v>
      </c>
      <c r="D2584">
        <v>9</v>
      </c>
      <c r="E2584">
        <v>2754.7</v>
      </c>
      <c r="F2584" s="1">
        <v>38338</v>
      </c>
      <c r="G2584" t="s">
        <v>25</v>
      </c>
      <c r="H2584">
        <v>4</v>
      </c>
      <c r="I2584">
        <v>12</v>
      </c>
      <c r="J2584">
        <v>2004</v>
      </c>
      <c r="K2584" t="s">
        <v>566</v>
      </c>
      <c r="L2584">
        <v>99</v>
      </c>
      <c r="M2584" t="s">
        <v>665</v>
      </c>
      <c r="N2584" t="s">
        <v>152</v>
      </c>
      <c r="O2584" t="s">
        <v>153</v>
      </c>
      <c r="P2584" t="s">
        <v>154</v>
      </c>
      <c r="Q2584" t="s">
        <v>155</v>
      </c>
      <c r="R2584" t="s">
        <v>156</v>
      </c>
      <c r="S2584" t="s">
        <v>157</v>
      </c>
      <c r="T2584">
        <v>2067</v>
      </c>
      <c r="U2584" t="s">
        <v>95</v>
      </c>
      <c r="V2584" t="s">
        <v>96</v>
      </c>
      <c r="W2584" t="s">
        <v>158</v>
      </c>
      <c r="X2584" t="s">
        <v>159</v>
      </c>
      <c r="Y2584" t="s">
        <v>36</v>
      </c>
    </row>
    <row r="2585" spans="1:25" x14ac:dyDescent="0.3">
      <c r="A2585">
        <v>10375</v>
      </c>
      <c r="B2585">
        <v>33</v>
      </c>
      <c r="C2585">
        <v>100</v>
      </c>
      <c r="D2585">
        <v>1</v>
      </c>
      <c r="E2585">
        <v>3856.71</v>
      </c>
      <c r="F2585" s="1">
        <v>38386</v>
      </c>
      <c r="G2585" t="s">
        <v>25</v>
      </c>
      <c r="H2585">
        <v>1</v>
      </c>
      <c r="I2585">
        <v>2</v>
      </c>
      <c r="J2585">
        <v>2005</v>
      </c>
      <c r="K2585" t="s">
        <v>566</v>
      </c>
      <c r="L2585">
        <v>99</v>
      </c>
      <c r="M2585" t="s">
        <v>665</v>
      </c>
      <c r="N2585" t="s">
        <v>114</v>
      </c>
      <c r="O2585" t="s">
        <v>115</v>
      </c>
      <c r="P2585" t="s">
        <v>116</v>
      </c>
      <c r="R2585" t="s">
        <v>117</v>
      </c>
      <c r="T2585">
        <v>44000</v>
      </c>
      <c r="U2585" t="s">
        <v>41</v>
      </c>
      <c r="V2585" t="s">
        <v>42</v>
      </c>
      <c r="W2585" t="s">
        <v>118</v>
      </c>
      <c r="X2585" t="s">
        <v>119</v>
      </c>
      <c r="Y2585" t="s">
        <v>51</v>
      </c>
    </row>
    <row r="2586" spans="1:25" x14ac:dyDescent="0.3">
      <c r="A2586">
        <v>10386</v>
      </c>
      <c r="B2586">
        <v>37</v>
      </c>
      <c r="C2586">
        <v>83.84</v>
      </c>
      <c r="D2586">
        <v>14</v>
      </c>
      <c r="E2586">
        <v>3102.08</v>
      </c>
      <c r="F2586" s="1">
        <v>38412</v>
      </c>
      <c r="G2586" t="s">
        <v>408</v>
      </c>
      <c r="H2586">
        <v>1</v>
      </c>
      <c r="I2586">
        <v>3</v>
      </c>
      <c r="J2586">
        <v>2005</v>
      </c>
      <c r="K2586" t="s">
        <v>566</v>
      </c>
      <c r="L2586">
        <v>99</v>
      </c>
      <c r="M2586" t="s">
        <v>665</v>
      </c>
      <c r="N2586" t="s">
        <v>174</v>
      </c>
      <c r="O2586" t="s">
        <v>175</v>
      </c>
      <c r="P2586" t="s">
        <v>176</v>
      </c>
      <c r="R2586" t="s">
        <v>177</v>
      </c>
      <c r="T2586">
        <v>28034</v>
      </c>
      <c r="U2586" t="s">
        <v>178</v>
      </c>
      <c r="V2586" t="s">
        <v>42</v>
      </c>
      <c r="W2586" t="s">
        <v>179</v>
      </c>
      <c r="X2586" t="s">
        <v>180</v>
      </c>
      <c r="Y2586" t="s">
        <v>51</v>
      </c>
    </row>
    <row r="2587" spans="1:25" x14ac:dyDescent="0.3">
      <c r="A2587">
        <v>10398</v>
      </c>
      <c r="B2587">
        <v>22</v>
      </c>
      <c r="C2587">
        <v>86.76</v>
      </c>
      <c r="D2587">
        <v>8</v>
      </c>
      <c r="E2587">
        <v>1908.72</v>
      </c>
      <c r="F2587" s="1">
        <v>38441</v>
      </c>
      <c r="G2587" t="s">
        <v>25</v>
      </c>
      <c r="H2587">
        <v>1</v>
      </c>
      <c r="I2587">
        <v>3</v>
      </c>
      <c r="J2587">
        <v>2005</v>
      </c>
      <c r="K2587" t="s">
        <v>566</v>
      </c>
      <c r="L2587">
        <v>99</v>
      </c>
      <c r="M2587" t="s">
        <v>665</v>
      </c>
      <c r="N2587" t="s">
        <v>37</v>
      </c>
      <c r="O2587" t="s">
        <v>38</v>
      </c>
      <c r="P2587" t="s">
        <v>39</v>
      </c>
      <c r="R2587" t="s">
        <v>40</v>
      </c>
      <c r="T2587">
        <v>51100</v>
      </c>
      <c r="U2587" t="s">
        <v>41</v>
      </c>
      <c r="V2587" t="s">
        <v>42</v>
      </c>
      <c r="W2587" t="s">
        <v>43</v>
      </c>
      <c r="X2587" t="s">
        <v>44</v>
      </c>
      <c r="Y2587" t="s">
        <v>36</v>
      </c>
    </row>
    <row r="2588" spans="1:25" x14ac:dyDescent="0.3">
      <c r="A2588">
        <v>10401</v>
      </c>
      <c r="B2588">
        <v>85</v>
      </c>
      <c r="C2588">
        <v>88.75</v>
      </c>
      <c r="D2588">
        <v>10</v>
      </c>
      <c r="E2588">
        <v>7543.75</v>
      </c>
      <c r="F2588" s="1">
        <v>38445</v>
      </c>
      <c r="G2588" t="s">
        <v>401</v>
      </c>
      <c r="H2588">
        <v>2</v>
      </c>
      <c r="I2588">
        <v>4</v>
      </c>
      <c r="J2588">
        <v>2005</v>
      </c>
      <c r="K2588" t="s">
        <v>566</v>
      </c>
      <c r="L2588">
        <v>99</v>
      </c>
      <c r="M2588" t="s">
        <v>665</v>
      </c>
      <c r="N2588" t="s">
        <v>104</v>
      </c>
      <c r="O2588">
        <v>2015559350</v>
      </c>
      <c r="P2588" t="s">
        <v>105</v>
      </c>
      <c r="R2588" t="s">
        <v>106</v>
      </c>
      <c r="S2588" t="s">
        <v>107</v>
      </c>
      <c r="T2588">
        <v>94019</v>
      </c>
      <c r="U2588" t="s">
        <v>32</v>
      </c>
      <c r="V2588" t="s">
        <v>33</v>
      </c>
      <c r="W2588" t="s">
        <v>61</v>
      </c>
      <c r="X2588" t="s">
        <v>108</v>
      </c>
      <c r="Y2588" t="s">
        <v>151</v>
      </c>
    </row>
    <row r="2589" spans="1:25" x14ac:dyDescent="0.3">
      <c r="A2589">
        <v>10416</v>
      </c>
      <c r="B2589">
        <v>22</v>
      </c>
      <c r="C2589">
        <v>100</v>
      </c>
      <c r="D2589">
        <v>11</v>
      </c>
      <c r="E2589">
        <v>2457.1799999999998</v>
      </c>
      <c r="F2589" s="1">
        <v>38482</v>
      </c>
      <c r="G2589" t="s">
        <v>25</v>
      </c>
      <c r="H2589">
        <v>2</v>
      </c>
      <c r="I2589">
        <v>5</v>
      </c>
      <c r="J2589">
        <v>2005</v>
      </c>
      <c r="K2589" t="s">
        <v>566</v>
      </c>
      <c r="L2589">
        <v>99</v>
      </c>
      <c r="M2589" t="s">
        <v>665</v>
      </c>
      <c r="N2589" t="s">
        <v>452</v>
      </c>
      <c r="O2589" t="s">
        <v>453</v>
      </c>
      <c r="P2589" t="s">
        <v>454</v>
      </c>
      <c r="R2589" t="s">
        <v>455</v>
      </c>
      <c r="T2589">
        <v>42100</v>
      </c>
      <c r="U2589" t="s">
        <v>258</v>
      </c>
      <c r="V2589" t="s">
        <v>42</v>
      </c>
      <c r="W2589" t="s">
        <v>456</v>
      </c>
      <c r="X2589" t="s">
        <v>457</v>
      </c>
      <c r="Y2589" t="s">
        <v>36</v>
      </c>
    </row>
    <row r="2590" spans="1:25" x14ac:dyDescent="0.3">
      <c r="A2590">
        <v>10105</v>
      </c>
      <c r="B2590">
        <v>31</v>
      </c>
      <c r="C2590">
        <v>65.77</v>
      </c>
      <c r="D2590">
        <v>3</v>
      </c>
      <c r="E2590">
        <v>2038.87</v>
      </c>
      <c r="F2590" s="1">
        <v>37663</v>
      </c>
      <c r="G2590" t="s">
        <v>25</v>
      </c>
      <c r="H2590">
        <v>1</v>
      </c>
      <c r="I2590">
        <v>2</v>
      </c>
      <c r="J2590">
        <v>2003</v>
      </c>
      <c r="K2590" t="s">
        <v>598</v>
      </c>
      <c r="L2590">
        <v>72</v>
      </c>
      <c r="M2590" t="s">
        <v>666</v>
      </c>
      <c r="N2590" t="s">
        <v>322</v>
      </c>
      <c r="O2590" t="s">
        <v>323</v>
      </c>
      <c r="P2590" t="s">
        <v>324</v>
      </c>
      <c r="R2590" t="s">
        <v>325</v>
      </c>
      <c r="T2590">
        <v>1734</v>
      </c>
      <c r="U2590" t="s">
        <v>326</v>
      </c>
      <c r="V2590" t="s">
        <v>42</v>
      </c>
      <c r="W2590" t="s">
        <v>327</v>
      </c>
      <c r="X2590" t="s">
        <v>328</v>
      </c>
      <c r="Y2590" t="s">
        <v>36</v>
      </c>
    </row>
    <row r="2591" spans="1:25" x14ac:dyDescent="0.3">
      <c r="A2591">
        <v>10119</v>
      </c>
      <c r="B2591">
        <v>38</v>
      </c>
      <c r="C2591">
        <v>65.77</v>
      </c>
      <c r="D2591">
        <v>12</v>
      </c>
      <c r="E2591">
        <v>2499.2600000000002</v>
      </c>
      <c r="F2591" s="1">
        <v>37739</v>
      </c>
      <c r="G2591" t="s">
        <v>25</v>
      </c>
      <c r="H2591">
        <v>2</v>
      </c>
      <c r="I2591">
        <v>4</v>
      </c>
      <c r="J2591">
        <v>2003</v>
      </c>
      <c r="K2591" t="s">
        <v>598</v>
      </c>
      <c r="L2591">
        <v>72</v>
      </c>
      <c r="M2591" t="s">
        <v>666</v>
      </c>
      <c r="N2591" t="s">
        <v>144</v>
      </c>
      <c r="O2591" t="s">
        <v>145</v>
      </c>
      <c r="P2591" t="s">
        <v>146</v>
      </c>
      <c r="R2591" t="s">
        <v>147</v>
      </c>
      <c r="T2591">
        <v>5020</v>
      </c>
      <c r="U2591" t="s">
        <v>148</v>
      </c>
      <c r="V2591" t="s">
        <v>42</v>
      </c>
      <c r="W2591" t="s">
        <v>149</v>
      </c>
      <c r="X2591" t="s">
        <v>150</v>
      </c>
      <c r="Y2591" t="s">
        <v>36</v>
      </c>
    </row>
    <row r="2592" spans="1:25" x14ac:dyDescent="0.3">
      <c r="A2592">
        <v>10129</v>
      </c>
      <c r="B2592">
        <v>45</v>
      </c>
      <c r="C2592">
        <v>85.29</v>
      </c>
      <c r="D2592">
        <v>3</v>
      </c>
      <c r="E2592">
        <v>3838.05</v>
      </c>
      <c r="F2592" s="1">
        <v>37784</v>
      </c>
      <c r="G2592" t="s">
        <v>25</v>
      </c>
      <c r="H2592">
        <v>2</v>
      </c>
      <c r="I2592">
        <v>6</v>
      </c>
      <c r="J2592">
        <v>2003</v>
      </c>
      <c r="K2592" t="s">
        <v>598</v>
      </c>
      <c r="L2592">
        <v>72</v>
      </c>
      <c r="M2592" t="s">
        <v>666</v>
      </c>
      <c r="N2592" t="s">
        <v>329</v>
      </c>
      <c r="O2592" t="s">
        <v>330</v>
      </c>
      <c r="P2592" t="s">
        <v>331</v>
      </c>
      <c r="R2592" t="s">
        <v>332</v>
      </c>
      <c r="T2592" t="s">
        <v>333</v>
      </c>
      <c r="U2592" t="s">
        <v>170</v>
      </c>
      <c r="V2592" t="s">
        <v>42</v>
      </c>
      <c r="W2592" t="s">
        <v>61</v>
      </c>
      <c r="X2592" t="s">
        <v>334</v>
      </c>
      <c r="Y2592" t="s">
        <v>51</v>
      </c>
    </row>
    <row r="2593" spans="1:25" x14ac:dyDescent="0.3">
      <c r="A2593">
        <v>10143</v>
      </c>
      <c r="B2593">
        <v>31</v>
      </c>
      <c r="C2593">
        <v>85.29</v>
      </c>
      <c r="D2593">
        <v>16</v>
      </c>
      <c r="E2593">
        <v>2643.99</v>
      </c>
      <c r="F2593" s="1">
        <v>37843</v>
      </c>
      <c r="G2593" t="s">
        <v>25</v>
      </c>
      <c r="H2593">
        <v>3</v>
      </c>
      <c r="I2593">
        <v>8</v>
      </c>
      <c r="J2593">
        <v>2003</v>
      </c>
      <c r="K2593" t="s">
        <v>598</v>
      </c>
      <c r="L2593">
        <v>72</v>
      </c>
      <c r="M2593" t="s">
        <v>666</v>
      </c>
      <c r="N2593" t="s">
        <v>335</v>
      </c>
      <c r="O2593">
        <v>5085559555</v>
      </c>
      <c r="P2593" t="s">
        <v>336</v>
      </c>
      <c r="R2593" t="s">
        <v>162</v>
      </c>
      <c r="S2593" t="s">
        <v>123</v>
      </c>
      <c r="T2593">
        <v>50553</v>
      </c>
      <c r="U2593" t="s">
        <v>32</v>
      </c>
      <c r="V2593" t="s">
        <v>33</v>
      </c>
      <c r="W2593" t="s">
        <v>337</v>
      </c>
      <c r="X2593" t="s">
        <v>338</v>
      </c>
      <c r="Y2593" t="s">
        <v>36</v>
      </c>
    </row>
    <row r="2594" spans="1:25" x14ac:dyDescent="0.3">
      <c r="A2594">
        <v>10154</v>
      </c>
      <c r="B2594">
        <v>36</v>
      </c>
      <c r="C2594">
        <v>64.33</v>
      </c>
      <c r="D2594">
        <v>1</v>
      </c>
      <c r="E2594">
        <v>2315.88</v>
      </c>
      <c r="F2594" s="1">
        <v>37896</v>
      </c>
      <c r="G2594" t="s">
        <v>25</v>
      </c>
      <c r="H2594">
        <v>4</v>
      </c>
      <c r="I2594">
        <v>10</v>
      </c>
      <c r="J2594">
        <v>2003</v>
      </c>
      <c r="K2594" t="s">
        <v>598</v>
      </c>
      <c r="L2594">
        <v>72</v>
      </c>
      <c r="M2594" t="s">
        <v>666</v>
      </c>
      <c r="N2594" t="s">
        <v>514</v>
      </c>
      <c r="O2594">
        <v>3105552373</v>
      </c>
      <c r="P2594" t="s">
        <v>515</v>
      </c>
      <c r="R2594" t="s">
        <v>516</v>
      </c>
      <c r="S2594" t="s">
        <v>55</v>
      </c>
      <c r="T2594">
        <v>92561</v>
      </c>
      <c r="U2594" t="s">
        <v>32</v>
      </c>
      <c r="V2594" t="s">
        <v>33</v>
      </c>
      <c r="W2594" t="s">
        <v>56</v>
      </c>
      <c r="X2594" t="s">
        <v>245</v>
      </c>
      <c r="Y2594" t="s">
        <v>36</v>
      </c>
    </row>
    <row r="2595" spans="1:25" x14ac:dyDescent="0.3">
      <c r="A2595">
        <v>10167</v>
      </c>
      <c r="B2595">
        <v>46</v>
      </c>
      <c r="C2595">
        <v>70.11</v>
      </c>
      <c r="D2595">
        <v>10</v>
      </c>
      <c r="E2595">
        <v>3225.06</v>
      </c>
      <c r="F2595" s="1">
        <v>37917</v>
      </c>
      <c r="G2595" t="s">
        <v>339</v>
      </c>
      <c r="H2595">
        <v>4</v>
      </c>
      <c r="I2595">
        <v>10</v>
      </c>
      <c r="J2595">
        <v>2003</v>
      </c>
      <c r="K2595" t="s">
        <v>598</v>
      </c>
      <c r="L2595">
        <v>72</v>
      </c>
      <c r="M2595" t="s">
        <v>666</v>
      </c>
      <c r="N2595" t="s">
        <v>261</v>
      </c>
      <c r="O2595" t="s">
        <v>262</v>
      </c>
      <c r="P2595" t="s">
        <v>263</v>
      </c>
      <c r="R2595" t="s">
        <v>264</v>
      </c>
      <c r="T2595" t="s">
        <v>265</v>
      </c>
      <c r="U2595" t="s">
        <v>188</v>
      </c>
      <c r="V2595" t="s">
        <v>42</v>
      </c>
      <c r="W2595" t="s">
        <v>266</v>
      </c>
      <c r="X2595" t="s">
        <v>206</v>
      </c>
      <c r="Y2595" t="s">
        <v>51</v>
      </c>
    </row>
    <row r="2596" spans="1:25" x14ac:dyDescent="0.3">
      <c r="A2596">
        <v>10177</v>
      </c>
      <c r="B2596">
        <v>32</v>
      </c>
      <c r="C2596">
        <v>76.62</v>
      </c>
      <c r="D2596">
        <v>1</v>
      </c>
      <c r="E2596">
        <v>2451.84</v>
      </c>
      <c r="F2596" s="1">
        <v>37932</v>
      </c>
      <c r="G2596" t="s">
        <v>25</v>
      </c>
      <c r="H2596">
        <v>4</v>
      </c>
      <c r="I2596">
        <v>11</v>
      </c>
      <c r="J2596">
        <v>2003</v>
      </c>
      <c r="K2596" t="s">
        <v>598</v>
      </c>
      <c r="L2596">
        <v>72</v>
      </c>
      <c r="M2596" t="s">
        <v>666</v>
      </c>
      <c r="N2596" t="s">
        <v>487</v>
      </c>
      <c r="O2596" t="s">
        <v>488</v>
      </c>
      <c r="P2596" t="s">
        <v>489</v>
      </c>
      <c r="R2596" t="s">
        <v>177</v>
      </c>
      <c r="T2596">
        <v>28023</v>
      </c>
      <c r="U2596" t="s">
        <v>178</v>
      </c>
      <c r="V2596" t="s">
        <v>42</v>
      </c>
      <c r="W2596" t="s">
        <v>490</v>
      </c>
      <c r="X2596" t="s">
        <v>491</v>
      </c>
      <c r="Y2596" t="s">
        <v>36</v>
      </c>
    </row>
    <row r="2597" spans="1:25" x14ac:dyDescent="0.3">
      <c r="A2597">
        <v>10185</v>
      </c>
      <c r="B2597">
        <v>39</v>
      </c>
      <c r="C2597">
        <v>57.82</v>
      </c>
      <c r="D2597">
        <v>1</v>
      </c>
      <c r="E2597">
        <v>2254.98</v>
      </c>
      <c r="F2597" s="1">
        <v>37939</v>
      </c>
      <c r="G2597" t="s">
        <v>25</v>
      </c>
      <c r="H2597">
        <v>4</v>
      </c>
      <c r="I2597">
        <v>11</v>
      </c>
      <c r="J2597">
        <v>2003</v>
      </c>
      <c r="K2597" t="s">
        <v>598</v>
      </c>
      <c r="L2597">
        <v>72</v>
      </c>
      <c r="M2597" t="s">
        <v>666</v>
      </c>
      <c r="N2597" t="s">
        <v>335</v>
      </c>
      <c r="O2597">
        <v>5085559555</v>
      </c>
      <c r="P2597" t="s">
        <v>336</v>
      </c>
      <c r="R2597" t="s">
        <v>162</v>
      </c>
      <c r="S2597" t="s">
        <v>123</v>
      </c>
      <c r="T2597">
        <v>50553</v>
      </c>
      <c r="U2597" t="s">
        <v>32</v>
      </c>
      <c r="V2597" t="s">
        <v>33</v>
      </c>
      <c r="W2597" t="s">
        <v>337</v>
      </c>
      <c r="X2597" t="s">
        <v>338</v>
      </c>
      <c r="Y2597" t="s">
        <v>36</v>
      </c>
    </row>
    <row r="2598" spans="1:25" x14ac:dyDescent="0.3">
      <c r="A2598">
        <v>10197</v>
      </c>
      <c r="B2598">
        <v>50</v>
      </c>
      <c r="C2598">
        <v>78.790000000000006</v>
      </c>
      <c r="D2598">
        <v>7</v>
      </c>
      <c r="E2598">
        <v>3939.5</v>
      </c>
      <c r="F2598" s="1">
        <v>37951</v>
      </c>
      <c r="G2598" t="s">
        <v>25</v>
      </c>
      <c r="H2598">
        <v>4</v>
      </c>
      <c r="I2598">
        <v>11</v>
      </c>
      <c r="J2598">
        <v>2003</v>
      </c>
      <c r="K2598" t="s">
        <v>598</v>
      </c>
      <c r="L2598">
        <v>72</v>
      </c>
      <c r="M2598" t="s">
        <v>666</v>
      </c>
      <c r="N2598" t="s">
        <v>352</v>
      </c>
      <c r="O2598" t="s">
        <v>353</v>
      </c>
      <c r="P2598" t="s">
        <v>354</v>
      </c>
      <c r="R2598" t="s">
        <v>355</v>
      </c>
      <c r="T2598">
        <v>8022</v>
      </c>
      <c r="U2598" t="s">
        <v>178</v>
      </c>
      <c r="V2598" t="s">
        <v>42</v>
      </c>
      <c r="W2598" t="s">
        <v>356</v>
      </c>
      <c r="X2598" t="s">
        <v>357</v>
      </c>
      <c r="Y2598" t="s">
        <v>51</v>
      </c>
    </row>
    <row r="2599" spans="1:25" x14ac:dyDescent="0.3">
      <c r="A2599">
        <v>10208</v>
      </c>
      <c r="B2599">
        <v>46</v>
      </c>
      <c r="C2599">
        <v>74.45</v>
      </c>
      <c r="D2599">
        <v>1</v>
      </c>
      <c r="E2599">
        <v>3424.7</v>
      </c>
      <c r="F2599" s="1">
        <v>37988</v>
      </c>
      <c r="G2599" t="s">
        <v>25</v>
      </c>
      <c r="H2599">
        <v>1</v>
      </c>
      <c r="I2599">
        <v>1</v>
      </c>
      <c r="J2599">
        <v>2004</v>
      </c>
      <c r="K2599" t="s">
        <v>598</v>
      </c>
      <c r="L2599">
        <v>72</v>
      </c>
      <c r="M2599" t="s">
        <v>666</v>
      </c>
      <c r="N2599" t="s">
        <v>219</v>
      </c>
      <c r="O2599" t="s">
        <v>220</v>
      </c>
      <c r="P2599" t="s">
        <v>221</v>
      </c>
      <c r="R2599" t="s">
        <v>222</v>
      </c>
      <c r="T2599">
        <v>69004</v>
      </c>
      <c r="U2599" t="s">
        <v>41</v>
      </c>
      <c r="V2599" t="s">
        <v>42</v>
      </c>
      <c r="W2599" t="s">
        <v>223</v>
      </c>
      <c r="X2599" t="s">
        <v>224</v>
      </c>
      <c r="Y2599" t="s">
        <v>51</v>
      </c>
    </row>
    <row r="2600" spans="1:25" x14ac:dyDescent="0.3">
      <c r="A2600">
        <v>10222</v>
      </c>
      <c r="B2600">
        <v>36</v>
      </c>
      <c r="C2600">
        <v>80.95</v>
      </c>
      <c r="D2600">
        <v>13</v>
      </c>
      <c r="E2600">
        <v>2914.2</v>
      </c>
      <c r="F2600" s="1">
        <v>38036</v>
      </c>
      <c r="G2600" t="s">
        <v>25</v>
      </c>
      <c r="H2600">
        <v>1</v>
      </c>
      <c r="I2600">
        <v>2</v>
      </c>
      <c r="J2600">
        <v>2004</v>
      </c>
      <c r="K2600" t="s">
        <v>598</v>
      </c>
      <c r="L2600">
        <v>72</v>
      </c>
      <c r="M2600" t="s">
        <v>666</v>
      </c>
      <c r="N2600" t="s">
        <v>362</v>
      </c>
      <c r="O2600">
        <v>7605558146</v>
      </c>
      <c r="P2600" t="s">
        <v>363</v>
      </c>
      <c r="R2600" t="s">
        <v>364</v>
      </c>
      <c r="S2600" t="s">
        <v>55</v>
      </c>
      <c r="T2600">
        <v>91217</v>
      </c>
      <c r="U2600" t="s">
        <v>32</v>
      </c>
      <c r="V2600" t="s">
        <v>33</v>
      </c>
      <c r="W2600" t="s">
        <v>237</v>
      </c>
      <c r="X2600" t="s">
        <v>276</v>
      </c>
      <c r="Y2600" t="s">
        <v>36</v>
      </c>
    </row>
    <row r="2601" spans="1:25" x14ac:dyDescent="0.3">
      <c r="A2601">
        <v>10233</v>
      </c>
      <c r="B2601">
        <v>29</v>
      </c>
      <c r="C2601">
        <v>82.4</v>
      </c>
      <c r="D2601">
        <v>1</v>
      </c>
      <c r="E2601">
        <v>2389.6</v>
      </c>
      <c r="F2601" s="1">
        <v>38075</v>
      </c>
      <c r="G2601" t="s">
        <v>25</v>
      </c>
      <c r="H2601">
        <v>1</v>
      </c>
      <c r="I2601">
        <v>3</v>
      </c>
      <c r="J2601">
        <v>2004</v>
      </c>
      <c r="K2601" t="s">
        <v>598</v>
      </c>
      <c r="L2601">
        <v>72</v>
      </c>
      <c r="M2601" t="s">
        <v>666</v>
      </c>
      <c r="N2601" t="s">
        <v>104</v>
      </c>
      <c r="O2601">
        <v>2015559350</v>
      </c>
      <c r="P2601" t="s">
        <v>105</v>
      </c>
      <c r="R2601" t="s">
        <v>106</v>
      </c>
      <c r="S2601" t="s">
        <v>107</v>
      </c>
      <c r="T2601">
        <v>94019</v>
      </c>
      <c r="U2601" t="s">
        <v>32</v>
      </c>
      <c r="V2601" t="s">
        <v>33</v>
      </c>
      <c r="W2601" t="s">
        <v>61</v>
      </c>
      <c r="X2601" t="s">
        <v>108</v>
      </c>
      <c r="Y2601" t="s">
        <v>36</v>
      </c>
    </row>
    <row r="2602" spans="1:25" x14ac:dyDescent="0.3">
      <c r="A2602">
        <v>10248</v>
      </c>
      <c r="B2602">
        <v>32</v>
      </c>
      <c r="C2602">
        <v>75.89</v>
      </c>
      <c r="D2602">
        <v>4</v>
      </c>
      <c r="E2602">
        <v>2428.48</v>
      </c>
      <c r="F2602" s="1">
        <v>38114</v>
      </c>
      <c r="G2602" t="s">
        <v>339</v>
      </c>
      <c r="H2602">
        <v>2</v>
      </c>
      <c r="I2602">
        <v>5</v>
      </c>
      <c r="J2602">
        <v>2004</v>
      </c>
      <c r="K2602" t="s">
        <v>598</v>
      </c>
      <c r="L2602">
        <v>72</v>
      </c>
      <c r="M2602" t="s">
        <v>666</v>
      </c>
      <c r="N2602" t="s">
        <v>28</v>
      </c>
      <c r="O2602">
        <v>2125557818</v>
      </c>
      <c r="P2602" t="s">
        <v>29</v>
      </c>
      <c r="R2602" t="s">
        <v>30</v>
      </c>
      <c r="S2602" t="s">
        <v>31</v>
      </c>
      <c r="T2602">
        <v>10022</v>
      </c>
      <c r="U2602" t="s">
        <v>32</v>
      </c>
      <c r="V2602" t="s">
        <v>33</v>
      </c>
      <c r="W2602" t="s">
        <v>34</v>
      </c>
      <c r="X2602" t="s">
        <v>35</v>
      </c>
      <c r="Y2602" t="s">
        <v>36</v>
      </c>
    </row>
    <row r="2603" spans="1:25" x14ac:dyDescent="0.3">
      <c r="A2603">
        <v>10261</v>
      </c>
      <c r="B2603">
        <v>44</v>
      </c>
      <c r="C2603">
        <v>68.67</v>
      </c>
      <c r="D2603">
        <v>2</v>
      </c>
      <c r="E2603">
        <v>3021.48</v>
      </c>
      <c r="F2603" s="1">
        <v>38155</v>
      </c>
      <c r="G2603" t="s">
        <v>25</v>
      </c>
      <c r="H2603">
        <v>2</v>
      </c>
      <c r="I2603">
        <v>6</v>
      </c>
      <c r="J2603">
        <v>2004</v>
      </c>
      <c r="K2603" t="s">
        <v>598</v>
      </c>
      <c r="L2603">
        <v>72</v>
      </c>
      <c r="M2603" t="s">
        <v>666</v>
      </c>
      <c r="N2603" t="s">
        <v>292</v>
      </c>
      <c r="O2603" t="s">
        <v>293</v>
      </c>
      <c r="P2603" t="s">
        <v>294</v>
      </c>
      <c r="R2603" t="s">
        <v>295</v>
      </c>
      <c r="S2603" t="s">
        <v>296</v>
      </c>
      <c r="T2603" t="s">
        <v>297</v>
      </c>
      <c r="U2603" t="s">
        <v>231</v>
      </c>
      <c r="V2603" t="s">
        <v>33</v>
      </c>
      <c r="W2603" t="s">
        <v>298</v>
      </c>
      <c r="X2603" t="s">
        <v>299</v>
      </c>
      <c r="Y2603" t="s">
        <v>51</v>
      </c>
    </row>
    <row r="2604" spans="1:25" x14ac:dyDescent="0.3">
      <c r="A2604">
        <v>10273</v>
      </c>
      <c r="B2604">
        <v>42</v>
      </c>
      <c r="C2604">
        <v>62.16</v>
      </c>
      <c r="D2604">
        <v>5</v>
      </c>
      <c r="E2604">
        <v>2610.7199999999998</v>
      </c>
      <c r="F2604" s="1">
        <v>38189</v>
      </c>
      <c r="G2604" t="s">
        <v>25</v>
      </c>
      <c r="H2604">
        <v>3</v>
      </c>
      <c r="I2604">
        <v>7</v>
      </c>
      <c r="J2604">
        <v>2004</v>
      </c>
      <c r="K2604" t="s">
        <v>598</v>
      </c>
      <c r="L2604">
        <v>72</v>
      </c>
      <c r="M2604" t="s">
        <v>666</v>
      </c>
      <c r="N2604" t="s">
        <v>365</v>
      </c>
      <c r="O2604" t="s">
        <v>366</v>
      </c>
      <c r="P2604" t="s">
        <v>367</v>
      </c>
      <c r="R2604" t="s">
        <v>368</v>
      </c>
      <c r="T2604" t="s">
        <v>369</v>
      </c>
      <c r="U2604" t="s">
        <v>370</v>
      </c>
      <c r="V2604" t="s">
        <v>42</v>
      </c>
      <c r="W2604" t="s">
        <v>371</v>
      </c>
      <c r="X2604" t="s">
        <v>372</v>
      </c>
      <c r="Y2604" t="s">
        <v>36</v>
      </c>
    </row>
    <row r="2605" spans="1:25" x14ac:dyDescent="0.3">
      <c r="A2605">
        <v>10283</v>
      </c>
      <c r="B2605">
        <v>47</v>
      </c>
      <c r="C2605">
        <v>65.77</v>
      </c>
      <c r="D2605">
        <v>7</v>
      </c>
      <c r="E2605">
        <v>3091.19</v>
      </c>
      <c r="F2605" s="1">
        <v>38219</v>
      </c>
      <c r="G2605" t="s">
        <v>25</v>
      </c>
      <c r="H2605">
        <v>3</v>
      </c>
      <c r="I2605">
        <v>8</v>
      </c>
      <c r="J2605">
        <v>2004</v>
      </c>
      <c r="K2605" t="s">
        <v>598</v>
      </c>
      <c r="L2605">
        <v>72</v>
      </c>
      <c r="M2605" t="s">
        <v>666</v>
      </c>
      <c r="N2605" t="s">
        <v>373</v>
      </c>
      <c r="O2605" t="s">
        <v>374</v>
      </c>
      <c r="P2605" t="s">
        <v>375</v>
      </c>
      <c r="R2605" t="s">
        <v>376</v>
      </c>
      <c r="S2605" t="s">
        <v>229</v>
      </c>
      <c r="T2605" t="s">
        <v>377</v>
      </c>
      <c r="U2605" t="s">
        <v>231</v>
      </c>
      <c r="V2605" t="s">
        <v>33</v>
      </c>
      <c r="W2605" t="s">
        <v>378</v>
      </c>
      <c r="X2605" t="s">
        <v>172</v>
      </c>
      <c r="Y2605" t="s">
        <v>51</v>
      </c>
    </row>
    <row r="2606" spans="1:25" x14ac:dyDescent="0.3">
      <c r="A2606">
        <v>10295</v>
      </c>
      <c r="B2606">
        <v>44</v>
      </c>
      <c r="C2606">
        <v>58.55</v>
      </c>
      <c r="D2606">
        <v>2</v>
      </c>
      <c r="E2606">
        <v>2576.1999999999998</v>
      </c>
      <c r="F2606" s="1">
        <v>38240</v>
      </c>
      <c r="G2606" t="s">
        <v>25</v>
      </c>
      <c r="H2606">
        <v>3</v>
      </c>
      <c r="I2606">
        <v>9</v>
      </c>
      <c r="J2606">
        <v>2004</v>
      </c>
      <c r="K2606" t="s">
        <v>598</v>
      </c>
      <c r="L2606">
        <v>72</v>
      </c>
      <c r="M2606" t="s">
        <v>666</v>
      </c>
      <c r="N2606" t="s">
        <v>379</v>
      </c>
      <c r="O2606">
        <v>6175559555</v>
      </c>
      <c r="P2606" t="s">
        <v>380</v>
      </c>
      <c r="R2606" t="s">
        <v>381</v>
      </c>
      <c r="S2606" t="s">
        <v>123</v>
      </c>
      <c r="T2606">
        <v>51003</v>
      </c>
      <c r="U2606" t="s">
        <v>32</v>
      </c>
      <c r="V2606" t="s">
        <v>33</v>
      </c>
      <c r="W2606" t="s">
        <v>382</v>
      </c>
      <c r="X2606" t="s">
        <v>66</v>
      </c>
      <c r="Y2606" t="s">
        <v>36</v>
      </c>
    </row>
    <row r="2607" spans="1:25" x14ac:dyDescent="0.3">
      <c r="A2607">
        <v>10306</v>
      </c>
      <c r="B2607">
        <v>43</v>
      </c>
      <c r="C2607">
        <v>75.17</v>
      </c>
      <c r="D2607">
        <v>1</v>
      </c>
      <c r="E2607">
        <v>3232.31</v>
      </c>
      <c r="F2607" s="1">
        <v>38274</v>
      </c>
      <c r="G2607" t="s">
        <v>25</v>
      </c>
      <c r="H2607">
        <v>4</v>
      </c>
      <c r="I2607">
        <v>10</v>
      </c>
      <c r="J2607">
        <v>2004</v>
      </c>
      <c r="K2607" t="s">
        <v>598</v>
      </c>
      <c r="L2607">
        <v>72</v>
      </c>
      <c r="M2607" t="s">
        <v>666</v>
      </c>
      <c r="N2607" t="s">
        <v>492</v>
      </c>
      <c r="O2607" t="s">
        <v>493</v>
      </c>
      <c r="P2607" t="s">
        <v>494</v>
      </c>
      <c r="R2607" t="s">
        <v>495</v>
      </c>
      <c r="T2607" t="s">
        <v>496</v>
      </c>
      <c r="U2607" t="s">
        <v>170</v>
      </c>
      <c r="V2607" t="s">
        <v>42</v>
      </c>
      <c r="W2607" t="s">
        <v>497</v>
      </c>
      <c r="X2607" t="s">
        <v>94</v>
      </c>
      <c r="Y2607" t="s">
        <v>51</v>
      </c>
    </row>
    <row r="2608" spans="1:25" x14ac:dyDescent="0.3">
      <c r="A2608">
        <v>10316</v>
      </c>
      <c r="B2608">
        <v>48</v>
      </c>
      <c r="C2608">
        <v>74.45</v>
      </c>
      <c r="D2608">
        <v>18</v>
      </c>
      <c r="E2608">
        <v>3573.6</v>
      </c>
      <c r="F2608" s="1">
        <v>38292</v>
      </c>
      <c r="G2608" t="s">
        <v>25</v>
      </c>
      <c r="H2608">
        <v>4</v>
      </c>
      <c r="I2608">
        <v>11</v>
      </c>
      <c r="J2608">
        <v>2004</v>
      </c>
      <c r="K2608" t="s">
        <v>598</v>
      </c>
      <c r="L2608">
        <v>72</v>
      </c>
      <c r="M2608" t="s">
        <v>666</v>
      </c>
      <c r="N2608" t="s">
        <v>383</v>
      </c>
      <c r="O2608" t="s">
        <v>384</v>
      </c>
      <c r="P2608" t="s">
        <v>385</v>
      </c>
      <c r="R2608" t="s">
        <v>386</v>
      </c>
      <c r="S2608" t="s">
        <v>387</v>
      </c>
      <c r="T2608" t="s">
        <v>388</v>
      </c>
      <c r="U2608" t="s">
        <v>170</v>
      </c>
      <c r="V2608" t="s">
        <v>42</v>
      </c>
      <c r="W2608" t="s">
        <v>389</v>
      </c>
      <c r="X2608" t="s">
        <v>390</v>
      </c>
      <c r="Y2608" t="s">
        <v>51</v>
      </c>
    </row>
    <row r="2609" spans="1:25" x14ac:dyDescent="0.3">
      <c r="A2609">
        <v>10327</v>
      </c>
      <c r="B2609">
        <v>21</v>
      </c>
      <c r="C2609">
        <v>96.31</v>
      </c>
      <c r="D2609">
        <v>1</v>
      </c>
      <c r="E2609">
        <v>2022.51</v>
      </c>
      <c r="F2609" s="1">
        <v>38301</v>
      </c>
      <c r="G2609" t="s">
        <v>408</v>
      </c>
      <c r="H2609">
        <v>4</v>
      </c>
      <c r="I2609">
        <v>11</v>
      </c>
      <c r="J2609">
        <v>2004</v>
      </c>
      <c r="K2609" t="s">
        <v>598</v>
      </c>
      <c r="L2609">
        <v>72</v>
      </c>
      <c r="M2609" t="s">
        <v>666</v>
      </c>
      <c r="N2609" t="s">
        <v>322</v>
      </c>
      <c r="O2609" t="s">
        <v>323</v>
      </c>
      <c r="P2609" t="s">
        <v>324</v>
      </c>
      <c r="R2609" t="s">
        <v>325</v>
      </c>
      <c r="T2609">
        <v>1734</v>
      </c>
      <c r="U2609" t="s">
        <v>326</v>
      </c>
      <c r="V2609" t="s">
        <v>42</v>
      </c>
      <c r="W2609" t="s">
        <v>327</v>
      </c>
      <c r="X2609" t="s">
        <v>328</v>
      </c>
      <c r="Y2609" t="s">
        <v>36</v>
      </c>
    </row>
    <row r="2610" spans="1:25" x14ac:dyDescent="0.3">
      <c r="A2610">
        <v>10339</v>
      </c>
      <c r="B2610">
        <v>50</v>
      </c>
      <c r="C2610">
        <v>74.349999999999994</v>
      </c>
      <c r="D2610">
        <v>9</v>
      </c>
      <c r="E2610">
        <v>3717.5</v>
      </c>
      <c r="F2610" s="1">
        <v>38314</v>
      </c>
      <c r="G2610" t="s">
        <v>25</v>
      </c>
      <c r="H2610">
        <v>4</v>
      </c>
      <c r="I2610">
        <v>11</v>
      </c>
      <c r="J2610">
        <v>2004</v>
      </c>
      <c r="K2610" t="s">
        <v>598</v>
      </c>
      <c r="L2610">
        <v>72</v>
      </c>
      <c r="M2610" t="s">
        <v>666</v>
      </c>
      <c r="N2610" t="s">
        <v>246</v>
      </c>
      <c r="O2610" t="s">
        <v>247</v>
      </c>
      <c r="P2610" t="s">
        <v>248</v>
      </c>
      <c r="R2610" t="s">
        <v>249</v>
      </c>
      <c r="S2610" t="s">
        <v>250</v>
      </c>
      <c r="T2610" t="s">
        <v>251</v>
      </c>
      <c r="U2610" t="s">
        <v>200</v>
      </c>
      <c r="V2610" t="s">
        <v>200</v>
      </c>
      <c r="W2610" t="s">
        <v>252</v>
      </c>
      <c r="X2610" t="s">
        <v>253</v>
      </c>
      <c r="Y2610" t="s">
        <v>51</v>
      </c>
    </row>
    <row r="2611" spans="1:25" x14ac:dyDescent="0.3">
      <c r="A2611">
        <v>10350</v>
      </c>
      <c r="B2611">
        <v>29</v>
      </c>
      <c r="C2611">
        <v>75.349999999999994</v>
      </c>
      <c r="D2611">
        <v>12</v>
      </c>
      <c r="E2611">
        <v>2185.15</v>
      </c>
      <c r="F2611" s="1">
        <v>38323</v>
      </c>
      <c r="G2611" t="s">
        <v>25</v>
      </c>
      <c r="H2611">
        <v>4</v>
      </c>
      <c r="I2611">
        <v>12</v>
      </c>
      <c r="J2611">
        <v>2004</v>
      </c>
      <c r="K2611" t="s">
        <v>598</v>
      </c>
      <c r="L2611">
        <v>72</v>
      </c>
      <c r="M2611" t="s">
        <v>666</v>
      </c>
      <c r="N2611" t="s">
        <v>174</v>
      </c>
      <c r="O2611" t="s">
        <v>175</v>
      </c>
      <c r="P2611" t="s">
        <v>176</v>
      </c>
      <c r="R2611" t="s">
        <v>177</v>
      </c>
      <c r="T2611">
        <v>28034</v>
      </c>
      <c r="U2611" t="s">
        <v>178</v>
      </c>
      <c r="V2611" t="s">
        <v>42</v>
      </c>
      <c r="W2611" t="s">
        <v>179</v>
      </c>
      <c r="X2611" t="s">
        <v>180</v>
      </c>
      <c r="Y2611" t="s">
        <v>36</v>
      </c>
    </row>
    <row r="2612" spans="1:25" x14ac:dyDescent="0.3">
      <c r="A2612">
        <v>10373</v>
      </c>
      <c r="B2612">
        <v>41</v>
      </c>
      <c r="C2612">
        <v>70.33</v>
      </c>
      <c r="D2612">
        <v>16</v>
      </c>
      <c r="E2612">
        <v>2883.53</v>
      </c>
      <c r="F2612" s="1">
        <v>38383</v>
      </c>
      <c r="G2612" t="s">
        <v>25</v>
      </c>
      <c r="H2612">
        <v>1</v>
      </c>
      <c r="I2612">
        <v>1</v>
      </c>
      <c r="J2612">
        <v>2005</v>
      </c>
      <c r="K2612" t="s">
        <v>598</v>
      </c>
      <c r="L2612">
        <v>72</v>
      </c>
      <c r="M2612" t="s">
        <v>666</v>
      </c>
      <c r="N2612" t="s">
        <v>391</v>
      </c>
      <c r="O2612" t="s">
        <v>392</v>
      </c>
      <c r="P2612" t="s">
        <v>393</v>
      </c>
      <c r="R2612" t="s">
        <v>394</v>
      </c>
      <c r="T2612">
        <v>90110</v>
      </c>
      <c r="U2612" t="s">
        <v>130</v>
      </c>
      <c r="V2612" t="s">
        <v>42</v>
      </c>
      <c r="W2612" t="s">
        <v>395</v>
      </c>
      <c r="X2612" t="s">
        <v>396</v>
      </c>
      <c r="Y2612" t="s">
        <v>36</v>
      </c>
    </row>
    <row r="2613" spans="1:25" x14ac:dyDescent="0.3">
      <c r="A2613">
        <v>10386</v>
      </c>
      <c r="B2613">
        <v>37</v>
      </c>
      <c r="C2613">
        <v>100</v>
      </c>
      <c r="D2613">
        <v>10</v>
      </c>
      <c r="E2613">
        <v>5017.57</v>
      </c>
      <c r="F2613" s="1">
        <v>38412</v>
      </c>
      <c r="G2613" t="s">
        <v>408</v>
      </c>
      <c r="H2613">
        <v>1</v>
      </c>
      <c r="I2613">
        <v>3</v>
      </c>
      <c r="J2613">
        <v>2005</v>
      </c>
      <c r="K2613" t="s">
        <v>598</v>
      </c>
      <c r="L2613">
        <v>72</v>
      </c>
      <c r="M2613" t="s">
        <v>666</v>
      </c>
      <c r="N2613" t="s">
        <v>174</v>
      </c>
      <c r="O2613" t="s">
        <v>175</v>
      </c>
      <c r="P2613" t="s">
        <v>176</v>
      </c>
      <c r="R2613" t="s">
        <v>177</v>
      </c>
      <c r="T2613">
        <v>28034</v>
      </c>
      <c r="U2613" t="s">
        <v>178</v>
      </c>
      <c r="V2613" t="s">
        <v>42</v>
      </c>
      <c r="W2613" t="s">
        <v>179</v>
      </c>
      <c r="X2613" t="s">
        <v>180</v>
      </c>
      <c r="Y2613" t="s">
        <v>51</v>
      </c>
    </row>
    <row r="2614" spans="1:25" x14ac:dyDescent="0.3">
      <c r="A2614">
        <v>10397</v>
      </c>
      <c r="B2614">
        <v>22</v>
      </c>
      <c r="C2614">
        <v>66.5</v>
      </c>
      <c r="D2614">
        <v>4</v>
      </c>
      <c r="E2614">
        <v>1463</v>
      </c>
      <c r="F2614" s="1">
        <v>38439</v>
      </c>
      <c r="G2614" t="s">
        <v>25</v>
      </c>
      <c r="H2614">
        <v>1</v>
      </c>
      <c r="I2614">
        <v>3</v>
      </c>
      <c r="J2614">
        <v>2005</v>
      </c>
      <c r="K2614" t="s">
        <v>598</v>
      </c>
      <c r="L2614">
        <v>72</v>
      </c>
      <c r="M2614" t="s">
        <v>666</v>
      </c>
      <c r="N2614" t="s">
        <v>340</v>
      </c>
      <c r="O2614" t="s">
        <v>341</v>
      </c>
      <c r="P2614" t="s">
        <v>342</v>
      </c>
      <c r="R2614" t="s">
        <v>343</v>
      </c>
      <c r="T2614">
        <v>31000</v>
      </c>
      <c r="U2614" t="s">
        <v>41</v>
      </c>
      <c r="V2614" t="s">
        <v>42</v>
      </c>
      <c r="W2614" t="s">
        <v>344</v>
      </c>
      <c r="X2614" t="s">
        <v>345</v>
      </c>
      <c r="Y2614" t="s">
        <v>36</v>
      </c>
    </row>
    <row r="2615" spans="1:25" x14ac:dyDescent="0.3">
      <c r="A2615">
        <v>10414</v>
      </c>
      <c r="B2615">
        <v>31</v>
      </c>
      <c r="C2615">
        <v>75.89</v>
      </c>
      <c r="D2615">
        <v>4</v>
      </c>
      <c r="E2615">
        <v>2352.59</v>
      </c>
      <c r="F2615" s="1">
        <v>38478</v>
      </c>
      <c r="G2615" t="s">
        <v>401</v>
      </c>
      <c r="H2615">
        <v>2</v>
      </c>
      <c r="I2615">
        <v>5</v>
      </c>
      <c r="J2615">
        <v>2005</v>
      </c>
      <c r="K2615" t="s">
        <v>598</v>
      </c>
      <c r="L2615">
        <v>72</v>
      </c>
      <c r="M2615" t="s">
        <v>666</v>
      </c>
      <c r="N2615" t="s">
        <v>379</v>
      </c>
      <c r="O2615">
        <v>6175559555</v>
      </c>
      <c r="P2615" t="s">
        <v>380</v>
      </c>
      <c r="R2615" t="s">
        <v>381</v>
      </c>
      <c r="S2615" t="s">
        <v>123</v>
      </c>
      <c r="T2615">
        <v>51003</v>
      </c>
      <c r="U2615" t="s">
        <v>32</v>
      </c>
      <c r="V2615" t="s">
        <v>33</v>
      </c>
      <c r="W2615" t="s">
        <v>382</v>
      </c>
      <c r="X2615" t="s">
        <v>66</v>
      </c>
      <c r="Y2615" t="s">
        <v>36</v>
      </c>
    </row>
    <row r="2616" spans="1:25" x14ac:dyDescent="0.3">
      <c r="A2616">
        <v>10103</v>
      </c>
      <c r="B2616">
        <v>42</v>
      </c>
      <c r="C2616">
        <v>100</v>
      </c>
      <c r="D2616">
        <v>6</v>
      </c>
      <c r="E2616">
        <v>4460.82</v>
      </c>
      <c r="F2616" s="1">
        <v>37650</v>
      </c>
      <c r="G2616" t="s">
        <v>25</v>
      </c>
      <c r="H2616">
        <v>1</v>
      </c>
      <c r="I2616">
        <v>1</v>
      </c>
      <c r="J2616">
        <v>2003</v>
      </c>
      <c r="K2616" t="s">
        <v>181</v>
      </c>
      <c r="L2616">
        <v>101</v>
      </c>
      <c r="M2616" t="s">
        <v>667</v>
      </c>
      <c r="N2616" t="s">
        <v>133</v>
      </c>
      <c r="O2616" t="s">
        <v>134</v>
      </c>
      <c r="P2616" t="s">
        <v>135</v>
      </c>
      <c r="R2616" t="s">
        <v>136</v>
      </c>
      <c r="T2616">
        <v>4110</v>
      </c>
      <c r="U2616" t="s">
        <v>78</v>
      </c>
      <c r="V2616" t="s">
        <v>42</v>
      </c>
      <c r="W2616" t="s">
        <v>137</v>
      </c>
      <c r="X2616" t="s">
        <v>138</v>
      </c>
      <c r="Y2616" t="s">
        <v>51</v>
      </c>
    </row>
    <row r="2617" spans="1:25" x14ac:dyDescent="0.3">
      <c r="A2617">
        <v>10114</v>
      </c>
      <c r="B2617">
        <v>42</v>
      </c>
      <c r="C2617">
        <v>100</v>
      </c>
      <c r="D2617">
        <v>10</v>
      </c>
      <c r="E2617">
        <v>4758.18</v>
      </c>
      <c r="F2617" s="1">
        <v>37712</v>
      </c>
      <c r="G2617" t="s">
        <v>25</v>
      </c>
      <c r="H2617">
        <v>2</v>
      </c>
      <c r="I2617">
        <v>4</v>
      </c>
      <c r="J2617">
        <v>2003</v>
      </c>
      <c r="K2617" t="s">
        <v>181</v>
      </c>
      <c r="L2617">
        <v>101</v>
      </c>
      <c r="M2617" t="s">
        <v>667</v>
      </c>
      <c r="N2617" t="s">
        <v>403</v>
      </c>
      <c r="O2617" t="s">
        <v>404</v>
      </c>
      <c r="P2617" t="s">
        <v>405</v>
      </c>
      <c r="R2617" t="s">
        <v>48</v>
      </c>
      <c r="T2617">
        <v>75012</v>
      </c>
      <c r="U2617" t="s">
        <v>41</v>
      </c>
      <c r="V2617" t="s">
        <v>42</v>
      </c>
      <c r="W2617" t="s">
        <v>406</v>
      </c>
      <c r="X2617" t="s">
        <v>407</v>
      </c>
      <c r="Y2617" t="s">
        <v>51</v>
      </c>
    </row>
    <row r="2618" spans="1:25" x14ac:dyDescent="0.3">
      <c r="A2618">
        <v>10126</v>
      </c>
      <c r="B2618">
        <v>45</v>
      </c>
      <c r="C2618">
        <v>100</v>
      </c>
      <c r="D2618">
        <v>6</v>
      </c>
      <c r="E2618">
        <v>4597.2</v>
      </c>
      <c r="F2618" s="1">
        <v>37769</v>
      </c>
      <c r="G2618" t="s">
        <v>25</v>
      </c>
      <c r="H2618">
        <v>2</v>
      </c>
      <c r="I2618">
        <v>5</v>
      </c>
      <c r="J2618">
        <v>2003</v>
      </c>
      <c r="K2618" t="s">
        <v>181</v>
      </c>
      <c r="L2618">
        <v>101</v>
      </c>
      <c r="M2618" t="s">
        <v>667</v>
      </c>
      <c r="N2618" t="s">
        <v>191</v>
      </c>
      <c r="O2618" t="s">
        <v>192</v>
      </c>
      <c r="P2618" t="s">
        <v>193</v>
      </c>
      <c r="R2618" t="s">
        <v>177</v>
      </c>
      <c r="T2618">
        <v>28023</v>
      </c>
      <c r="U2618" t="s">
        <v>178</v>
      </c>
      <c r="V2618" t="s">
        <v>42</v>
      </c>
      <c r="W2618" t="s">
        <v>194</v>
      </c>
      <c r="X2618" t="s">
        <v>195</v>
      </c>
      <c r="Y2618" t="s">
        <v>51</v>
      </c>
    </row>
    <row r="2619" spans="1:25" x14ac:dyDescent="0.3">
      <c r="A2619">
        <v>10140</v>
      </c>
      <c r="B2619">
        <v>36</v>
      </c>
      <c r="C2619">
        <v>100</v>
      </c>
      <c r="D2619">
        <v>6</v>
      </c>
      <c r="E2619">
        <v>4114.8</v>
      </c>
      <c r="F2619" s="1">
        <v>37826</v>
      </c>
      <c r="G2619" t="s">
        <v>25</v>
      </c>
      <c r="H2619">
        <v>3</v>
      </c>
      <c r="I2619">
        <v>7</v>
      </c>
      <c r="J2619">
        <v>2003</v>
      </c>
      <c r="K2619" t="s">
        <v>181</v>
      </c>
      <c r="L2619">
        <v>101</v>
      </c>
      <c r="M2619" t="s">
        <v>667</v>
      </c>
      <c r="N2619" t="s">
        <v>62</v>
      </c>
      <c r="O2619">
        <v>6505556809</v>
      </c>
      <c r="P2619" t="s">
        <v>63</v>
      </c>
      <c r="R2619" t="s">
        <v>64</v>
      </c>
      <c r="S2619" t="s">
        <v>55</v>
      </c>
      <c r="T2619">
        <v>94217</v>
      </c>
      <c r="U2619" t="s">
        <v>32</v>
      </c>
      <c r="V2619" t="s">
        <v>33</v>
      </c>
      <c r="W2619" t="s">
        <v>65</v>
      </c>
      <c r="X2619" t="s">
        <v>66</v>
      </c>
      <c r="Y2619" t="s">
        <v>51</v>
      </c>
    </row>
    <row r="2620" spans="1:25" x14ac:dyDescent="0.3">
      <c r="A2620">
        <v>10150</v>
      </c>
      <c r="B2620">
        <v>20</v>
      </c>
      <c r="C2620">
        <v>100</v>
      </c>
      <c r="D2620">
        <v>3</v>
      </c>
      <c r="E2620">
        <v>2104</v>
      </c>
      <c r="F2620" s="1">
        <v>37883</v>
      </c>
      <c r="G2620" t="s">
        <v>25</v>
      </c>
      <c r="H2620">
        <v>3</v>
      </c>
      <c r="I2620">
        <v>9</v>
      </c>
      <c r="J2620">
        <v>2003</v>
      </c>
      <c r="K2620" t="s">
        <v>181</v>
      </c>
      <c r="L2620">
        <v>101</v>
      </c>
      <c r="M2620" t="s">
        <v>667</v>
      </c>
      <c r="N2620" t="s">
        <v>196</v>
      </c>
      <c r="O2620" t="s">
        <v>197</v>
      </c>
      <c r="P2620" t="s">
        <v>198</v>
      </c>
      <c r="R2620" t="s">
        <v>199</v>
      </c>
      <c r="T2620">
        <v>79903</v>
      </c>
      <c r="U2620" t="s">
        <v>199</v>
      </c>
      <c r="V2620" t="s">
        <v>200</v>
      </c>
      <c r="W2620" t="s">
        <v>201</v>
      </c>
      <c r="X2620" t="s">
        <v>202</v>
      </c>
      <c r="Y2620" t="s">
        <v>36</v>
      </c>
    </row>
    <row r="2621" spans="1:25" x14ac:dyDescent="0.3">
      <c r="A2621">
        <v>10164</v>
      </c>
      <c r="B2621">
        <v>39</v>
      </c>
      <c r="C2621">
        <v>81.93</v>
      </c>
      <c r="D2621">
        <v>4</v>
      </c>
      <c r="E2621">
        <v>3195.27</v>
      </c>
      <c r="F2621" s="1">
        <v>37915</v>
      </c>
      <c r="G2621" t="s">
        <v>408</v>
      </c>
      <c r="H2621">
        <v>4</v>
      </c>
      <c r="I2621">
        <v>10</v>
      </c>
      <c r="J2621">
        <v>2003</v>
      </c>
      <c r="K2621" t="s">
        <v>181</v>
      </c>
      <c r="L2621">
        <v>101</v>
      </c>
      <c r="M2621" t="s">
        <v>667</v>
      </c>
      <c r="N2621" t="s">
        <v>409</v>
      </c>
      <c r="O2621" t="s">
        <v>410</v>
      </c>
      <c r="P2621" t="s">
        <v>411</v>
      </c>
      <c r="R2621" t="s">
        <v>412</v>
      </c>
      <c r="T2621">
        <v>8010</v>
      </c>
      <c r="U2621" t="s">
        <v>148</v>
      </c>
      <c r="V2621" t="s">
        <v>42</v>
      </c>
      <c r="W2621" t="s">
        <v>413</v>
      </c>
      <c r="X2621" t="s">
        <v>414</v>
      </c>
      <c r="Y2621" t="s">
        <v>51</v>
      </c>
    </row>
    <row r="2622" spans="1:25" x14ac:dyDescent="0.3">
      <c r="A2622">
        <v>10175</v>
      </c>
      <c r="B2622">
        <v>42</v>
      </c>
      <c r="C2622">
        <v>85.98</v>
      </c>
      <c r="D2622">
        <v>11</v>
      </c>
      <c r="E2622">
        <v>3611.16</v>
      </c>
      <c r="F2622" s="1">
        <v>37931</v>
      </c>
      <c r="G2622" t="s">
        <v>25</v>
      </c>
      <c r="H2622">
        <v>4</v>
      </c>
      <c r="I2622">
        <v>11</v>
      </c>
      <c r="J2622">
        <v>2003</v>
      </c>
      <c r="K2622" t="s">
        <v>181</v>
      </c>
      <c r="L2622">
        <v>101</v>
      </c>
      <c r="M2622" t="s">
        <v>667</v>
      </c>
      <c r="N2622" t="s">
        <v>329</v>
      </c>
      <c r="O2622" t="s">
        <v>330</v>
      </c>
      <c r="P2622" t="s">
        <v>331</v>
      </c>
      <c r="R2622" t="s">
        <v>332</v>
      </c>
      <c r="T2622" t="s">
        <v>333</v>
      </c>
      <c r="U2622" t="s">
        <v>170</v>
      </c>
      <c r="V2622" t="s">
        <v>42</v>
      </c>
      <c r="W2622" t="s">
        <v>61</v>
      </c>
      <c r="X2622" t="s">
        <v>334</v>
      </c>
      <c r="Y2622" t="s">
        <v>51</v>
      </c>
    </row>
    <row r="2623" spans="1:25" x14ac:dyDescent="0.3">
      <c r="A2623">
        <v>10183</v>
      </c>
      <c r="B2623">
        <v>23</v>
      </c>
      <c r="C2623">
        <v>86.99</v>
      </c>
      <c r="D2623">
        <v>3</v>
      </c>
      <c r="E2623">
        <v>2000.77</v>
      </c>
      <c r="F2623" s="1">
        <v>37938</v>
      </c>
      <c r="G2623" t="s">
        <v>25</v>
      </c>
      <c r="H2623">
        <v>4</v>
      </c>
      <c r="I2623">
        <v>11</v>
      </c>
      <c r="J2623">
        <v>2003</v>
      </c>
      <c r="K2623" t="s">
        <v>181</v>
      </c>
      <c r="L2623">
        <v>101</v>
      </c>
      <c r="M2623" t="s">
        <v>667</v>
      </c>
      <c r="N2623" t="s">
        <v>214</v>
      </c>
      <c r="O2623">
        <v>2155554695</v>
      </c>
      <c r="P2623" t="s">
        <v>215</v>
      </c>
      <c r="R2623" t="s">
        <v>216</v>
      </c>
      <c r="S2623" t="s">
        <v>142</v>
      </c>
      <c r="T2623">
        <v>71270</v>
      </c>
      <c r="U2623" t="s">
        <v>32</v>
      </c>
      <c r="V2623" t="s">
        <v>33</v>
      </c>
      <c r="W2623" t="s">
        <v>217</v>
      </c>
      <c r="X2623" t="s">
        <v>218</v>
      </c>
      <c r="Y2623" t="s">
        <v>36</v>
      </c>
    </row>
    <row r="2624" spans="1:25" x14ac:dyDescent="0.3">
      <c r="A2624">
        <v>10194</v>
      </c>
      <c r="B2624">
        <v>26</v>
      </c>
      <c r="C2624">
        <v>89.01</v>
      </c>
      <c r="D2624">
        <v>6</v>
      </c>
      <c r="E2624">
        <v>2314.2600000000002</v>
      </c>
      <c r="F2624" s="1">
        <v>37950</v>
      </c>
      <c r="G2624" t="s">
        <v>25</v>
      </c>
      <c r="H2624">
        <v>4</v>
      </c>
      <c r="I2624">
        <v>11</v>
      </c>
      <c r="J2624">
        <v>2003</v>
      </c>
      <c r="K2624" t="s">
        <v>181</v>
      </c>
      <c r="L2624">
        <v>101</v>
      </c>
      <c r="M2624" t="s">
        <v>667</v>
      </c>
      <c r="N2624" t="s">
        <v>219</v>
      </c>
      <c r="O2624" t="s">
        <v>220</v>
      </c>
      <c r="P2624" t="s">
        <v>221</v>
      </c>
      <c r="R2624" t="s">
        <v>222</v>
      </c>
      <c r="T2624">
        <v>69004</v>
      </c>
      <c r="U2624" t="s">
        <v>41</v>
      </c>
      <c r="V2624" t="s">
        <v>42</v>
      </c>
      <c r="W2624" t="s">
        <v>223</v>
      </c>
      <c r="X2624" t="s">
        <v>224</v>
      </c>
      <c r="Y2624" t="s">
        <v>36</v>
      </c>
    </row>
    <row r="2625" spans="1:25" x14ac:dyDescent="0.3">
      <c r="A2625">
        <v>10206</v>
      </c>
      <c r="B2625">
        <v>33</v>
      </c>
      <c r="C2625">
        <v>100</v>
      </c>
      <c r="D2625">
        <v>1</v>
      </c>
      <c r="E2625">
        <v>3871.89</v>
      </c>
      <c r="F2625" s="1">
        <v>37960</v>
      </c>
      <c r="G2625" t="s">
        <v>25</v>
      </c>
      <c r="H2625">
        <v>4</v>
      </c>
      <c r="I2625">
        <v>12</v>
      </c>
      <c r="J2625">
        <v>2003</v>
      </c>
      <c r="K2625" t="s">
        <v>181</v>
      </c>
      <c r="L2625">
        <v>101</v>
      </c>
      <c r="M2625" t="s">
        <v>667</v>
      </c>
      <c r="N2625" t="s">
        <v>225</v>
      </c>
      <c r="O2625" t="s">
        <v>226</v>
      </c>
      <c r="P2625" t="s">
        <v>227</v>
      </c>
      <c r="R2625" t="s">
        <v>228</v>
      </c>
      <c r="S2625" t="s">
        <v>229</v>
      </c>
      <c r="T2625" t="s">
        <v>230</v>
      </c>
      <c r="U2625" t="s">
        <v>231</v>
      </c>
      <c r="V2625" t="s">
        <v>33</v>
      </c>
      <c r="W2625" t="s">
        <v>232</v>
      </c>
      <c r="X2625" t="s">
        <v>233</v>
      </c>
      <c r="Y2625" t="s">
        <v>51</v>
      </c>
    </row>
    <row r="2626" spans="1:25" x14ac:dyDescent="0.3">
      <c r="A2626">
        <v>10217</v>
      </c>
      <c r="B2626">
        <v>31</v>
      </c>
      <c r="C2626">
        <v>88</v>
      </c>
      <c r="D2626">
        <v>6</v>
      </c>
      <c r="E2626">
        <v>2728</v>
      </c>
      <c r="F2626" s="1">
        <v>38021</v>
      </c>
      <c r="G2626" t="s">
        <v>25</v>
      </c>
      <c r="H2626">
        <v>1</v>
      </c>
      <c r="I2626">
        <v>2</v>
      </c>
      <c r="J2626">
        <v>2004</v>
      </c>
      <c r="K2626" t="s">
        <v>181</v>
      </c>
      <c r="L2626">
        <v>101</v>
      </c>
      <c r="M2626" t="s">
        <v>667</v>
      </c>
      <c r="N2626" t="s">
        <v>418</v>
      </c>
      <c r="O2626" t="s">
        <v>419</v>
      </c>
      <c r="P2626" t="s">
        <v>420</v>
      </c>
      <c r="Q2626" t="s">
        <v>421</v>
      </c>
      <c r="R2626" t="s">
        <v>199</v>
      </c>
      <c r="T2626">
        <v>69045</v>
      </c>
      <c r="U2626" t="s">
        <v>199</v>
      </c>
      <c r="V2626" t="s">
        <v>96</v>
      </c>
      <c r="W2626" t="s">
        <v>422</v>
      </c>
      <c r="X2626" t="s">
        <v>423</v>
      </c>
      <c r="Y2626" t="s">
        <v>36</v>
      </c>
    </row>
    <row r="2627" spans="1:25" x14ac:dyDescent="0.3">
      <c r="A2627">
        <v>10229</v>
      </c>
      <c r="B2627">
        <v>50</v>
      </c>
      <c r="C2627">
        <v>100</v>
      </c>
      <c r="D2627">
        <v>11</v>
      </c>
      <c r="E2627">
        <v>5614</v>
      </c>
      <c r="F2627" s="1">
        <v>38057</v>
      </c>
      <c r="G2627" t="s">
        <v>25</v>
      </c>
      <c r="H2627">
        <v>1</v>
      </c>
      <c r="I2627">
        <v>3</v>
      </c>
      <c r="J2627">
        <v>2004</v>
      </c>
      <c r="K2627" t="s">
        <v>181</v>
      </c>
      <c r="L2627">
        <v>101</v>
      </c>
      <c r="M2627" t="s">
        <v>667</v>
      </c>
      <c r="N2627" t="s">
        <v>272</v>
      </c>
      <c r="O2627">
        <v>4155551450</v>
      </c>
      <c r="P2627" t="s">
        <v>273</v>
      </c>
      <c r="R2627" t="s">
        <v>274</v>
      </c>
      <c r="S2627" t="s">
        <v>55</v>
      </c>
      <c r="T2627">
        <v>97562</v>
      </c>
      <c r="U2627" t="s">
        <v>32</v>
      </c>
      <c r="V2627" t="s">
        <v>33</v>
      </c>
      <c r="W2627" t="s">
        <v>275</v>
      </c>
      <c r="X2627" t="s">
        <v>276</v>
      </c>
      <c r="Y2627" t="s">
        <v>51</v>
      </c>
    </row>
    <row r="2628" spans="1:25" x14ac:dyDescent="0.3">
      <c r="A2628">
        <v>10245</v>
      </c>
      <c r="B2628">
        <v>44</v>
      </c>
      <c r="C2628">
        <v>100</v>
      </c>
      <c r="D2628">
        <v>4</v>
      </c>
      <c r="E2628">
        <v>4628.8</v>
      </c>
      <c r="F2628" s="1">
        <v>38111</v>
      </c>
      <c r="G2628" t="s">
        <v>25</v>
      </c>
      <c r="H2628">
        <v>2</v>
      </c>
      <c r="I2628">
        <v>5</v>
      </c>
      <c r="J2628">
        <v>2004</v>
      </c>
      <c r="K2628" t="s">
        <v>181</v>
      </c>
      <c r="L2628">
        <v>101</v>
      </c>
      <c r="M2628" t="s">
        <v>667</v>
      </c>
      <c r="N2628" t="s">
        <v>242</v>
      </c>
      <c r="O2628">
        <v>2035559545</v>
      </c>
      <c r="P2628" t="s">
        <v>243</v>
      </c>
      <c r="R2628" t="s">
        <v>244</v>
      </c>
      <c r="S2628" t="s">
        <v>112</v>
      </c>
      <c r="T2628">
        <v>97823</v>
      </c>
      <c r="U2628" t="s">
        <v>32</v>
      </c>
      <c r="V2628" t="s">
        <v>33</v>
      </c>
      <c r="W2628" t="s">
        <v>83</v>
      </c>
      <c r="X2628" t="s">
        <v>245</v>
      </c>
      <c r="Y2628" t="s">
        <v>51</v>
      </c>
    </row>
    <row r="2629" spans="1:25" x14ac:dyDescent="0.3">
      <c r="A2629">
        <v>10258</v>
      </c>
      <c r="B2629">
        <v>45</v>
      </c>
      <c r="C2629">
        <v>80.92</v>
      </c>
      <c r="D2629">
        <v>1</v>
      </c>
      <c r="E2629">
        <v>3641.4</v>
      </c>
      <c r="F2629" s="1">
        <v>38153</v>
      </c>
      <c r="G2629" t="s">
        <v>25</v>
      </c>
      <c r="H2629">
        <v>2</v>
      </c>
      <c r="I2629">
        <v>6</v>
      </c>
      <c r="J2629">
        <v>2004</v>
      </c>
      <c r="K2629" t="s">
        <v>181</v>
      </c>
      <c r="L2629">
        <v>101</v>
      </c>
      <c r="M2629" t="s">
        <v>667</v>
      </c>
      <c r="N2629" t="s">
        <v>246</v>
      </c>
      <c r="O2629" t="s">
        <v>247</v>
      </c>
      <c r="P2629" t="s">
        <v>248</v>
      </c>
      <c r="R2629" t="s">
        <v>249</v>
      </c>
      <c r="S2629" t="s">
        <v>250</v>
      </c>
      <c r="T2629" t="s">
        <v>251</v>
      </c>
      <c r="U2629" t="s">
        <v>200</v>
      </c>
      <c r="V2629" t="s">
        <v>200</v>
      </c>
      <c r="W2629" t="s">
        <v>252</v>
      </c>
      <c r="X2629" t="s">
        <v>253</v>
      </c>
      <c r="Y2629" t="s">
        <v>51</v>
      </c>
    </row>
    <row r="2630" spans="1:25" x14ac:dyDescent="0.3">
      <c r="A2630">
        <v>10270</v>
      </c>
      <c r="B2630">
        <v>46</v>
      </c>
      <c r="C2630">
        <v>88</v>
      </c>
      <c r="D2630">
        <v>4</v>
      </c>
      <c r="E2630">
        <v>4048</v>
      </c>
      <c r="F2630" s="1">
        <v>38187</v>
      </c>
      <c r="G2630" t="s">
        <v>25</v>
      </c>
      <c r="H2630">
        <v>3</v>
      </c>
      <c r="I2630">
        <v>7</v>
      </c>
      <c r="J2630">
        <v>2004</v>
      </c>
      <c r="K2630" t="s">
        <v>181</v>
      </c>
      <c r="L2630">
        <v>101</v>
      </c>
      <c r="M2630" t="s">
        <v>667</v>
      </c>
      <c r="N2630" t="s">
        <v>152</v>
      </c>
      <c r="O2630" t="s">
        <v>153</v>
      </c>
      <c r="P2630" t="s">
        <v>154</v>
      </c>
      <c r="Q2630" t="s">
        <v>155</v>
      </c>
      <c r="R2630" t="s">
        <v>156</v>
      </c>
      <c r="S2630" t="s">
        <v>157</v>
      </c>
      <c r="T2630">
        <v>2067</v>
      </c>
      <c r="U2630" t="s">
        <v>95</v>
      </c>
      <c r="V2630" t="s">
        <v>96</v>
      </c>
      <c r="W2630" t="s">
        <v>158</v>
      </c>
      <c r="X2630" t="s">
        <v>159</v>
      </c>
      <c r="Y2630" t="s">
        <v>51</v>
      </c>
    </row>
    <row r="2631" spans="1:25" x14ac:dyDescent="0.3">
      <c r="A2631">
        <v>10281</v>
      </c>
      <c r="B2631">
        <v>27</v>
      </c>
      <c r="C2631">
        <v>85.98</v>
      </c>
      <c r="D2631">
        <v>11</v>
      </c>
      <c r="E2631">
        <v>2321.46</v>
      </c>
      <c r="F2631" s="1">
        <v>38218</v>
      </c>
      <c r="G2631" t="s">
        <v>25</v>
      </c>
      <c r="H2631">
        <v>3</v>
      </c>
      <c r="I2631">
        <v>8</v>
      </c>
      <c r="J2631">
        <v>2004</v>
      </c>
      <c r="K2631" t="s">
        <v>181</v>
      </c>
      <c r="L2631">
        <v>101</v>
      </c>
      <c r="M2631" t="s">
        <v>667</v>
      </c>
      <c r="N2631" t="s">
        <v>139</v>
      </c>
      <c r="O2631">
        <v>2155551555</v>
      </c>
      <c r="P2631" t="s">
        <v>140</v>
      </c>
      <c r="R2631" t="s">
        <v>141</v>
      </c>
      <c r="S2631" t="s">
        <v>142</v>
      </c>
      <c r="T2631">
        <v>70267</v>
      </c>
      <c r="U2631" t="s">
        <v>32</v>
      </c>
      <c r="V2631" t="s">
        <v>33</v>
      </c>
      <c r="W2631" t="s">
        <v>34</v>
      </c>
      <c r="X2631" t="s">
        <v>143</v>
      </c>
      <c r="Y2631" t="s">
        <v>36</v>
      </c>
    </row>
    <row r="2632" spans="1:25" x14ac:dyDescent="0.3">
      <c r="A2632">
        <v>10291</v>
      </c>
      <c r="B2632">
        <v>28</v>
      </c>
      <c r="C2632">
        <v>100</v>
      </c>
      <c r="D2632">
        <v>6</v>
      </c>
      <c r="E2632">
        <v>3256.96</v>
      </c>
      <c r="F2632" s="1">
        <v>38238</v>
      </c>
      <c r="G2632" t="s">
        <v>25</v>
      </c>
      <c r="H2632">
        <v>3</v>
      </c>
      <c r="I2632">
        <v>9</v>
      </c>
      <c r="J2632">
        <v>2004</v>
      </c>
      <c r="K2632" t="s">
        <v>181</v>
      </c>
      <c r="L2632">
        <v>101</v>
      </c>
      <c r="M2632" t="s">
        <v>667</v>
      </c>
      <c r="N2632" t="s">
        <v>261</v>
      </c>
      <c r="O2632" t="s">
        <v>262</v>
      </c>
      <c r="P2632" t="s">
        <v>263</v>
      </c>
      <c r="R2632" t="s">
        <v>264</v>
      </c>
      <c r="T2632" t="s">
        <v>265</v>
      </c>
      <c r="U2632" t="s">
        <v>188</v>
      </c>
      <c r="V2632" t="s">
        <v>42</v>
      </c>
      <c r="W2632" t="s">
        <v>266</v>
      </c>
      <c r="X2632" t="s">
        <v>206</v>
      </c>
      <c r="Y2632" t="s">
        <v>51</v>
      </c>
    </row>
    <row r="2633" spans="1:25" x14ac:dyDescent="0.3">
      <c r="A2633">
        <v>10304</v>
      </c>
      <c r="B2633">
        <v>40</v>
      </c>
      <c r="C2633">
        <v>100</v>
      </c>
      <c r="D2633">
        <v>1</v>
      </c>
      <c r="E2633">
        <v>4208</v>
      </c>
      <c r="F2633" s="1">
        <v>38271</v>
      </c>
      <c r="G2633" t="s">
        <v>25</v>
      </c>
      <c r="H2633">
        <v>4</v>
      </c>
      <c r="I2633">
        <v>10</v>
      </c>
      <c r="J2633">
        <v>2004</v>
      </c>
      <c r="K2633" t="s">
        <v>181</v>
      </c>
      <c r="L2633">
        <v>101</v>
      </c>
      <c r="M2633" t="s">
        <v>667</v>
      </c>
      <c r="N2633" t="s">
        <v>267</v>
      </c>
      <c r="O2633" t="s">
        <v>268</v>
      </c>
      <c r="P2633" t="s">
        <v>269</v>
      </c>
      <c r="R2633" t="s">
        <v>270</v>
      </c>
      <c r="T2633">
        <v>78000</v>
      </c>
      <c r="U2633" t="s">
        <v>41</v>
      </c>
      <c r="V2633" t="s">
        <v>42</v>
      </c>
      <c r="W2633" t="s">
        <v>271</v>
      </c>
      <c r="X2633" t="s">
        <v>50</v>
      </c>
      <c r="Y2633" t="s">
        <v>51</v>
      </c>
    </row>
    <row r="2634" spans="1:25" x14ac:dyDescent="0.3">
      <c r="A2634">
        <v>10313</v>
      </c>
      <c r="B2634">
        <v>30</v>
      </c>
      <c r="C2634">
        <v>99.13</v>
      </c>
      <c r="D2634">
        <v>9</v>
      </c>
      <c r="E2634">
        <v>2973.9</v>
      </c>
      <c r="F2634" s="1">
        <v>38282</v>
      </c>
      <c r="G2634" t="s">
        <v>25</v>
      </c>
      <c r="H2634">
        <v>4</v>
      </c>
      <c r="I2634">
        <v>10</v>
      </c>
      <c r="J2634">
        <v>2004</v>
      </c>
      <c r="K2634" t="s">
        <v>181</v>
      </c>
      <c r="L2634">
        <v>101</v>
      </c>
      <c r="M2634" t="s">
        <v>667</v>
      </c>
      <c r="N2634" t="s">
        <v>225</v>
      </c>
      <c r="O2634" t="s">
        <v>226</v>
      </c>
      <c r="P2634" t="s">
        <v>227</v>
      </c>
      <c r="R2634" t="s">
        <v>228</v>
      </c>
      <c r="S2634" t="s">
        <v>229</v>
      </c>
      <c r="T2634" t="s">
        <v>230</v>
      </c>
      <c r="U2634" t="s">
        <v>231</v>
      </c>
      <c r="V2634" t="s">
        <v>33</v>
      </c>
      <c r="W2634" t="s">
        <v>232</v>
      </c>
      <c r="X2634" t="s">
        <v>233</v>
      </c>
      <c r="Y2634" t="s">
        <v>36</v>
      </c>
    </row>
    <row r="2635" spans="1:25" x14ac:dyDescent="0.3">
      <c r="A2635">
        <v>10324</v>
      </c>
      <c r="B2635">
        <v>34</v>
      </c>
      <c r="C2635">
        <v>100</v>
      </c>
      <c r="D2635">
        <v>5</v>
      </c>
      <c r="E2635">
        <v>4248.3</v>
      </c>
      <c r="F2635" s="1">
        <v>38296</v>
      </c>
      <c r="G2635" t="s">
        <v>25</v>
      </c>
      <c r="H2635">
        <v>4</v>
      </c>
      <c r="I2635">
        <v>11</v>
      </c>
      <c r="J2635">
        <v>2004</v>
      </c>
      <c r="K2635" t="s">
        <v>181</v>
      </c>
      <c r="L2635">
        <v>101</v>
      </c>
      <c r="M2635" t="s">
        <v>667</v>
      </c>
      <c r="N2635" t="s">
        <v>99</v>
      </c>
      <c r="O2635">
        <v>2125551500</v>
      </c>
      <c r="P2635" t="s">
        <v>100</v>
      </c>
      <c r="Q2635" t="s">
        <v>101</v>
      </c>
      <c r="R2635" t="s">
        <v>30</v>
      </c>
      <c r="S2635" t="s">
        <v>31</v>
      </c>
      <c r="T2635">
        <v>10022</v>
      </c>
      <c r="U2635" t="s">
        <v>32</v>
      </c>
      <c r="V2635" t="s">
        <v>33</v>
      </c>
      <c r="W2635" t="s">
        <v>102</v>
      </c>
      <c r="X2635" t="s">
        <v>103</v>
      </c>
      <c r="Y2635" t="s">
        <v>51</v>
      </c>
    </row>
    <row r="2636" spans="1:25" x14ac:dyDescent="0.3">
      <c r="A2636">
        <v>10336</v>
      </c>
      <c r="B2636">
        <v>46</v>
      </c>
      <c r="C2636">
        <v>100</v>
      </c>
      <c r="D2636">
        <v>2</v>
      </c>
      <c r="E2636">
        <v>9558.7999999999993</v>
      </c>
      <c r="F2636" s="1">
        <v>38311</v>
      </c>
      <c r="G2636" t="s">
        <v>25</v>
      </c>
      <c r="H2636">
        <v>4</v>
      </c>
      <c r="I2636">
        <v>11</v>
      </c>
      <c r="J2636">
        <v>2004</v>
      </c>
      <c r="K2636" t="s">
        <v>181</v>
      </c>
      <c r="L2636">
        <v>101</v>
      </c>
      <c r="M2636" t="s">
        <v>667</v>
      </c>
      <c r="N2636" t="s">
        <v>403</v>
      </c>
      <c r="O2636" t="s">
        <v>404</v>
      </c>
      <c r="P2636" t="s">
        <v>405</v>
      </c>
      <c r="R2636" t="s">
        <v>48</v>
      </c>
      <c r="T2636">
        <v>75012</v>
      </c>
      <c r="U2636" t="s">
        <v>41</v>
      </c>
      <c r="V2636" t="s">
        <v>42</v>
      </c>
      <c r="W2636" t="s">
        <v>406</v>
      </c>
      <c r="X2636" t="s">
        <v>407</v>
      </c>
      <c r="Y2636" t="s">
        <v>151</v>
      </c>
    </row>
    <row r="2637" spans="1:25" x14ac:dyDescent="0.3">
      <c r="A2637">
        <v>10348</v>
      </c>
      <c r="B2637">
        <v>32</v>
      </c>
      <c r="C2637">
        <v>82.83</v>
      </c>
      <c r="D2637">
        <v>7</v>
      </c>
      <c r="E2637">
        <v>2650.56</v>
      </c>
      <c r="F2637" s="1">
        <v>38292</v>
      </c>
      <c r="G2637" t="s">
        <v>25</v>
      </c>
      <c r="H2637">
        <v>4</v>
      </c>
      <c r="I2637">
        <v>11</v>
      </c>
      <c r="J2637">
        <v>2004</v>
      </c>
      <c r="K2637" t="s">
        <v>181</v>
      </c>
      <c r="L2637">
        <v>101</v>
      </c>
      <c r="M2637" t="s">
        <v>667</v>
      </c>
      <c r="N2637" t="s">
        <v>191</v>
      </c>
      <c r="O2637" t="s">
        <v>192</v>
      </c>
      <c r="P2637" t="s">
        <v>193</v>
      </c>
      <c r="R2637" t="s">
        <v>177</v>
      </c>
      <c r="T2637">
        <v>28023</v>
      </c>
      <c r="U2637" t="s">
        <v>178</v>
      </c>
      <c r="V2637" t="s">
        <v>42</v>
      </c>
      <c r="W2637" t="s">
        <v>194</v>
      </c>
      <c r="X2637" t="s">
        <v>195</v>
      </c>
      <c r="Y2637" t="s">
        <v>36</v>
      </c>
    </row>
    <row r="2638" spans="1:25" x14ac:dyDescent="0.3">
      <c r="A2638">
        <v>10358</v>
      </c>
      <c r="B2638">
        <v>27</v>
      </c>
      <c r="C2638">
        <v>100</v>
      </c>
      <c r="D2638">
        <v>3</v>
      </c>
      <c r="E2638">
        <v>3761.37</v>
      </c>
      <c r="F2638" s="1">
        <v>38331</v>
      </c>
      <c r="G2638" t="s">
        <v>25</v>
      </c>
      <c r="H2638">
        <v>4</v>
      </c>
      <c r="I2638">
        <v>12</v>
      </c>
      <c r="J2638">
        <v>2004</v>
      </c>
      <c r="K2638" t="s">
        <v>181</v>
      </c>
      <c r="L2638">
        <v>101</v>
      </c>
      <c r="M2638" t="s">
        <v>667</v>
      </c>
      <c r="N2638" t="s">
        <v>174</v>
      </c>
      <c r="O2638" t="s">
        <v>175</v>
      </c>
      <c r="P2638" t="s">
        <v>176</v>
      </c>
      <c r="R2638" t="s">
        <v>177</v>
      </c>
      <c r="T2638">
        <v>28034</v>
      </c>
      <c r="U2638" t="s">
        <v>178</v>
      </c>
      <c r="V2638" t="s">
        <v>42</v>
      </c>
      <c r="W2638" t="s">
        <v>179</v>
      </c>
      <c r="X2638" t="s">
        <v>180</v>
      </c>
      <c r="Y2638" t="s">
        <v>51</v>
      </c>
    </row>
    <row r="2639" spans="1:25" x14ac:dyDescent="0.3">
      <c r="A2639">
        <v>10371</v>
      </c>
      <c r="B2639">
        <v>34</v>
      </c>
      <c r="C2639">
        <v>100</v>
      </c>
      <c r="D2639">
        <v>3</v>
      </c>
      <c r="E2639">
        <v>4301.34</v>
      </c>
      <c r="F2639" s="1">
        <v>38375</v>
      </c>
      <c r="G2639" t="s">
        <v>25</v>
      </c>
      <c r="H2639">
        <v>1</v>
      </c>
      <c r="I2639">
        <v>1</v>
      </c>
      <c r="J2639">
        <v>2005</v>
      </c>
      <c r="K2639" t="s">
        <v>181</v>
      </c>
      <c r="L2639">
        <v>101</v>
      </c>
      <c r="M2639" t="s">
        <v>667</v>
      </c>
      <c r="N2639" t="s">
        <v>272</v>
      </c>
      <c r="O2639">
        <v>4155551450</v>
      </c>
      <c r="P2639" t="s">
        <v>273</v>
      </c>
      <c r="R2639" t="s">
        <v>274</v>
      </c>
      <c r="S2639" t="s">
        <v>55</v>
      </c>
      <c r="T2639">
        <v>97562</v>
      </c>
      <c r="U2639" t="s">
        <v>32</v>
      </c>
      <c r="V2639" t="s">
        <v>33</v>
      </c>
      <c r="W2639" t="s">
        <v>275</v>
      </c>
      <c r="X2639" t="s">
        <v>276</v>
      </c>
      <c r="Y2639" t="s">
        <v>51</v>
      </c>
    </row>
    <row r="2640" spans="1:25" x14ac:dyDescent="0.3">
      <c r="A2640">
        <v>10382</v>
      </c>
      <c r="B2640">
        <v>34</v>
      </c>
      <c r="C2640">
        <v>54.84</v>
      </c>
      <c r="D2640">
        <v>9</v>
      </c>
      <c r="E2640">
        <v>1864.56</v>
      </c>
      <c r="F2640" s="1">
        <v>38400</v>
      </c>
      <c r="G2640" t="s">
        <v>25</v>
      </c>
      <c r="H2640">
        <v>1</v>
      </c>
      <c r="I2640">
        <v>2</v>
      </c>
      <c r="J2640">
        <v>2005</v>
      </c>
      <c r="K2640" t="s">
        <v>181</v>
      </c>
      <c r="L2640">
        <v>101</v>
      </c>
      <c r="M2640" t="s">
        <v>667</v>
      </c>
      <c r="N2640" t="s">
        <v>272</v>
      </c>
      <c r="O2640">
        <v>4155551450</v>
      </c>
      <c r="P2640" t="s">
        <v>273</v>
      </c>
      <c r="R2640" t="s">
        <v>274</v>
      </c>
      <c r="S2640" t="s">
        <v>55</v>
      </c>
      <c r="T2640">
        <v>97562</v>
      </c>
      <c r="U2640" t="s">
        <v>32</v>
      </c>
      <c r="V2640" t="s">
        <v>33</v>
      </c>
      <c r="W2640" t="s">
        <v>275</v>
      </c>
      <c r="X2640" t="s">
        <v>276</v>
      </c>
      <c r="Y2640" t="s">
        <v>36</v>
      </c>
    </row>
    <row r="2641" spans="1:25" x14ac:dyDescent="0.3">
      <c r="A2641">
        <v>10411</v>
      </c>
      <c r="B2641">
        <v>34</v>
      </c>
      <c r="C2641">
        <v>100</v>
      </c>
      <c r="D2641">
        <v>4</v>
      </c>
      <c r="E2641">
        <v>3576.8</v>
      </c>
      <c r="F2641" s="1">
        <v>38473</v>
      </c>
      <c r="G2641" t="s">
        <v>25</v>
      </c>
      <c r="H2641">
        <v>2</v>
      </c>
      <c r="I2641">
        <v>5</v>
      </c>
      <c r="J2641">
        <v>2005</v>
      </c>
      <c r="K2641" t="s">
        <v>181</v>
      </c>
      <c r="L2641">
        <v>101</v>
      </c>
      <c r="M2641" t="s">
        <v>667</v>
      </c>
      <c r="N2641" t="s">
        <v>292</v>
      </c>
      <c r="O2641" t="s">
        <v>293</v>
      </c>
      <c r="P2641" t="s">
        <v>294</v>
      </c>
      <c r="R2641" t="s">
        <v>295</v>
      </c>
      <c r="S2641" t="s">
        <v>296</v>
      </c>
      <c r="T2641" t="s">
        <v>297</v>
      </c>
      <c r="U2641" t="s">
        <v>231</v>
      </c>
      <c r="V2641" t="s">
        <v>33</v>
      </c>
      <c r="W2641" t="s">
        <v>298</v>
      </c>
      <c r="X2641" t="s">
        <v>299</v>
      </c>
      <c r="Y2641" t="s">
        <v>51</v>
      </c>
    </row>
    <row r="2642" spans="1:25" x14ac:dyDescent="0.3">
      <c r="A2642">
        <v>10424</v>
      </c>
      <c r="B2642">
        <v>46</v>
      </c>
      <c r="C2642">
        <v>80.92</v>
      </c>
      <c r="D2642">
        <v>1</v>
      </c>
      <c r="E2642">
        <v>3722.32</v>
      </c>
      <c r="F2642" s="1">
        <v>38503</v>
      </c>
      <c r="G2642" t="s">
        <v>300</v>
      </c>
      <c r="H2642">
        <v>2</v>
      </c>
      <c r="I2642">
        <v>5</v>
      </c>
      <c r="J2642">
        <v>2005</v>
      </c>
      <c r="K2642" t="s">
        <v>181</v>
      </c>
      <c r="L2642">
        <v>101</v>
      </c>
      <c r="M2642" t="s">
        <v>667</v>
      </c>
      <c r="N2642" t="s">
        <v>174</v>
      </c>
      <c r="O2642" t="s">
        <v>175</v>
      </c>
      <c r="P2642" t="s">
        <v>176</v>
      </c>
      <c r="R2642" t="s">
        <v>177</v>
      </c>
      <c r="T2642">
        <v>28034</v>
      </c>
      <c r="U2642" t="s">
        <v>178</v>
      </c>
      <c r="V2642" t="s">
        <v>42</v>
      </c>
      <c r="W2642" t="s">
        <v>179</v>
      </c>
      <c r="X2642" t="s">
        <v>180</v>
      </c>
      <c r="Y2642" t="s">
        <v>51</v>
      </c>
    </row>
    <row r="2643" spans="1:25" x14ac:dyDescent="0.3">
      <c r="A2643">
        <v>10106</v>
      </c>
      <c r="B2643">
        <v>32</v>
      </c>
      <c r="C2643">
        <v>100</v>
      </c>
      <c r="D2643">
        <v>1</v>
      </c>
      <c r="E2643">
        <v>3986.56</v>
      </c>
      <c r="F2643" s="1">
        <v>37669</v>
      </c>
      <c r="G2643" t="s">
        <v>25</v>
      </c>
      <c r="H2643">
        <v>1</v>
      </c>
      <c r="I2643">
        <v>2</v>
      </c>
      <c r="J2643">
        <v>2003</v>
      </c>
      <c r="K2643" t="s">
        <v>566</v>
      </c>
      <c r="L2643">
        <v>118</v>
      </c>
      <c r="M2643" t="s">
        <v>668</v>
      </c>
      <c r="N2643" t="s">
        <v>552</v>
      </c>
      <c r="O2643" t="s">
        <v>553</v>
      </c>
      <c r="P2643" t="s">
        <v>554</v>
      </c>
      <c r="R2643" t="s">
        <v>555</v>
      </c>
      <c r="T2643">
        <v>24100</v>
      </c>
      <c r="U2643" t="s">
        <v>258</v>
      </c>
      <c r="V2643" t="s">
        <v>42</v>
      </c>
      <c r="W2643" t="s">
        <v>556</v>
      </c>
      <c r="X2643" t="s">
        <v>557</v>
      </c>
      <c r="Y2643" t="s">
        <v>51</v>
      </c>
    </row>
    <row r="2644" spans="1:25" x14ac:dyDescent="0.3">
      <c r="A2644">
        <v>10120</v>
      </c>
      <c r="B2644">
        <v>24</v>
      </c>
      <c r="C2644">
        <v>100</v>
      </c>
      <c r="D2644">
        <v>7</v>
      </c>
      <c r="E2644">
        <v>3417.12</v>
      </c>
      <c r="F2644" s="1">
        <v>37740</v>
      </c>
      <c r="G2644" t="s">
        <v>25</v>
      </c>
      <c r="H2644">
        <v>2</v>
      </c>
      <c r="I2644">
        <v>4</v>
      </c>
      <c r="J2644">
        <v>2003</v>
      </c>
      <c r="K2644" t="s">
        <v>566</v>
      </c>
      <c r="L2644">
        <v>118</v>
      </c>
      <c r="M2644" t="s">
        <v>668</v>
      </c>
      <c r="N2644" t="s">
        <v>89</v>
      </c>
      <c r="O2644" t="s">
        <v>90</v>
      </c>
      <c r="P2644" t="s">
        <v>91</v>
      </c>
      <c r="Q2644" t="s">
        <v>92</v>
      </c>
      <c r="R2644" t="s">
        <v>93</v>
      </c>
      <c r="S2644" t="s">
        <v>94</v>
      </c>
      <c r="T2644">
        <v>3004</v>
      </c>
      <c r="U2644" t="s">
        <v>95</v>
      </c>
      <c r="V2644" t="s">
        <v>96</v>
      </c>
      <c r="W2644" t="s">
        <v>97</v>
      </c>
      <c r="X2644" t="s">
        <v>98</v>
      </c>
      <c r="Y2644" t="s">
        <v>51</v>
      </c>
    </row>
    <row r="2645" spans="1:25" x14ac:dyDescent="0.3">
      <c r="A2645">
        <v>10133</v>
      </c>
      <c r="B2645">
        <v>27</v>
      </c>
      <c r="C2645">
        <v>99.67</v>
      </c>
      <c r="D2645">
        <v>2</v>
      </c>
      <c r="E2645">
        <v>2691.09</v>
      </c>
      <c r="F2645" s="1">
        <v>37799</v>
      </c>
      <c r="G2645" t="s">
        <v>25</v>
      </c>
      <c r="H2645">
        <v>2</v>
      </c>
      <c r="I2645">
        <v>6</v>
      </c>
      <c r="J2645">
        <v>2003</v>
      </c>
      <c r="K2645" t="s">
        <v>566</v>
      </c>
      <c r="L2645">
        <v>118</v>
      </c>
      <c r="M2645" t="s">
        <v>668</v>
      </c>
      <c r="N2645" t="s">
        <v>174</v>
      </c>
      <c r="O2645" t="s">
        <v>175</v>
      </c>
      <c r="P2645" t="s">
        <v>176</v>
      </c>
      <c r="R2645" t="s">
        <v>177</v>
      </c>
      <c r="T2645">
        <v>28034</v>
      </c>
      <c r="U2645" t="s">
        <v>178</v>
      </c>
      <c r="V2645" t="s">
        <v>42</v>
      </c>
      <c r="W2645" t="s">
        <v>179</v>
      </c>
      <c r="X2645" t="s">
        <v>180</v>
      </c>
      <c r="Y2645" t="s">
        <v>36</v>
      </c>
    </row>
    <row r="2646" spans="1:25" x14ac:dyDescent="0.3">
      <c r="A2646">
        <v>10145</v>
      </c>
      <c r="B2646">
        <v>20</v>
      </c>
      <c r="C2646">
        <v>100</v>
      </c>
      <c r="D2646">
        <v>13</v>
      </c>
      <c r="E2646">
        <v>2752.6</v>
      </c>
      <c r="F2646" s="1">
        <v>37858</v>
      </c>
      <c r="G2646" t="s">
        <v>25</v>
      </c>
      <c r="H2646">
        <v>3</v>
      </c>
      <c r="I2646">
        <v>8</v>
      </c>
      <c r="J2646">
        <v>2003</v>
      </c>
      <c r="K2646" t="s">
        <v>566</v>
      </c>
      <c r="L2646">
        <v>118</v>
      </c>
      <c r="M2646" t="s">
        <v>668</v>
      </c>
      <c r="N2646" t="s">
        <v>52</v>
      </c>
      <c r="O2646">
        <v>6265557265</v>
      </c>
      <c r="P2646" t="s">
        <v>53</v>
      </c>
      <c r="R2646" t="s">
        <v>54</v>
      </c>
      <c r="S2646" t="s">
        <v>55</v>
      </c>
      <c r="T2646">
        <v>90003</v>
      </c>
      <c r="U2646" t="s">
        <v>32</v>
      </c>
      <c r="V2646" t="s">
        <v>33</v>
      </c>
      <c r="W2646" t="s">
        <v>56</v>
      </c>
      <c r="X2646" t="s">
        <v>57</v>
      </c>
      <c r="Y2646" t="s">
        <v>36</v>
      </c>
    </row>
    <row r="2647" spans="1:25" x14ac:dyDescent="0.3">
      <c r="A2647">
        <v>10168</v>
      </c>
      <c r="B2647">
        <v>36</v>
      </c>
      <c r="C2647">
        <v>100</v>
      </c>
      <c r="D2647">
        <v>8</v>
      </c>
      <c r="E2647">
        <v>4527.72</v>
      </c>
      <c r="F2647" s="1">
        <v>37922</v>
      </c>
      <c r="G2647" t="s">
        <v>25</v>
      </c>
      <c r="H2647">
        <v>4</v>
      </c>
      <c r="I2647">
        <v>10</v>
      </c>
      <c r="J2647">
        <v>2003</v>
      </c>
      <c r="K2647" t="s">
        <v>566</v>
      </c>
      <c r="L2647">
        <v>118</v>
      </c>
      <c r="M2647" t="s">
        <v>668</v>
      </c>
      <c r="N2647" t="s">
        <v>62</v>
      </c>
      <c r="O2647">
        <v>6505556809</v>
      </c>
      <c r="P2647" t="s">
        <v>63</v>
      </c>
      <c r="R2647" t="s">
        <v>64</v>
      </c>
      <c r="S2647" t="s">
        <v>55</v>
      </c>
      <c r="T2647">
        <v>94217</v>
      </c>
      <c r="U2647" t="s">
        <v>32</v>
      </c>
      <c r="V2647" t="s">
        <v>33</v>
      </c>
      <c r="W2647" t="s">
        <v>65</v>
      </c>
      <c r="X2647" t="s">
        <v>66</v>
      </c>
      <c r="Y2647" t="s">
        <v>51</v>
      </c>
    </row>
    <row r="2648" spans="1:25" x14ac:dyDescent="0.3">
      <c r="A2648">
        <v>10188</v>
      </c>
      <c r="B2648">
        <v>29</v>
      </c>
      <c r="C2648">
        <v>100</v>
      </c>
      <c r="D2648">
        <v>8</v>
      </c>
      <c r="E2648">
        <v>3957.05</v>
      </c>
      <c r="F2648" s="1">
        <v>37943</v>
      </c>
      <c r="G2648" t="s">
        <v>25</v>
      </c>
      <c r="H2648">
        <v>4</v>
      </c>
      <c r="I2648">
        <v>11</v>
      </c>
      <c r="J2648">
        <v>2003</v>
      </c>
      <c r="K2648" t="s">
        <v>566</v>
      </c>
      <c r="L2648">
        <v>118</v>
      </c>
      <c r="M2648" t="s">
        <v>668</v>
      </c>
      <c r="N2648" t="s">
        <v>73</v>
      </c>
      <c r="O2648" t="s">
        <v>74</v>
      </c>
      <c r="P2648" t="s">
        <v>75</v>
      </c>
      <c r="R2648" t="s">
        <v>76</v>
      </c>
      <c r="T2648" t="s">
        <v>77</v>
      </c>
      <c r="U2648" t="s">
        <v>78</v>
      </c>
      <c r="V2648" t="s">
        <v>42</v>
      </c>
      <c r="W2648" t="s">
        <v>79</v>
      </c>
      <c r="X2648" t="s">
        <v>80</v>
      </c>
      <c r="Y2648" t="s">
        <v>51</v>
      </c>
    </row>
    <row r="2649" spans="1:25" x14ac:dyDescent="0.3">
      <c r="A2649">
        <v>10210</v>
      </c>
      <c r="B2649">
        <v>25</v>
      </c>
      <c r="C2649">
        <v>100</v>
      </c>
      <c r="D2649">
        <v>6</v>
      </c>
      <c r="E2649">
        <v>2818</v>
      </c>
      <c r="F2649" s="1">
        <v>37998</v>
      </c>
      <c r="G2649" t="s">
        <v>25</v>
      </c>
      <c r="H2649">
        <v>1</v>
      </c>
      <c r="I2649">
        <v>1</v>
      </c>
      <c r="J2649">
        <v>2004</v>
      </c>
      <c r="K2649" t="s">
        <v>566</v>
      </c>
      <c r="L2649">
        <v>118</v>
      </c>
      <c r="M2649" t="s">
        <v>668</v>
      </c>
      <c r="N2649" t="s">
        <v>302</v>
      </c>
      <c r="O2649" t="s">
        <v>303</v>
      </c>
      <c r="P2649" t="s">
        <v>304</v>
      </c>
      <c r="R2649" t="s">
        <v>305</v>
      </c>
      <c r="S2649" t="s">
        <v>305</v>
      </c>
      <c r="T2649" t="s">
        <v>306</v>
      </c>
      <c r="U2649" t="s">
        <v>200</v>
      </c>
      <c r="V2649" t="s">
        <v>200</v>
      </c>
      <c r="W2649" t="s">
        <v>307</v>
      </c>
      <c r="X2649" t="s">
        <v>308</v>
      </c>
      <c r="Y2649" t="s">
        <v>36</v>
      </c>
    </row>
    <row r="2650" spans="1:25" x14ac:dyDescent="0.3">
      <c r="A2650">
        <v>10223</v>
      </c>
      <c r="B2650">
        <v>29</v>
      </c>
      <c r="C2650">
        <v>100</v>
      </c>
      <c r="D2650">
        <v>8</v>
      </c>
      <c r="E2650">
        <v>3199.86</v>
      </c>
      <c r="F2650" s="1">
        <v>38037</v>
      </c>
      <c r="G2650" t="s">
        <v>25</v>
      </c>
      <c r="H2650">
        <v>1</v>
      </c>
      <c r="I2650">
        <v>2</v>
      </c>
      <c r="J2650">
        <v>2004</v>
      </c>
      <c r="K2650" t="s">
        <v>566</v>
      </c>
      <c r="L2650">
        <v>118</v>
      </c>
      <c r="M2650" t="s">
        <v>668</v>
      </c>
      <c r="N2650" t="s">
        <v>89</v>
      </c>
      <c r="O2650" t="s">
        <v>90</v>
      </c>
      <c r="P2650" t="s">
        <v>91</v>
      </c>
      <c r="Q2650" t="s">
        <v>92</v>
      </c>
      <c r="R2650" t="s">
        <v>93</v>
      </c>
      <c r="S2650" t="s">
        <v>94</v>
      </c>
      <c r="T2650">
        <v>3004</v>
      </c>
      <c r="U2650" t="s">
        <v>95</v>
      </c>
      <c r="V2650" t="s">
        <v>96</v>
      </c>
      <c r="W2650" t="s">
        <v>97</v>
      </c>
      <c r="X2650" t="s">
        <v>98</v>
      </c>
      <c r="Y2650" t="s">
        <v>51</v>
      </c>
    </row>
    <row r="2651" spans="1:25" x14ac:dyDescent="0.3">
      <c r="A2651">
        <v>10235</v>
      </c>
      <c r="B2651">
        <v>25</v>
      </c>
      <c r="C2651">
        <v>96.11</v>
      </c>
      <c r="D2651">
        <v>2</v>
      </c>
      <c r="E2651">
        <v>2402.75</v>
      </c>
      <c r="F2651" s="1">
        <v>38079</v>
      </c>
      <c r="G2651" t="s">
        <v>25</v>
      </c>
      <c r="H2651">
        <v>2</v>
      </c>
      <c r="I2651">
        <v>4</v>
      </c>
      <c r="J2651">
        <v>2004</v>
      </c>
      <c r="K2651" t="s">
        <v>566</v>
      </c>
      <c r="L2651">
        <v>118</v>
      </c>
      <c r="M2651" t="s">
        <v>668</v>
      </c>
      <c r="N2651" t="s">
        <v>373</v>
      </c>
      <c r="O2651" t="s">
        <v>374</v>
      </c>
      <c r="P2651" t="s">
        <v>375</v>
      </c>
      <c r="R2651" t="s">
        <v>376</v>
      </c>
      <c r="S2651" t="s">
        <v>229</v>
      </c>
      <c r="T2651" t="s">
        <v>377</v>
      </c>
      <c r="U2651" t="s">
        <v>231</v>
      </c>
      <c r="V2651" t="s">
        <v>33</v>
      </c>
      <c r="W2651" t="s">
        <v>378</v>
      </c>
      <c r="X2651" t="s">
        <v>172</v>
      </c>
      <c r="Y2651" t="s">
        <v>36</v>
      </c>
    </row>
    <row r="2652" spans="1:25" x14ac:dyDescent="0.3">
      <c r="A2652">
        <v>10250</v>
      </c>
      <c r="B2652">
        <v>44</v>
      </c>
      <c r="C2652">
        <v>100</v>
      </c>
      <c r="D2652">
        <v>3</v>
      </c>
      <c r="E2652">
        <v>6055.72</v>
      </c>
      <c r="F2652" s="1">
        <v>38118</v>
      </c>
      <c r="G2652" t="s">
        <v>25</v>
      </c>
      <c r="H2652">
        <v>2</v>
      </c>
      <c r="I2652">
        <v>5</v>
      </c>
      <c r="J2652">
        <v>2004</v>
      </c>
      <c r="K2652" t="s">
        <v>566</v>
      </c>
      <c r="L2652">
        <v>118</v>
      </c>
      <c r="M2652" t="s">
        <v>668</v>
      </c>
      <c r="N2652" t="s">
        <v>397</v>
      </c>
      <c r="O2652">
        <v>4085553659</v>
      </c>
      <c r="P2652" t="s">
        <v>398</v>
      </c>
      <c r="R2652" t="s">
        <v>399</v>
      </c>
      <c r="S2652" t="s">
        <v>55</v>
      </c>
      <c r="T2652">
        <v>94217</v>
      </c>
      <c r="U2652" t="s">
        <v>32</v>
      </c>
      <c r="V2652" t="s">
        <v>33</v>
      </c>
      <c r="W2652" t="s">
        <v>102</v>
      </c>
      <c r="X2652" t="s">
        <v>400</v>
      </c>
      <c r="Y2652" t="s">
        <v>51</v>
      </c>
    </row>
    <row r="2653" spans="1:25" x14ac:dyDescent="0.3">
      <c r="A2653">
        <v>10263</v>
      </c>
      <c r="B2653">
        <v>47</v>
      </c>
      <c r="C2653">
        <v>100</v>
      </c>
      <c r="D2653">
        <v>9</v>
      </c>
      <c r="E2653">
        <v>5465.16</v>
      </c>
      <c r="F2653" s="1">
        <v>38166</v>
      </c>
      <c r="G2653" t="s">
        <v>25</v>
      </c>
      <c r="H2653">
        <v>2</v>
      </c>
      <c r="I2653">
        <v>6</v>
      </c>
      <c r="J2653">
        <v>2004</v>
      </c>
      <c r="K2653" t="s">
        <v>566</v>
      </c>
      <c r="L2653">
        <v>118</v>
      </c>
      <c r="M2653" t="s">
        <v>668</v>
      </c>
      <c r="N2653" t="s">
        <v>109</v>
      </c>
      <c r="O2653">
        <v>2035552570</v>
      </c>
      <c r="P2653" t="s">
        <v>110</v>
      </c>
      <c r="R2653" t="s">
        <v>111</v>
      </c>
      <c r="S2653" t="s">
        <v>112</v>
      </c>
      <c r="T2653">
        <v>97562</v>
      </c>
      <c r="U2653" t="s">
        <v>32</v>
      </c>
      <c r="V2653" t="s">
        <v>33</v>
      </c>
      <c r="W2653" t="s">
        <v>113</v>
      </c>
      <c r="X2653" t="s">
        <v>57</v>
      </c>
      <c r="Y2653" t="s">
        <v>51</v>
      </c>
    </row>
    <row r="2654" spans="1:25" x14ac:dyDescent="0.3">
      <c r="A2654">
        <v>10275</v>
      </c>
      <c r="B2654">
        <v>48</v>
      </c>
      <c r="C2654">
        <v>100</v>
      </c>
      <c r="D2654">
        <v>8</v>
      </c>
      <c r="E2654">
        <v>6378.72</v>
      </c>
      <c r="F2654" s="1">
        <v>38191</v>
      </c>
      <c r="G2654" t="s">
        <v>25</v>
      </c>
      <c r="H2654">
        <v>3</v>
      </c>
      <c r="I2654">
        <v>7</v>
      </c>
      <c r="J2654">
        <v>2004</v>
      </c>
      <c r="K2654" t="s">
        <v>566</v>
      </c>
      <c r="L2654">
        <v>118</v>
      </c>
      <c r="M2654" t="s">
        <v>668</v>
      </c>
      <c r="N2654" t="s">
        <v>114</v>
      </c>
      <c r="O2654" t="s">
        <v>115</v>
      </c>
      <c r="P2654" t="s">
        <v>116</v>
      </c>
      <c r="R2654" t="s">
        <v>117</v>
      </c>
      <c r="T2654">
        <v>44000</v>
      </c>
      <c r="U2654" t="s">
        <v>41</v>
      </c>
      <c r="V2654" t="s">
        <v>42</v>
      </c>
      <c r="W2654" t="s">
        <v>118</v>
      </c>
      <c r="X2654" t="s">
        <v>119</v>
      </c>
      <c r="Y2654" t="s">
        <v>51</v>
      </c>
    </row>
    <row r="2655" spans="1:25" x14ac:dyDescent="0.3">
      <c r="A2655">
        <v>10285</v>
      </c>
      <c r="B2655">
        <v>45</v>
      </c>
      <c r="C2655">
        <v>100</v>
      </c>
      <c r="D2655">
        <v>13</v>
      </c>
      <c r="E2655">
        <v>5392.8</v>
      </c>
      <c r="F2655" s="1">
        <v>38226</v>
      </c>
      <c r="G2655" t="s">
        <v>25</v>
      </c>
      <c r="H2655">
        <v>3</v>
      </c>
      <c r="I2655">
        <v>8</v>
      </c>
      <c r="J2655">
        <v>2004</v>
      </c>
      <c r="K2655" t="s">
        <v>566</v>
      </c>
      <c r="L2655">
        <v>118</v>
      </c>
      <c r="M2655" t="s">
        <v>668</v>
      </c>
      <c r="N2655" t="s">
        <v>120</v>
      </c>
      <c r="O2655">
        <v>6175558555</v>
      </c>
      <c r="P2655" t="s">
        <v>121</v>
      </c>
      <c r="R2655" t="s">
        <v>122</v>
      </c>
      <c r="S2655" t="s">
        <v>123</v>
      </c>
      <c r="T2655">
        <v>51247</v>
      </c>
      <c r="U2655" t="s">
        <v>32</v>
      </c>
      <c r="V2655" t="s">
        <v>33</v>
      </c>
      <c r="W2655" t="s">
        <v>124</v>
      </c>
      <c r="X2655" t="s">
        <v>125</v>
      </c>
      <c r="Y2655" t="s">
        <v>51</v>
      </c>
    </row>
    <row r="2656" spans="1:25" x14ac:dyDescent="0.3">
      <c r="A2656">
        <v>10297</v>
      </c>
      <c r="B2656">
        <v>35</v>
      </c>
      <c r="C2656">
        <v>100</v>
      </c>
      <c r="D2656">
        <v>3</v>
      </c>
      <c r="E2656">
        <v>3986.5</v>
      </c>
      <c r="F2656" s="1">
        <v>38246</v>
      </c>
      <c r="G2656" t="s">
        <v>25</v>
      </c>
      <c r="H2656">
        <v>3</v>
      </c>
      <c r="I2656">
        <v>9</v>
      </c>
      <c r="J2656">
        <v>2004</v>
      </c>
      <c r="K2656" t="s">
        <v>566</v>
      </c>
      <c r="L2656">
        <v>118</v>
      </c>
      <c r="M2656" t="s">
        <v>668</v>
      </c>
      <c r="N2656" t="s">
        <v>479</v>
      </c>
      <c r="O2656" t="s">
        <v>480</v>
      </c>
      <c r="P2656" t="s">
        <v>481</v>
      </c>
      <c r="Q2656" t="s">
        <v>482</v>
      </c>
      <c r="R2656" t="s">
        <v>483</v>
      </c>
      <c r="T2656">
        <v>2</v>
      </c>
      <c r="U2656" t="s">
        <v>484</v>
      </c>
      <c r="V2656" t="s">
        <v>42</v>
      </c>
      <c r="W2656" t="s">
        <v>485</v>
      </c>
      <c r="X2656" t="s">
        <v>486</v>
      </c>
      <c r="Y2656" t="s">
        <v>51</v>
      </c>
    </row>
    <row r="2657" spans="1:25" x14ac:dyDescent="0.3">
      <c r="A2657">
        <v>10308</v>
      </c>
      <c r="B2657">
        <v>31</v>
      </c>
      <c r="C2657">
        <v>100</v>
      </c>
      <c r="D2657">
        <v>6</v>
      </c>
      <c r="E2657">
        <v>4009.23</v>
      </c>
      <c r="F2657" s="1">
        <v>38275</v>
      </c>
      <c r="G2657" t="s">
        <v>25</v>
      </c>
      <c r="H2657">
        <v>4</v>
      </c>
      <c r="I2657">
        <v>10</v>
      </c>
      <c r="J2657">
        <v>2004</v>
      </c>
      <c r="K2657" t="s">
        <v>566</v>
      </c>
      <c r="L2657">
        <v>118</v>
      </c>
      <c r="M2657" t="s">
        <v>668</v>
      </c>
      <c r="N2657" t="s">
        <v>317</v>
      </c>
      <c r="O2657">
        <v>9145554562</v>
      </c>
      <c r="P2657" t="s">
        <v>318</v>
      </c>
      <c r="R2657" t="s">
        <v>319</v>
      </c>
      <c r="S2657" t="s">
        <v>31</v>
      </c>
      <c r="T2657">
        <v>24067</v>
      </c>
      <c r="U2657" t="s">
        <v>32</v>
      </c>
      <c r="V2657" t="s">
        <v>33</v>
      </c>
      <c r="W2657" t="s">
        <v>102</v>
      </c>
      <c r="X2657" t="s">
        <v>238</v>
      </c>
      <c r="Y2657" t="s">
        <v>51</v>
      </c>
    </row>
    <row r="2658" spans="1:25" x14ac:dyDescent="0.3">
      <c r="A2658">
        <v>10318</v>
      </c>
      <c r="B2658">
        <v>50</v>
      </c>
      <c r="C2658">
        <v>100</v>
      </c>
      <c r="D2658">
        <v>8</v>
      </c>
      <c r="E2658">
        <v>7119</v>
      </c>
      <c r="F2658" s="1">
        <v>38293</v>
      </c>
      <c r="G2658" t="s">
        <v>25</v>
      </c>
      <c r="H2658">
        <v>4</v>
      </c>
      <c r="I2658">
        <v>11</v>
      </c>
      <c r="J2658">
        <v>2004</v>
      </c>
      <c r="K2658" t="s">
        <v>566</v>
      </c>
      <c r="L2658">
        <v>118</v>
      </c>
      <c r="M2658" t="s">
        <v>668</v>
      </c>
      <c r="N2658" t="s">
        <v>139</v>
      </c>
      <c r="O2658">
        <v>2155551555</v>
      </c>
      <c r="P2658" t="s">
        <v>140</v>
      </c>
      <c r="R2658" t="s">
        <v>141</v>
      </c>
      <c r="S2658" t="s">
        <v>142</v>
      </c>
      <c r="T2658">
        <v>70267</v>
      </c>
      <c r="U2658" t="s">
        <v>32</v>
      </c>
      <c r="V2658" t="s">
        <v>33</v>
      </c>
      <c r="W2658" t="s">
        <v>34</v>
      </c>
      <c r="X2658" t="s">
        <v>143</v>
      </c>
      <c r="Y2658" t="s">
        <v>151</v>
      </c>
    </row>
    <row r="2659" spans="1:25" x14ac:dyDescent="0.3">
      <c r="A2659">
        <v>10328</v>
      </c>
      <c r="B2659">
        <v>33</v>
      </c>
      <c r="C2659">
        <v>100</v>
      </c>
      <c r="D2659">
        <v>11</v>
      </c>
      <c r="E2659">
        <v>4072.2</v>
      </c>
      <c r="F2659" s="1">
        <v>38303</v>
      </c>
      <c r="G2659" t="s">
        <v>25</v>
      </c>
      <c r="H2659">
        <v>4</v>
      </c>
      <c r="I2659">
        <v>11</v>
      </c>
      <c r="J2659">
        <v>2004</v>
      </c>
      <c r="K2659" t="s">
        <v>566</v>
      </c>
      <c r="L2659">
        <v>118</v>
      </c>
      <c r="M2659" t="s">
        <v>668</v>
      </c>
      <c r="N2659" t="s">
        <v>552</v>
      </c>
      <c r="O2659" t="s">
        <v>553</v>
      </c>
      <c r="P2659" t="s">
        <v>554</v>
      </c>
      <c r="R2659" t="s">
        <v>555</v>
      </c>
      <c r="T2659">
        <v>24100</v>
      </c>
      <c r="U2659" t="s">
        <v>258</v>
      </c>
      <c r="V2659" t="s">
        <v>42</v>
      </c>
      <c r="W2659" t="s">
        <v>556</v>
      </c>
      <c r="X2659" t="s">
        <v>557</v>
      </c>
      <c r="Y2659" t="s">
        <v>51</v>
      </c>
    </row>
    <row r="2660" spans="1:25" x14ac:dyDescent="0.3">
      <c r="A2660">
        <v>10340</v>
      </c>
      <c r="B2660">
        <v>29</v>
      </c>
      <c r="C2660">
        <v>100</v>
      </c>
      <c r="D2660">
        <v>6</v>
      </c>
      <c r="E2660">
        <v>4094.51</v>
      </c>
      <c r="F2660" s="1">
        <v>38315</v>
      </c>
      <c r="G2660" t="s">
        <v>25</v>
      </c>
      <c r="H2660">
        <v>4</v>
      </c>
      <c r="I2660">
        <v>11</v>
      </c>
      <c r="J2660">
        <v>2004</v>
      </c>
      <c r="K2660" t="s">
        <v>566</v>
      </c>
      <c r="L2660">
        <v>118</v>
      </c>
      <c r="M2660" t="s">
        <v>668</v>
      </c>
      <c r="N2660" t="s">
        <v>352</v>
      </c>
      <c r="O2660" t="s">
        <v>353</v>
      </c>
      <c r="P2660" t="s">
        <v>354</v>
      </c>
      <c r="R2660" t="s">
        <v>355</v>
      </c>
      <c r="T2660">
        <v>8022</v>
      </c>
      <c r="U2660" t="s">
        <v>178</v>
      </c>
      <c r="V2660" t="s">
        <v>42</v>
      </c>
      <c r="W2660" t="s">
        <v>356</v>
      </c>
      <c r="X2660" t="s">
        <v>357</v>
      </c>
      <c r="Y2660" t="s">
        <v>51</v>
      </c>
    </row>
    <row r="2661" spans="1:25" x14ac:dyDescent="0.3">
      <c r="A2661">
        <v>10353</v>
      </c>
      <c r="B2661">
        <v>48</v>
      </c>
      <c r="C2661">
        <v>68.8</v>
      </c>
      <c r="D2661">
        <v>4</v>
      </c>
      <c r="E2661">
        <v>3302.4</v>
      </c>
      <c r="F2661" s="1">
        <v>38325</v>
      </c>
      <c r="G2661" t="s">
        <v>25</v>
      </c>
      <c r="H2661">
        <v>4</v>
      </c>
      <c r="I2661">
        <v>12</v>
      </c>
      <c r="J2661">
        <v>2004</v>
      </c>
      <c r="K2661" t="s">
        <v>566</v>
      </c>
      <c r="L2661">
        <v>118</v>
      </c>
      <c r="M2661" t="s">
        <v>668</v>
      </c>
      <c r="N2661" t="s">
        <v>568</v>
      </c>
      <c r="O2661">
        <v>2035554407</v>
      </c>
      <c r="P2661" t="s">
        <v>569</v>
      </c>
      <c r="R2661" t="s">
        <v>516</v>
      </c>
      <c r="S2661" t="s">
        <v>112</v>
      </c>
      <c r="T2661">
        <v>97561</v>
      </c>
      <c r="U2661" t="s">
        <v>32</v>
      </c>
      <c r="V2661" t="s">
        <v>33</v>
      </c>
      <c r="W2661" t="s">
        <v>570</v>
      </c>
      <c r="X2661" t="s">
        <v>571</v>
      </c>
      <c r="Y2661" t="s">
        <v>51</v>
      </c>
    </row>
    <row r="2662" spans="1:25" x14ac:dyDescent="0.3">
      <c r="A2662">
        <v>10361</v>
      </c>
      <c r="B2662">
        <v>44</v>
      </c>
      <c r="C2662">
        <v>72.42</v>
      </c>
      <c r="D2662">
        <v>5</v>
      </c>
      <c r="E2662">
        <v>3186.48</v>
      </c>
      <c r="F2662" s="1">
        <v>38338</v>
      </c>
      <c r="G2662" t="s">
        <v>25</v>
      </c>
      <c r="H2662">
        <v>4</v>
      </c>
      <c r="I2662">
        <v>12</v>
      </c>
      <c r="J2662">
        <v>2004</v>
      </c>
      <c r="K2662" t="s">
        <v>566</v>
      </c>
      <c r="L2662">
        <v>118</v>
      </c>
      <c r="M2662" t="s">
        <v>668</v>
      </c>
      <c r="N2662" t="s">
        <v>152</v>
      </c>
      <c r="O2662" t="s">
        <v>153</v>
      </c>
      <c r="P2662" t="s">
        <v>154</v>
      </c>
      <c r="Q2662" t="s">
        <v>155</v>
      </c>
      <c r="R2662" t="s">
        <v>156</v>
      </c>
      <c r="S2662" t="s">
        <v>157</v>
      </c>
      <c r="T2662">
        <v>2067</v>
      </c>
      <c r="U2662" t="s">
        <v>95</v>
      </c>
      <c r="V2662" t="s">
        <v>96</v>
      </c>
      <c r="W2662" t="s">
        <v>158</v>
      </c>
      <c r="X2662" t="s">
        <v>159</v>
      </c>
      <c r="Y2662" t="s">
        <v>51</v>
      </c>
    </row>
    <row r="2663" spans="1:25" x14ac:dyDescent="0.3">
      <c r="A2663">
        <v>10375</v>
      </c>
      <c r="B2663">
        <v>25</v>
      </c>
      <c r="C2663">
        <v>66.73</v>
      </c>
      <c r="D2663">
        <v>10</v>
      </c>
      <c r="E2663">
        <v>1668.25</v>
      </c>
      <c r="F2663" s="1">
        <v>38386</v>
      </c>
      <c r="G2663" t="s">
        <v>25</v>
      </c>
      <c r="H2663">
        <v>1</v>
      </c>
      <c r="I2663">
        <v>2</v>
      </c>
      <c r="J2663">
        <v>2005</v>
      </c>
      <c r="K2663" t="s">
        <v>566</v>
      </c>
      <c r="L2663">
        <v>118</v>
      </c>
      <c r="M2663" t="s">
        <v>668</v>
      </c>
      <c r="N2663" t="s">
        <v>114</v>
      </c>
      <c r="O2663" t="s">
        <v>115</v>
      </c>
      <c r="P2663" t="s">
        <v>116</v>
      </c>
      <c r="R2663" t="s">
        <v>117</v>
      </c>
      <c r="T2663">
        <v>44000</v>
      </c>
      <c r="U2663" t="s">
        <v>41</v>
      </c>
      <c r="V2663" t="s">
        <v>42</v>
      </c>
      <c r="W2663" t="s">
        <v>118</v>
      </c>
      <c r="X2663" t="s">
        <v>119</v>
      </c>
      <c r="Y2663" t="s">
        <v>36</v>
      </c>
    </row>
    <row r="2664" spans="1:25" x14ac:dyDescent="0.3">
      <c r="A2664">
        <v>10388</v>
      </c>
      <c r="B2664">
        <v>50</v>
      </c>
      <c r="C2664">
        <v>100</v>
      </c>
      <c r="D2664">
        <v>3</v>
      </c>
      <c r="E2664">
        <v>7154.5</v>
      </c>
      <c r="F2664" s="1">
        <v>38414</v>
      </c>
      <c r="G2664" t="s">
        <v>25</v>
      </c>
      <c r="H2664">
        <v>1</v>
      </c>
      <c r="I2664">
        <v>3</v>
      </c>
      <c r="J2664">
        <v>2005</v>
      </c>
      <c r="K2664" t="s">
        <v>566</v>
      </c>
      <c r="L2664">
        <v>118</v>
      </c>
      <c r="M2664" t="s">
        <v>668</v>
      </c>
      <c r="N2664" t="s">
        <v>160</v>
      </c>
      <c r="O2664">
        <v>5085552555</v>
      </c>
      <c r="P2664" t="s">
        <v>161</v>
      </c>
      <c r="R2664" t="s">
        <v>162</v>
      </c>
      <c r="S2664" t="s">
        <v>123</v>
      </c>
      <c r="T2664">
        <v>50553</v>
      </c>
      <c r="U2664" t="s">
        <v>32</v>
      </c>
      <c r="V2664" t="s">
        <v>33</v>
      </c>
      <c r="W2664" t="s">
        <v>163</v>
      </c>
      <c r="X2664" t="s">
        <v>164</v>
      </c>
      <c r="Y2664" t="s">
        <v>151</v>
      </c>
    </row>
    <row r="2665" spans="1:25" x14ac:dyDescent="0.3">
      <c r="A2665">
        <v>10398</v>
      </c>
      <c r="B2665">
        <v>23</v>
      </c>
      <c r="C2665">
        <v>100</v>
      </c>
      <c r="D2665">
        <v>9</v>
      </c>
      <c r="E2665">
        <v>2810.83</v>
      </c>
      <c r="F2665" s="1">
        <v>38441</v>
      </c>
      <c r="G2665" t="s">
        <v>25</v>
      </c>
      <c r="H2665">
        <v>1</v>
      </c>
      <c r="I2665">
        <v>3</v>
      </c>
      <c r="J2665">
        <v>2005</v>
      </c>
      <c r="K2665" t="s">
        <v>566</v>
      </c>
      <c r="L2665">
        <v>118</v>
      </c>
      <c r="M2665" t="s">
        <v>668</v>
      </c>
      <c r="N2665" t="s">
        <v>37</v>
      </c>
      <c r="O2665" t="s">
        <v>38</v>
      </c>
      <c r="P2665" t="s">
        <v>39</v>
      </c>
      <c r="R2665" t="s">
        <v>40</v>
      </c>
      <c r="T2665">
        <v>51100</v>
      </c>
      <c r="U2665" t="s">
        <v>41</v>
      </c>
      <c r="V2665" t="s">
        <v>42</v>
      </c>
      <c r="W2665" t="s">
        <v>43</v>
      </c>
      <c r="X2665" t="s">
        <v>44</v>
      </c>
      <c r="Y2665" t="s">
        <v>36</v>
      </c>
    </row>
    <row r="2666" spans="1:25" x14ac:dyDescent="0.3">
      <c r="A2666">
        <v>10401</v>
      </c>
      <c r="B2666">
        <v>21</v>
      </c>
      <c r="C2666">
        <v>96.11</v>
      </c>
      <c r="D2666">
        <v>2</v>
      </c>
      <c r="E2666">
        <v>2018.31</v>
      </c>
      <c r="F2666" s="1">
        <v>38445</v>
      </c>
      <c r="G2666" t="s">
        <v>401</v>
      </c>
      <c r="H2666">
        <v>2</v>
      </c>
      <c r="I2666">
        <v>4</v>
      </c>
      <c r="J2666">
        <v>2005</v>
      </c>
      <c r="K2666" t="s">
        <v>566</v>
      </c>
      <c r="L2666">
        <v>118</v>
      </c>
      <c r="M2666" t="s">
        <v>668</v>
      </c>
      <c r="N2666" t="s">
        <v>104</v>
      </c>
      <c r="O2666">
        <v>2015559350</v>
      </c>
      <c r="P2666" t="s">
        <v>105</v>
      </c>
      <c r="R2666" t="s">
        <v>106</v>
      </c>
      <c r="S2666" t="s">
        <v>107</v>
      </c>
      <c r="T2666">
        <v>94019</v>
      </c>
      <c r="U2666" t="s">
        <v>32</v>
      </c>
      <c r="V2666" t="s">
        <v>33</v>
      </c>
      <c r="W2666" t="s">
        <v>61</v>
      </c>
      <c r="X2666" t="s">
        <v>108</v>
      </c>
      <c r="Y2666" t="s">
        <v>36</v>
      </c>
    </row>
    <row r="2667" spans="1:25" x14ac:dyDescent="0.3">
      <c r="A2667">
        <v>10416</v>
      </c>
      <c r="B2667">
        <v>41</v>
      </c>
      <c r="C2667">
        <v>100</v>
      </c>
      <c r="D2667">
        <v>3</v>
      </c>
      <c r="E2667">
        <v>5642.83</v>
      </c>
      <c r="F2667" s="1">
        <v>38482</v>
      </c>
      <c r="G2667" t="s">
        <v>25</v>
      </c>
      <c r="H2667">
        <v>2</v>
      </c>
      <c r="I2667">
        <v>5</v>
      </c>
      <c r="J2667">
        <v>2005</v>
      </c>
      <c r="K2667" t="s">
        <v>566</v>
      </c>
      <c r="L2667">
        <v>118</v>
      </c>
      <c r="M2667" t="s">
        <v>668</v>
      </c>
      <c r="N2667" t="s">
        <v>452</v>
      </c>
      <c r="O2667" t="s">
        <v>453</v>
      </c>
      <c r="P2667" t="s">
        <v>454</v>
      </c>
      <c r="R2667" t="s">
        <v>455</v>
      </c>
      <c r="T2667">
        <v>42100</v>
      </c>
      <c r="U2667" t="s">
        <v>258</v>
      </c>
      <c r="V2667" t="s">
        <v>42</v>
      </c>
      <c r="W2667" t="s">
        <v>456</v>
      </c>
      <c r="X2667" t="s">
        <v>457</v>
      </c>
      <c r="Y2667" t="s">
        <v>51</v>
      </c>
    </row>
    <row r="2668" spans="1:25" x14ac:dyDescent="0.3">
      <c r="A2668">
        <v>10106</v>
      </c>
      <c r="B2668">
        <v>44</v>
      </c>
      <c r="C2668">
        <v>74.400000000000006</v>
      </c>
      <c r="D2668">
        <v>8</v>
      </c>
      <c r="E2668">
        <v>3273.6</v>
      </c>
      <c r="F2668" s="1">
        <v>37669</v>
      </c>
      <c r="G2668" t="s">
        <v>25</v>
      </c>
      <c r="H2668">
        <v>1</v>
      </c>
      <c r="I2668">
        <v>2</v>
      </c>
      <c r="J2668">
        <v>2003</v>
      </c>
      <c r="K2668" t="s">
        <v>566</v>
      </c>
      <c r="L2668">
        <v>80</v>
      </c>
      <c r="M2668" t="s">
        <v>669</v>
      </c>
      <c r="N2668" t="s">
        <v>552</v>
      </c>
      <c r="O2668" t="s">
        <v>553</v>
      </c>
      <c r="P2668" t="s">
        <v>554</v>
      </c>
      <c r="R2668" t="s">
        <v>555</v>
      </c>
      <c r="T2668">
        <v>24100</v>
      </c>
      <c r="U2668" t="s">
        <v>258</v>
      </c>
      <c r="V2668" t="s">
        <v>42</v>
      </c>
      <c r="W2668" t="s">
        <v>556</v>
      </c>
      <c r="X2668" t="s">
        <v>557</v>
      </c>
      <c r="Y2668" t="s">
        <v>51</v>
      </c>
    </row>
    <row r="2669" spans="1:25" x14ac:dyDescent="0.3">
      <c r="A2669">
        <v>10120</v>
      </c>
      <c r="B2669">
        <v>43</v>
      </c>
      <c r="C2669">
        <v>76</v>
      </c>
      <c r="D2669">
        <v>14</v>
      </c>
      <c r="E2669">
        <v>3268</v>
      </c>
      <c r="F2669" s="1">
        <v>37740</v>
      </c>
      <c r="G2669" t="s">
        <v>25</v>
      </c>
      <c r="H2669">
        <v>2</v>
      </c>
      <c r="I2669">
        <v>4</v>
      </c>
      <c r="J2669">
        <v>2003</v>
      </c>
      <c r="K2669" t="s">
        <v>566</v>
      </c>
      <c r="L2669">
        <v>80</v>
      </c>
      <c r="M2669" t="s">
        <v>669</v>
      </c>
      <c r="N2669" t="s">
        <v>89</v>
      </c>
      <c r="O2669" t="s">
        <v>90</v>
      </c>
      <c r="P2669" t="s">
        <v>91</v>
      </c>
      <c r="Q2669" t="s">
        <v>92</v>
      </c>
      <c r="R2669" t="s">
        <v>93</v>
      </c>
      <c r="S2669" t="s">
        <v>94</v>
      </c>
      <c r="T2669">
        <v>3004</v>
      </c>
      <c r="U2669" t="s">
        <v>95</v>
      </c>
      <c r="V2669" t="s">
        <v>96</v>
      </c>
      <c r="W2669" t="s">
        <v>97</v>
      </c>
      <c r="X2669" t="s">
        <v>98</v>
      </c>
      <c r="Y2669" t="s">
        <v>51</v>
      </c>
    </row>
    <row r="2670" spans="1:25" x14ac:dyDescent="0.3">
      <c r="A2670">
        <v>10143</v>
      </c>
      <c r="B2670">
        <v>28</v>
      </c>
      <c r="C2670">
        <v>96</v>
      </c>
      <c r="D2670">
        <v>3</v>
      </c>
      <c r="E2670">
        <v>2688</v>
      </c>
      <c r="F2670" s="1">
        <v>37843</v>
      </c>
      <c r="G2670" t="s">
        <v>25</v>
      </c>
      <c r="H2670">
        <v>3</v>
      </c>
      <c r="I2670">
        <v>8</v>
      </c>
      <c r="J2670">
        <v>2003</v>
      </c>
      <c r="K2670" t="s">
        <v>566</v>
      </c>
      <c r="L2670">
        <v>80</v>
      </c>
      <c r="M2670" t="s">
        <v>669</v>
      </c>
      <c r="N2670" t="s">
        <v>335</v>
      </c>
      <c r="O2670">
        <v>5085559555</v>
      </c>
      <c r="P2670" t="s">
        <v>336</v>
      </c>
      <c r="R2670" t="s">
        <v>162</v>
      </c>
      <c r="S2670" t="s">
        <v>123</v>
      </c>
      <c r="T2670">
        <v>50553</v>
      </c>
      <c r="U2670" t="s">
        <v>32</v>
      </c>
      <c r="V2670" t="s">
        <v>33</v>
      </c>
      <c r="W2670" t="s">
        <v>337</v>
      </c>
      <c r="X2670" t="s">
        <v>338</v>
      </c>
      <c r="Y2670" t="s">
        <v>36</v>
      </c>
    </row>
    <row r="2671" spans="1:25" x14ac:dyDescent="0.3">
      <c r="A2671">
        <v>10155</v>
      </c>
      <c r="B2671">
        <v>43</v>
      </c>
      <c r="C2671">
        <v>86.4</v>
      </c>
      <c r="D2671">
        <v>1</v>
      </c>
      <c r="E2671">
        <v>3715.2</v>
      </c>
      <c r="F2671" s="1">
        <v>37900</v>
      </c>
      <c r="G2671" t="s">
        <v>25</v>
      </c>
      <c r="H2671">
        <v>4</v>
      </c>
      <c r="I2671">
        <v>10</v>
      </c>
      <c r="J2671">
        <v>2003</v>
      </c>
      <c r="K2671" t="s">
        <v>566</v>
      </c>
      <c r="L2671">
        <v>80</v>
      </c>
      <c r="M2671" t="s">
        <v>669</v>
      </c>
      <c r="N2671" t="s">
        <v>126</v>
      </c>
      <c r="O2671" t="s">
        <v>127</v>
      </c>
      <c r="P2671" t="s">
        <v>128</v>
      </c>
      <c r="R2671" t="s">
        <v>129</v>
      </c>
      <c r="T2671">
        <v>21240</v>
      </c>
      <c r="U2671" t="s">
        <v>130</v>
      </c>
      <c r="V2671" t="s">
        <v>42</v>
      </c>
      <c r="W2671" t="s">
        <v>131</v>
      </c>
      <c r="X2671" t="s">
        <v>132</v>
      </c>
      <c r="Y2671" t="s">
        <v>51</v>
      </c>
    </row>
    <row r="2672" spans="1:25" x14ac:dyDescent="0.3">
      <c r="A2672">
        <v>10168</v>
      </c>
      <c r="B2672">
        <v>48</v>
      </c>
      <c r="C2672">
        <v>96</v>
      </c>
      <c r="D2672">
        <v>15</v>
      </c>
      <c r="E2672">
        <v>4608</v>
      </c>
      <c r="F2672" s="1">
        <v>37922</v>
      </c>
      <c r="G2672" t="s">
        <v>25</v>
      </c>
      <c r="H2672">
        <v>4</v>
      </c>
      <c r="I2672">
        <v>10</v>
      </c>
      <c r="J2672">
        <v>2003</v>
      </c>
      <c r="K2672" t="s">
        <v>566</v>
      </c>
      <c r="L2672">
        <v>80</v>
      </c>
      <c r="M2672" t="s">
        <v>669</v>
      </c>
      <c r="N2672" t="s">
        <v>62</v>
      </c>
      <c r="O2672">
        <v>6505556809</v>
      </c>
      <c r="P2672" t="s">
        <v>63</v>
      </c>
      <c r="R2672" t="s">
        <v>64</v>
      </c>
      <c r="S2672" t="s">
        <v>55</v>
      </c>
      <c r="T2672">
        <v>94217</v>
      </c>
      <c r="U2672" t="s">
        <v>32</v>
      </c>
      <c r="V2672" t="s">
        <v>33</v>
      </c>
      <c r="W2672" t="s">
        <v>65</v>
      </c>
      <c r="X2672" t="s">
        <v>66</v>
      </c>
      <c r="Y2672" t="s">
        <v>51</v>
      </c>
    </row>
    <row r="2673" spans="1:25" x14ac:dyDescent="0.3">
      <c r="A2673">
        <v>10199</v>
      </c>
      <c r="B2673">
        <v>38</v>
      </c>
      <c r="C2673">
        <v>82.4</v>
      </c>
      <c r="D2673">
        <v>3</v>
      </c>
      <c r="E2673">
        <v>3131.2</v>
      </c>
      <c r="F2673" s="1">
        <v>37956</v>
      </c>
      <c r="G2673" t="s">
        <v>25</v>
      </c>
      <c r="H2673">
        <v>4</v>
      </c>
      <c r="I2673">
        <v>12</v>
      </c>
      <c r="J2673">
        <v>2003</v>
      </c>
      <c r="K2673" t="s">
        <v>566</v>
      </c>
      <c r="L2673">
        <v>80</v>
      </c>
      <c r="M2673" t="s">
        <v>669</v>
      </c>
      <c r="N2673" t="s">
        <v>234</v>
      </c>
      <c r="O2673">
        <v>3105553722</v>
      </c>
      <c r="P2673" t="s">
        <v>235</v>
      </c>
      <c r="R2673" t="s">
        <v>236</v>
      </c>
      <c r="S2673" t="s">
        <v>55</v>
      </c>
      <c r="T2673">
        <v>94019</v>
      </c>
      <c r="U2673" t="s">
        <v>32</v>
      </c>
      <c r="V2673" t="s">
        <v>33</v>
      </c>
      <c r="W2673" t="s">
        <v>237</v>
      </c>
      <c r="X2673" t="s">
        <v>238</v>
      </c>
      <c r="Y2673" t="s">
        <v>51</v>
      </c>
    </row>
    <row r="2674" spans="1:25" x14ac:dyDescent="0.3">
      <c r="A2674">
        <v>10210</v>
      </c>
      <c r="B2674">
        <v>31</v>
      </c>
      <c r="C2674">
        <v>86.4</v>
      </c>
      <c r="D2674">
        <v>13</v>
      </c>
      <c r="E2674">
        <v>2678.4</v>
      </c>
      <c r="F2674" s="1">
        <v>37998</v>
      </c>
      <c r="G2674" t="s">
        <v>25</v>
      </c>
      <c r="H2674">
        <v>1</v>
      </c>
      <c r="I2674">
        <v>1</v>
      </c>
      <c r="J2674">
        <v>2004</v>
      </c>
      <c r="K2674" t="s">
        <v>566</v>
      </c>
      <c r="L2674">
        <v>80</v>
      </c>
      <c r="M2674" t="s">
        <v>669</v>
      </c>
      <c r="N2674" t="s">
        <v>302</v>
      </c>
      <c r="O2674" t="s">
        <v>303</v>
      </c>
      <c r="P2674" t="s">
        <v>304</v>
      </c>
      <c r="R2674" t="s">
        <v>305</v>
      </c>
      <c r="S2674" t="s">
        <v>305</v>
      </c>
      <c r="T2674" t="s">
        <v>306</v>
      </c>
      <c r="U2674" t="s">
        <v>200</v>
      </c>
      <c r="V2674" t="s">
        <v>200</v>
      </c>
      <c r="W2674" t="s">
        <v>307</v>
      </c>
      <c r="X2674" t="s">
        <v>308</v>
      </c>
      <c r="Y2674" t="s">
        <v>36</v>
      </c>
    </row>
    <row r="2675" spans="1:25" x14ac:dyDescent="0.3">
      <c r="A2675">
        <v>10223</v>
      </c>
      <c r="B2675">
        <v>26</v>
      </c>
      <c r="C2675">
        <v>67.2</v>
      </c>
      <c r="D2675">
        <v>15</v>
      </c>
      <c r="E2675">
        <v>1747.2</v>
      </c>
      <c r="F2675" s="1">
        <v>38037</v>
      </c>
      <c r="G2675" t="s">
        <v>25</v>
      </c>
      <c r="H2675">
        <v>1</v>
      </c>
      <c r="I2675">
        <v>2</v>
      </c>
      <c r="J2675">
        <v>2004</v>
      </c>
      <c r="K2675" t="s">
        <v>566</v>
      </c>
      <c r="L2675">
        <v>80</v>
      </c>
      <c r="M2675" t="s">
        <v>669</v>
      </c>
      <c r="N2675" t="s">
        <v>89</v>
      </c>
      <c r="O2675" t="s">
        <v>90</v>
      </c>
      <c r="P2675" t="s">
        <v>91</v>
      </c>
      <c r="Q2675" t="s">
        <v>92</v>
      </c>
      <c r="R2675" t="s">
        <v>93</v>
      </c>
      <c r="S2675" t="s">
        <v>94</v>
      </c>
      <c r="T2675">
        <v>3004</v>
      </c>
      <c r="U2675" t="s">
        <v>95</v>
      </c>
      <c r="V2675" t="s">
        <v>96</v>
      </c>
      <c r="W2675" t="s">
        <v>97</v>
      </c>
      <c r="X2675" t="s">
        <v>98</v>
      </c>
      <c r="Y2675" t="s">
        <v>36</v>
      </c>
    </row>
    <row r="2676" spans="1:25" x14ac:dyDescent="0.3">
      <c r="A2676">
        <v>10235</v>
      </c>
      <c r="B2676">
        <v>32</v>
      </c>
      <c r="C2676">
        <v>92</v>
      </c>
      <c r="D2676">
        <v>9</v>
      </c>
      <c r="E2676">
        <v>2944</v>
      </c>
      <c r="F2676" s="1">
        <v>38079</v>
      </c>
      <c r="G2676" t="s">
        <v>25</v>
      </c>
      <c r="H2676">
        <v>2</v>
      </c>
      <c r="I2676">
        <v>4</v>
      </c>
      <c r="J2676">
        <v>2004</v>
      </c>
      <c r="K2676" t="s">
        <v>566</v>
      </c>
      <c r="L2676">
        <v>80</v>
      </c>
      <c r="M2676" t="s">
        <v>669</v>
      </c>
      <c r="N2676" t="s">
        <v>373</v>
      </c>
      <c r="O2676" t="s">
        <v>374</v>
      </c>
      <c r="P2676" t="s">
        <v>375</v>
      </c>
      <c r="R2676" t="s">
        <v>376</v>
      </c>
      <c r="S2676" t="s">
        <v>229</v>
      </c>
      <c r="T2676" t="s">
        <v>377</v>
      </c>
      <c r="U2676" t="s">
        <v>231</v>
      </c>
      <c r="V2676" t="s">
        <v>33</v>
      </c>
      <c r="W2676" t="s">
        <v>378</v>
      </c>
      <c r="X2676" t="s">
        <v>172</v>
      </c>
      <c r="Y2676" t="s">
        <v>36</v>
      </c>
    </row>
    <row r="2677" spans="1:25" x14ac:dyDescent="0.3">
      <c r="A2677">
        <v>10250</v>
      </c>
      <c r="B2677">
        <v>44</v>
      </c>
      <c r="C2677">
        <v>67.2</v>
      </c>
      <c r="D2677">
        <v>10</v>
      </c>
      <c r="E2677">
        <v>2956.8</v>
      </c>
      <c r="F2677" s="1">
        <v>38118</v>
      </c>
      <c r="G2677" t="s">
        <v>25</v>
      </c>
      <c r="H2677">
        <v>2</v>
      </c>
      <c r="I2677">
        <v>5</v>
      </c>
      <c r="J2677">
        <v>2004</v>
      </c>
      <c r="K2677" t="s">
        <v>566</v>
      </c>
      <c r="L2677">
        <v>80</v>
      </c>
      <c r="M2677" t="s">
        <v>669</v>
      </c>
      <c r="N2677" t="s">
        <v>397</v>
      </c>
      <c r="O2677">
        <v>4085553659</v>
      </c>
      <c r="P2677" t="s">
        <v>398</v>
      </c>
      <c r="R2677" t="s">
        <v>399</v>
      </c>
      <c r="S2677" t="s">
        <v>55</v>
      </c>
      <c r="T2677">
        <v>94217</v>
      </c>
      <c r="U2677" t="s">
        <v>32</v>
      </c>
      <c r="V2677" t="s">
        <v>33</v>
      </c>
      <c r="W2677" t="s">
        <v>102</v>
      </c>
      <c r="X2677" t="s">
        <v>400</v>
      </c>
      <c r="Y2677" t="s">
        <v>36</v>
      </c>
    </row>
    <row r="2678" spans="1:25" x14ac:dyDescent="0.3">
      <c r="A2678">
        <v>10262</v>
      </c>
      <c r="B2678">
        <v>27</v>
      </c>
      <c r="C2678">
        <v>76</v>
      </c>
      <c r="D2678">
        <v>5</v>
      </c>
      <c r="E2678">
        <v>2052</v>
      </c>
      <c r="F2678" s="1">
        <v>38162</v>
      </c>
      <c r="G2678" t="s">
        <v>339</v>
      </c>
      <c r="H2678">
        <v>2</v>
      </c>
      <c r="I2678">
        <v>6</v>
      </c>
      <c r="J2678">
        <v>2004</v>
      </c>
      <c r="K2678" t="s">
        <v>566</v>
      </c>
      <c r="L2678">
        <v>80</v>
      </c>
      <c r="M2678" t="s">
        <v>669</v>
      </c>
      <c r="N2678" t="s">
        <v>174</v>
      </c>
      <c r="O2678" t="s">
        <v>175</v>
      </c>
      <c r="P2678" t="s">
        <v>176</v>
      </c>
      <c r="R2678" t="s">
        <v>177</v>
      </c>
      <c r="T2678">
        <v>28034</v>
      </c>
      <c r="U2678" t="s">
        <v>178</v>
      </c>
      <c r="V2678" t="s">
        <v>42</v>
      </c>
      <c r="W2678" t="s">
        <v>179</v>
      </c>
      <c r="X2678" t="s">
        <v>180</v>
      </c>
      <c r="Y2678" t="s">
        <v>36</v>
      </c>
    </row>
    <row r="2679" spans="1:25" x14ac:dyDescent="0.3">
      <c r="A2679">
        <v>10275</v>
      </c>
      <c r="B2679">
        <v>43</v>
      </c>
      <c r="C2679">
        <v>73.599999999999994</v>
      </c>
      <c r="D2679">
        <v>15</v>
      </c>
      <c r="E2679">
        <v>3164.8</v>
      </c>
      <c r="F2679" s="1">
        <v>38191</v>
      </c>
      <c r="G2679" t="s">
        <v>25</v>
      </c>
      <c r="H2679">
        <v>3</v>
      </c>
      <c r="I2679">
        <v>7</v>
      </c>
      <c r="J2679">
        <v>2004</v>
      </c>
      <c r="K2679" t="s">
        <v>566</v>
      </c>
      <c r="L2679">
        <v>80</v>
      </c>
      <c r="M2679" t="s">
        <v>669</v>
      </c>
      <c r="N2679" t="s">
        <v>114</v>
      </c>
      <c r="O2679" t="s">
        <v>115</v>
      </c>
      <c r="P2679" t="s">
        <v>116</v>
      </c>
      <c r="R2679" t="s">
        <v>117</v>
      </c>
      <c r="T2679">
        <v>44000</v>
      </c>
      <c r="U2679" t="s">
        <v>41</v>
      </c>
      <c r="V2679" t="s">
        <v>42</v>
      </c>
      <c r="W2679" t="s">
        <v>118</v>
      </c>
      <c r="X2679" t="s">
        <v>119</v>
      </c>
      <c r="Y2679" t="s">
        <v>51</v>
      </c>
    </row>
    <row r="2680" spans="1:25" x14ac:dyDescent="0.3">
      <c r="A2680">
        <v>10284</v>
      </c>
      <c r="B2680">
        <v>25</v>
      </c>
      <c r="C2680">
        <v>69.599999999999994</v>
      </c>
      <c r="D2680">
        <v>7</v>
      </c>
      <c r="E2680">
        <v>1740</v>
      </c>
      <c r="F2680" s="1">
        <v>38220</v>
      </c>
      <c r="G2680" t="s">
        <v>25</v>
      </c>
      <c r="H2680">
        <v>3</v>
      </c>
      <c r="I2680">
        <v>8</v>
      </c>
      <c r="J2680">
        <v>2004</v>
      </c>
      <c r="K2680" t="s">
        <v>566</v>
      </c>
      <c r="L2680">
        <v>80</v>
      </c>
      <c r="M2680" t="s">
        <v>669</v>
      </c>
      <c r="N2680" t="s">
        <v>543</v>
      </c>
      <c r="O2680" t="s">
        <v>544</v>
      </c>
      <c r="P2680" t="s">
        <v>545</v>
      </c>
      <c r="R2680" t="s">
        <v>546</v>
      </c>
      <c r="T2680" t="s">
        <v>547</v>
      </c>
      <c r="U2680" t="s">
        <v>78</v>
      </c>
      <c r="V2680" t="s">
        <v>42</v>
      </c>
      <c r="W2680" t="s">
        <v>548</v>
      </c>
      <c r="X2680" t="s">
        <v>549</v>
      </c>
      <c r="Y2680" t="s">
        <v>36</v>
      </c>
    </row>
    <row r="2681" spans="1:25" x14ac:dyDescent="0.3">
      <c r="A2681">
        <v>10296</v>
      </c>
      <c r="B2681">
        <v>22</v>
      </c>
      <c r="C2681">
        <v>80.8</v>
      </c>
      <c r="D2681">
        <v>3</v>
      </c>
      <c r="E2681">
        <v>1777.6</v>
      </c>
      <c r="F2681" s="1">
        <v>38245</v>
      </c>
      <c r="G2681" t="s">
        <v>25</v>
      </c>
      <c r="H2681">
        <v>3</v>
      </c>
      <c r="I2681">
        <v>9</v>
      </c>
      <c r="J2681">
        <v>2004</v>
      </c>
      <c r="K2681" t="s">
        <v>566</v>
      </c>
      <c r="L2681">
        <v>80</v>
      </c>
      <c r="M2681" t="s">
        <v>669</v>
      </c>
      <c r="N2681" t="s">
        <v>572</v>
      </c>
      <c r="O2681" t="s">
        <v>573</v>
      </c>
      <c r="P2681" t="s">
        <v>574</v>
      </c>
      <c r="R2681" t="s">
        <v>575</v>
      </c>
      <c r="T2681">
        <v>80686</v>
      </c>
      <c r="U2681" t="s">
        <v>443</v>
      </c>
      <c r="V2681" t="s">
        <v>42</v>
      </c>
      <c r="W2681" t="s">
        <v>576</v>
      </c>
      <c r="X2681" t="s">
        <v>103</v>
      </c>
      <c r="Y2681" t="s">
        <v>36</v>
      </c>
    </row>
    <row r="2682" spans="1:25" x14ac:dyDescent="0.3">
      <c r="A2682">
        <v>10308</v>
      </c>
      <c r="B2682">
        <v>21</v>
      </c>
      <c r="C2682">
        <v>87.2</v>
      </c>
      <c r="D2682">
        <v>13</v>
      </c>
      <c r="E2682">
        <v>1831.2</v>
      </c>
      <c r="F2682" s="1">
        <v>38275</v>
      </c>
      <c r="G2682" t="s">
        <v>25</v>
      </c>
      <c r="H2682">
        <v>4</v>
      </c>
      <c r="I2682">
        <v>10</v>
      </c>
      <c r="J2682">
        <v>2004</v>
      </c>
      <c r="K2682" t="s">
        <v>566</v>
      </c>
      <c r="L2682">
        <v>80</v>
      </c>
      <c r="M2682" t="s">
        <v>669</v>
      </c>
      <c r="N2682" t="s">
        <v>317</v>
      </c>
      <c r="O2682">
        <v>9145554562</v>
      </c>
      <c r="P2682" t="s">
        <v>318</v>
      </c>
      <c r="R2682" t="s">
        <v>319</v>
      </c>
      <c r="S2682" t="s">
        <v>31</v>
      </c>
      <c r="T2682">
        <v>24067</v>
      </c>
      <c r="U2682" t="s">
        <v>32</v>
      </c>
      <c r="V2682" t="s">
        <v>33</v>
      </c>
      <c r="W2682" t="s">
        <v>102</v>
      </c>
      <c r="X2682" t="s">
        <v>238</v>
      </c>
      <c r="Y2682" t="s">
        <v>36</v>
      </c>
    </row>
    <row r="2683" spans="1:25" x14ac:dyDescent="0.3">
      <c r="A2683">
        <v>10316</v>
      </c>
      <c r="B2683">
        <v>48</v>
      </c>
      <c r="C2683">
        <v>75.2</v>
      </c>
      <c r="D2683">
        <v>5</v>
      </c>
      <c r="E2683">
        <v>3609.6</v>
      </c>
      <c r="F2683" s="1">
        <v>38292</v>
      </c>
      <c r="G2683" t="s">
        <v>25</v>
      </c>
      <c r="H2683">
        <v>4</v>
      </c>
      <c r="I2683">
        <v>11</v>
      </c>
      <c r="J2683">
        <v>2004</v>
      </c>
      <c r="K2683" t="s">
        <v>566</v>
      </c>
      <c r="L2683">
        <v>80</v>
      </c>
      <c r="M2683" t="s">
        <v>669</v>
      </c>
      <c r="N2683" t="s">
        <v>383</v>
      </c>
      <c r="O2683" t="s">
        <v>384</v>
      </c>
      <c r="P2683" t="s">
        <v>385</v>
      </c>
      <c r="R2683" t="s">
        <v>386</v>
      </c>
      <c r="S2683" t="s">
        <v>387</v>
      </c>
      <c r="T2683" t="s">
        <v>388</v>
      </c>
      <c r="U2683" t="s">
        <v>170</v>
      </c>
      <c r="V2683" t="s">
        <v>42</v>
      </c>
      <c r="W2683" t="s">
        <v>389</v>
      </c>
      <c r="X2683" t="s">
        <v>390</v>
      </c>
      <c r="Y2683" t="s">
        <v>51</v>
      </c>
    </row>
    <row r="2684" spans="1:25" x14ac:dyDescent="0.3">
      <c r="A2684">
        <v>10328</v>
      </c>
      <c r="B2684">
        <v>33</v>
      </c>
      <c r="C2684">
        <v>64</v>
      </c>
      <c r="D2684">
        <v>13</v>
      </c>
      <c r="E2684">
        <v>2112</v>
      </c>
      <c r="F2684" s="1">
        <v>38303</v>
      </c>
      <c r="G2684" t="s">
        <v>25</v>
      </c>
      <c r="H2684">
        <v>4</v>
      </c>
      <c r="I2684">
        <v>11</v>
      </c>
      <c r="J2684">
        <v>2004</v>
      </c>
      <c r="K2684" t="s">
        <v>566</v>
      </c>
      <c r="L2684">
        <v>80</v>
      </c>
      <c r="M2684" t="s">
        <v>669</v>
      </c>
      <c r="N2684" t="s">
        <v>552</v>
      </c>
      <c r="O2684" t="s">
        <v>553</v>
      </c>
      <c r="P2684" t="s">
        <v>554</v>
      </c>
      <c r="R2684" t="s">
        <v>555</v>
      </c>
      <c r="T2684">
        <v>24100</v>
      </c>
      <c r="U2684" t="s">
        <v>258</v>
      </c>
      <c r="V2684" t="s">
        <v>42</v>
      </c>
      <c r="W2684" t="s">
        <v>556</v>
      </c>
      <c r="X2684" t="s">
        <v>557</v>
      </c>
      <c r="Y2684" t="s">
        <v>36</v>
      </c>
    </row>
    <row r="2685" spans="1:25" x14ac:dyDescent="0.3">
      <c r="A2685">
        <v>10341</v>
      </c>
      <c r="B2685">
        <v>34</v>
      </c>
      <c r="C2685">
        <v>100</v>
      </c>
      <c r="D2685">
        <v>5</v>
      </c>
      <c r="E2685">
        <v>3644.12</v>
      </c>
      <c r="F2685" s="1">
        <v>38315</v>
      </c>
      <c r="G2685" t="s">
        <v>25</v>
      </c>
      <c r="H2685">
        <v>4</v>
      </c>
      <c r="I2685">
        <v>11</v>
      </c>
      <c r="J2685">
        <v>2004</v>
      </c>
      <c r="K2685" t="s">
        <v>566</v>
      </c>
      <c r="L2685">
        <v>80</v>
      </c>
      <c r="M2685" t="s">
        <v>669</v>
      </c>
      <c r="N2685" t="s">
        <v>144</v>
      </c>
      <c r="O2685" t="s">
        <v>145</v>
      </c>
      <c r="P2685" t="s">
        <v>146</v>
      </c>
      <c r="R2685" t="s">
        <v>147</v>
      </c>
      <c r="T2685">
        <v>5020</v>
      </c>
      <c r="U2685" t="s">
        <v>148</v>
      </c>
      <c r="V2685" t="s">
        <v>42</v>
      </c>
      <c r="W2685" t="s">
        <v>149</v>
      </c>
      <c r="X2685" t="s">
        <v>150</v>
      </c>
      <c r="Y2685" t="s">
        <v>51</v>
      </c>
    </row>
    <row r="2686" spans="1:25" x14ac:dyDescent="0.3">
      <c r="A2686">
        <v>10353</v>
      </c>
      <c r="B2686">
        <v>43</v>
      </c>
      <c r="C2686">
        <v>81.95</v>
      </c>
      <c r="D2686">
        <v>6</v>
      </c>
      <c r="E2686">
        <v>3523.85</v>
      </c>
      <c r="F2686" s="1">
        <v>38325</v>
      </c>
      <c r="G2686" t="s">
        <v>25</v>
      </c>
      <c r="H2686">
        <v>4</v>
      </c>
      <c r="I2686">
        <v>12</v>
      </c>
      <c r="J2686">
        <v>2004</v>
      </c>
      <c r="K2686" t="s">
        <v>566</v>
      </c>
      <c r="L2686">
        <v>80</v>
      </c>
      <c r="M2686" t="s">
        <v>669</v>
      </c>
      <c r="N2686" t="s">
        <v>568</v>
      </c>
      <c r="O2686">
        <v>2035554407</v>
      </c>
      <c r="P2686" t="s">
        <v>569</v>
      </c>
      <c r="R2686" t="s">
        <v>516</v>
      </c>
      <c r="S2686" t="s">
        <v>112</v>
      </c>
      <c r="T2686">
        <v>97561</v>
      </c>
      <c r="U2686" t="s">
        <v>32</v>
      </c>
      <c r="V2686" t="s">
        <v>33</v>
      </c>
      <c r="W2686" t="s">
        <v>570</v>
      </c>
      <c r="X2686" t="s">
        <v>571</v>
      </c>
      <c r="Y2686" t="s">
        <v>51</v>
      </c>
    </row>
    <row r="2687" spans="1:25" x14ac:dyDescent="0.3">
      <c r="A2687">
        <v>10361</v>
      </c>
      <c r="B2687">
        <v>44</v>
      </c>
      <c r="C2687">
        <v>100</v>
      </c>
      <c r="D2687">
        <v>10</v>
      </c>
      <c r="E2687">
        <v>5001.92</v>
      </c>
      <c r="F2687" s="1">
        <v>38338</v>
      </c>
      <c r="G2687" t="s">
        <v>25</v>
      </c>
      <c r="H2687">
        <v>4</v>
      </c>
      <c r="I2687">
        <v>12</v>
      </c>
      <c r="J2687">
        <v>2004</v>
      </c>
      <c r="K2687" t="s">
        <v>566</v>
      </c>
      <c r="L2687">
        <v>80</v>
      </c>
      <c r="M2687" t="s">
        <v>669</v>
      </c>
      <c r="N2687" t="s">
        <v>152</v>
      </c>
      <c r="O2687" t="s">
        <v>153</v>
      </c>
      <c r="P2687" t="s">
        <v>154</v>
      </c>
      <c r="Q2687" t="s">
        <v>155</v>
      </c>
      <c r="R2687" t="s">
        <v>156</v>
      </c>
      <c r="S2687" t="s">
        <v>157</v>
      </c>
      <c r="T2687">
        <v>2067</v>
      </c>
      <c r="U2687" t="s">
        <v>95</v>
      </c>
      <c r="V2687" t="s">
        <v>96</v>
      </c>
      <c r="W2687" t="s">
        <v>158</v>
      </c>
      <c r="X2687" t="s">
        <v>159</v>
      </c>
      <c r="Y2687" t="s">
        <v>51</v>
      </c>
    </row>
    <row r="2688" spans="1:25" x14ac:dyDescent="0.3">
      <c r="A2688">
        <v>10375</v>
      </c>
      <c r="B2688">
        <v>44</v>
      </c>
      <c r="C2688">
        <v>100</v>
      </c>
      <c r="D2688">
        <v>11</v>
      </c>
      <c r="E2688">
        <v>5208.72</v>
      </c>
      <c r="F2688" s="1">
        <v>38386</v>
      </c>
      <c r="G2688" t="s">
        <v>25</v>
      </c>
      <c r="H2688">
        <v>1</v>
      </c>
      <c r="I2688">
        <v>2</v>
      </c>
      <c r="J2688">
        <v>2005</v>
      </c>
      <c r="K2688" t="s">
        <v>566</v>
      </c>
      <c r="L2688">
        <v>80</v>
      </c>
      <c r="M2688" t="s">
        <v>669</v>
      </c>
      <c r="N2688" t="s">
        <v>114</v>
      </c>
      <c r="O2688" t="s">
        <v>115</v>
      </c>
      <c r="P2688" t="s">
        <v>116</v>
      </c>
      <c r="R2688" t="s">
        <v>117</v>
      </c>
      <c r="T2688">
        <v>44000</v>
      </c>
      <c r="U2688" t="s">
        <v>41</v>
      </c>
      <c r="V2688" t="s">
        <v>42</v>
      </c>
      <c r="W2688" t="s">
        <v>118</v>
      </c>
      <c r="X2688" t="s">
        <v>119</v>
      </c>
      <c r="Y2688" t="s">
        <v>51</v>
      </c>
    </row>
    <row r="2689" spans="1:25" x14ac:dyDescent="0.3">
      <c r="A2689">
        <v>10386</v>
      </c>
      <c r="B2689">
        <v>32</v>
      </c>
      <c r="C2689">
        <v>94.34</v>
      </c>
      <c r="D2689">
        <v>17</v>
      </c>
      <c r="E2689">
        <v>3018.88</v>
      </c>
      <c r="F2689" s="1">
        <v>38412</v>
      </c>
      <c r="G2689" t="s">
        <v>408</v>
      </c>
      <c r="H2689">
        <v>1</v>
      </c>
      <c r="I2689">
        <v>3</v>
      </c>
      <c r="J2689">
        <v>2005</v>
      </c>
      <c r="K2689" t="s">
        <v>566</v>
      </c>
      <c r="L2689">
        <v>80</v>
      </c>
      <c r="M2689" t="s">
        <v>669</v>
      </c>
      <c r="N2689" t="s">
        <v>174</v>
      </c>
      <c r="O2689" t="s">
        <v>175</v>
      </c>
      <c r="P2689" t="s">
        <v>176</v>
      </c>
      <c r="R2689" t="s">
        <v>177</v>
      </c>
      <c r="T2689">
        <v>28034</v>
      </c>
      <c r="U2689" t="s">
        <v>178</v>
      </c>
      <c r="V2689" t="s">
        <v>42</v>
      </c>
      <c r="W2689" t="s">
        <v>179</v>
      </c>
      <c r="X2689" t="s">
        <v>180</v>
      </c>
      <c r="Y2689" t="s">
        <v>51</v>
      </c>
    </row>
    <row r="2690" spans="1:25" x14ac:dyDescent="0.3">
      <c r="A2690">
        <v>10398</v>
      </c>
      <c r="B2690">
        <v>29</v>
      </c>
      <c r="C2690">
        <v>65.599999999999994</v>
      </c>
      <c r="D2690">
        <v>10</v>
      </c>
      <c r="E2690">
        <v>1902.4</v>
      </c>
      <c r="F2690" s="1">
        <v>38441</v>
      </c>
      <c r="G2690" t="s">
        <v>25</v>
      </c>
      <c r="H2690">
        <v>1</v>
      </c>
      <c r="I2690">
        <v>3</v>
      </c>
      <c r="J2690">
        <v>2005</v>
      </c>
      <c r="K2690" t="s">
        <v>566</v>
      </c>
      <c r="L2690">
        <v>80</v>
      </c>
      <c r="M2690" t="s">
        <v>669</v>
      </c>
      <c r="N2690" t="s">
        <v>37</v>
      </c>
      <c r="O2690" t="s">
        <v>38</v>
      </c>
      <c r="P2690" t="s">
        <v>39</v>
      </c>
      <c r="R2690" t="s">
        <v>40</v>
      </c>
      <c r="T2690">
        <v>51100</v>
      </c>
      <c r="U2690" t="s">
        <v>41</v>
      </c>
      <c r="V2690" t="s">
        <v>42</v>
      </c>
      <c r="W2690" t="s">
        <v>43</v>
      </c>
      <c r="X2690" t="s">
        <v>44</v>
      </c>
      <c r="Y2690" t="s">
        <v>36</v>
      </c>
    </row>
    <row r="2691" spans="1:25" x14ac:dyDescent="0.3">
      <c r="A2691">
        <v>10401</v>
      </c>
      <c r="B2691">
        <v>77</v>
      </c>
      <c r="C2691">
        <v>92</v>
      </c>
      <c r="D2691">
        <v>9</v>
      </c>
      <c r="E2691">
        <v>7084</v>
      </c>
      <c r="F2691" s="1">
        <v>38445</v>
      </c>
      <c r="G2691" t="s">
        <v>401</v>
      </c>
      <c r="H2691">
        <v>2</v>
      </c>
      <c r="I2691">
        <v>4</v>
      </c>
      <c r="J2691">
        <v>2005</v>
      </c>
      <c r="K2691" t="s">
        <v>566</v>
      </c>
      <c r="L2691">
        <v>80</v>
      </c>
      <c r="M2691" t="s">
        <v>669</v>
      </c>
      <c r="N2691" t="s">
        <v>104</v>
      </c>
      <c r="O2691">
        <v>2015559350</v>
      </c>
      <c r="P2691" t="s">
        <v>105</v>
      </c>
      <c r="R2691" t="s">
        <v>106</v>
      </c>
      <c r="S2691" t="s">
        <v>107</v>
      </c>
      <c r="T2691">
        <v>94019</v>
      </c>
      <c r="U2691" t="s">
        <v>32</v>
      </c>
      <c r="V2691" t="s">
        <v>33</v>
      </c>
      <c r="W2691" t="s">
        <v>61</v>
      </c>
      <c r="X2691" t="s">
        <v>108</v>
      </c>
      <c r="Y2691" t="s">
        <v>151</v>
      </c>
    </row>
    <row r="2692" spans="1:25" x14ac:dyDescent="0.3">
      <c r="A2692">
        <v>10416</v>
      </c>
      <c r="B2692">
        <v>39</v>
      </c>
      <c r="C2692">
        <v>67.2</v>
      </c>
      <c r="D2692">
        <v>10</v>
      </c>
      <c r="E2692">
        <v>2620.8000000000002</v>
      </c>
      <c r="F2692" s="1">
        <v>38482</v>
      </c>
      <c r="G2692" t="s">
        <v>25</v>
      </c>
      <c r="H2692">
        <v>2</v>
      </c>
      <c r="I2692">
        <v>5</v>
      </c>
      <c r="J2692">
        <v>2005</v>
      </c>
      <c r="K2692" t="s">
        <v>566</v>
      </c>
      <c r="L2692">
        <v>80</v>
      </c>
      <c r="M2692" t="s">
        <v>669</v>
      </c>
      <c r="N2692" t="s">
        <v>452</v>
      </c>
      <c r="O2692" t="s">
        <v>453</v>
      </c>
      <c r="P2692" t="s">
        <v>454</v>
      </c>
      <c r="R2692" t="s">
        <v>455</v>
      </c>
      <c r="T2692">
        <v>42100</v>
      </c>
      <c r="U2692" t="s">
        <v>258</v>
      </c>
      <c r="V2692" t="s">
        <v>42</v>
      </c>
      <c r="W2692" t="s">
        <v>456</v>
      </c>
      <c r="X2692" t="s">
        <v>457</v>
      </c>
      <c r="Y2692" t="s">
        <v>36</v>
      </c>
    </row>
    <row r="2693" spans="1:25" x14ac:dyDescent="0.3">
      <c r="A2693">
        <v>10105</v>
      </c>
      <c r="B2693">
        <v>39</v>
      </c>
      <c r="C2693">
        <v>81.14</v>
      </c>
      <c r="D2693">
        <v>6</v>
      </c>
      <c r="E2693">
        <v>3164.46</v>
      </c>
      <c r="F2693" s="1">
        <v>37663</v>
      </c>
      <c r="G2693" t="s">
        <v>25</v>
      </c>
      <c r="H2693">
        <v>1</v>
      </c>
      <c r="I2693">
        <v>2</v>
      </c>
      <c r="J2693">
        <v>2003</v>
      </c>
      <c r="K2693" t="s">
        <v>598</v>
      </c>
      <c r="L2693">
        <v>100</v>
      </c>
      <c r="M2693" t="s">
        <v>670</v>
      </c>
      <c r="N2693" t="s">
        <v>322</v>
      </c>
      <c r="O2693" t="s">
        <v>323</v>
      </c>
      <c r="P2693" t="s">
        <v>324</v>
      </c>
      <c r="R2693" t="s">
        <v>325</v>
      </c>
      <c r="T2693">
        <v>1734</v>
      </c>
      <c r="U2693" t="s">
        <v>326</v>
      </c>
      <c r="V2693" t="s">
        <v>42</v>
      </c>
      <c r="W2693" t="s">
        <v>327</v>
      </c>
      <c r="X2693" t="s">
        <v>328</v>
      </c>
      <c r="Y2693" t="s">
        <v>51</v>
      </c>
    </row>
    <row r="2694" spans="1:25" x14ac:dyDescent="0.3">
      <c r="A2694">
        <v>10118</v>
      </c>
      <c r="B2694">
        <v>36</v>
      </c>
      <c r="C2694">
        <v>100</v>
      </c>
      <c r="D2694">
        <v>1</v>
      </c>
      <c r="E2694">
        <v>4219.2</v>
      </c>
      <c r="F2694" s="1">
        <v>37732</v>
      </c>
      <c r="G2694" t="s">
        <v>25</v>
      </c>
      <c r="H2694">
        <v>2</v>
      </c>
      <c r="I2694">
        <v>4</v>
      </c>
      <c r="J2694">
        <v>2003</v>
      </c>
      <c r="K2694" t="s">
        <v>598</v>
      </c>
      <c r="L2694">
        <v>100</v>
      </c>
      <c r="M2694" t="s">
        <v>670</v>
      </c>
      <c r="N2694" t="s">
        <v>352</v>
      </c>
      <c r="O2694" t="s">
        <v>353</v>
      </c>
      <c r="P2694" t="s">
        <v>354</v>
      </c>
      <c r="R2694" t="s">
        <v>355</v>
      </c>
      <c r="T2694">
        <v>8022</v>
      </c>
      <c r="U2694" t="s">
        <v>178</v>
      </c>
      <c r="V2694" t="s">
        <v>42</v>
      </c>
      <c r="W2694" t="s">
        <v>356</v>
      </c>
      <c r="X2694" t="s">
        <v>357</v>
      </c>
      <c r="Y2694" t="s">
        <v>51</v>
      </c>
    </row>
    <row r="2695" spans="1:25" x14ac:dyDescent="0.3">
      <c r="A2695">
        <v>10129</v>
      </c>
      <c r="B2695">
        <v>42</v>
      </c>
      <c r="C2695">
        <v>91.15</v>
      </c>
      <c r="D2695">
        <v>6</v>
      </c>
      <c r="E2695">
        <v>3828.3</v>
      </c>
      <c r="F2695" s="1">
        <v>37784</v>
      </c>
      <c r="G2695" t="s">
        <v>25</v>
      </c>
      <c r="H2695">
        <v>2</v>
      </c>
      <c r="I2695">
        <v>6</v>
      </c>
      <c r="J2695">
        <v>2003</v>
      </c>
      <c r="K2695" t="s">
        <v>598</v>
      </c>
      <c r="L2695">
        <v>100</v>
      </c>
      <c r="M2695" t="s">
        <v>670</v>
      </c>
      <c r="N2695" t="s">
        <v>329</v>
      </c>
      <c r="O2695" t="s">
        <v>330</v>
      </c>
      <c r="P2695" t="s">
        <v>331</v>
      </c>
      <c r="R2695" t="s">
        <v>332</v>
      </c>
      <c r="T2695" t="s">
        <v>333</v>
      </c>
      <c r="U2695" t="s">
        <v>170</v>
      </c>
      <c r="V2695" t="s">
        <v>42</v>
      </c>
      <c r="W2695" t="s">
        <v>61</v>
      </c>
      <c r="X2695" t="s">
        <v>334</v>
      </c>
      <c r="Y2695" t="s">
        <v>51</v>
      </c>
    </row>
    <row r="2696" spans="1:25" x14ac:dyDescent="0.3">
      <c r="A2696">
        <v>10142</v>
      </c>
      <c r="B2696">
        <v>21</v>
      </c>
      <c r="C2696">
        <v>100</v>
      </c>
      <c r="D2696">
        <v>3</v>
      </c>
      <c r="E2696">
        <v>2334.9899999999998</v>
      </c>
      <c r="F2696" s="1">
        <v>37841</v>
      </c>
      <c r="G2696" t="s">
        <v>25</v>
      </c>
      <c r="H2696">
        <v>3</v>
      </c>
      <c r="I2696">
        <v>8</v>
      </c>
      <c r="J2696">
        <v>2003</v>
      </c>
      <c r="K2696" t="s">
        <v>598</v>
      </c>
      <c r="L2696">
        <v>100</v>
      </c>
      <c r="M2696" t="s">
        <v>670</v>
      </c>
      <c r="N2696" t="s">
        <v>272</v>
      </c>
      <c r="O2696">
        <v>4155551450</v>
      </c>
      <c r="P2696" t="s">
        <v>273</v>
      </c>
      <c r="R2696" t="s">
        <v>274</v>
      </c>
      <c r="S2696" t="s">
        <v>55</v>
      </c>
      <c r="T2696">
        <v>97562</v>
      </c>
      <c r="U2696" t="s">
        <v>32</v>
      </c>
      <c r="V2696" t="s">
        <v>33</v>
      </c>
      <c r="W2696" t="s">
        <v>275</v>
      </c>
      <c r="X2696" t="s">
        <v>276</v>
      </c>
      <c r="Y2696" t="s">
        <v>36</v>
      </c>
    </row>
    <row r="2697" spans="1:25" x14ac:dyDescent="0.3">
      <c r="A2697">
        <v>10153</v>
      </c>
      <c r="B2697">
        <v>50</v>
      </c>
      <c r="C2697">
        <v>88.15</v>
      </c>
      <c r="D2697">
        <v>2</v>
      </c>
      <c r="E2697">
        <v>4407.5</v>
      </c>
      <c r="F2697" s="1">
        <v>37892</v>
      </c>
      <c r="G2697" t="s">
        <v>25</v>
      </c>
      <c r="H2697">
        <v>3</v>
      </c>
      <c r="I2697">
        <v>9</v>
      </c>
      <c r="J2697">
        <v>2003</v>
      </c>
      <c r="K2697" t="s">
        <v>598</v>
      </c>
      <c r="L2697">
        <v>100</v>
      </c>
      <c r="M2697" t="s">
        <v>670</v>
      </c>
      <c r="N2697" t="s">
        <v>174</v>
      </c>
      <c r="O2697" t="s">
        <v>175</v>
      </c>
      <c r="P2697" t="s">
        <v>176</v>
      </c>
      <c r="R2697" t="s">
        <v>177</v>
      </c>
      <c r="T2697">
        <v>28034</v>
      </c>
      <c r="U2697" t="s">
        <v>178</v>
      </c>
      <c r="V2697" t="s">
        <v>42</v>
      </c>
      <c r="W2697" t="s">
        <v>179</v>
      </c>
      <c r="X2697" t="s">
        <v>180</v>
      </c>
      <c r="Y2697" t="s">
        <v>51</v>
      </c>
    </row>
    <row r="2698" spans="1:25" x14ac:dyDescent="0.3">
      <c r="A2698">
        <v>10167</v>
      </c>
      <c r="B2698">
        <v>24</v>
      </c>
      <c r="C2698">
        <v>100</v>
      </c>
      <c r="D2698">
        <v>13</v>
      </c>
      <c r="E2698">
        <v>2812.8</v>
      </c>
      <c r="F2698" s="1">
        <v>37917</v>
      </c>
      <c r="G2698" t="s">
        <v>339</v>
      </c>
      <c r="H2698">
        <v>4</v>
      </c>
      <c r="I2698">
        <v>10</v>
      </c>
      <c r="J2698">
        <v>2003</v>
      </c>
      <c r="K2698" t="s">
        <v>598</v>
      </c>
      <c r="L2698">
        <v>100</v>
      </c>
      <c r="M2698" t="s">
        <v>670</v>
      </c>
      <c r="N2698" t="s">
        <v>261</v>
      </c>
      <c r="O2698" t="s">
        <v>262</v>
      </c>
      <c r="P2698" t="s">
        <v>263</v>
      </c>
      <c r="R2698" t="s">
        <v>264</v>
      </c>
      <c r="T2698" t="s">
        <v>265</v>
      </c>
      <c r="U2698" t="s">
        <v>188</v>
      </c>
      <c r="V2698" t="s">
        <v>42</v>
      </c>
      <c r="W2698" t="s">
        <v>266</v>
      </c>
      <c r="X2698" t="s">
        <v>206</v>
      </c>
      <c r="Y2698" t="s">
        <v>36</v>
      </c>
    </row>
    <row r="2699" spans="1:25" x14ac:dyDescent="0.3">
      <c r="A2699">
        <v>10177</v>
      </c>
      <c r="B2699">
        <v>44</v>
      </c>
      <c r="C2699">
        <v>92.16</v>
      </c>
      <c r="D2699">
        <v>4</v>
      </c>
      <c r="E2699">
        <v>4055.04</v>
      </c>
      <c r="F2699" s="1">
        <v>37932</v>
      </c>
      <c r="G2699" t="s">
        <v>25</v>
      </c>
      <c r="H2699">
        <v>4</v>
      </c>
      <c r="I2699">
        <v>11</v>
      </c>
      <c r="J2699">
        <v>2003</v>
      </c>
      <c r="K2699" t="s">
        <v>598</v>
      </c>
      <c r="L2699">
        <v>100</v>
      </c>
      <c r="M2699" t="s">
        <v>670</v>
      </c>
      <c r="N2699" t="s">
        <v>487</v>
      </c>
      <c r="O2699" t="s">
        <v>488</v>
      </c>
      <c r="P2699" t="s">
        <v>489</v>
      </c>
      <c r="R2699" t="s">
        <v>177</v>
      </c>
      <c r="T2699">
        <v>28023</v>
      </c>
      <c r="U2699" t="s">
        <v>178</v>
      </c>
      <c r="V2699" t="s">
        <v>42</v>
      </c>
      <c r="W2699" t="s">
        <v>490</v>
      </c>
      <c r="X2699" t="s">
        <v>491</v>
      </c>
      <c r="Y2699" t="s">
        <v>51</v>
      </c>
    </row>
    <row r="2700" spans="1:25" x14ac:dyDescent="0.3">
      <c r="A2700">
        <v>10185</v>
      </c>
      <c r="B2700">
        <v>37</v>
      </c>
      <c r="C2700">
        <v>100</v>
      </c>
      <c r="D2700">
        <v>4</v>
      </c>
      <c r="E2700">
        <v>3891.66</v>
      </c>
      <c r="F2700" s="1">
        <v>37939</v>
      </c>
      <c r="G2700" t="s">
        <v>25</v>
      </c>
      <c r="H2700">
        <v>4</v>
      </c>
      <c r="I2700">
        <v>11</v>
      </c>
      <c r="J2700">
        <v>2003</v>
      </c>
      <c r="K2700" t="s">
        <v>598</v>
      </c>
      <c r="L2700">
        <v>100</v>
      </c>
      <c r="M2700" t="s">
        <v>670</v>
      </c>
      <c r="N2700" t="s">
        <v>335</v>
      </c>
      <c r="O2700">
        <v>5085559555</v>
      </c>
      <c r="P2700" t="s">
        <v>336</v>
      </c>
      <c r="R2700" t="s">
        <v>162</v>
      </c>
      <c r="S2700" t="s">
        <v>123</v>
      </c>
      <c r="T2700">
        <v>50553</v>
      </c>
      <c r="U2700" t="s">
        <v>32</v>
      </c>
      <c r="V2700" t="s">
        <v>33</v>
      </c>
      <c r="W2700" t="s">
        <v>337</v>
      </c>
      <c r="X2700" t="s">
        <v>338</v>
      </c>
      <c r="Y2700" t="s">
        <v>51</v>
      </c>
    </row>
    <row r="2701" spans="1:25" x14ac:dyDescent="0.3">
      <c r="A2701">
        <v>10197</v>
      </c>
      <c r="B2701">
        <v>27</v>
      </c>
      <c r="C2701">
        <v>92.16</v>
      </c>
      <c r="D2701">
        <v>10</v>
      </c>
      <c r="E2701">
        <v>2488.3200000000002</v>
      </c>
      <c r="F2701" s="1">
        <v>37951</v>
      </c>
      <c r="G2701" t="s">
        <v>25</v>
      </c>
      <c r="H2701">
        <v>4</v>
      </c>
      <c r="I2701">
        <v>11</v>
      </c>
      <c r="J2701">
        <v>2003</v>
      </c>
      <c r="K2701" t="s">
        <v>598</v>
      </c>
      <c r="L2701">
        <v>100</v>
      </c>
      <c r="M2701" t="s">
        <v>670</v>
      </c>
      <c r="N2701" t="s">
        <v>352</v>
      </c>
      <c r="O2701" t="s">
        <v>353</v>
      </c>
      <c r="P2701" t="s">
        <v>354</v>
      </c>
      <c r="R2701" t="s">
        <v>355</v>
      </c>
      <c r="T2701">
        <v>8022</v>
      </c>
      <c r="U2701" t="s">
        <v>178</v>
      </c>
      <c r="V2701" t="s">
        <v>42</v>
      </c>
      <c r="W2701" t="s">
        <v>356</v>
      </c>
      <c r="X2701" t="s">
        <v>357</v>
      </c>
      <c r="Y2701" t="s">
        <v>36</v>
      </c>
    </row>
    <row r="2702" spans="1:25" x14ac:dyDescent="0.3">
      <c r="A2702">
        <v>10208</v>
      </c>
      <c r="B2702">
        <v>37</v>
      </c>
      <c r="C2702">
        <v>100</v>
      </c>
      <c r="D2702">
        <v>4</v>
      </c>
      <c r="E2702">
        <v>4447.3999999999996</v>
      </c>
      <c r="F2702" s="1">
        <v>37988</v>
      </c>
      <c r="G2702" t="s">
        <v>25</v>
      </c>
      <c r="H2702">
        <v>1</v>
      </c>
      <c r="I2702">
        <v>1</v>
      </c>
      <c r="J2702">
        <v>2004</v>
      </c>
      <c r="K2702" t="s">
        <v>598</v>
      </c>
      <c r="L2702">
        <v>100</v>
      </c>
      <c r="M2702" t="s">
        <v>670</v>
      </c>
      <c r="N2702" t="s">
        <v>219</v>
      </c>
      <c r="O2702" t="s">
        <v>220</v>
      </c>
      <c r="P2702" t="s">
        <v>221</v>
      </c>
      <c r="R2702" t="s">
        <v>222</v>
      </c>
      <c r="T2702">
        <v>69004</v>
      </c>
      <c r="U2702" t="s">
        <v>41</v>
      </c>
      <c r="V2702" t="s">
        <v>42</v>
      </c>
      <c r="W2702" t="s">
        <v>223</v>
      </c>
      <c r="X2702" t="s">
        <v>224</v>
      </c>
      <c r="Y2702" t="s">
        <v>51</v>
      </c>
    </row>
    <row r="2703" spans="1:25" x14ac:dyDescent="0.3">
      <c r="A2703">
        <v>10222</v>
      </c>
      <c r="B2703">
        <v>38</v>
      </c>
      <c r="C2703">
        <v>100</v>
      </c>
      <c r="D2703">
        <v>16</v>
      </c>
      <c r="E2703">
        <v>4187.22</v>
      </c>
      <c r="F2703" s="1">
        <v>38036</v>
      </c>
      <c r="G2703" t="s">
        <v>25</v>
      </c>
      <c r="H2703">
        <v>1</v>
      </c>
      <c r="I2703">
        <v>2</v>
      </c>
      <c r="J2703">
        <v>2004</v>
      </c>
      <c r="K2703" t="s">
        <v>598</v>
      </c>
      <c r="L2703">
        <v>100</v>
      </c>
      <c r="M2703" t="s">
        <v>670</v>
      </c>
      <c r="N2703" t="s">
        <v>362</v>
      </c>
      <c r="O2703">
        <v>7605558146</v>
      </c>
      <c r="P2703" t="s">
        <v>363</v>
      </c>
      <c r="R2703" t="s">
        <v>364</v>
      </c>
      <c r="S2703" t="s">
        <v>55</v>
      </c>
      <c r="T2703">
        <v>91217</v>
      </c>
      <c r="U2703" t="s">
        <v>32</v>
      </c>
      <c r="V2703" t="s">
        <v>33</v>
      </c>
      <c r="W2703" t="s">
        <v>237</v>
      </c>
      <c r="X2703" t="s">
        <v>276</v>
      </c>
      <c r="Y2703" t="s">
        <v>51</v>
      </c>
    </row>
    <row r="2704" spans="1:25" x14ac:dyDescent="0.3">
      <c r="A2704">
        <v>10232</v>
      </c>
      <c r="B2704">
        <v>48</v>
      </c>
      <c r="C2704">
        <v>96.16</v>
      </c>
      <c r="D2704">
        <v>1</v>
      </c>
      <c r="E2704">
        <v>4615.68</v>
      </c>
      <c r="F2704" s="1">
        <v>38066</v>
      </c>
      <c r="G2704" t="s">
        <v>25</v>
      </c>
      <c r="H2704">
        <v>1</v>
      </c>
      <c r="I2704">
        <v>3</v>
      </c>
      <c r="J2704">
        <v>2004</v>
      </c>
      <c r="K2704" t="s">
        <v>598</v>
      </c>
      <c r="L2704">
        <v>100</v>
      </c>
      <c r="M2704" t="s">
        <v>670</v>
      </c>
      <c r="N2704" t="s">
        <v>383</v>
      </c>
      <c r="O2704" t="s">
        <v>384</v>
      </c>
      <c r="P2704" t="s">
        <v>385</v>
      </c>
      <c r="R2704" t="s">
        <v>386</v>
      </c>
      <c r="S2704" t="s">
        <v>387</v>
      </c>
      <c r="T2704" t="s">
        <v>388</v>
      </c>
      <c r="U2704" t="s">
        <v>170</v>
      </c>
      <c r="V2704" t="s">
        <v>42</v>
      </c>
      <c r="W2704" t="s">
        <v>389</v>
      </c>
      <c r="X2704" t="s">
        <v>390</v>
      </c>
      <c r="Y2704" t="s">
        <v>51</v>
      </c>
    </row>
    <row r="2705" spans="1:25" x14ac:dyDescent="0.3">
      <c r="A2705">
        <v>10248</v>
      </c>
      <c r="B2705">
        <v>30</v>
      </c>
      <c r="C2705">
        <v>100</v>
      </c>
      <c r="D2705">
        <v>7</v>
      </c>
      <c r="E2705">
        <v>3245.4</v>
      </c>
      <c r="F2705" s="1">
        <v>38114</v>
      </c>
      <c r="G2705" t="s">
        <v>339</v>
      </c>
      <c r="H2705">
        <v>2</v>
      </c>
      <c r="I2705">
        <v>5</v>
      </c>
      <c r="J2705">
        <v>2004</v>
      </c>
      <c r="K2705" t="s">
        <v>598</v>
      </c>
      <c r="L2705">
        <v>100</v>
      </c>
      <c r="M2705" t="s">
        <v>670</v>
      </c>
      <c r="N2705" t="s">
        <v>28</v>
      </c>
      <c r="O2705">
        <v>2125557818</v>
      </c>
      <c r="P2705" t="s">
        <v>29</v>
      </c>
      <c r="R2705" t="s">
        <v>30</v>
      </c>
      <c r="S2705" t="s">
        <v>31</v>
      </c>
      <c r="T2705">
        <v>10022</v>
      </c>
      <c r="U2705" t="s">
        <v>32</v>
      </c>
      <c r="V2705" t="s">
        <v>33</v>
      </c>
      <c r="W2705" t="s">
        <v>34</v>
      </c>
      <c r="X2705" t="s">
        <v>35</v>
      </c>
      <c r="Y2705" t="s">
        <v>51</v>
      </c>
    </row>
    <row r="2706" spans="1:25" x14ac:dyDescent="0.3">
      <c r="A2706">
        <v>10261</v>
      </c>
      <c r="B2706">
        <v>25</v>
      </c>
      <c r="C2706">
        <v>88.15</v>
      </c>
      <c r="D2706">
        <v>5</v>
      </c>
      <c r="E2706">
        <v>2203.75</v>
      </c>
      <c r="F2706" s="1">
        <v>38155</v>
      </c>
      <c r="G2706" t="s">
        <v>25</v>
      </c>
      <c r="H2706">
        <v>2</v>
      </c>
      <c r="I2706">
        <v>6</v>
      </c>
      <c r="J2706">
        <v>2004</v>
      </c>
      <c r="K2706" t="s">
        <v>598</v>
      </c>
      <c r="L2706">
        <v>100</v>
      </c>
      <c r="M2706" t="s">
        <v>670</v>
      </c>
      <c r="N2706" t="s">
        <v>292</v>
      </c>
      <c r="O2706" t="s">
        <v>293</v>
      </c>
      <c r="P2706" t="s">
        <v>294</v>
      </c>
      <c r="R2706" t="s">
        <v>295</v>
      </c>
      <c r="S2706" t="s">
        <v>296</v>
      </c>
      <c r="T2706" t="s">
        <v>297</v>
      </c>
      <c r="U2706" t="s">
        <v>231</v>
      </c>
      <c r="V2706" t="s">
        <v>33</v>
      </c>
      <c r="W2706" t="s">
        <v>298</v>
      </c>
      <c r="X2706" t="s">
        <v>299</v>
      </c>
      <c r="Y2706" t="s">
        <v>36</v>
      </c>
    </row>
    <row r="2707" spans="1:25" x14ac:dyDescent="0.3">
      <c r="A2707">
        <v>10273</v>
      </c>
      <c r="B2707">
        <v>40</v>
      </c>
      <c r="C2707">
        <v>86.15</v>
      </c>
      <c r="D2707">
        <v>8</v>
      </c>
      <c r="E2707">
        <v>3446</v>
      </c>
      <c r="F2707" s="1">
        <v>38189</v>
      </c>
      <c r="G2707" t="s">
        <v>25</v>
      </c>
      <c r="H2707">
        <v>3</v>
      </c>
      <c r="I2707">
        <v>7</v>
      </c>
      <c r="J2707">
        <v>2004</v>
      </c>
      <c r="K2707" t="s">
        <v>598</v>
      </c>
      <c r="L2707">
        <v>100</v>
      </c>
      <c r="M2707" t="s">
        <v>670</v>
      </c>
      <c r="N2707" t="s">
        <v>365</v>
      </c>
      <c r="O2707" t="s">
        <v>366</v>
      </c>
      <c r="P2707" t="s">
        <v>367</v>
      </c>
      <c r="R2707" t="s">
        <v>368</v>
      </c>
      <c r="T2707" t="s">
        <v>369</v>
      </c>
      <c r="U2707" t="s">
        <v>370</v>
      </c>
      <c r="V2707" t="s">
        <v>42</v>
      </c>
      <c r="W2707" t="s">
        <v>371</v>
      </c>
      <c r="X2707" t="s">
        <v>372</v>
      </c>
      <c r="Y2707" t="s">
        <v>51</v>
      </c>
    </row>
    <row r="2708" spans="1:25" x14ac:dyDescent="0.3">
      <c r="A2708">
        <v>10283</v>
      </c>
      <c r="B2708">
        <v>22</v>
      </c>
      <c r="C2708">
        <v>88.15</v>
      </c>
      <c r="D2708">
        <v>10</v>
      </c>
      <c r="E2708">
        <v>1939.3</v>
      </c>
      <c r="F2708" s="1">
        <v>38219</v>
      </c>
      <c r="G2708" t="s">
        <v>25</v>
      </c>
      <c r="H2708">
        <v>3</v>
      </c>
      <c r="I2708">
        <v>8</v>
      </c>
      <c r="J2708">
        <v>2004</v>
      </c>
      <c r="K2708" t="s">
        <v>598</v>
      </c>
      <c r="L2708">
        <v>100</v>
      </c>
      <c r="M2708" t="s">
        <v>670</v>
      </c>
      <c r="N2708" t="s">
        <v>373</v>
      </c>
      <c r="O2708" t="s">
        <v>374</v>
      </c>
      <c r="P2708" t="s">
        <v>375</v>
      </c>
      <c r="R2708" t="s">
        <v>376</v>
      </c>
      <c r="S2708" t="s">
        <v>229</v>
      </c>
      <c r="T2708" t="s">
        <v>377</v>
      </c>
      <c r="U2708" t="s">
        <v>231</v>
      </c>
      <c r="V2708" t="s">
        <v>33</v>
      </c>
      <c r="W2708" t="s">
        <v>378</v>
      </c>
      <c r="X2708" t="s">
        <v>172</v>
      </c>
      <c r="Y2708" t="s">
        <v>36</v>
      </c>
    </row>
    <row r="2709" spans="1:25" x14ac:dyDescent="0.3">
      <c r="A2709">
        <v>10295</v>
      </c>
      <c r="B2709">
        <v>34</v>
      </c>
      <c r="C2709">
        <v>100</v>
      </c>
      <c r="D2709">
        <v>5</v>
      </c>
      <c r="E2709">
        <v>3473.78</v>
      </c>
      <c r="F2709" s="1">
        <v>38240</v>
      </c>
      <c r="G2709" t="s">
        <v>25</v>
      </c>
      <c r="H2709">
        <v>3</v>
      </c>
      <c r="I2709">
        <v>9</v>
      </c>
      <c r="J2709">
        <v>2004</v>
      </c>
      <c r="K2709" t="s">
        <v>598</v>
      </c>
      <c r="L2709">
        <v>100</v>
      </c>
      <c r="M2709" t="s">
        <v>670</v>
      </c>
      <c r="N2709" t="s">
        <v>379</v>
      </c>
      <c r="O2709">
        <v>6175559555</v>
      </c>
      <c r="P2709" t="s">
        <v>380</v>
      </c>
      <c r="R2709" t="s">
        <v>381</v>
      </c>
      <c r="S2709" t="s">
        <v>123</v>
      </c>
      <c r="T2709">
        <v>51003</v>
      </c>
      <c r="U2709" t="s">
        <v>32</v>
      </c>
      <c r="V2709" t="s">
        <v>33</v>
      </c>
      <c r="W2709" t="s">
        <v>382</v>
      </c>
      <c r="X2709" t="s">
        <v>66</v>
      </c>
      <c r="Y2709" t="s">
        <v>51</v>
      </c>
    </row>
    <row r="2710" spans="1:25" x14ac:dyDescent="0.3">
      <c r="A2710">
        <v>10306</v>
      </c>
      <c r="B2710">
        <v>32</v>
      </c>
      <c r="C2710">
        <v>90.15</v>
      </c>
      <c r="D2710">
        <v>4</v>
      </c>
      <c r="E2710">
        <v>2884.8</v>
      </c>
      <c r="F2710" s="1">
        <v>38274</v>
      </c>
      <c r="G2710" t="s">
        <v>25</v>
      </c>
      <c r="H2710">
        <v>4</v>
      </c>
      <c r="I2710">
        <v>10</v>
      </c>
      <c r="J2710">
        <v>2004</v>
      </c>
      <c r="K2710" t="s">
        <v>598</v>
      </c>
      <c r="L2710">
        <v>100</v>
      </c>
      <c r="M2710" t="s">
        <v>670</v>
      </c>
      <c r="N2710" t="s">
        <v>492</v>
      </c>
      <c r="O2710" t="s">
        <v>493</v>
      </c>
      <c r="P2710" t="s">
        <v>494</v>
      </c>
      <c r="R2710" t="s">
        <v>495</v>
      </c>
      <c r="T2710" t="s">
        <v>496</v>
      </c>
      <c r="U2710" t="s">
        <v>170</v>
      </c>
      <c r="V2710" t="s">
        <v>42</v>
      </c>
      <c r="W2710" t="s">
        <v>497</v>
      </c>
      <c r="X2710" t="s">
        <v>94</v>
      </c>
      <c r="Y2710" t="s">
        <v>36</v>
      </c>
    </row>
    <row r="2711" spans="1:25" x14ac:dyDescent="0.3">
      <c r="A2711">
        <v>10315</v>
      </c>
      <c r="B2711">
        <v>31</v>
      </c>
      <c r="C2711">
        <v>86.15</v>
      </c>
      <c r="D2711">
        <v>3</v>
      </c>
      <c r="E2711">
        <v>2670.65</v>
      </c>
      <c r="F2711" s="1">
        <v>38289</v>
      </c>
      <c r="G2711" t="s">
        <v>25</v>
      </c>
      <c r="H2711">
        <v>4</v>
      </c>
      <c r="I2711">
        <v>10</v>
      </c>
      <c r="J2711">
        <v>2004</v>
      </c>
      <c r="K2711" t="s">
        <v>598</v>
      </c>
      <c r="L2711">
        <v>100</v>
      </c>
      <c r="M2711" t="s">
        <v>670</v>
      </c>
      <c r="N2711" t="s">
        <v>114</v>
      </c>
      <c r="O2711" t="s">
        <v>115</v>
      </c>
      <c r="P2711" t="s">
        <v>116</v>
      </c>
      <c r="R2711" t="s">
        <v>117</v>
      </c>
      <c r="T2711">
        <v>44000</v>
      </c>
      <c r="U2711" t="s">
        <v>41</v>
      </c>
      <c r="V2711" t="s">
        <v>42</v>
      </c>
      <c r="W2711" t="s">
        <v>118</v>
      </c>
      <c r="X2711" t="s">
        <v>119</v>
      </c>
      <c r="Y2711" t="s">
        <v>36</v>
      </c>
    </row>
    <row r="2712" spans="1:25" x14ac:dyDescent="0.3">
      <c r="A2712">
        <v>10327</v>
      </c>
      <c r="B2712">
        <v>43</v>
      </c>
      <c r="C2712">
        <v>80</v>
      </c>
      <c r="D2712">
        <v>2</v>
      </c>
      <c r="E2712">
        <v>3440</v>
      </c>
      <c r="F2712" s="1">
        <v>38301</v>
      </c>
      <c r="G2712" t="s">
        <v>408</v>
      </c>
      <c r="H2712">
        <v>4</v>
      </c>
      <c r="I2712">
        <v>11</v>
      </c>
      <c r="J2712">
        <v>2004</v>
      </c>
      <c r="K2712" t="s">
        <v>598</v>
      </c>
      <c r="L2712">
        <v>100</v>
      </c>
      <c r="M2712" t="s">
        <v>670</v>
      </c>
      <c r="N2712" t="s">
        <v>322</v>
      </c>
      <c r="O2712" t="s">
        <v>323</v>
      </c>
      <c r="P2712" t="s">
        <v>324</v>
      </c>
      <c r="R2712" t="s">
        <v>325</v>
      </c>
      <c r="T2712">
        <v>1734</v>
      </c>
      <c r="U2712" t="s">
        <v>326</v>
      </c>
      <c r="V2712" t="s">
        <v>42</v>
      </c>
      <c r="W2712" t="s">
        <v>327</v>
      </c>
      <c r="X2712" t="s">
        <v>328</v>
      </c>
      <c r="Y2712" t="s">
        <v>51</v>
      </c>
    </row>
    <row r="2713" spans="1:25" x14ac:dyDescent="0.3">
      <c r="A2713">
        <v>10337</v>
      </c>
      <c r="B2713">
        <v>31</v>
      </c>
      <c r="C2713">
        <v>89.38</v>
      </c>
      <c r="D2713">
        <v>1</v>
      </c>
      <c r="E2713">
        <v>2770.78</v>
      </c>
      <c r="F2713" s="1">
        <v>38312</v>
      </c>
      <c r="G2713" t="s">
        <v>25</v>
      </c>
      <c r="H2713">
        <v>4</v>
      </c>
      <c r="I2713">
        <v>11</v>
      </c>
      <c r="J2713">
        <v>2004</v>
      </c>
      <c r="K2713" t="s">
        <v>598</v>
      </c>
      <c r="L2713">
        <v>100</v>
      </c>
      <c r="M2713" t="s">
        <v>670</v>
      </c>
      <c r="N2713" t="s">
        <v>203</v>
      </c>
      <c r="O2713">
        <v>2125558493</v>
      </c>
      <c r="P2713" t="s">
        <v>204</v>
      </c>
      <c r="Q2713" t="s">
        <v>205</v>
      </c>
      <c r="R2713" t="s">
        <v>30</v>
      </c>
      <c r="S2713" t="s">
        <v>31</v>
      </c>
      <c r="T2713">
        <v>10022</v>
      </c>
      <c r="U2713" t="s">
        <v>32</v>
      </c>
      <c r="V2713" t="s">
        <v>33</v>
      </c>
      <c r="W2713" t="s">
        <v>124</v>
      </c>
      <c r="X2713" t="s">
        <v>206</v>
      </c>
      <c r="Y2713" t="s">
        <v>36</v>
      </c>
    </row>
    <row r="2714" spans="1:25" x14ac:dyDescent="0.3">
      <c r="A2714">
        <v>10350</v>
      </c>
      <c r="B2714">
        <v>31</v>
      </c>
      <c r="C2714">
        <v>77.34</v>
      </c>
      <c r="D2714">
        <v>13</v>
      </c>
      <c r="E2714">
        <v>2397.54</v>
      </c>
      <c r="F2714" s="1">
        <v>38323</v>
      </c>
      <c r="G2714" t="s">
        <v>25</v>
      </c>
      <c r="H2714">
        <v>4</v>
      </c>
      <c r="I2714">
        <v>12</v>
      </c>
      <c r="J2714">
        <v>2004</v>
      </c>
      <c r="K2714" t="s">
        <v>598</v>
      </c>
      <c r="L2714">
        <v>100</v>
      </c>
      <c r="M2714" t="s">
        <v>670</v>
      </c>
      <c r="N2714" t="s">
        <v>174</v>
      </c>
      <c r="O2714" t="s">
        <v>175</v>
      </c>
      <c r="P2714" t="s">
        <v>176</v>
      </c>
      <c r="R2714" t="s">
        <v>177</v>
      </c>
      <c r="T2714">
        <v>28034</v>
      </c>
      <c r="U2714" t="s">
        <v>178</v>
      </c>
      <c r="V2714" t="s">
        <v>42</v>
      </c>
      <c r="W2714" t="s">
        <v>179</v>
      </c>
      <c r="X2714" t="s">
        <v>180</v>
      </c>
      <c r="Y2714" t="s">
        <v>36</v>
      </c>
    </row>
    <row r="2715" spans="1:25" x14ac:dyDescent="0.3">
      <c r="A2715">
        <v>10373</v>
      </c>
      <c r="B2715">
        <v>34</v>
      </c>
      <c r="C2715">
        <v>96.34</v>
      </c>
      <c r="D2715">
        <v>2</v>
      </c>
      <c r="E2715">
        <v>3275.56</v>
      </c>
      <c r="F2715" s="1">
        <v>38383</v>
      </c>
      <c r="G2715" t="s">
        <v>25</v>
      </c>
      <c r="H2715">
        <v>1</v>
      </c>
      <c r="I2715">
        <v>1</v>
      </c>
      <c r="J2715">
        <v>2005</v>
      </c>
      <c r="K2715" t="s">
        <v>598</v>
      </c>
      <c r="L2715">
        <v>100</v>
      </c>
      <c r="M2715" t="s">
        <v>670</v>
      </c>
      <c r="N2715" t="s">
        <v>391</v>
      </c>
      <c r="O2715" t="s">
        <v>392</v>
      </c>
      <c r="P2715" t="s">
        <v>393</v>
      </c>
      <c r="R2715" t="s">
        <v>394</v>
      </c>
      <c r="T2715">
        <v>90110</v>
      </c>
      <c r="U2715" t="s">
        <v>130</v>
      </c>
      <c r="V2715" t="s">
        <v>42</v>
      </c>
      <c r="W2715" t="s">
        <v>395</v>
      </c>
      <c r="X2715" t="s">
        <v>396</v>
      </c>
      <c r="Y2715" t="s">
        <v>51</v>
      </c>
    </row>
    <row r="2716" spans="1:25" x14ac:dyDescent="0.3">
      <c r="A2716">
        <v>10386</v>
      </c>
      <c r="B2716">
        <v>45</v>
      </c>
      <c r="C2716">
        <v>92.08</v>
      </c>
      <c r="D2716">
        <v>2</v>
      </c>
      <c r="E2716">
        <v>4143.6000000000004</v>
      </c>
      <c r="F2716" s="1">
        <v>38412</v>
      </c>
      <c r="G2716" t="s">
        <v>408</v>
      </c>
      <c r="H2716">
        <v>1</v>
      </c>
      <c r="I2716">
        <v>3</v>
      </c>
      <c r="J2716">
        <v>2005</v>
      </c>
      <c r="K2716" t="s">
        <v>598</v>
      </c>
      <c r="L2716">
        <v>100</v>
      </c>
      <c r="M2716" t="s">
        <v>670</v>
      </c>
      <c r="N2716" t="s">
        <v>174</v>
      </c>
      <c r="O2716" t="s">
        <v>175</v>
      </c>
      <c r="P2716" t="s">
        <v>176</v>
      </c>
      <c r="R2716" t="s">
        <v>177</v>
      </c>
      <c r="T2716">
        <v>28034</v>
      </c>
      <c r="U2716" t="s">
        <v>178</v>
      </c>
      <c r="V2716" t="s">
        <v>42</v>
      </c>
      <c r="W2716" t="s">
        <v>179</v>
      </c>
      <c r="X2716" t="s">
        <v>180</v>
      </c>
      <c r="Y2716" t="s">
        <v>51</v>
      </c>
    </row>
    <row r="2717" spans="1:25" x14ac:dyDescent="0.3">
      <c r="A2717">
        <v>10397</v>
      </c>
      <c r="B2717">
        <v>48</v>
      </c>
      <c r="C2717">
        <v>100</v>
      </c>
      <c r="D2717">
        <v>3</v>
      </c>
      <c r="E2717">
        <v>5192.6400000000003</v>
      </c>
      <c r="F2717" s="1">
        <v>38439</v>
      </c>
      <c r="G2717" t="s">
        <v>25</v>
      </c>
      <c r="H2717">
        <v>1</v>
      </c>
      <c r="I2717">
        <v>3</v>
      </c>
      <c r="J2717">
        <v>2005</v>
      </c>
      <c r="K2717" t="s">
        <v>598</v>
      </c>
      <c r="L2717">
        <v>100</v>
      </c>
      <c r="M2717" t="s">
        <v>670</v>
      </c>
      <c r="N2717" t="s">
        <v>340</v>
      </c>
      <c r="O2717" t="s">
        <v>341</v>
      </c>
      <c r="P2717" t="s">
        <v>342</v>
      </c>
      <c r="R2717" t="s">
        <v>343</v>
      </c>
      <c r="T2717">
        <v>31000</v>
      </c>
      <c r="U2717" t="s">
        <v>41</v>
      </c>
      <c r="V2717" t="s">
        <v>42</v>
      </c>
      <c r="W2717" t="s">
        <v>344</v>
      </c>
      <c r="X2717" t="s">
        <v>345</v>
      </c>
      <c r="Y2717" t="s">
        <v>51</v>
      </c>
    </row>
    <row r="2718" spans="1:25" x14ac:dyDescent="0.3">
      <c r="A2718">
        <v>10414</v>
      </c>
      <c r="B2718">
        <v>28</v>
      </c>
      <c r="C2718">
        <v>100</v>
      </c>
      <c r="D2718">
        <v>7</v>
      </c>
      <c r="E2718">
        <v>3029.04</v>
      </c>
      <c r="F2718" s="1">
        <v>38478</v>
      </c>
      <c r="G2718" t="s">
        <v>401</v>
      </c>
      <c r="H2718">
        <v>2</v>
      </c>
      <c r="I2718">
        <v>5</v>
      </c>
      <c r="J2718">
        <v>2005</v>
      </c>
      <c r="K2718" t="s">
        <v>598</v>
      </c>
      <c r="L2718">
        <v>100</v>
      </c>
      <c r="M2718" t="s">
        <v>670</v>
      </c>
      <c r="N2718" t="s">
        <v>379</v>
      </c>
      <c r="O2718">
        <v>6175559555</v>
      </c>
      <c r="P2718" t="s">
        <v>380</v>
      </c>
      <c r="R2718" t="s">
        <v>381</v>
      </c>
      <c r="S2718" t="s">
        <v>123</v>
      </c>
      <c r="T2718">
        <v>51003</v>
      </c>
      <c r="U2718" t="s">
        <v>32</v>
      </c>
      <c r="V2718" t="s">
        <v>33</v>
      </c>
      <c r="W2718" t="s">
        <v>382</v>
      </c>
      <c r="X2718" t="s">
        <v>66</v>
      </c>
      <c r="Y2718" t="s">
        <v>51</v>
      </c>
    </row>
    <row r="2719" spans="1:25" x14ac:dyDescent="0.3">
      <c r="A2719">
        <v>10105</v>
      </c>
      <c r="B2719">
        <v>22</v>
      </c>
      <c r="C2719">
        <v>100</v>
      </c>
      <c r="D2719">
        <v>7</v>
      </c>
      <c r="E2719">
        <v>2556.1799999999998</v>
      </c>
      <c r="F2719" s="1">
        <v>37663</v>
      </c>
      <c r="G2719" t="s">
        <v>25</v>
      </c>
      <c r="H2719">
        <v>1</v>
      </c>
      <c r="I2719">
        <v>2</v>
      </c>
      <c r="J2719">
        <v>2003</v>
      </c>
      <c r="K2719" t="s">
        <v>598</v>
      </c>
      <c r="L2719">
        <v>99</v>
      </c>
      <c r="M2719" t="s">
        <v>671</v>
      </c>
      <c r="N2719" t="s">
        <v>322</v>
      </c>
      <c r="O2719" t="s">
        <v>323</v>
      </c>
      <c r="P2719" t="s">
        <v>324</v>
      </c>
      <c r="R2719" t="s">
        <v>325</v>
      </c>
      <c r="T2719">
        <v>1734</v>
      </c>
      <c r="U2719" t="s">
        <v>326</v>
      </c>
      <c r="V2719" t="s">
        <v>42</v>
      </c>
      <c r="W2719" t="s">
        <v>327</v>
      </c>
      <c r="X2719" t="s">
        <v>328</v>
      </c>
      <c r="Y2719" t="s">
        <v>36</v>
      </c>
    </row>
    <row r="2720" spans="1:25" x14ac:dyDescent="0.3">
      <c r="A2720">
        <v>10117</v>
      </c>
      <c r="B2720">
        <v>45</v>
      </c>
      <c r="C2720">
        <v>83.42</v>
      </c>
      <c r="D2720">
        <v>1</v>
      </c>
      <c r="E2720">
        <v>3753.9</v>
      </c>
      <c r="F2720" s="1">
        <v>37727</v>
      </c>
      <c r="G2720" t="s">
        <v>25</v>
      </c>
      <c r="H2720">
        <v>2</v>
      </c>
      <c r="I2720">
        <v>4</v>
      </c>
      <c r="J2720">
        <v>2003</v>
      </c>
      <c r="K2720" t="s">
        <v>598</v>
      </c>
      <c r="L2720">
        <v>99</v>
      </c>
      <c r="M2720" t="s">
        <v>671</v>
      </c>
      <c r="N2720" t="s">
        <v>196</v>
      </c>
      <c r="O2720" t="s">
        <v>197</v>
      </c>
      <c r="P2720" t="s">
        <v>198</v>
      </c>
      <c r="R2720" t="s">
        <v>199</v>
      </c>
      <c r="T2720">
        <v>79903</v>
      </c>
      <c r="U2720" t="s">
        <v>199</v>
      </c>
      <c r="V2720" t="s">
        <v>200</v>
      </c>
      <c r="W2720" t="s">
        <v>201</v>
      </c>
      <c r="X2720" t="s">
        <v>202</v>
      </c>
      <c r="Y2720" t="s">
        <v>51</v>
      </c>
    </row>
    <row r="2721" spans="1:25" x14ac:dyDescent="0.3">
      <c r="A2721">
        <v>10129</v>
      </c>
      <c r="B2721">
        <v>30</v>
      </c>
      <c r="C2721">
        <v>85.41</v>
      </c>
      <c r="D2721">
        <v>7</v>
      </c>
      <c r="E2721">
        <v>2562.3000000000002</v>
      </c>
      <c r="F2721" s="1">
        <v>37784</v>
      </c>
      <c r="G2721" t="s">
        <v>25</v>
      </c>
      <c r="H2721">
        <v>2</v>
      </c>
      <c r="I2721">
        <v>6</v>
      </c>
      <c r="J2721">
        <v>2003</v>
      </c>
      <c r="K2721" t="s">
        <v>598</v>
      </c>
      <c r="L2721">
        <v>99</v>
      </c>
      <c r="M2721" t="s">
        <v>671</v>
      </c>
      <c r="N2721" t="s">
        <v>329</v>
      </c>
      <c r="O2721" t="s">
        <v>330</v>
      </c>
      <c r="P2721" t="s">
        <v>331</v>
      </c>
      <c r="R2721" t="s">
        <v>332</v>
      </c>
      <c r="T2721" t="s">
        <v>333</v>
      </c>
      <c r="U2721" t="s">
        <v>170</v>
      </c>
      <c r="V2721" t="s">
        <v>42</v>
      </c>
      <c r="W2721" t="s">
        <v>61</v>
      </c>
      <c r="X2721" t="s">
        <v>334</v>
      </c>
      <c r="Y2721" t="s">
        <v>36</v>
      </c>
    </row>
    <row r="2722" spans="1:25" x14ac:dyDescent="0.3">
      <c r="A2722">
        <v>10142</v>
      </c>
      <c r="B2722">
        <v>38</v>
      </c>
      <c r="C2722">
        <v>85.41</v>
      </c>
      <c r="D2722">
        <v>4</v>
      </c>
      <c r="E2722">
        <v>3245.58</v>
      </c>
      <c r="F2722" s="1">
        <v>37841</v>
      </c>
      <c r="G2722" t="s">
        <v>25</v>
      </c>
      <c r="H2722">
        <v>3</v>
      </c>
      <c r="I2722">
        <v>8</v>
      </c>
      <c r="J2722">
        <v>2003</v>
      </c>
      <c r="K2722" t="s">
        <v>598</v>
      </c>
      <c r="L2722">
        <v>99</v>
      </c>
      <c r="M2722" t="s">
        <v>671</v>
      </c>
      <c r="N2722" t="s">
        <v>272</v>
      </c>
      <c r="O2722">
        <v>4155551450</v>
      </c>
      <c r="P2722" t="s">
        <v>273</v>
      </c>
      <c r="R2722" t="s">
        <v>274</v>
      </c>
      <c r="S2722" t="s">
        <v>55</v>
      </c>
      <c r="T2722">
        <v>97562</v>
      </c>
      <c r="U2722" t="s">
        <v>32</v>
      </c>
      <c r="V2722" t="s">
        <v>33</v>
      </c>
      <c r="W2722" t="s">
        <v>275</v>
      </c>
      <c r="X2722" t="s">
        <v>276</v>
      </c>
      <c r="Y2722" t="s">
        <v>51</v>
      </c>
    </row>
    <row r="2723" spans="1:25" x14ac:dyDescent="0.3">
      <c r="A2723">
        <v>10153</v>
      </c>
      <c r="B2723">
        <v>20</v>
      </c>
      <c r="C2723">
        <v>100</v>
      </c>
      <c r="D2723">
        <v>3</v>
      </c>
      <c r="E2723">
        <v>2204.6</v>
      </c>
      <c r="F2723" s="1">
        <v>37892</v>
      </c>
      <c r="G2723" t="s">
        <v>25</v>
      </c>
      <c r="H2723">
        <v>3</v>
      </c>
      <c r="I2723">
        <v>9</v>
      </c>
      <c r="J2723">
        <v>2003</v>
      </c>
      <c r="K2723" t="s">
        <v>598</v>
      </c>
      <c r="L2723">
        <v>99</v>
      </c>
      <c r="M2723" t="s">
        <v>671</v>
      </c>
      <c r="N2723" t="s">
        <v>174</v>
      </c>
      <c r="O2723" t="s">
        <v>175</v>
      </c>
      <c r="P2723" t="s">
        <v>176</v>
      </c>
      <c r="R2723" t="s">
        <v>177</v>
      </c>
      <c r="T2723">
        <v>28034</v>
      </c>
      <c r="U2723" t="s">
        <v>178</v>
      </c>
      <c r="V2723" t="s">
        <v>42</v>
      </c>
      <c r="W2723" t="s">
        <v>179</v>
      </c>
      <c r="X2723" t="s">
        <v>180</v>
      </c>
      <c r="Y2723" t="s">
        <v>36</v>
      </c>
    </row>
    <row r="2724" spans="1:25" x14ac:dyDescent="0.3">
      <c r="A2724">
        <v>10167</v>
      </c>
      <c r="B2724">
        <v>28</v>
      </c>
      <c r="C2724">
        <v>100</v>
      </c>
      <c r="D2724">
        <v>14</v>
      </c>
      <c r="E2724">
        <v>3003</v>
      </c>
      <c r="F2724" s="1">
        <v>37917</v>
      </c>
      <c r="G2724" t="s">
        <v>339</v>
      </c>
      <c r="H2724">
        <v>4</v>
      </c>
      <c r="I2724">
        <v>10</v>
      </c>
      <c r="J2724">
        <v>2003</v>
      </c>
      <c r="K2724" t="s">
        <v>598</v>
      </c>
      <c r="L2724">
        <v>99</v>
      </c>
      <c r="M2724" t="s">
        <v>671</v>
      </c>
      <c r="N2724" t="s">
        <v>261</v>
      </c>
      <c r="O2724" t="s">
        <v>262</v>
      </c>
      <c r="P2724" t="s">
        <v>263</v>
      </c>
      <c r="R2724" t="s">
        <v>264</v>
      </c>
      <c r="T2724" t="s">
        <v>265</v>
      </c>
      <c r="U2724" t="s">
        <v>188</v>
      </c>
      <c r="V2724" t="s">
        <v>42</v>
      </c>
      <c r="W2724" t="s">
        <v>266</v>
      </c>
      <c r="X2724" t="s">
        <v>206</v>
      </c>
      <c r="Y2724" t="s">
        <v>51</v>
      </c>
    </row>
    <row r="2725" spans="1:25" x14ac:dyDescent="0.3">
      <c r="A2725">
        <v>10177</v>
      </c>
      <c r="B2725">
        <v>24</v>
      </c>
      <c r="C2725">
        <v>100</v>
      </c>
      <c r="D2725">
        <v>5</v>
      </c>
      <c r="E2725">
        <v>2526.48</v>
      </c>
      <c r="F2725" s="1">
        <v>37932</v>
      </c>
      <c r="G2725" t="s">
        <v>25</v>
      </c>
      <c r="H2725">
        <v>4</v>
      </c>
      <c r="I2725">
        <v>11</v>
      </c>
      <c r="J2725">
        <v>2003</v>
      </c>
      <c r="K2725" t="s">
        <v>598</v>
      </c>
      <c r="L2725">
        <v>99</v>
      </c>
      <c r="M2725" t="s">
        <v>671</v>
      </c>
      <c r="N2725" t="s">
        <v>487</v>
      </c>
      <c r="O2725" t="s">
        <v>488</v>
      </c>
      <c r="P2725" t="s">
        <v>489</v>
      </c>
      <c r="R2725" t="s">
        <v>177</v>
      </c>
      <c r="T2725">
        <v>28023</v>
      </c>
      <c r="U2725" t="s">
        <v>178</v>
      </c>
      <c r="V2725" t="s">
        <v>42</v>
      </c>
      <c r="W2725" t="s">
        <v>490</v>
      </c>
      <c r="X2725" t="s">
        <v>491</v>
      </c>
      <c r="Y2725" t="s">
        <v>36</v>
      </c>
    </row>
    <row r="2726" spans="1:25" x14ac:dyDescent="0.3">
      <c r="A2726">
        <v>10185</v>
      </c>
      <c r="B2726">
        <v>22</v>
      </c>
      <c r="C2726">
        <v>79.45</v>
      </c>
      <c r="D2726">
        <v>5</v>
      </c>
      <c r="E2726">
        <v>1747.9</v>
      </c>
      <c r="F2726" s="1">
        <v>37939</v>
      </c>
      <c r="G2726" t="s">
        <v>25</v>
      </c>
      <c r="H2726">
        <v>4</v>
      </c>
      <c r="I2726">
        <v>11</v>
      </c>
      <c r="J2726">
        <v>2003</v>
      </c>
      <c r="K2726" t="s">
        <v>598</v>
      </c>
      <c r="L2726">
        <v>99</v>
      </c>
      <c r="M2726" t="s">
        <v>671</v>
      </c>
      <c r="N2726" t="s">
        <v>335</v>
      </c>
      <c r="O2726">
        <v>5085559555</v>
      </c>
      <c r="P2726" t="s">
        <v>336</v>
      </c>
      <c r="R2726" t="s">
        <v>162</v>
      </c>
      <c r="S2726" t="s">
        <v>123</v>
      </c>
      <c r="T2726">
        <v>50553</v>
      </c>
      <c r="U2726" t="s">
        <v>32</v>
      </c>
      <c r="V2726" t="s">
        <v>33</v>
      </c>
      <c r="W2726" t="s">
        <v>337</v>
      </c>
      <c r="X2726" t="s">
        <v>338</v>
      </c>
      <c r="Y2726" t="s">
        <v>36</v>
      </c>
    </row>
    <row r="2727" spans="1:25" x14ac:dyDescent="0.3">
      <c r="A2727">
        <v>10197</v>
      </c>
      <c r="B2727">
        <v>35</v>
      </c>
      <c r="C2727">
        <v>93.35</v>
      </c>
      <c r="D2727">
        <v>11</v>
      </c>
      <c r="E2727">
        <v>3267.25</v>
      </c>
      <c r="F2727" s="1">
        <v>37951</v>
      </c>
      <c r="G2727" t="s">
        <v>25</v>
      </c>
      <c r="H2727">
        <v>4</v>
      </c>
      <c r="I2727">
        <v>11</v>
      </c>
      <c r="J2727">
        <v>2003</v>
      </c>
      <c r="K2727" t="s">
        <v>598</v>
      </c>
      <c r="L2727">
        <v>99</v>
      </c>
      <c r="M2727" t="s">
        <v>671</v>
      </c>
      <c r="N2727" t="s">
        <v>352</v>
      </c>
      <c r="O2727" t="s">
        <v>353</v>
      </c>
      <c r="P2727" t="s">
        <v>354</v>
      </c>
      <c r="R2727" t="s">
        <v>355</v>
      </c>
      <c r="T2727">
        <v>8022</v>
      </c>
      <c r="U2727" t="s">
        <v>178</v>
      </c>
      <c r="V2727" t="s">
        <v>42</v>
      </c>
      <c r="W2727" t="s">
        <v>356</v>
      </c>
      <c r="X2727" t="s">
        <v>357</v>
      </c>
      <c r="Y2727" t="s">
        <v>51</v>
      </c>
    </row>
    <row r="2728" spans="1:25" x14ac:dyDescent="0.3">
      <c r="A2728">
        <v>10208</v>
      </c>
      <c r="B2728">
        <v>33</v>
      </c>
      <c r="C2728">
        <v>85.41</v>
      </c>
      <c r="D2728">
        <v>5</v>
      </c>
      <c r="E2728">
        <v>2818.53</v>
      </c>
      <c r="F2728" s="1">
        <v>37988</v>
      </c>
      <c r="G2728" t="s">
        <v>25</v>
      </c>
      <c r="H2728">
        <v>1</v>
      </c>
      <c r="I2728">
        <v>1</v>
      </c>
      <c r="J2728">
        <v>2004</v>
      </c>
      <c r="K2728" t="s">
        <v>598</v>
      </c>
      <c r="L2728">
        <v>99</v>
      </c>
      <c r="M2728" t="s">
        <v>671</v>
      </c>
      <c r="N2728" t="s">
        <v>219</v>
      </c>
      <c r="O2728" t="s">
        <v>220</v>
      </c>
      <c r="P2728" t="s">
        <v>221</v>
      </c>
      <c r="R2728" t="s">
        <v>222</v>
      </c>
      <c r="T2728">
        <v>69004</v>
      </c>
      <c r="U2728" t="s">
        <v>41</v>
      </c>
      <c r="V2728" t="s">
        <v>42</v>
      </c>
      <c r="W2728" t="s">
        <v>223</v>
      </c>
      <c r="X2728" t="s">
        <v>224</v>
      </c>
      <c r="Y2728" t="s">
        <v>36</v>
      </c>
    </row>
    <row r="2729" spans="1:25" x14ac:dyDescent="0.3">
      <c r="A2729">
        <v>10222</v>
      </c>
      <c r="B2729">
        <v>31</v>
      </c>
      <c r="C2729">
        <v>95.34</v>
      </c>
      <c r="D2729">
        <v>17</v>
      </c>
      <c r="E2729">
        <v>2955.54</v>
      </c>
      <c r="F2729" s="1">
        <v>38036</v>
      </c>
      <c r="G2729" t="s">
        <v>25</v>
      </c>
      <c r="H2729">
        <v>1</v>
      </c>
      <c r="I2729">
        <v>2</v>
      </c>
      <c r="J2729">
        <v>2004</v>
      </c>
      <c r="K2729" t="s">
        <v>598</v>
      </c>
      <c r="L2729">
        <v>99</v>
      </c>
      <c r="M2729" t="s">
        <v>671</v>
      </c>
      <c r="N2729" t="s">
        <v>362</v>
      </c>
      <c r="O2729">
        <v>7605558146</v>
      </c>
      <c r="P2729" t="s">
        <v>363</v>
      </c>
      <c r="R2729" t="s">
        <v>364</v>
      </c>
      <c r="S2729" t="s">
        <v>55</v>
      </c>
      <c r="T2729">
        <v>91217</v>
      </c>
      <c r="U2729" t="s">
        <v>32</v>
      </c>
      <c r="V2729" t="s">
        <v>33</v>
      </c>
      <c r="W2729" t="s">
        <v>237</v>
      </c>
      <c r="X2729" t="s">
        <v>276</v>
      </c>
      <c r="Y2729" t="s">
        <v>36</v>
      </c>
    </row>
    <row r="2730" spans="1:25" x14ac:dyDescent="0.3">
      <c r="A2730">
        <v>10232</v>
      </c>
      <c r="B2730">
        <v>35</v>
      </c>
      <c r="C2730">
        <v>82.43</v>
      </c>
      <c r="D2730">
        <v>2</v>
      </c>
      <c r="E2730">
        <v>2885.05</v>
      </c>
      <c r="F2730" s="1">
        <v>38066</v>
      </c>
      <c r="G2730" t="s">
        <v>25</v>
      </c>
      <c r="H2730">
        <v>1</v>
      </c>
      <c r="I2730">
        <v>3</v>
      </c>
      <c r="J2730">
        <v>2004</v>
      </c>
      <c r="K2730" t="s">
        <v>598</v>
      </c>
      <c r="L2730">
        <v>99</v>
      </c>
      <c r="M2730" t="s">
        <v>671</v>
      </c>
      <c r="N2730" t="s">
        <v>383</v>
      </c>
      <c r="O2730" t="s">
        <v>384</v>
      </c>
      <c r="P2730" t="s">
        <v>385</v>
      </c>
      <c r="R2730" t="s">
        <v>386</v>
      </c>
      <c r="S2730" t="s">
        <v>387</v>
      </c>
      <c r="T2730" t="s">
        <v>388</v>
      </c>
      <c r="U2730" t="s">
        <v>170</v>
      </c>
      <c r="V2730" t="s">
        <v>42</v>
      </c>
      <c r="W2730" t="s">
        <v>389</v>
      </c>
      <c r="X2730" t="s">
        <v>390</v>
      </c>
      <c r="Y2730" t="s">
        <v>36</v>
      </c>
    </row>
    <row r="2731" spans="1:25" x14ac:dyDescent="0.3">
      <c r="A2731">
        <v>10248</v>
      </c>
      <c r="B2731">
        <v>35</v>
      </c>
      <c r="C2731">
        <v>90.37</v>
      </c>
      <c r="D2731">
        <v>8</v>
      </c>
      <c r="E2731">
        <v>3162.95</v>
      </c>
      <c r="F2731" s="1">
        <v>38114</v>
      </c>
      <c r="G2731" t="s">
        <v>339</v>
      </c>
      <c r="H2731">
        <v>2</v>
      </c>
      <c r="I2731">
        <v>5</v>
      </c>
      <c r="J2731">
        <v>2004</v>
      </c>
      <c r="K2731" t="s">
        <v>598</v>
      </c>
      <c r="L2731">
        <v>99</v>
      </c>
      <c r="M2731" t="s">
        <v>671</v>
      </c>
      <c r="N2731" t="s">
        <v>28</v>
      </c>
      <c r="O2731">
        <v>2125557818</v>
      </c>
      <c r="P2731" t="s">
        <v>29</v>
      </c>
      <c r="R2731" t="s">
        <v>30</v>
      </c>
      <c r="S2731" t="s">
        <v>31</v>
      </c>
      <c r="T2731">
        <v>10022</v>
      </c>
      <c r="U2731" t="s">
        <v>32</v>
      </c>
      <c r="V2731" t="s">
        <v>33</v>
      </c>
      <c r="W2731" t="s">
        <v>34</v>
      </c>
      <c r="X2731" t="s">
        <v>35</v>
      </c>
      <c r="Y2731" t="s">
        <v>51</v>
      </c>
    </row>
    <row r="2732" spans="1:25" x14ac:dyDescent="0.3">
      <c r="A2732">
        <v>10261</v>
      </c>
      <c r="B2732">
        <v>50</v>
      </c>
      <c r="C2732">
        <v>81.430000000000007</v>
      </c>
      <c r="D2732">
        <v>6</v>
      </c>
      <c r="E2732">
        <v>4071.5</v>
      </c>
      <c r="F2732" s="1">
        <v>38155</v>
      </c>
      <c r="G2732" t="s">
        <v>25</v>
      </c>
      <c r="H2732">
        <v>2</v>
      </c>
      <c r="I2732">
        <v>6</v>
      </c>
      <c r="J2732">
        <v>2004</v>
      </c>
      <c r="K2732" t="s">
        <v>598</v>
      </c>
      <c r="L2732">
        <v>99</v>
      </c>
      <c r="M2732" t="s">
        <v>671</v>
      </c>
      <c r="N2732" t="s">
        <v>292</v>
      </c>
      <c r="O2732" t="s">
        <v>293</v>
      </c>
      <c r="P2732" t="s">
        <v>294</v>
      </c>
      <c r="R2732" t="s">
        <v>295</v>
      </c>
      <c r="S2732" t="s">
        <v>296</v>
      </c>
      <c r="T2732" t="s">
        <v>297</v>
      </c>
      <c r="U2732" t="s">
        <v>231</v>
      </c>
      <c r="V2732" t="s">
        <v>33</v>
      </c>
      <c r="W2732" t="s">
        <v>298</v>
      </c>
      <c r="X2732" t="s">
        <v>299</v>
      </c>
      <c r="Y2732" t="s">
        <v>51</v>
      </c>
    </row>
    <row r="2733" spans="1:25" x14ac:dyDescent="0.3">
      <c r="A2733">
        <v>10273</v>
      </c>
      <c r="B2733">
        <v>26</v>
      </c>
      <c r="C2733">
        <v>100</v>
      </c>
      <c r="D2733">
        <v>9</v>
      </c>
      <c r="E2733">
        <v>2969.46</v>
      </c>
      <c r="F2733" s="1">
        <v>38189</v>
      </c>
      <c r="G2733" t="s">
        <v>25</v>
      </c>
      <c r="H2733">
        <v>3</v>
      </c>
      <c r="I2733">
        <v>7</v>
      </c>
      <c r="J2733">
        <v>2004</v>
      </c>
      <c r="K2733" t="s">
        <v>598</v>
      </c>
      <c r="L2733">
        <v>99</v>
      </c>
      <c r="M2733" t="s">
        <v>671</v>
      </c>
      <c r="N2733" t="s">
        <v>365</v>
      </c>
      <c r="O2733" t="s">
        <v>366</v>
      </c>
      <c r="P2733" t="s">
        <v>367</v>
      </c>
      <c r="R2733" t="s">
        <v>368</v>
      </c>
      <c r="T2733" t="s">
        <v>369</v>
      </c>
      <c r="U2733" t="s">
        <v>370</v>
      </c>
      <c r="V2733" t="s">
        <v>42</v>
      </c>
      <c r="W2733" t="s">
        <v>371</v>
      </c>
      <c r="X2733" t="s">
        <v>372</v>
      </c>
      <c r="Y2733" t="s">
        <v>36</v>
      </c>
    </row>
    <row r="2734" spans="1:25" x14ac:dyDescent="0.3">
      <c r="A2734">
        <v>10283</v>
      </c>
      <c r="B2734">
        <v>38</v>
      </c>
      <c r="C2734">
        <v>89.38</v>
      </c>
      <c r="D2734">
        <v>11</v>
      </c>
      <c r="E2734">
        <v>3396.44</v>
      </c>
      <c r="F2734" s="1">
        <v>38219</v>
      </c>
      <c r="G2734" t="s">
        <v>25</v>
      </c>
      <c r="H2734">
        <v>3</v>
      </c>
      <c r="I2734">
        <v>8</v>
      </c>
      <c r="J2734">
        <v>2004</v>
      </c>
      <c r="K2734" t="s">
        <v>598</v>
      </c>
      <c r="L2734">
        <v>99</v>
      </c>
      <c r="M2734" t="s">
        <v>671</v>
      </c>
      <c r="N2734" t="s">
        <v>373</v>
      </c>
      <c r="O2734" t="s">
        <v>374</v>
      </c>
      <c r="P2734" t="s">
        <v>375</v>
      </c>
      <c r="R2734" t="s">
        <v>376</v>
      </c>
      <c r="S2734" t="s">
        <v>229</v>
      </c>
      <c r="T2734" t="s">
        <v>377</v>
      </c>
      <c r="U2734" t="s">
        <v>231</v>
      </c>
      <c r="V2734" t="s">
        <v>33</v>
      </c>
      <c r="W2734" t="s">
        <v>378</v>
      </c>
      <c r="X2734" t="s">
        <v>172</v>
      </c>
      <c r="Y2734" t="s">
        <v>51</v>
      </c>
    </row>
    <row r="2735" spans="1:25" x14ac:dyDescent="0.3">
      <c r="A2735">
        <v>10294</v>
      </c>
      <c r="B2735">
        <v>45</v>
      </c>
      <c r="C2735">
        <v>100</v>
      </c>
      <c r="D2735">
        <v>1</v>
      </c>
      <c r="E2735">
        <v>4692.6000000000004</v>
      </c>
      <c r="F2735" s="1">
        <v>38240</v>
      </c>
      <c r="G2735" t="s">
        <v>25</v>
      </c>
      <c r="H2735">
        <v>3</v>
      </c>
      <c r="I2735">
        <v>9</v>
      </c>
      <c r="J2735">
        <v>2004</v>
      </c>
      <c r="K2735" t="s">
        <v>598</v>
      </c>
      <c r="L2735">
        <v>99</v>
      </c>
      <c r="M2735" t="s">
        <v>671</v>
      </c>
      <c r="N2735" t="s">
        <v>458</v>
      </c>
      <c r="O2735">
        <v>6175557555</v>
      </c>
      <c r="P2735" t="s">
        <v>459</v>
      </c>
      <c r="R2735" t="s">
        <v>283</v>
      </c>
      <c r="S2735" t="s">
        <v>123</v>
      </c>
      <c r="T2735">
        <v>58339</v>
      </c>
      <c r="U2735" t="s">
        <v>32</v>
      </c>
      <c r="V2735" t="s">
        <v>33</v>
      </c>
      <c r="W2735" t="s">
        <v>460</v>
      </c>
      <c r="X2735" t="s">
        <v>461</v>
      </c>
      <c r="Y2735" t="s">
        <v>51</v>
      </c>
    </row>
    <row r="2736" spans="1:25" x14ac:dyDescent="0.3">
      <c r="A2736">
        <v>10306</v>
      </c>
      <c r="B2736">
        <v>30</v>
      </c>
      <c r="C2736">
        <v>100</v>
      </c>
      <c r="D2736">
        <v>5</v>
      </c>
      <c r="E2736">
        <v>3515.7</v>
      </c>
      <c r="F2736" s="1">
        <v>38274</v>
      </c>
      <c r="G2736" t="s">
        <v>25</v>
      </c>
      <c r="H2736">
        <v>4</v>
      </c>
      <c r="I2736">
        <v>10</v>
      </c>
      <c r="J2736">
        <v>2004</v>
      </c>
      <c r="K2736" t="s">
        <v>598</v>
      </c>
      <c r="L2736">
        <v>99</v>
      </c>
      <c r="M2736" t="s">
        <v>671</v>
      </c>
      <c r="N2736" t="s">
        <v>492</v>
      </c>
      <c r="O2736" t="s">
        <v>493</v>
      </c>
      <c r="P2736" t="s">
        <v>494</v>
      </c>
      <c r="R2736" t="s">
        <v>495</v>
      </c>
      <c r="T2736" t="s">
        <v>496</v>
      </c>
      <c r="U2736" t="s">
        <v>170</v>
      </c>
      <c r="V2736" t="s">
        <v>42</v>
      </c>
      <c r="W2736" t="s">
        <v>497</v>
      </c>
      <c r="X2736" t="s">
        <v>94</v>
      </c>
      <c r="Y2736" t="s">
        <v>51</v>
      </c>
    </row>
    <row r="2737" spans="1:25" x14ac:dyDescent="0.3">
      <c r="A2737">
        <v>10315</v>
      </c>
      <c r="B2737">
        <v>37</v>
      </c>
      <c r="C2737">
        <v>91.37</v>
      </c>
      <c r="D2737">
        <v>4</v>
      </c>
      <c r="E2737">
        <v>3380.69</v>
      </c>
      <c r="F2737" s="1">
        <v>38289</v>
      </c>
      <c r="G2737" t="s">
        <v>25</v>
      </c>
      <c r="H2737">
        <v>4</v>
      </c>
      <c r="I2737">
        <v>10</v>
      </c>
      <c r="J2737">
        <v>2004</v>
      </c>
      <c r="K2737" t="s">
        <v>598</v>
      </c>
      <c r="L2737">
        <v>99</v>
      </c>
      <c r="M2737" t="s">
        <v>671</v>
      </c>
      <c r="N2737" t="s">
        <v>114</v>
      </c>
      <c r="O2737" t="s">
        <v>115</v>
      </c>
      <c r="P2737" t="s">
        <v>116</v>
      </c>
      <c r="R2737" t="s">
        <v>117</v>
      </c>
      <c r="T2737">
        <v>44000</v>
      </c>
      <c r="U2737" t="s">
        <v>41</v>
      </c>
      <c r="V2737" t="s">
        <v>42</v>
      </c>
      <c r="W2737" t="s">
        <v>118</v>
      </c>
      <c r="X2737" t="s">
        <v>119</v>
      </c>
      <c r="Y2737" t="s">
        <v>51</v>
      </c>
    </row>
    <row r="2738" spans="1:25" x14ac:dyDescent="0.3">
      <c r="A2738">
        <v>10327</v>
      </c>
      <c r="B2738">
        <v>37</v>
      </c>
      <c r="C2738">
        <v>86.61</v>
      </c>
      <c r="D2738">
        <v>3</v>
      </c>
      <c r="E2738">
        <v>3204.57</v>
      </c>
      <c r="F2738" s="1">
        <v>38301</v>
      </c>
      <c r="G2738" t="s">
        <v>408</v>
      </c>
      <c r="H2738">
        <v>4</v>
      </c>
      <c r="I2738">
        <v>11</v>
      </c>
      <c r="J2738">
        <v>2004</v>
      </c>
      <c r="K2738" t="s">
        <v>598</v>
      </c>
      <c r="L2738">
        <v>99</v>
      </c>
      <c r="M2738" t="s">
        <v>671</v>
      </c>
      <c r="N2738" t="s">
        <v>322</v>
      </c>
      <c r="O2738" t="s">
        <v>323</v>
      </c>
      <c r="P2738" t="s">
        <v>324</v>
      </c>
      <c r="R2738" t="s">
        <v>325</v>
      </c>
      <c r="T2738">
        <v>1734</v>
      </c>
      <c r="U2738" t="s">
        <v>326</v>
      </c>
      <c r="V2738" t="s">
        <v>42</v>
      </c>
      <c r="W2738" t="s">
        <v>327</v>
      </c>
      <c r="X2738" t="s">
        <v>328</v>
      </c>
      <c r="Y2738" t="s">
        <v>51</v>
      </c>
    </row>
    <row r="2739" spans="1:25" x14ac:dyDescent="0.3">
      <c r="A2739">
        <v>10337</v>
      </c>
      <c r="B2739">
        <v>36</v>
      </c>
      <c r="C2739">
        <v>71.89</v>
      </c>
      <c r="D2739">
        <v>7</v>
      </c>
      <c r="E2739">
        <v>2588.04</v>
      </c>
      <c r="F2739" s="1">
        <v>38312</v>
      </c>
      <c r="G2739" t="s">
        <v>25</v>
      </c>
      <c r="H2739">
        <v>4</v>
      </c>
      <c r="I2739">
        <v>11</v>
      </c>
      <c r="J2739">
        <v>2004</v>
      </c>
      <c r="K2739" t="s">
        <v>598</v>
      </c>
      <c r="L2739">
        <v>99</v>
      </c>
      <c r="M2739" t="s">
        <v>671</v>
      </c>
      <c r="N2739" t="s">
        <v>203</v>
      </c>
      <c r="O2739">
        <v>2125558493</v>
      </c>
      <c r="P2739" t="s">
        <v>204</v>
      </c>
      <c r="Q2739" t="s">
        <v>205</v>
      </c>
      <c r="R2739" t="s">
        <v>30</v>
      </c>
      <c r="S2739" t="s">
        <v>31</v>
      </c>
      <c r="T2739">
        <v>10022</v>
      </c>
      <c r="U2739" t="s">
        <v>32</v>
      </c>
      <c r="V2739" t="s">
        <v>33</v>
      </c>
      <c r="W2739" t="s">
        <v>124</v>
      </c>
      <c r="X2739" t="s">
        <v>206</v>
      </c>
      <c r="Y2739" t="s">
        <v>36</v>
      </c>
    </row>
    <row r="2740" spans="1:25" x14ac:dyDescent="0.3">
      <c r="A2740">
        <v>10350</v>
      </c>
      <c r="B2740">
        <v>25</v>
      </c>
      <c r="C2740">
        <v>100</v>
      </c>
      <c r="D2740">
        <v>16</v>
      </c>
      <c r="E2740">
        <v>2854.75</v>
      </c>
      <c r="F2740" s="1">
        <v>38323</v>
      </c>
      <c r="G2740" t="s">
        <v>25</v>
      </c>
      <c r="H2740">
        <v>4</v>
      </c>
      <c r="I2740">
        <v>12</v>
      </c>
      <c r="J2740">
        <v>2004</v>
      </c>
      <c r="K2740" t="s">
        <v>598</v>
      </c>
      <c r="L2740">
        <v>99</v>
      </c>
      <c r="M2740" t="s">
        <v>671</v>
      </c>
      <c r="N2740" t="s">
        <v>174</v>
      </c>
      <c r="O2740" t="s">
        <v>175</v>
      </c>
      <c r="P2740" t="s">
        <v>176</v>
      </c>
      <c r="R2740" t="s">
        <v>177</v>
      </c>
      <c r="T2740">
        <v>28034</v>
      </c>
      <c r="U2740" t="s">
        <v>178</v>
      </c>
      <c r="V2740" t="s">
        <v>42</v>
      </c>
      <c r="W2740" t="s">
        <v>179</v>
      </c>
      <c r="X2740" t="s">
        <v>180</v>
      </c>
      <c r="Y2740" t="s">
        <v>36</v>
      </c>
    </row>
    <row r="2741" spans="1:25" x14ac:dyDescent="0.3">
      <c r="A2741">
        <v>10373</v>
      </c>
      <c r="B2741">
        <v>37</v>
      </c>
      <c r="C2741">
        <v>100</v>
      </c>
      <c r="D2741">
        <v>8</v>
      </c>
      <c r="E2741">
        <v>4025.6</v>
      </c>
      <c r="F2741" s="1">
        <v>38383</v>
      </c>
      <c r="G2741" t="s">
        <v>25</v>
      </c>
      <c r="H2741">
        <v>1</v>
      </c>
      <c r="I2741">
        <v>1</v>
      </c>
      <c r="J2741">
        <v>2005</v>
      </c>
      <c r="K2741" t="s">
        <v>598</v>
      </c>
      <c r="L2741">
        <v>99</v>
      </c>
      <c r="M2741" t="s">
        <v>671</v>
      </c>
      <c r="N2741" t="s">
        <v>391</v>
      </c>
      <c r="O2741" t="s">
        <v>392</v>
      </c>
      <c r="P2741" t="s">
        <v>393</v>
      </c>
      <c r="R2741" t="s">
        <v>394</v>
      </c>
      <c r="T2741">
        <v>90110</v>
      </c>
      <c r="U2741" t="s">
        <v>130</v>
      </c>
      <c r="V2741" t="s">
        <v>42</v>
      </c>
      <c r="W2741" t="s">
        <v>395</v>
      </c>
      <c r="X2741" t="s">
        <v>396</v>
      </c>
      <c r="Y2741" t="s">
        <v>51</v>
      </c>
    </row>
    <row r="2742" spans="1:25" x14ac:dyDescent="0.3">
      <c r="A2742">
        <v>10386</v>
      </c>
      <c r="B2742">
        <v>30</v>
      </c>
      <c r="C2742">
        <v>95.48</v>
      </c>
      <c r="D2742">
        <v>3</v>
      </c>
      <c r="E2742">
        <v>2864.4</v>
      </c>
      <c r="F2742" s="1">
        <v>38412</v>
      </c>
      <c r="G2742" t="s">
        <v>408</v>
      </c>
      <c r="H2742">
        <v>1</v>
      </c>
      <c r="I2742">
        <v>3</v>
      </c>
      <c r="J2742">
        <v>2005</v>
      </c>
      <c r="K2742" t="s">
        <v>598</v>
      </c>
      <c r="L2742">
        <v>99</v>
      </c>
      <c r="M2742" t="s">
        <v>671</v>
      </c>
      <c r="N2742" t="s">
        <v>174</v>
      </c>
      <c r="O2742" t="s">
        <v>175</v>
      </c>
      <c r="P2742" t="s">
        <v>176</v>
      </c>
      <c r="R2742" t="s">
        <v>177</v>
      </c>
      <c r="T2742">
        <v>28034</v>
      </c>
      <c r="U2742" t="s">
        <v>178</v>
      </c>
      <c r="V2742" t="s">
        <v>42</v>
      </c>
      <c r="W2742" t="s">
        <v>179</v>
      </c>
      <c r="X2742" t="s">
        <v>180</v>
      </c>
      <c r="Y2742" t="s">
        <v>36</v>
      </c>
    </row>
    <row r="2743" spans="1:25" x14ac:dyDescent="0.3">
      <c r="A2743">
        <v>10397</v>
      </c>
      <c r="B2743">
        <v>36</v>
      </c>
      <c r="C2743">
        <v>100</v>
      </c>
      <c r="D2743">
        <v>2</v>
      </c>
      <c r="E2743">
        <v>3789.72</v>
      </c>
      <c r="F2743" s="1">
        <v>38439</v>
      </c>
      <c r="G2743" t="s">
        <v>25</v>
      </c>
      <c r="H2743">
        <v>1</v>
      </c>
      <c r="I2743">
        <v>3</v>
      </c>
      <c r="J2743">
        <v>2005</v>
      </c>
      <c r="K2743" t="s">
        <v>598</v>
      </c>
      <c r="L2743">
        <v>99</v>
      </c>
      <c r="M2743" t="s">
        <v>671</v>
      </c>
      <c r="N2743" t="s">
        <v>340</v>
      </c>
      <c r="O2743" t="s">
        <v>341</v>
      </c>
      <c r="P2743" t="s">
        <v>342</v>
      </c>
      <c r="R2743" t="s">
        <v>343</v>
      </c>
      <c r="T2743">
        <v>31000</v>
      </c>
      <c r="U2743" t="s">
        <v>41</v>
      </c>
      <c r="V2743" t="s">
        <v>42</v>
      </c>
      <c r="W2743" t="s">
        <v>344</v>
      </c>
      <c r="X2743" t="s">
        <v>345</v>
      </c>
      <c r="Y2743" t="s">
        <v>51</v>
      </c>
    </row>
    <row r="2744" spans="1:25" x14ac:dyDescent="0.3">
      <c r="A2744">
        <v>10414</v>
      </c>
      <c r="B2744">
        <v>27</v>
      </c>
      <c r="C2744">
        <v>90.37</v>
      </c>
      <c r="D2744">
        <v>8</v>
      </c>
      <c r="E2744">
        <v>2439.9899999999998</v>
      </c>
      <c r="F2744" s="1">
        <v>38478</v>
      </c>
      <c r="G2744" t="s">
        <v>401</v>
      </c>
      <c r="H2744">
        <v>2</v>
      </c>
      <c r="I2744">
        <v>5</v>
      </c>
      <c r="J2744">
        <v>2005</v>
      </c>
      <c r="K2744" t="s">
        <v>598</v>
      </c>
      <c r="L2744">
        <v>99</v>
      </c>
      <c r="M2744" t="s">
        <v>671</v>
      </c>
      <c r="N2744" t="s">
        <v>379</v>
      </c>
      <c r="O2744">
        <v>6175559555</v>
      </c>
      <c r="P2744" t="s">
        <v>380</v>
      </c>
      <c r="R2744" t="s">
        <v>381</v>
      </c>
      <c r="S2744" t="s">
        <v>123</v>
      </c>
      <c r="T2744">
        <v>51003</v>
      </c>
      <c r="U2744" t="s">
        <v>32</v>
      </c>
      <c r="V2744" t="s">
        <v>33</v>
      </c>
      <c r="W2744" t="s">
        <v>382</v>
      </c>
      <c r="X2744" t="s">
        <v>66</v>
      </c>
      <c r="Y2744" t="s">
        <v>36</v>
      </c>
    </row>
    <row r="2745" spans="1:25" x14ac:dyDescent="0.3">
      <c r="A2745">
        <v>10106</v>
      </c>
      <c r="B2745">
        <v>48</v>
      </c>
      <c r="C2745">
        <v>61.44</v>
      </c>
      <c r="D2745">
        <v>10</v>
      </c>
      <c r="E2745">
        <v>2949.12</v>
      </c>
      <c r="F2745" s="1">
        <v>37669</v>
      </c>
      <c r="G2745" t="s">
        <v>25</v>
      </c>
      <c r="H2745">
        <v>1</v>
      </c>
      <c r="I2745">
        <v>2</v>
      </c>
      <c r="J2745">
        <v>2003</v>
      </c>
      <c r="K2745" t="s">
        <v>566</v>
      </c>
      <c r="L2745">
        <v>74</v>
      </c>
      <c r="M2745" t="s">
        <v>672</v>
      </c>
      <c r="N2745" t="s">
        <v>552</v>
      </c>
      <c r="O2745" t="s">
        <v>553</v>
      </c>
      <c r="P2745" t="s">
        <v>554</v>
      </c>
      <c r="R2745" t="s">
        <v>555</v>
      </c>
      <c r="T2745">
        <v>24100</v>
      </c>
      <c r="U2745" t="s">
        <v>258</v>
      </c>
      <c r="V2745" t="s">
        <v>42</v>
      </c>
      <c r="W2745" t="s">
        <v>556</v>
      </c>
      <c r="X2745" t="s">
        <v>557</v>
      </c>
      <c r="Y2745" t="s">
        <v>36</v>
      </c>
    </row>
    <row r="2746" spans="1:25" x14ac:dyDescent="0.3">
      <c r="A2746">
        <v>10119</v>
      </c>
      <c r="B2746">
        <v>26</v>
      </c>
      <c r="C2746">
        <v>59.22</v>
      </c>
      <c r="D2746">
        <v>1</v>
      </c>
      <c r="E2746">
        <v>1539.72</v>
      </c>
      <c r="F2746" s="1">
        <v>37739</v>
      </c>
      <c r="G2746" t="s">
        <v>25</v>
      </c>
      <c r="H2746">
        <v>2</v>
      </c>
      <c r="I2746">
        <v>4</v>
      </c>
      <c r="J2746">
        <v>2003</v>
      </c>
      <c r="K2746" t="s">
        <v>566</v>
      </c>
      <c r="L2746">
        <v>74</v>
      </c>
      <c r="M2746" t="s">
        <v>672</v>
      </c>
      <c r="N2746" t="s">
        <v>144</v>
      </c>
      <c r="O2746" t="s">
        <v>145</v>
      </c>
      <c r="P2746" t="s">
        <v>146</v>
      </c>
      <c r="R2746" t="s">
        <v>147</v>
      </c>
      <c r="T2746">
        <v>5020</v>
      </c>
      <c r="U2746" t="s">
        <v>148</v>
      </c>
      <c r="V2746" t="s">
        <v>42</v>
      </c>
      <c r="W2746" t="s">
        <v>149</v>
      </c>
      <c r="X2746" t="s">
        <v>150</v>
      </c>
      <c r="Y2746" t="s">
        <v>36</v>
      </c>
    </row>
    <row r="2747" spans="1:25" x14ac:dyDescent="0.3">
      <c r="A2747">
        <v>10131</v>
      </c>
      <c r="B2747">
        <v>26</v>
      </c>
      <c r="C2747">
        <v>85.13</v>
      </c>
      <c r="D2747">
        <v>2</v>
      </c>
      <c r="E2747">
        <v>2213.38</v>
      </c>
      <c r="F2747" s="1">
        <v>37788</v>
      </c>
      <c r="G2747" t="s">
        <v>25</v>
      </c>
      <c r="H2747">
        <v>2</v>
      </c>
      <c r="I2747">
        <v>6</v>
      </c>
      <c r="J2747">
        <v>2003</v>
      </c>
      <c r="K2747" t="s">
        <v>566</v>
      </c>
      <c r="L2747">
        <v>74</v>
      </c>
      <c r="M2747" t="s">
        <v>672</v>
      </c>
      <c r="N2747" t="s">
        <v>568</v>
      </c>
      <c r="O2747">
        <v>2035554407</v>
      </c>
      <c r="P2747" t="s">
        <v>569</v>
      </c>
      <c r="R2747" t="s">
        <v>516</v>
      </c>
      <c r="S2747" t="s">
        <v>112</v>
      </c>
      <c r="T2747">
        <v>97561</v>
      </c>
      <c r="U2747" t="s">
        <v>32</v>
      </c>
      <c r="V2747" t="s">
        <v>33</v>
      </c>
      <c r="W2747" t="s">
        <v>570</v>
      </c>
      <c r="X2747" t="s">
        <v>571</v>
      </c>
      <c r="Y2747" t="s">
        <v>36</v>
      </c>
    </row>
    <row r="2748" spans="1:25" x14ac:dyDescent="0.3">
      <c r="A2748">
        <v>10143</v>
      </c>
      <c r="B2748">
        <v>34</v>
      </c>
      <c r="C2748">
        <v>85.87</v>
      </c>
      <c r="D2748">
        <v>5</v>
      </c>
      <c r="E2748">
        <v>2919.58</v>
      </c>
      <c r="F2748" s="1">
        <v>37843</v>
      </c>
      <c r="G2748" t="s">
        <v>25</v>
      </c>
      <c r="H2748">
        <v>3</v>
      </c>
      <c r="I2748">
        <v>8</v>
      </c>
      <c r="J2748">
        <v>2003</v>
      </c>
      <c r="K2748" t="s">
        <v>566</v>
      </c>
      <c r="L2748">
        <v>74</v>
      </c>
      <c r="M2748" t="s">
        <v>672</v>
      </c>
      <c r="N2748" t="s">
        <v>335</v>
      </c>
      <c r="O2748">
        <v>5085559555</v>
      </c>
      <c r="P2748" t="s">
        <v>336</v>
      </c>
      <c r="R2748" t="s">
        <v>162</v>
      </c>
      <c r="S2748" t="s">
        <v>123</v>
      </c>
      <c r="T2748">
        <v>50553</v>
      </c>
      <c r="U2748" t="s">
        <v>32</v>
      </c>
      <c r="V2748" t="s">
        <v>33</v>
      </c>
      <c r="W2748" t="s">
        <v>337</v>
      </c>
      <c r="X2748" t="s">
        <v>338</v>
      </c>
      <c r="Y2748" t="s">
        <v>36</v>
      </c>
    </row>
    <row r="2749" spans="1:25" x14ac:dyDescent="0.3">
      <c r="A2749">
        <v>10155</v>
      </c>
      <c r="B2749">
        <v>44</v>
      </c>
      <c r="C2749">
        <v>85.87</v>
      </c>
      <c r="D2749">
        <v>3</v>
      </c>
      <c r="E2749">
        <v>3778.28</v>
      </c>
      <c r="F2749" s="1">
        <v>37900</v>
      </c>
      <c r="G2749" t="s">
        <v>25</v>
      </c>
      <c r="H2749">
        <v>4</v>
      </c>
      <c r="I2749">
        <v>10</v>
      </c>
      <c r="J2749">
        <v>2003</v>
      </c>
      <c r="K2749" t="s">
        <v>566</v>
      </c>
      <c r="L2749">
        <v>74</v>
      </c>
      <c r="M2749" t="s">
        <v>672</v>
      </c>
      <c r="N2749" t="s">
        <v>126</v>
      </c>
      <c r="O2749" t="s">
        <v>127</v>
      </c>
      <c r="P2749" t="s">
        <v>128</v>
      </c>
      <c r="R2749" t="s">
        <v>129</v>
      </c>
      <c r="T2749">
        <v>21240</v>
      </c>
      <c r="U2749" t="s">
        <v>130</v>
      </c>
      <c r="V2749" t="s">
        <v>42</v>
      </c>
      <c r="W2749" t="s">
        <v>131</v>
      </c>
      <c r="X2749" t="s">
        <v>132</v>
      </c>
      <c r="Y2749" t="s">
        <v>51</v>
      </c>
    </row>
    <row r="2750" spans="1:25" x14ac:dyDescent="0.3">
      <c r="A2750">
        <v>10168</v>
      </c>
      <c r="B2750">
        <v>39</v>
      </c>
      <c r="C2750">
        <v>82.91</v>
      </c>
      <c r="D2750">
        <v>17</v>
      </c>
      <c r="E2750">
        <v>3233.49</v>
      </c>
      <c r="F2750" s="1">
        <v>37922</v>
      </c>
      <c r="G2750" t="s">
        <v>25</v>
      </c>
      <c r="H2750">
        <v>4</v>
      </c>
      <c r="I2750">
        <v>10</v>
      </c>
      <c r="J2750">
        <v>2003</v>
      </c>
      <c r="K2750" t="s">
        <v>566</v>
      </c>
      <c r="L2750">
        <v>74</v>
      </c>
      <c r="M2750" t="s">
        <v>672</v>
      </c>
      <c r="N2750" t="s">
        <v>62</v>
      </c>
      <c r="O2750">
        <v>6505556809</v>
      </c>
      <c r="P2750" t="s">
        <v>63</v>
      </c>
      <c r="R2750" t="s">
        <v>64</v>
      </c>
      <c r="S2750" t="s">
        <v>55</v>
      </c>
      <c r="T2750">
        <v>94217</v>
      </c>
      <c r="U2750" t="s">
        <v>32</v>
      </c>
      <c r="V2750" t="s">
        <v>33</v>
      </c>
      <c r="W2750" t="s">
        <v>65</v>
      </c>
      <c r="X2750" t="s">
        <v>66</v>
      </c>
      <c r="Y2750" t="s">
        <v>51</v>
      </c>
    </row>
    <row r="2751" spans="1:25" x14ac:dyDescent="0.3">
      <c r="A2751">
        <v>10178</v>
      </c>
      <c r="B2751">
        <v>45</v>
      </c>
      <c r="C2751">
        <v>76.25</v>
      </c>
      <c r="D2751">
        <v>2</v>
      </c>
      <c r="E2751">
        <v>3431.25</v>
      </c>
      <c r="F2751" s="1">
        <v>37933</v>
      </c>
      <c r="G2751" t="s">
        <v>25</v>
      </c>
      <c r="H2751">
        <v>4</v>
      </c>
      <c r="I2751">
        <v>11</v>
      </c>
      <c r="J2751">
        <v>2003</v>
      </c>
      <c r="K2751" t="s">
        <v>566</v>
      </c>
      <c r="L2751">
        <v>74</v>
      </c>
      <c r="M2751" t="s">
        <v>672</v>
      </c>
      <c r="N2751" t="s">
        <v>340</v>
      </c>
      <c r="O2751" t="s">
        <v>341</v>
      </c>
      <c r="P2751" t="s">
        <v>342</v>
      </c>
      <c r="R2751" t="s">
        <v>343</v>
      </c>
      <c r="T2751">
        <v>31000</v>
      </c>
      <c r="U2751" t="s">
        <v>41</v>
      </c>
      <c r="V2751" t="s">
        <v>42</v>
      </c>
      <c r="W2751" t="s">
        <v>344</v>
      </c>
      <c r="X2751" t="s">
        <v>345</v>
      </c>
      <c r="Y2751" t="s">
        <v>51</v>
      </c>
    </row>
    <row r="2752" spans="1:25" x14ac:dyDescent="0.3">
      <c r="A2752">
        <v>10198</v>
      </c>
      <c r="B2752">
        <v>40</v>
      </c>
      <c r="C2752">
        <v>63.67</v>
      </c>
      <c r="D2752">
        <v>2</v>
      </c>
      <c r="E2752">
        <v>2546.8000000000002</v>
      </c>
      <c r="F2752" s="1">
        <v>37952</v>
      </c>
      <c r="G2752" t="s">
        <v>25</v>
      </c>
      <c r="H2752">
        <v>4</v>
      </c>
      <c r="I2752">
        <v>11</v>
      </c>
      <c r="J2752">
        <v>2003</v>
      </c>
      <c r="K2752" t="s">
        <v>566</v>
      </c>
      <c r="L2752">
        <v>74</v>
      </c>
      <c r="M2752" t="s">
        <v>672</v>
      </c>
      <c r="N2752" t="s">
        <v>425</v>
      </c>
      <c r="O2752" t="s">
        <v>426</v>
      </c>
      <c r="P2752" t="s">
        <v>427</v>
      </c>
      <c r="R2752" t="s">
        <v>428</v>
      </c>
      <c r="T2752" t="s">
        <v>429</v>
      </c>
      <c r="U2752" t="s">
        <v>430</v>
      </c>
      <c r="V2752" t="s">
        <v>200</v>
      </c>
      <c r="W2752" t="s">
        <v>431</v>
      </c>
      <c r="X2752" t="s">
        <v>432</v>
      </c>
      <c r="Y2752" t="s">
        <v>36</v>
      </c>
    </row>
    <row r="2753" spans="1:25" x14ac:dyDescent="0.3">
      <c r="A2753">
        <v>10210</v>
      </c>
      <c r="B2753">
        <v>42</v>
      </c>
      <c r="C2753">
        <v>70.33</v>
      </c>
      <c r="D2753">
        <v>15</v>
      </c>
      <c r="E2753">
        <v>2953.86</v>
      </c>
      <c r="F2753" s="1">
        <v>37998</v>
      </c>
      <c r="G2753" t="s">
        <v>25</v>
      </c>
      <c r="H2753">
        <v>1</v>
      </c>
      <c r="I2753">
        <v>1</v>
      </c>
      <c r="J2753">
        <v>2004</v>
      </c>
      <c r="K2753" t="s">
        <v>566</v>
      </c>
      <c r="L2753">
        <v>74</v>
      </c>
      <c r="M2753" t="s">
        <v>672</v>
      </c>
      <c r="N2753" t="s">
        <v>302</v>
      </c>
      <c r="O2753" t="s">
        <v>303</v>
      </c>
      <c r="P2753" t="s">
        <v>304</v>
      </c>
      <c r="R2753" t="s">
        <v>305</v>
      </c>
      <c r="S2753" t="s">
        <v>305</v>
      </c>
      <c r="T2753" t="s">
        <v>306</v>
      </c>
      <c r="U2753" t="s">
        <v>200</v>
      </c>
      <c r="V2753" t="s">
        <v>200</v>
      </c>
      <c r="W2753" t="s">
        <v>307</v>
      </c>
      <c r="X2753" t="s">
        <v>308</v>
      </c>
      <c r="Y2753" t="s">
        <v>36</v>
      </c>
    </row>
    <row r="2754" spans="1:25" x14ac:dyDescent="0.3">
      <c r="A2754">
        <v>10222</v>
      </c>
      <c r="B2754">
        <v>43</v>
      </c>
      <c r="C2754">
        <v>74.03</v>
      </c>
      <c r="D2754">
        <v>2</v>
      </c>
      <c r="E2754">
        <v>3183.29</v>
      </c>
      <c r="F2754" s="1">
        <v>38036</v>
      </c>
      <c r="G2754" t="s">
        <v>25</v>
      </c>
      <c r="H2754">
        <v>1</v>
      </c>
      <c r="I2754">
        <v>2</v>
      </c>
      <c r="J2754">
        <v>2004</v>
      </c>
      <c r="K2754" t="s">
        <v>566</v>
      </c>
      <c r="L2754">
        <v>74</v>
      </c>
      <c r="M2754" t="s">
        <v>672</v>
      </c>
      <c r="N2754" t="s">
        <v>362</v>
      </c>
      <c r="O2754">
        <v>7605558146</v>
      </c>
      <c r="P2754" t="s">
        <v>363</v>
      </c>
      <c r="R2754" t="s">
        <v>364</v>
      </c>
      <c r="S2754" t="s">
        <v>55</v>
      </c>
      <c r="T2754">
        <v>91217</v>
      </c>
      <c r="U2754" t="s">
        <v>32</v>
      </c>
      <c r="V2754" t="s">
        <v>33</v>
      </c>
      <c r="W2754" t="s">
        <v>237</v>
      </c>
      <c r="X2754" t="s">
        <v>276</v>
      </c>
      <c r="Y2754" t="s">
        <v>51</v>
      </c>
    </row>
    <row r="2755" spans="1:25" x14ac:dyDescent="0.3">
      <c r="A2755">
        <v>10235</v>
      </c>
      <c r="B2755">
        <v>34</v>
      </c>
      <c r="C2755">
        <v>72.55</v>
      </c>
      <c r="D2755">
        <v>11</v>
      </c>
      <c r="E2755">
        <v>2466.6999999999998</v>
      </c>
      <c r="F2755" s="1">
        <v>38079</v>
      </c>
      <c r="G2755" t="s">
        <v>25</v>
      </c>
      <c r="H2755">
        <v>2</v>
      </c>
      <c r="I2755">
        <v>4</v>
      </c>
      <c r="J2755">
        <v>2004</v>
      </c>
      <c r="K2755" t="s">
        <v>566</v>
      </c>
      <c r="L2755">
        <v>74</v>
      </c>
      <c r="M2755" t="s">
        <v>672</v>
      </c>
      <c r="N2755" t="s">
        <v>373</v>
      </c>
      <c r="O2755" t="s">
        <v>374</v>
      </c>
      <c r="P2755" t="s">
        <v>375</v>
      </c>
      <c r="R2755" t="s">
        <v>376</v>
      </c>
      <c r="S2755" t="s">
        <v>229</v>
      </c>
      <c r="T2755" t="s">
        <v>377</v>
      </c>
      <c r="U2755" t="s">
        <v>231</v>
      </c>
      <c r="V2755" t="s">
        <v>33</v>
      </c>
      <c r="W2755" t="s">
        <v>378</v>
      </c>
      <c r="X2755" t="s">
        <v>172</v>
      </c>
      <c r="Y2755" t="s">
        <v>36</v>
      </c>
    </row>
    <row r="2756" spans="1:25" x14ac:dyDescent="0.3">
      <c r="A2756">
        <v>10250</v>
      </c>
      <c r="B2756">
        <v>38</v>
      </c>
      <c r="C2756">
        <v>62.19</v>
      </c>
      <c r="D2756">
        <v>12</v>
      </c>
      <c r="E2756">
        <v>2363.2199999999998</v>
      </c>
      <c r="F2756" s="1">
        <v>38118</v>
      </c>
      <c r="G2756" t="s">
        <v>25</v>
      </c>
      <c r="H2756">
        <v>2</v>
      </c>
      <c r="I2756">
        <v>5</v>
      </c>
      <c r="J2756">
        <v>2004</v>
      </c>
      <c r="K2756" t="s">
        <v>566</v>
      </c>
      <c r="L2756">
        <v>74</v>
      </c>
      <c r="M2756" t="s">
        <v>672</v>
      </c>
      <c r="N2756" t="s">
        <v>397</v>
      </c>
      <c r="O2756">
        <v>4085553659</v>
      </c>
      <c r="P2756" t="s">
        <v>398</v>
      </c>
      <c r="R2756" t="s">
        <v>399</v>
      </c>
      <c r="S2756" t="s">
        <v>55</v>
      </c>
      <c r="T2756">
        <v>94217</v>
      </c>
      <c r="U2756" t="s">
        <v>32</v>
      </c>
      <c r="V2756" t="s">
        <v>33</v>
      </c>
      <c r="W2756" t="s">
        <v>102</v>
      </c>
      <c r="X2756" t="s">
        <v>400</v>
      </c>
      <c r="Y2756" t="s">
        <v>36</v>
      </c>
    </row>
    <row r="2757" spans="1:25" x14ac:dyDescent="0.3">
      <c r="A2757">
        <v>10262</v>
      </c>
      <c r="B2757">
        <v>35</v>
      </c>
      <c r="C2757">
        <v>71.069999999999993</v>
      </c>
      <c r="D2757">
        <v>7</v>
      </c>
      <c r="E2757">
        <v>2487.4499999999998</v>
      </c>
      <c r="F2757" s="1">
        <v>38162</v>
      </c>
      <c r="G2757" t="s">
        <v>339</v>
      </c>
      <c r="H2757">
        <v>2</v>
      </c>
      <c r="I2757">
        <v>6</v>
      </c>
      <c r="J2757">
        <v>2004</v>
      </c>
      <c r="K2757" t="s">
        <v>566</v>
      </c>
      <c r="L2757">
        <v>74</v>
      </c>
      <c r="M2757" t="s">
        <v>672</v>
      </c>
      <c r="N2757" t="s">
        <v>174</v>
      </c>
      <c r="O2757" t="s">
        <v>175</v>
      </c>
      <c r="P2757" t="s">
        <v>176</v>
      </c>
      <c r="R2757" t="s">
        <v>177</v>
      </c>
      <c r="T2757">
        <v>28034</v>
      </c>
      <c r="U2757" t="s">
        <v>178</v>
      </c>
      <c r="V2757" t="s">
        <v>42</v>
      </c>
      <c r="W2757" t="s">
        <v>179</v>
      </c>
      <c r="X2757" t="s">
        <v>180</v>
      </c>
      <c r="Y2757" t="s">
        <v>36</v>
      </c>
    </row>
    <row r="2758" spans="1:25" x14ac:dyDescent="0.3">
      <c r="A2758">
        <v>10275</v>
      </c>
      <c r="B2758">
        <v>31</v>
      </c>
      <c r="C2758">
        <v>72.55</v>
      </c>
      <c r="D2758">
        <v>17</v>
      </c>
      <c r="E2758">
        <v>2249.0500000000002</v>
      </c>
      <c r="F2758" s="1">
        <v>38191</v>
      </c>
      <c r="G2758" t="s">
        <v>25</v>
      </c>
      <c r="H2758">
        <v>3</v>
      </c>
      <c r="I2758">
        <v>7</v>
      </c>
      <c r="J2758">
        <v>2004</v>
      </c>
      <c r="K2758" t="s">
        <v>566</v>
      </c>
      <c r="L2758">
        <v>74</v>
      </c>
      <c r="M2758" t="s">
        <v>672</v>
      </c>
      <c r="N2758" t="s">
        <v>114</v>
      </c>
      <c r="O2758" t="s">
        <v>115</v>
      </c>
      <c r="P2758" t="s">
        <v>116</v>
      </c>
      <c r="R2758" t="s">
        <v>117</v>
      </c>
      <c r="T2758">
        <v>44000</v>
      </c>
      <c r="U2758" t="s">
        <v>41</v>
      </c>
      <c r="V2758" t="s">
        <v>42</v>
      </c>
      <c r="W2758" t="s">
        <v>118</v>
      </c>
      <c r="X2758" t="s">
        <v>119</v>
      </c>
      <c r="Y2758" t="s">
        <v>36</v>
      </c>
    </row>
    <row r="2759" spans="1:25" x14ac:dyDescent="0.3">
      <c r="A2759">
        <v>10284</v>
      </c>
      <c r="B2759">
        <v>32</v>
      </c>
      <c r="C2759">
        <v>64.41</v>
      </c>
      <c r="D2759">
        <v>9</v>
      </c>
      <c r="E2759">
        <v>2061.12</v>
      </c>
      <c r="F2759" s="1">
        <v>38220</v>
      </c>
      <c r="G2759" t="s">
        <v>25</v>
      </c>
      <c r="H2759">
        <v>3</v>
      </c>
      <c r="I2759">
        <v>8</v>
      </c>
      <c r="J2759">
        <v>2004</v>
      </c>
      <c r="K2759" t="s">
        <v>566</v>
      </c>
      <c r="L2759">
        <v>74</v>
      </c>
      <c r="M2759" t="s">
        <v>672</v>
      </c>
      <c r="N2759" t="s">
        <v>543</v>
      </c>
      <c r="O2759" t="s">
        <v>544</v>
      </c>
      <c r="P2759" t="s">
        <v>545</v>
      </c>
      <c r="R2759" t="s">
        <v>546</v>
      </c>
      <c r="T2759" t="s">
        <v>547</v>
      </c>
      <c r="U2759" t="s">
        <v>78</v>
      </c>
      <c r="V2759" t="s">
        <v>42</v>
      </c>
      <c r="W2759" t="s">
        <v>548</v>
      </c>
      <c r="X2759" t="s">
        <v>549</v>
      </c>
      <c r="Y2759" t="s">
        <v>36</v>
      </c>
    </row>
    <row r="2760" spans="1:25" x14ac:dyDescent="0.3">
      <c r="A2760">
        <v>10296</v>
      </c>
      <c r="B2760">
        <v>47</v>
      </c>
      <c r="C2760">
        <v>86.62</v>
      </c>
      <c r="D2760">
        <v>5</v>
      </c>
      <c r="E2760">
        <v>4071.14</v>
      </c>
      <c r="F2760" s="1">
        <v>38245</v>
      </c>
      <c r="G2760" t="s">
        <v>25</v>
      </c>
      <c r="H2760">
        <v>3</v>
      </c>
      <c r="I2760">
        <v>9</v>
      </c>
      <c r="J2760">
        <v>2004</v>
      </c>
      <c r="K2760" t="s">
        <v>566</v>
      </c>
      <c r="L2760">
        <v>74</v>
      </c>
      <c r="M2760" t="s">
        <v>672</v>
      </c>
      <c r="N2760" t="s">
        <v>572</v>
      </c>
      <c r="O2760" t="s">
        <v>573</v>
      </c>
      <c r="P2760" t="s">
        <v>574</v>
      </c>
      <c r="R2760" t="s">
        <v>575</v>
      </c>
      <c r="T2760">
        <v>80686</v>
      </c>
      <c r="U2760" t="s">
        <v>443</v>
      </c>
      <c r="V2760" t="s">
        <v>42</v>
      </c>
      <c r="W2760" t="s">
        <v>576</v>
      </c>
      <c r="X2760" t="s">
        <v>103</v>
      </c>
      <c r="Y2760" t="s">
        <v>51</v>
      </c>
    </row>
    <row r="2761" spans="1:25" x14ac:dyDescent="0.3">
      <c r="A2761">
        <v>10308</v>
      </c>
      <c r="B2761">
        <v>39</v>
      </c>
      <c r="C2761">
        <v>68.11</v>
      </c>
      <c r="D2761">
        <v>15</v>
      </c>
      <c r="E2761">
        <v>2656.29</v>
      </c>
      <c r="F2761" s="1">
        <v>38275</v>
      </c>
      <c r="G2761" t="s">
        <v>25</v>
      </c>
      <c r="H2761">
        <v>4</v>
      </c>
      <c r="I2761">
        <v>10</v>
      </c>
      <c r="J2761">
        <v>2004</v>
      </c>
      <c r="K2761" t="s">
        <v>566</v>
      </c>
      <c r="L2761">
        <v>74</v>
      </c>
      <c r="M2761" t="s">
        <v>672</v>
      </c>
      <c r="N2761" t="s">
        <v>317</v>
      </c>
      <c r="O2761">
        <v>9145554562</v>
      </c>
      <c r="P2761" t="s">
        <v>318</v>
      </c>
      <c r="R2761" t="s">
        <v>319</v>
      </c>
      <c r="S2761" t="s">
        <v>31</v>
      </c>
      <c r="T2761">
        <v>24067</v>
      </c>
      <c r="U2761" t="s">
        <v>32</v>
      </c>
      <c r="V2761" t="s">
        <v>33</v>
      </c>
      <c r="W2761" t="s">
        <v>102</v>
      </c>
      <c r="X2761" t="s">
        <v>238</v>
      </c>
      <c r="Y2761" t="s">
        <v>36</v>
      </c>
    </row>
    <row r="2762" spans="1:25" x14ac:dyDescent="0.3">
      <c r="A2762">
        <v>10316</v>
      </c>
      <c r="B2762">
        <v>44</v>
      </c>
      <c r="C2762">
        <v>62.19</v>
      </c>
      <c r="D2762">
        <v>7</v>
      </c>
      <c r="E2762">
        <v>2736.36</v>
      </c>
      <c r="F2762" s="1">
        <v>38292</v>
      </c>
      <c r="G2762" t="s">
        <v>25</v>
      </c>
      <c r="H2762">
        <v>4</v>
      </c>
      <c r="I2762">
        <v>11</v>
      </c>
      <c r="J2762">
        <v>2004</v>
      </c>
      <c r="K2762" t="s">
        <v>566</v>
      </c>
      <c r="L2762">
        <v>74</v>
      </c>
      <c r="M2762" t="s">
        <v>672</v>
      </c>
      <c r="N2762" t="s">
        <v>383</v>
      </c>
      <c r="O2762" t="s">
        <v>384</v>
      </c>
      <c r="P2762" t="s">
        <v>385</v>
      </c>
      <c r="R2762" t="s">
        <v>386</v>
      </c>
      <c r="S2762" t="s">
        <v>387</v>
      </c>
      <c r="T2762" t="s">
        <v>388</v>
      </c>
      <c r="U2762" t="s">
        <v>170</v>
      </c>
      <c r="V2762" t="s">
        <v>42</v>
      </c>
      <c r="W2762" t="s">
        <v>389</v>
      </c>
      <c r="X2762" t="s">
        <v>390</v>
      </c>
      <c r="Y2762" t="s">
        <v>36</v>
      </c>
    </row>
    <row r="2763" spans="1:25" x14ac:dyDescent="0.3">
      <c r="A2763">
        <v>10328</v>
      </c>
      <c r="B2763">
        <v>39</v>
      </c>
      <c r="C2763">
        <v>85.87</v>
      </c>
      <c r="D2763">
        <v>12</v>
      </c>
      <c r="E2763">
        <v>3348.93</v>
      </c>
      <c r="F2763" s="1">
        <v>38303</v>
      </c>
      <c r="G2763" t="s">
        <v>25</v>
      </c>
      <c r="H2763">
        <v>4</v>
      </c>
      <c r="I2763">
        <v>11</v>
      </c>
      <c r="J2763">
        <v>2004</v>
      </c>
      <c r="K2763" t="s">
        <v>566</v>
      </c>
      <c r="L2763">
        <v>74</v>
      </c>
      <c r="M2763" t="s">
        <v>672</v>
      </c>
      <c r="N2763" t="s">
        <v>552</v>
      </c>
      <c r="O2763" t="s">
        <v>553</v>
      </c>
      <c r="P2763" t="s">
        <v>554</v>
      </c>
      <c r="R2763" t="s">
        <v>555</v>
      </c>
      <c r="T2763">
        <v>24100</v>
      </c>
      <c r="U2763" t="s">
        <v>258</v>
      </c>
      <c r="V2763" t="s">
        <v>42</v>
      </c>
      <c r="W2763" t="s">
        <v>556</v>
      </c>
      <c r="X2763" t="s">
        <v>557</v>
      </c>
      <c r="Y2763" t="s">
        <v>51</v>
      </c>
    </row>
    <row r="2764" spans="1:25" x14ac:dyDescent="0.3">
      <c r="A2764">
        <v>10339</v>
      </c>
      <c r="B2764">
        <v>50</v>
      </c>
      <c r="C2764">
        <v>57.86</v>
      </c>
      <c r="D2764">
        <v>8</v>
      </c>
      <c r="E2764">
        <v>2893</v>
      </c>
      <c r="F2764" s="1">
        <v>38314</v>
      </c>
      <c r="G2764" t="s">
        <v>25</v>
      </c>
      <c r="H2764">
        <v>4</v>
      </c>
      <c r="I2764">
        <v>11</v>
      </c>
      <c r="J2764">
        <v>2004</v>
      </c>
      <c r="K2764" t="s">
        <v>566</v>
      </c>
      <c r="L2764">
        <v>74</v>
      </c>
      <c r="M2764" t="s">
        <v>672</v>
      </c>
      <c r="N2764" t="s">
        <v>246</v>
      </c>
      <c r="O2764" t="s">
        <v>247</v>
      </c>
      <c r="P2764" t="s">
        <v>248</v>
      </c>
      <c r="R2764" t="s">
        <v>249</v>
      </c>
      <c r="S2764" t="s">
        <v>250</v>
      </c>
      <c r="T2764" t="s">
        <v>251</v>
      </c>
      <c r="U2764" t="s">
        <v>200</v>
      </c>
      <c r="V2764" t="s">
        <v>200</v>
      </c>
      <c r="W2764" t="s">
        <v>252</v>
      </c>
      <c r="X2764" t="s">
        <v>253</v>
      </c>
      <c r="Y2764" t="s">
        <v>36</v>
      </c>
    </row>
    <row r="2765" spans="1:25" x14ac:dyDescent="0.3">
      <c r="A2765">
        <v>10352</v>
      </c>
      <c r="B2765">
        <v>22</v>
      </c>
      <c r="C2765">
        <v>75.510000000000005</v>
      </c>
      <c r="D2765">
        <v>1</v>
      </c>
      <c r="E2765">
        <v>1661.22</v>
      </c>
      <c r="F2765" s="1">
        <v>38324</v>
      </c>
      <c r="G2765" t="s">
        <v>25</v>
      </c>
      <c r="H2765">
        <v>4</v>
      </c>
      <c r="I2765">
        <v>12</v>
      </c>
      <c r="J2765">
        <v>2004</v>
      </c>
      <c r="K2765" t="s">
        <v>566</v>
      </c>
      <c r="L2765">
        <v>74</v>
      </c>
      <c r="M2765" t="s">
        <v>672</v>
      </c>
      <c r="N2765" t="s">
        <v>600</v>
      </c>
      <c r="O2765">
        <v>6175558428</v>
      </c>
      <c r="P2765" t="s">
        <v>601</v>
      </c>
      <c r="R2765" t="s">
        <v>283</v>
      </c>
      <c r="S2765" t="s">
        <v>123</v>
      </c>
      <c r="T2765">
        <v>58339</v>
      </c>
      <c r="U2765" t="s">
        <v>32</v>
      </c>
      <c r="V2765" t="s">
        <v>33</v>
      </c>
      <c r="W2765" t="s">
        <v>529</v>
      </c>
      <c r="X2765" t="s">
        <v>245</v>
      </c>
      <c r="Y2765" t="s">
        <v>36</v>
      </c>
    </row>
    <row r="2766" spans="1:25" x14ac:dyDescent="0.3">
      <c r="A2766">
        <v>10361</v>
      </c>
      <c r="B2766">
        <v>35</v>
      </c>
      <c r="C2766">
        <v>100</v>
      </c>
      <c r="D2766">
        <v>11</v>
      </c>
      <c r="E2766">
        <v>4277.3500000000004</v>
      </c>
      <c r="F2766" s="1">
        <v>38338</v>
      </c>
      <c r="G2766" t="s">
        <v>25</v>
      </c>
      <c r="H2766">
        <v>4</v>
      </c>
      <c r="I2766">
        <v>12</v>
      </c>
      <c r="J2766">
        <v>2004</v>
      </c>
      <c r="K2766" t="s">
        <v>566</v>
      </c>
      <c r="L2766">
        <v>74</v>
      </c>
      <c r="M2766" t="s">
        <v>672</v>
      </c>
      <c r="N2766" t="s">
        <v>152</v>
      </c>
      <c r="O2766" t="s">
        <v>153</v>
      </c>
      <c r="P2766" t="s">
        <v>154</v>
      </c>
      <c r="Q2766" t="s">
        <v>155</v>
      </c>
      <c r="R2766" t="s">
        <v>156</v>
      </c>
      <c r="S2766" t="s">
        <v>157</v>
      </c>
      <c r="T2766">
        <v>2067</v>
      </c>
      <c r="U2766" t="s">
        <v>95</v>
      </c>
      <c r="V2766" t="s">
        <v>96</v>
      </c>
      <c r="W2766" t="s">
        <v>158</v>
      </c>
      <c r="X2766" t="s">
        <v>159</v>
      </c>
      <c r="Y2766" t="s">
        <v>51</v>
      </c>
    </row>
    <row r="2767" spans="1:25" x14ac:dyDescent="0.3">
      <c r="A2767">
        <v>10373</v>
      </c>
      <c r="B2767">
        <v>45</v>
      </c>
      <c r="C2767">
        <v>55.62</v>
      </c>
      <c r="D2767">
        <v>17</v>
      </c>
      <c r="E2767">
        <v>2502.9</v>
      </c>
      <c r="F2767" s="1">
        <v>38383</v>
      </c>
      <c r="G2767" t="s">
        <v>25</v>
      </c>
      <c r="H2767">
        <v>1</v>
      </c>
      <c r="I2767">
        <v>1</v>
      </c>
      <c r="J2767">
        <v>2005</v>
      </c>
      <c r="K2767" t="s">
        <v>566</v>
      </c>
      <c r="L2767">
        <v>74</v>
      </c>
      <c r="M2767" t="s">
        <v>672</v>
      </c>
      <c r="N2767" t="s">
        <v>391</v>
      </c>
      <c r="O2767" t="s">
        <v>392</v>
      </c>
      <c r="P2767" t="s">
        <v>393</v>
      </c>
      <c r="R2767" t="s">
        <v>394</v>
      </c>
      <c r="T2767">
        <v>90110</v>
      </c>
      <c r="U2767" t="s">
        <v>130</v>
      </c>
      <c r="V2767" t="s">
        <v>42</v>
      </c>
      <c r="W2767" t="s">
        <v>395</v>
      </c>
      <c r="X2767" t="s">
        <v>396</v>
      </c>
      <c r="Y2767" t="s">
        <v>36</v>
      </c>
    </row>
    <row r="2768" spans="1:25" x14ac:dyDescent="0.3">
      <c r="A2768">
        <v>10386</v>
      </c>
      <c r="B2768">
        <v>44</v>
      </c>
      <c r="C2768">
        <v>86.4</v>
      </c>
      <c r="D2768">
        <v>15</v>
      </c>
      <c r="E2768">
        <v>3801.6</v>
      </c>
      <c r="F2768" s="1">
        <v>38412</v>
      </c>
      <c r="G2768" t="s">
        <v>408</v>
      </c>
      <c r="H2768">
        <v>1</v>
      </c>
      <c r="I2768">
        <v>3</v>
      </c>
      <c r="J2768">
        <v>2005</v>
      </c>
      <c r="K2768" t="s">
        <v>566</v>
      </c>
      <c r="L2768">
        <v>74</v>
      </c>
      <c r="M2768" t="s">
        <v>672</v>
      </c>
      <c r="N2768" t="s">
        <v>174</v>
      </c>
      <c r="O2768" t="s">
        <v>175</v>
      </c>
      <c r="P2768" t="s">
        <v>176</v>
      </c>
      <c r="R2768" t="s">
        <v>177</v>
      </c>
      <c r="T2768">
        <v>28034</v>
      </c>
      <c r="U2768" t="s">
        <v>178</v>
      </c>
      <c r="V2768" t="s">
        <v>42</v>
      </c>
      <c r="W2768" t="s">
        <v>179</v>
      </c>
      <c r="X2768" t="s">
        <v>180</v>
      </c>
      <c r="Y2768" t="s">
        <v>51</v>
      </c>
    </row>
    <row r="2769" spans="1:25" x14ac:dyDescent="0.3">
      <c r="A2769">
        <v>10398</v>
      </c>
      <c r="B2769">
        <v>36</v>
      </c>
      <c r="C2769">
        <v>87.36</v>
      </c>
      <c r="D2769">
        <v>12</v>
      </c>
      <c r="E2769">
        <v>3144.96</v>
      </c>
      <c r="F2769" s="1">
        <v>38441</v>
      </c>
      <c r="G2769" t="s">
        <v>25</v>
      </c>
      <c r="H2769">
        <v>1</v>
      </c>
      <c r="I2769">
        <v>3</v>
      </c>
      <c r="J2769">
        <v>2005</v>
      </c>
      <c r="K2769" t="s">
        <v>566</v>
      </c>
      <c r="L2769">
        <v>74</v>
      </c>
      <c r="M2769" t="s">
        <v>672</v>
      </c>
      <c r="N2769" t="s">
        <v>37</v>
      </c>
      <c r="O2769" t="s">
        <v>38</v>
      </c>
      <c r="P2769" t="s">
        <v>39</v>
      </c>
      <c r="R2769" t="s">
        <v>40</v>
      </c>
      <c r="T2769">
        <v>51100</v>
      </c>
      <c r="U2769" t="s">
        <v>41</v>
      </c>
      <c r="V2769" t="s">
        <v>42</v>
      </c>
      <c r="W2769" t="s">
        <v>43</v>
      </c>
      <c r="X2769" t="s">
        <v>44</v>
      </c>
      <c r="Y2769" t="s">
        <v>51</v>
      </c>
    </row>
    <row r="2770" spans="1:25" x14ac:dyDescent="0.3">
      <c r="A2770">
        <v>10401</v>
      </c>
      <c r="B2770">
        <v>28</v>
      </c>
      <c r="C2770">
        <v>72.55</v>
      </c>
      <c r="D2770">
        <v>11</v>
      </c>
      <c r="E2770">
        <v>2031.4</v>
      </c>
      <c r="F2770" s="1">
        <v>38445</v>
      </c>
      <c r="G2770" t="s">
        <v>401</v>
      </c>
      <c r="H2770">
        <v>2</v>
      </c>
      <c r="I2770">
        <v>4</v>
      </c>
      <c r="J2770">
        <v>2005</v>
      </c>
      <c r="K2770" t="s">
        <v>566</v>
      </c>
      <c r="L2770">
        <v>74</v>
      </c>
      <c r="M2770" t="s">
        <v>672</v>
      </c>
      <c r="N2770" t="s">
        <v>104</v>
      </c>
      <c r="O2770">
        <v>2015559350</v>
      </c>
      <c r="P2770" t="s">
        <v>105</v>
      </c>
      <c r="R2770" t="s">
        <v>106</v>
      </c>
      <c r="S2770" t="s">
        <v>107</v>
      </c>
      <c r="T2770">
        <v>94019</v>
      </c>
      <c r="U2770" t="s">
        <v>32</v>
      </c>
      <c r="V2770" t="s">
        <v>33</v>
      </c>
      <c r="W2770" t="s">
        <v>61</v>
      </c>
      <c r="X2770" t="s">
        <v>108</v>
      </c>
      <c r="Y2770" t="s">
        <v>36</v>
      </c>
    </row>
    <row r="2771" spans="1:25" x14ac:dyDescent="0.3">
      <c r="A2771">
        <v>10416</v>
      </c>
      <c r="B2771">
        <v>43</v>
      </c>
      <c r="C2771">
        <v>62.19</v>
      </c>
      <c r="D2771">
        <v>12</v>
      </c>
      <c r="E2771">
        <v>2674.17</v>
      </c>
      <c r="F2771" s="1">
        <v>38482</v>
      </c>
      <c r="G2771" t="s">
        <v>25</v>
      </c>
      <c r="H2771">
        <v>2</v>
      </c>
      <c r="I2771">
        <v>5</v>
      </c>
      <c r="J2771">
        <v>2005</v>
      </c>
      <c r="K2771" t="s">
        <v>566</v>
      </c>
      <c r="L2771">
        <v>74</v>
      </c>
      <c r="M2771" t="s">
        <v>672</v>
      </c>
      <c r="N2771" t="s">
        <v>452</v>
      </c>
      <c r="O2771" t="s">
        <v>453</v>
      </c>
      <c r="P2771" t="s">
        <v>454</v>
      </c>
      <c r="R2771" t="s">
        <v>455</v>
      </c>
      <c r="T2771">
        <v>42100</v>
      </c>
      <c r="U2771" t="s">
        <v>258</v>
      </c>
      <c r="V2771" t="s">
        <v>42</v>
      </c>
      <c r="W2771" t="s">
        <v>456</v>
      </c>
      <c r="X2771" t="s">
        <v>457</v>
      </c>
      <c r="Y2771" t="s">
        <v>36</v>
      </c>
    </row>
    <row r="2772" spans="1:25" x14ac:dyDescent="0.3">
      <c r="A2772">
        <v>10106</v>
      </c>
      <c r="B2772">
        <v>48</v>
      </c>
      <c r="C2772">
        <v>52.64</v>
      </c>
      <c r="D2772">
        <v>15</v>
      </c>
      <c r="E2772">
        <v>2526.7199999999998</v>
      </c>
      <c r="F2772" s="1">
        <v>37669</v>
      </c>
      <c r="G2772" t="s">
        <v>25</v>
      </c>
      <c r="H2772">
        <v>1</v>
      </c>
      <c r="I2772">
        <v>2</v>
      </c>
      <c r="J2772">
        <v>2003</v>
      </c>
      <c r="K2772" t="s">
        <v>566</v>
      </c>
      <c r="L2772">
        <v>49</v>
      </c>
      <c r="M2772" t="s">
        <v>673</v>
      </c>
      <c r="N2772" t="s">
        <v>552</v>
      </c>
      <c r="O2772" t="s">
        <v>553</v>
      </c>
      <c r="P2772" t="s">
        <v>554</v>
      </c>
      <c r="R2772" t="s">
        <v>555</v>
      </c>
      <c r="T2772">
        <v>24100</v>
      </c>
      <c r="U2772" t="s">
        <v>258</v>
      </c>
      <c r="V2772" t="s">
        <v>42</v>
      </c>
      <c r="W2772" t="s">
        <v>556</v>
      </c>
      <c r="X2772" t="s">
        <v>557</v>
      </c>
      <c r="Y2772" t="s">
        <v>36</v>
      </c>
    </row>
    <row r="2773" spans="1:25" x14ac:dyDescent="0.3">
      <c r="A2773">
        <v>10119</v>
      </c>
      <c r="B2773">
        <v>28</v>
      </c>
      <c r="C2773">
        <v>48.17</v>
      </c>
      <c r="D2773">
        <v>6</v>
      </c>
      <c r="E2773">
        <v>1348.76</v>
      </c>
      <c r="F2773" s="1">
        <v>37739</v>
      </c>
      <c r="G2773" t="s">
        <v>25</v>
      </c>
      <c r="H2773">
        <v>2</v>
      </c>
      <c r="I2773">
        <v>4</v>
      </c>
      <c r="J2773">
        <v>2003</v>
      </c>
      <c r="K2773" t="s">
        <v>566</v>
      </c>
      <c r="L2773">
        <v>49</v>
      </c>
      <c r="M2773" t="s">
        <v>673</v>
      </c>
      <c r="N2773" t="s">
        <v>144</v>
      </c>
      <c r="O2773" t="s">
        <v>145</v>
      </c>
      <c r="P2773" t="s">
        <v>146</v>
      </c>
      <c r="R2773" t="s">
        <v>147</v>
      </c>
      <c r="T2773">
        <v>5020</v>
      </c>
      <c r="U2773" t="s">
        <v>148</v>
      </c>
      <c r="V2773" t="s">
        <v>42</v>
      </c>
      <c r="W2773" t="s">
        <v>149</v>
      </c>
      <c r="X2773" t="s">
        <v>150</v>
      </c>
      <c r="Y2773" t="s">
        <v>36</v>
      </c>
    </row>
    <row r="2774" spans="1:25" x14ac:dyDescent="0.3">
      <c r="A2774">
        <v>10131</v>
      </c>
      <c r="B2774">
        <v>21</v>
      </c>
      <c r="C2774">
        <v>41.71</v>
      </c>
      <c r="D2774">
        <v>7</v>
      </c>
      <c r="E2774">
        <v>875.91</v>
      </c>
      <c r="F2774" s="1">
        <v>37788</v>
      </c>
      <c r="G2774" t="s">
        <v>25</v>
      </c>
      <c r="H2774">
        <v>2</v>
      </c>
      <c r="I2774">
        <v>6</v>
      </c>
      <c r="J2774">
        <v>2003</v>
      </c>
      <c r="K2774" t="s">
        <v>566</v>
      </c>
      <c r="L2774">
        <v>49</v>
      </c>
      <c r="M2774" t="s">
        <v>673</v>
      </c>
      <c r="N2774" t="s">
        <v>568</v>
      </c>
      <c r="O2774">
        <v>2035554407</v>
      </c>
      <c r="P2774" t="s">
        <v>569</v>
      </c>
      <c r="R2774" t="s">
        <v>516</v>
      </c>
      <c r="S2774" t="s">
        <v>112</v>
      </c>
      <c r="T2774">
        <v>97561</v>
      </c>
      <c r="U2774" t="s">
        <v>32</v>
      </c>
      <c r="V2774" t="s">
        <v>33</v>
      </c>
      <c r="W2774" t="s">
        <v>570</v>
      </c>
      <c r="X2774" t="s">
        <v>571</v>
      </c>
      <c r="Y2774" t="s">
        <v>36</v>
      </c>
    </row>
    <row r="2775" spans="1:25" x14ac:dyDescent="0.3">
      <c r="A2775">
        <v>10143</v>
      </c>
      <c r="B2775">
        <v>37</v>
      </c>
      <c r="C2775">
        <v>50.65</v>
      </c>
      <c r="D2775">
        <v>10</v>
      </c>
      <c r="E2775">
        <v>1874.05</v>
      </c>
      <c r="F2775" s="1">
        <v>37843</v>
      </c>
      <c r="G2775" t="s">
        <v>25</v>
      </c>
      <c r="H2775">
        <v>3</v>
      </c>
      <c r="I2775">
        <v>8</v>
      </c>
      <c r="J2775">
        <v>2003</v>
      </c>
      <c r="K2775" t="s">
        <v>566</v>
      </c>
      <c r="L2775">
        <v>49</v>
      </c>
      <c r="M2775" t="s">
        <v>673</v>
      </c>
      <c r="N2775" t="s">
        <v>335</v>
      </c>
      <c r="O2775">
        <v>5085559555</v>
      </c>
      <c r="P2775" t="s">
        <v>336</v>
      </c>
      <c r="R2775" t="s">
        <v>162</v>
      </c>
      <c r="S2775" t="s">
        <v>123</v>
      </c>
      <c r="T2775">
        <v>50553</v>
      </c>
      <c r="U2775" t="s">
        <v>32</v>
      </c>
      <c r="V2775" t="s">
        <v>33</v>
      </c>
      <c r="W2775" t="s">
        <v>337</v>
      </c>
      <c r="X2775" t="s">
        <v>338</v>
      </c>
      <c r="Y2775" t="s">
        <v>36</v>
      </c>
    </row>
    <row r="2776" spans="1:25" x14ac:dyDescent="0.3">
      <c r="A2776">
        <v>10155</v>
      </c>
      <c r="B2776">
        <v>34</v>
      </c>
      <c r="C2776">
        <v>49.16</v>
      </c>
      <c r="D2776">
        <v>8</v>
      </c>
      <c r="E2776">
        <v>1671.44</v>
      </c>
      <c r="F2776" s="1">
        <v>37900</v>
      </c>
      <c r="G2776" t="s">
        <v>25</v>
      </c>
      <c r="H2776">
        <v>4</v>
      </c>
      <c r="I2776">
        <v>10</v>
      </c>
      <c r="J2776">
        <v>2003</v>
      </c>
      <c r="K2776" t="s">
        <v>566</v>
      </c>
      <c r="L2776">
        <v>49</v>
      </c>
      <c r="M2776" t="s">
        <v>673</v>
      </c>
      <c r="N2776" t="s">
        <v>126</v>
      </c>
      <c r="O2776" t="s">
        <v>127</v>
      </c>
      <c r="P2776" t="s">
        <v>128</v>
      </c>
      <c r="R2776" t="s">
        <v>129</v>
      </c>
      <c r="T2776">
        <v>21240</v>
      </c>
      <c r="U2776" t="s">
        <v>130</v>
      </c>
      <c r="V2776" t="s">
        <v>42</v>
      </c>
      <c r="W2776" t="s">
        <v>131</v>
      </c>
      <c r="X2776" t="s">
        <v>132</v>
      </c>
      <c r="Y2776" t="s">
        <v>36</v>
      </c>
    </row>
    <row r="2777" spans="1:25" x14ac:dyDescent="0.3">
      <c r="A2777">
        <v>10167</v>
      </c>
      <c r="B2777">
        <v>40</v>
      </c>
      <c r="C2777">
        <v>41.71</v>
      </c>
      <c r="D2777">
        <v>4</v>
      </c>
      <c r="E2777">
        <v>1668.4</v>
      </c>
      <c r="F2777" s="1">
        <v>37917</v>
      </c>
      <c r="G2777" t="s">
        <v>339</v>
      </c>
      <c r="H2777">
        <v>4</v>
      </c>
      <c r="I2777">
        <v>10</v>
      </c>
      <c r="J2777">
        <v>2003</v>
      </c>
      <c r="K2777" t="s">
        <v>566</v>
      </c>
      <c r="L2777">
        <v>49</v>
      </c>
      <c r="M2777" t="s">
        <v>673</v>
      </c>
      <c r="N2777" t="s">
        <v>261</v>
      </c>
      <c r="O2777" t="s">
        <v>262</v>
      </c>
      <c r="P2777" t="s">
        <v>263</v>
      </c>
      <c r="R2777" t="s">
        <v>264</v>
      </c>
      <c r="T2777" t="s">
        <v>265</v>
      </c>
      <c r="U2777" t="s">
        <v>188</v>
      </c>
      <c r="V2777" t="s">
        <v>42</v>
      </c>
      <c r="W2777" t="s">
        <v>266</v>
      </c>
      <c r="X2777" t="s">
        <v>206</v>
      </c>
      <c r="Y2777" t="s">
        <v>36</v>
      </c>
    </row>
    <row r="2778" spans="1:25" x14ac:dyDescent="0.3">
      <c r="A2778">
        <v>10178</v>
      </c>
      <c r="B2778">
        <v>45</v>
      </c>
      <c r="C2778">
        <v>51.15</v>
      </c>
      <c r="D2778">
        <v>7</v>
      </c>
      <c r="E2778">
        <v>2301.75</v>
      </c>
      <c r="F2778" s="1">
        <v>37933</v>
      </c>
      <c r="G2778" t="s">
        <v>25</v>
      </c>
      <c r="H2778">
        <v>4</v>
      </c>
      <c r="I2778">
        <v>11</v>
      </c>
      <c r="J2778">
        <v>2003</v>
      </c>
      <c r="K2778" t="s">
        <v>566</v>
      </c>
      <c r="L2778">
        <v>49</v>
      </c>
      <c r="M2778" t="s">
        <v>673</v>
      </c>
      <c r="N2778" t="s">
        <v>340</v>
      </c>
      <c r="O2778" t="s">
        <v>341</v>
      </c>
      <c r="P2778" t="s">
        <v>342</v>
      </c>
      <c r="R2778" t="s">
        <v>343</v>
      </c>
      <c r="T2778">
        <v>31000</v>
      </c>
      <c r="U2778" t="s">
        <v>41</v>
      </c>
      <c r="V2778" t="s">
        <v>42</v>
      </c>
      <c r="W2778" t="s">
        <v>344</v>
      </c>
      <c r="X2778" t="s">
        <v>345</v>
      </c>
      <c r="Y2778" t="s">
        <v>36</v>
      </c>
    </row>
    <row r="2779" spans="1:25" x14ac:dyDescent="0.3">
      <c r="A2779">
        <v>10186</v>
      </c>
      <c r="B2779">
        <v>28</v>
      </c>
      <c r="C2779">
        <v>52.14</v>
      </c>
      <c r="D2779">
        <v>4</v>
      </c>
      <c r="E2779">
        <v>1459.92</v>
      </c>
      <c r="F2779" s="1">
        <v>37939</v>
      </c>
      <c r="G2779" t="s">
        <v>25</v>
      </c>
      <c r="H2779">
        <v>4</v>
      </c>
      <c r="I2779">
        <v>11</v>
      </c>
      <c r="J2779">
        <v>2003</v>
      </c>
      <c r="K2779" t="s">
        <v>566</v>
      </c>
      <c r="L2779">
        <v>49</v>
      </c>
      <c r="M2779" t="s">
        <v>673</v>
      </c>
      <c r="N2779" t="s">
        <v>346</v>
      </c>
      <c r="O2779" t="s">
        <v>347</v>
      </c>
      <c r="P2779" t="s">
        <v>348</v>
      </c>
      <c r="R2779" t="s">
        <v>332</v>
      </c>
      <c r="T2779" t="s">
        <v>349</v>
      </c>
      <c r="U2779" t="s">
        <v>170</v>
      </c>
      <c r="V2779" t="s">
        <v>42</v>
      </c>
      <c r="W2779" t="s">
        <v>350</v>
      </c>
      <c r="X2779" t="s">
        <v>351</v>
      </c>
      <c r="Y2779" t="s">
        <v>36</v>
      </c>
    </row>
    <row r="2780" spans="1:25" x14ac:dyDescent="0.3">
      <c r="A2780">
        <v>10197</v>
      </c>
      <c r="B2780">
        <v>29</v>
      </c>
      <c r="C2780">
        <v>41.71</v>
      </c>
      <c r="D2780">
        <v>1</v>
      </c>
      <c r="E2780">
        <v>1209.5899999999999</v>
      </c>
      <c r="F2780" s="1">
        <v>37951</v>
      </c>
      <c r="G2780" t="s">
        <v>25</v>
      </c>
      <c r="H2780">
        <v>4</v>
      </c>
      <c r="I2780">
        <v>11</v>
      </c>
      <c r="J2780">
        <v>2003</v>
      </c>
      <c r="K2780" t="s">
        <v>566</v>
      </c>
      <c r="L2780">
        <v>49</v>
      </c>
      <c r="M2780" t="s">
        <v>673</v>
      </c>
      <c r="N2780" t="s">
        <v>352</v>
      </c>
      <c r="O2780" t="s">
        <v>353</v>
      </c>
      <c r="P2780" t="s">
        <v>354</v>
      </c>
      <c r="R2780" t="s">
        <v>355</v>
      </c>
      <c r="T2780">
        <v>8022</v>
      </c>
      <c r="U2780" t="s">
        <v>178</v>
      </c>
      <c r="V2780" t="s">
        <v>42</v>
      </c>
      <c r="W2780" t="s">
        <v>356</v>
      </c>
      <c r="X2780" t="s">
        <v>357</v>
      </c>
      <c r="Y2780" t="s">
        <v>36</v>
      </c>
    </row>
    <row r="2781" spans="1:25" x14ac:dyDescent="0.3">
      <c r="A2781">
        <v>10209</v>
      </c>
      <c r="B2781">
        <v>48</v>
      </c>
      <c r="C2781">
        <v>44.69</v>
      </c>
      <c r="D2781">
        <v>3</v>
      </c>
      <c r="E2781">
        <v>2145.12</v>
      </c>
      <c r="F2781" s="1">
        <v>37995</v>
      </c>
      <c r="G2781" t="s">
        <v>25</v>
      </c>
      <c r="H2781">
        <v>1</v>
      </c>
      <c r="I2781">
        <v>1</v>
      </c>
      <c r="J2781">
        <v>2004</v>
      </c>
      <c r="K2781" t="s">
        <v>566</v>
      </c>
      <c r="L2781">
        <v>49</v>
      </c>
      <c r="M2781" t="s">
        <v>673</v>
      </c>
      <c r="N2781" t="s">
        <v>358</v>
      </c>
      <c r="O2781">
        <v>2155554369</v>
      </c>
      <c r="P2781" t="s">
        <v>359</v>
      </c>
      <c r="R2781" t="s">
        <v>360</v>
      </c>
      <c r="S2781" t="s">
        <v>55</v>
      </c>
      <c r="U2781" t="s">
        <v>32</v>
      </c>
      <c r="V2781" t="s">
        <v>33</v>
      </c>
      <c r="W2781" t="s">
        <v>361</v>
      </c>
      <c r="X2781" t="s">
        <v>103</v>
      </c>
      <c r="Y2781" t="s">
        <v>36</v>
      </c>
    </row>
    <row r="2782" spans="1:25" x14ac:dyDescent="0.3">
      <c r="A2782">
        <v>10222</v>
      </c>
      <c r="B2782">
        <v>31</v>
      </c>
      <c r="C2782">
        <v>45.69</v>
      </c>
      <c r="D2782">
        <v>7</v>
      </c>
      <c r="E2782">
        <v>1416.39</v>
      </c>
      <c r="F2782" s="1">
        <v>38036</v>
      </c>
      <c r="G2782" t="s">
        <v>25</v>
      </c>
      <c r="H2782">
        <v>1</v>
      </c>
      <c r="I2782">
        <v>2</v>
      </c>
      <c r="J2782">
        <v>2004</v>
      </c>
      <c r="K2782" t="s">
        <v>566</v>
      </c>
      <c r="L2782">
        <v>49</v>
      </c>
      <c r="M2782" t="s">
        <v>673</v>
      </c>
      <c r="N2782" t="s">
        <v>362</v>
      </c>
      <c r="O2782">
        <v>7605558146</v>
      </c>
      <c r="P2782" t="s">
        <v>363</v>
      </c>
      <c r="R2782" t="s">
        <v>364</v>
      </c>
      <c r="S2782" t="s">
        <v>55</v>
      </c>
      <c r="T2782">
        <v>91217</v>
      </c>
      <c r="U2782" t="s">
        <v>32</v>
      </c>
      <c r="V2782" t="s">
        <v>33</v>
      </c>
      <c r="W2782" t="s">
        <v>237</v>
      </c>
      <c r="X2782" t="s">
        <v>276</v>
      </c>
      <c r="Y2782" t="s">
        <v>36</v>
      </c>
    </row>
    <row r="2783" spans="1:25" x14ac:dyDescent="0.3">
      <c r="A2783">
        <v>10249</v>
      </c>
      <c r="B2783">
        <v>32</v>
      </c>
      <c r="C2783">
        <v>57.61</v>
      </c>
      <c r="D2783">
        <v>3</v>
      </c>
      <c r="E2783">
        <v>1843.52</v>
      </c>
      <c r="F2783" s="1">
        <v>38115</v>
      </c>
      <c r="G2783" t="s">
        <v>25</v>
      </c>
      <c r="H2783">
        <v>2</v>
      </c>
      <c r="I2783">
        <v>5</v>
      </c>
      <c r="J2783">
        <v>2004</v>
      </c>
      <c r="K2783" t="s">
        <v>566</v>
      </c>
      <c r="L2783">
        <v>49</v>
      </c>
      <c r="M2783" t="s">
        <v>673</v>
      </c>
      <c r="N2783" t="s">
        <v>239</v>
      </c>
      <c r="O2783">
        <v>6175555555</v>
      </c>
      <c r="P2783" t="s">
        <v>240</v>
      </c>
      <c r="R2783" t="s">
        <v>122</v>
      </c>
      <c r="S2783" t="s">
        <v>123</v>
      </c>
      <c r="T2783">
        <v>51247</v>
      </c>
      <c r="U2783" t="s">
        <v>32</v>
      </c>
      <c r="V2783" t="s">
        <v>33</v>
      </c>
      <c r="W2783" t="s">
        <v>241</v>
      </c>
      <c r="X2783" t="s">
        <v>143</v>
      </c>
      <c r="Y2783" t="s">
        <v>36</v>
      </c>
    </row>
    <row r="2784" spans="1:25" x14ac:dyDescent="0.3">
      <c r="A2784">
        <v>10262</v>
      </c>
      <c r="B2784">
        <v>21</v>
      </c>
      <c r="C2784">
        <v>57.11</v>
      </c>
      <c r="D2784">
        <v>12</v>
      </c>
      <c r="E2784">
        <v>1199.31</v>
      </c>
      <c r="F2784" s="1">
        <v>38162</v>
      </c>
      <c r="G2784" t="s">
        <v>339</v>
      </c>
      <c r="H2784">
        <v>2</v>
      </c>
      <c r="I2784">
        <v>6</v>
      </c>
      <c r="J2784">
        <v>2004</v>
      </c>
      <c r="K2784" t="s">
        <v>566</v>
      </c>
      <c r="L2784">
        <v>49</v>
      </c>
      <c r="M2784" t="s">
        <v>673</v>
      </c>
      <c r="N2784" t="s">
        <v>174</v>
      </c>
      <c r="O2784" t="s">
        <v>175</v>
      </c>
      <c r="P2784" t="s">
        <v>176</v>
      </c>
      <c r="R2784" t="s">
        <v>177</v>
      </c>
      <c r="T2784">
        <v>28034</v>
      </c>
      <c r="U2784" t="s">
        <v>178</v>
      </c>
      <c r="V2784" t="s">
        <v>42</v>
      </c>
      <c r="W2784" t="s">
        <v>179</v>
      </c>
      <c r="X2784" t="s">
        <v>180</v>
      </c>
      <c r="Y2784" t="s">
        <v>36</v>
      </c>
    </row>
    <row r="2785" spans="1:25" x14ac:dyDescent="0.3">
      <c r="A2785">
        <v>10274</v>
      </c>
      <c r="B2785">
        <v>32</v>
      </c>
      <c r="C2785">
        <v>58.6</v>
      </c>
      <c r="D2785">
        <v>4</v>
      </c>
      <c r="E2785">
        <v>1875.2</v>
      </c>
      <c r="F2785" s="1">
        <v>38189</v>
      </c>
      <c r="G2785" t="s">
        <v>25</v>
      </c>
      <c r="H2785">
        <v>3</v>
      </c>
      <c r="I2785">
        <v>7</v>
      </c>
      <c r="J2785">
        <v>2004</v>
      </c>
      <c r="K2785" t="s">
        <v>566</v>
      </c>
      <c r="L2785">
        <v>49</v>
      </c>
      <c r="M2785" t="s">
        <v>673</v>
      </c>
      <c r="N2785" t="s">
        <v>281</v>
      </c>
      <c r="O2785">
        <v>6175558555</v>
      </c>
      <c r="P2785" t="s">
        <v>282</v>
      </c>
      <c r="R2785" t="s">
        <v>283</v>
      </c>
      <c r="S2785" t="s">
        <v>123</v>
      </c>
      <c r="T2785">
        <v>58339</v>
      </c>
      <c r="U2785" t="s">
        <v>32</v>
      </c>
      <c r="V2785" t="s">
        <v>33</v>
      </c>
      <c r="W2785" t="s">
        <v>275</v>
      </c>
      <c r="X2785" t="s">
        <v>284</v>
      </c>
      <c r="Y2785" t="s">
        <v>36</v>
      </c>
    </row>
    <row r="2786" spans="1:25" x14ac:dyDescent="0.3">
      <c r="A2786">
        <v>10283</v>
      </c>
      <c r="B2786">
        <v>43</v>
      </c>
      <c r="C2786">
        <v>57.61</v>
      </c>
      <c r="D2786">
        <v>1</v>
      </c>
      <c r="E2786">
        <v>2477.23</v>
      </c>
      <c r="F2786" s="1">
        <v>38219</v>
      </c>
      <c r="G2786" t="s">
        <v>25</v>
      </c>
      <c r="H2786">
        <v>3</v>
      </c>
      <c r="I2786">
        <v>8</v>
      </c>
      <c r="J2786">
        <v>2004</v>
      </c>
      <c r="K2786" t="s">
        <v>566</v>
      </c>
      <c r="L2786">
        <v>49</v>
      </c>
      <c r="M2786" t="s">
        <v>673</v>
      </c>
      <c r="N2786" t="s">
        <v>373</v>
      </c>
      <c r="O2786" t="s">
        <v>374</v>
      </c>
      <c r="P2786" t="s">
        <v>375</v>
      </c>
      <c r="R2786" t="s">
        <v>376</v>
      </c>
      <c r="S2786" t="s">
        <v>229</v>
      </c>
      <c r="T2786" t="s">
        <v>377</v>
      </c>
      <c r="U2786" t="s">
        <v>231</v>
      </c>
      <c r="V2786" t="s">
        <v>33</v>
      </c>
      <c r="W2786" t="s">
        <v>378</v>
      </c>
      <c r="X2786" t="s">
        <v>172</v>
      </c>
      <c r="Y2786" t="s">
        <v>36</v>
      </c>
    </row>
    <row r="2787" spans="1:25" x14ac:dyDescent="0.3">
      <c r="A2787">
        <v>10296</v>
      </c>
      <c r="B2787">
        <v>21</v>
      </c>
      <c r="C2787">
        <v>45.19</v>
      </c>
      <c r="D2787">
        <v>10</v>
      </c>
      <c r="E2787">
        <v>948.99</v>
      </c>
      <c r="F2787" s="1">
        <v>38245</v>
      </c>
      <c r="G2787" t="s">
        <v>25</v>
      </c>
      <c r="H2787">
        <v>3</v>
      </c>
      <c r="I2787">
        <v>9</v>
      </c>
      <c r="J2787">
        <v>2004</v>
      </c>
      <c r="K2787" t="s">
        <v>566</v>
      </c>
      <c r="L2787">
        <v>49</v>
      </c>
      <c r="M2787" t="s">
        <v>673</v>
      </c>
      <c r="N2787" t="s">
        <v>572</v>
      </c>
      <c r="O2787" t="s">
        <v>573</v>
      </c>
      <c r="P2787" t="s">
        <v>574</v>
      </c>
      <c r="R2787" t="s">
        <v>575</v>
      </c>
      <c r="T2787">
        <v>80686</v>
      </c>
      <c r="U2787" t="s">
        <v>443</v>
      </c>
      <c r="V2787" t="s">
        <v>42</v>
      </c>
      <c r="W2787" t="s">
        <v>576</v>
      </c>
      <c r="X2787" t="s">
        <v>103</v>
      </c>
      <c r="Y2787" t="s">
        <v>36</v>
      </c>
    </row>
    <row r="2788" spans="1:25" x14ac:dyDescent="0.3">
      <c r="A2788">
        <v>10307</v>
      </c>
      <c r="B2788">
        <v>34</v>
      </c>
      <c r="C2788">
        <v>53.63</v>
      </c>
      <c r="D2788">
        <v>4</v>
      </c>
      <c r="E2788">
        <v>1823.42</v>
      </c>
      <c r="F2788" s="1">
        <v>38274</v>
      </c>
      <c r="G2788" t="s">
        <v>25</v>
      </c>
      <c r="H2788">
        <v>4</v>
      </c>
      <c r="I2788">
        <v>10</v>
      </c>
      <c r="J2788">
        <v>2004</v>
      </c>
      <c r="K2788" t="s">
        <v>566</v>
      </c>
      <c r="L2788">
        <v>49</v>
      </c>
      <c r="M2788" t="s">
        <v>673</v>
      </c>
      <c r="N2788" t="s">
        <v>214</v>
      </c>
      <c r="O2788">
        <v>2155554695</v>
      </c>
      <c r="P2788" t="s">
        <v>215</v>
      </c>
      <c r="R2788" t="s">
        <v>216</v>
      </c>
      <c r="S2788" t="s">
        <v>142</v>
      </c>
      <c r="T2788">
        <v>71270</v>
      </c>
      <c r="U2788" t="s">
        <v>32</v>
      </c>
      <c r="V2788" t="s">
        <v>33</v>
      </c>
      <c r="W2788" t="s">
        <v>217</v>
      </c>
      <c r="X2788" t="s">
        <v>218</v>
      </c>
      <c r="Y2788" t="s">
        <v>36</v>
      </c>
    </row>
    <row r="2789" spans="1:25" x14ac:dyDescent="0.3">
      <c r="A2789">
        <v>10316</v>
      </c>
      <c r="B2789">
        <v>34</v>
      </c>
      <c r="C2789">
        <v>43.7</v>
      </c>
      <c r="D2789">
        <v>12</v>
      </c>
      <c r="E2789">
        <v>1485.8</v>
      </c>
      <c r="F2789" s="1">
        <v>38292</v>
      </c>
      <c r="G2789" t="s">
        <v>25</v>
      </c>
      <c r="H2789">
        <v>4</v>
      </c>
      <c r="I2789">
        <v>11</v>
      </c>
      <c r="J2789">
        <v>2004</v>
      </c>
      <c r="K2789" t="s">
        <v>566</v>
      </c>
      <c r="L2789">
        <v>49</v>
      </c>
      <c r="M2789" t="s">
        <v>673</v>
      </c>
      <c r="N2789" t="s">
        <v>383</v>
      </c>
      <c r="O2789" t="s">
        <v>384</v>
      </c>
      <c r="P2789" t="s">
        <v>385</v>
      </c>
      <c r="R2789" t="s">
        <v>386</v>
      </c>
      <c r="S2789" t="s">
        <v>387</v>
      </c>
      <c r="T2789" t="s">
        <v>388</v>
      </c>
      <c r="U2789" t="s">
        <v>170</v>
      </c>
      <c r="V2789" t="s">
        <v>42</v>
      </c>
      <c r="W2789" t="s">
        <v>389</v>
      </c>
      <c r="X2789" t="s">
        <v>390</v>
      </c>
      <c r="Y2789" t="s">
        <v>36</v>
      </c>
    </row>
    <row r="2790" spans="1:25" x14ac:dyDescent="0.3">
      <c r="A2790">
        <v>10329</v>
      </c>
      <c r="B2790">
        <v>44</v>
      </c>
      <c r="C2790">
        <v>86.13</v>
      </c>
      <c r="D2790">
        <v>8</v>
      </c>
      <c r="E2790">
        <v>3789.72</v>
      </c>
      <c r="F2790" s="1">
        <v>38306</v>
      </c>
      <c r="G2790" t="s">
        <v>25</v>
      </c>
      <c r="H2790">
        <v>4</v>
      </c>
      <c r="I2790">
        <v>11</v>
      </c>
      <c r="J2790">
        <v>2004</v>
      </c>
      <c r="K2790" t="s">
        <v>566</v>
      </c>
      <c r="L2790">
        <v>49</v>
      </c>
      <c r="M2790" t="s">
        <v>673</v>
      </c>
      <c r="N2790" t="s">
        <v>28</v>
      </c>
      <c r="O2790">
        <v>2125557818</v>
      </c>
      <c r="P2790" t="s">
        <v>29</v>
      </c>
      <c r="R2790" t="s">
        <v>30</v>
      </c>
      <c r="S2790" t="s">
        <v>31</v>
      </c>
      <c r="T2790">
        <v>10022</v>
      </c>
      <c r="U2790" t="s">
        <v>32</v>
      </c>
      <c r="V2790" t="s">
        <v>33</v>
      </c>
      <c r="W2790" t="s">
        <v>34</v>
      </c>
      <c r="X2790" t="s">
        <v>35</v>
      </c>
      <c r="Y2790" t="s">
        <v>51</v>
      </c>
    </row>
    <row r="2791" spans="1:25" x14ac:dyDescent="0.3">
      <c r="A2791">
        <v>10339</v>
      </c>
      <c r="B2791">
        <v>27</v>
      </c>
      <c r="C2791">
        <v>76.31</v>
      </c>
      <c r="D2791">
        <v>6</v>
      </c>
      <c r="E2791">
        <v>2060.37</v>
      </c>
      <c r="F2791" s="1">
        <v>38314</v>
      </c>
      <c r="G2791" t="s">
        <v>25</v>
      </c>
      <c r="H2791">
        <v>4</v>
      </c>
      <c r="I2791">
        <v>11</v>
      </c>
      <c r="J2791">
        <v>2004</v>
      </c>
      <c r="K2791" t="s">
        <v>566</v>
      </c>
      <c r="L2791">
        <v>49</v>
      </c>
      <c r="M2791" t="s">
        <v>673</v>
      </c>
      <c r="N2791" t="s">
        <v>246</v>
      </c>
      <c r="O2791" t="s">
        <v>247</v>
      </c>
      <c r="P2791" t="s">
        <v>248</v>
      </c>
      <c r="R2791" t="s">
        <v>249</v>
      </c>
      <c r="S2791" t="s">
        <v>250</v>
      </c>
      <c r="T2791" t="s">
        <v>251</v>
      </c>
      <c r="U2791" t="s">
        <v>200</v>
      </c>
      <c r="V2791" t="s">
        <v>200</v>
      </c>
      <c r="W2791" t="s">
        <v>252</v>
      </c>
      <c r="X2791" t="s">
        <v>253</v>
      </c>
      <c r="Y2791" t="s">
        <v>36</v>
      </c>
    </row>
    <row r="2792" spans="1:25" x14ac:dyDescent="0.3">
      <c r="A2792">
        <v>10352</v>
      </c>
      <c r="B2792">
        <v>49</v>
      </c>
      <c r="C2792">
        <v>52.64</v>
      </c>
      <c r="D2792">
        <v>4</v>
      </c>
      <c r="E2792">
        <v>2579.36</v>
      </c>
      <c r="F2792" s="1">
        <v>38324</v>
      </c>
      <c r="G2792" t="s">
        <v>25</v>
      </c>
      <c r="H2792">
        <v>4</v>
      </c>
      <c r="I2792">
        <v>12</v>
      </c>
      <c r="J2792">
        <v>2004</v>
      </c>
      <c r="K2792" t="s">
        <v>566</v>
      </c>
      <c r="L2792">
        <v>49</v>
      </c>
      <c r="M2792" t="s">
        <v>673</v>
      </c>
      <c r="N2792" t="s">
        <v>600</v>
      </c>
      <c r="O2792">
        <v>6175558428</v>
      </c>
      <c r="P2792" t="s">
        <v>601</v>
      </c>
      <c r="R2792" t="s">
        <v>283</v>
      </c>
      <c r="S2792" t="s">
        <v>123</v>
      </c>
      <c r="T2792">
        <v>58339</v>
      </c>
      <c r="U2792" t="s">
        <v>32</v>
      </c>
      <c r="V2792" t="s">
        <v>33</v>
      </c>
      <c r="W2792" t="s">
        <v>529</v>
      </c>
      <c r="X2792" t="s">
        <v>245</v>
      </c>
      <c r="Y2792" t="s">
        <v>36</v>
      </c>
    </row>
    <row r="2793" spans="1:25" x14ac:dyDescent="0.3">
      <c r="A2793">
        <v>10361</v>
      </c>
      <c r="B2793">
        <v>23</v>
      </c>
      <c r="C2793">
        <v>95.2</v>
      </c>
      <c r="D2793">
        <v>12</v>
      </c>
      <c r="E2793">
        <v>2189.6</v>
      </c>
      <c r="F2793" s="1">
        <v>38338</v>
      </c>
      <c r="G2793" t="s">
        <v>25</v>
      </c>
      <c r="H2793">
        <v>4</v>
      </c>
      <c r="I2793">
        <v>12</v>
      </c>
      <c r="J2793">
        <v>2004</v>
      </c>
      <c r="K2793" t="s">
        <v>566</v>
      </c>
      <c r="L2793">
        <v>49</v>
      </c>
      <c r="M2793" t="s">
        <v>673</v>
      </c>
      <c r="N2793" t="s">
        <v>152</v>
      </c>
      <c r="O2793" t="s">
        <v>153</v>
      </c>
      <c r="P2793" t="s">
        <v>154</v>
      </c>
      <c r="Q2793" t="s">
        <v>155</v>
      </c>
      <c r="R2793" t="s">
        <v>156</v>
      </c>
      <c r="S2793" t="s">
        <v>157</v>
      </c>
      <c r="T2793">
        <v>2067</v>
      </c>
      <c r="U2793" t="s">
        <v>95</v>
      </c>
      <c r="V2793" t="s">
        <v>96</v>
      </c>
      <c r="W2793" t="s">
        <v>158</v>
      </c>
      <c r="X2793" t="s">
        <v>159</v>
      </c>
      <c r="Y2793" t="s">
        <v>36</v>
      </c>
    </row>
    <row r="2794" spans="1:25" x14ac:dyDescent="0.3">
      <c r="A2794">
        <v>10373</v>
      </c>
      <c r="B2794">
        <v>25</v>
      </c>
      <c r="C2794">
        <v>64.97</v>
      </c>
      <c r="D2794">
        <v>9</v>
      </c>
      <c r="E2794">
        <v>1624.25</v>
      </c>
      <c r="F2794" s="1">
        <v>38383</v>
      </c>
      <c r="G2794" t="s">
        <v>25</v>
      </c>
      <c r="H2794">
        <v>1</v>
      </c>
      <c r="I2794">
        <v>1</v>
      </c>
      <c r="J2794">
        <v>2005</v>
      </c>
      <c r="K2794" t="s">
        <v>566</v>
      </c>
      <c r="L2794">
        <v>49</v>
      </c>
      <c r="M2794" t="s">
        <v>673</v>
      </c>
      <c r="N2794" t="s">
        <v>391</v>
      </c>
      <c r="O2794" t="s">
        <v>392</v>
      </c>
      <c r="P2794" t="s">
        <v>393</v>
      </c>
      <c r="R2794" t="s">
        <v>394</v>
      </c>
      <c r="T2794">
        <v>90110</v>
      </c>
      <c r="U2794" t="s">
        <v>130</v>
      </c>
      <c r="V2794" t="s">
        <v>42</v>
      </c>
      <c r="W2794" t="s">
        <v>395</v>
      </c>
      <c r="X2794" t="s">
        <v>396</v>
      </c>
      <c r="Y2794" t="s">
        <v>36</v>
      </c>
    </row>
    <row r="2795" spans="1:25" x14ac:dyDescent="0.3">
      <c r="A2795">
        <v>10386</v>
      </c>
      <c r="B2795">
        <v>50</v>
      </c>
      <c r="C2795">
        <v>87.15</v>
      </c>
      <c r="D2795">
        <v>16</v>
      </c>
      <c r="E2795">
        <v>4357.5</v>
      </c>
      <c r="F2795" s="1">
        <v>38412</v>
      </c>
      <c r="G2795" t="s">
        <v>408</v>
      </c>
      <c r="H2795">
        <v>1</v>
      </c>
      <c r="I2795">
        <v>3</v>
      </c>
      <c r="J2795">
        <v>2005</v>
      </c>
      <c r="K2795" t="s">
        <v>566</v>
      </c>
      <c r="L2795">
        <v>49</v>
      </c>
      <c r="M2795" t="s">
        <v>673</v>
      </c>
      <c r="N2795" t="s">
        <v>174</v>
      </c>
      <c r="O2795" t="s">
        <v>175</v>
      </c>
      <c r="P2795" t="s">
        <v>176</v>
      </c>
      <c r="R2795" t="s">
        <v>177</v>
      </c>
      <c r="T2795">
        <v>28034</v>
      </c>
      <c r="U2795" t="s">
        <v>178</v>
      </c>
      <c r="V2795" t="s">
        <v>42</v>
      </c>
      <c r="W2795" t="s">
        <v>179</v>
      </c>
      <c r="X2795" t="s">
        <v>180</v>
      </c>
      <c r="Y2795" t="s">
        <v>51</v>
      </c>
    </row>
    <row r="2796" spans="1:25" x14ac:dyDescent="0.3">
      <c r="A2796">
        <v>10398</v>
      </c>
      <c r="B2796">
        <v>34</v>
      </c>
      <c r="C2796">
        <v>40.22</v>
      </c>
      <c r="D2796">
        <v>1</v>
      </c>
      <c r="E2796">
        <v>1367.48</v>
      </c>
      <c r="F2796" s="1">
        <v>38441</v>
      </c>
      <c r="G2796" t="s">
        <v>25</v>
      </c>
      <c r="H2796">
        <v>1</v>
      </c>
      <c r="I2796">
        <v>3</v>
      </c>
      <c r="J2796">
        <v>2005</v>
      </c>
      <c r="K2796" t="s">
        <v>566</v>
      </c>
      <c r="L2796">
        <v>49</v>
      </c>
      <c r="M2796" t="s">
        <v>673</v>
      </c>
      <c r="N2796" t="s">
        <v>37</v>
      </c>
      <c r="O2796" t="s">
        <v>38</v>
      </c>
      <c r="P2796" t="s">
        <v>39</v>
      </c>
      <c r="R2796" t="s">
        <v>40</v>
      </c>
      <c r="T2796">
        <v>51100</v>
      </c>
      <c r="U2796" t="s">
        <v>41</v>
      </c>
      <c r="V2796" t="s">
        <v>42</v>
      </c>
      <c r="W2796" t="s">
        <v>43</v>
      </c>
      <c r="X2796" t="s">
        <v>44</v>
      </c>
      <c r="Y2796" t="s">
        <v>36</v>
      </c>
    </row>
    <row r="2797" spans="1:25" x14ac:dyDescent="0.3">
      <c r="A2797">
        <v>10400</v>
      </c>
      <c r="B2797">
        <v>20</v>
      </c>
      <c r="C2797">
        <v>56.12</v>
      </c>
      <c r="D2797">
        <v>4</v>
      </c>
      <c r="E2797">
        <v>1122.4000000000001</v>
      </c>
      <c r="F2797" s="1">
        <v>38443</v>
      </c>
      <c r="G2797" t="s">
        <v>25</v>
      </c>
      <c r="H2797">
        <v>2</v>
      </c>
      <c r="I2797">
        <v>4</v>
      </c>
      <c r="J2797">
        <v>2005</v>
      </c>
      <c r="K2797" t="s">
        <v>566</v>
      </c>
      <c r="L2797">
        <v>49</v>
      </c>
      <c r="M2797" t="s">
        <v>673</v>
      </c>
      <c r="N2797" t="s">
        <v>397</v>
      </c>
      <c r="O2797">
        <v>4085553659</v>
      </c>
      <c r="P2797" t="s">
        <v>398</v>
      </c>
      <c r="R2797" t="s">
        <v>399</v>
      </c>
      <c r="S2797" t="s">
        <v>55</v>
      </c>
      <c r="T2797">
        <v>94217</v>
      </c>
      <c r="U2797" t="s">
        <v>32</v>
      </c>
      <c r="V2797" t="s">
        <v>33</v>
      </c>
      <c r="W2797" t="s">
        <v>102</v>
      </c>
      <c r="X2797" t="s">
        <v>400</v>
      </c>
      <c r="Y2797" t="s">
        <v>36</v>
      </c>
    </row>
    <row r="2798" spans="1:25" x14ac:dyDescent="0.3">
      <c r="A2798">
        <v>10415</v>
      </c>
      <c r="B2798">
        <v>42</v>
      </c>
      <c r="C2798">
        <v>57.61</v>
      </c>
      <c r="D2798">
        <v>3</v>
      </c>
      <c r="E2798">
        <v>2419.62</v>
      </c>
      <c r="F2798" s="1">
        <v>38481</v>
      </c>
      <c r="G2798" t="s">
        <v>173</v>
      </c>
      <c r="H2798">
        <v>2</v>
      </c>
      <c r="I2798">
        <v>5</v>
      </c>
      <c r="J2798">
        <v>2005</v>
      </c>
      <c r="K2798" t="s">
        <v>566</v>
      </c>
      <c r="L2798">
        <v>49</v>
      </c>
      <c r="M2798" t="s">
        <v>673</v>
      </c>
      <c r="N2798" t="s">
        <v>558</v>
      </c>
      <c r="O2798" t="s">
        <v>559</v>
      </c>
      <c r="P2798" t="s">
        <v>560</v>
      </c>
      <c r="R2798" t="s">
        <v>561</v>
      </c>
      <c r="S2798" t="s">
        <v>94</v>
      </c>
      <c r="T2798">
        <v>3150</v>
      </c>
      <c r="U2798" t="s">
        <v>95</v>
      </c>
      <c r="V2798" t="s">
        <v>96</v>
      </c>
      <c r="W2798" t="s">
        <v>562</v>
      </c>
      <c r="X2798" t="s">
        <v>563</v>
      </c>
      <c r="Y2798" t="s">
        <v>36</v>
      </c>
    </row>
    <row r="2799" spans="1:25" x14ac:dyDescent="0.3">
      <c r="A2799">
        <v>10105</v>
      </c>
      <c r="B2799">
        <v>25</v>
      </c>
      <c r="C2799">
        <v>56.78</v>
      </c>
      <c r="D2799">
        <v>8</v>
      </c>
      <c r="E2799">
        <v>1419.5</v>
      </c>
      <c r="F2799" s="1">
        <v>37663</v>
      </c>
      <c r="G2799" t="s">
        <v>25</v>
      </c>
      <c r="H2799">
        <v>1</v>
      </c>
      <c r="I2799">
        <v>2</v>
      </c>
      <c r="J2799">
        <v>2003</v>
      </c>
      <c r="K2799" t="s">
        <v>598</v>
      </c>
      <c r="L2799">
        <v>54</v>
      </c>
      <c r="M2799" t="s">
        <v>674</v>
      </c>
      <c r="N2799" t="s">
        <v>322</v>
      </c>
      <c r="O2799" t="s">
        <v>323</v>
      </c>
      <c r="P2799" t="s">
        <v>324</v>
      </c>
      <c r="R2799" t="s">
        <v>325</v>
      </c>
      <c r="T2799">
        <v>1734</v>
      </c>
      <c r="U2799" t="s">
        <v>326</v>
      </c>
      <c r="V2799" t="s">
        <v>42</v>
      </c>
      <c r="W2799" t="s">
        <v>327</v>
      </c>
      <c r="X2799" t="s">
        <v>328</v>
      </c>
      <c r="Y2799" t="s">
        <v>36</v>
      </c>
    </row>
    <row r="2800" spans="1:25" x14ac:dyDescent="0.3">
      <c r="A2800">
        <v>10117</v>
      </c>
      <c r="B2800">
        <v>50</v>
      </c>
      <c r="C2800">
        <v>43.68</v>
      </c>
      <c r="D2800">
        <v>2</v>
      </c>
      <c r="E2800">
        <v>2184</v>
      </c>
      <c r="F2800" s="1">
        <v>37727</v>
      </c>
      <c r="G2800" t="s">
        <v>25</v>
      </c>
      <c r="H2800">
        <v>2</v>
      </c>
      <c r="I2800">
        <v>4</v>
      </c>
      <c r="J2800">
        <v>2003</v>
      </c>
      <c r="K2800" t="s">
        <v>598</v>
      </c>
      <c r="L2800">
        <v>54</v>
      </c>
      <c r="M2800" t="s">
        <v>674</v>
      </c>
      <c r="N2800" t="s">
        <v>196</v>
      </c>
      <c r="O2800" t="s">
        <v>197</v>
      </c>
      <c r="P2800" t="s">
        <v>198</v>
      </c>
      <c r="R2800" t="s">
        <v>199</v>
      </c>
      <c r="T2800">
        <v>79903</v>
      </c>
      <c r="U2800" t="s">
        <v>199</v>
      </c>
      <c r="V2800" t="s">
        <v>200</v>
      </c>
      <c r="W2800" t="s">
        <v>201</v>
      </c>
      <c r="X2800" t="s">
        <v>202</v>
      </c>
      <c r="Y2800" t="s">
        <v>36</v>
      </c>
    </row>
    <row r="2801" spans="1:25" x14ac:dyDescent="0.3">
      <c r="A2801">
        <v>10129</v>
      </c>
      <c r="B2801">
        <v>32</v>
      </c>
      <c r="C2801">
        <v>64.97</v>
      </c>
      <c r="D2801">
        <v>8</v>
      </c>
      <c r="E2801">
        <v>2079.04</v>
      </c>
      <c r="F2801" s="1">
        <v>37784</v>
      </c>
      <c r="G2801" t="s">
        <v>25</v>
      </c>
      <c r="H2801">
        <v>2</v>
      </c>
      <c r="I2801">
        <v>6</v>
      </c>
      <c r="J2801">
        <v>2003</v>
      </c>
      <c r="K2801" t="s">
        <v>598</v>
      </c>
      <c r="L2801">
        <v>54</v>
      </c>
      <c r="M2801" t="s">
        <v>674</v>
      </c>
      <c r="N2801" t="s">
        <v>329</v>
      </c>
      <c r="O2801" t="s">
        <v>330</v>
      </c>
      <c r="P2801" t="s">
        <v>331</v>
      </c>
      <c r="R2801" t="s">
        <v>332</v>
      </c>
      <c r="T2801" t="s">
        <v>333</v>
      </c>
      <c r="U2801" t="s">
        <v>170</v>
      </c>
      <c r="V2801" t="s">
        <v>42</v>
      </c>
      <c r="W2801" t="s">
        <v>61</v>
      </c>
      <c r="X2801" t="s">
        <v>334</v>
      </c>
      <c r="Y2801" t="s">
        <v>36</v>
      </c>
    </row>
    <row r="2802" spans="1:25" x14ac:dyDescent="0.3">
      <c r="A2802">
        <v>10142</v>
      </c>
      <c r="B2802">
        <v>39</v>
      </c>
      <c r="C2802">
        <v>44.23</v>
      </c>
      <c r="D2802">
        <v>5</v>
      </c>
      <c r="E2802">
        <v>1724.97</v>
      </c>
      <c r="F2802" s="1">
        <v>37841</v>
      </c>
      <c r="G2802" t="s">
        <v>25</v>
      </c>
      <c r="H2802">
        <v>3</v>
      </c>
      <c r="I2802">
        <v>8</v>
      </c>
      <c r="J2802">
        <v>2003</v>
      </c>
      <c r="K2802" t="s">
        <v>598</v>
      </c>
      <c r="L2802">
        <v>54</v>
      </c>
      <c r="M2802" t="s">
        <v>674</v>
      </c>
      <c r="N2802" t="s">
        <v>272</v>
      </c>
      <c r="O2802">
        <v>4155551450</v>
      </c>
      <c r="P2802" t="s">
        <v>273</v>
      </c>
      <c r="R2802" t="s">
        <v>274</v>
      </c>
      <c r="S2802" t="s">
        <v>55</v>
      </c>
      <c r="T2802">
        <v>97562</v>
      </c>
      <c r="U2802" t="s">
        <v>32</v>
      </c>
      <c r="V2802" t="s">
        <v>33</v>
      </c>
      <c r="W2802" t="s">
        <v>275</v>
      </c>
      <c r="X2802" t="s">
        <v>276</v>
      </c>
      <c r="Y2802" t="s">
        <v>36</v>
      </c>
    </row>
    <row r="2803" spans="1:25" x14ac:dyDescent="0.3">
      <c r="A2803">
        <v>10153</v>
      </c>
      <c r="B2803">
        <v>50</v>
      </c>
      <c r="C2803">
        <v>60.06</v>
      </c>
      <c r="D2803">
        <v>4</v>
      </c>
      <c r="E2803">
        <v>3003</v>
      </c>
      <c r="F2803" s="1">
        <v>37892</v>
      </c>
      <c r="G2803" t="s">
        <v>25</v>
      </c>
      <c r="H2803">
        <v>3</v>
      </c>
      <c r="I2803">
        <v>9</v>
      </c>
      <c r="J2803">
        <v>2003</v>
      </c>
      <c r="K2803" t="s">
        <v>598</v>
      </c>
      <c r="L2803">
        <v>54</v>
      </c>
      <c r="M2803" t="s">
        <v>674</v>
      </c>
      <c r="N2803" t="s">
        <v>174</v>
      </c>
      <c r="O2803" t="s">
        <v>175</v>
      </c>
      <c r="P2803" t="s">
        <v>176</v>
      </c>
      <c r="R2803" t="s">
        <v>177</v>
      </c>
      <c r="T2803">
        <v>28034</v>
      </c>
      <c r="U2803" t="s">
        <v>178</v>
      </c>
      <c r="V2803" t="s">
        <v>42</v>
      </c>
      <c r="W2803" t="s">
        <v>179</v>
      </c>
      <c r="X2803" t="s">
        <v>180</v>
      </c>
      <c r="Y2803" t="s">
        <v>51</v>
      </c>
    </row>
    <row r="2804" spans="1:25" x14ac:dyDescent="0.3">
      <c r="A2804">
        <v>10167</v>
      </c>
      <c r="B2804">
        <v>38</v>
      </c>
      <c r="C2804">
        <v>48.59</v>
      </c>
      <c r="D2804">
        <v>15</v>
      </c>
      <c r="E2804">
        <v>1846.42</v>
      </c>
      <c r="F2804" s="1">
        <v>37917</v>
      </c>
      <c r="G2804" t="s">
        <v>339</v>
      </c>
      <c r="H2804">
        <v>4</v>
      </c>
      <c r="I2804">
        <v>10</v>
      </c>
      <c r="J2804">
        <v>2003</v>
      </c>
      <c r="K2804" t="s">
        <v>598</v>
      </c>
      <c r="L2804">
        <v>54</v>
      </c>
      <c r="M2804" t="s">
        <v>674</v>
      </c>
      <c r="N2804" t="s">
        <v>261</v>
      </c>
      <c r="O2804" t="s">
        <v>262</v>
      </c>
      <c r="P2804" t="s">
        <v>263</v>
      </c>
      <c r="R2804" t="s">
        <v>264</v>
      </c>
      <c r="T2804" t="s">
        <v>265</v>
      </c>
      <c r="U2804" t="s">
        <v>188</v>
      </c>
      <c r="V2804" t="s">
        <v>42</v>
      </c>
      <c r="W2804" t="s">
        <v>266</v>
      </c>
      <c r="X2804" t="s">
        <v>206</v>
      </c>
      <c r="Y2804" t="s">
        <v>36</v>
      </c>
    </row>
    <row r="2805" spans="1:25" x14ac:dyDescent="0.3">
      <c r="A2805">
        <v>10177</v>
      </c>
      <c r="B2805">
        <v>40</v>
      </c>
      <c r="C2805">
        <v>50.23</v>
      </c>
      <c r="D2805">
        <v>6</v>
      </c>
      <c r="E2805">
        <v>2009.2</v>
      </c>
      <c r="F2805" s="1">
        <v>37932</v>
      </c>
      <c r="G2805" t="s">
        <v>25</v>
      </c>
      <c r="H2805">
        <v>4</v>
      </c>
      <c r="I2805">
        <v>11</v>
      </c>
      <c r="J2805">
        <v>2003</v>
      </c>
      <c r="K2805" t="s">
        <v>598</v>
      </c>
      <c r="L2805">
        <v>54</v>
      </c>
      <c r="M2805" t="s">
        <v>674</v>
      </c>
      <c r="N2805" t="s">
        <v>487</v>
      </c>
      <c r="O2805" t="s">
        <v>488</v>
      </c>
      <c r="P2805" t="s">
        <v>489</v>
      </c>
      <c r="R2805" t="s">
        <v>177</v>
      </c>
      <c r="T2805">
        <v>28023</v>
      </c>
      <c r="U2805" t="s">
        <v>178</v>
      </c>
      <c r="V2805" t="s">
        <v>42</v>
      </c>
      <c r="W2805" t="s">
        <v>490</v>
      </c>
      <c r="X2805" t="s">
        <v>491</v>
      </c>
      <c r="Y2805" t="s">
        <v>36</v>
      </c>
    </row>
    <row r="2806" spans="1:25" x14ac:dyDescent="0.3">
      <c r="A2806">
        <v>10185</v>
      </c>
      <c r="B2806">
        <v>28</v>
      </c>
      <c r="C2806">
        <v>64.430000000000007</v>
      </c>
      <c r="D2806">
        <v>6</v>
      </c>
      <c r="E2806">
        <v>1804.04</v>
      </c>
      <c r="F2806" s="1">
        <v>37939</v>
      </c>
      <c r="G2806" t="s">
        <v>25</v>
      </c>
      <c r="H2806">
        <v>4</v>
      </c>
      <c r="I2806">
        <v>11</v>
      </c>
      <c r="J2806">
        <v>2003</v>
      </c>
      <c r="K2806" t="s">
        <v>598</v>
      </c>
      <c r="L2806">
        <v>54</v>
      </c>
      <c r="M2806" t="s">
        <v>674</v>
      </c>
      <c r="N2806" t="s">
        <v>335</v>
      </c>
      <c r="O2806">
        <v>5085559555</v>
      </c>
      <c r="P2806" t="s">
        <v>336</v>
      </c>
      <c r="R2806" t="s">
        <v>162</v>
      </c>
      <c r="S2806" t="s">
        <v>123</v>
      </c>
      <c r="T2806">
        <v>50553</v>
      </c>
      <c r="U2806" t="s">
        <v>32</v>
      </c>
      <c r="V2806" t="s">
        <v>33</v>
      </c>
      <c r="W2806" t="s">
        <v>337</v>
      </c>
      <c r="X2806" t="s">
        <v>338</v>
      </c>
      <c r="Y2806" t="s">
        <v>36</v>
      </c>
    </row>
    <row r="2807" spans="1:25" x14ac:dyDescent="0.3">
      <c r="A2807">
        <v>10197</v>
      </c>
      <c r="B2807">
        <v>42</v>
      </c>
      <c r="C2807">
        <v>50.23</v>
      </c>
      <c r="D2807">
        <v>12</v>
      </c>
      <c r="E2807">
        <v>2109.66</v>
      </c>
      <c r="F2807" s="1">
        <v>37951</v>
      </c>
      <c r="G2807" t="s">
        <v>25</v>
      </c>
      <c r="H2807">
        <v>4</v>
      </c>
      <c r="I2807">
        <v>11</v>
      </c>
      <c r="J2807">
        <v>2003</v>
      </c>
      <c r="K2807" t="s">
        <v>598</v>
      </c>
      <c r="L2807">
        <v>54</v>
      </c>
      <c r="M2807" t="s">
        <v>674</v>
      </c>
      <c r="N2807" t="s">
        <v>352</v>
      </c>
      <c r="O2807" t="s">
        <v>353</v>
      </c>
      <c r="P2807" t="s">
        <v>354</v>
      </c>
      <c r="R2807" t="s">
        <v>355</v>
      </c>
      <c r="T2807">
        <v>8022</v>
      </c>
      <c r="U2807" t="s">
        <v>178</v>
      </c>
      <c r="V2807" t="s">
        <v>42</v>
      </c>
      <c r="W2807" t="s">
        <v>356</v>
      </c>
      <c r="X2807" t="s">
        <v>357</v>
      </c>
      <c r="Y2807" t="s">
        <v>36</v>
      </c>
    </row>
    <row r="2808" spans="1:25" x14ac:dyDescent="0.3">
      <c r="A2808">
        <v>10208</v>
      </c>
      <c r="B2808">
        <v>42</v>
      </c>
      <c r="C2808">
        <v>63.88</v>
      </c>
      <c r="D2808">
        <v>6</v>
      </c>
      <c r="E2808">
        <v>2682.96</v>
      </c>
      <c r="F2808" s="1">
        <v>37988</v>
      </c>
      <c r="G2808" t="s">
        <v>25</v>
      </c>
      <c r="H2808">
        <v>1</v>
      </c>
      <c r="I2808">
        <v>1</v>
      </c>
      <c r="J2808">
        <v>2004</v>
      </c>
      <c r="K2808" t="s">
        <v>598</v>
      </c>
      <c r="L2808">
        <v>54</v>
      </c>
      <c r="M2808" t="s">
        <v>674</v>
      </c>
      <c r="N2808" t="s">
        <v>219</v>
      </c>
      <c r="O2808" t="s">
        <v>220</v>
      </c>
      <c r="P2808" t="s">
        <v>221</v>
      </c>
      <c r="R2808" t="s">
        <v>222</v>
      </c>
      <c r="T2808">
        <v>69004</v>
      </c>
      <c r="U2808" t="s">
        <v>41</v>
      </c>
      <c r="V2808" t="s">
        <v>42</v>
      </c>
      <c r="W2808" t="s">
        <v>223</v>
      </c>
      <c r="X2808" t="s">
        <v>224</v>
      </c>
      <c r="Y2808" t="s">
        <v>36</v>
      </c>
    </row>
    <row r="2809" spans="1:25" x14ac:dyDescent="0.3">
      <c r="A2809">
        <v>10222</v>
      </c>
      <c r="B2809">
        <v>36</v>
      </c>
      <c r="C2809">
        <v>63.34</v>
      </c>
      <c r="D2809">
        <v>18</v>
      </c>
      <c r="E2809">
        <v>2280.2399999999998</v>
      </c>
      <c r="F2809" s="1">
        <v>38036</v>
      </c>
      <c r="G2809" t="s">
        <v>25</v>
      </c>
      <c r="H2809">
        <v>1</v>
      </c>
      <c r="I2809">
        <v>2</v>
      </c>
      <c r="J2809">
        <v>2004</v>
      </c>
      <c r="K2809" t="s">
        <v>598</v>
      </c>
      <c r="L2809">
        <v>54</v>
      </c>
      <c r="M2809" t="s">
        <v>674</v>
      </c>
      <c r="N2809" t="s">
        <v>362</v>
      </c>
      <c r="O2809">
        <v>7605558146</v>
      </c>
      <c r="P2809" t="s">
        <v>363</v>
      </c>
      <c r="R2809" t="s">
        <v>364</v>
      </c>
      <c r="S2809" t="s">
        <v>55</v>
      </c>
      <c r="T2809">
        <v>91217</v>
      </c>
      <c r="U2809" t="s">
        <v>32</v>
      </c>
      <c r="V2809" t="s">
        <v>33</v>
      </c>
      <c r="W2809" t="s">
        <v>237</v>
      </c>
      <c r="X2809" t="s">
        <v>276</v>
      </c>
      <c r="Y2809" t="s">
        <v>36</v>
      </c>
    </row>
    <row r="2810" spans="1:25" x14ac:dyDescent="0.3">
      <c r="A2810">
        <v>10232</v>
      </c>
      <c r="B2810">
        <v>24</v>
      </c>
      <c r="C2810">
        <v>49.69</v>
      </c>
      <c r="D2810">
        <v>3</v>
      </c>
      <c r="E2810">
        <v>1192.56</v>
      </c>
      <c r="F2810" s="1">
        <v>38066</v>
      </c>
      <c r="G2810" t="s">
        <v>25</v>
      </c>
      <c r="H2810">
        <v>1</v>
      </c>
      <c r="I2810">
        <v>3</v>
      </c>
      <c r="J2810">
        <v>2004</v>
      </c>
      <c r="K2810" t="s">
        <v>598</v>
      </c>
      <c r="L2810">
        <v>54</v>
      </c>
      <c r="M2810" t="s">
        <v>674</v>
      </c>
      <c r="N2810" t="s">
        <v>383</v>
      </c>
      <c r="O2810" t="s">
        <v>384</v>
      </c>
      <c r="P2810" t="s">
        <v>385</v>
      </c>
      <c r="R2810" t="s">
        <v>386</v>
      </c>
      <c r="S2810" t="s">
        <v>387</v>
      </c>
      <c r="T2810" t="s">
        <v>388</v>
      </c>
      <c r="U2810" t="s">
        <v>170</v>
      </c>
      <c r="V2810" t="s">
        <v>42</v>
      </c>
      <c r="W2810" t="s">
        <v>389</v>
      </c>
      <c r="X2810" t="s">
        <v>390</v>
      </c>
      <c r="Y2810" t="s">
        <v>36</v>
      </c>
    </row>
    <row r="2811" spans="1:25" x14ac:dyDescent="0.3">
      <c r="A2811">
        <v>10248</v>
      </c>
      <c r="B2811">
        <v>23</v>
      </c>
      <c r="C2811">
        <v>65.52</v>
      </c>
      <c r="D2811">
        <v>9</v>
      </c>
      <c r="E2811">
        <v>1506.96</v>
      </c>
      <c r="F2811" s="1">
        <v>38114</v>
      </c>
      <c r="G2811" t="s">
        <v>339</v>
      </c>
      <c r="H2811">
        <v>2</v>
      </c>
      <c r="I2811">
        <v>5</v>
      </c>
      <c r="J2811">
        <v>2004</v>
      </c>
      <c r="K2811" t="s">
        <v>598</v>
      </c>
      <c r="L2811">
        <v>54</v>
      </c>
      <c r="M2811" t="s">
        <v>674</v>
      </c>
      <c r="N2811" t="s">
        <v>28</v>
      </c>
      <c r="O2811">
        <v>2125557818</v>
      </c>
      <c r="P2811" t="s">
        <v>29</v>
      </c>
      <c r="R2811" t="s">
        <v>30</v>
      </c>
      <c r="S2811" t="s">
        <v>31</v>
      </c>
      <c r="T2811">
        <v>10022</v>
      </c>
      <c r="U2811" t="s">
        <v>32</v>
      </c>
      <c r="V2811" t="s">
        <v>33</v>
      </c>
      <c r="W2811" t="s">
        <v>34</v>
      </c>
      <c r="X2811" t="s">
        <v>35</v>
      </c>
      <c r="Y2811" t="s">
        <v>36</v>
      </c>
    </row>
    <row r="2812" spans="1:25" x14ac:dyDescent="0.3">
      <c r="A2812">
        <v>10261</v>
      </c>
      <c r="B2812">
        <v>29</v>
      </c>
      <c r="C2812">
        <v>50.78</v>
      </c>
      <c r="D2812">
        <v>7</v>
      </c>
      <c r="E2812">
        <v>1472.62</v>
      </c>
      <c r="F2812" s="1">
        <v>38155</v>
      </c>
      <c r="G2812" t="s">
        <v>25</v>
      </c>
      <c r="H2812">
        <v>2</v>
      </c>
      <c r="I2812">
        <v>6</v>
      </c>
      <c r="J2812">
        <v>2004</v>
      </c>
      <c r="K2812" t="s">
        <v>598</v>
      </c>
      <c r="L2812">
        <v>54</v>
      </c>
      <c r="M2812" t="s">
        <v>674</v>
      </c>
      <c r="N2812" t="s">
        <v>292</v>
      </c>
      <c r="O2812" t="s">
        <v>293</v>
      </c>
      <c r="P2812" t="s">
        <v>294</v>
      </c>
      <c r="R2812" t="s">
        <v>295</v>
      </c>
      <c r="S2812" t="s">
        <v>296</v>
      </c>
      <c r="T2812" t="s">
        <v>297</v>
      </c>
      <c r="U2812" t="s">
        <v>231</v>
      </c>
      <c r="V2812" t="s">
        <v>33</v>
      </c>
      <c r="W2812" t="s">
        <v>298</v>
      </c>
      <c r="X2812" t="s">
        <v>299</v>
      </c>
      <c r="Y2812" t="s">
        <v>36</v>
      </c>
    </row>
    <row r="2813" spans="1:25" x14ac:dyDescent="0.3">
      <c r="A2813">
        <v>10273</v>
      </c>
      <c r="B2813">
        <v>37</v>
      </c>
      <c r="C2813">
        <v>45.86</v>
      </c>
      <c r="D2813">
        <v>10</v>
      </c>
      <c r="E2813">
        <v>1696.82</v>
      </c>
      <c r="F2813" s="1">
        <v>38189</v>
      </c>
      <c r="G2813" t="s">
        <v>25</v>
      </c>
      <c r="H2813">
        <v>3</v>
      </c>
      <c r="I2813">
        <v>7</v>
      </c>
      <c r="J2813">
        <v>2004</v>
      </c>
      <c r="K2813" t="s">
        <v>598</v>
      </c>
      <c r="L2813">
        <v>54</v>
      </c>
      <c r="M2813" t="s">
        <v>674</v>
      </c>
      <c r="N2813" t="s">
        <v>365</v>
      </c>
      <c r="O2813" t="s">
        <v>366</v>
      </c>
      <c r="P2813" t="s">
        <v>367</v>
      </c>
      <c r="R2813" t="s">
        <v>368</v>
      </c>
      <c r="T2813" t="s">
        <v>369</v>
      </c>
      <c r="U2813" t="s">
        <v>370</v>
      </c>
      <c r="V2813" t="s">
        <v>42</v>
      </c>
      <c r="W2813" t="s">
        <v>371</v>
      </c>
      <c r="X2813" t="s">
        <v>372</v>
      </c>
      <c r="Y2813" t="s">
        <v>36</v>
      </c>
    </row>
    <row r="2814" spans="1:25" x14ac:dyDescent="0.3">
      <c r="A2814">
        <v>10283</v>
      </c>
      <c r="B2814">
        <v>33</v>
      </c>
      <c r="C2814">
        <v>51.32</v>
      </c>
      <c r="D2814">
        <v>12</v>
      </c>
      <c r="E2814">
        <v>1693.56</v>
      </c>
      <c r="F2814" s="1">
        <v>38219</v>
      </c>
      <c r="G2814" t="s">
        <v>25</v>
      </c>
      <c r="H2814">
        <v>3</v>
      </c>
      <c r="I2814">
        <v>8</v>
      </c>
      <c r="J2814">
        <v>2004</v>
      </c>
      <c r="K2814" t="s">
        <v>598</v>
      </c>
      <c r="L2814">
        <v>54</v>
      </c>
      <c r="M2814" t="s">
        <v>674</v>
      </c>
      <c r="N2814" t="s">
        <v>373</v>
      </c>
      <c r="O2814" t="s">
        <v>374</v>
      </c>
      <c r="P2814" t="s">
        <v>375</v>
      </c>
      <c r="R2814" t="s">
        <v>376</v>
      </c>
      <c r="S2814" t="s">
        <v>229</v>
      </c>
      <c r="T2814" t="s">
        <v>377</v>
      </c>
      <c r="U2814" t="s">
        <v>231</v>
      </c>
      <c r="V2814" t="s">
        <v>33</v>
      </c>
      <c r="W2814" t="s">
        <v>378</v>
      </c>
      <c r="X2814" t="s">
        <v>172</v>
      </c>
      <c r="Y2814" t="s">
        <v>36</v>
      </c>
    </row>
    <row r="2815" spans="1:25" x14ac:dyDescent="0.3">
      <c r="A2815">
        <v>10293</v>
      </c>
      <c r="B2815">
        <v>32</v>
      </c>
      <c r="C2815">
        <v>60.06</v>
      </c>
      <c r="D2815">
        <v>1</v>
      </c>
      <c r="E2815">
        <v>1921.92</v>
      </c>
      <c r="F2815" s="1">
        <v>38239</v>
      </c>
      <c r="G2815" t="s">
        <v>25</v>
      </c>
      <c r="H2815">
        <v>3</v>
      </c>
      <c r="I2815">
        <v>9</v>
      </c>
      <c r="J2815">
        <v>2004</v>
      </c>
      <c r="K2815" t="s">
        <v>598</v>
      </c>
      <c r="L2815">
        <v>54</v>
      </c>
      <c r="M2815" t="s">
        <v>674</v>
      </c>
      <c r="N2815" t="s">
        <v>254</v>
      </c>
      <c r="O2815" t="s">
        <v>255</v>
      </c>
      <c r="P2815" t="s">
        <v>256</v>
      </c>
      <c r="R2815" t="s">
        <v>257</v>
      </c>
      <c r="T2815">
        <v>10100</v>
      </c>
      <c r="U2815" t="s">
        <v>258</v>
      </c>
      <c r="V2815" t="s">
        <v>42</v>
      </c>
      <c r="W2815" t="s">
        <v>259</v>
      </c>
      <c r="X2815" t="s">
        <v>260</v>
      </c>
      <c r="Y2815" t="s">
        <v>36</v>
      </c>
    </row>
    <row r="2816" spans="1:25" x14ac:dyDescent="0.3">
      <c r="A2816">
        <v>10306</v>
      </c>
      <c r="B2816">
        <v>35</v>
      </c>
      <c r="C2816">
        <v>59.51</v>
      </c>
      <c r="D2816">
        <v>6</v>
      </c>
      <c r="E2816">
        <v>2082.85</v>
      </c>
      <c r="F2816" s="1">
        <v>38274</v>
      </c>
      <c r="G2816" t="s">
        <v>25</v>
      </c>
      <c r="H2816">
        <v>4</v>
      </c>
      <c r="I2816">
        <v>10</v>
      </c>
      <c r="J2816">
        <v>2004</v>
      </c>
      <c r="K2816" t="s">
        <v>598</v>
      </c>
      <c r="L2816">
        <v>54</v>
      </c>
      <c r="M2816" t="s">
        <v>674</v>
      </c>
      <c r="N2816" t="s">
        <v>492</v>
      </c>
      <c r="O2816" t="s">
        <v>493</v>
      </c>
      <c r="P2816" t="s">
        <v>494</v>
      </c>
      <c r="R2816" t="s">
        <v>495</v>
      </c>
      <c r="T2816" t="s">
        <v>496</v>
      </c>
      <c r="U2816" t="s">
        <v>170</v>
      </c>
      <c r="V2816" t="s">
        <v>42</v>
      </c>
      <c r="W2816" t="s">
        <v>497</v>
      </c>
      <c r="X2816" t="s">
        <v>94</v>
      </c>
      <c r="Y2816" t="s">
        <v>36</v>
      </c>
    </row>
    <row r="2817" spans="1:25" x14ac:dyDescent="0.3">
      <c r="A2817">
        <v>10315</v>
      </c>
      <c r="B2817">
        <v>40</v>
      </c>
      <c r="C2817">
        <v>55.69</v>
      </c>
      <c r="D2817">
        <v>5</v>
      </c>
      <c r="E2817">
        <v>2227.6</v>
      </c>
      <c r="F2817" s="1">
        <v>38289</v>
      </c>
      <c r="G2817" t="s">
        <v>25</v>
      </c>
      <c r="H2817">
        <v>4</v>
      </c>
      <c r="I2817">
        <v>10</v>
      </c>
      <c r="J2817">
        <v>2004</v>
      </c>
      <c r="K2817" t="s">
        <v>598</v>
      </c>
      <c r="L2817">
        <v>54</v>
      </c>
      <c r="M2817" t="s">
        <v>674</v>
      </c>
      <c r="N2817" t="s">
        <v>114</v>
      </c>
      <c r="O2817" t="s">
        <v>115</v>
      </c>
      <c r="P2817" t="s">
        <v>116</v>
      </c>
      <c r="R2817" t="s">
        <v>117</v>
      </c>
      <c r="T2817">
        <v>44000</v>
      </c>
      <c r="U2817" t="s">
        <v>41</v>
      </c>
      <c r="V2817" t="s">
        <v>42</v>
      </c>
      <c r="W2817" t="s">
        <v>118</v>
      </c>
      <c r="X2817" t="s">
        <v>119</v>
      </c>
      <c r="Y2817" t="s">
        <v>36</v>
      </c>
    </row>
    <row r="2818" spans="1:25" x14ac:dyDescent="0.3">
      <c r="A2818">
        <v>10327</v>
      </c>
      <c r="B2818">
        <v>37</v>
      </c>
      <c r="C2818">
        <v>86.74</v>
      </c>
      <c r="D2818">
        <v>4</v>
      </c>
      <c r="E2818">
        <v>3209.38</v>
      </c>
      <c r="F2818" s="1">
        <v>38301</v>
      </c>
      <c r="G2818" t="s">
        <v>408</v>
      </c>
      <c r="H2818">
        <v>4</v>
      </c>
      <c r="I2818">
        <v>11</v>
      </c>
      <c r="J2818">
        <v>2004</v>
      </c>
      <c r="K2818" t="s">
        <v>598</v>
      </c>
      <c r="L2818">
        <v>54</v>
      </c>
      <c r="M2818" t="s">
        <v>674</v>
      </c>
      <c r="N2818" t="s">
        <v>322</v>
      </c>
      <c r="O2818" t="s">
        <v>323</v>
      </c>
      <c r="P2818" t="s">
        <v>324</v>
      </c>
      <c r="R2818" t="s">
        <v>325</v>
      </c>
      <c r="T2818">
        <v>1734</v>
      </c>
      <c r="U2818" t="s">
        <v>326</v>
      </c>
      <c r="V2818" t="s">
        <v>42</v>
      </c>
      <c r="W2818" t="s">
        <v>327</v>
      </c>
      <c r="X2818" t="s">
        <v>328</v>
      </c>
      <c r="Y2818" t="s">
        <v>51</v>
      </c>
    </row>
    <row r="2819" spans="1:25" x14ac:dyDescent="0.3">
      <c r="A2819">
        <v>10337</v>
      </c>
      <c r="B2819">
        <v>42</v>
      </c>
      <c r="C2819">
        <v>97.16</v>
      </c>
      <c r="D2819">
        <v>5</v>
      </c>
      <c r="E2819">
        <v>4080.72</v>
      </c>
      <c r="F2819" s="1">
        <v>38312</v>
      </c>
      <c r="G2819" t="s">
        <v>25</v>
      </c>
      <c r="H2819">
        <v>4</v>
      </c>
      <c r="I2819">
        <v>11</v>
      </c>
      <c r="J2819">
        <v>2004</v>
      </c>
      <c r="K2819" t="s">
        <v>598</v>
      </c>
      <c r="L2819">
        <v>54</v>
      </c>
      <c r="M2819" t="s">
        <v>674</v>
      </c>
      <c r="N2819" t="s">
        <v>203</v>
      </c>
      <c r="O2819">
        <v>2125558493</v>
      </c>
      <c r="P2819" t="s">
        <v>204</v>
      </c>
      <c r="Q2819" t="s">
        <v>205</v>
      </c>
      <c r="R2819" t="s">
        <v>30</v>
      </c>
      <c r="S2819" t="s">
        <v>31</v>
      </c>
      <c r="T2819">
        <v>10022</v>
      </c>
      <c r="U2819" t="s">
        <v>32</v>
      </c>
      <c r="V2819" t="s">
        <v>33</v>
      </c>
      <c r="W2819" t="s">
        <v>124</v>
      </c>
      <c r="X2819" t="s">
        <v>206</v>
      </c>
      <c r="Y2819" t="s">
        <v>51</v>
      </c>
    </row>
    <row r="2820" spans="1:25" x14ac:dyDescent="0.3">
      <c r="A2820">
        <v>10350</v>
      </c>
      <c r="B2820">
        <v>20</v>
      </c>
      <c r="C2820">
        <v>100</v>
      </c>
      <c r="D2820">
        <v>15</v>
      </c>
      <c r="E2820">
        <v>2244.4</v>
      </c>
      <c r="F2820" s="1">
        <v>38323</v>
      </c>
      <c r="G2820" t="s">
        <v>25</v>
      </c>
      <c r="H2820">
        <v>4</v>
      </c>
      <c r="I2820">
        <v>12</v>
      </c>
      <c r="J2820">
        <v>2004</v>
      </c>
      <c r="K2820" t="s">
        <v>598</v>
      </c>
      <c r="L2820">
        <v>54</v>
      </c>
      <c r="M2820" t="s">
        <v>674</v>
      </c>
      <c r="N2820" t="s">
        <v>174</v>
      </c>
      <c r="O2820" t="s">
        <v>175</v>
      </c>
      <c r="P2820" t="s">
        <v>176</v>
      </c>
      <c r="R2820" t="s">
        <v>177</v>
      </c>
      <c r="T2820">
        <v>28034</v>
      </c>
      <c r="U2820" t="s">
        <v>178</v>
      </c>
      <c r="V2820" t="s">
        <v>42</v>
      </c>
      <c r="W2820" t="s">
        <v>179</v>
      </c>
      <c r="X2820" t="s">
        <v>180</v>
      </c>
      <c r="Y2820" t="s">
        <v>36</v>
      </c>
    </row>
    <row r="2821" spans="1:25" x14ac:dyDescent="0.3">
      <c r="A2821">
        <v>10373</v>
      </c>
      <c r="B2821">
        <v>29</v>
      </c>
      <c r="C2821">
        <v>100</v>
      </c>
      <c r="D2821">
        <v>1</v>
      </c>
      <c r="E2821">
        <v>3978.51</v>
      </c>
      <c r="F2821" s="1">
        <v>38383</v>
      </c>
      <c r="G2821" t="s">
        <v>25</v>
      </c>
      <c r="H2821">
        <v>1</v>
      </c>
      <c r="I2821">
        <v>1</v>
      </c>
      <c r="J2821">
        <v>2005</v>
      </c>
      <c r="K2821" t="s">
        <v>598</v>
      </c>
      <c r="L2821">
        <v>54</v>
      </c>
      <c r="M2821" t="s">
        <v>674</v>
      </c>
      <c r="N2821" t="s">
        <v>391</v>
      </c>
      <c r="O2821" t="s">
        <v>392</v>
      </c>
      <c r="P2821" t="s">
        <v>393</v>
      </c>
      <c r="R2821" t="s">
        <v>394</v>
      </c>
      <c r="T2821">
        <v>90110</v>
      </c>
      <c r="U2821" t="s">
        <v>130</v>
      </c>
      <c r="V2821" t="s">
        <v>42</v>
      </c>
      <c r="W2821" t="s">
        <v>395</v>
      </c>
      <c r="X2821" t="s">
        <v>396</v>
      </c>
      <c r="Y2821" t="s">
        <v>51</v>
      </c>
    </row>
    <row r="2822" spans="1:25" x14ac:dyDescent="0.3">
      <c r="A2822">
        <v>10386</v>
      </c>
      <c r="B2822">
        <v>43</v>
      </c>
      <c r="C2822">
        <v>100</v>
      </c>
      <c r="D2822">
        <v>4</v>
      </c>
      <c r="E2822">
        <v>5417.57</v>
      </c>
      <c r="F2822" s="1">
        <v>38412</v>
      </c>
      <c r="G2822" t="s">
        <v>408</v>
      </c>
      <c r="H2822">
        <v>1</v>
      </c>
      <c r="I2822">
        <v>3</v>
      </c>
      <c r="J2822">
        <v>2005</v>
      </c>
      <c r="K2822" t="s">
        <v>598</v>
      </c>
      <c r="L2822">
        <v>54</v>
      </c>
      <c r="M2822" t="s">
        <v>674</v>
      </c>
      <c r="N2822" t="s">
        <v>174</v>
      </c>
      <c r="O2822" t="s">
        <v>175</v>
      </c>
      <c r="P2822" t="s">
        <v>176</v>
      </c>
      <c r="R2822" t="s">
        <v>177</v>
      </c>
      <c r="T2822">
        <v>28034</v>
      </c>
      <c r="U2822" t="s">
        <v>178</v>
      </c>
      <c r="V2822" t="s">
        <v>42</v>
      </c>
      <c r="W2822" t="s">
        <v>179</v>
      </c>
      <c r="X2822" t="s">
        <v>180</v>
      </c>
      <c r="Y2822" t="s">
        <v>51</v>
      </c>
    </row>
    <row r="2823" spans="1:25" x14ac:dyDescent="0.3">
      <c r="A2823">
        <v>10397</v>
      </c>
      <c r="B2823">
        <v>34</v>
      </c>
      <c r="C2823">
        <v>62.24</v>
      </c>
      <c r="D2823">
        <v>1</v>
      </c>
      <c r="E2823">
        <v>2116.16</v>
      </c>
      <c r="F2823" s="1">
        <v>38439</v>
      </c>
      <c r="G2823" t="s">
        <v>25</v>
      </c>
      <c r="H2823">
        <v>1</v>
      </c>
      <c r="I2823">
        <v>3</v>
      </c>
      <c r="J2823">
        <v>2005</v>
      </c>
      <c r="K2823" t="s">
        <v>598</v>
      </c>
      <c r="L2823">
        <v>54</v>
      </c>
      <c r="M2823" t="s">
        <v>674</v>
      </c>
      <c r="N2823" t="s">
        <v>340</v>
      </c>
      <c r="O2823" t="s">
        <v>341</v>
      </c>
      <c r="P2823" t="s">
        <v>342</v>
      </c>
      <c r="R2823" t="s">
        <v>343</v>
      </c>
      <c r="T2823">
        <v>31000</v>
      </c>
      <c r="U2823" t="s">
        <v>41</v>
      </c>
      <c r="V2823" t="s">
        <v>42</v>
      </c>
      <c r="W2823" t="s">
        <v>344</v>
      </c>
      <c r="X2823" t="s">
        <v>345</v>
      </c>
      <c r="Y2823" t="s">
        <v>36</v>
      </c>
    </row>
    <row r="2824" spans="1:25" x14ac:dyDescent="0.3">
      <c r="A2824">
        <v>10414</v>
      </c>
      <c r="B2824">
        <v>47</v>
      </c>
      <c r="C2824">
        <v>65.52</v>
      </c>
      <c r="D2824">
        <v>9</v>
      </c>
      <c r="E2824">
        <v>3079.44</v>
      </c>
      <c r="F2824" s="1">
        <v>38478</v>
      </c>
      <c r="G2824" t="s">
        <v>401</v>
      </c>
      <c r="H2824">
        <v>2</v>
      </c>
      <c r="I2824">
        <v>5</v>
      </c>
      <c r="J2824">
        <v>2005</v>
      </c>
      <c r="K2824" t="s">
        <v>598</v>
      </c>
      <c r="L2824">
        <v>54</v>
      </c>
      <c r="M2824" t="s">
        <v>674</v>
      </c>
      <c r="N2824" t="s">
        <v>379</v>
      </c>
      <c r="O2824">
        <v>6175559555</v>
      </c>
      <c r="P2824" t="s">
        <v>380</v>
      </c>
      <c r="R2824" t="s">
        <v>381</v>
      </c>
      <c r="S2824" t="s">
        <v>123</v>
      </c>
      <c r="T2824">
        <v>51003</v>
      </c>
      <c r="U2824" t="s">
        <v>32</v>
      </c>
      <c r="V2824" t="s">
        <v>33</v>
      </c>
      <c r="W2824" t="s">
        <v>382</v>
      </c>
      <c r="X2824" t="s">
        <v>66</v>
      </c>
      <c r="Y2824" t="s">
        <v>51</v>
      </c>
    </row>
  </sheetData>
  <autoFilter ref="A1:Y1" xr:uid="{30B9696E-DAA2-47AD-89AD-5C04038AA55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58EEC-0C3D-4039-AB2F-7E154062D899}">
  <dimension ref="A1:J2824"/>
  <sheetViews>
    <sheetView workbookViewId="0">
      <selection activeCell="K13" sqref="K13"/>
    </sheetView>
  </sheetViews>
  <sheetFormatPr defaultRowHeight="14.4" x14ac:dyDescent="0.3"/>
  <cols>
    <col min="1" max="1" width="14.33203125" style="3" bestFit="1" customWidth="1"/>
    <col min="2" max="2" width="9.5546875" bestFit="1" customWidth="1"/>
    <col min="3" max="3" width="31.109375" bestFit="1" customWidth="1"/>
    <col min="4" max="4" width="13.6640625" customWidth="1"/>
    <col min="5" max="5" width="16.109375" bestFit="1" customWidth="1"/>
    <col min="8" max="8" width="14" bestFit="1" customWidth="1"/>
  </cols>
  <sheetData>
    <row r="1" spans="1:10" x14ac:dyDescent="0.3">
      <c r="A1" s="8" t="s">
        <v>5</v>
      </c>
      <c r="B1" s="6" t="s">
        <v>7</v>
      </c>
      <c r="C1" s="6" t="s">
        <v>13</v>
      </c>
      <c r="D1" s="6" t="s">
        <v>2</v>
      </c>
      <c r="E1" s="6" t="s">
        <v>10</v>
      </c>
      <c r="F1" s="6" t="s">
        <v>678</v>
      </c>
      <c r="G1" s="6" t="s">
        <v>690</v>
      </c>
      <c r="H1" s="6" t="s">
        <v>691</v>
      </c>
      <c r="I1" s="6" t="s">
        <v>675</v>
      </c>
      <c r="J1" s="6" t="s">
        <v>692</v>
      </c>
    </row>
    <row r="2" spans="1:10" x14ac:dyDescent="0.3">
      <c r="A2" s="3">
        <v>37676</v>
      </c>
      <c r="B2">
        <v>1</v>
      </c>
      <c r="C2" t="s">
        <v>28</v>
      </c>
      <c r="D2">
        <v>95.7</v>
      </c>
      <c r="E2" t="s">
        <v>26</v>
      </c>
      <c r="F2">
        <f>D2*B2</f>
        <v>95.7</v>
      </c>
      <c r="G2" t="str">
        <f>VLOOKUP(C2,Customer!A2:C2824,3,FALSE)</f>
        <v>USA</v>
      </c>
      <c r="H2" t="str">
        <f>VLOOKUP(C2,Customer!A2:C2824,2,FALSE)</f>
        <v>NYC</v>
      </c>
      <c r="I2" t="str">
        <f>TEXT(A2,"mmm")</f>
        <v>Feb</v>
      </c>
      <c r="J2">
        <f>WEEKNUM(A2)</f>
        <v>9</v>
      </c>
    </row>
    <row r="3" spans="1:10" x14ac:dyDescent="0.3">
      <c r="A3" s="3">
        <v>37748</v>
      </c>
      <c r="B3">
        <v>2</v>
      </c>
      <c r="C3" t="s">
        <v>37</v>
      </c>
      <c r="D3">
        <v>81.349999999999994</v>
      </c>
      <c r="E3" t="s">
        <v>26</v>
      </c>
      <c r="F3">
        <f t="shared" ref="F3:F66" si="0">D3*B3</f>
        <v>162.69999999999999</v>
      </c>
      <c r="G3" t="str">
        <f>VLOOKUP(C3,Customer!A3:C2825,3,FALSE)</f>
        <v>France</v>
      </c>
      <c r="H3" t="str">
        <f>VLOOKUP(C3,Customer!A3:C2825,2,FALSE)</f>
        <v>Reims</v>
      </c>
      <c r="I3" t="str">
        <f t="shared" ref="I3:I66" si="1">TEXT(A3,"mmm")</f>
        <v>May</v>
      </c>
      <c r="J3">
        <f t="shared" ref="J3:J66" si="2">WEEKNUM(A3)</f>
        <v>19</v>
      </c>
    </row>
    <row r="4" spans="1:10" x14ac:dyDescent="0.3">
      <c r="A4" s="3">
        <v>37803</v>
      </c>
      <c r="B4">
        <v>3</v>
      </c>
      <c r="C4" t="s">
        <v>45</v>
      </c>
      <c r="D4">
        <v>94.74</v>
      </c>
      <c r="E4" t="s">
        <v>26</v>
      </c>
      <c r="F4">
        <f t="shared" si="0"/>
        <v>284.21999999999997</v>
      </c>
      <c r="G4" t="str">
        <f>VLOOKUP(C4,Customer!A4:C2826,3,FALSE)</f>
        <v>France</v>
      </c>
      <c r="H4" t="str">
        <f>VLOOKUP(C4,Customer!A4:C2826,2,FALSE)</f>
        <v>Paris</v>
      </c>
      <c r="I4" t="str">
        <f t="shared" si="1"/>
        <v>Jul</v>
      </c>
      <c r="J4">
        <f t="shared" si="2"/>
        <v>27</v>
      </c>
    </row>
    <row r="5" spans="1:10" x14ac:dyDescent="0.3">
      <c r="A5" s="3">
        <v>37858</v>
      </c>
      <c r="B5">
        <v>3</v>
      </c>
      <c r="C5" t="s">
        <v>52</v>
      </c>
      <c r="D5">
        <v>83.26</v>
      </c>
      <c r="E5" t="s">
        <v>26</v>
      </c>
      <c r="F5">
        <f t="shared" si="0"/>
        <v>249.78000000000003</v>
      </c>
      <c r="G5" t="str">
        <f>VLOOKUP(C5,Customer!A5:C2827,3,FALSE)</f>
        <v>USA</v>
      </c>
      <c r="H5" t="str">
        <f>VLOOKUP(C5,Customer!A5:C2827,2,FALSE)</f>
        <v>Pasadena</v>
      </c>
      <c r="I5" t="str">
        <f t="shared" si="1"/>
        <v>Aug</v>
      </c>
      <c r="J5">
        <f t="shared" si="2"/>
        <v>35</v>
      </c>
    </row>
    <row r="6" spans="1:10" x14ac:dyDescent="0.3">
      <c r="A6" s="3">
        <v>37904</v>
      </c>
      <c r="B6">
        <v>4</v>
      </c>
      <c r="C6" t="s">
        <v>58</v>
      </c>
      <c r="D6">
        <v>100</v>
      </c>
      <c r="E6" t="s">
        <v>26</v>
      </c>
      <c r="F6">
        <f t="shared" si="0"/>
        <v>400</v>
      </c>
      <c r="G6" t="str">
        <f>VLOOKUP(C6,Customer!A6:C2828,3,FALSE)</f>
        <v>USA</v>
      </c>
      <c r="H6" t="str">
        <f>VLOOKUP(C6,Customer!A6:C2828,2,FALSE)</f>
        <v>San Francisco</v>
      </c>
      <c r="I6" t="str">
        <f t="shared" si="1"/>
        <v>Oct</v>
      </c>
      <c r="J6">
        <f t="shared" si="2"/>
        <v>41</v>
      </c>
    </row>
    <row r="7" spans="1:10" x14ac:dyDescent="0.3">
      <c r="A7" s="3">
        <v>37922</v>
      </c>
      <c r="B7">
        <v>4</v>
      </c>
      <c r="C7" t="s">
        <v>62</v>
      </c>
      <c r="D7">
        <v>96.66</v>
      </c>
      <c r="E7" t="s">
        <v>26</v>
      </c>
      <c r="F7">
        <f t="shared" si="0"/>
        <v>386.64</v>
      </c>
      <c r="G7" t="str">
        <f>VLOOKUP(C7,Customer!A7:C2829,3,FALSE)</f>
        <v>USA</v>
      </c>
      <c r="H7" t="str">
        <f>VLOOKUP(C7,Customer!A7:C2829,2,FALSE)</f>
        <v>Burlingame</v>
      </c>
      <c r="I7" t="str">
        <f t="shared" si="1"/>
        <v>Oct</v>
      </c>
      <c r="J7">
        <f t="shared" si="2"/>
        <v>44</v>
      </c>
    </row>
    <row r="8" spans="1:10" x14ac:dyDescent="0.3">
      <c r="A8" s="3">
        <v>37936</v>
      </c>
      <c r="B8">
        <v>4</v>
      </c>
      <c r="C8" t="s">
        <v>67</v>
      </c>
      <c r="D8">
        <v>86.13</v>
      </c>
      <c r="E8" t="s">
        <v>26</v>
      </c>
      <c r="F8">
        <f t="shared" si="0"/>
        <v>344.52</v>
      </c>
      <c r="G8" t="str">
        <f>VLOOKUP(C8,Customer!A8:C2830,3,FALSE)</f>
        <v>France</v>
      </c>
      <c r="H8" t="str">
        <f>VLOOKUP(C8,Customer!A8:C2830,2,FALSE)</f>
        <v>Lille</v>
      </c>
      <c r="I8" t="str">
        <f t="shared" si="1"/>
        <v>Nov</v>
      </c>
      <c r="J8">
        <f t="shared" si="2"/>
        <v>46</v>
      </c>
    </row>
    <row r="9" spans="1:10" x14ac:dyDescent="0.3">
      <c r="A9" s="3">
        <v>37943</v>
      </c>
      <c r="B9">
        <v>4</v>
      </c>
      <c r="C9" t="s">
        <v>73</v>
      </c>
      <c r="D9">
        <v>100</v>
      </c>
      <c r="E9" t="s">
        <v>26</v>
      </c>
      <c r="F9">
        <f t="shared" si="0"/>
        <v>400</v>
      </c>
      <c r="G9" t="str">
        <f>VLOOKUP(C9,Customer!A9:C2831,3,FALSE)</f>
        <v>Norway</v>
      </c>
      <c r="H9" t="str">
        <f>VLOOKUP(C9,Customer!A9:C2831,2,FALSE)</f>
        <v>Bergen</v>
      </c>
      <c r="I9" t="str">
        <f t="shared" si="1"/>
        <v>Nov</v>
      </c>
      <c r="J9">
        <f t="shared" si="2"/>
        <v>47</v>
      </c>
    </row>
    <row r="10" spans="1:10" x14ac:dyDescent="0.3">
      <c r="A10" s="3">
        <v>37956</v>
      </c>
      <c r="B10">
        <v>4</v>
      </c>
      <c r="C10" t="s">
        <v>81</v>
      </c>
      <c r="D10">
        <v>98.57</v>
      </c>
      <c r="E10" t="s">
        <v>26</v>
      </c>
      <c r="F10">
        <f t="shared" si="0"/>
        <v>394.28</v>
      </c>
      <c r="G10" t="str">
        <f>VLOOKUP(C10,Customer!A10:C2832,3,FALSE)</f>
        <v>USA</v>
      </c>
      <c r="H10" t="str">
        <f>VLOOKUP(C10,Customer!A10:C2832,2,FALSE)</f>
        <v>San Francisco</v>
      </c>
      <c r="I10" t="str">
        <f t="shared" si="1"/>
        <v>Dec</v>
      </c>
      <c r="J10">
        <f t="shared" si="2"/>
        <v>49</v>
      </c>
    </row>
    <row r="11" spans="1:10" x14ac:dyDescent="0.3">
      <c r="A11" s="3">
        <v>38001</v>
      </c>
      <c r="B11">
        <v>1</v>
      </c>
      <c r="C11" t="s">
        <v>84</v>
      </c>
      <c r="D11">
        <v>100</v>
      </c>
      <c r="E11" t="s">
        <v>26</v>
      </c>
      <c r="F11">
        <f t="shared" si="0"/>
        <v>100</v>
      </c>
      <c r="G11" t="str">
        <f>VLOOKUP(C11,Customer!A11:C2833,3,FALSE)</f>
        <v>France</v>
      </c>
      <c r="H11" t="str">
        <f>VLOOKUP(C11,Customer!A11:C2833,2,FALSE)</f>
        <v>Paris</v>
      </c>
      <c r="I11" t="str">
        <f t="shared" si="1"/>
        <v>Jan</v>
      </c>
      <c r="J11">
        <f t="shared" si="2"/>
        <v>3</v>
      </c>
    </row>
    <row r="12" spans="1:10" x14ac:dyDescent="0.3">
      <c r="A12" s="3">
        <v>38037</v>
      </c>
      <c r="B12">
        <v>1</v>
      </c>
      <c r="C12" t="s">
        <v>89</v>
      </c>
      <c r="D12">
        <v>100</v>
      </c>
      <c r="E12" t="s">
        <v>26</v>
      </c>
      <c r="F12">
        <f t="shared" si="0"/>
        <v>100</v>
      </c>
      <c r="G12" t="str">
        <f>VLOOKUP(C12,Customer!A12:C2834,3,FALSE)</f>
        <v>Australia</v>
      </c>
      <c r="H12" t="str">
        <f>VLOOKUP(C12,Customer!A12:C2834,2,FALSE)</f>
        <v>Melbourne</v>
      </c>
      <c r="I12" t="str">
        <f t="shared" si="1"/>
        <v>Feb</v>
      </c>
      <c r="J12">
        <f t="shared" si="2"/>
        <v>8</v>
      </c>
    </row>
    <row r="13" spans="1:10" x14ac:dyDescent="0.3">
      <c r="A13" s="3">
        <v>38082</v>
      </c>
      <c r="B13">
        <v>2</v>
      </c>
      <c r="C13" t="s">
        <v>99</v>
      </c>
      <c r="D13">
        <v>100</v>
      </c>
      <c r="E13" t="s">
        <v>26</v>
      </c>
      <c r="F13">
        <f t="shared" si="0"/>
        <v>200</v>
      </c>
      <c r="G13" t="str">
        <f>VLOOKUP(C13,Customer!A13:C2835,3,FALSE)</f>
        <v>USA</v>
      </c>
      <c r="H13" t="str">
        <f>VLOOKUP(C13,Customer!A13:C2835,2,FALSE)</f>
        <v>NYC</v>
      </c>
      <c r="I13" t="str">
        <f t="shared" si="1"/>
        <v>Apr</v>
      </c>
      <c r="J13">
        <f t="shared" si="2"/>
        <v>15</v>
      </c>
    </row>
    <row r="14" spans="1:10" x14ac:dyDescent="0.3">
      <c r="A14" s="3">
        <v>38125</v>
      </c>
      <c r="B14">
        <v>2</v>
      </c>
      <c r="C14" t="s">
        <v>104</v>
      </c>
      <c r="D14">
        <v>100</v>
      </c>
      <c r="E14" t="s">
        <v>26</v>
      </c>
      <c r="F14">
        <f t="shared" si="0"/>
        <v>200</v>
      </c>
      <c r="G14" t="str">
        <f>VLOOKUP(C14,Customer!A14:C2836,3,FALSE)</f>
        <v>USA</v>
      </c>
      <c r="H14" t="str">
        <f>VLOOKUP(C14,Customer!A14:C2836,2,FALSE)</f>
        <v>Newark</v>
      </c>
      <c r="I14" t="str">
        <f t="shared" si="1"/>
        <v>May</v>
      </c>
      <c r="J14">
        <f t="shared" si="2"/>
        <v>21</v>
      </c>
    </row>
    <row r="15" spans="1:10" x14ac:dyDescent="0.3">
      <c r="A15" s="3">
        <v>38166</v>
      </c>
      <c r="B15">
        <v>2</v>
      </c>
      <c r="C15" t="s">
        <v>109</v>
      </c>
      <c r="D15">
        <v>100</v>
      </c>
      <c r="E15" t="s">
        <v>26</v>
      </c>
      <c r="F15">
        <f t="shared" si="0"/>
        <v>200</v>
      </c>
      <c r="G15" t="str">
        <f>VLOOKUP(C15,Customer!A15:C2837,3,FALSE)</f>
        <v>USA</v>
      </c>
      <c r="H15" t="str">
        <f>VLOOKUP(C15,Customer!A15:C2837,2,FALSE)</f>
        <v>Bridgewater</v>
      </c>
      <c r="I15" t="str">
        <f t="shared" si="1"/>
        <v>Jun</v>
      </c>
      <c r="J15">
        <f t="shared" si="2"/>
        <v>27</v>
      </c>
    </row>
    <row r="16" spans="1:10" x14ac:dyDescent="0.3">
      <c r="A16" s="3">
        <v>38191</v>
      </c>
      <c r="B16">
        <v>3</v>
      </c>
      <c r="C16" t="s">
        <v>114</v>
      </c>
      <c r="D16">
        <v>92.83</v>
      </c>
      <c r="E16" t="s">
        <v>26</v>
      </c>
      <c r="F16">
        <f t="shared" si="0"/>
        <v>278.49</v>
      </c>
      <c r="G16" t="str">
        <f>VLOOKUP(C16,Customer!A16:C2838,3,FALSE)</f>
        <v>France</v>
      </c>
      <c r="H16" t="str">
        <f>VLOOKUP(C16,Customer!A16:C2838,2,FALSE)</f>
        <v>Nantes</v>
      </c>
      <c r="I16" t="str">
        <f t="shared" si="1"/>
        <v>Jul</v>
      </c>
      <c r="J16">
        <f t="shared" si="2"/>
        <v>30</v>
      </c>
    </row>
    <row r="17" spans="1:10" x14ac:dyDescent="0.3">
      <c r="A17" s="3">
        <v>38226</v>
      </c>
      <c r="B17">
        <v>3</v>
      </c>
      <c r="C17" t="s">
        <v>120</v>
      </c>
      <c r="D17">
        <v>100</v>
      </c>
      <c r="E17" t="s">
        <v>26</v>
      </c>
      <c r="F17">
        <f t="shared" si="0"/>
        <v>300</v>
      </c>
      <c r="G17" t="str">
        <f>VLOOKUP(C17,Customer!A17:C2839,3,FALSE)</f>
        <v>USA</v>
      </c>
      <c r="H17" t="str">
        <f>VLOOKUP(C17,Customer!A17:C2839,2,FALSE)</f>
        <v>Cambridge</v>
      </c>
      <c r="I17" t="str">
        <f t="shared" si="1"/>
        <v>Aug</v>
      </c>
      <c r="J17">
        <f t="shared" si="2"/>
        <v>35</v>
      </c>
    </row>
    <row r="18" spans="1:10" x14ac:dyDescent="0.3">
      <c r="A18" s="3">
        <v>38260</v>
      </c>
      <c r="B18">
        <v>3</v>
      </c>
      <c r="C18" t="s">
        <v>126</v>
      </c>
      <c r="D18">
        <v>100</v>
      </c>
      <c r="E18" t="s">
        <v>26</v>
      </c>
      <c r="F18">
        <f t="shared" si="0"/>
        <v>300</v>
      </c>
      <c r="G18" t="str">
        <f>VLOOKUP(C18,Customer!A18:C2840,3,FALSE)</f>
        <v>Finland</v>
      </c>
      <c r="H18" t="str">
        <f>VLOOKUP(C18,Customer!A18:C2840,2,FALSE)</f>
        <v>Helsinki</v>
      </c>
      <c r="I18" t="str">
        <f t="shared" si="1"/>
        <v>Sep</v>
      </c>
      <c r="J18">
        <f t="shared" si="2"/>
        <v>40</v>
      </c>
    </row>
    <row r="19" spans="1:10" x14ac:dyDescent="0.3">
      <c r="A19" s="3">
        <v>38275</v>
      </c>
      <c r="B19">
        <v>4</v>
      </c>
      <c r="C19" t="s">
        <v>133</v>
      </c>
      <c r="D19">
        <v>100</v>
      </c>
      <c r="E19" t="s">
        <v>26</v>
      </c>
      <c r="F19">
        <f t="shared" si="0"/>
        <v>400</v>
      </c>
      <c r="G19" t="str">
        <f>VLOOKUP(C19,Customer!A19:C2841,3,FALSE)</f>
        <v>Norway</v>
      </c>
      <c r="H19" t="str">
        <f>VLOOKUP(C19,Customer!A19:C2841,2,FALSE)</f>
        <v>Stavern</v>
      </c>
      <c r="I19" t="str">
        <f t="shared" si="1"/>
        <v>Oct</v>
      </c>
      <c r="J19">
        <f t="shared" si="2"/>
        <v>42</v>
      </c>
    </row>
    <row r="20" spans="1:10" x14ac:dyDescent="0.3">
      <c r="A20" s="3">
        <v>38293</v>
      </c>
      <c r="B20">
        <v>4</v>
      </c>
      <c r="C20" t="s">
        <v>139</v>
      </c>
      <c r="D20">
        <v>94.74</v>
      </c>
      <c r="E20" t="s">
        <v>26</v>
      </c>
      <c r="F20">
        <f t="shared" si="0"/>
        <v>378.96</v>
      </c>
      <c r="G20" t="str">
        <f>VLOOKUP(C20,Customer!A20:C2842,3,FALSE)</f>
        <v>USA</v>
      </c>
      <c r="H20" t="str">
        <f>VLOOKUP(C20,Customer!A20:C2842,2,FALSE)</f>
        <v>Allentown</v>
      </c>
      <c r="I20" t="str">
        <f t="shared" si="1"/>
        <v>Nov</v>
      </c>
      <c r="J20">
        <f t="shared" si="2"/>
        <v>45</v>
      </c>
    </row>
    <row r="21" spans="1:10" x14ac:dyDescent="0.3">
      <c r="A21" s="3">
        <v>38306</v>
      </c>
      <c r="B21">
        <v>4</v>
      </c>
      <c r="C21" t="s">
        <v>28</v>
      </c>
      <c r="D21">
        <v>100</v>
      </c>
      <c r="E21" t="s">
        <v>26</v>
      </c>
      <c r="F21">
        <f t="shared" si="0"/>
        <v>400</v>
      </c>
      <c r="G21" t="str">
        <f>VLOOKUP(C21,Customer!A21:C2843,3,FALSE)</f>
        <v>USA</v>
      </c>
      <c r="H21" t="str">
        <f>VLOOKUP(C21,Customer!A21:C2843,2,FALSE)</f>
        <v>NYC</v>
      </c>
      <c r="I21" t="str">
        <f t="shared" si="1"/>
        <v>Nov</v>
      </c>
      <c r="J21">
        <f t="shared" si="2"/>
        <v>47</v>
      </c>
    </row>
    <row r="22" spans="1:10" x14ac:dyDescent="0.3">
      <c r="A22" s="3">
        <v>38315</v>
      </c>
      <c r="B22">
        <v>4</v>
      </c>
      <c r="C22" t="s">
        <v>144</v>
      </c>
      <c r="D22">
        <v>100</v>
      </c>
      <c r="E22" t="s">
        <v>26</v>
      </c>
      <c r="F22">
        <f t="shared" si="0"/>
        <v>400</v>
      </c>
      <c r="G22" t="str">
        <f>VLOOKUP(C22,Customer!A22:C2844,3,FALSE)</f>
        <v>Austria</v>
      </c>
      <c r="H22" t="str">
        <f>VLOOKUP(C22,Customer!A22:C2844,2,FALSE)</f>
        <v>Salzburg</v>
      </c>
      <c r="I22" t="str">
        <f t="shared" si="1"/>
        <v>Nov</v>
      </c>
      <c r="J22">
        <f t="shared" si="2"/>
        <v>48</v>
      </c>
    </row>
    <row r="23" spans="1:10" x14ac:dyDescent="0.3">
      <c r="A23" s="3">
        <v>38338</v>
      </c>
      <c r="B23">
        <v>4</v>
      </c>
      <c r="C23" t="s">
        <v>152</v>
      </c>
      <c r="D23">
        <v>72.55</v>
      </c>
      <c r="E23" t="s">
        <v>26</v>
      </c>
      <c r="F23">
        <f t="shared" si="0"/>
        <v>290.2</v>
      </c>
      <c r="G23" t="str">
        <f>VLOOKUP(C23,Customer!A23:C2845,3,FALSE)</f>
        <v>Australia</v>
      </c>
      <c r="H23" t="str">
        <f>VLOOKUP(C23,Customer!A23:C2845,2,FALSE)</f>
        <v>Chatswood</v>
      </c>
      <c r="I23" t="str">
        <f t="shared" si="1"/>
        <v>Dec</v>
      </c>
      <c r="J23">
        <f t="shared" si="2"/>
        <v>51</v>
      </c>
    </row>
    <row r="24" spans="1:10" x14ac:dyDescent="0.3">
      <c r="A24" s="3">
        <v>38386</v>
      </c>
      <c r="B24">
        <v>1</v>
      </c>
      <c r="C24" t="s">
        <v>114</v>
      </c>
      <c r="D24">
        <v>34.909999999999997</v>
      </c>
      <c r="E24" t="s">
        <v>26</v>
      </c>
      <c r="F24">
        <f t="shared" si="0"/>
        <v>34.909999999999997</v>
      </c>
      <c r="G24" t="str">
        <f>VLOOKUP(C24,Customer!A24:C2846,3,FALSE)</f>
        <v>France</v>
      </c>
      <c r="H24" t="str">
        <f>VLOOKUP(C24,Customer!A24:C2846,2,FALSE)</f>
        <v>Nantes</v>
      </c>
      <c r="I24" t="str">
        <f t="shared" si="1"/>
        <v>Feb</v>
      </c>
      <c r="J24">
        <f t="shared" si="2"/>
        <v>6</v>
      </c>
    </row>
    <row r="25" spans="1:10" x14ac:dyDescent="0.3">
      <c r="A25" s="3">
        <v>38414</v>
      </c>
      <c r="B25">
        <v>1</v>
      </c>
      <c r="C25" t="s">
        <v>160</v>
      </c>
      <c r="D25">
        <v>76.36</v>
      </c>
      <c r="E25" t="s">
        <v>26</v>
      </c>
      <c r="F25">
        <f t="shared" si="0"/>
        <v>76.36</v>
      </c>
      <c r="G25" t="str">
        <f>VLOOKUP(C25,Customer!A25:C2847,3,FALSE)</f>
        <v>USA</v>
      </c>
      <c r="H25" t="str">
        <f>VLOOKUP(C25,Customer!A25:C2847,2,FALSE)</f>
        <v>New Bedford</v>
      </c>
      <c r="I25" t="str">
        <f t="shared" si="1"/>
        <v>Mar</v>
      </c>
      <c r="J25">
        <f t="shared" si="2"/>
        <v>10</v>
      </c>
    </row>
    <row r="26" spans="1:10" x14ac:dyDescent="0.3">
      <c r="A26" s="3">
        <v>38450</v>
      </c>
      <c r="B26">
        <v>2</v>
      </c>
      <c r="C26" t="s">
        <v>165</v>
      </c>
      <c r="D26">
        <v>100</v>
      </c>
      <c r="E26" t="s">
        <v>26</v>
      </c>
      <c r="F26">
        <f t="shared" si="0"/>
        <v>200</v>
      </c>
      <c r="G26" t="str">
        <f>VLOOKUP(C26,Customer!A26:C2848,3,FALSE)</f>
        <v>UK</v>
      </c>
      <c r="H26" t="str">
        <f>VLOOKUP(C26,Customer!A26:C2848,2,FALSE)</f>
        <v>Liverpool</v>
      </c>
      <c r="I26" t="str">
        <f t="shared" si="1"/>
        <v>Apr</v>
      </c>
      <c r="J26">
        <f t="shared" si="2"/>
        <v>15</v>
      </c>
    </row>
    <row r="27" spans="1:10" x14ac:dyDescent="0.3">
      <c r="A27" s="3">
        <v>38485</v>
      </c>
      <c r="B27">
        <v>2</v>
      </c>
      <c r="C27" t="s">
        <v>174</v>
      </c>
      <c r="D27">
        <v>100</v>
      </c>
      <c r="E27" t="s">
        <v>26</v>
      </c>
      <c r="F27">
        <f t="shared" si="0"/>
        <v>200</v>
      </c>
      <c r="G27" t="str">
        <f>VLOOKUP(C27,Customer!A27:C2849,3,FALSE)</f>
        <v>Spain</v>
      </c>
      <c r="H27" t="str">
        <f>VLOOKUP(C27,Customer!A27:C2849,2,FALSE)</f>
        <v>Madrid</v>
      </c>
      <c r="I27" t="str">
        <f t="shared" si="1"/>
        <v>May</v>
      </c>
      <c r="J27">
        <f t="shared" si="2"/>
        <v>20</v>
      </c>
    </row>
    <row r="28" spans="1:10" x14ac:dyDescent="0.3">
      <c r="A28" s="3">
        <v>37650</v>
      </c>
      <c r="B28">
        <v>1</v>
      </c>
      <c r="C28" t="s">
        <v>133</v>
      </c>
      <c r="D28">
        <v>100</v>
      </c>
      <c r="E28" t="s">
        <v>181</v>
      </c>
      <c r="F28">
        <f t="shared" si="0"/>
        <v>100</v>
      </c>
      <c r="G28" t="str">
        <f>VLOOKUP(C28,Customer!A28:C2850,3,FALSE)</f>
        <v>Norway</v>
      </c>
      <c r="H28" t="str">
        <f>VLOOKUP(C28,Customer!A28:C2850,2,FALSE)</f>
        <v>Stavern</v>
      </c>
      <c r="I28" t="str">
        <f t="shared" si="1"/>
        <v>Jan</v>
      </c>
      <c r="J28">
        <f t="shared" si="2"/>
        <v>5</v>
      </c>
    </row>
    <row r="29" spans="1:10" x14ac:dyDescent="0.3">
      <c r="A29" s="3">
        <v>37704</v>
      </c>
      <c r="B29">
        <v>1</v>
      </c>
      <c r="C29" t="s">
        <v>183</v>
      </c>
      <c r="D29">
        <v>100</v>
      </c>
      <c r="E29" t="s">
        <v>181</v>
      </c>
      <c r="F29">
        <f t="shared" si="0"/>
        <v>100</v>
      </c>
      <c r="G29" t="str">
        <f>VLOOKUP(C29,Customer!A29:C2851,3,FALSE)</f>
        <v>Sweden</v>
      </c>
      <c r="H29" t="str">
        <f>VLOOKUP(C29,Customer!A29:C2851,2,FALSE)</f>
        <v>Lule</v>
      </c>
      <c r="I29" t="str">
        <f t="shared" si="1"/>
        <v>Mar</v>
      </c>
      <c r="J29">
        <f t="shared" si="2"/>
        <v>13</v>
      </c>
    </row>
    <row r="30" spans="1:10" x14ac:dyDescent="0.3">
      <c r="A30" s="3">
        <v>37769</v>
      </c>
      <c r="B30">
        <v>2</v>
      </c>
      <c r="C30" t="s">
        <v>191</v>
      </c>
      <c r="D30">
        <v>100</v>
      </c>
      <c r="E30" t="s">
        <v>181</v>
      </c>
      <c r="F30">
        <f t="shared" si="0"/>
        <v>200</v>
      </c>
      <c r="G30" t="str">
        <f>VLOOKUP(C30,Customer!A30:C2852,3,FALSE)</f>
        <v>Spain</v>
      </c>
      <c r="H30" t="str">
        <f>VLOOKUP(C30,Customer!A30:C2852,2,FALSE)</f>
        <v>Madrid</v>
      </c>
      <c r="I30" t="str">
        <f t="shared" si="1"/>
        <v>May</v>
      </c>
      <c r="J30">
        <f t="shared" si="2"/>
        <v>22</v>
      </c>
    </row>
    <row r="31" spans="1:10" x14ac:dyDescent="0.3">
      <c r="A31" s="3">
        <v>37826</v>
      </c>
      <c r="B31">
        <v>3</v>
      </c>
      <c r="C31" t="s">
        <v>62</v>
      </c>
      <c r="D31">
        <v>100</v>
      </c>
      <c r="E31" t="s">
        <v>181</v>
      </c>
      <c r="F31">
        <f t="shared" si="0"/>
        <v>300</v>
      </c>
      <c r="G31" t="str">
        <f>VLOOKUP(C31,Customer!A31:C2853,3,FALSE)</f>
        <v>USA</v>
      </c>
      <c r="H31" t="str">
        <f>VLOOKUP(C31,Customer!A31:C2853,2,FALSE)</f>
        <v>Burlingame</v>
      </c>
      <c r="I31" t="str">
        <f t="shared" si="1"/>
        <v>Jul</v>
      </c>
      <c r="J31">
        <f t="shared" si="2"/>
        <v>30</v>
      </c>
    </row>
    <row r="32" spans="1:10" x14ac:dyDescent="0.3">
      <c r="A32" s="3">
        <v>37883</v>
      </c>
      <c r="B32">
        <v>3</v>
      </c>
      <c r="C32" t="s">
        <v>196</v>
      </c>
      <c r="D32">
        <v>100</v>
      </c>
      <c r="E32" t="s">
        <v>181</v>
      </c>
      <c r="F32">
        <f t="shared" si="0"/>
        <v>300</v>
      </c>
      <c r="G32" t="str">
        <f>VLOOKUP(C32,Customer!A32:C2854,3,FALSE)</f>
        <v>Singapore</v>
      </c>
      <c r="H32" t="str">
        <f>VLOOKUP(C32,Customer!A32:C2854,2,FALSE)</f>
        <v>Singapore</v>
      </c>
      <c r="I32" t="str">
        <f t="shared" si="1"/>
        <v>Sep</v>
      </c>
      <c r="J32">
        <f t="shared" si="2"/>
        <v>38</v>
      </c>
    </row>
    <row r="33" spans="1:10" x14ac:dyDescent="0.3">
      <c r="A33" s="3">
        <v>37914</v>
      </c>
      <c r="B33">
        <v>4</v>
      </c>
      <c r="C33" t="s">
        <v>203</v>
      </c>
      <c r="D33">
        <v>100</v>
      </c>
      <c r="E33" t="s">
        <v>181</v>
      </c>
      <c r="F33">
        <f t="shared" si="0"/>
        <v>400</v>
      </c>
      <c r="G33" t="str">
        <f>VLOOKUP(C33,Customer!A33:C2855,3,FALSE)</f>
        <v>USA</v>
      </c>
      <c r="H33" t="str">
        <f>VLOOKUP(C33,Customer!A33:C2855,2,FALSE)</f>
        <v>NYC</v>
      </c>
      <c r="I33" t="str">
        <f t="shared" si="1"/>
        <v>Oct</v>
      </c>
      <c r="J33">
        <f t="shared" si="2"/>
        <v>43</v>
      </c>
    </row>
    <row r="34" spans="1:10" x14ac:dyDescent="0.3">
      <c r="A34" s="3">
        <v>37931</v>
      </c>
      <c r="B34">
        <v>4</v>
      </c>
      <c r="C34" t="s">
        <v>207</v>
      </c>
      <c r="D34">
        <v>100</v>
      </c>
      <c r="E34" t="s">
        <v>181</v>
      </c>
      <c r="F34">
        <f t="shared" si="0"/>
        <v>400</v>
      </c>
      <c r="G34" t="str">
        <f>VLOOKUP(C34,Customer!A34:C2856,3,FALSE)</f>
        <v>Australia</v>
      </c>
      <c r="H34" t="str">
        <f>VLOOKUP(C34,Customer!A34:C2856,2,FALSE)</f>
        <v>South Brisbane</v>
      </c>
      <c r="I34" t="str">
        <f t="shared" si="1"/>
        <v>Nov</v>
      </c>
      <c r="J34">
        <f t="shared" si="2"/>
        <v>45</v>
      </c>
    </row>
    <row r="35" spans="1:10" x14ac:dyDescent="0.3">
      <c r="A35" s="3">
        <v>37938</v>
      </c>
      <c r="B35">
        <v>4</v>
      </c>
      <c r="C35" t="s">
        <v>214</v>
      </c>
      <c r="D35">
        <v>100</v>
      </c>
      <c r="E35" t="s">
        <v>181</v>
      </c>
      <c r="F35">
        <f t="shared" si="0"/>
        <v>400</v>
      </c>
      <c r="G35" t="str">
        <f>VLOOKUP(C35,Customer!A35:C2857,3,FALSE)</f>
        <v>USA</v>
      </c>
      <c r="H35" t="str">
        <f>VLOOKUP(C35,Customer!A35:C2857,2,FALSE)</f>
        <v>Philadelphia</v>
      </c>
      <c r="I35" t="str">
        <f t="shared" si="1"/>
        <v>Nov</v>
      </c>
      <c r="J35">
        <f t="shared" si="2"/>
        <v>46</v>
      </c>
    </row>
    <row r="36" spans="1:10" x14ac:dyDescent="0.3">
      <c r="A36" s="3">
        <v>37950</v>
      </c>
      <c r="B36">
        <v>4</v>
      </c>
      <c r="C36" t="s">
        <v>219</v>
      </c>
      <c r="D36">
        <v>100</v>
      </c>
      <c r="E36" t="s">
        <v>181</v>
      </c>
      <c r="F36">
        <f t="shared" si="0"/>
        <v>400</v>
      </c>
      <c r="G36" t="str">
        <f>VLOOKUP(C36,Customer!A36:C2858,3,FALSE)</f>
        <v>France</v>
      </c>
      <c r="H36" t="str">
        <f>VLOOKUP(C36,Customer!A36:C2858,2,FALSE)</f>
        <v>Lyon</v>
      </c>
      <c r="I36" t="str">
        <f t="shared" si="1"/>
        <v>Nov</v>
      </c>
      <c r="J36">
        <f t="shared" si="2"/>
        <v>48</v>
      </c>
    </row>
    <row r="37" spans="1:10" x14ac:dyDescent="0.3">
      <c r="A37" s="3">
        <v>37960</v>
      </c>
      <c r="B37">
        <v>4</v>
      </c>
      <c r="C37" t="s">
        <v>225</v>
      </c>
      <c r="D37">
        <v>100</v>
      </c>
      <c r="E37" t="s">
        <v>181</v>
      </c>
      <c r="F37">
        <f t="shared" si="0"/>
        <v>400</v>
      </c>
      <c r="G37" t="str">
        <f>VLOOKUP(C37,Customer!A37:C2859,3,FALSE)</f>
        <v>Canada</v>
      </c>
      <c r="H37" t="str">
        <f>VLOOKUP(C37,Customer!A37:C2859,2,FALSE)</f>
        <v>Vancouver</v>
      </c>
      <c r="I37" t="str">
        <f t="shared" si="1"/>
        <v>Dec</v>
      </c>
      <c r="J37">
        <f t="shared" si="2"/>
        <v>49</v>
      </c>
    </row>
    <row r="38" spans="1:10" x14ac:dyDescent="0.3">
      <c r="A38" s="3">
        <v>38015</v>
      </c>
      <c r="B38">
        <v>1</v>
      </c>
      <c r="C38" t="s">
        <v>234</v>
      </c>
      <c r="D38">
        <v>100</v>
      </c>
      <c r="E38" t="s">
        <v>181</v>
      </c>
      <c r="F38">
        <f t="shared" si="0"/>
        <v>100</v>
      </c>
      <c r="G38" t="str">
        <f>VLOOKUP(C38,Customer!A38:C2860,3,FALSE)</f>
        <v>USA</v>
      </c>
      <c r="H38" t="str">
        <f>VLOOKUP(C38,Customer!A38:C2860,2,FALSE)</f>
        <v>Burbank</v>
      </c>
      <c r="I38" t="str">
        <f t="shared" si="1"/>
        <v>Jan</v>
      </c>
      <c r="J38">
        <f t="shared" si="2"/>
        <v>5</v>
      </c>
    </row>
    <row r="39" spans="1:10" x14ac:dyDescent="0.3">
      <c r="A39" s="3">
        <v>38056</v>
      </c>
      <c r="B39">
        <v>1</v>
      </c>
      <c r="C39" t="s">
        <v>239</v>
      </c>
      <c r="D39">
        <v>100</v>
      </c>
      <c r="E39" t="s">
        <v>181</v>
      </c>
      <c r="F39">
        <f t="shared" si="0"/>
        <v>100</v>
      </c>
      <c r="G39" t="str">
        <f>VLOOKUP(C39,Customer!A39:C2861,3,FALSE)</f>
        <v>USA</v>
      </c>
      <c r="H39" t="str">
        <f>VLOOKUP(C39,Customer!A39:C2861,2,FALSE)</f>
        <v>Cambridge</v>
      </c>
      <c r="I39" t="str">
        <f t="shared" si="1"/>
        <v>Mar</v>
      </c>
      <c r="J39">
        <f t="shared" si="2"/>
        <v>11</v>
      </c>
    </row>
    <row r="40" spans="1:10" x14ac:dyDescent="0.3">
      <c r="A40" s="3">
        <v>38111</v>
      </c>
      <c r="B40">
        <v>2</v>
      </c>
      <c r="C40" t="s">
        <v>242</v>
      </c>
      <c r="D40">
        <v>100</v>
      </c>
      <c r="E40" t="s">
        <v>181</v>
      </c>
      <c r="F40">
        <f t="shared" si="0"/>
        <v>200</v>
      </c>
      <c r="G40" t="str">
        <f>VLOOKUP(C40,Customer!A40:C2862,3,FALSE)</f>
        <v>USA</v>
      </c>
      <c r="H40" t="str">
        <f>VLOOKUP(C40,Customer!A40:C2862,2,FALSE)</f>
        <v>New Haven</v>
      </c>
      <c r="I40" t="str">
        <f t="shared" si="1"/>
        <v>May</v>
      </c>
      <c r="J40">
        <f t="shared" si="2"/>
        <v>19</v>
      </c>
    </row>
    <row r="41" spans="1:10" x14ac:dyDescent="0.3">
      <c r="A41" s="3">
        <v>38153</v>
      </c>
      <c r="B41">
        <v>2</v>
      </c>
      <c r="C41" t="s">
        <v>246</v>
      </c>
      <c r="D41">
        <v>100</v>
      </c>
      <c r="E41" t="s">
        <v>181</v>
      </c>
      <c r="F41">
        <f t="shared" si="0"/>
        <v>200</v>
      </c>
      <c r="G41" t="str">
        <f>VLOOKUP(C41,Customer!A41:C2863,3,FALSE)</f>
        <v>Japan</v>
      </c>
      <c r="H41" t="str">
        <f>VLOOKUP(C41,Customer!A41:C2863,2,FALSE)</f>
        <v>Minato-ku</v>
      </c>
      <c r="I41" t="str">
        <f t="shared" si="1"/>
        <v>Jun</v>
      </c>
      <c r="J41">
        <f t="shared" si="2"/>
        <v>25</v>
      </c>
    </row>
    <row r="42" spans="1:10" x14ac:dyDescent="0.3">
      <c r="A42" s="3">
        <v>38187</v>
      </c>
      <c r="B42">
        <v>3</v>
      </c>
      <c r="C42" t="s">
        <v>152</v>
      </c>
      <c r="D42">
        <v>100</v>
      </c>
      <c r="E42" t="s">
        <v>181</v>
      </c>
      <c r="F42">
        <f t="shared" si="0"/>
        <v>300</v>
      </c>
      <c r="G42" t="str">
        <f>VLOOKUP(C42,Customer!A42:C2864,3,FALSE)</f>
        <v>Australia</v>
      </c>
      <c r="H42" t="str">
        <f>VLOOKUP(C42,Customer!A42:C2864,2,FALSE)</f>
        <v>Chatswood</v>
      </c>
      <c r="I42" t="str">
        <f t="shared" si="1"/>
        <v>Jul</v>
      </c>
      <c r="J42">
        <f t="shared" si="2"/>
        <v>30</v>
      </c>
    </row>
    <row r="43" spans="1:10" x14ac:dyDescent="0.3">
      <c r="A43" s="3">
        <v>38216</v>
      </c>
      <c r="B43">
        <v>3</v>
      </c>
      <c r="C43" t="s">
        <v>254</v>
      </c>
      <c r="D43">
        <v>100</v>
      </c>
      <c r="E43" t="s">
        <v>181</v>
      </c>
      <c r="F43">
        <f t="shared" si="0"/>
        <v>300</v>
      </c>
      <c r="G43" t="str">
        <f>VLOOKUP(C43,Customer!A43:C2865,3,FALSE)</f>
        <v>Italy</v>
      </c>
      <c r="H43" t="str">
        <f>VLOOKUP(C43,Customer!A43:C2865,2,FALSE)</f>
        <v>Torino</v>
      </c>
      <c r="I43" t="str">
        <f t="shared" si="1"/>
        <v>Aug</v>
      </c>
      <c r="J43">
        <f t="shared" si="2"/>
        <v>34</v>
      </c>
    </row>
    <row r="44" spans="1:10" x14ac:dyDescent="0.3">
      <c r="A44" s="3">
        <v>38238</v>
      </c>
      <c r="B44">
        <v>3</v>
      </c>
      <c r="C44" t="s">
        <v>261</v>
      </c>
      <c r="D44">
        <v>100</v>
      </c>
      <c r="E44" t="s">
        <v>181</v>
      </c>
      <c r="F44">
        <f t="shared" si="0"/>
        <v>300</v>
      </c>
      <c r="G44" t="str">
        <f>VLOOKUP(C44,Customer!A44:C2866,3,FALSE)</f>
        <v>Sweden</v>
      </c>
      <c r="H44" t="str">
        <f>VLOOKUP(C44,Customer!A44:C2866,2,FALSE)</f>
        <v>Boras</v>
      </c>
      <c r="I44" t="str">
        <f t="shared" si="1"/>
        <v>Sep</v>
      </c>
      <c r="J44">
        <f t="shared" si="2"/>
        <v>37</v>
      </c>
    </row>
    <row r="45" spans="1:10" x14ac:dyDescent="0.3">
      <c r="A45" s="3">
        <v>38271</v>
      </c>
      <c r="B45">
        <v>4</v>
      </c>
      <c r="C45" t="s">
        <v>267</v>
      </c>
      <c r="D45">
        <v>100</v>
      </c>
      <c r="E45" t="s">
        <v>181</v>
      </c>
      <c r="F45">
        <f t="shared" si="0"/>
        <v>400</v>
      </c>
      <c r="G45" t="str">
        <f>VLOOKUP(C45,Customer!A45:C2867,3,FALSE)</f>
        <v>France</v>
      </c>
      <c r="H45" t="str">
        <f>VLOOKUP(C45,Customer!A45:C2867,2,FALSE)</f>
        <v>Versailles</v>
      </c>
      <c r="I45" t="str">
        <f t="shared" si="1"/>
        <v>Oct</v>
      </c>
      <c r="J45">
        <f t="shared" si="2"/>
        <v>42</v>
      </c>
    </row>
    <row r="46" spans="1:10" x14ac:dyDescent="0.3">
      <c r="A46" s="3">
        <v>38281</v>
      </c>
      <c r="B46">
        <v>4</v>
      </c>
      <c r="C46" t="s">
        <v>272</v>
      </c>
      <c r="D46">
        <v>100</v>
      </c>
      <c r="E46" t="s">
        <v>181</v>
      </c>
      <c r="F46">
        <f t="shared" si="0"/>
        <v>400</v>
      </c>
      <c r="G46" t="str">
        <f>VLOOKUP(C46,Customer!A46:C2868,3,FALSE)</f>
        <v>USA</v>
      </c>
      <c r="H46" t="str">
        <f>VLOOKUP(C46,Customer!A46:C2868,2,FALSE)</f>
        <v>San Rafael</v>
      </c>
      <c r="I46" t="str">
        <f t="shared" si="1"/>
        <v>Oct</v>
      </c>
      <c r="J46">
        <f t="shared" si="2"/>
        <v>43</v>
      </c>
    </row>
    <row r="47" spans="1:10" x14ac:dyDescent="0.3">
      <c r="A47" s="3">
        <v>38295</v>
      </c>
      <c r="B47">
        <v>4</v>
      </c>
      <c r="C47" t="s">
        <v>277</v>
      </c>
      <c r="D47">
        <v>100</v>
      </c>
      <c r="E47" t="s">
        <v>181</v>
      </c>
      <c r="F47">
        <f t="shared" si="0"/>
        <v>400</v>
      </c>
      <c r="G47" t="str">
        <f>VLOOKUP(C47,Customer!A47:C2869,3,FALSE)</f>
        <v>USA</v>
      </c>
      <c r="H47" t="str">
        <f>VLOOKUP(C47,Customer!A47:C2869,2,FALSE)</f>
        <v>Nashua</v>
      </c>
      <c r="I47" t="str">
        <f t="shared" si="1"/>
        <v>Nov</v>
      </c>
      <c r="J47">
        <f t="shared" si="2"/>
        <v>45</v>
      </c>
    </row>
    <row r="48" spans="1:10" x14ac:dyDescent="0.3">
      <c r="A48" s="3">
        <v>38309</v>
      </c>
      <c r="B48">
        <v>4</v>
      </c>
      <c r="C48" t="s">
        <v>81</v>
      </c>
      <c r="D48">
        <v>100</v>
      </c>
      <c r="E48" t="s">
        <v>181</v>
      </c>
      <c r="F48">
        <f t="shared" si="0"/>
        <v>400</v>
      </c>
      <c r="G48" t="str">
        <f>VLOOKUP(C48,Customer!A48:C2870,3,FALSE)</f>
        <v>USA</v>
      </c>
      <c r="H48" t="str">
        <f>VLOOKUP(C48,Customer!A48:C2870,2,FALSE)</f>
        <v>San Francisco</v>
      </c>
      <c r="I48" t="str">
        <f t="shared" si="1"/>
        <v>Nov</v>
      </c>
      <c r="J48">
        <f t="shared" si="2"/>
        <v>47</v>
      </c>
    </row>
    <row r="49" spans="1:10" x14ac:dyDescent="0.3">
      <c r="A49" s="3">
        <v>38320</v>
      </c>
      <c r="B49">
        <v>4</v>
      </c>
      <c r="C49" t="s">
        <v>89</v>
      </c>
      <c r="D49">
        <v>100</v>
      </c>
      <c r="E49" t="s">
        <v>181</v>
      </c>
      <c r="F49">
        <f t="shared" si="0"/>
        <v>400</v>
      </c>
      <c r="G49" t="str">
        <f>VLOOKUP(C49,Customer!A49:C2871,3,FALSE)</f>
        <v>Australia</v>
      </c>
      <c r="H49" t="str">
        <f>VLOOKUP(C49,Customer!A49:C2871,2,FALSE)</f>
        <v>Melbourne</v>
      </c>
      <c r="I49" t="str">
        <f t="shared" si="1"/>
        <v>Nov</v>
      </c>
      <c r="J49">
        <f t="shared" si="2"/>
        <v>49</v>
      </c>
    </row>
    <row r="50" spans="1:10" x14ac:dyDescent="0.3">
      <c r="A50" s="3">
        <v>38331</v>
      </c>
      <c r="B50">
        <v>4</v>
      </c>
      <c r="C50" t="s">
        <v>272</v>
      </c>
      <c r="D50">
        <v>100</v>
      </c>
      <c r="E50" t="s">
        <v>181</v>
      </c>
      <c r="F50">
        <f t="shared" si="0"/>
        <v>400</v>
      </c>
      <c r="G50" t="str">
        <f>VLOOKUP(C50,Customer!A50:C2872,3,FALSE)</f>
        <v>USA</v>
      </c>
      <c r="H50" t="str">
        <f>VLOOKUP(C50,Customer!A50:C2872,2,FALSE)</f>
        <v>San Rafael</v>
      </c>
      <c r="I50" t="str">
        <f t="shared" si="1"/>
        <v>Dec</v>
      </c>
      <c r="J50">
        <f t="shared" si="2"/>
        <v>50</v>
      </c>
    </row>
    <row r="51" spans="1:10" x14ac:dyDescent="0.3">
      <c r="A51" s="3">
        <v>38372</v>
      </c>
      <c r="B51">
        <v>1</v>
      </c>
      <c r="C51" t="s">
        <v>281</v>
      </c>
      <c r="D51">
        <v>100</v>
      </c>
      <c r="E51" t="s">
        <v>181</v>
      </c>
      <c r="F51">
        <f t="shared" si="0"/>
        <v>100</v>
      </c>
      <c r="G51" t="str">
        <f>VLOOKUP(C51,Customer!A51:C2873,3,FALSE)</f>
        <v>USA</v>
      </c>
      <c r="H51" t="str">
        <f>VLOOKUP(C51,Customer!A51:C2873,2,FALSE)</f>
        <v>Brickhaven</v>
      </c>
      <c r="I51" t="str">
        <f t="shared" si="1"/>
        <v>Jan</v>
      </c>
      <c r="J51">
        <f t="shared" si="2"/>
        <v>4</v>
      </c>
    </row>
    <row r="52" spans="1:10" x14ac:dyDescent="0.3">
      <c r="A52" s="3">
        <v>38400</v>
      </c>
      <c r="B52">
        <v>1</v>
      </c>
      <c r="C52" t="s">
        <v>58</v>
      </c>
      <c r="D52">
        <v>100</v>
      </c>
      <c r="E52" t="s">
        <v>181</v>
      </c>
      <c r="F52">
        <f t="shared" si="0"/>
        <v>100</v>
      </c>
      <c r="G52" t="str">
        <f>VLOOKUP(C52,Customer!A52:C2874,3,FALSE)</f>
        <v>USA</v>
      </c>
      <c r="H52" t="str">
        <f>VLOOKUP(C52,Customer!A52:C2874,2,FALSE)</f>
        <v>San Francisco</v>
      </c>
      <c r="I52" t="str">
        <f t="shared" si="1"/>
        <v>Feb</v>
      </c>
      <c r="J52">
        <f t="shared" si="2"/>
        <v>8</v>
      </c>
    </row>
    <row r="53" spans="1:10" x14ac:dyDescent="0.3">
      <c r="A53" s="3">
        <v>38420</v>
      </c>
      <c r="B53">
        <v>1</v>
      </c>
      <c r="C53" t="s">
        <v>285</v>
      </c>
      <c r="D53">
        <v>100</v>
      </c>
      <c r="E53" t="s">
        <v>181</v>
      </c>
      <c r="F53">
        <f t="shared" si="0"/>
        <v>100</v>
      </c>
      <c r="G53" t="str">
        <f>VLOOKUP(C53,Customer!A53:C2875,3,FALSE)</f>
        <v>Australia</v>
      </c>
      <c r="H53" t="str">
        <f>VLOOKUP(C53,Customer!A53:C2875,2,FALSE)</f>
        <v>North Sydney</v>
      </c>
      <c r="I53" t="str">
        <f t="shared" si="1"/>
        <v>Mar</v>
      </c>
      <c r="J53">
        <f t="shared" si="2"/>
        <v>11</v>
      </c>
    </row>
    <row r="54" spans="1:10" x14ac:dyDescent="0.3">
      <c r="A54" s="3">
        <v>38473</v>
      </c>
      <c r="B54">
        <v>2</v>
      </c>
      <c r="C54" t="s">
        <v>292</v>
      </c>
      <c r="D54">
        <v>100</v>
      </c>
      <c r="E54" t="s">
        <v>181</v>
      </c>
      <c r="F54">
        <f t="shared" si="0"/>
        <v>200</v>
      </c>
      <c r="G54" t="str">
        <f>VLOOKUP(C54,Customer!A54:C2876,3,FALSE)</f>
        <v>Canada</v>
      </c>
      <c r="H54" t="str">
        <f>VLOOKUP(C54,Customer!A54:C2876,2,FALSE)</f>
        <v>Montreal</v>
      </c>
      <c r="I54" t="str">
        <f t="shared" si="1"/>
        <v>May</v>
      </c>
      <c r="J54">
        <f t="shared" si="2"/>
        <v>19</v>
      </c>
    </row>
    <row r="55" spans="1:10" x14ac:dyDescent="0.3">
      <c r="A55" s="3">
        <v>38503</v>
      </c>
      <c r="B55">
        <v>2</v>
      </c>
      <c r="C55" t="s">
        <v>174</v>
      </c>
      <c r="D55">
        <v>100</v>
      </c>
      <c r="E55" t="s">
        <v>181</v>
      </c>
      <c r="F55">
        <f t="shared" si="0"/>
        <v>200</v>
      </c>
      <c r="G55" t="str">
        <f>VLOOKUP(C55,Customer!A55:C2877,3,FALSE)</f>
        <v>Spain</v>
      </c>
      <c r="H55" t="str">
        <f>VLOOKUP(C55,Customer!A55:C2877,2,FALSE)</f>
        <v>Madrid</v>
      </c>
      <c r="I55" t="str">
        <f t="shared" si="1"/>
        <v>May</v>
      </c>
      <c r="J55">
        <f t="shared" si="2"/>
        <v>23</v>
      </c>
    </row>
    <row r="56" spans="1:10" x14ac:dyDescent="0.3">
      <c r="A56" s="3">
        <v>37676</v>
      </c>
      <c r="B56">
        <v>1</v>
      </c>
      <c r="C56" t="s">
        <v>28</v>
      </c>
      <c r="D56">
        <v>99.91</v>
      </c>
      <c r="E56" t="s">
        <v>26</v>
      </c>
      <c r="F56">
        <f t="shared" si="0"/>
        <v>99.91</v>
      </c>
      <c r="G56" t="str">
        <f>VLOOKUP(C56,Customer!A56:C2878,3,FALSE)</f>
        <v>USA</v>
      </c>
      <c r="H56" t="str">
        <f>VLOOKUP(C56,Customer!A56:C2878,2,FALSE)</f>
        <v>NYC</v>
      </c>
      <c r="I56" t="str">
        <f t="shared" si="1"/>
        <v>Feb</v>
      </c>
      <c r="J56">
        <f t="shared" si="2"/>
        <v>9</v>
      </c>
    </row>
    <row r="57" spans="1:10" x14ac:dyDescent="0.3">
      <c r="A57" s="3">
        <v>37740</v>
      </c>
      <c r="B57">
        <v>2</v>
      </c>
      <c r="C57" t="s">
        <v>89</v>
      </c>
      <c r="D57">
        <v>96.34</v>
      </c>
      <c r="E57" t="s">
        <v>26</v>
      </c>
      <c r="F57">
        <f t="shared" si="0"/>
        <v>192.68</v>
      </c>
      <c r="G57" t="str">
        <f>VLOOKUP(C57,Customer!A57:C2879,3,FALSE)</f>
        <v>Australia</v>
      </c>
      <c r="H57" t="str">
        <f>VLOOKUP(C57,Customer!A57:C2879,2,FALSE)</f>
        <v>Melbourne</v>
      </c>
      <c r="I57" t="str">
        <f t="shared" si="1"/>
        <v>Apr</v>
      </c>
      <c r="J57">
        <f t="shared" si="2"/>
        <v>18</v>
      </c>
    </row>
    <row r="58" spans="1:10" x14ac:dyDescent="0.3">
      <c r="A58" s="3">
        <v>37803</v>
      </c>
      <c r="B58">
        <v>3</v>
      </c>
      <c r="C58" t="s">
        <v>45</v>
      </c>
      <c r="D58">
        <v>100</v>
      </c>
      <c r="E58" t="s">
        <v>26</v>
      </c>
      <c r="F58">
        <f t="shared" si="0"/>
        <v>300</v>
      </c>
      <c r="G58" t="str">
        <f>VLOOKUP(C58,Customer!A58:C2880,3,FALSE)</f>
        <v>France</v>
      </c>
      <c r="H58" t="str">
        <f>VLOOKUP(C58,Customer!A58:C2880,2,FALSE)</f>
        <v>Paris</v>
      </c>
      <c r="I58" t="str">
        <f t="shared" si="1"/>
        <v>Jul</v>
      </c>
      <c r="J58">
        <f t="shared" si="2"/>
        <v>27</v>
      </c>
    </row>
    <row r="59" spans="1:10" x14ac:dyDescent="0.3">
      <c r="A59" s="3">
        <v>37858</v>
      </c>
      <c r="B59">
        <v>3</v>
      </c>
      <c r="C59" t="s">
        <v>52</v>
      </c>
      <c r="D59">
        <v>100</v>
      </c>
      <c r="E59" t="s">
        <v>26</v>
      </c>
      <c r="F59">
        <f t="shared" si="0"/>
        <v>300</v>
      </c>
      <c r="G59" t="str">
        <f>VLOOKUP(C59,Customer!A59:C2881,3,FALSE)</f>
        <v>USA</v>
      </c>
      <c r="H59" t="str">
        <f>VLOOKUP(C59,Customer!A59:C2881,2,FALSE)</f>
        <v>Pasadena</v>
      </c>
      <c r="I59" t="str">
        <f t="shared" si="1"/>
        <v>Aug</v>
      </c>
      <c r="J59">
        <f t="shared" si="2"/>
        <v>35</v>
      </c>
    </row>
    <row r="60" spans="1:10" x14ac:dyDescent="0.3">
      <c r="A60" s="3">
        <v>37904</v>
      </c>
      <c r="B60">
        <v>4</v>
      </c>
      <c r="C60" t="s">
        <v>58</v>
      </c>
      <c r="D60">
        <v>100</v>
      </c>
      <c r="E60" t="s">
        <v>26</v>
      </c>
      <c r="F60">
        <f t="shared" si="0"/>
        <v>400</v>
      </c>
      <c r="G60" t="str">
        <f>VLOOKUP(C60,Customer!A60:C2882,3,FALSE)</f>
        <v>USA</v>
      </c>
      <c r="H60" t="str">
        <f>VLOOKUP(C60,Customer!A60:C2882,2,FALSE)</f>
        <v>San Francisco</v>
      </c>
      <c r="I60" t="str">
        <f t="shared" si="1"/>
        <v>Oct</v>
      </c>
      <c r="J60">
        <f t="shared" si="2"/>
        <v>41</v>
      </c>
    </row>
    <row r="61" spans="1:10" x14ac:dyDescent="0.3">
      <c r="A61" s="3">
        <v>37922</v>
      </c>
      <c r="B61">
        <v>4</v>
      </c>
      <c r="C61" t="s">
        <v>62</v>
      </c>
      <c r="D61">
        <v>100</v>
      </c>
      <c r="E61" t="s">
        <v>26</v>
      </c>
      <c r="F61">
        <f t="shared" si="0"/>
        <v>400</v>
      </c>
      <c r="G61" t="str">
        <f>VLOOKUP(C61,Customer!A61:C2883,3,FALSE)</f>
        <v>USA</v>
      </c>
      <c r="H61" t="str">
        <f>VLOOKUP(C61,Customer!A61:C2883,2,FALSE)</f>
        <v>Burlingame</v>
      </c>
      <c r="I61" t="str">
        <f t="shared" si="1"/>
        <v>Oct</v>
      </c>
      <c r="J61">
        <f t="shared" si="2"/>
        <v>44</v>
      </c>
    </row>
    <row r="62" spans="1:10" x14ac:dyDescent="0.3">
      <c r="A62" s="3">
        <v>37936</v>
      </c>
      <c r="B62">
        <v>4</v>
      </c>
      <c r="C62" t="s">
        <v>67</v>
      </c>
      <c r="D62">
        <v>100</v>
      </c>
      <c r="E62" t="s">
        <v>26</v>
      </c>
      <c r="F62">
        <f t="shared" si="0"/>
        <v>400</v>
      </c>
      <c r="G62" t="str">
        <f>VLOOKUP(C62,Customer!A62:C2884,3,FALSE)</f>
        <v>France</v>
      </c>
      <c r="H62" t="str">
        <f>VLOOKUP(C62,Customer!A62:C2884,2,FALSE)</f>
        <v>Lille</v>
      </c>
      <c r="I62" t="str">
        <f t="shared" si="1"/>
        <v>Nov</v>
      </c>
      <c r="J62">
        <f t="shared" si="2"/>
        <v>46</v>
      </c>
    </row>
    <row r="63" spans="1:10" x14ac:dyDescent="0.3">
      <c r="A63" s="3">
        <v>37943</v>
      </c>
      <c r="B63">
        <v>4</v>
      </c>
      <c r="C63" t="s">
        <v>73</v>
      </c>
      <c r="D63">
        <v>96.34</v>
      </c>
      <c r="E63" t="s">
        <v>26</v>
      </c>
      <c r="F63">
        <f t="shared" si="0"/>
        <v>385.36</v>
      </c>
      <c r="G63" t="str">
        <f>VLOOKUP(C63,Customer!A63:C2885,3,FALSE)</f>
        <v>Norway</v>
      </c>
      <c r="H63" t="str">
        <f>VLOOKUP(C63,Customer!A63:C2885,2,FALSE)</f>
        <v>Bergen</v>
      </c>
      <c r="I63" t="str">
        <f t="shared" si="1"/>
        <v>Nov</v>
      </c>
      <c r="J63">
        <f t="shared" si="2"/>
        <v>47</v>
      </c>
    </row>
    <row r="64" spans="1:10" x14ac:dyDescent="0.3">
      <c r="A64" s="3">
        <v>37956</v>
      </c>
      <c r="B64">
        <v>4</v>
      </c>
      <c r="C64" t="s">
        <v>81</v>
      </c>
      <c r="D64">
        <v>100</v>
      </c>
      <c r="E64" t="s">
        <v>26</v>
      </c>
      <c r="F64">
        <f t="shared" si="0"/>
        <v>400</v>
      </c>
      <c r="G64" t="str">
        <f>VLOOKUP(C64,Customer!A64:C2886,3,FALSE)</f>
        <v>USA</v>
      </c>
      <c r="H64" t="str">
        <f>VLOOKUP(C64,Customer!A64:C2886,2,FALSE)</f>
        <v>San Francisco</v>
      </c>
      <c r="I64" t="str">
        <f t="shared" si="1"/>
        <v>Dec</v>
      </c>
      <c r="J64">
        <f t="shared" si="2"/>
        <v>49</v>
      </c>
    </row>
    <row r="65" spans="1:10" x14ac:dyDescent="0.3">
      <c r="A65" s="3">
        <v>37998</v>
      </c>
      <c r="B65">
        <v>1</v>
      </c>
      <c r="C65" t="s">
        <v>302</v>
      </c>
      <c r="D65">
        <v>100</v>
      </c>
      <c r="E65" t="s">
        <v>26</v>
      </c>
      <c r="F65">
        <f t="shared" si="0"/>
        <v>100</v>
      </c>
      <c r="G65" t="str">
        <f>VLOOKUP(C65,Customer!A65:C2887,3,FALSE)</f>
        <v>Japan</v>
      </c>
      <c r="H65" t="str">
        <f>VLOOKUP(C65,Customer!A65:C2887,2,FALSE)</f>
        <v>Osaka</v>
      </c>
      <c r="I65" t="str">
        <f t="shared" si="1"/>
        <v>Jan</v>
      </c>
      <c r="J65">
        <f t="shared" si="2"/>
        <v>3</v>
      </c>
    </row>
    <row r="66" spans="1:10" x14ac:dyDescent="0.3">
      <c r="A66" s="3">
        <v>38037</v>
      </c>
      <c r="B66">
        <v>1</v>
      </c>
      <c r="C66" t="s">
        <v>89</v>
      </c>
      <c r="D66">
        <v>100</v>
      </c>
      <c r="E66" t="s">
        <v>26</v>
      </c>
      <c r="F66">
        <f t="shared" si="0"/>
        <v>100</v>
      </c>
      <c r="G66" t="str">
        <f>VLOOKUP(C66,Customer!A66:C2888,3,FALSE)</f>
        <v>Australia</v>
      </c>
      <c r="H66" t="str">
        <f>VLOOKUP(C66,Customer!A66:C2888,2,FALSE)</f>
        <v>Melbourne</v>
      </c>
      <c r="I66" t="str">
        <f t="shared" si="1"/>
        <v>Feb</v>
      </c>
      <c r="J66">
        <f t="shared" si="2"/>
        <v>8</v>
      </c>
    </row>
    <row r="67" spans="1:10" x14ac:dyDescent="0.3">
      <c r="A67" s="3">
        <v>38080</v>
      </c>
      <c r="B67">
        <v>2</v>
      </c>
      <c r="C67" t="s">
        <v>309</v>
      </c>
      <c r="D67">
        <v>100</v>
      </c>
      <c r="E67" t="s">
        <v>26</v>
      </c>
      <c r="F67">
        <f t="shared" ref="F67:F130" si="3">D67*B67</f>
        <v>200</v>
      </c>
      <c r="G67" t="str">
        <f>VLOOKUP(C67,Customer!A67:C2889,3,FALSE)</f>
        <v>USA</v>
      </c>
      <c r="H67" t="str">
        <f>VLOOKUP(C67,Customer!A67:C2889,2,FALSE)</f>
        <v>Philadelphia</v>
      </c>
      <c r="I67" t="str">
        <f t="shared" ref="I67:I130" si="4">TEXT(A67,"mmm")</f>
        <v>Apr</v>
      </c>
      <c r="J67">
        <f t="shared" ref="J67:J130" si="5">WEEKNUM(A67)</f>
        <v>14</v>
      </c>
    </row>
    <row r="68" spans="1:10" x14ac:dyDescent="0.3">
      <c r="A68" s="3">
        <v>38125</v>
      </c>
      <c r="B68">
        <v>2</v>
      </c>
      <c r="C68" t="s">
        <v>104</v>
      </c>
      <c r="D68">
        <v>100</v>
      </c>
      <c r="E68" t="s">
        <v>26</v>
      </c>
      <c r="F68">
        <f t="shared" si="3"/>
        <v>200</v>
      </c>
      <c r="G68" t="str">
        <f>VLOOKUP(C68,Customer!A68:C2890,3,FALSE)</f>
        <v>USA</v>
      </c>
      <c r="H68" t="str">
        <f>VLOOKUP(C68,Customer!A68:C2890,2,FALSE)</f>
        <v>Newark</v>
      </c>
      <c r="I68" t="str">
        <f t="shared" si="4"/>
        <v>May</v>
      </c>
      <c r="J68">
        <f t="shared" si="5"/>
        <v>21</v>
      </c>
    </row>
    <row r="69" spans="1:10" x14ac:dyDescent="0.3">
      <c r="A69" s="3">
        <v>38166</v>
      </c>
      <c r="B69">
        <v>2</v>
      </c>
      <c r="C69" t="s">
        <v>109</v>
      </c>
      <c r="D69">
        <v>100</v>
      </c>
      <c r="E69" t="s">
        <v>26</v>
      </c>
      <c r="F69">
        <f t="shared" si="3"/>
        <v>200</v>
      </c>
      <c r="G69" t="str">
        <f>VLOOKUP(C69,Customer!A69:C2891,3,FALSE)</f>
        <v>USA</v>
      </c>
      <c r="H69" t="str">
        <f>VLOOKUP(C69,Customer!A69:C2891,2,FALSE)</f>
        <v>Bridgewater</v>
      </c>
      <c r="I69" t="str">
        <f t="shared" si="4"/>
        <v>Jun</v>
      </c>
      <c r="J69">
        <f t="shared" si="5"/>
        <v>27</v>
      </c>
    </row>
    <row r="70" spans="1:10" x14ac:dyDescent="0.3">
      <c r="A70" s="3">
        <v>38191</v>
      </c>
      <c r="B70">
        <v>3</v>
      </c>
      <c r="C70" t="s">
        <v>114</v>
      </c>
      <c r="D70">
        <v>100</v>
      </c>
      <c r="E70" t="s">
        <v>26</v>
      </c>
      <c r="F70">
        <f t="shared" si="3"/>
        <v>300</v>
      </c>
      <c r="G70" t="str">
        <f>VLOOKUP(C70,Customer!A70:C2892,3,FALSE)</f>
        <v>France</v>
      </c>
      <c r="H70" t="str">
        <f>VLOOKUP(C70,Customer!A70:C2892,2,FALSE)</f>
        <v>Nantes</v>
      </c>
      <c r="I70" t="str">
        <f t="shared" si="4"/>
        <v>Jul</v>
      </c>
      <c r="J70">
        <f t="shared" si="5"/>
        <v>30</v>
      </c>
    </row>
    <row r="71" spans="1:10" x14ac:dyDescent="0.3">
      <c r="A71" s="3">
        <v>38226</v>
      </c>
      <c r="B71">
        <v>3</v>
      </c>
      <c r="C71" t="s">
        <v>120</v>
      </c>
      <c r="D71">
        <v>100</v>
      </c>
      <c r="E71" t="s">
        <v>26</v>
      </c>
      <c r="F71">
        <f t="shared" si="3"/>
        <v>300</v>
      </c>
      <c r="G71" t="str">
        <f>VLOOKUP(C71,Customer!A71:C2893,3,FALSE)</f>
        <v>USA</v>
      </c>
      <c r="H71" t="str">
        <f>VLOOKUP(C71,Customer!A71:C2893,2,FALSE)</f>
        <v>Cambridge</v>
      </c>
      <c r="I71" t="str">
        <f t="shared" si="4"/>
        <v>Aug</v>
      </c>
      <c r="J71">
        <f t="shared" si="5"/>
        <v>35</v>
      </c>
    </row>
    <row r="72" spans="1:10" x14ac:dyDescent="0.3">
      <c r="A72" s="3">
        <v>38257</v>
      </c>
      <c r="B72">
        <v>3</v>
      </c>
      <c r="C72" t="s">
        <v>312</v>
      </c>
      <c r="D72">
        <v>96.34</v>
      </c>
      <c r="E72" t="s">
        <v>26</v>
      </c>
      <c r="F72">
        <f t="shared" si="3"/>
        <v>289.02</v>
      </c>
      <c r="G72" t="str">
        <f>VLOOKUP(C72,Customer!A72:C2894,3,FALSE)</f>
        <v>France</v>
      </c>
      <c r="H72" t="str">
        <f>VLOOKUP(C72,Customer!A72:C2894,2,FALSE)</f>
        <v>Nantes</v>
      </c>
      <c r="I72" t="str">
        <f t="shared" si="4"/>
        <v>Sep</v>
      </c>
      <c r="J72">
        <f t="shared" si="5"/>
        <v>40</v>
      </c>
    </row>
    <row r="73" spans="1:10" x14ac:dyDescent="0.3">
      <c r="A73" s="3">
        <v>38275</v>
      </c>
      <c r="B73">
        <v>4</v>
      </c>
      <c r="C73" t="s">
        <v>317</v>
      </c>
      <c r="D73">
        <v>100</v>
      </c>
      <c r="E73" t="s">
        <v>26</v>
      </c>
      <c r="F73">
        <f t="shared" si="3"/>
        <v>400</v>
      </c>
      <c r="G73" t="str">
        <f>VLOOKUP(C73,Customer!A73:C2895,3,FALSE)</f>
        <v>USA</v>
      </c>
      <c r="H73" t="str">
        <f>VLOOKUP(C73,Customer!A73:C2895,2,FALSE)</f>
        <v>White Plains</v>
      </c>
      <c r="I73" t="str">
        <f t="shared" si="4"/>
        <v>Oct</v>
      </c>
      <c r="J73">
        <f t="shared" si="5"/>
        <v>42</v>
      </c>
    </row>
    <row r="74" spans="1:10" x14ac:dyDescent="0.3">
      <c r="A74" s="3">
        <v>38293</v>
      </c>
      <c r="B74">
        <v>4</v>
      </c>
      <c r="C74" t="s">
        <v>139</v>
      </c>
      <c r="D74">
        <v>100</v>
      </c>
      <c r="E74" t="s">
        <v>26</v>
      </c>
      <c r="F74">
        <f t="shared" si="3"/>
        <v>400</v>
      </c>
      <c r="G74" t="str">
        <f>VLOOKUP(C74,Customer!A74:C2896,3,FALSE)</f>
        <v>USA</v>
      </c>
      <c r="H74" t="str">
        <f>VLOOKUP(C74,Customer!A74:C2896,2,FALSE)</f>
        <v>Allentown</v>
      </c>
      <c r="I74" t="str">
        <f t="shared" si="4"/>
        <v>Nov</v>
      </c>
      <c r="J74">
        <f t="shared" si="5"/>
        <v>45</v>
      </c>
    </row>
    <row r="75" spans="1:10" x14ac:dyDescent="0.3">
      <c r="A75" s="3">
        <v>38306</v>
      </c>
      <c r="B75">
        <v>4</v>
      </c>
      <c r="C75" t="s">
        <v>28</v>
      </c>
      <c r="D75">
        <v>100</v>
      </c>
      <c r="E75" t="s">
        <v>26</v>
      </c>
      <c r="F75">
        <f t="shared" si="3"/>
        <v>400</v>
      </c>
      <c r="G75" t="str">
        <f>VLOOKUP(C75,Customer!A75:C2897,3,FALSE)</f>
        <v>USA</v>
      </c>
      <c r="H75" t="str">
        <f>VLOOKUP(C75,Customer!A75:C2897,2,FALSE)</f>
        <v>NYC</v>
      </c>
      <c r="I75" t="str">
        <f t="shared" si="4"/>
        <v>Nov</v>
      </c>
      <c r="J75">
        <f t="shared" si="5"/>
        <v>47</v>
      </c>
    </row>
    <row r="76" spans="1:10" x14ac:dyDescent="0.3">
      <c r="A76" s="3">
        <v>38314</v>
      </c>
      <c r="B76">
        <v>4</v>
      </c>
      <c r="C76" t="s">
        <v>246</v>
      </c>
      <c r="D76">
        <v>68.92</v>
      </c>
      <c r="E76" t="s">
        <v>26</v>
      </c>
      <c r="F76">
        <f t="shared" si="3"/>
        <v>275.68</v>
      </c>
      <c r="G76" t="str">
        <f>VLOOKUP(C76,Customer!A76:C2898,3,FALSE)</f>
        <v>Japan</v>
      </c>
      <c r="H76" t="str">
        <f>VLOOKUP(C76,Customer!A76:C2898,2,FALSE)</f>
        <v>Minato-ku</v>
      </c>
      <c r="I76" t="str">
        <f t="shared" si="4"/>
        <v>Nov</v>
      </c>
      <c r="J76">
        <f t="shared" si="5"/>
        <v>48</v>
      </c>
    </row>
    <row r="77" spans="1:10" x14ac:dyDescent="0.3">
      <c r="A77" s="3">
        <v>38338</v>
      </c>
      <c r="B77">
        <v>4</v>
      </c>
      <c r="C77" t="s">
        <v>152</v>
      </c>
      <c r="D77">
        <v>51.15</v>
      </c>
      <c r="E77" t="s">
        <v>26</v>
      </c>
      <c r="F77">
        <f t="shared" si="3"/>
        <v>204.6</v>
      </c>
      <c r="G77" t="str">
        <f>VLOOKUP(C77,Customer!A77:C2899,3,FALSE)</f>
        <v>Australia</v>
      </c>
      <c r="H77" t="str">
        <f>VLOOKUP(C77,Customer!A77:C2899,2,FALSE)</f>
        <v>Chatswood</v>
      </c>
      <c r="I77" t="str">
        <f t="shared" si="4"/>
        <v>Dec</v>
      </c>
      <c r="J77">
        <f t="shared" si="5"/>
        <v>51</v>
      </c>
    </row>
    <row r="78" spans="1:10" x14ac:dyDescent="0.3">
      <c r="A78" s="3">
        <v>38385</v>
      </c>
      <c r="B78">
        <v>1</v>
      </c>
      <c r="C78" t="s">
        <v>207</v>
      </c>
      <c r="D78">
        <v>100</v>
      </c>
      <c r="E78" t="s">
        <v>26</v>
      </c>
      <c r="F78">
        <f t="shared" si="3"/>
        <v>100</v>
      </c>
      <c r="G78" t="str">
        <f>VLOOKUP(C78,Customer!A78:C2900,3,FALSE)</f>
        <v>Australia</v>
      </c>
      <c r="H78" t="str">
        <f>VLOOKUP(C78,Customer!A78:C2900,2,FALSE)</f>
        <v>South Brisbane</v>
      </c>
      <c r="I78" t="str">
        <f t="shared" si="4"/>
        <v>Feb</v>
      </c>
      <c r="J78">
        <f t="shared" si="5"/>
        <v>6</v>
      </c>
    </row>
    <row r="79" spans="1:10" x14ac:dyDescent="0.3">
      <c r="A79" s="3">
        <v>38414</v>
      </c>
      <c r="B79">
        <v>1</v>
      </c>
      <c r="C79" t="s">
        <v>160</v>
      </c>
      <c r="D79">
        <v>44.51</v>
      </c>
      <c r="E79" t="s">
        <v>26</v>
      </c>
      <c r="F79">
        <f t="shared" si="3"/>
        <v>44.51</v>
      </c>
      <c r="G79" t="str">
        <f>VLOOKUP(C79,Customer!A79:C2901,3,FALSE)</f>
        <v>USA</v>
      </c>
      <c r="H79" t="str">
        <f>VLOOKUP(C79,Customer!A79:C2901,2,FALSE)</f>
        <v>New Bedford</v>
      </c>
      <c r="I79" t="str">
        <f t="shared" si="4"/>
        <v>Mar</v>
      </c>
      <c r="J79">
        <f t="shared" si="5"/>
        <v>10</v>
      </c>
    </row>
    <row r="80" spans="1:10" x14ac:dyDescent="0.3">
      <c r="A80" s="3">
        <v>38449</v>
      </c>
      <c r="B80">
        <v>2</v>
      </c>
      <c r="C80" t="s">
        <v>84</v>
      </c>
      <c r="D80">
        <v>100</v>
      </c>
      <c r="E80" t="s">
        <v>26</v>
      </c>
      <c r="F80">
        <f t="shared" si="3"/>
        <v>200</v>
      </c>
      <c r="G80" t="str">
        <f>VLOOKUP(C80,Customer!A80:C2902,3,FALSE)</f>
        <v>France</v>
      </c>
      <c r="H80" t="str">
        <f>VLOOKUP(C80,Customer!A80:C2902,2,FALSE)</f>
        <v>Paris</v>
      </c>
      <c r="I80" t="str">
        <f t="shared" si="4"/>
        <v>Apr</v>
      </c>
      <c r="J80">
        <f t="shared" si="5"/>
        <v>15</v>
      </c>
    </row>
    <row r="81" spans="1:10" x14ac:dyDescent="0.3">
      <c r="A81" s="3">
        <v>38485</v>
      </c>
      <c r="B81">
        <v>2</v>
      </c>
      <c r="C81" t="s">
        <v>174</v>
      </c>
      <c r="D81">
        <v>100</v>
      </c>
      <c r="E81" t="s">
        <v>26</v>
      </c>
      <c r="F81">
        <f t="shared" si="3"/>
        <v>200</v>
      </c>
      <c r="G81" t="str">
        <f>VLOOKUP(C81,Customer!A81:C2903,3,FALSE)</f>
        <v>Spain</v>
      </c>
      <c r="H81" t="str">
        <f>VLOOKUP(C81,Customer!A81:C2903,2,FALSE)</f>
        <v>Madrid</v>
      </c>
      <c r="I81" t="str">
        <f t="shared" si="4"/>
        <v>May</v>
      </c>
      <c r="J81">
        <f t="shared" si="5"/>
        <v>20</v>
      </c>
    </row>
    <row r="82" spans="1:10" x14ac:dyDescent="0.3">
      <c r="A82" s="3">
        <v>37676</v>
      </c>
      <c r="B82">
        <v>1</v>
      </c>
      <c r="C82" t="s">
        <v>28</v>
      </c>
      <c r="D82">
        <v>100</v>
      </c>
      <c r="E82" t="s">
        <v>26</v>
      </c>
      <c r="F82">
        <f t="shared" si="3"/>
        <v>100</v>
      </c>
      <c r="G82" t="str">
        <f>VLOOKUP(C82,Customer!A82:C2904,3,FALSE)</f>
        <v>USA</v>
      </c>
      <c r="H82" t="str">
        <f>VLOOKUP(C82,Customer!A82:C2904,2,FALSE)</f>
        <v>NYC</v>
      </c>
      <c r="I82" t="str">
        <f t="shared" si="4"/>
        <v>Feb</v>
      </c>
      <c r="J82">
        <f t="shared" si="5"/>
        <v>9</v>
      </c>
    </row>
    <row r="83" spans="1:10" x14ac:dyDescent="0.3">
      <c r="A83" s="3">
        <v>37740</v>
      </c>
      <c r="B83">
        <v>2</v>
      </c>
      <c r="C83" t="s">
        <v>89</v>
      </c>
      <c r="D83">
        <v>100</v>
      </c>
      <c r="E83" t="s">
        <v>26</v>
      </c>
      <c r="F83">
        <f t="shared" si="3"/>
        <v>200</v>
      </c>
      <c r="G83" t="str">
        <f>VLOOKUP(C83,Customer!A83:C2905,3,FALSE)</f>
        <v>Australia</v>
      </c>
      <c r="H83" t="str">
        <f>VLOOKUP(C83,Customer!A83:C2905,2,FALSE)</f>
        <v>Melbourne</v>
      </c>
      <c r="I83" t="str">
        <f t="shared" si="4"/>
        <v>Apr</v>
      </c>
      <c r="J83">
        <f t="shared" si="5"/>
        <v>18</v>
      </c>
    </row>
    <row r="84" spans="1:10" x14ac:dyDescent="0.3">
      <c r="A84" s="3">
        <v>37803</v>
      </c>
      <c r="B84">
        <v>3</v>
      </c>
      <c r="C84" t="s">
        <v>45</v>
      </c>
      <c r="D84">
        <v>100</v>
      </c>
      <c r="E84" t="s">
        <v>26</v>
      </c>
      <c r="F84">
        <f t="shared" si="3"/>
        <v>300</v>
      </c>
      <c r="G84" t="str">
        <f>VLOOKUP(C84,Customer!A84:C2906,3,FALSE)</f>
        <v>France</v>
      </c>
      <c r="H84" t="str">
        <f>VLOOKUP(C84,Customer!A84:C2906,2,FALSE)</f>
        <v>Paris</v>
      </c>
      <c r="I84" t="str">
        <f t="shared" si="4"/>
        <v>Jul</v>
      </c>
      <c r="J84">
        <f t="shared" si="5"/>
        <v>27</v>
      </c>
    </row>
    <row r="85" spans="1:10" x14ac:dyDescent="0.3">
      <c r="A85" s="3">
        <v>37858</v>
      </c>
      <c r="B85">
        <v>3</v>
      </c>
      <c r="C85" t="s">
        <v>52</v>
      </c>
      <c r="D85">
        <v>100</v>
      </c>
      <c r="E85" t="s">
        <v>26</v>
      </c>
      <c r="F85">
        <f t="shared" si="3"/>
        <v>300</v>
      </c>
      <c r="G85" t="str">
        <f>VLOOKUP(C85,Customer!A85:C2907,3,FALSE)</f>
        <v>USA</v>
      </c>
      <c r="H85" t="str">
        <f>VLOOKUP(C85,Customer!A85:C2907,2,FALSE)</f>
        <v>Pasadena</v>
      </c>
      <c r="I85" t="str">
        <f t="shared" si="4"/>
        <v>Aug</v>
      </c>
      <c r="J85">
        <f t="shared" si="5"/>
        <v>35</v>
      </c>
    </row>
    <row r="86" spans="1:10" x14ac:dyDescent="0.3">
      <c r="A86" s="3">
        <v>37904</v>
      </c>
      <c r="B86">
        <v>4</v>
      </c>
      <c r="C86" t="s">
        <v>58</v>
      </c>
      <c r="D86">
        <v>100</v>
      </c>
      <c r="E86" t="s">
        <v>26</v>
      </c>
      <c r="F86">
        <f t="shared" si="3"/>
        <v>400</v>
      </c>
      <c r="G86" t="str">
        <f>VLOOKUP(C86,Customer!A86:C2908,3,FALSE)</f>
        <v>USA</v>
      </c>
      <c r="H86" t="str">
        <f>VLOOKUP(C86,Customer!A86:C2908,2,FALSE)</f>
        <v>San Francisco</v>
      </c>
      <c r="I86" t="str">
        <f t="shared" si="4"/>
        <v>Oct</v>
      </c>
      <c r="J86">
        <f t="shared" si="5"/>
        <v>41</v>
      </c>
    </row>
    <row r="87" spans="1:10" x14ac:dyDescent="0.3">
      <c r="A87" s="3">
        <v>37922</v>
      </c>
      <c r="B87">
        <v>4</v>
      </c>
      <c r="C87" t="s">
        <v>62</v>
      </c>
      <c r="D87">
        <v>100</v>
      </c>
      <c r="E87" t="s">
        <v>26</v>
      </c>
      <c r="F87">
        <f t="shared" si="3"/>
        <v>400</v>
      </c>
      <c r="G87" t="str">
        <f>VLOOKUP(C87,Customer!A87:C2909,3,FALSE)</f>
        <v>USA</v>
      </c>
      <c r="H87" t="str">
        <f>VLOOKUP(C87,Customer!A87:C2909,2,FALSE)</f>
        <v>Burlingame</v>
      </c>
      <c r="I87" t="str">
        <f t="shared" si="4"/>
        <v>Oct</v>
      </c>
      <c r="J87">
        <f t="shared" si="5"/>
        <v>44</v>
      </c>
    </row>
    <row r="88" spans="1:10" x14ac:dyDescent="0.3">
      <c r="A88" s="3">
        <v>37936</v>
      </c>
      <c r="B88">
        <v>4</v>
      </c>
      <c r="C88" t="s">
        <v>67</v>
      </c>
      <c r="D88">
        <v>100</v>
      </c>
      <c r="E88" t="s">
        <v>26</v>
      </c>
      <c r="F88">
        <f t="shared" si="3"/>
        <v>400</v>
      </c>
      <c r="G88" t="str">
        <f>VLOOKUP(C88,Customer!A88:C2910,3,FALSE)</f>
        <v>France</v>
      </c>
      <c r="H88" t="str">
        <f>VLOOKUP(C88,Customer!A88:C2910,2,FALSE)</f>
        <v>Lille</v>
      </c>
      <c r="I88" t="str">
        <f t="shared" si="4"/>
        <v>Nov</v>
      </c>
      <c r="J88">
        <f t="shared" si="5"/>
        <v>46</v>
      </c>
    </row>
    <row r="89" spans="1:10" x14ac:dyDescent="0.3">
      <c r="A89" s="3">
        <v>37943</v>
      </c>
      <c r="B89">
        <v>4</v>
      </c>
      <c r="C89" t="s">
        <v>73</v>
      </c>
      <c r="D89">
        <v>100</v>
      </c>
      <c r="E89" t="s">
        <v>26</v>
      </c>
      <c r="F89">
        <f t="shared" si="3"/>
        <v>400</v>
      </c>
      <c r="G89" t="str">
        <f>VLOOKUP(C89,Customer!A89:C2911,3,FALSE)</f>
        <v>Norway</v>
      </c>
      <c r="H89" t="str">
        <f>VLOOKUP(C89,Customer!A89:C2911,2,FALSE)</f>
        <v>Bergen</v>
      </c>
      <c r="I89" t="str">
        <f t="shared" si="4"/>
        <v>Nov</v>
      </c>
      <c r="J89">
        <f t="shared" si="5"/>
        <v>47</v>
      </c>
    </row>
    <row r="90" spans="1:10" x14ac:dyDescent="0.3">
      <c r="A90" s="3">
        <v>37956</v>
      </c>
      <c r="B90">
        <v>4</v>
      </c>
      <c r="C90" t="s">
        <v>81</v>
      </c>
      <c r="D90">
        <v>100</v>
      </c>
      <c r="E90" t="s">
        <v>26</v>
      </c>
      <c r="F90">
        <f t="shared" si="3"/>
        <v>400</v>
      </c>
      <c r="G90" t="str">
        <f>VLOOKUP(C90,Customer!A90:C2912,3,FALSE)</f>
        <v>USA</v>
      </c>
      <c r="H90" t="str">
        <f>VLOOKUP(C90,Customer!A90:C2912,2,FALSE)</f>
        <v>San Francisco</v>
      </c>
      <c r="I90" t="str">
        <f t="shared" si="4"/>
        <v>Dec</v>
      </c>
      <c r="J90">
        <f t="shared" si="5"/>
        <v>49</v>
      </c>
    </row>
    <row r="91" spans="1:10" x14ac:dyDescent="0.3">
      <c r="A91" s="3">
        <v>37998</v>
      </c>
      <c r="B91">
        <v>1</v>
      </c>
      <c r="C91" t="s">
        <v>302</v>
      </c>
      <c r="D91">
        <v>100</v>
      </c>
      <c r="E91" t="s">
        <v>26</v>
      </c>
      <c r="F91">
        <f t="shared" si="3"/>
        <v>100</v>
      </c>
      <c r="G91" t="str">
        <f>VLOOKUP(C91,Customer!A91:C2913,3,FALSE)</f>
        <v>Japan</v>
      </c>
      <c r="H91" t="str">
        <f>VLOOKUP(C91,Customer!A91:C2913,2,FALSE)</f>
        <v>Osaka</v>
      </c>
      <c r="I91" t="str">
        <f t="shared" si="4"/>
        <v>Jan</v>
      </c>
      <c r="J91">
        <f t="shared" si="5"/>
        <v>3</v>
      </c>
    </row>
    <row r="92" spans="1:10" x14ac:dyDescent="0.3">
      <c r="A92" s="3">
        <v>38037</v>
      </c>
      <c r="B92">
        <v>1</v>
      </c>
      <c r="C92" t="s">
        <v>89</v>
      </c>
      <c r="D92">
        <v>100</v>
      </c>
      <c r="E92" t="s">
        <v>26</v>
      </c>
      <c r="F92">
        <f t="shared" si="3"/>
        <v>100</v>
      </c>
      <c r="G92" t="str">
        <f>VLOOKUP(C92,Customer!A92:C2914,3,FALSE)</f>
        <v>Australia</v>
      </c>
      <c r="H92" t="str">
        <f>VLOOKUP(C92,Customer!A92:C2914,2,FALSE)</f>
        <v>Melbourne</v>
      </c>
      <c r="I92" t="str">
        <f t="shared" si="4"/>
        <v>Feb</v>
      </c>
      <c r="J92">
        <f t="shared" si="5"/>
        <v>8</v>
      </c>
    </row>
    <row r="93" spans="1:10" x14ac:dyDescent="0.3">
      <c r="A93" s="3">
        <v>38082</v>
      </c>
      <c r="B93">
        <v>2</v>
      </c>
      <c r="C93" t="s">
        <v>99</v>
      </c>
      <c r="D93">
        <v>100</v>
      </c>
      <c r="E93" t="s">
        <v>26</v>
      </c>
      <c r="F93">
        <f t="shared" si="3"/>
        <v>200</v>
      </c>
      <c r="G93" t="str">
        <f>VLOOKUP(C93,Customer!A93:C2915,3,FALSE)</f>
        <v>USA</v>
      </c>
      <c r="H93" t="str">
        <f>VLOOKUP(C93,Customer!A93:C2915,2,FALSE)</f>
        <v>NYC</v>
      </c>
      <c r="I93" t="str">
        <f t="shared" si="4"/>
        <v>Apr</v>
      </c>
      <c r="J93">
        <f t="shared" si="5"/>
        <v>15</v>
      </c>
    </row>
    <row r="94" spans="1:10" x14ac:dyDescent="0.3">
      <c r="A94" s="3">
        <v>38125</v>
      </c>
      <c r="B94">
        <v>2</v>
      </c>
      <c r="C94" t="s">
        <v>104</v>
      </c>
      <c r="D94">
        <v>100</v>
      </c>
      <c r="E94" t="s">
        <v>26</v>
      </c>
      <c r="F94">
        <f t="shared" si="3"/>
        <v>200</v>
      </c>
      <c r="G94" t="str">
        <f>VLOOKUP(C94,Customer!A94:C2916,3,FALSE)</f>
        <v>USA</v>
      </c>
      <c r="H94" t="str">
        <f>VLOOKUP(C94,Customer!A94:C2916,2,FALSE)</f>
        <v>Newark</v>
      </c>
      <c r="I94" t="str">
        <f t="shared" si="4"/>
        <v>May</v>
      </c>
      <c r="J94">
        <f t="shared" si="5"/>
        <v>21</v>
      </c>
    </row>
    <row r="95" spans="1:10" x14ac:dyDescent="0.3">
      <c r="A95" s="3">
        <v>38166</v>
      </c>
      <c r="B95">
        <v>2</v>
      </c>
      <c r="C95" t="s">
        <v>109</v>
      </c>
      <c r="D95">
        <v>100</v>
      </c>
      <c r="E95" t="s">
        <v>26</v>
      </c>
      <c r="F95">
        <f t="shared" si="3"/>
        <v>200</v>
      </c>
      <c r="G95" t="str">
        <f>VLOOKUP(C95,Customer!A95:C2917,3,FALSE)</f>
        <v>USA</v>
      </c>
      <c r="H95" t="str">
        <f>VLOOKUP(C95,Customer!A95:C2917,2,FALSE)</f>
        <v>Bridgewater</v>
      </c>
      <c r="I95" t="str">
        <f t="shared" si="4"/>
        <v>Jun</v>
      </c>
      <c r="J95">
        <f t="shared" si="5"/>
        <v>27</v>
      </c>
    </row>
    <row r="96" spans="1:10" x14ac:dyDescent="0.3">
      <c r="A96" s="3">
        <v>38191</v>
      </c>
      <c r="B96">
        <v>3</v>
      </c>
      <c r="C96" t="s">
        <v>114</v>
      </c>
      <c r="D96">
        <v>100</v>
      </c>
      <c r="E96" t="s">
        <v>26</v>
      </c>
      <c r="F96">
        <f t="shared" si="3"/>
        <v>300</v>
      </c>
      <c r="G96" t="str">
        <f>VLOOKUP(C96,Customer!A96:C2918,3,FALSE)</f>
        <v>France</v>
      </c>
      <c r="H96" t="str">
        <f>VLOOKUP(C96,Customer!A96:C2918,2,FALSE)</f>
        <v>Nantes</v>
      </c>
      <c r="I96" t="str">
        <f t="shared" si="4"/>
        <v>Jul</v>
      </c>
      <c r="J96">
        <f t="shared" si="5"/>
        <v>30</v>
      </c>
    </row>
    <row r="97" spans="1:10" x14ac:dyDescent="0.3">
      <c r="A97" s="3">
        <v>38226</v>
      </c>
      <c r="B97">
        <v>3</v>
      </c>
      <c r="C97" t="s">
        <v>120</v>
      </c>
      <c r="D97">
        <v>100</v>
      </c>
      <c r="E97" t="s">
        <v>26</v>
      </c>
      <c r="F97">
        <f t="shared" si="3"/>
        <v>300</v>
      </c>
      <c r="G97" t="str">
        <f>VLOOKUP(C97,Customer!A97:C2919,3,FALSE)</f>
        <v>USA</v>
      </c>
      <c r="H97" t="str">
        <f>VLOOKUP(C97,Customer!A97:C2919,2,FALSE)</f>
        <v>Cambridge</v>
      </c>
      <c r="I97" t="str">
        <f t="shared" si="4"/>
        <v>Aug</v>
      </c>
      <c r="J97">
        <f t="shared" si="5"/>
        <v>35</v>
      </c>
    </row>
    <row r="98" spans="1:10" x14ac:dyDescent="0.3">
      <c r="A98" s="3">
        <v>38260</v>
      </c>
      <c r="B98">
        <v>3</v>
      </c>
      <c r="C98" t="s">
        <v>126</v>
      </c>
      <c r="D98">
        <v>100</v>
      </c>
      <c r="E98" t="s">
        <v>26</v>
      </c>
      <c r="F98">
        <f t="shared" si="3"/>
        <v>300</v>
      </c>
      <c r="G98" t="str">
        <f>VLOOKUP(C98,Customer!A98:C2920,3,FALSE)</f>
        <v>Finland</v>
      </c>
      <c r="H98" t="str">
        <f>VLOOKUP(C98,Customer!A98:C2920,2,FALSE)</f>
        <v>Helsinki</v>
      </c>
      <c r="I98" t="str">
        <f t="shared" si="4"/>
        <v>Sep</v>
      </c>
      <c r="J98">
        <f t="shared" si="5"/>
        <v>40</v>
      </c>
    </row>
    <row r="99" spans="1:10" x14ac:dyDescent="0.3">
      <c r="A99" s="3">
        <v>38275</v>
      </c>
      <c r="B99">
        <v>4</v>
      </c>
      <c r="C99" t="s">
        <v>317</v>
      </c>
      <c r="D99">
        <v>100</v>
      </c>
      <c r="E99" t="s">
        <v>26</v>
      </c>
      <c r="F99">
        <f t="shared" si="3"/>
        <v>400</v>
      </c>
      <c r="G99" t="str">
        <f>VLOOKUP(C99,Customer!A99:C2921,3,FALSE)</f>
        <v>USA</v>
      </c>
      <c r="H99" t="str">
        <f>VLOOKUP(C99,Customer!A99:C2921,2,FALSE)</f>
        <v>White Plains</v>
      </c>
      <c r="I99" t="str">
        <f t="shared" si="4"/>
        <v>Oct</v>
      </c>
      <c r="J99">
        <f t="shared" si="5"/>
        <v>42</v>
      </c>
    </row>
    <row r="100" spans="1:10" x14ac:dyDescent="0.3">
      <c r="A100" s="3">
        <v>38293</v>
      </c>
      <c r="B100">
        <v>4</v>
      </c>
      <c r="C100" t="s">
        <v>139</v>
      </c>
      <c r="D100">
        <v>100</v>
      </c>
      <c r="E100" t="s">
        <v>26</v>
      </c>
      <c r="F100">
        <f t="shared" si="3"/>
        <v>400</v>
      </c>
      <c r="G100" t="str">
        <f>VLOOKUP(C100,Customer!A100:C2922,3,FALSE)</f>
        <v>USA</v>
      </c>
      <c r="H100" t="str">
        <f>VLOOKUP(C100,Customer!A100:C2922,2,FALSE)</f>
        <v>Allentown</v>
      </c>
      <c r="I100" t="str">
        <f t="shared" si="4"/>
        <v>Nov</v>
      </c>
      <c r="J100">
        <f t="shared" si="5"/>
        <v>45</v>
      </c>
    </row>
    <row r="101" spans="1:10" x14ac:dyDescent="0.3">
      <c r="A101" s="3">
        <v>38306</v>
      </c>
      <c r="B101">
        <v>4</v>
      </c>
      <c r="C101" t="s">
        <v>28</v>
      </c>
      <c r="D101">
        <v>100</v>
      </c>
      <c r="E101" t="s">
        <v>26</v>
      </c>
      <c r="F101">
        <f t="shared" si="3"/>
        <v>400</v>
      </c>
      <c r="G101" t="str">
        <f>VLOOKUP(C101,Customer!A101:C2923,3,FALSE)</f>
        <v>USA</v>
      </c>
      <c r="H101" t="str">
        <f>VLOOKUP(C101,Customer!A101:C2923,2,FALSE)</f>
        <v>NYC</v>
      </c>
      <c r="I101" t="str">
        <f t="shared" si="4"/>
        <v>Nov</v>
      </c>
      <c r="J101">
        <f t="shared" si="5"/>
        <v>47</v>
      </c>
    </row>
    <row r="102" spans="1:10" x14ac:dyDescent="0.3">
      <c r="A102" s="3">
        <v>38314</v>
      </c>
      <c r="B102">
        <v>4</v>
      </c>
      <c r="C102" t="s">
        <v>246</v>
      </c>
      <c r="D102">
        <v>76.67</v>
      </c>
      <c r="E102" t="s">
        <v>26</v>
      </c>
      <c r="F102">
        <f t="shared" si="3"/>
        <v>306.68</v>
      </c>
      <c r="G102" t="str">
        <f>VLOOKUP(C102,Customer!A102:C2924,3,FALSE)</f>
        <v>Japan</v>
      </c>
      <c r="H102" t="str">
        <f>VLOOKUP(C102,Customer!A102:C2924,2,FALSE)</f>
        <v>Minato-ku</v>
      </c>
      <c r="I102" t="str">
        <f t="shared" si="4"/>
        <v>Nov</v>
      </c>
      <c r="J102">
        <f t="shared" si="5"/>
        <v>48</v>
      </c>
    </row>
    <row r="103" spans="1:10" x14ac:dyDescent="0.3">
      <c r="A103" s="3">
        <v>38357</v>
      </c>
      <c r="B103">
        <v>1</v>
      </c>
      <c r="C103" t="s">
        <v>62</v>
      </c>
      <c r="D103">
        <v>100</v>
      </c>
      <c r="E103" t="s">
        <v>26</v>
      </c>
      <c r="F103">
        <f t="shared" si="3"/>
        <v>100</v>
      </c>
      <c r="G103" t="str">
        <f>VLOOKUP(C103,Customer!A103:C2925,3,FALSE)</f>
        <v>USA</v>
      </c>
      <c r="H103" t="str">
        <f>VLOOKUP(C103,Customer!A103:C2925,2,FALSE)</f>
        <v>Burlingame</v>
      </c>
      <c r="I103" t="str">
        <f t="shared" si="4"/>
        <v>Jan</v>
      </c>
      <c r="J103">
        <f t="shared" si="5"/>
        <v>2</v>
      </c>
    </row>
    <row r="104" spans="1:10" x14ac:dyDescent="0.3">
      <c r="A104" s="3">
        <v>38385</v>
      </c>
      <c r="B104">
        <v>1</v>
      </c>
      <c r="C104" t="s">
        <v>207</v>
      </c>
      <c r="D104">
        <v>100</v>
      </c>
      <c r="E104" t="s">
        <v>26</v>
      </c>
      <c r="F104">
        <f t="shared" si="3"/>
        <v>100</v>
      </c>
      <c r="G104" t="str">
        <f>VLOOKUP(C104,Customer!A104:C2926,3,FALSE)</f>
        <v>Australia</v>
      </c>
      <c r="H104" t="str">
        <f>VLOOKUP(C104,Customer!A104:C2926,2,FALSE)</f>
        <v>South Brisbane</v>
      </c>
      <c r="I104" t="str">
        <f t="shared" si="4"/>
        <v>Feb</v>
      </c>
      <c r="J104">
        <f t="shared" si="5"/>
        <v>6</v>
      </c>
    </row>
    <row r="105" spans="1:10" x14ac:dyDescent="0.3">
      <c r="A105" s="3">
        <v>38414</v>
      </c>
      <c r="B105">
        <v>1</v>
      </c>
      <c r="C105" t="s">
        <v>160</v>
      </c>
      <c r="D105">
        <v>86.77</v>
      </c>
      <c r="E105" t="s">
        <v>26</v>
      </c>
      <c r="F105">
        <f t="shared" si="3"/>
        <v>86.77</v>
      </c>
      <c r="G105" t="str">
        <f>VLOOKUP(C105,Customer!A105:C2927,3,FALSE)</f>
        <v>USA</v>
      </c>
      <c r="H105" t="str">
        <f>VLOOKUP(C105,Customer!A105:C2927,2,FALSE)</f>
        <v>New Bedford</v>
      </c>
      <c r="I105" t="str">
        <f t="shared" si="4"/>
        <v>Mar</v>
      </c>
      <c r="J105">
        <f t="shared" si="5"/>
        <v>10</v>
      </c>
    </row>
    <row r="106" spans="1:10" x14ac:dyDescent="0.3">
      <c r="A106" s="3">
        <v>38450</v>
      </c>
      <c r="B106">
        <v>2</v>
      </c>
      <c r="C106" t="s">
        <v>165</v>
      </c>
      <c r="D106">
        <v>100</v>
      </c>
      <c r="E106" t="s">
        <v>26</v>
      </c>
      <c r="F106">
        <f t="shared" si="3"/>
        <v>200</v>
      </c>
      <c r="G106" t="str">
        <f>VLOOKUP(C106,Customer!A106:C2928,3,FALSE)</f>
        <v>UK</v>
      </c>
      <c r="H106" t="str">
        <f>VLOOKUP(C106,Customer!A106:C2928,2,FALSE)</f>
        <v>Liverpool</v>
      </c>
      <c r="I106" t="str">
        <f t="shared" si="4"/>
        <v>Apr</v>
      </c>
      <c r="J106">
        <f t="shared" si="5"/>
        <v>15</v>
      </c>
    </row>
    <row r="107" spans="1:10" x14ac:dyDescent="0.3">
      <c r="A107" s="3">
        <v>38485</v>
      </c>
      <c r="B107">
        <v>2</v>
      </c>
      <c r="C107" t="s">
        <v>174</v>
      </c>
      <c r="D107">
        <v>100</v>
      </c>
      <c r="E107" t="s">
        <v>26</v>
      </c>
      <c r="F107">
        <f t="shared" si="3"/>
        <v>200</v>
      </c>
      <c r="G107" t="str">
        <f>VLOOKUP(C107,Customer!A107:C2929,3,FALSE)</f>
        <v>Spain</v>
      </c>
      <c r="H107" t="str">
        <f>VLOOKUP(C107,Customer!A107:C2929,2,FALSE)</f>
        <v>Madrid</v>
      </c>
      <c r="I107" t="str">
        <f t="shared" si="4"/>
        <v>May</v>
      </c>
      <c r="J107">
        <f t="shared" si="5"/>
        <v>20</v>
      </c>
    </row>
    <row r="108" spans="1:10" x14ac:dyDescent="0.3">
      <c r="A108" s="3">
        <v>37663</v>
      </c>
      <c r="B108">
        <v>1</v>
      </c>
      <c r="C108" t="s">
        <v>322</v>
      </c>
      <c r="D108">
        <v>100</v>
      </c>
      <c r="E108" t="s">
        <v>181</v>
      </c>
      <c r="F108">
        <f t="shared" si="3"/>
        <v>100</v>
      </c>
      <c r="G108" t="str">
        <f>VLOOKUP(C108,Customer!A108:C2930,3,FALSE)</f>
        <v>Denmark</v>
      </c>
      <c r="H108" t="str">
        <f>VLOOKUP(C108,Customer!A108:C2930,2,FALSE)</f>
        <v>Kobenhavn</v>
      </c>
      <c r="I108" t="str">
        <f t="shared" si="4"/>
        <v>Feb</v>
      </c>
      <c r="J108">
        <f t="shared" si="5"/>
        <v>7</v>
      </c>
    </row>
    <row r="109" spans="1:10" x14ac:dyDescent="0.3">
      <c r="A109" s="3">
        <v>37739</v>
      </c>
      <c r="B109">
        <v>2</v>
      </c>
      <c r="C109" t="s">
        <v>144</v>
      </c>
      <c r="D109">
        <v>100</v>
      </c>
      <c r="E109" t="s">
        <v>181</v>
      </c>
      <c r="F109">
        <f t="shared" si="3"/>
        <v>200</v>
      </c>
      <c r="G109" t="str">
        <f>VLOOKUP(C109,Customer!A109:C2931,3,FALSE)</f>
        <v>Austria</v>
      </c>
      <c r="H109" t="str">
        <f>VLOOKUP(C109,Customer!A109:C2931,2,FALSE)</f>
        <v>Salzburg</v>
      </c>
      <c r="I109" t="str">
        <f t="shared" si="4"/>
        <v>Apr</v>
      </c>
      <c r="J109">
        <f t="shared" si="5"/>
        <v>18</v>
      </c>
    </row>
    <row r="110" spans="1:10" x14ac:dyDescent="0.3">
      <c r="A110" s="3">
        <v>37784</v>
      </c>
      <c r="B110">
        <v>2</v>
      </c>
      <c r="C110" t="s">
        <v>329</v>
      </c>
      <c r="D110">
        <v>100</v>
      </c>
      <c r="E110" t="s">
        <v>181</v>
      </c>
      <c r="F110">
        <f t="shared" si="3"/>
        <v>200</v>
      </c>
      <c r="G110" t="str">
        <f>VLOOKUP(C110,Customer!A110:C2932,3,FALSE)</f>
        <v>UK</v>
      </c>
      <c r="H110" t="str">
        <f>VLOOKUP(C110,Customer!A110:C2932,2,FALSE)</f>
        <v>London</v>
      </c>
      <c r="I110" t="str">
        <f t="shared" si="4"/>
        <v>Jun</v>
      </c>
      <c r="J110">
        <f t="shared" si="5"/>
        <v>24</v>
      </c>
    </row>
    <row r="111" spans="1:10" x14ac:dyDescent="0.3">
      <c r="A111" s="3">
        <v>37843</v>
      </c>
      <c r="B111">
        <v>3</v>
      </c>
      <c r="C111" t="s">
        <v>335</v>
      </c>
      <c r="D111">
        <v>100</v>
      </c>
      <c r="E111" t="s">
        <v>181</v>
      </c>
      <c r="F111">
        <f t="shared" si="3"/>
        <v>300</v>
      </c>
      <c r="G111" t="str">
        <f>VLOOKUP(C111,Customer!A111:C2933,3,FALSE)</f>
        <v>USA</v>
      </c>
      <c r="H111" t="str">
        <f>VLOOKUP(C111,Customer!A111:C2933,2,FALSE)</f>
        <v>New Bedford</v>
      </c>
      <c r="I111" t="str">
        <f t="shared" si="4"/>
        <v>Aug</v>
      </c>
      <c r="J111">
        <f t="shared" si="5"/>
        <v>33</v>
      </c>
    </row>
    <row r="112" spans="1:10" x14ac:dyDescent="0.3">
      <c r="A112" s="3">
        <v>37900</v>
      </c>
      <c r="B112">
        <v>4</v>
      </c>
      <c r="C112" t="s">
        <v>126</v>
      </c>
      <c r="D112">
        <v>100</v>
      </c>
      <c r="E112" t="s">
        <v>181</v>
      </c>
      <c r="F112">
        <f t="shared" si="3"/>
        <v>400</v>
      </c>
      <c r="G112" t="str">
        <f>VLOOKUP(C112,Customer!A112:C2934,3,FALSE)</f>
        <v>Finland</v>
      </c>
      <c r="H112" t="str">
        <f>VLOOKUP(C112,Customer!A112:C2934,2,FALSE)</f>
        <v>Helsinki</v>
      </c>
      <c r="I112" t="str">
        <f t="shared" si="4"/>
        <v>Oct</v>
      </c>
      <c r="J112">
        <f t="shared" si="5"/>
        <v>41</v>
      </c>
    </row>
    <row r="113" spans="1:10" x14ac:dyDescent="0.3">
      <c r="A113" s="3">
        <v>37917</v>
      </c>
      <c r="B113">
        <v>4</v>
      </c>
      <c r="C113" t="s">
        <v>261</v>
      </c>
      <c r="D113">
        <v>100</v>
      </c>
      <c r="E113" t="s">
        <v>181</v>
      </c>
      <c r="F113">
        <f t="shared" si="3"/>
        <v>400</v>
      </c>
      <c r="G113" t="str">
        <f>VLOOKUP(C113,Customer!A113:C2935,3,FALSE)</f>
        <v>Sweden</v>
      </c>
      <c r="H113" t="str">
        <f>VLOOKUP(C113,Customer!A113:C2935,2,FALSE)</f>
        <v>Boras</v>
      </c>
      <c r="I113" t="str">
        <f t="shared" si="4"/>
        <v>Oct</v>
      </c>
      <c r="J113">
        <f t="shared" si="5"/>
        <v>43</v>
      </c>
    </row>
    <row r="114" spans="1:10" x14ac:dyDescent="0.3">
      <c r="A114" s="3">
        <v>37933</v>
      </c>
      <c r="B114">
        <v>4</v>
      </c>
      <c r="C114" t="s">
        <v>340</v>
      </c>
      <c r="D114">
        <v>100</v>
      </c>
      <c r="E114" t="s">
        <v>181</v>
      </c>
      <c r="F114">
        <f t="shared" si="3"/>
        <v>400</v>
      </c>
      <c r="G114" t="str">
        <f>VLOOKUP(C114,Customer!A114:C2936,3,FALSE)</f>
        <v>France</v>
      </c>
      <c r="H114" t="str">
        <f>VLOOKUP(C114,Customer!A114:C2936,2,FALSE)</f>
        <v>Toulouse</v>
      </c>
      <c r="I114" t="str">
        <f t="shared" si="4"/>
        <v>Nov</v>
      </c>
      <c r="J114">
        <f t="shared" si="5"/>
        <v>45</v>
      </c>
    </row>
    <row r="115" spans="1:10" x14ac:dyDescent="0.3">
      <c r="A115" s="3">
        <v>37939</v>
      </c>
      <c r="B115">
        <v>4</v>
      </c>
      <c r="C115" t="s">
        <v>346</v>
      </c>
      <c r="D115">
        <v>100</v>
      </c>
      <c r="E115" t="s">
        <v>181</v>
      </c>
      <c r="F115">
        <f t="shared" si="3"/>
        <v>400</v>
      </c>
      <c r="G115" t="str">
        <f>VLOOKUP(C115,Customer!A115:C2937,3,FALSE)</f>
        <v>UK</v>
      </c>
      <c r="H115" t="str">
        <f>VLOOKUP(C115,Customer!A115:C2937,2,FALSE)</f>
        <v>London</v>
      </c>
      <c r="I115" t="str">
        <f t="shared" si="4"/>
        <v>Nov</v>
      </c>
      <c r="J115">
        <f t="shared" si="5"/>
        <v>46</v>
      </c>
    </row>
    <row r="116" spans="1:10" x14ac:dyDescent="0.3">
      <c r="A116" s="3">
        <v>37951</v>
      </c>
      <c r="B116">
        <v>4</v>
      </c>
      <c r="C116" t="s">
        <v>352</v>
      </c>
      <c r="D116">
        <v>100</v>
      </c>
      <c r="E116" t="s">
        <v>181</v>
      </c>
      <c r="F116">
        <f t="shared" si="3"/>
        <v>400</v>
      </c>
      <c r="G116" t="str">
        <f>VLOOKUP(C116,Customer!A116:C2938,3,FALSE)</f>
        <v>Spain</v>
      </c>
      <c r="H116" t="str">
        <f>VLOOKUP(C116,Customer!A116:C2938,2,FALSE)</f>
        <v>Barcelona</v>
      </c>
      <c r="I116" t="str">
        <f t="shared" si="4"/>
        <v>Nov</v>
      </c>
      <c r="J116">
        <f t="shared" si="5"/>
        <v>48</v>
      </c>
    </row>
    <row r="117" spans="1:10" x14ac:dyDescent="0.3">
      <c r="A117" s="3">
        <v>37995</v>
      </c>
      <c r="B117">
        <v>1</v>
      </c>
      <c r="C117" t="s">
        <v>358</v>
      </c>
      <c r="D117">
        <v>100</v>
      </c>
      <c r="E117" t="s">
        <v>181</v>
      </c>
      <c r="F117">
        <f t="shared" si="3"/>
        <v>100</v>
      </c>
      <c r="G117" t="str">
        <f>VLOOKUP(C117,Customer!A117:C2939,3,FALSE)</f>
        <v>USA</v>
      </c>
      <c r="H117" t="str">
        <f>VLOOKUP(C117,Customer!A117:C2939,2,FALSE)</f>
        <v>Los Angeles</v>
      </c>
      <c r="I117" t="str">
        <f t="shared" si="4"/>
        <v>Jan</v>
      </c>
      <c r="J117">
        <f t="shared" si="5"/>
        <v>2</v>
      </c>
    </row>
    <row r="118" spans="1:10" x14ac:dyDescent="0.3">
      <c r="A118" s="3">
        <v>38036</v>
      </c>
      <c r="B118">
        <v>1</v>
      </c>
      <c r="C118" t="s">
        <v>362</v>
      </c>
      <c r="D118">
        <v>100</v>
      </c>
      <c r="E118" t="s">
        <v>181</v>
      </c>
      <c r="F118">
        <f t="shared" si="3"/>
        <v>100</v>
      </c>
      <c r="G118" t="str">
        <f>VLOOKUP(C118,Customer!A118:C2940,3,FALSE)</f>
        <v>USA</v>
      </c>
      <c r="H118" t="str">
        <f>VLOOKUP(C118,Customer!A118:C2940,2,FALSE)</f>
        <v>San Diego</v>
      </c>
      <c r="I118" t="str">
        <f t="shared" si="4"/>
        <v>Feb</v>
      </c>
      <c r="J118">
        <f t="shared" si="5"/>
        <v>8</v>
      </c>
    </row>
    <row r="119" spans="1:10" x14ac:dyDescent="0.3">
      <c r="A119" s="3">
        <v>38114</v>
      </c>
      <c r="B119">
        <v>2</v>
      </c>
      <c r="C119" t="s">
        <v>28</v>
      </c>
      <c r="D119">
        <v>100</v>
      </c>
      <c r="E119" t="s">
        <v>181</v>
      </c>
      <c r="F119">
        <f t="shared" si="3"/>
        <v>200</v>
      </c>
      <c r="G119" t="str">
        <f>VLOOKUP(C119,Customer!A119:C2941,3,FALSE)</f>
        <v>USA</v>
      </c>
      <c r="H119" t="str">
        <f>VLOOKUP(C119,Customer!A119:C2941,2,FALSE)</f>
        <v>NYC</v>
      </c>
      <c r="I119" t="str">
        <f t="shared" si="4"/>
        <v>May</v>
      </c>
      <c r="J119">
        <f t="shared" si="5"/>
        <v>19</v>
      </c>
    </row>
    <row r="120" spans="1:10" x14ac:dyDescent="0.3">
      <c r="A120" s="3">
        <v>38155</v>
      </c>
      <c r="B120">
        <v>2</v>
      </c>
      <c r="C120" t="s">
        <v>292</v>
      </c>
      <c r="D120">
        <v>100</v>
      </c>
      <c r="E120" t="s">
        <v>181</v>
      </c>
      <c r="F120">
        <f t="shared" si="3"/>
        <v>200</v>
      </c>
      <c r="G120" t="str">
        <f>VLOOKUP(C120,Customer!A120:C2942,3,FALSE)</f>
        <v>Canada</v>
      </c>
      <c r="H120" t="str">
        <f>VLOOKUP(C120,Customer!A120:C2942,2,FALSE)</f>
        <v>Montreal</v>
      </c>
      <c r="I120" t="str">
        <f t="shared" si="4"/>
        <v>Jun</v>
      </c>
      <c r="J120">
        <f t="shared" si="5"/>
        <v>25</v>
      </c>
    </row>
    <row r="121" spans="1:10" x14ac:dyDescent="0.3">
      <c r="A121" s="3">
        <v>38189</v>
      </c>
      <c r="B121">
        <v>3</v>
      </c>
      <c r="C121" t="s">
        <v>365</v>
      </c>
      <c r="D121">
        <v>100</v>
      </c>
      <c r="E121" t="s">
        <v>181</v>
      </c>
      <c r="F121">
        <f t="shared" si="3"/>
        <v>300</v>
      </c>
      <c r="G121" t="str">
        <f>VLOOKUP(C121,Customer!A121:C2943,3,FALSE)</f>
        <v>Belgium</v>
      </c>
      <c r="H121" t="str">
        <f>VLOOKUP(C121,Customer!A121:C2943,2,FALSE)</f>
        <v>Bruxelles</v>
      </c>
      <c r="I121" t="str">
        <f t="shared" si="4"/>
        <v>Jul</v>
      </c>
      <c r="J121">
        <f t="shared" si="5"/>
        <v>30</v>
      </c>
    </row>
    <row r="122" spans="1:10" x14ac:dyDescent="0.3">
      <c r="A122" s="3">
        <v>38219</v>
      </c>
      <c r="B122">
        <v>3</v>
      </c>
      <c r="C122" t="s">
        <v>373</v>
      </c>
      <c r="D122">
        <v>100</v>
      </c>
      <c r="E122" t="s">
        <v>181</v>
      </c>
      <c r="F122">
        <f t="shared" si="3"/>
        <v>300</v>
      </c>
      <c r="G122" t="str">
        <f>VLOOKUP(C122,Customer!A122:C2944,3,FALSE)</f>
        <v>Canada</v>
      </c>
      <c r="H122" t="str">
        <f>VLOOKUP(C122,Customer!A122:C2944,2,FALSE)</f>
        <v>Tsawassen</v>
      </c>
      <c r="I122" t="str">
        <f t="shared" si="4"/>
        <v>Aug</v>
      </c>
      <c r="J122">
        <f t="shared" si="5"/>
        <v>34</v>
      </c>
    </row>
    <row r="123" spans="1:10" x14ac:dyDescent="0.3">
      <c r="A123" s="3">
        <v>38240</v>
      </c>
      <c r="B123">
        <v>3</v>
      </c>
      <c r="C123" t="s">
        <v>379</v>
      </c>
      <c r="D123">
        <v>100</v>
      </c>
      <c r="E123" t="s">
        <v>181</v>
      </c>
      <c r="F123">
        <f t="shared" si="3"/>
        <v>300</v>
      </c>
      <c r="G123" t="str">
        <f>VLOOKUP(C123,Customer!A123:C2945,3,FALSE)</f>
        <v>USA</v>
      </c>
      <c r="H123" t="str">
        <f>VLOOKUP(C123,Customer!A123:C2945,2,FALSE)</f>
        <v>Boston</v>
      </c>
      <c r="I123" t="str">
        <f t="shared" si="4"/>
        <v>Sep</v>
      </c>
      <c r="J123">
        <f t="shared" si="5"/>
        <v>37</v>
      </c>
    </row>
    <row r="124" spans="1:10" x14ac:dyDescent="0.3">
      <c r="A124" s="3">
        <v>38274</v>
      </c>
      <c r="B124">
        <v>4</v>
      </c>
      <c r="C124" t="s">
        <v>214</v>
      </c>
      <c r="D124">
        <v>100</v>
      </c>
      <c r="E124" t="s">
        <v>181</v>
      </c>
      <c r="F124">
        <f t="shared" si="3"/>
        <v>400</v>
      </c>
      <c r="G124" t="str">
        <f>VLOOKUP(C124,Customer!A124:C2946,3,FALSE)</f>
        <v>USA</v>
      </c>
      <c r="H124" t="str">
        <f>VLOOKUP(C124,Customer!A124:C2946,2,FALSE)</f>
        <v>Philadelphia</v>
      </c>
      <c r="I124" t="str">
        <f t="shared" si="4"/>
        <v>Oct</v>
      </c>
      <c r="J124">
        <f t="shared" si="5"/>
        <v>42</v>
      </c>
    </row>
    <row r="125" spans="1:10" x14ac:dyDescent="0.3">
      <c r="A125" s="3">
        <v>38292</v>
      </c>
      <c r="B125">
        <v>4</v>
      </c>
      <c r="C125" t="s">
        <v>383</v>
      </c>
      <c r="D125">
        <v>100</v>
      </c>
      <c r="E125" t="s">
        <v>181</v>
      </c>
      <c r="F125">
        <f t="shared" si="3"/>
        <v>400</v>
      </c>
      <c r="G125" t="str">
        <f>VLOOKUP(C125,Customer!A125:C2947,3,FALSE)</f>
        <v>UK</v>
      </c>
      <c r="H125" t="str">
        <f>VLOOKUP(C125,Customer!A125:C2947,2,FALSE)</f>
        <v>Cowes</v>
      </c>
      <c r="I125" t="str">
        <f t="shared" si="4"/>
        <v>Nov</v>
      </c>
      <c r="J125">
        <f t="shared" si="5"/>
        <v>45</v>
      </c>
    </row>
    <row r="126" spans="1:10" x14ac:dyDescent="0.3">
      <c r="A126" s="3">
        <v>38296</v>
      </c>
      <c r="B126">
        <v>4</v>
      </c>
      <c r="C126" t="s">
        <v>133</v>
      </c>
      <c r="D126">
        <v>64.930000000000007</v>
      </c>
      <c r="E126" t="s">
        <v>181</v>
      </c>
      <c r="F126">
        <f t="shared" si="3"/>
        <v>259.72000000000003</v>
      </c>
      <c r="G126" t="str">
        <f>VLOOKUP(C126,Customer!A126:C2948,3,FALSE)</f>
        <v>Norway</v>
      </c>
      <c r="H126" t="str">
        <f>VLOOKUP(C126,Customer!A126:C2948,2,FALSE)</f>
        <v>Stavern</v>
      </c>
      <c r="I126" t="str">
        <f t="shared" si="4"/>
        <v>Nov</v>
      </c>
      <c r="J126">
        <f t="shared" si="5"/>
        <v>45</v>
      </c>
    </row>
    <row r="127" spans="1:10" x14ac:dyDescent="0.3">
      <c r="A127" s="3">
        <v>38312</v>
      </c>
      <c r="B127">
        <v>4</v>
      </c>
      <c r="C127" t="s">
        <v>203</v>
      </c>
      <c r="D127">
        <v>48.05</v>
      </c>
      <c r="E127" t="s">
        <v>181</v>
      </c>
      <c r="F127">
        <f t="shared" si="3"/>
        <v>192.2</v>
      </c>
      <c r="G127" t="str">
        <f>VLOOKUP(C127,Customer!A127:C2949,3,FALSE)</f>
        <v>USA</v>
      </c>
      <c r="H127" t="str">
        <f>VLOOKUP(C127,Customer!A127:C2949,2,FALSE)</f>
        <v>NYC</v>
      </c>
      <c r="I127" t="str">
        <f t="shared" si="4"/>
        <v>Nov</v>
      </c>
      <c r="J127">
        <f t="shared" si="5"/>
        <v>48</v>
      </c>
    </row>
    <row r="128" spans="1:10" x14ac:dyDescent="0.3">
      <c r="A128" s="3">
        <v>38323</v>
      </c>
      <c r="B128">
        <v>4</v>
      </c>
      <c r="C128" t="s">
        <v>174</v>
      </c>
      <c r="D128">
        <v>75.47</v>
      </c>
      <c r="E128" t="s">
        <v>181</v>
      </c>
      <c r="F128">
        <f t="shared" si="3"/>
        <v>301.88</v>
      </c>
      <c r="G128" t="str">
        <f>VLOOKUP(C128,Customer!A128:C2950,3,FALSE)</f>
        <v>Spain</v>
      </c>
      <c r="H128" t="str">
        <f>VLOOKUP(C128,Customer!A128:C2950,2,FALSE)</f>
        <v>Madrid</v>
      </c>
      <c r="I128" t="str">
        <f t="shared" si="4"/>
        <v>Dec</v>
      </c>
      <c r="J128">
        <f t="shared" si="5"/>
        <v>49</v>
      </c>
    </row>
    <row r="129" spans="1:10" x14ac:dyDescent="0.3">
      <c r="A129" s="3">
        <v>38336</v>
      </c>
      <c r="B129">
        <v>4</v>
      </c>
      <c r="C129" t="s">
        <v>37</v>
      </c>
      <c r="D129">
        <v>54.68</v>
      </c>
      <c r="E129" t="s">
        <v>181</v>
      </c>
      <c r="F129">
        <f t="shared" si="3"/>
        <v>218.72</v>
      </c>
      <c r="G129" t="str">
        <f>VLOOKUP(C129,Customer!A129:C2951,3,FALSE)</f>
        <v>France</v>
      </c>
      <c r="H129" t="str">
        <f>VLOOKUP(C129,Customer!A129:C2951,2,FALSE)</f>
        <v>Reims</v>
      </c>
      <c r="I129" t="str">
        <f t="shared" si="4"/>
        <v>Dec</v>
      </c>
      <c r="J129">
        <f t="shared" si="5"/>
        <v>51</v>
      </c>
    </row>
    <row r="130" spans="1:10" x14ac:dyDescent="0.3">
      <c r="A130" s="3">
        <v>38383</v>
      </c>
      <c r="B130">
        <v>1</v>
      </c>
      <c r="C130" t="s">
        <v>391</v>
      </c>
      <c r="D130">
        <v>100</v>
      </c>
      <c r="E130" t="s">
        <v>181</v>
      </c>
      <c r="F130">
        <f t="shared" si="3"/>
        <v>100</v>
      </c>
      <c r="G130" t="str">
        <f>VLOOKUP(C130,Customer!A130:C2952,3,FALSE)</f>
        <v>Finland</v>
      </c>
      <c r="H130" t="str">
        <f>VLOOKUP(C130,Customer!A130:C2952,2,FALSE)</f>
        <v>Oulu</v>
      </c>
      <c r="I130" t="str">
        <f t="shared" si="4"/>
        <v>Jan</v>
      </c>
      <c r="J130">
        <f t="shared" si="5"/>
        <v>6</v>
      </c>
    </row>
    <row r="131" spans="1:10" x14ac:dyDescent="0.3">
      <c r="A131" s="3">
        <v>38406</v>
      </c>
      <c r="B131">
        <v>1</v>
      </c>
      <c r="C131" t="s">
        <v>58</v>
      </c>
      <c r="D131">
        <v>100</v>
      </c>
      <c r="E131" t="s">
        <v>181</v>
      </c>
      <c r="F131">
        <f t="shared" ref="F131:F194" si="6">D131*B131</f>
        <v>100</v>
      </c>
      <c r="G131" t="str">
        <f>VLOOKUP(C131,Customer!A131:C2953,3,FALSE)</f>
        <v>USA</v>
      </c>
      <c r="H131" t="str">
        <f>VLOOKUP(C131,Customer!A131:C2953,2,FALSE)</f>
        <v>San Francisco</v>
      </c>
      <c r="I131" t="str">
        <f t="shared" ref="I131:I194" si="7">TEXT(A131,"mmm")</f>
        <v>Feb</v>
      </c>
      <c r="J131">
        <f t="shared" ref="J131:J194" si="8">WEEKNUM(A131)</f>
        <v>9</v>
      </c>
    </row>
    <row r="132" spans="1:10" x14ac:dyDescent="0.3">
      <c r="A132" s="3">
        <v>38428</v>
      </c>
      <c r="B132">
        <v>1</v>
      </c>
      <c r="C132" t="s">
        <v>45</v>
      </c>
      <c r="D132">
        <v>100</v>
      </c>
      <c r="E132" t="s">
        <v>181</v>
      </c>
      <c r="F132">
        <f t="shared" si="6"/>
        <v>100</v>
      </c>
      <c r="G132" t="str">
        <f>VLOOKUP(C132,Customer!A132:C2954,3,FALSE)</f>
        <v>France</v>
      </c>
      <c r="H132" t="str">
        <f>VLOOKUP(C132,Customer!A132:C2954,2,FALSE)</f>
        <v>Paris</v>
      </c>
      <c r="I132" t="str">
        <f t="shared" si="7"/>
        <v>Mar</v>
      </c>
      <c r="J132">
        <f t="shared" si="8"/>
        <v>12</v>
      </c>
    </row>
    <row r="133" spans="1:10" x14ac:dyDescent="0.3">
      <c r="A133" s="3">
        <v>38443</v>
      </c>
      <c r="B133">
        <v>2</v>
      </c>
      <c r="C133" t="s">
        <v>397</v>
      </c>
      <c r="D133">
        <v>100</v>
      </c>
      <c r="E133" t="s">
        <v>181</v>
      </c>
      <c r="F133">
        <f t="shared" si="6"/>
        <v>200</v>
      </c>
      <c r="G133" t="str">
        <f>VLOOKUP(C133,Customer!A133:C2955,3,FALSE)</f>
        <v>USA</v>
      </c>
      <c r="H133" t="str">
        <f>VLOOKUP(C133,Customer!A133:C2955,2,FALSE)</f>
        <v>San Jose</v>
      </c>
      <c r="I133" t="str">
        <f t="shared" si="7"/>
        <v>Apr</v>
      </c>
      <c r="J133">
        <f t="shared" si="8"/>
        <v>14</v>
      </c>
    </row>
    <row r="134" spans="1:10" x14ac:dyDescent="0.3">
      <c r="A134" s="3">
        <v>38478</v>
      </c>
      <c r="B134">
        <v>2</v>
      </c>
      <c r="C134" t="s">
        <v>379</v>
      </c>
      <c r="D134">
        <v>100</v>
      </c>
      <c r="E134" t="s">
        <v>181</v>
      </c>
      <c r="F134">
        <f t="shared" si="6"/>
        <v>200</v>
      </c>
      <c r="G134" t="str">
        <f>VLOOKUP(C134,Customer!A134:C2956,3,FALSE)</f>
        <v>USA</v>
      </c>
      <c r="H134" t="str">
        <f>VLOOKUP(C134,Customer!A134:C2956,2,FALSE)</f>
        <v>Boston</v>
      </c>
      <c r="I134" t="str">
        <f t="shared" si="7"/>
        <v>May</v>
      </c>
      <c r="J134">
        <f t="shared" si="8"/>
        <v>19</v>
      </c>
    </row>
    <row r="135" spans="1:10" x14ac:dyDescent="0.3">
      <c r="A135" s="3">
        <v>37650</v>
      </c>
      <c r="B135">
        <v>1</v>
      </c>
      <c r="C135" t="s">
        <v>133</v>
      </c>
      <c r="D135">
        <v>100</v>
      </c>
      <c r="E135" t="s">
        <v>181</v>
      </c>
      <c r="F135">
        <f t="shared" si="6"/>
        <v>100</v>
      </c>
      <c r="G135" t="str">
        <f>VLOOKUP(C135,Customer!A135:C2957,3,FALSE)</f>
        <v>Norway</v>
      </c>
      <c r="H135" t="str">
        <f>VLOOKUP(C135,Customer!A135:C2957,2,FALSE)</f>
        <v>Stavern</v>
      </c>
      <c r="I135" t="str">
        <f t="shared" si="7"/>
        <v>Jan</v>
      </c>
      <c r="J135">
        <f t="shared" si="8"/>
        <v>5</v>
      </c>
    </row>
    <row r="136" spans="1:10" x14ac:dyDescent="0.3">
      <c r="A136" s="3">
        <v>37712</v>
      </c>
      <c r="B136">
        <v>2</v>
      </c>
      <c r="C136" t="s">
        <v>403</v>
      </c>
      <c r="D136">
        <v>100</v>
      </c>
      <c r="E136" t="s">
        <v>181</v>
      </c>
      <c r="F136">
        <f t="shared" si="6"/>
        <v>200</v>
      </c>
      <c r="G136" t="str">
        <f>VLOOKUP(C136,Customer!A136:C2958,3,FALSE)</f>
        <v>France</v>
      </c>
      <c r="H136" t="str">
        <f>VLOOKUP(C136,Customer!A136:C2958,2,FALSE)</f>
        <v>Paris</v>
      </c>
      <c r="I136" t="str">
        <f t="shared" si="7"/>
        <v>Apr</v>
      </c>
      <c r="J136">
        <f t="shared" si="8"/>
        <v>14</v>
      </c>
    </row>
    <row r="137" spans="1:10" x14ac:dyDescent="0.3">
      <c r="A137" s="3">
        <v>37769</v>
      </c>
      <c r="B137">
        <v>2</v>
      </c>
      <c r="C137" t="s">
        <v>191</v>
      </c>
      <c r="D137">
        <v>100</v>
      </c>
      <c r="E137" t="s">
        <v>181</v>
      </c>
      <c r="F137">
        <f t="shared" si="6"/>
        <v>200</v>
      </c>
      <c r="G137" t="str">
        <f>VLOOKUP(C137,Customer!A137:C2959,3,FALSE)</f>
        <v>Spain</v>
      </c>
      <c r="H137" t="str">
        <f>VLOOKUP(C137,Customer!A137:C2959,2,FALSE)</f>
        <v>Madrid</v>
      </c>
      <c r="I137" t="str">
        <f t="shared" si="7"/>
        <v>May</v>
      </c>
      <c r="J137">
        <f t="shared" si="8"/>
        <v>22</v>
      </c>
    </row>
    <row r="138" spans="1:10" x14ac:dyDescent="0.3">
      <c r="A138" s="3">
        <v>37826</v>
      </c>
      <c r="B138">
        <v>3</v>
      </c>
      <c r="C138" t="s">
        <v>62</v>
      </c>
      <c r="D138">
        <v>100</v>
      </c>
      <c r="E138" t="s">
        <v>181</v>
      </c>
      <c r="F138">
        <f t="shared" si="6"/>
        <v>300</v>
      </c>
      <c r="G138" t="str">
        <f>VLOOKUP(C138,Customer!A138:C2960,3,FALSE)</f>
        <v>USA</v>
      </c>
      <c r="H138" t="str">
        <f>VLOOKUP(C138,Customer!A138:C2960,2,FALSE)</f>
        <v>Burlingame</v>
      </c>
      <c r="I138" t="str">
        <f t="shared" si="7"/>
        <v>Jul</v>
      </c>
      <c r="J138">
        <f t="shared" si="8"/>
        <v>30</v>
      </c>
    </row>
    <row r="139" spans="1:10" x14ac:dyDescent="0.3">
      <c r="A139" s="3">
        <v>37883</v>
      </c>
      <c r="B139">
        <v>3</v>
      </c>
      <c r="C139" t="s">
        <v>196</v>
      </c>
      <c r="D139">
        <v>100</v>
      </c>
      <c r="E139" t="s">
        <v>181</v>
      </c>
      <c r="F139">
        <f t="shared" si="6"/>
        <v>300</v>
      </c>
      <c r="G139" t="str">
        <f>VLOOKUP(C139,Customer!A139:C2961,3,FALSE)</f>
        <v>Singapore</v>
      </c>
      <c r="H139" t="str">
        <f>VLOOKUP(C139,Customer!A139:C2961,2,FALSE)</f>
        <v>Singapore</v>
      </c>
      <c r="I139" t="str">
        <f t="shared" si="7"/>
        <v>Sep</v>
      </c>
      <c r="J139">
        <f t="shared" si="8"/>
        <v>38</v>
      </c>
    </row>
    <row r="140" spans="1:10" x14ac:dyDescent="0.3">
      <c r="A140" s="3">
        <v>37915</v>
      </c>
      <c r="B140">
        <v>4</v>
      </c>
      <c r="C140" t="s">
        <v>409</v>
      </c>
      <c r="D140">
        <v>100</v>
      </c>
      <c r="E140" t="s">
        <v>181</v>
      </c>
      <c r="F140">
        <f t="shared" si="6"/>
        <v>400</v>
      </c>
      <c r="G140" t="str">
        <f>VLOOKUP(C140,Customer!A140:C2962,3,FALSE)</f>
        <v>Austria</v>
      </c>
      <c r="H140" t="str">
        <f>VLOOKUP(C140,Customer!A140:C2962,2,FALSE)</f>
        <v>Graz</v>
      </c>
      <c r="I140" t="str">
        <f t="shared" si="7"/>
        <v>Oct</v>
      </c>
      <c r="J140">
        <f t="shared" si="8"/>
        <v>43</v>
      </c>
    </row>
    <row r="141" spans="1:10" x14ac:dyDescent="0.3">
      <c r="A141" s="3">
        <v>37931</v>
      </c>
      <c r="B141">
        <v>4</v>
      </c>
      <c r="C141" t="s">
        <v>329</v>
      </c>
      <c r="D141">
        <v>100</v>
      </c>
      <c r="E141" t="s">
        <v>181</v>
      </c>
      <c r="F141">
        <f t="shared" si="6"/>
        <v>400</v>
      </c>
      <c r="G141" t="str">
        <f>VLOOKUP(C141,Customer!A141:C2963,3,FALSE)</f>
        <v>UK</v>
      </c>
      <c r="H141" t="str">
        <f>VLOOKUP(C141,Customer!A141:C2963,2,FALSE)</f>
        <v>London</v>
      </c>
      <c r="I141" t="str">
        <f t="shared" si="7"/>
        <v>Nov</v>
      </c>
      <c r="J141">
        <f t="shared" si="8"/>
        <v>45</v>
      </c>
    </row>
    <row r="142" spans="1:10" x14ac:dyDescent="0.3">
      <c r="A142" s="3">
        <v>37938</v>
      </c>
      <c r="B142">
        <v>4</v>
      </c>
      <c r="C142" t="s">
        <v>214</v>
      </c>
      <c r="D142">
        <v>100</v>
      </c>
      <c r="E142" t="s">
        <v>181</v>
      </c>
      <c r="F142">
        <f t="shared" si="6"/>
        <v>400</v>
      </c>
      <c r="G142" t="str">
        <f>VLOOKUP(C142,Customer!A142:C2964,3,FALSE)</f>
        <v>USA</v>
      </c>
      <c r="H142" t="str">
        <f>VLOOKUP(C142,Customer!A142:C2964,2,FALSE)</f>
        <v>Philadelphia</v>
      </c>
      <c r="I142" t="str">
        <f t="shared" si="7"/>
        <v>Nov</v>
      </c>
      <c r="J142">
        <f t="shared" si="8"/>
        <v>46</v>
      </c>
    </row>
    <row r="143" spans="1:10" x14ac:dyDescent="0.3">
      <c r="A143" s="3">
        <v>37950</v>
      </c>
      <c r="B143">
        <v>4</v>
      </c>
      <c r="C143" t="s">
        <v>219</v>
      </c>
      <c r="D143">
        <v>100</v>
      </c>
      <c r="E143" t="s">
        <v>181</v>
      </c>
      <c r="F143">
        <f t="shared" si="6"/>
        <v>400</v>
      </c>
      <c r="G143" t="str">
        <f>VLOOKUP(C143,Customer!A143:C2965,3,FALSE)</f>
        <v>France</v>
      </c>
      <c r="H143" t="str">
        <f>VLOOKUP(C143,Customer!A143:C2965,2,FALSE)</f>
        <v>Lyon</v>
      </c>
      <c r="I143" t="str">
        <f t="shared" si="7"/>
        <v>Nov</v>
      </c>
      <c r="J143">
        <f t="shared" si="8"/>
        <v>48</v>
      </c>
    </row>
    <row r="144" spans="1:10" x14ac:dyDescent="0.3">
      <c r="A144" s="3">
        <v>37964</v>
      </c>
      <c r="B144">
        <v>4</v>
      </c>
      <c r="C144" t="s">
        <v>415</v>
      </c>
      <c r="D144">
        <v>100</v>
      </c>
      <c r="E144" t="s">
        <v>181</v>
      </c>
      <c r="F144">
        <f t="shared" si="6"/>
        <v>400</v>
      </c>
      <c r="G144" t="str">
        <f>VLOOKUP(C144,Customer!A144:C2966,3,FALSE)</f>
        <v>USA</v>
      </c>
      <c r="H144" t="str">
        <f>VLOOKUP(C144,Customer!A144:C2966,2,FALSE)</f>
        <v>Boston</v>
      </c>
      <c r="I144" t="str">
        <f t="shared" si="7"/>
        <v>Dec</v>
      </c>
      <c r="J144">
        <f t="shared" si="8"/>
        <v>50</v>
      </c>
    </row>
    <row r="145" spans="1:10" x14ac:dyDescent="0.3">
      <c r="A145" s="3">
        <v>38021</v>
      </c>
      <c r="B145">
        <v>1</v>
      </c>
      <c r="C145" t="s">
        <v>418</v>
      </c>
      <c r="D145">
        <v>100</v>
      </c>
      <c r="E145" t="s">
        <v>181</v>
      </c>
      <c r="F145">
        <f t="shared" si="6"/>
        <v>100</v>
      </c>
      <c r="G145" t="str">
        <f>VLOOKUP(C145,Customer!A145:C2967,3,FALSE)</f>
        <v>Singapore</v>
      </c>
      <c r="H145" t="str">
        <f>VLOOKUP(C145,Customer!A145:C2967,2,FALSE)</f>
        <v>Singapore</v>
      </c>
      <c r="I145" t="str">
        <f t="shared" si="7"/>
        <v>Feb</v>
      </c>
      <c r="J145">
        <f t="shared" si="8"/>
        <v>6</v>
      </c>
    </row>
    <row r="146" spans="1:10" x14ac:dyDescent="0.3">
      <c r="A146" s="3">
        <v>38057</v>
      </c>
      <c r="B146">
        <v>1</v>
      </c>
      <c r="C146" t="s">
        <v>272</v>
      </c>
      <c r="D146">
        <v>100</v>
      </c>
      <c r="E146" t="s">
        <v>181</v>
      </c>
      <c r="F146">
        <f t="shared" si="6"/>
        <v>100</v>
      </c>
      <c r="G146" t="str">
        <f>VLOOKUP(C146,Customer!A146:C2968,3,FALSE)</f>
        <v>USA</v>
      </c>
      <c r="H146" t="str">
        <f>VLOOKUP(C146,Customer!A146:C2968,2,FALSE)</f>
        <v>San Rafael</v>
      </c>
      <c r="I146" t="str">
        <f t="shared" si="7"/>
        <v>Mar</v>
      </c>
      <c r="J146">
        <f t="shared" si="8"/>
        <v>11</v>
      </c>
    </row>
    <row r="147" spans="1:10" x14ac:dyDescent="0.3">
      <c r="A147" s="3">
        <v>38111</v>
      </c>
      <c r="B147">
        <v>2</v>
      </c>
      <c r="C147" t="s">
        <v>242</v>
      </c>
      <c r="D147">
        <v>100</v>
      </c>
      <c r="E147" t="s">
        <v>181</v>
      </c>
      <c r="F147">
        <f t="shared" si="6"/>
        <v>200</v>
      </c>
      <c r="G147" t="str">
        <f>VLOOKUP(C147,Customer!A147:C2969,3,FALSE)</f>
        <v>USA</v>
      </c>
      <c r="H147" t="str">
        <f>VLOOKUP(C147,Customer!A147:C2969,2,FALSE)</f>
        <v>New Haven</v>
      </c>
      <c r="I147" t="str">
        <f t="shared" si="7"/>
        <v>May</v>
      </c>
      <c r="J147">
        <f t="shared" si="8"/>
        <v>19</v>
      </c>
    </row>
    <row r="148" spans="1:10" x14ac:dyDescent="0.3">
      <c r="A148" s="3">
        <v>38153</v>
      </c>
      <c r="B148">
        <v>2</v>
      </c>
      <c r="C148" t="s">
        <v>418</v>
      </c>
      <c r="D148">
        <v>100</v>
      </c>
      <c r="E148" t="s">
        <v>181</v>
      </c>
      <c r="F148">
        <f t="shared" si="6"/>
        <v>200</v>
      </c>
      <c r="G148" t="str">
        <f>VLOOKUP(C148,Customer!A148:C2970,3,FALSE)</f>
        <v>Singapore</v>
      </c>
      <c r="H148" t="str">
        <f>VLOOKUP(C148,Customer!A148:C2970,2,FALSE)</f>
        <v>Singapore</v>
      </c>
      <c r="I148" t="str">
        <f t="shared" si="7"/>
        <v>Jun</v>
      </c>
      <c r="J148">
        <f t="shared" si="8"/>
        <v>25</v>
      </c>
    </row>
    <row r="149" spans="1:10" x14ac:dyDescent="0.3">
      <c r="A149" s="3">
        <v>38187</v>
      </c>
      <c r="B149">
        <v>3</v>
      </c>
      <c r="C149" t="s">
        <v>152</v>
      </c>
      <c r="D149">
        <v>100</v>
      </c>
      <c r="E149" t="s">
        <v>181</v>
      </c>
      <c r="F149">
        <f t="shared" si="6"/>
        <v>300</v>
      </c>
      <c r="G149" t="str">
        <f>VLOOKUP(C149,Customer!A149:C2971,3,FALSE)</f>
        <v>Australia</v>
      </c>
      <c r="H149" t="str">
        <f>VLOOKUP(C149,Customer!A149:C2971,2,FALSE)</f>
        <v>Chatswood</v>
      </c>
      <c r="I149" t="str">
        <f t="shared" si="7"/>
        <v>Jul</v>
      </c>
      <c r="J149">
        <f t="shared" si="8"/>
        <v>30</v>
      </c>
    </row>
    <row r="150" spans="1:10" x14ac:dyDescent="0.3">
      <c r="A150" s="3">
        <v>38218</v>
      </c>
      <c r="B150">
        <v>3</v>
      </c>
      <c r="C150" t="s">
        <v>139</v>
      </c>
      <c r="D150">
        <v>100</v>
      </c>
      <c r="E150" t="s">
        <v>181</v>
      </c>
      <c r="F150">
        <f t="shared" si="6"/>
        <v>300</v>
      </c>
      <c r="G150" t="str">
        <f>VLOOKUP(C150,Customer!A150:C2972,3,FALSE)</f>
        <v>USA</v>
      </c>
      <c r="H150" t="str">
        <f>VLOOKUP(C150,Customer!A150:C2972,2,FALSE)</f>
        <v>Allentown</v>
      </c>
      <c r="I150" t="str">
        <f t="shared" si="7"/>
        <v>Aug</v>
      </c>
      <c r="J150">
        <f t="shared" si="8"/>
        <v>34</v>
      </c>
    </row>
    <row r="151" spans="1:10" x14ac:dyDescent="0.3">
      <c r="A151" s="3">
        <v>38238</v>
      </c>
      <c r="B151">
        <v>3</v>
      </c>
      <c r="C151" t="s">
        <v>261</v>
      </c>
      <c r="D151">
        <v>100</v>
      </c>
      <c r="E151" t="s">
        <v>181</v>
      </c>
      <c r="F151">
        <f t="shared" si="6"/>
        <v>300</v>
      </c>
      <c r="G151" t="str">
        <f>VLOOKUP(C151,Customer!A151:C2973,3,FALSE)</f>
        <v>Sweden</v>
      </c>
      <c r="H151" t="str">
        <f>VLOOKUP(C151,Customer!A151:C2973,2,FALSE)</f>
        <v>Boras</v>
      </c>
      <c r="I151" t="str">
        <f t="shared" si="7"/>
        <v>Sep</v>
      </c>
      <c r="J151">
        <f t="shared" si="8"/>
        <v>37</v>
      </c>
    </row>
    <row r="152" spans="1:10" x14ac:dyDescent="0.3">
      <c r="A152" s="3">
        <v>38273</v>
      </c>
      <c r="B152">
        <v>4</v>
      </c>
      <c r="C152" t="s">
        <v>120</v>
      </c>
      <c r="D152">
        <v>100</v>
      </c>
      <c r="E152" t="s">
        <v>181</v>
      </c>
      <c r="F152">
        <f t="shared" si="6"/>
        <v>400</v>
      </c>
      <c r="G152" t="str">
        <f>VLOOKUP(C152,Customer!A152:C2974,3,FALSE)</f>
        <v>USA</v>
      </c>
      <c r="H152" t="str">
        <f>VLOOKUP(C152,Customer!A152:C2974,2,FALSE)</f>
        <v>Cambridge</v>
      </c>
      <c r="I152" t="str">
        <f t="shared" si="7"/>
        <v>Oct</v>
      </c>
      <c r="J152">
        <f t="shared" si="8"/>
        <v>42</v>
      </c>
    </row>
    <row r="153" spans="1:10" x14ac:dyDescent="0.3">
      <c r="A153" s="3">
        <v>38282</v>
      </c>
      <c r="B153">
        <v>4</v>
      </c>
      <c r="C153" t="s">
        <v>225</v>
      </c>
      <c r="D153">
        <v>100</v>
      </c>
      <c r="E153" t="s">
        <v>181</v>
      </c>
      <c r="F153">
        <f t="shared" si="6"/>
        <v>400</v>
      </c>
      <c r="G153" t="str">
        <f>VLOOKUP(C153,Customer!A153:C2975,3,FALSE)</f>
        <v>Canada</v>
      </c>
      <c r="H153" t="str">
        <f>VLOOKUP(C153,Customer!A153:C2975,2,FALSE)</f>
        <v>Vancouver</v>
      </c>
      <c r="I153" t="str">
        <f t="shared" si="7"/>
        <v>Oct</v>
      </c>
      <c r="J153">
        <f t="shared" si="8"/>
        <v>43</v>
      </c>
    </row>
    <row r="154" spans="1:10" x14ac:dyDescent="0.3">
      <c r="A154" s="3">
        <v>38295</v>
      </c>
      <c r="B154">
        <v>4</v>
      </c>
      <c r="C154" t="s">
        <v>277</v>
      </c>
      <c r="D154">
        <v>61.99</v>
      </c>
      <c r="E154" t="s">
        <v>181</v>
      </c>
      <c r="F154">
        <f t="shared" si="6"/>
        <v>247.96</v>
      </c>
      <c r="G154" t="str">
        <f>VLOOKUP(C154,Customer!A154:C2976,3,FALSE)</f>
        <v>USA</v>
      </c>
      <c r="H154" t="str">
        <f>VLOOKUP(C154,Customer!A154:C2976,2,FALSE)</f>
        <v>Nashua</v>
      </c>
      <c r="I154" t="str">
        <f t="shared" si="7"/>
        <v>Nov</v>
      </c>
      <c r="J154">
        <f t="shared" si="8"/>
        <v>45</v>
      </c>
    </row>
    <row r="155" spans="1:10" x14ac:dyDescent="0.3">
      <c r="A155" s="3">
        <v>38310</v>
      </c>
      <c r="B155">
        <v>4</v>
      </c>
      <c r="C155" t="s">
        <v>183</v>
      </c>
      <c r="D155">
        <v>100</v>
      </c>
      <c r="E155" t="s">
        <v>181</v>
      </c>
      <c r="F155">
        <f t="shared" si="6"/>
        <v>400</v>
      </c>
      <c r="G155" t="str">
        <f>VLOOKUP(C155,Customer!A155:C2977,3,FALSE)</f>
        <v>Sweden</v>
      </c>
      <c r="H155" t="str">
        <f>VLOOKUP(C155,Customer!A155:C2977,2,FALSE)</f>
        <v>Lule</v>
      </c>
      <c r="I155" t="str">
        <f t="shared" si="7"/>
        <v>Nov</v>
      </c>
      <c r="J155">
        <f t="shared" si="8"/>
        <v>47</v>
      </c>
    </row>
    <row r="156" spans="1:10" x14ac:dyDescent="0.3">
      <c r="A156" s="3">
        <v>38320</v>
      </c>
      <c r="B156">
        <v>4</v>
      </c>
      <c r="C156" t="s">
        <v>89</v>
      </c>
      <c r="D156">
        <v>100</v>
      </c>
      <c r="E156" t="s">
        <v>181</v>
      </c>
      <c r="F156">
        <f t="shared" si="6"/>
        <v>400</v>
      </c>
      <c r="G156" t="str">
        <f>VLOOKUP(C156,Customer!A156:C2978,3,FALSE)</f>
        <v>Australia</v>
      </c>
      <c r="H156" t="str">
        <f>VLOOKUP(C156,Customer!A156:C2978,2,FALSE)</f>
        <v>Melbourne</v>
      </c>
      <c r="I156" t="str">
        <f t="shared" si="7"/>
        <v>Nov</v>
      </c>
      <c r="J156">
        <f t="shared" si="8"/>
        <v>49</v>
      </c>
    </row>
    <row r="157" spans="1:10" x14ac:dyDescent="0.3">
      <c r="A157" s="3">
        <v>38331</v>
      </c>
      <c r="B157">
        <v>4</v>
      </c>
      <c r="C157" t="s">
        <v>272</v>
      </c>
      <c r="D157">
        <v>100</v>
      </c>
      <c r="E157" t="s">
        <v>181</v>
      </c>
      <c r="F157">
        <f t="shared" si="6"/>
        <v>400</v>
      </c>
      <c r="G157" t="str">
        <f>VLOOKUP(C157,Customer!A157:C2979,3,FALSE)</f>
        <v>USA</v>
      </c>
      <c r="H157" t="str">
        <f>VLOOKUP(C157,Customer!A157:C2979,2,FALSE)</f>
        <v>San Rafael</v>
      </c>
      <c r="I157" t="str">
        <f t="shared" si="7"/>
        <v>Dec</v>
      </c>
      <c r="J157">
        <f t="shared" si="8"/>
        <v>50</v>
      </c>
    </row>
    <row r="158" spans="1:10" x14ac:dyDescent="0.3">
      <c r="A158" s="3">
        <v>38372</v>
      </c>
      <c r="B158">
        <v>1</v>
      </c>
      <c r="C158" t="s">
        <v>285</v>
      </c>
      <c r="D158">
        <v>65.63</v>
      </c>
      <c r="E158" t="s">
        <v>181</v>
      </c>
      <c r="F158">
        <f t="shared" si="6"/>
        <v>65.63</v>
      </c>
      <c r="G158" t="str">
        <f>VLOOKUP(C158,Customer!A158:C2980,3,FALSE)</f>
        <v>Australia</v>
      </c>
      <c r="H158" t="str">
        <f>VLOOKUP(C158,Customer!A158:C2980,2,FALSE)</f>
        <v>North Sydney</v>
      </c>
      <c r="I158" t="str">
        <f t="shared" si="7"/>
        <v>Jan</v>
      </c>
      <c r="J158">
        <f t="shared" si="8"/>
        <v>4</v>
      </c>
    </row>
    <row r="159" spans="1:10" x14ac:dyDescent="0.3">
      <c r="A159" s="3">
        <v>38400</v>
      </c>
      <c r="B159">
        <v>1</v>
      </c>
      <c r="C159" t="s">
        <v>58</v>
      </c>
      <c r="D159">
        <v>100</v>
      </c>
      <c r="E159" t="s">
        <v>181</v>
      </c>
      <c r="F159">
        <f t="shared" si="6"/>
        <v>100</v>
      </c>
      <c r="G159" t="str">
        <f>VLOOKUP(C159,Customer!A159:C2981,3,FALSE)</f>
        <v>USA</v>
      </c>
      <c r="H159" t="str">
        <f>VLOOKUP(C159,Customer!A159:C2981,2,FALSE)</f>
        <v>San Francisco</v>
      </c>
      <c r="I159" t="str">
        <f t="shared" si="7"/>
        <v>Feb</v>
      </c>
      <c r="J159">
        <f t="shared" si="8"/>
        <v>8</v>
      </c>
    </row>
    <row r="160" spans="1:10" x14ac:dyDescent="0.3">
      <c r="A160" s="3">
        <v>38420</v>
      </c>
      <c r="B160">
        <v>1</v>
      </c>
      <c r="C160" t="s">
        <v>285</v>
      </c>
      <c r="D160">
        <v>46.9</v>
      </c>
      <c r="E160" t="s">
        <v>181</v>
      </c>
      <c r="F160">
        <f t="shared" si="6"/>
        <v>46.9</v>
      </c>
      <c r="G160" t="str">
        <f>VLOOKUP(C160,Customer!A160:C2982,3,FALSE)</f>
        <v>Australia</v>
      </c>
      <c r="H160" t="str">
        <f>VLOOKUP(C160,Customer!A160:C2982,2,FALSE)</f>
        <v>North Sydney</v>
      </c>
      <c r="I160" t="str">
        <f t="shared" si="7"/>
        <v>Mar</v>
      </c>
      <c r="J160">
        <f t="shared" si="8"/>
        <v>11</v>
      </c>
    </row>
    <row r="161" spans="1:10" x14ac:dyDescent="0.3">
      <c r="A161" s="3">
        <v>38473</v>
      </c>
      <c r="B161">
        <v>2</v>
      </c>
      <c r="C161" t="s">
        <v>292</v>
      </c>
      <c r="D161">
        <v>100</v>
      </c>
      <c r="E161" t="s">
        <v>181</v>
      </c>
      <c r="F161">
        <f t="shared" si="6"/>
        <v>200</v>
      </c>
      <c r="G161" t="str">
        <f>VLOOKUP(C161,Customer!A161:C2983,3,FALSE)</f>
        <v>Canada</v>
      </c>
      <c r="H161" t="str">
        <f>VLOOKUP(C161,Customer!A161:C2983,2,FALSE)</f>
        <v>Montreal</v>
      </c>
      <c r="I161" t="str">
        <f t="shared" si="7"/>
        <v>May</v>
      </c>
      <c r="J161">
        <f t="shared" si="8"/>
        <v>19</v>
      </c>
    </row>
    <row r="162" spans="1:10" x14ac:dyDescent="0.3">
      <c r="A162" s="3">
        <v>38503</v>
      </c>
      <c r="B162">
        <v>2</v>
      </c>
      <c r="C162" t="s">
        <v>114</v>
      </c>
      <c r="D162">
        <v>100</v>
      </c>
      <c r="E162" t="s">
        <v>181</v>
      </c>
      <c r="F162">
        <f t="shared" si="6"/>
        <v>200</v>
      </c>
      <c r="G162" t="str">
        <f>VLOOKUP(C162,Customer!A162:C2984,3,FALSE)</f>
        <v>France</v>
      </c>
      <c r="H162" t="str">
        <f>VLOOKUP(C162,Customer!A162:C2984,2,FALSE)</f>
        <v>Nantes</v>
      </c>
      <c r="I162" t="str">
        <f t="shared" si="7"/>
        <v>May</v>
      </c>
      <c r="J162">
        <f t="shared" si="8"/>
        <v>23</v>
      </c>
    </row>
    <row r="163" spans="1:10" x14ac:dyDescent="0.3">
      <c r="A163" s="3">
        <v>37683</v>
      </c>
      <c r="B163">
        <v>1</v>
      </c>
      <c r="C163" t="s">
        <v>425</v>
      </c>
      <c r="D163">
        <v>100</v>
      </c>
      <c r="E163" t="s">
        <v>181</v>
      </c>
      <c r="F163">
        <f t="shared" si="6"/>
        <v>100</v>
      </c>
      <c r="G163" t="str">
        <f>VLOOKUP(C163,Customer!A163:C2985,3,FALSE)</f>
        <v>Philippines</v>
      </c>
      <c r="H163" t="str">
        <f>VLOOKUP(C163,Customer!A163:C2985,2,FALSE)</f>
        <v>Makati City</v>
      </c>
      <c r="I163" t="str">
        <f t="shared" si="7"/>
        <v>Mar</v>
      </c>
      <c r="J163">
        <f t="shared" si="8"/>
        <v>10</v>
      </c>
    </row>
    <row r="164" spans="1:10" x14ac:dyDescent="0.3">
      <c r="A164" s="3">
        <v>37749</v>
      </c>
      <c r="B164">
        <v>2</v>
      </c>
      <c r="C164" t="s">
        <v>433</v>
      </c>
      <c r="D164">
        <v>100</v>
      </c>
      <c r="E164" t="s">
        <v>181</v>
      </c>
      <c r="F164">
        <f t="shared" si="6"/>
        <v>200</v>
      </c>
      <c r="G164" t="str">
        <f>VLOOKUP(C164,Customer!A164:C2986,3,FALSE)</f>
        <v>France</v>
      </c>
      <c r="H164" t="str">
        <f>VLOOKUP(C164,Customer!A164:C2986,2,FALSE)</f>
        <v>Marseille</v>
      </c>
      <c r="I164" t="str">
        <f t="shared" si="7"/>
        <v>May</v>
      </c>
      <c r="J164">
        <f t="shared" si="8"/>
        <v>19</v>
      </c>
    </row>
    <row r="165" spans="1:10" x14ac:dyDescent="0.3">
      <c r="A165" s="3">
        <v>37804</v>
      </c>
      <c r="B165">
        <v>3</v>
      </c>
      <c r="C165" t="s">
        <v>272</v>
      </c>
      <c r="D165">
        <v>100</v>
      </c>
      <c r="E165" t="s">
        <v>181</v>
      </c>
      <c r="F165">
        <f t="shared" si="6"/>
        <v>300</v>
      </c>
      <c r="G165" t="str">
        <f>VLOOKUP(C165,Customer!A165:C2987,3,FALSE)</f>
        <v>USA</v>
      </c>
      <c r="H165" t="str">
        <f>VLOOKUP(C165,Customer!A165:C2987,2,FALSE)</f>
        <v>San Rafael</v>
      </c>
      <c r="I165" t="str">
        <f t="shared" si="7"/>
        <v>Jul</v>
      </c>
      <c r="J165">
        <f t="shared" si="8"/>
        <v>27</v>
      </c>
    </row>
    <row r="166" spans="1:10" x14ac:dyDescent="0.3">
      <c r="A166" s="3">
        <v>37869</v>
      </c>
      <c r="B166">
        <v>3</v>
      </c>
      <c r="C166" t="s">
        <v>281</v>
      </c>
      <c r="D166">
        <v>100</v>
      </c>
      <c r="E166" t="s">
        <v>181</v>
      </c>
      <c r="F166">
        <f t="shared" si="6"/>
        <v>300</v>
      </c>
      <c r="G166" t="str">
        <f>VLOOKUP(C166,Customer!A166:C2988,3,FALSE)</f>
        <v>USA</v>
      </c>
      <c r="H166" t="str">
        <f>VLOOKUP(C166,Customer!A166:C2988,2,FALSE)</f>
        <v>Brickhaven</v>
      </c>
      <c r="I166" t="str">
        <f t="shared" si="7"/>
        <v>Sep</v>
      </c>
      <c r="J166">
        <f t="shared" si="8"/>
        <v>36</v>
      </c>
    </row>
    <row r="167" spans="1:10" x14ac:dyDescent="0.3">
      <c r="A167" s="3">
        <v>37904</v>
      </c>
      <c r="B167">
        <v>4</v>
      </c>
      <c r="C167" t="s">
        <v>58</v>
      </c>
      <c r="D167">
        <v>100</v>
      </c>
      <c r="E167" t="s">
        <v>181</v>
      </c>
      <c r="F167">
        <f t="shared" si="6"/>
        <v>400</v>
      </c>
      <c r="G167" t="str">
        <f>VLOOKUP(C167,Customer!A167:C2989,3,FALSE)</f>
        <v>USA</v>
      </c>
      <c r="H167" t="str">
        <f>VLOOKUP(C167,Customer!A167:C2989,2,FALSE)</f>
        <v>San Francisco</v>
      </c>
      <c r="I167" t="str">
        <f t="shared" si="7"/>
        <v>Oct</v>
      </c>
      <c r="J167">
        <f t="shared" si="8"/>
        <v>41</v>
      </c>
    </row>
    <row r="168" spans="1:10" x14ac:dyDescent="0.3">
      <c r="A168" s="3">
        <v>37929</v>
      </c>
      <c r="B168">
        <v>4</v>
      </c>
      <c r="C168" t="s">
        <v>285</v>
      </c>
      <c r="D168">
        <v>100</v>
      </c>
      <c r="E168" t="s">
        <v>181</v>
      </c>
      <c r="F168">
        <f t="shared" si="6"/>
        <v>400</v>
      </c>
      <c r="G168" t="str">
        <f>VLOOKUP(C168,Customer!A168:C2990,3,FALSE)</f>
        <v>Australia</v>
      </c>
      <c r="H168" t="str">
        <f>VLOOKUP(C168,Customer!A168:C2990,2,FALSE)</f>
        <v>North Sydney</v>
      </c>
      <c r="I168" t="str">
        <f t="shared" si="7"/>
        <v>Nov</v>
      </c>
      <c r="J168">
        <f t="shared" si="8"/>
        <v>45</v>
      </c>
    </row>
    <row r="169" spans="1:10" x14ac:dyDescent="0.3">
      <c r="A169" s="3">
        <v>37937</v>
      </c>
      <c r="B169">
        <v>4</v>
      </c>
      <c r="C169" t="s">
        <v>73</v>
      </c>
      <c r="D169">
        <v>100</v>
      </c>
      <c r="E169" t="s">
        <v>181</v>
      </c>
      <c r="F169">
        <f t="shared" si="6"/>
        <v>400</v>
      </c>
      <c r="G169" t="str">
        <f>VLOOKUP(C169,Customer!A169:C2991,3,FALSE)</f>
        <v>Norway</v>
      </c>
      <c r="H169" t="str">
        <f>VLOOKUP(C169,Customer!A169:C2991,2,FALSE)</f>
        <v>Bergen</v>
      </c>
      <c r="I169" t="str">
        <f t="shared" si="7"/>
        <v>Nov</v>
      </c>
      <c r="J169">
        <f t="shared" si="8"/>
        <v>46</v>
      </c>
    </row>
    <row r="170" spans="1:10" x14ac:dyDescent="0.3">
      <c r="A170" s="3">
        <v>37945</v>
      </c>
      <c r="B170">
        <v>4</v>
      </c>
      <c r="C170" t="s">
        <v>439</v>
      </c>
      <c r="D170">
        <v>100</v>
      </c>
      <c r="E170" t="s">
        <v>181</v>
      </c>
      <c r="F170">
        <f t="shared" si="6"/>
        <v>400</v>
      </c>
      <c r="G170" t="str">
        <f>VLOOKUP(C170,Customer!A170:C2992,3,FALSE)</f>
        <v>Germany</v>
      </c>
      <c r="H170" t="str">
        <f>VLOOKUP(C170,Customer!A170:C2992,2,FALSE)</f>
        <v>Koln</v>
      </c>
      <c r="I170" t="str">
        <f t="shared" si="7"/>
        <v>Nov</v>
      </c>
      <c r="J170">
        <f t="shared" si="8"/>
        <v>47</v>
      </c>
    </row>
    <row r="171" spans="1:10" x14ac:dyDescent="0.3">
      <c r="A171" s="3">
        <v>37957</v>
      </c>
      <c r="B171">
        <v>4</v>
      </c>
      <c r="C171" t="s">
        <v>174</v>
      </c>
      <c r="D171">
        <v>100</v>
      </c>
      <c r="E171" t="s">
        <v>181</v>
      </c>
      <c r="F171">
        <f t="shared" si="6"/>
        <v>400</v>
      </c>
      <c r="G171" t="str">
        <f>VLOOKUP(C171,Customer!A171:C2993,3,FALSE)</f>
        <v>Spain</v>
      </c>
      <c r="H171" t="str">
        <f>VLOOKUP(C171,Customer!A171:C2993,2,FALSE)</f>
        <v>Madrid</v>
      </c>
      <c r="I171" t="str">
        <f t="shared" si="7"/>
        <v>Dec</v>
      </c>
      <c r="J171">
        <f t="shared" si="8"/>
        <v>49</v>
      </c>
    </row>
    <row r="172" spans="1:10" x14ac:dyDescent="0.3">
      <c r="A172" s="3">
        <v>38001</v>
      </c>
      <c r="B172">
        <v>1</v>
      </c>
      <c r="C172" t="s">
        <v>84</v>
      </c>
      <c r="D172">
        <v>100</v>
      </c>
      <c r="E172" t="s">
        <v>181</v>
      </c>
      <c r="F172">
        <f t="shared" si="6"/>
        <v>100</v>
      </c>
      <c r="G172" t="str">
        <f>VLOOKUP(C172,Customer!A172:C2994,3,FALSE)</f>
        <v>France</v>
      </c>
      <c r="H172" t="str">
        <f>VLOOKUP(C172,Customer!A172:C2994,2,FALSE)</f>
        <v>Paris</v>
      </c>
      <c r="I172" t="str">
        <f t="shared" si="7"/>
        <v>Jan</v>
      </c>
      <c r="J172">
        <f t="shared" si="8"/>
        <v>3</v>
      </c>
    </row>
    <row r="173" spans="1:10" x14ac:dyDescent="0.3">
      <c r="A173" s="3">
        <v>38039</v>
      </c>
      <c r="B173">
        <v>1</v>
      </c>
      <c r="C173" t="s">
        <v>446</v>
      </c>
      <c r="D173">
        <v>100</v>
      </c>
      <c r="E173" t="s">
        <v>181</v>
      </c>
      <c r="F173">
        <f t="shared" si="6"/>
        <v>100</v>
      </c>
      <c r="G173" t="str">
        <f>VLOOKUP(C173,Customer!A173:C2995,3,FALSE)</f>
        <v>Switzerland</v>
      </c>
      <c r="H173" t="str">
        <f>VLOOKUP(C173,Customer!A173:C2995,2,FALSE)</f>
        <v>Gensve</v>
      </c>
      <c r="I173" t="str">
        <f t="shared" si="7"/>
        <v>Feb</v>
      </c>
      <c r="J173">
        <f t="shared" si="8"/>
        <v>9</v>
      </c>
    </row>
    <row r="174" spans="1:10" x14ac:dyDescent="0.3">
      <c r="A174" s="3">
        <v>38086</v>
      </c>
      <c r="B174">
        <v>2</v>
      </c>
      <c r="C174" t="s">
        <v>322</v>
      </c>
      <c r="D174">
        <v>100</v>
      </c>
      <c r="E174" t="s">
        <v>181</v>
      </c>
      <c r="F174">
        <f t="shared" si="6"/>
        <v>200</v>
      </c>
      <c r="G174" t="str">
        <f>VLOOKUP(C174,Customer!A174:C2996,3,FALSE)</f>
        <v>Denmark</v>
      </c>
      <c r="H174" t="str">
        <f>VLOOKUP(C174,Customer!A174:C2996,2,FALSE)</f>
        <v>Kobenhavn</v>
      </c>
      <c r="I174" t="str">
        <f t="shared" si="7"/>
        <v>Apr</v>
      </c>
      <c r="J174">
        <f t="shared" si="8"/>
        <v>15</v>
      </c>
    </row>
    <row r="175" spans="1:10" x14ac:dyDescent="0.3">
      <c r="A175" s="3">
        <v>38139</v>
      </c>
      <c r="B175">
        <v>2</v>
      </c>
      <c r="C175" t="s">
        <v>165</v>
      </c>
      <c r="D175">
        <v>100</v>
      </c>
      <c r="E175" t="s">
        <v>181</v>
      </c>
      <c r="F175">
        <f t="shared" si="6"/>
        <v>200</v>
      </c>
      <c r="G175" t="str">
        <f>VLOOKUP(C175,Customer!A175:C2997,3,FALSE)</f>
        <v>UK</v>
      </c>
      <c r="H175" t="str">
        <f>VLOOKUP(C175,Customer!A175:C2997,2,FALSE)</f>
        <v>Liverpool</v>
      </c>
      <c r="I175" t="str">
        <f t="shared" si="7"/>
        <v>Jun</v>
      </c>
      <c r="J175">
        <f t="shared" si="8"/>
        <v>23</v>
      </c>
    </row>
    <row r="176" spans="1:10" x14ac:dyDescent="0.3">
      <c r="A176" s="3">
        <v>38174</v>
      </c>
      <c r="B176">
        <v>3</v>
      </c>
      <c r="C176" t="s">
        <v>452</v>
      </c>
      <c r="D176">
        <v>100</v>
      </c>
      <c r="E176" t="s">
        <v>181</v>
      </c>
      <c r="F176">
        <f t="shared" si="6"/>
        <v>300</v>
      </c>
      <c r="G176" t="str">
        <f>VLOOKUP(C176,Customer!A176:C2998,3,FALSE)</f>
        <v>Italy</v>
      </c>
      <c r="H176" t="str">
        <f>VLOOKUP(C176,Customer!A176:C2998,2,FALSE)</f>
        <v>Reggio Emilia</v>
      </c>
      <c r="I176" t="str">
        <f t="shared" si="7"/>
        <v>Jul</v>
      </c>
      <c r="J176">
        <f t="shared" si="8"/>
        <v>28</v>
      </c>
    </row>
    <row r="177" spans="1:10" x14ac:dyDescent="0.3">
      <c r="A177" s="3">
        <v>38201</v>
      </c>
      <c r="B177">
        <v>3</v>
      </c>
      <c r="C177" t="s">
        <v>458</v>
      </c>
      <c r="D177">
        <v>100</v>
      </c>
      <c r="E177" t="s">
        <v>181</v>
      </c>
      <c r="F177">
        <f t="shared" si="6"/>
        <v>300</v>
      </c>
      <c r="G177" t="str">
        <f>VLOOKUP(C177,Customer!A177:C2999,3,FALSE)</f>
        <v>USA</v>
      </c>
      <c r="H177" t="str">
        <f>VLOOKUP(C177,Customer!A177:C2999,2,FALSE)</f>
        <v>Brickhaven</v>
      </c>
      <c r="I177" t="str">
        <f t="shared" si="7"/>
        <v>Aug</v>
      </c>
      <c r="J177">
        <f t="shared" si="8"/>
        <v>32</v>
      </c>
    </row>
    <row r="178" spans="1:10" x14ac:dyDescent="0.3">
      <c r="A178" s="3">
        <v>38229</v>
      </c>
      <c r="B178">
        <v>3</v>
      </c>
      <c r="C178" t="s">
        <v>446</v>
      </c>
      <c r="D178">
        <v>100</v>
      </c>
      <c r="E178" t="s">
        <v>181</v>
      </c>
      <c r="F178">
        <f t="shared" si="6"/>
        <v>300</v>
      </c>
      <c r="G178" t="str">
        <f>VLOOKUP(C178,Customer!A178:C3000,3,FALSE)</f>
        <v>Switzerland</v>
      </c>
      <c r="H178" t="str">
        <f>VLOOKUP(C178,Customer!A178:C3000,2,FALSE)</f>
        <v>Gensve</v>
      </c>
      <c r="I178" t="str">
        <f t="shared" si="7"/>
        <v>Aug</v>
      </c>
      <c r="J178">
        <f t="shared" si="8"/>
        <v>36</v>
      </c>
    </row>
    <row r="179" spans="1:10" x14ac:dyDescent="0.3">
      <c r="A179" s="3">
        <v>37898</v>
      </c>
      <c r="B179">
        <v>4</v>
      </c>
      <c r="C179" t="s">
        <v>462</v>
      </c>
      <c r="D179">
        <v>100</v>
      </c>
      <c r="E179" t="s">
        <v>181</v>
      </c>
      <c r="F179">
        <f t="shared" si="6"/>
        <v>400</v>
      </c>
      <c r="G179" t="str">
        <f>VLOOKUP(C179,Customer!A179:C3001,3,FALSE)</f>
        <v>Germany</v>
      </c>
      <c r="H179" t="str">
        <f>VLOOKUP(C179,Customer!A179:C3001,2,FALSE)</f>
        <v>Frankfurt</v>
      </c>
      <c r="I179" t="str">
        <f t="shared" si="7"/>
        <v>Oct</v>
      </c>
      <c r="J179">
        <f t="shared" si="8"/>
        <v>40</v>
      </c>
    </row>
    <row r="180" spans="1:10" x14ac:dyDescent="0.3">
      <c r="A180" s="3">
        <v>38276</v>
      </c>
      <c r="B180">
        <v>4</v>
      </c>
      <c r="C180" t="s">
        <v>439</v>
      </c>
      <c r="D180">
        <v>100</v>
      </c>
      <c r="E180" t="s">
        <v>181</v>
      </c>
      <c r="F180">
        <f t="shared" si="6"/>
        <v>400</v>
      </c>
      <c r="G180" t="str">
        <f>VLOOKUP(C180,Customer!A180:C3002,3,FALSE)</f>
        <v>Germany</v>
      </c>
      <c r="H180" t="str">
        <f>VLOOKUP(C180,Customer!A180:C3002,2,FALSE)</f>
        <v>Koln</v>
      </c>
      <c r="I180" t="str">
        <f t="shared" si="7"/>
        <v>Oct</v>
      </c>
      <c r="J180">
        <f t="shared" si="8"/>
        <v>42</v>
      </c>
    </row>
    <row r="181" spans="1:10" x14ac:dyDescent="0.3">
      <c r="A181" s="3">
        <v>38294</v>
      </c>
      <c r="B181">
        <v>4</v>
      </c>
      <c r="C181" t="s">
        <v>183</v>
      </c>
      <c r="D181">
        <v>100</v>
      </c>
      <c r="E181" t="s">
        <v>181</v>
      </c>
      <c r="F181">
        <f t="shared" si="6"/>
        <v>400</v>
      </c>
      <c r="G181" t="str">
        <f>VLOOKUP(C181,Customer!A181:C3003,3,FALSE)</f>
        <v>Sweden</v>
      </c>
      <c r="H181" t="str">
        <f>VLOOKUP(C181,Customer!A181:C3003,2,FALSE)</f>
        <v>Lule</v>
      </c>
      <c r="I181" t="str">
        <f t="shared" si="7"/>
        <v>Nov</v>
      </c>
      <c r="J181">
        <f t="shared" si="8"/>
        <v>45</v>
      </c>
    </row>
    <row r="182" spans="1:10" x14ac:dyDescent="0.3">
      <c r="A182" s="3">
        <v>38306</v>
      </c>
      <c r="B182">
        <v>4</v>
      </c>
      <c r="C182" t="s">
        <v>28</v>
      </c>
      <c r="D182">
        <v>71.47</v>
      </c>
      <c r="E182" t="s">
        <v>181</v>
      </c>
      <c r="F182">
        <f t="shared" si="6"/>
        <v>285.88</v>
      </c>
      <c r="G182" t="str">
        <f>VLOOKUP(C182,Customer!A182:C3004,3,FALSE)</f>
        <v>USA</v>
      </c>
      <c r="H182" t="str">
        <f>VLOOKUP(C182,Customer!A182:C3004,2,FALSE)</f>
        <v>NYC</v>
      </c>
      <c r="I182" t="str">
        <f t="shared" si="7"/>
        <v>Nov</v>
      </c>
      <c r="J182">
        <f t="shared" si="8"/>
        <v>47</v>
      </c>
    </row>
    <row r="183" spans="1:10" x14ac:dyDescent="0.3">
      <c r="A183" s="3">
        <v>38315</v>
      </c>
      <c r="B183">
        <v>4</v>
      </c>
      <c r="C183" t="s">
        <v>144</v>
      </c>
      <c r="D183">
        <v>79.650000000000006</v>
      </c>
      <c r="E183" t="s">
        <v>181</v>
      </c>
      <c r="F183">
        <f t="shared" si="6"/>
        <v>318.60000000000002</v>
      </c>
      <c r="G183" t="str">
        <f>VLOOKUP(C183,Customer!A183:C3005,3,FALSE)</f>
        <v>Austria</v>
      </c>
      <c r="H183" t="str">
        <f>VLOOKUP(C183,Customer!A183:C3005,2,FALSE)</f>
        <v>Salzburg</v>
      </c>
      <c r="I183" t="str">
        <f t="shared" si="7"/>
        <v>Nov</v>
      </c>
      <c r="J183">
        <f t="shared" si="8"/>
        <v>48</v>
      </c>
    </row>
    <row r="184" spans="1:10" x14ac:dyDescent="0.3">
      <c r="A184" s="3">
        <v>38358</v>
      </c>
      <c r="B184">
        <v>1</v>
      </c>
      <c r="C184" t="s">
        <v>467</v>
      </c>
      <c r="D184">
        <v>85.39</v>
      </c>
      <c r="E184" t="s">
        <v>181</v>
      </c>
      <c r="F184">
        <f t="shared" si="6"/>
        <v>85.39</v>
      </c>
      <c r="G184" t="str">
        <f>VLOOKUP(C184,Customer!A184:C3006,3,FALSE)</f>
        <v>Finland</v>
      </c>
      <c r="H184" t="str">
        <f>VLOOKUP(C184,Customer!A184:C3006,2,FALSE)</f>
        <v>Espoo</v>
      </c>
      <c r="I184" t="str">
        <f t="shared" si="7"/>
        <v>Jan</v>
      </c>
      <c r="J184">
        <f t="shared" si="8"/>
        <v>2</v>
      </c>
    </row>
    <row r="185" spans="1:10" x14ac:dyDescent="0.3">
      <c r="A185" s="3">
        <v>38386</v>
      </c>
      <c r="B185">
        <v>1</v>
      </c>
      <c r="C185" t="s">
        <v>114</v>
      </c>
      <c r="D185">
        <v>76</v>
      </c>
      <c r="E185" t="s">
        <v>181</v>
      </c>
      <c r="F185">
        <f t="shared" si="6"/>
        <v>76</v>
      </c>
      <c r="G185" t="str">
        <f>VLOOKUP(C185,Customer!A185:C3007,3,FALSE)</f>
        <v>France</v>
      </c>
      <c r="H185" t="str">
        <f>VLOOKUP(C185,Customer!A185:C3007,2,FALSE)</f>
        <v>Nantes</v>
      </c>
      <c r="I185" t="str">
        <f t="shared" si="7"/>
        <v>Feb</v>
      </c>
      <c r="J185">
        <f t="shared" si="8"/>
        <v>6</v>
      </c>
    </row>
    <row r="186" spans="1:10" x14ac:dyDescent="0.3">
      <c r="A186" s="3">
        <v>38414</v>
      </c>
      <c r="B186">
        <v>1</v>
      </c>
      <c r="C186" t="s">
        <v>261</v>
      </c>
      <c r="D186">
        <v>99.04</v>
      </c>
      <c r="E186" t="s">
        <v>181</v>
      </c>
      <c r="F186">
        <f t="shared" si="6"/>
        <v>99.04</v>
      </c>
      <c r="G186" t="str">
        <f>VLOOKUP(C186,Customer!A186:C3008,3,FALSE)</f>
        <v>Sweden</v>
      </c>
      <c r="H186" t="str">
        <f>VLOOKUP(C186,Customer!A186:C3008,2,FALSE)</f>
        <v>Boras</v>
      </c>
      <c r="I186" t="str">
        <f t="shared" si="7"/>
        <v>Mar</v>
      </c>
      <c r="J186">
        <f t="shared" si="8"/>
        <v>10</v>
      </c>
    </row>
    <row r="187" spans="1:10" x14ac:dyDescent="0.3">
      <c r="A187" s="3">
        <v>38489</v>
      </c>
      <c r="B187">
        <v>2</v>
      </c>
      <c r="C187" t="s">
        <v>144</v>
      </c>
      <c r="D187">
        <v>100</v>
      </c>
      <c r="E187" t="s">
        <v>181</v>
      </c>
      <c r="F187">
        <f t="shared" si="6"/>
        <v>200</v>
      </c>
      <c r="G187" t="str">
        <f>VLOOKUP(C187,Customer!A187:C3009,3,FALSE)</f>
        <v>Austria</v>
      </c>
      <c r="H187" t="str">
        <f>VLOOKUP(C187,Customer!A187:C3009,2,FALSE)</f>
        <v>Salzburg</v>
      </c>
      <c r="I187" t="str">
        <f t="shared" si="7"/>
        <v>May</v>
      </c>
      <c r="J187">
        <f t="shared" si="8"/>
        <v>21</v>
      </c>
    </row>
    <row r="188" spans="1:10" x14ac:dyDescent="0.3">
      <c r="A188" s="3">
        <v>37663</v>
      </c>
      <c r="B188">
        <v>1</v>
      </c>
      <c r="C188" t="s">
        <v>322</v>
      </c>
      <c r="D188">
        <v>100</v>
      </c>
      <c r="E188" t="s">
        <v>181</v>
      </c>
      <c r="F188">
        <f t="shared" si="6"/>
        <v>100</v>
      </c>
      <c r="G188" t="str">
        <f>VLOOKUP(C188,Customer!A188:C3010,3,FALSE)</f>
        <v>Denmark</v>
      </c>
      <c r="H188" t="str">
        <f>VLOOKUP(C188,Customer!A188:C3010,2,FALSE)</f>
        <v>Kobenhavn</v>
      </c>
      <c r="I188" t="str">
        <f t="shared" si="7"/>
        <v>Feb</v>
      </c>
      <c r="J188">
        <f t="shared" si="8"/>
        <v>7</v>
      </c>
    </row>
    <row r="189" spans="1:10" x14ac:dyDescent="0.3">
      <c r="A189" s="3">
        <v>37727</v>
      </c>
      <c r="B189">
        <v>2</v>
      </c>
      <c r="C189" t="s">
        <v>196</v>
      </c>
      <c r="D189">
        <v>100</v>
      </c>
      <c r="E189" t="s">
        <v>181</v>
      </c>
      <c r="F189">
        <f t="shared" si="6"/>
        <v>200</v>
      </c>
      <c r="G189" t="str">
        <f>VLOOKUP(C189,Customer!A189:C3011,3,FALSE)</f>
        <v>Singapore</v>
      </c>
      <c r="H189" t="str">
        <f>VLOOKUP(C189,Customer!A189:C3011,2,FALSE)</f>
        <v>Singapore</v>
      </c>
      <c r="I189" t="str">
        <f t="shared" si="7"/>
        <v>Apr</v>
      </c>
      <c r="J189">
        <f t="shared" si="8"/>
        <v>16</v>
      </c>
    </row>
    <row r="190" spans="1:10" x14ac:dyDescent="0.3">
      <c r="A190" s="3">
        <v>37775</v>
      </c>
      <c r="B190">
        <v>2</v>
      </c>
      <c r="C190" t="s">
        <v>475</v>
      </c>
      <c r="D190">
        <v>100</v>
      </c>
      <c r="E190" t="s">
        <v>181</v>
      </c>
      <c r="F190">
        <f t="shared" si="6"/>
        <v>200</v>
      </c>
      <c r="G190" t="str">
        <f>VLOOKUP(C190,Customer!A190:C3012,3,FALSE)</f>
        <v>USA</v>
      </c>
      <c r="H190" t="str">
        <f>VLOOKUP(C190,Customer!A190:C3012,2,FALSE)</f>
        <v>NYC</v>
      </c>
      <c r="I190" t="str">
        <f t="shared" si="7"/>
        <v>Jun</v>
      </c>
      <c r="J190">
        <f t="shared" si="8"/>
        <v>23</v>
      </c>
    </row>
    <row r="191" spans="1:10" x14ac:dyDescent="0.3">
      <c r="A191" s="3">
        <v>37841</v>
      </c>
      <c r="B191">
        <v>3</v>
      </c>
      <c r="C191" t="s">
        <v>272</v>
      </c>
      <c r="D191">
        <v>100</v>
      </c>
      <c r="E191" t="s">
        <v>181</v>
      </c>
      <c r="F191">
        <f t="shared" si="6"/>
        <v>300</v>
      </c>
      <c r="G191" t="str">
        <f>VLOOKUP(C191,Customer!A191:C3013,3,FALSE)</f>
        <v>USA</v>
      </c>
      <c r="H191" t="str">
        <f>VLOOKUP(C191,Customer!A191:C3013,2,FALSE)</f>
        <v>San Rafael</v>
      </c>
      <c r="I191" t="str">
        <f t="shared" si="7"/>
        <v>Aug</v>
      </c>
      <c r="J191">
        <f t="shared" si="8"/>
        <v>32</v>
      </c>
    </row>
    <row r="192" spans="1:10" x14ac:dyDescent="0.3">
      <c r="A192" s="3">
        <v>37892</v>
      </c>
      <c r="B192">
        <v>3</v>
      </c>
      <c r="C192" t="s">
        <v>174</v>
      </c>
      <c r="D192">
        <v>100</v>
      </c>
      <c r="E192" t="s">
        <v>181</v>
      </c>
      <c r="F192">
        <f t="shared" si="6"/>
        <v>300</v>
      </c>
      <c r="G192" t="str">
        <f>VLOOKUP(C192,Customer!A192:C3014,3,FALSE)</f>
        <v>Spain</v>
      </c>
      <c r="H192" t="str">
        <f>VLOOKUP(C192,Customer!A192:C3014,2,FALSE)</f>
        <v>Madrid</v>
      </c>
      <c r="I192" t="str">
        <f t="shared" si="7"/>
        <v>Sep</v>
      </c>
      <c r="J192">
        <f t="shared" si="8"/>
        <v>40</v>
      </c>
    </row>
    <row r="193" spans="1:10" x14ac:dyDescent="0.3">
      <c r="A193" s="3">
        <v>37916</v>
      </c>
      <c r="B193">
        <v>4</v>
      </c>
      <c r="C193" t="s">
        <v>196</v>
      </c>
      <c r="D193">
        <v>100</v>
      </c>
      <c r="E193" t="s">
        <v>181</v>
      </c>
      <c r="F193">
        <f t="shared" si="6"/>
        <v>400</v>
      </c>
      <c r="G193" t="str">
        <f>VLOOKUP(C193,Customer!A193:C3015,3,FALSE)</f>
        <v>Singapore</v>
      </c>
      <c r="H193" t="str">
        <f>VLOOKUP(C193,Customer!A193:C3015,2,FALSE)</f>
        <v>Singapore</v>
      </c>
      <c r="I193" t="str">
        <f t="shared" si="7"/>
        <v>Oct</v>
      </c>
      <c r="J193">
        <f t="shared" si="8"/>
        <v>43</v>
      </c>
    </row>
    <row r="194" spans="1:10" x14ac:dyDescent="0.3">
      <c r="A194" s="3">
        <v>37931</v>
      </c>
      <c r="B194">
        <v>4</v>
      </c>
      <c r="C194" t="s">
        <v>452</v>
      </c>
      <c r="D194">
        <v>100</v>
      </c>
      <c r="E194" t="s">
        <v>181</v>
      </c>
      <c r="F194">
        <f t="shared" si="6"/>
        <v>400</v>
      </c>
      <c r="G194" t="str">
        <f>VLOOKUP(C194,Customer!A194:C3016,3,FALSE)</f>
        <v>Italy</v>
      </c>
      <c r="H194" t="str">
        <f>VLOOKUP(C194,Customer!A194:C3016,2,FALSE)</f>
        <v>Reggio Emilia</v>
      </c>
      <c r="I194" t="str">
        <f t="shared" si="7"/>
        <v>Nov</v>
      </c>
      <c r="J194">
        <f t="shared" si="8"/>
        <v>45</v>
      </c>
    </row>
    <row r="195" spans="1:10" x14ac:dyDescent="0.3">
      <c r="A195" s="3">
        <v>37939</v>
      </c>
      <c r="B195">
        <v>4</v>
      </c>
      <c r="C195" t="s">
        <v>335</v>
      </c>
      <c r="D195">
        <v>100</v>
      </c>
      <c r="E195" t="s">
        <v>181</v>
      </c>
      <c r="F195">
        <f t="shared" ref="F195:F258" si="9">D195*B195</f>
        <v>400</v>
      </c>
      <c r="G195" t="str">
        <f>VLOOKUP(C195,Customer!A195:C3017,3,FALSE)</f>
        <v>USA</v>
      </c>
      <c r="H195" t="str">
        <f>VLOOKUP(C195,Customer!A195:C3017,2,FALSE)</f>
        <v>New Bedford</v>
      </c>
      <c r="I195" t="str">
        <f t="shared" ref="I195:I258" si="10">TEXT(A195,"mmm")</f>
        <v>Nov</v>
      </c>
      <c r="J195">
        <f t="shared" ref="J195:J258" si="11">WEEKNUM(A195)</f>
        <v>46</v>
      </c>
    </row>
    <row r="196" spans="1:10" x14ac:dyDescent="0.3">
      <c r="A196" s="3">
        <v>37951</v>
      </c>
      <c r="B196">
        <v>4</v>
      </c>
      <c r="C196" t="s">
        <v>242</v>
      </c>
      <c r="D196">
        <v>100</v>
      </c>
      <c r="E196" t="s">
        <v>181</v>
      </c>
      <c r="F196">
        <f t="shared" si="9"/>
        <v>400</v>
      </c>
      <c r="G196" t="str">
        <f>VLOOKUP(C196,Customer!A196:C3018,3,FALSE)</f>
        <v>USA</v>
      </c>
      <c r="H196" t="str">
        <f>VLOOKUP(C196,Customer!A196:C3018,2,FALSE)</f>
        <v>New Haven</v>
      </c>
      <c r="I196" t="str">
        <f t="shared" si="10"/>
        <v>Nov</v>
      </c>
      <c r="J196">
        <f t="shared" si="11"/>
        <v>48</v>
      </c>
    </row>
    <row r="197" spans="1:10" x14ac:dyDescent="0.3">
      <c r="A197" s="3">
        <v>37988</v>
      </c>
      <c r="B197">
        <v>1</v>
      </c>
      <c r="C197" t="s">
        <v>219</v>
      </c>
      <c r="D197">
        <v>100</v>
      </c>
      <c r="E197" t="s">
        <v>181</v>
      </c>
      <c r="F197">
        <f t="shared" si="9"/>
        <v>100</v>
      </c>
      <c r="G197" t="str">
        <f>VLOOKUP(C197,Customer!A197:C3019,3,FALSE)</f>
        <v>France</v>
      </c>
      <c r="H197" t="str">
        <f>VLOOKUP(C197,Customer!A197:C3019,2,FALSE)</f>
        <v>Lyon</v>
      </c>
      <c r="I197" t="str">
        <f t="shared" si="10"/>
        <v>Jan</v>
      </c>
      <c r="J197">
        <f t="shared" si="11"/>
        <v>1</v>
      </c>
    </row>
    <row r="198" spans="1:10" x14ac:dyDescent="0.3">
      <c r="A198" s="3">
        <v>38029</v>
      </c>
      <c r="B198">
        <v>1</v>
      </c>
      <c r="C198" t="s">
        <v>479</v>
      </c>
      <c r="D198">
        <v>100</v>
      </c>
      <c r="E198" t="s">
        <v>181</v>
      </c>
      <c r="F198">
        <f t="shared" si="9"/>
        <v>100</v>
      </c>
      <c r="G198" t="str">
        <f>VLOOKUP(C198,Customer!A198:C3020,3,FALSE)</f>
        <v>Ireland</v>
      </c>
      <c r="H198" t="str">
        <f>VLOOKUP(C198,Customer!A198:C3020,2,FALSE)</f>
        <v>Dublin</v>
      </c>
      <c r="I198" t="str">
        <f t="shared" si="10"/>
        <v>Feb</v>
      </c>
      <c r="J198">
        <f t="shared" si="11"/>
        <v>7</v>
      </c>
    </row>
    <row r="199" spans="1:10" x14ac:dyDescent="0.3">
      <c r="A199" s="3">
        <v>38065</v>
      </c>
      <c r="B199">
        <v>1</v>
      </c>
      <c r="C199" t="s">
        <v>487</v>
      </c>
      <c r="D199">
        <v>100</v>
      </c>
      <c r="E199" t="s">
        <v>181</v>
      </c>
      <c r="F199">
        <f t="shared" si="9"/>
        <v>100</v>
      </c>
      <c r="G199" t="str">
        <f>VLOOKUP(C199,Customer!A199:C3021,3,FALSE)</f>
        <v>Spain</v>
      </c>
      <c r="H199" t="str">
        <f>VLOOKUP(C199,Customer!A199:C3021,2,FALSE)</f>
        <v>Madrid</v>
      </c>
      <c r="I199" t="str">
        <f t="shared" si="10"/>
        <v>Mar</v>
      </c>
      <c r="J199">
        <f t="shared" si="11"/>
        <v>12</v>
      </c>
    </row>
    <row r="200" spans="1:10" x14ac:dyDescent="0.3">
      <c r="A200" s="3">
        <v>38112</v>
      </c>
      <c r="B200">
        <v>2</v>
      </c>
      <c r="C200" t="s">
        <v>467</v>
      </c>
      <c r="D200">
        <v>100</v>
      </c>
      <c r="E200" t="s">
        <v>181</v>
      </c>
      <c r="F200">
        <f t="shared" si="9"/>
        <v>200</v>
      </c>
      <c r="G200" t="str">
        <f>VLOOKUP(C200,Customer!A200:C3022,3,FALSE)</f>
        <v>Finland</v>
      </c>
      <c r="H200" t="str">
        <f>VLOOKUP(C200,Customer!A200:C3022,2,FALSE)</f>
        <v>Espoo</v>
      </c>
      <c r="I200" t="str">
        <f t="shared" si="10"/>
        <v>May</v>
      </c>
      <c r="J200">
        <f t="shared" si="11"/>
        <v>19</v>
      </c>
    </row>
    <row r="201" spans="1:10" x14ac:dyDescent="0.3">
      <c r="A201" s="3">
        <v>38188</v>
      </c>
      <c r="B201">
        <v>3</v>
      </c>
      <c r="C201" t="s">
        <v>139</v>
      </c>
      <c r="D201">
        <v>100</v>
      </c>
      <c r="E201" t="s">
        <v>181</v>
      </c>
      <c r="F201">
        <f t="shared" si="9"/>
        <v>300</v>
      </c>
      <c r="G201" t="str">
        <f>VLOOKUP(C201,Customer!A201:C3023,3,FALSE)</f>
        <v>USA</v>
      </c>
      <c r="H201" t="str">
        <f>VLOOKUP(C201,Customer!A201:C3023,2,FALSE)</f>
        <v>Allentown</v>
      </c>
      <c r="I201" t="str">
        <f t="shared" si="10"/>
        <v>Jul</v>
      </c>
      <c r="J201">
        <f t="shared" si="11"/>
        <v>30</v>
      </c>
    </row>
    <row r="202" spans="1:10" x14ac:dyDescent="0.3">
      <c r="A202" s="3">
        <v>38219</v>
      </c>
      <c r="B202">
        <v>3</v>
      </c>
      <c r="C202" t="s">
        <v>272</v>
      </c>
      <c r="D202">
        <v>100</v>
      </c>
      <c r="E202" t="s">
        <v>181</v>
      </c>
      <c r="F202">
        <f t="shared" si="9"/>
        <v>300</v>
      </c>
      <c r="G202" t="str">
        <f>VLOOKUP(C202,Customer!A202:C3024,3,FALSE)</f>
        <v>USA</v>
      </c>
      <c r="H202" t="str">
        <f>VLOOKUP(C202,Customer!A202:C3024,2,FALSE)</f>
        <v>San Rafael</v>
      </c>
      <c r="I202" t="str">
        <f t="shared" si="10"/>
        <v>Aug</v>
      </c>
      <c r="J202">
        <f t="shared" si="11"/>
        <v>34</v>
      </c>
    </row>
    <row r="203" spans="1:10" x14ac:dyDescent="0.3">
      <c r="A203" s="3">
        <v>38239</v>
      </c>
      <c r="B203">
        <v>3</v>
      </c>
      <c r="C203" t="s">
        <v>254</v>
      </c>
      <c r="D203">
        <v>100</v>
      </c>
      <c r="E203" t="s">
        <v>181</v>
      </c>
      <c r="F203">
        <f t="shared" si="9"/>
        <v>300</v>
      </c>
      <c r="G203" t="str">
        <f>VLOOKUP(C203,Customer!A203:C3025,3,FALSE)</f>
        <v>Italy</v>
      </c>
      <c r="H203" t="str">
        <f>VLOOKUP(C203,Customer!A203:C3025,2,FALSE)</f>
        <v>Torino</v>
      </c>
      <c r="I203" t="str">
        <f t="shared" si="10"/>
        <v>Sep</v>
      </c>
      <c r="J203">
        <f t="shared" si="11"/>
        <v>37</v>
      </c>
    </row>
    <row r="204" spans="1:10" x14ac:dyDescent="0.3">
      <c r="A204" s="3">
        <v>38274</v>
      </c>
      <c r="B204">
        <v>4</v>
      </c>
      <c r="C204" t="s">
        <v>492</v>
      </c>
      <c r="D204">
        <v>100</v>
      </c>
      <c r="E204" t="s">
        <v>181</v>
      </c>
      <c r="F204">
        <f t="shared" si="9"/>
        <v>400</v>
      </c>
      <c r="G204" t="str">
        <f>VLOOKUP(C204,Customer!A204:C3026,3,FALSE)</f>
        <v>UK</v>
      </c>
      <c r="H204" t="str">
        <f>VLOOKUP(C204,Customer!A204:C3026,2,FALSE)</f>
        <v>Manchester</v>
      </c>
      <c r="I204" t="str">
        <f t="shared" si="10"/>
        <v>Oct</v>
      </c>
      <c r="J204">
        <f t="shared" si="11"/>
        <v>42</v>
      </c>
    </row>
    <row r="205" spans="1:10" x14ac:dyDescent="0.3">
      <c r="A205" s="3">
        <v>38282</v>
      </c>
      <c r="B205">
        <v>4</v>
      </c>
      <c r="C205" t="s">
        <v>498</v>
      </c>
      <c r="D205">
        <v>100</v>
      </c>
      <c r="E205" t="s">
        <v>181</v>
      </c>
      <c r="F205">
        <f t="shared" si="9"/>
        <v>400</v>
      </c>
      <c r="G205" t="str">
        <f>VLOOKUP(C205,Customer!A205:C3027,3,FALSE)</f>
        <v>Denmark</v>
      </c>
      <c r="H205" t="str">
        <f>VLOOKUP(C205,Customer!A205:C3027,2,FALSE)</f>
        <v>Aaarhus</v>
      </c>
      <c r="I205" t="str">
        <f t="shared" si="10"/>
        <v>Oct</v>
      </c>
      <c r="J205">
        <f t="shared" si="11"/>
        <v>43</v>
      </c>
    </row>
    <row r="206" spans="1:10" x14ac:dyDescent="0.3">
      <c r="A206" s="3">
        <v>38296</v>
      </c>
      <c r="B206">
        <v>4</v>
      </c>
      <c r="C206" t="s">
        <v>133</v>
      </c>
      <c r="D206">
        <v>64</v>
      </c>
      <c r="E206" t="s">
        <v>181</v>
      </c>
      <c r="F206">
        <f t="shared" si="9"/>
        <v>256</v>
      </c>
      <c r="G206" t="str">
        <f>VLOOKUP(C206,Customer!A206:C3028,3,FALSE)</f>
        <v>Norway</v>
      </c>
      <c r="H206" t="str">
        <f>VLOOKUP(C206,Customer!A206:C3028,2,FALSE)</f>
        <v>Stavern</v>
      </c>
      <c r="I206" t="str">
        <f t="shared" si="10"/>
        <v>Nov</v>
      </c>
      <c r="J206">
        <f t="shared" si="11"/>
        <v>45</v>
      </c>
    </row>
    <row r="207" spans="1:10" x14ac:dyDescent="0.3">
      <c r="A207" s="3">
        <v>38311</v>
      </c>
      <c r="B207">
        <v>4</v>
      </c>
      <c r="C207" t="s">
        <v>403</v>
      </c>
      <c r="D207">
        <v>57.22</v>
      </c>
      <c r="E207" t="s">
        <v>181</v>
      </c>
      <c r="F207">
        <f t="shared" si="9"/>
        <v>228.88</v>
      </c>
      <c r="G207" t="str">
        <f>VLOOKUP(C207,Customer!A207:C3029,3,FALSE)</f>
        <v>France</v>
      </c>
      <c r="H207" t="str">
        <f>VLOOKUP(C207,Customer!A207:C3029,2,FALSE)</f>
        <v>Paris</v>
      </c>
      <c r="I207" t="str">
        <f t="shared" si="10"/>
        <v>Nov</v>
      </c>
      <c r="J207">
        <f t="shared" si="11"/>
        <v>47</v>
      </c>
    </row>
    <row r="208" spans="1:10" x14ac:dyDescent="0.3">
      <c r="A208" s="3">
        <v>38292</v>
      </c>
      <c r="B208">
        <v>4</v>
      </c>
      <c r="C208" t="s">
        <v>191</v>
      </c>
      <c r="D208">
        <v>52.36</v>
      </c>
      <c r="E208" t="s">
        <v>181</v>
      </c>
      <c r="F208">
        <f t="shared" si="9"/>
        <v>209.44</v>
      </c>
      <c r="G208" t="str">
        <f>VLOOKUP(C208,Customer!A208:C3030,3,FALSE)</f>
        <v>Spain</v>
      </c>
      <c r="H208" t="str">
        <f>VLOOKUP(C208,Customer!A208:C3030,2,FALSE)</f>
        <v>Madrid</v>
      </c>
      <c r="I208" t="str">
        <f t="shared" si="10"/>
        <v>Nov</v>
      </c>
      <c r="J208">
        <f t="shared" si="11"/>
        <v>45</v>
      </c>
    </row>
    <row r="209" spans="1:10" x14ac:dyDescent="0.3">
      <c r="A209" s="3">
        <v>38336</v>
      </c>
      <c r="B209">
        <v>4</v>
      </c>
      <c r="C209" t="s">
        <v>37</v>
      </c>
      <c r="D209">
        <v>100</v>
      </c>
      <c r="E209" t="s">
        <v>181</v>
      </c>
      <c r="F209">
        <f t="shared" si="9"/>
        <v>400</v>
      </c>
      <c r="G209" t="str">
        <f>VLOOKUP(C209,Customer!A209:C3031,3,FALSE)</f>
        <v>France</v>
      </c>
      <c r="H209" t="str">
        <f>VLOOKUP(C209,Customer!A209:C3031,2,FALSE)</f>
        <v>Reims</v>
      </c>
      <c r="I209" t="str">
        <f t="shared" si="10"/>
        <v>Dec</v>
      </c>
      <c r="J209">
        <f t="shared" si="11"/>
        <v>51</v>
      </c>
    </row>
    <row r="210" spans="1:10" x14ac:dyDescent="0.3">
      <c r="A210" s="3">
        <v>38375</v>
      </c>
      <c r="B210">
        <v>1</v>
      </c>
      <c r="C210" t="s">
        <v>272</v>
      </c>
      <c r="D210">
        <v>100</v>
      </c>
      <c r="E210" t="s">
        <v>181</v>
      </c>
      <c r="F210">
        <f t="shared" si="9"/>
        <v>100</v>
      </c>
      <c r="G210" t="str">
        <f>VLOOKUP(C210,Customer!A210:C3032,3,FALSE)</f>
        <v>USA</v>
      </c>
      <c r="H210" t="str">
        <f>VLOOKUP(C210,Customer!A210:C3032,2,FALSE)</f>
        <v>San Rafael</v>
      </c>
      <c r="I210" t="str">
        <f t="shared" si="10"/>
        <v>Jan</v>
      </c>
      <c r="J210">
        <f t="shared" si="11"/>
        <v>5</v>
      </c>
    </row>
    <row r="211" spans="1:10" x14ac:dyDescent="0.3">
      <c r="A211" s="3">
        <v>38400</v>
      </c>
      <c r="B211">
        <v>1</v>
      </c>
      <c r="C211" t="s">
        <v>272</v>
      </c>
      <c r="D211">
        <v>100</v>
      </c>
      <c r="E211" t="s">
        <v>181</v>
      </c>
      <c r="F211">
        <f t="shared" si="9"/>
        <v>100</v>
      </c>
      <c r="G211" t="str">
        <f>VLOOKUP(C211,Customer!A211:C3033,3,FALSE)</f>
        <v>USA</v>
      </c>
      <c r="H211" t="str">
        <f>VLOOKUP(C211,Customer!A211:C3033,2,FALSE)</f>
        <v>San Rafael</v>
      </c>
      <c r="I211" t="str">
        <f t="shared" si="10"/>
        <v>Feb</v>
      </c>
      <c r="J211">
        <f t="shared" si="11"/>
        <v>8</v>
      </c>
    </row>
    <row r="212" spans="1:10" x14ac:dyDescent="0.3">
      <c r="A212" s="3">
        <v>38428</v>
      </c>
      <c r="B212">
        <v>1</v>
      </c>
      <c r="C212" t="s">
        <v>45</v>
      </c>
      <c r="D212">
        <v>69.12</v>
      </c>
      <c r="E212" t="s">
        <v>181</v>
      </c>
      <c r="F212">
        <f t="shared" si="9"/>
        <v>69.12</v>
      </c>
      <c r="G212" t="str">
        <f>VLOOKUP(C212,Customer!A212:C3034,3,FALSE)</f>
        <v>France</v>
      </c>
      <c r="H212" t="str">
        <f>VLOOKUP(C212,Customer!A212:C3034,2,FALSE)</f>
        <v>Paris</v>
      </c>
      <c r="I212" t="str">
        <f t="shared" si="10"/>
        <v>Mar</v>
      </c>
      <c r="J212">
        <f t="shared" si="11"/>
        <v>12</v>
      </c>
    </row>
    <row r="213" spans="1:10" x14ac:dyDescent="0.3">
      <c r="A213" s="3">
        <v>38477</v>
      </c>
      <c r="B213">
        <v>2</v>
      </c>
      <c r="C213" t="s">
        <v>109</v>
      </c>
      <c r="D213">
        <v>100</v>
      </c>
      <c r="E213" t="s">
        <v>181</v>
      </c>
      <c r="F213">
        <f t="shared" si="9"/>
        <v>200</v>
      </c>
      <c r="G213" t="str">
        <f>VLOOKUP(C213,Customer!A213:C3035,3,FALSE)</f>
        <v>USA</v>
      </c>
      <c r="H213" t="str">
        <f>VLOOKUP(C213,Customer!A213:C3035,2,FALSE)</f>
        <v>Bridgewater</v>
      </c>
      <c r="I213" t="str">
        <f t="shared" si="10"/>
        <v>May</v>
      </c>
      <c r="J213">
        <f t="shared" si="11"/>
        <v>19</v>
      </c>
    </row>
    <row r="214" spans="1:10" x14ac:dyDescent="0.3">
      <c r="A214" s="3">
        <v>37650</v>
      </c>
      <c r="B214">
        <v>1</v>
      </c>
      <c r="C214" t="s">
        <v>133</v>
      </c>
      <c r="D214">
        <v>100</v>
      </c>
      <c r="E214" t="s">
        <v>504</v>
      </c>
      <c r="F214">
        <f t="shared" si="9"/>
        <v>100</v>
      </c>
      <c r="G214" t="str">
        <f>VLOOKUP(C214,Customer!A214:C3036,3,FALSE)</f>
        <v>Norway</v>
      </c>
      <c r="H214" t="str">
        <f>VLOOKUP(C214,Customer!A214:C3036,2,FALSE)</f>
        <v>Stavern</v>
      </c>
      <c r="I214" t="str">
        <f t="shared" si="10"/>
        <v>Jan</v>
      </c>
      <c r="J214">
        <f t="shared" si="11"/>
        <v>5</v>
      </c>
    </row>
    <row r="215" spans="1:10" x14ac:dyDescent="0.3">
      <c r="A215" s="3">
        <v>37706</v>
      </c>
      <c r="B215">
        <v>1</v>
      </c>
      <c r="C215" t="s">
        <v>272</v>
      </c>
      <c r="D215">
        <v>100</v>
      </c>
      <c r="E215" t="s">
        <v>504</v>
      </c>
      <c r="F215">
        <f t="shared" si="9"/>
        <v>100</v>
      </c>
      <c r="G215" t="str">
        <f>VLOOKUP(C215,Customer!A215:C3037,3,FALSE)</f>
        <v>USA</v>
      </c>
      <c r="H215" t="str">
        <f>VLOOKUP(C215,Customer!A215:C3037,2,FALSE)</f>
        <v>San Rafael</v>
      </c>
      <c r="I215" t="str">
        <f t="shared" si="10"/>
        <v>Mar</v>
      </c>
      <c r="J215">
        <f t="shared" si="11"/>
        <v>13</v>
      </c>
    </row>
    <row r="216" spans="1:10" x14ac:dyDescent="0.3">
      <c r="A216" s="3">
        <v>37769</v>
      </c>
      <c r="B216">
        <v>2</v>
      </c>
      <c r="C216" t="s">
        <v>191</v>
      </c>
      <c r="D216">
        <v>100</v>
      </c>
      <c r="E216" t="s">
        <v>504</v>
      </c>
      <c r="F216">
        <f t="shared" si="9"/>
        <v>200</v>
      </c>
      <c r="G216" t="str">
        <f>VLOOKUP(C216,Customer!A216:C3038,3,FALSE)</f>
        <v>Spain</v>
      </c>
      <c r="H216" t="str">
        <f>VLOOKUP(C216,Customer!A216:C3038,2,FALSE)</f>
        <v>Madrid</v>
      </c>
      <c r="I216" t="str">
        <f t="shared" si="10"/>
        <v>May</v>
      </c>
      <c r="J216">
        <f t="shared" si="11"/>
        <v>22</v>
      </c>
    </row>
    <row r="217" spans="1:10" x14ac:dyDescent="0.3">
      <c r="A217" s="3">
        <v>37826</v>
      </c>
      <c r="B217">
        <v>3</v>
      </c>
      <c r="C217" t="s">
        <v>62</v>
      </c>
      <c r="D217">
        <v>100</v>
      </c>
      <c r="E217" t="s">
        <v>504</v>
      </c>
      <c r="F217">
        <f t="shared" si="9"/>
        <v>300</v>
      </c>
      <c r="G217" t="str">
        <f>VLOOKUP(C217,Customer!A217:C3039,3,FALSE)</f>
        <v>USA</v>
      </c>
      <c r="H217" t="str">
        <f>VLOOKUP(C217,Customer!A217:C3039,2,FALSE)</f>
        <v>Burlingame</v>
      </c>
      <c r="I217" t="str">
        <f t="shared" si="10"/>
        <v>Jul</v>
      </c>
      <c r="J217">
        <f t="shared" si="11"/>
        <v>30</v>
      </c>
    </row>
    <row r="218" spans="1:10" x14ac:dyDescent="0.3">
      <c r="A218" s="3">
        <v>37883</v>
      </c>
      <c r="B218">
        <v>3</v>
      </c>
      <c r="C218" t="s">
        <v>196</v>
      </c>
      <c r="D218">
        <v>100</v>
      </c>
      <c r="E218" t="s">
        <v>504</v>
      </c>
      <c r="F218">
        <f t="shared" si="9"/>
        <v>300</v>
      </c>
      <c r="G218" t="str">
        <f>VLOOKUP(C218,Customer!A218:C3040,3,FALSE)</f>
        <v>Singapore</v>
      </c>
      <c r="H218" t="str">
        <f>VLOOKUP(C218,Customer!A218:C3040,2,FALSE)</f>
        <v>Singapore</v>
      </c>
      <c r="I218" t="str">
        <f t="shared" si="10"/>
        <v>Sep</v>
      </c>
      <c r="J218">
        <f t="shared" si="11"/>
        <v>38</v>
      </c>
    </row>
    <row r="219" spans="1:10" x14ac:dyDescent="0.3">
      <c r="A219" s="3">
        <v>37915</v>
      </c>
      <c r="B219">
        <v>4</v>
      </c>
      <c r="C219" t="s">
        <v>409</v>
      </c>
      <c r="D219">
        <v>100</v>
      </c>
      <c r="E219" t="s">
        <v>504</v>
      </c>
      <c r="F219">
        <f t="shared" si="9"/>
        <v>400</v>
      </c>
      <c r="G219" t="str">
        <f>VLOOKUP(C219,Customer!A219:C3041,3,FALSE)</f>
        <v>Austria</v>
      </c>
      <c r="H219" t="str">
        <f>VLOOKUP(C219,Customer!A219:C3041,2,FALSE)</f>
        <v>Graz</v>
      </c>
      <c r="I219" t="str">
        <f t="shared" si="10"/>
        <v>Oct</v>
      </c>
      <c r="J219">
        <f t="shared" si="11"/>
        <v>43</v>
      </c>
    </row>
    <row r="220" spans="1:10" x14ac:dyDescent="0.3">
      <c r="A220" s="3">
        <v>37931</v>
      </c>
      <c r="B220">
        <v>4</v>
      </c>
      <c r="C220" t="s">
        <v>207</v>
      </c>
      <c r="D220">
        <v>100</v>
      </c>
      <c r="E220" t="s">
        <v>504</v>
      </c>
      <c r="F220">
        <f t="shared" si="9"/>
        <v>400</v>
      </c>
      <c r="G220" t="str">
        <f>VLOOKUP(C220,Customer!A220:C3042,3,FALSE)</f>
        <v>Australia</v>
      </c>
      <c r="H220" t="str">
        <f>VLOOKUP(C220,Customer!A220:C3042,2,FALSE)</f>
        <v>South Brisbane</v>
      </c>
      <c r="I220" t="str">
        <f t="shared" si="10"/>
        <v>Nov</v>
      </c>
      <c r="J220">
        <f t="shared" si="11"/>
        <v>45</v>
      </c>
    </row>
    <row r="221" spans="1:10" x14ac:dyDescent="0.3">
      <c r="A221" s="3">
        <v>37938</v>
      </c>
      <c r="B221">
        <v>4</v>
      </c>
      <c r="C221" t="s">
        <v>214</v>
      </c>
      <c r="D221">
        <v>100</v>
      </c>
      <c r="E221" t="s">
        <v>504</v>
      </c>
      <c r="F221">
        <f t="shared" si="9"/>
        <v>400</v>
      </c>
      <c r="G221" t="str">
        <f>VLOOKUP(C221,Customer!A221:C3043,3,FALSE)</f>
        <v>USA</v>
      </c>
      <c r="H221" t="str">
        <f>VLOOKUP(C221,Customer!A221:C3043,2,FALSE)</f>
        <v>Philadelphia</v>
      </c>
      <c r="I221" t="str">
        <f t="shared" si="10"/>
        <v>Nov</v>
      </c>
      <c r="J221">
        <f t="shared" si="11"/>
        <v>46</v>
      </c>
    </row>
    <row r="222" spans="1:10" x14ac:dyDescent="0.3">
      <c r="A222" s="3">
        <v>37950</v>
      </c>
      <c r="B222">
        <v>4</v>
      </c>
      <c r="C222" t="s">
        <v>219</v>
      </c>
      <c r="D222">
        <v>100</v>
      </c>
      <c r="E222" t="s">
        <v>504</v>
      </c>
      <c r="F222">
        <f t="shared" si="9"/>
        <v>400</v>
      </c>
      <c r="G222" t="str">
        <f>VLOOKUP(C222,Customer!A222:C3044,3,FALSE)</f>
        <v>France</v>
      </c>
      <c r="H222" t="str">
        <f>VLOOKUP(C222,Customer!A222:C3044,2,FALSE)</f>
        <v>Lyon</v>
      </c>
      <c r="I222" t="str">
        <f t="shared" si="10"/>
        <v>Nov</v>
      </c>
      <c r="J222">
        <f t="shared" si="11"/>
        <v>48</v>
      </c>
    </row>
    <row r="223" spans="1:10" x14ac:dyDescent="0.3">
      <c r="A223" s="3">
        <v>37960</v>
      </c>
      <c r="B223">
        <v>4</v>
      </c>
      <c r="C223" t="s">
        <v>225</v>
      </c>
      <c r="D223">
        <v>100</v>
      </c>
      <c r="E223" t="s">
        <v>504</v>
      </c>
      <c r="F223">
        <f t="shared" si="9"/>
        <v>400</v>
      </c>
      <c r="G223" t="str">
        <f>VLOOKUP(C223,Customer!A223:C3045,3,FALSE)</f>
        <v>Canada</v>
      </c>
      <c r="H223" t="str">
        <f>VLOOKUP(C223,Customer!A223:C3045,2,FALSE)</f>
        <v>Vancouver</v>
      </c>
      <c r="I223" t="str">
        <f t="shared" si="10"/>
        <v>Dec</v>
      </c>
      <c r="J223">
        <f t="shared" si="11"/>
        <v>49</v>
      </c>
    </row>
    <row r="224" spans="1:10" x14ac:dyDescent="0.3">
      <c r="A224" s="3">
        <v>38019</v>
      </c>
      <c r="B224">
        <v>1</v>
      </c>
      <c r="C224" t="s">
        <v>267</v>
      </c>
      <c r="D224">
        <v>100</v>
      </c>
      <c r="E224" t="s">
        <v>504</v>
      </c>
      <c r="F224">
        <f t="shared" si="9"/>
        <v>100</v>
      </c>
      <c r="G224" t="str">
        <f>VLOOKUP(C224,Customer!A224:C3046,3,FALSE)</f>
        <v>France</v>
      </c>
      <c r="H224" t="str">
        <f>VLOOKUP(C224,Customer!A224:C3046,2,FALSE)</f>
        <v>Versailles</v>
      </c>
      <c r="I224" t="str">
        <f t="shared" si="10"/>
        <v>Feb</v>
      </c>
      <c r="J224">
        <f t="shared" si="11"/>
        <v>6</v>
      </c>
    </row>
    <row r="225" spans="1:10" x14ac:dyDescent="0.3">
      <c r="A225" s="3">
        <v>38057</v>
      </c>
      <c r="B225">
        <v>1</v>
      </c>
      <c r="C225" t="s">
        <v>272</v>
      </c>
      <c r="D225">
        <v>100</v>
      </c>
      <c r="E225" t="s">
        <v>504</v>
      </c>
      <c r="F225">
        <f t="shared" si="9"/>
        <v>100</v>
      </c>
      <c r="G225" t="str">
        <f>VLOOKUP(C225,Customer!A225:C3047,3,FALSE)</f>
        <v>USA</v>
      </c>
      <c r="H225" t="str">
        <f>VLOOKUP(C225,Customer!A225:C3047,2,FALSE)</f>
        <v>San Rafael</v>
      </c>
      <c r="I225" t="str">
        <f t="shared" si="10"/>
        <v>Mar</v>
      </c>
      <c r="J225">
        <f t="shared" si="11"/>
        <v>11</v>
      </c>
    </row>
    <row r="226" spans="1:10" x14ac:dyDescent="0.3">
      <c r="A226" s="3">
        <v>38111</v>
      </c>
      <c r="B226">
        <v>2</v>
      </c>
      <c r="C226" t="s">
        <v>242</v>
      </c>
      <c r="D226">
        <v>100</v>
      </c>
      <c r="E226" t="s">
        <v>504</v>
      </c>
      <c r="F226">
        <f t="shared" si="9"/>
        <v>200</v>
      </c>
      <c r="G226" t="str">
        <f>VLOOKUP(C226,Customer!A226:C3048,3,FALSE)</f>
        <v>USA</v>
      </c>
      <c r="H226" t="str">
        <f>VLOOKUP(C226,Customer!A226:C3048,2,FALSE)</f>
        <v>New Haven</v>
      </c>
      <c r="I226" t="str">
        <f t="shared" si="10"/>
        <v>May</v>
      </c>
      <c r="J226">
        <f t="shared" si="11"/>
        <v>19</v>
      </c>
    </row>
    <row r="227" spans="1:10" x14ac:dyDescent="0.3">
      <c r="A227" s="3">
        <v>38153</v>
      </c>
      <c r="B227">
        <v>2</v>
      </c>
      <c r="C227" t="s">
        <v>246</v>
      </c>
      <c r="D227">
        <v>100</v>
      </c>
      <c r="E227" t="s">
        <v>504</v>
      </c>
      <c r="F227">
        <f t="shared" si="9"/>
        <v>200</v>
      </c>
      <c r="G227" t="str">
        <f>VLOOKUP(C227,Customer!A227:C3049,3,FALSE)</f>
        <v>Japan</v>
      </c>
      <c r="H227" t="str">
        <f>VLOOKUP(C227,Customer!A227:C3049,2,FALSE)</f>
        <v>Minato-ku</v>
      </c>
      <c r="I227" t="str">
        <f t="shared" si="10"/>
        <v>Jun</v>
      </c>
      <c r="J227">
        <f t="shared" si="11"/>
        <v>25</v>
      </c>
    </row>
    <row r="228" spans="1:10" x14ac:dyDescent="0.3">
      <c r="A228" s="3">
        <v>38187</v>
      </c>
      <c r="B228">
        <v>3</v>
      </c>
      <c r="C228" t="s">
        <v>152</v>
      </c>
      <c r="D228">
        <v>100</v>
      </c>
      <c r="E228" t="s">
        <v>504</v>
      </c>
      <c r="F228">
        <f t="shared" si="9"/>
        <v>300</v>
      </c>
      <c r="G228" t="str">
        <f>VLOOKUP(C228,Customer!A228:C3050,3,FALSE)</f>
        <v>Australia</v>
      </c>
      <c r="H228" t="str">
        <f>VLOOKUP(C228,Customer!A228:C3050,2,FALSE)</f>
        <v>Chatswood</v>
      </c>
      <c r="I228" t="str">
        <f t="shared" si="10"/>
        <v>Jul</v>
      </c>
      <c r="J228">
        <f t="shared" si="11"/>
        <v>30</v>
      </c>
    </row>
    <row r="229" spans="1:10" x14ac:dyDescent="0.3">
      <c r="A229" s="3">
        <v>38218</v>
      </c>
      <c r="B229">
        <v>3</v>
      </c>
      <c r="C229" t="s">
        <v>139</v>
      </c>
      <c r="D229">
        <v>100</v>
      </c>
      <c r="E229" t="s">
        <v>504</v>
      </c>
      <c r="F229">
        <f t="shared" si="9"/>
        <v>300</v>
      </c>
      <c r="G229" t="str">
        <f>VLOOKUP(C229,Customer!A229:C3051,3,FALSE)</f>
        <v>USA</v>
      </c>
      <c r="H229" t="str">
        <f>VLOOKUP(C229,Customer!A229:C3051,2,FALSE)</f>
        <v>Allentown</v>
      </c>
      <c r="I229" t="str">
        <f t="shared" si="10"/>
        <v>Aug</v>
      </c>
      <c r="J229">
        <f t="shared" si="11"/>
        <v>34</v>
      </c>
    </row>
    <row r="230" spans="1:10" x14ac:dyDescent="0.3">
      <c r="A230" s="3">
        <v>38238</v>
      </c>
      <c r="B230">
        <v>3</v>
      </c>
      <c r="C230" t="s">
        <v>261</v>
      </c>
      <c r="D230">
        <v>100</v>
      </c>
      <c r="E230" t="s">
        <v>504</v>
      </c>
      <c r="F230">
        <f t="shared" si="9"/>
        <v>300</v>
      </c>
      <c r="G230" t="str">
        <f>VLOOKUP(C230,Customer!A230:C3052,3,FALSE)</f>
        <v>Sweden</v>
      </c>
      <c r="H230" t="str">
        <f>VLOOKUP(C230,Customer!A230:C3052,2,FALSE)</f>
        <v>Boras</v>
      </c>
      <c r="I230" t="str">
        <f t="shared" si="10"/>
        <v>Sep</v>
      </c>
      <c r="J230">
        <f t="shared" si="11"/>
        <v>37</v>
      </c>
    </row>
    <row r="231" spans="1:10" x14ac:dyDescent="0.3">
      <c r="A231" s="3">
        <v>38271</v>
      </c>
      <c r="B231">
        <v>4</v>
      </c>
      <c r="C231" t="s">
        <v>267</v>
      </c>
      <c r="D231">
        <v>100</v>
      </c>
      <c r="E231" t="s">
        <v>504</v>
      </c>
      <c r="F231">
        <f t="shared" si="9"/>
        <v>400</v>
      </c>
      <c r="G231" t="str">
        <f>VLOOKUP(C231,Customer!A231:C3053,3,FALSE)</f>
        <v>France</v>
      </c>
      <c r="H231" t="str">
        <f>VLOOKUP(C231,Customer!A231:C3053,2,FALSE)</f>
        <v>Versailles</v>
      </c>
      <c r="I231" t="str">
        <f t="shared" si="10"/>
        <v>Oct</v>
      </c>
      <c r="J231">
        <f t="shared" si="11"/>
        <v>42</v>
      </c>
    </row>
    <row r="232" spans="1:10" x14ac:dyDescent="0.3">
      <c r="A232" s="3">
        <v>38282</v>
      </c>
      <c r="B232">
        <v>4</v>
      </c>
      <c r="C232" t="s">
        <v>225</v>
      </c>
      <c r="D232">
        <v>100</v>
      </c>
      <c r="E232" t="s">
        <v>504</v>
      </c>
      <c r="F232">
        <f t="shared" si="9"/>
        <v>400</v>
      </c>
      <c r="G232" t="str">
        <f>VLOOKUP(C232,Customer!A232:C3054,3,FALSE)</f>
        <v>Canada</v>
      </c>
      <c r="H232" t="str">
        <f>VLOOKUP(C232,Customer!A232:C3054,2,FALSE)</f>
        <v>Vancouver</v>
      </c>
      <c r="I232" t="str">
        <f t="shared" si="10"/>
        <v>Oct</v>
      </c>
      <c r="J232">
        <f t="shared" si="11"/>
        <v>43</v>
      </c>
    </row>
    <row r="233" spans="1:10" x14ac:dyDescent="0.3">
      <c r="A233" s="3">
        <v>38295</v>
      </c>
      <c r="B233">
        <v>4</v>
      </c>
      <c r="C233" t="s">
        <v>277</v>
      </c>
      <c r="D233">
        <v>100</v>
      </c>
      <c r="E233" t="s">
        <v>504</v>
      </c>
      <c r="F233">
        <f t="shared" si="9"/>
        <v>400</v>
      </c>
      <c r="G233" t="str">
        <f>VLOOKUP(C233,Customer!A233:C3055,3,FALSE)</f>
        <v>USA</v>
      </c>
      <c r="H233" t="str">
        <f>VLOOKUP(C233,Customer!A233:C3055,2,FALSE)</f>
        <v>Nashua</v>
      </c>
      <c r="I233" t="str">
        <f t="shared" si="10"/>
        <v>Nov</v>
      </c>
      <c r="J233">
        <f t="shared" si="11"/>
        <v>45</v>
      </c>
    </row>
    <row r="234" spans="1:10" x14ac:dyDescent="0.3">
      <c r="A234" s="3">
        <v>38309</v>
      </c>
      <c r="B234">
        <v>4</v>
      </c>
      <c r="C234" t="s">
        <v>81</v>
      </c>
      <c r="D234">
        <v>99.21</v>
      </c>
      <c r="E234" t="s">
        <v>504</v>
      </c>
      <c r="F234">
        <f t="shared" si="9"/>
        <v>396.84</v>
      </c>
      <c r="G234" t="str">
        <f>VLOOKUP(C234,Customer!A234:C3056,3,FALSE)</f>
        <v>USA</v>
      </c>
      <c r="H234" t="str">
        <f>VLOOKUP(C234,Customer!A234:C3056,2,FALSE)</f>
        <v>San Francisco</v>
      </c>
      <c r="I234" t="str">
        <f t="shared" si="10"/>
        <v>Nov</v>
      </c>
      <c r="J234">
        <f t="shared" si="11"/>
        <v>47</v>
      </c>
    </row>
    <row r="235" spans="1:10" x14ac:dyDescent="0.3">
      <c r="A235" s="3">
        <v>38320</v>
      </c>
      <c r="B235">
        <v>4</v>
      </c>
      <c r="C235" t="s">
        <v>89</v>
      </c>
      <c r="D235">
        <v>100</v>
      </c>
      <c r="E235" t="s">
        <v>504</v>
      </c>
      <c r="F235">
        <f t="shared" si="9"/>
        <v>400</v>
      </c>
      <c r="G235" t="str">
        <f>VLOOKUP(C235,Customer!A235:C3057,3,FALSE)</f>
        <v>Australia</v>
      </c>
      <c r="H235" t="str">
        <f>VLOOKUP(C235,Customer!A235:C3057,2,FALSE)</f>
        <v>Melbourne</v>
      </c>
      <c r="I235" t="str">
        <f t="shared" si="10"/>
        <v>Nov</v>
      </c>
      <c r="J235">
        <f t="shared" si="11"/>
        <v>49</v>
      </c>
    </row>
    <row r="236" spans="1:10" x14ac:dyDescent="0.3">
      <c r="A236" s="3">
        <v>38331</v>
      </c>
      <c r="B236">
        <v>4</v>
      </c>
      <c r="C236" t="s">
        <v>272</v>
      </c>
      <c r="D236">
        <v>100</v>
      </c>
      <c r="E236" t="s">
        <v>504</v>
      </c>
      <c r="F236">
        <f t="shared" si="9"/>
        <v>400</v>
      </c>
      <c r="G236" t="str">
        <f>VLOOKUP(C236,Customer!A236:C3058,3,FALSE)</f>
        <v>USA</v>
      </c>
      <c r="H236" t="str">
        <f>VLOOKUP(C236,Customer!A236:C3058,2,FALSE)</f>
        <v>San Rafael</v>
      </c>
      <c r="I236" t="str">
        <f t="shared" si="10"/>
        <v>Dec</v>
      </c>
      <c r="J236">
        <f t="shared" si="11"/>
        <v>50</v>
      </c>
    </row>
    <row r="237" spans="1:10" x14ac:dyDescent="0.3">
      <c r="A237" s="3">
        <v>38372</v>
      </c>
      <c r="B237">
        <v>1</v>
      </c>
      <c r="C237" t="s">
        <v>285</v>
      </c>
      <c r="D237">
        <v>100</v>
      </c>
      <c r="E237" t="s">
        <v>504</v>
      </c>
      <c r="F237">
        <f t="shared" si="9"/>
        <v>100</v>
      </c>
      <c r="G237" t="str">
        <f>VLOOKUP(C237,Customer!A237:C3059,3,FALSE)</f>
        <v>Australia</v>
      </c>
      <c r="H237" t="str">
        <f>VLOOKUP(C237,Customer!A237:C3059,2,FALSE)</f>
        <v>North Sydney</v>
      </c>
      <c r="I237" t="str">
        <f t="shared" si="10"/>
        <v>Jan</v>
      </c>
      <c r="J237">
        <f t="shared" si="11"/>
        <v>4</v>
      </c>
    </row>
    <row r="238" spans="1:10" x14ac:dyDescent="0.3">
      <c r="A238" s="3">
        <v>38400</v>
      </c>
      <c r="B238">
        <v>1</v>
      </c>
      <c r="C238" t="s">
        <v>58</v>
      </c>
      <c r="D238">
        <v>100</v>
      </c>
      <c r="E238" t="s">
        <v>504</v>
      </c>
      <c r="F238">
        <f t="shared" si="9"/>
        <v>100</v>
      </c>
      <c r="G238" t="str">
        <f>VLOOKUP(C238,Customer!A238:C3060,3,FALSE)</f>
        <v>USA</v>
      </c>
      <c r="H238" t="str">
        <f>VLOOKUP(C238,Customer!A238:C3060,2,FALSE)</f>
        <v>San Francisco</v>
      </c>
      <c r="I238" t="str">
        <f t="shared" si="10"/>
        <v>Feb</v>
      </c>
      <c r="J238">
        <f t="shared" si="11"/>
        <v>8</v>
      </c>
    </row>
    <row r="239" spans="1:10" x14ac:dyDescent="0.3">
      <c r="A239" s="3">
        <v>38420</v>
      </c>
      <c r="B239">
        <v>1</v>
      </c>
      <c r="C239" t="s">
        <v>285</v>
      </c>
      <c r="D239">
        <v>63.2</v>
      </c>
      <c r="E239" t="s">
        <v>504</v>
      </c>
      <c r="F239">
        <f t="shared" si="9"/>
        <v>63.2</v>
      </c>
      <c r="G239" t="str">
        <f>VLOOKUP(C239,Customer!A239:C3061,3,FALSE)</f>
        <v>Australia</v>
      </c>
      <c r="H239" t="str">
        <f>VLOOKUP(C239,Customer!A239:C3061,2,FALSE)</f>
        <v>North Sydney</v>
      </c>
      <c r="I239" t="str">
        <f t="shared" si="10"/>
        <v>Mar</v>
      </c>
      <c r="J239">
        <f t="shared" si="11"/>
        <v>11</v>
      </c>
    </row>
    <row r="240" spans="1:10" x14ac:dyDescent="0.3">
      <c r="A240" s="3">
        <v>38473</v>
      </c>
      <c r="B240">
        <v>2</v>
      </c>
      <c r="C240" t="s">
        <v>292</v>
      </c>
      <c r="D240">
        <v>100</v>
      </c>
      <c r="E240" t="s">
        <v>504</v>
      </c>
      <c r="F240">
        <f t="shared" si="9"/>
        <v>200</v>
      </c>
      <c r="G240" t="str">
        <f>VLOOKUP(C240,Customer!A240:C3062,3,FALSE)</f>
        <v>Canada</v>
      </c>
      <c r="H240" t="str">
        <f>VLOOKUP(C240,Customer!A240:C3062,2,FALSE)</f>
        <v>Montreal</v>
      </c>
      <c r="I240" t="str">
        <f t="shared" si="10"/>
        <v>May</v>
      </c>
      <c r="J240">
        <f t="shared" si="11"/>
        <v>19</v>
      </c>
    </row>
    <row r="241" spans="1:10" x14ac:dyDescent="0.3">
      <c r="A241" s="3">
        <v>38503</v>
      </c>
      <c r="B241">
        <v>2</v>
      </c>
      <c r="C241" t="s">
        <v>174</v>
      </c>
      <c r="D241">
        <v>100</v>
      </c>
      <c r="E241" t="s">
        <v>504</v>
      </c>
      <c r="F241">
        <f t="shared" si="9"/>
        <v>200</v>
      </c>
      <c r="G241" t="str">
        <f>VLOOKUP(C241,Customer!A241:C3063,3,FALSE)</f>
        <v>Spain</v>
      </c>
      <c r="H241" t="str">
        <f>VLOOKUP(C241,Customer!A241:C3063,2,FALSE)</f>
        <v>Madrid</v>
      </c>
      <c r="I241" t="str">
        <f t="shared" si="10"/>
        <v>May</v>
      </c>
      <c r="J241">
        <f t="shared" si="11"/>
        <v>23</v>
      </c>
    </row>
    <row r="242" spans="1:10" x14ac:dyDescent="0.3">
      <c r="A242" s="3">
        <v>37676</v>
      </c>
      <c r="B242">
        <v>1</v>
      </c>
      <c r="C242" t="s">
        <v>28</v>
      </c>
      <c r="D242">
        <v>100</v>
      </c>
      <c r="E242" t="s">
        <v>26</v>
      </c>
      <c r="F242">
        <f t="shared" si="9"/>
        <v>100</v>
      </c>
      <c r="G242" t="str">
        <f>VLOOKUP(C242,Customer!A242:C3064,3,FALSE)</f>
        <v>USA</v>
      </c>
      <c r="H242" t="str">
        <f>VLOOKUP(C242,Customer!A242:C3064,2,FALSE)</f>
        <v>NYC</v>
      </c>
      <c r="I242" t="str">
        <f t="shared" si="10"/>
        <v>Feb</v>
      </c>
      <c r="J242">
        <f t="shared" si="11"/>
        <v>9</v>
      </c>
    </row>
    <row r="243" spans="1:10" x14ac:dyDescent="0.3">
      <c r="A243" s="3">
        <v>37748</v>
      </c>
      <c r="B243">
        <v>2</v>
      </c>
      <c r="C243" t="s">
        <v>37</v>
      </c>
      <c r="D243">
        <v>100</v>
      </c>
      <c r="E243" t="s">
        <v>26</v>
      </c>
      <c r="F243">
        <f t="shared" si="9"/>
        <v>200</v>
      </c>
      <c r="G243" t="str">
        <f>VLOOKUP(C243,Customer!A243:C3065,3,FALSE)</f>
        <v>France</v>
      </c>
      <c r="H243" t="str">
        <f>VLOOKUP(C243,Customer!A243:C3065,2,FALSE)</f>
        <v>Reims</v>
      </c>
      <c r="I243" t="str">
        <f t="shared" si="10"/>
        <v>May</v>
      </c>
      <c r="J243">
        <f t="shared" si="11"/>
        <v>19</v>
      </c>
    </row>
    <row r="244" spans="1:10" x14ac:dyDescent="0.3">
      <c r="A244" s="3">
        <v>37803</v>
      </c>
      <c r="B244">
        <v>3</v>
      </c>
      <c r="C244" t="s">
        <v>45</v>
      </c>
      <c r="D244">
        <v>100</v>
      </c>
      <c r="E244" t="s">
        <v>26</v>
      </c>
      <c r="F244">
        <f t="shared" si="9"/>
        <v>300</v>
      </c>
      <c r="G244" t="str">
        <f>VLOOKUP(C244,Customer!A244:C3066,3,FALSE)</f>
        <v>France</v>
      </c>
      <c r="H244" t="str">
        <f>VLOOKUP(C244,Customer!A244:C3066,2,FALSE)</f>
        <v>Paris</v>
      </c>
      <c r="I244" t="str">
        <f t="shared" si="10"/>
        <v>Jul</v>
      </c>
      <c r="J244">
        <f t="shared" si="11"/>
        <v>27</v>
      </c>
    </row>
    <row r="245" spans="1:10" x14ac:dyDescent="0.3">
      <c r="A245" s="3">
        <v>37858</v>
      </c>
      <c r="B245">
        <v>3</v>
      </c>
      <c r="C245" t="s">
        <v>52</v>
      </c>
      <c r="D245">
        <v>100</v>
      </c>
      <c r="E245" t="s">
        <v>26</v>
      </c>
      <c r="F245">
        <f t="shared" si="9"/>
        <v>300</v>
      </c>
      <c r="G245" t="str">
        <f>VLOOKUP(C245,Customer!A245:C3067,3,FALSE)</f>
        <v>USA</v>
      </c>
      <c r="H245" t="str">
        <f>VLOOKUP(C245,Customer!A245:C3067,2,FALSE)</f>
        <v>Pasadena</v>
      </c>
      <c r="I245" t="str">
        <f t="shared" si="10"/>
        <v>Aug</v>
      </c>
      <c r="J245">
        <f t="shared" si="11"/>
        <v>35</v>
      </c>
    </row>
    <row r="246" spans="1:10" x14ac:dyDescent="0.3">
      <c r="A246" s="3">
        <v>37904</v>
      </c>
      <c r="B246">
        <v>4</v>
      </c>
      <c r="C246" t="s">
        <v>58</v>
      </c>
      <c r="D246">
        <v>100</v>
      </c>
      <c r="E246" t="s">
        <v>26</v>
      </c>
      <c r="F246">
        <f t="shared" si="9"/>
        <v>400</v>
      </c>
      <c r="G246" t="str">
        <f>VLOOKUP(C246,Customer!A246:C3068,3,FALSE)</f>
        <v>USA</v>
      </c>
      <c r="H246" t="str">
        <f>VLOOKUP(C246,Customer!A246:C3068,2,FALSE)</f>
        <v>San Francisco</v>
      </c>
      <c r="I246" t="str">
        <f t="shared" si="10"/>
        <v>Oct</v>
      </c>
      <c r="J246">
        <f t="shared" si="11"/>
        <v>41</v>
      </c>
    </row>
    <row r="247" spans="1:10" x14ac:dyDescent="0.3">
      <c r="A247" s="3">
        <v>37929</v>
      </c>
      <c r="B247">
        <v>4</v>
      </c>
      <c r="C247" t="s">
        <v>285</v>
      </c>
      <c r="D247">
        <v>100</v>
      </c>
      <c r="E247" t="s">
        <v>26</v>
      </c>
      <c r="F247">
        <f t="shared" si="9"/>
        <v>400</v>
      </c>
      <c r="G247" t="str">
        <f>VLOOKUP(C247,Customer!A247:C3069,3,FALSE)</f>
        <v>Australia</v>
      </c>
      <c r="H247" t="str">
        <f>VLOOKUP(C247,Customer!A247:C3069,2,FALSE)</f>
        <v>North Sydney</v>
      </c>
      <c r="I247" t="str">
        <f t="shared" si="10"/>
        <v>Nov</v>
      </c>
      <c r="J247">
        <f t="shared" si="11"/>
        <v>45</v>
      </c>
    </row>
    <row r="248" spans="1:10" x14ac:dyDescent="0.3">
      <c r="A248" s="3">
        <v>37936</v>
      </c>
      <c r="B248">
        <v>4</v>
      </c>
      <c r="C248" t="s">
        <v>67</v>
      </c>
      <c r="D248">
        <v>100</v>
      </c>
      <c r="E248" t="s">
        <v>26</v>
      </c>
      <c r="F248">
        <f t="shared" si="9"/>
        <v>400</v>
      </c>
      <c r="G248" t="str">
        <f>VLOOKUP(C248,Customer!A248:C3070,3,FALSE)</f>
        <v>France</v>
      </c>
      <c r="H248" t="str">
        <f>VLOOKUP(C248,Customer!A248:C3070,2,FALSE)</f>
        <v>Lille</v>
      </c>
      <c r="I248" t="str">
        <f t="shared" si="10"/>
        <v>Nov</v>
      </c>
      <c r="J248">
        <f t="shared" si="11"/>
        <v>46</v>
      </c>
    </row>
    <row r="249" spans="1:10" x14ac:dyDescent="0.3">
      <c r="A249" s="3">
        <v>37943</v>
      </c>
      <c r="B249">
        <v>4</v>
      </c>
      <c r="C249" t="s">
        <v>52</v>
      </c>
      <c r="D249">
        <v>100</v>
      </c>
      <c r="E249" t="s">
        <v>26</v>
      </c>
      <c r="F249">
        <f t="shared" si="9"/>
        <v>400</v>
      </c>
      <c r="G249" t="str">
        <f>VLOOKUP(C249,Customer!A249:C3071,3,FALSE)</f>
        <v>USA</v>
      </c>
      <c r="H249" t="str">
        <f>VLOOKUP(C249,Customer!A249:C3071,2,FALSE)</f>
        <v>Pasadena</v>
      </c>
      <c r="I249" t="str">
        <f t="shared" si="10"/>
        <v>Nov</v>
      </c>
      <c r="J249">
        <f t="shared" si="11"/>
        <v>47</v>
      </c>
    </row>
    <row r="250" spans="1:10" x14ac:dyDescent="0.3">
      <c r="A250" s="3">
        <v>37956</v>
      </c>
      <c r="B250">
        <v>4</v>
      </c>
      <c r="C250" t="s">
        <v>81</v>
      </c>
      <c r="D250">
        <v>100</v>
      </c>
      <c r="E250" t="s">
        <v>26</v>
      </c>
      <c r="F250">
        <f t="shared" si="9"/>
        <v>400</v>
      </c>
      <c r="G250" t="str">
        <f>VLOOKUP(C250,Customer!A250:C3072,3,FALSE)</f>
        <v>USA</v>
      </c>
      <c r="H250" t="str">
        <f>VLOOKUP(C250,Customer!A250:C3072,2,FALSE)</f>
        <v>San Francisco</v>
      </c>
      <c r="I250" t="str">
        <f t="shared" si="10"/>
        <v>Dec</v>
      </c>
      <c r="J250">
        <f t="shared" si="11"/>
        <v>49</v>
      </c>
    </row>
    <row r="251" spans="1:10" x14ac:dyDescent="0.3">
      <c r="A251" s="3">
        <v>38001</v>
      </c>
      <c r="B251">
        <v>1</v>
      </c>
      <c r="C251" t="s">
        <v>84</v>
      </c>
      <c r="D251">
        <v>100</v>
      </c>
      <c r="E251" t="s">
        <v>26</v>
      </c>
      <c r="F251">
        <f t="shared" si="9"/>
        <v>100</v>
      </c>
      <c r="G251" t="str">
        <f>VLOOKUP(C251,Customer!A251:C3073,3,FALSE)</f>
        <v>France</v>
      </c>
      <c r="H251" t="str">
        <f>VLOOKUP(C251,Customer!A251:C3073,2,FALSE)</f>
        <v>Paris</v>
      </c>
      <c r="I251" t="str">
        <f t="shared" si="10"/>
        <v>Jan</v>
      </c>
      <c r="J251">
        <f t="shared" si="11"/>
        <v>3</v>
      </c>
    </row>
    <row r="252" spans="1:10" x14ac:dyDescent="0.3">
      <c r="A252" s="3">
        <v>38038</v>
      </c>
      <c r="B252">
        <v>1</v>
      </c>
      <c r="C252" t="s">
        <v>67</v>
      </c>
      <c r="D252">
        <v>100</v>
      </c>
      <c r="E252" t="s">
        <v>26</v>
      </c>
      <c r="F252">
        <f t="shared" si="9"/>
        <v>100</v>
      </c>
      <c r="G252" t="str">
        <f>VLOOKUP(C252,Customer!A252:C3074,3,FALSE)</f>
        <v>France</v>
      </c>
      <c r="H252" t="str">
        <f>VLOOKUP(C252,Customer!A252:C3074,2,FALSE)</f>
        <v>Lille</v>
      </c>
      <c r="I252" t="str">
        <f t="shared" si="10"/>
        <v>Feb</v>
      </c>
      <c r="J252">
        <f t="shared" si="11"/>
        <v>8</v>
      </c>
    </row>
    <row r="253" spans="1:10" x14ac:dyDescent="0.3">
      <c r="A253" s="3">
        <v>38082</v>
      </c>
      <c r="B253">
        <v>2</v>
      </c>
      <c r="C253" t="s">
        <v>99</v>
      </c>
      <c r="D253">
        <v>100</v>
      </c>
      <c r="E253" t="s">
        <v>26</v>
      </c>
      <c r="F253">
        <f t="shared" si="9"/>
        <v>200</v>
      </c>
      <c r="G253" t="str">
        <f>VLOOKUP(C253,Customer!A253:C3075,3,FALSE)</f>
        <v>USA</v>
      </c>
      <c r="H253" t="str">
        <f>VLOOKUP(C253,Customer!A253:C3075,2,FALSE)</f>
        <v>NYC</v>
      </c>
      <c r="I253" t="str">
        <f t="shared" si="10"/>
        <v>Apr</v>
      </c>
      <c r="J253">
        <f t="shared" si="11"/>
        <v>15</v>
      </c>
    </row>
    <row r="254" spans="1:10" x14ac:dyDescent="0.3">
      <c r="A254" s="3">
        <v>38125</v>
      </c>
      <c r="B254">
        <v>2</v>
      </c>
      <c r="C254" t="s">
        <v>104</v>
      </c>
      <c r="D254">
        <v>100</v>
      </c>
      <c r="E254" t="s">
        <v>26</v>
      </c>
      <c r="F254">
        <f t="shared" si="9"/>
        <v>200</v>
      </c>
      <c r="G254" t="str">
        <f>VLOOKUP(C254,Customer!A254:C3076,3,FALSE)</f>
        <v>USA</v>
      </c>
      <c r="H254" t="str">
        <f>VLOOKUP(C254,Customer!A254:C3076,2,FALSE)</f>
        <v>Newark</v>
      </c>
      <c r="I254" t="str">
        <f t="shared" si="10"/>
        <v>May</v>
      </c>
      <c r="J254">
        <f t="shared" si="11"/>
        <v>21</v>
      </c>
    </row>
    <row r="255" spans="1:10" x14ac:dyDescent="0.3">
      <c r="A255" s="3">
        <v>38166</v>
      </c>
      <c r="B255">
        <v>2</v>
      </c>
      <c r="C255" t="s">
        <v>109</v>
      </c>
      <c r="D255">
        <v>100</v>
      </c>
      <c r="E255" t="s">
        <v>26</v>
      </c>
      <c r="F255">
        <f t="shared" si="9"/>
        <v>200</v>
      </c>
      <c r="G255" t="str">
        <f>VLOOKUP(C255,Customer!A255:C3077,3,FALSE)</f>
        <v>USA</v>
      </c>
      <c r="H255" t="str">
        <f>VLOOKUP(C255,Customer!A255:C3077,2,FALSE)</f>
        <v>Bridgewater</v>
      </c>
      <c r="I255" t="str">
        <f t="shared" si="10"/>
        <v>Jun</v>
      </c>
      <c r="J255">
        <f t="shared" si="11"/>
        <v>27</v>
      </c>
    </row>
    <row r="256" spans="1:10" x14ac:dyDescent="0.3">
      <c r="A256" s="3">
        <v>38201</v>
      </c>
      <c r="B256">
        <v>3</v>
      </c>
      <c r="C256" t="s">
        <v>458</v>
      </c>
      <c r="D256">
        <v>100</v>
      </c>
      <c r="E256" t="s">
        <v>26</v>
      </c>
      <c r="F256">
        <f t="shared" si="9"/>
        <v>300</v>
      </c>
      <c r="G256" t="str">
        <f>VLOOKUP(C256,Customer!A256:C3078,3,FALSE)</f>
        <v>USA</v>
      </c>
      <c r="H256" t="str">
        <f>VLOOKUP(C256,Customer!A256:C3078,2,FALSE)</f>
        <v>Brickhaven</v>
      </c>
      <c r="I256" t="str">
        <f t="shared" si="10"/>
        <v>Aug</v>
      </c>
      <c r="J256">
        <f t="shared" si="11"/>
        <v>32</v>
      </c>
    </row>
    <row r="257" spans="1:10" x14ac:dyDescent="0.3">
      <c r="A257" s="3">
        <v>38226</v>
      </c>
      <c r="B257">
        <v>3</v>
      </c>
      <c r="C257" t="s">
        <v>120</v>
      </c>
      <c r="D257">
        <v>100</v>
      </c>
      <c r="E257" t="s">
        <v>26</v>
      </c>
      <c r="F257">
        <f t="shared" si="9"/>
        <v>300</v>
      </c>
      <c r="G257" t="str">
        <f>VLOOKUP(C257,Customer!A257:C3079,3,FALSE)</f>
        <v>USA</v>
      </c>
      <c r="H257" t="str">
        <f>VLOOKUP(C257,Customer!A257:C3079,2,FALSE)</f>
        <v>Cambridge</v>
      </c>
      <c r="I257" t="str">
        <f t="shared" si="10"/>
        <v>Aug</v>
      </c>
      <c r="J257">
        <f t="shared" si="11"/>
        <v>35</v>
      </c>
    </row>
    <row r="258" spans="1:10" x14ac:dyDescent="0.3">
      <c r="A258" s="3">
        <v>38260</v>
      </c>
      <c r="B258">
        <v>3</v>
      </c>
      <c r="C258" t="s">
        <v>126</v>
      </c>
      <c r="D258">
        <v>100</v>
      </c>
      <c r="E258" t="s">
        <v>26</v>
      </c>
      <c r="F258">
        <f t="shared" si="9"/>
        <v>300</v>
      </c>
      <c r="G258" t="str">
        <f>VLOOKUP(C258,Customer!A258:C3080,3,FALSE)</f>
        <v>Finland</v>
      </c>
      <c r="H258" t="str">
        <f>VLOOKUP(C258,Customer!A258:C3080,2,FALSE)</f>
        <v>Helsinki</v>
      </c>
      <c r="I258" t="str">
        <f t="shared" si="10"/>
        <v>Sep</v>
      </c>
      <c r="J258">
        <f t="shared" si="11"/>
        <v>40</v>
      </c>
    </row>
    <row r="259" spans="1:10" x14ac:dyDescent="0.3">
      <c r="A259" s="3">
        <v>38275</v>
      </c>
      <c r="B259">
        <v>4</v>
      </c>
      <c r="C259" t="s">
        <v>133</v>
      </c>
      <c r="D259">
        <v>100</v>
      </c>
      <c r="E259" t="s">
        <v>26</v>
      </c>
      <c r="F259">
        <f t="shared" ref="F259:F322" si="12">D259*B259</f>
        <v>400</v>
      </c>
      <c r="G259" t="str">
        <f>VLOOKUP(C259,Customer!A259:C3081,3,FALSE)</f>
        <v>Norway</v>
      </c>
      <c r="H259" t="str">
        <f>VLOOKUP(C259,Customer!A259:C3081,2,FALSE)</f>
        <v>Stavern</v>
      </c>
      <c r="I259" t="str">
        <f t="shared" ref="I259:I322" si="13">TEXT(A259,"mmm")</f>
        <v>Oct</v>
      </c>
      <c r="J259">
        <f t="shared" ref="J259:J322" si="14">WEEKNUM(A259)</f>
        <v>42</v>
      </c>
    </row>
    <row r="260" spans="1:10" x14ac:dyDescent="0.3">
      <c r="A260" s="3">
        <v>38294</v>
      </c>
      <c r="B260">
        <v>4</v>
      </c>
      <c r="C260" t="s">
        <v>507</v>
      </c>
      <c r="D260">
        <v>100</v>
      </c>
      <c r="E260" t="s">
        <v>26</v>
      </c>
      <c r="F260">
        <f t="shared" si="12"/>
        <v>400</v>
      </c>
      <c r="G260" t="str">
        <f>VLOOKUP(C260,Customer!A260:C3082,3,FALSE)</f>
        <v>USA</v>
      </c>
      <c r="H260" t="str">
        <f>VLOOKUP(C260,Customer!A260:C3082,2,FALSE)</f>
        <v>NYC</v>
      </c>
      <c r="I260" t="str">
        <f t="shared" si="13"/>
        <v>Nov</v>
      </c>
      <c r="J260">
        <f t="shared" si="14"/>
        <v>45</v>
      </c>
    </row>
    <row r="261" spans="1:10" x14ac:dyDescent="0.3">
      <c r="A261" s="3">
        <v>38306</v>
      </c>
      <c r="B261">
        <v>4</v>
      </c>
      <c r="C261" t="s">
        <v>28</v>
      </c>
      <c r="D261">
        <v>100</v>
      </c>
      <c r="E261" t="s">
        <v>26</v>
      </c>
      <c r="F261">
        <f t="shared" si="12"/>
        <v>400</v>
      </c>
      <c r="G261" t="str">
        <f>VLOOKUP(C261,Customer!A261:C3083,3,FALSE)</f>
        <v>USA</v>
      </c>
      <c r="H261" t="str">
        <f>VLOOKUP(C261,Customer!A261:C3083,2,FALSE)</f>
        <v>NYC</v>
      </c>
      <c r="I261" t="str">
        <f t="shared" si="13"/>
        <v>Nov</v>
      </c>
      <c r="J261">
        <f t="shared" si="14"/>
        <v>47</v>
      </c>
    </row>
    <row r="262" spans="1:10" x14ac:dyDescent="0.3">
      <c r="A262" s="3">
        <v>38315</v>
      </c>
      <c r="B262">
        <v>4</v>
      </c>
      <c r="C262" t="s">
        <v>144</v>
      </c>
      <c r="D262">
        <v>100</v>
      </c>
      <c r="E262" t="s">
        <v>26</v>
      </c>
      <c r="F262">
        <f t="shared" si="12"/>
        <v>400</v>
      </c>
      <c r="G262" t="str">
        <f>VLOOKUP(C262,Customer!A262:C3084,3,FALSE)</f>
        <v>Austria</v>
      </c>
      <c r="H262" t="str">
        <f>VLOOKUP(C262,Customer!A262:C3084,2,FALSE)</f>
        <v>Salzburg</v>
      </c>
      <c r="I262" t="str">
        <f t="shared" si="13"/>
        <v>Nov</v>
      </c>
      <c r="J262">
        <f t="shared" si="14"/>
        <v>48</v>
      </c>
    </row>
    <row r="263" spans="1:10" x14ac:dyDescent="0.3">
      <c r="A263" s="3">
        <v>38357</v>
      </c>
      <c r="B263">
        <v>1</v>
      </c>
      <c r="C263" t="s">
        <v>62</v>
      </c>
      <c r="D263">
        <v>100</v>
      </c>
      <c r="E263" t="s">
        <v>26</v>
      </c>
      <c r="F263">
        <f t="shared" si="12"/>
        <v>100</v>
      </c>
      <c r="G263" t="str">
        <f>VLOOKUP(C263,Customer!A263:C3085,3,FALSE)</f>
        <v>USA</v>
      </c>
      <c r="H263" t="str">
        <f>VLOOKUP(C263,Customer!A263:C3085,2,FALSE)</f>
        <v>Burlingame</v>
      </c>
      <c r="I263" t="str">
        <f t="shared" si="13"/>
        <v>Jan</v>
      </c>
      <c r="J263">
        <f t="shared" si="14"/>
        <v>2</v>
      </c>
    </row>
    <row r="264" spans="1:10" x14ac:dyDescent="0.3">
      <c r="A264" s="3">
        <v>38386</v>
      </c>
      <c r="B264">
        <v>1</v>
      </c>
      <c r="C264" t="s">
        <v>114</v>
      </c>
      <c r="D264">
        <v>78.92</v>
      </c>
      <c r="E264" t="s">
        <v>26</v>
      </c>
      <c r="F264">
        <f t="shared" si="12"/>
        <v>78.92</v>
      </c>
      <c r="G264" t="str">
        <f>VLOOKUP(C264,Customer!A264:C3086,3,FALSE)</f>
        <v>France</v>
      </c>
      <c r="H264" t="str">
        <f>VLOOKUP(C264,Customer!A264:C3086,2,FALSE)</f>
        <v>Nantes</v>
      </c>
      <c r="I264" t="str">
        <f t="shared" si="13"/>
        <v>Feb</v>
      </c>
      <c r="J264">
        <f t="shared" si="14"/>
        <v>6</v>
      </c>
    </row>
    <row r="265" spans="1:10" x14ac:dyDescent="0.3">
      <c r="A265" s="3">
        <v>38414</v>
      </c>
      <c r="B265">
        <v>1</v>
      </c>
      <c r="C265" t="s">
        <v>160</v>
      </c>
      <c r="D265">
        <v>100</v>
      </c>
      <c r="E265" t="s">
        <v>26</v>
      </c>
      <c r="F265">
        <f t="shared" si="12"/>
        <v>100</v>
      </c>
      <c r="G265" t="str">
        <f>VLOOKUP(C265,Customer!A265:C3087,3,FALSE)</f>
        <v>USA</v>
      </c>
      <c r="H265" t="str">
        <f>VLOOKUP(C265,Customer!A265:C3087,2,FALSE)</f>
        <v>New Bedford</v>
      </c>
      <c r="I265" t="str">
        <f t="shared" si="13"/>
        <v>Mar</v>
      </c>
      <c r="J265">
        <f t="shared" si="14"/>
        <v>10</v>
      </c>
    </row>
    <row r="266" spans="1:10" x14ac:dyDescent="0.3">
      <c r="A266" s="3">
        <v>38450</v>
      </c>
      <c r="B266">
        <v>2</v>
      </c>
      <c r="C266" t="s">
        <v>165</v>
      </c>
      <c r="D266">
        <v>100</v>
      </c>
      <c r="E266" t="s">
        <v>26</v>
      </c>
      <c r="F266">
        <f t="shared" si="12"/>
        <v>200</v>
      </c>
      <c r="G266" t="str">
        <f>VLOOKUP(C266,Customer!A266:C3088,3,FALSE)</f>
        <v>UK</v>
      </c>
      <c r="H266" t="str">
        <f>VLOOKUP(C266,Customer!A266:C3088,2,FALSE)</f>
        <v>Liverpool</v>
      </c>
      <c r="I266" t="str">
        <f t="shared" si="13"/>
        <v>Apr</v>
      </c>
      <c r="J266">
        <f t="shared" si="14"/>
        <v>15</v>
      </c>
    </row>
    <row r="267" spans="1:10" x14ac:dyDescent="0.3">
      <c r="A267" s="3">
        <v>38485</v>
      </c>
      <c r="B267">
        <v>2</v>
      </c>
      <c r="C267" t="s">
        <v>174</v>
      </c>
      <c r="D267">
        <v>100</v>
      </c>
      <c r="E267" t="s">
        <v>26</v>
      </c>
      <c r="F267">
        <f t="shared" si="12"/>
        <v>200</v>
      </c>
      <c r="G267" t="str">
        <f>VLOOKUP(C267,Customer!A267:C3089,3,FALSE)</f>
        <v>Spain</v>
      </c>
      <c r="H267" t="str">
        <f>VLOOKUP(C267,Customer!A267:C3089,2,FALSE)</f>
        <v>Madrid</v>
      </c>
      <c r="I267" t="str">
        <f t="shared" si="13"/>
        <v>May</v>
      </c>
      <c r="J267">
        <f t="shared" si="14"/>
        <v>20</v>
      </c>
    </row>
    <row r="268" spans="1:10" x14ac:dyDescent="0.3">
      <c r="A268" s="3">
        <v>37652</v>
      </c>
      <c r="B268">
        <v>1</v>
      </c>
      <c r="C268" t="s">
        <v>174</v>
      </c>
      <c r="D268">
        <v>100</v>
      </c>
      <c r="E268" t="s">
        <v>181</v>
      </c>
      <c r="F268">
        <f t="shared" si="12"/>
        <v>100</v>
      </c>
      <c r="G268" t="str">
        <f>VLOOKUP(C268,Customer!A268:C3090,3,FALSE)</f>
        <v>Spain</v>
      </c>
      <c r="H268" t="str">
        <f>VLOOKUP(C268,Customer!A268:C3090,2,FALSE)</f>
        <v>Madrid</v>
      </c>
      <c r="I268" t="str">
        <f t="shared" si="13"/>
        <v>Jan</v>
      </c>
      <c r="J268">
        <f t="shared" si="14"/>
        <v>5</v>
      </c>
    </row>
    <row r="269" spans="1:10" x14ac:dyDescent="0.3">
      <c r="A269" s="3">
        <v>37727</v>
      </c>
      <c r="B269">
        <v>2</v>
      </c>
      <c r="C269" t="s">
        <v>196</v>
      </c>
      <c r="D269">
        <v>100</v>
      </c>
      <c r="E269" t="s">
        <v>181</v>
      </c>
      <c r="F269">
        <f t="shared" si="12"/>
        <v>200</v>
      </c>
      <c r="G269" t="str">
        <f>VLOOKUP(C269,Customer!A269:C3091,3,FALSE)</f>
        <v>Singapore</v>
      </c>
      <c r="H269" t="str">
        <f>VLOOKUP(C269,Customer!A269:C3091,2,FALSE)</f>
        <v>Singapore</v>
      </c>
      <c r="I269" t="str">
        <f t="shared" si="13"/>
        <v>Apr</v>
      </c>
      <c r="J269">
        <f t="shared" si="14"/>
        <v>16</v>
      </c>
    </row>
    <row r="270" spans="1:10" x14ac:dyDescent="0.3">
      <c r="A270" s="3">
        <v>37775</v>
      </c>
      <c r="B270">
        <v>2</v>
      </c>
      <c r="C270" t="s">
        <v>475</v>
      </c>
      <c r="D270">
        <v>100</v>
      </c>
      <c r="E270" t="s">
        <v>181</v>
      </c>
      <c r="F270">
        <f t="shared" si="12"/>
        <v>200</v>
      </c>
      <c r="G270" t="str">
        <f>VLOOKUP(C270,Customer!A270:C3092,3,FALSE)</f>
        <v>USA</v>
      </c>
      <c r="H270" t="str">
        <f>VLOOKUP(C270,Customer!A270:C3092,2,FALSE)</f>
        <v>NYC</v>
      </c>
      <c r="I270" t="str">
        <f t="shared" si="13"/>
        <v>Jun</v>
      </c>
      <c r="J270">
        <f t="shared" si="14"/>
        <v>23</v>
      </c>
    </row>
    <row r="271" spans="1:10" x14ac:dyDescent="0.3">
      <c r="A271" s="3">
        <v>37841</v>
      </c>
      <c r="B271">
        <v>3</v>
      </c>
      <c r="C271" t="s">
        <v>272</v>
      </c>
      <c r="D271">
        <v>100</v>
      </c>
      <c r="E271" t="s">
        <v>181</v>
      </c>
      <c r="F271">
        <f t="shared" si="12"/>
        <v>300</v>
      </c>
      <c r="G271" t="str">
        <f>VLOOKUP(C271,Customer!A271:C3093,3,FALSE)</f>
        <v>USA</v>
      </c>
      <c r="H271" t="str">
        <f>VLOOKUP(C271,Customer!A271:C3093,2,FALSE)</f>
        <v>San Rafael</v>
      </c>
      <c r="I271" t="str">
        <f t="shared" si="13"/>
        <v>Aug</v>
      </c>
      <c r="J271">
        <f t="shared" si="14"/>
        <v>32</v>
      </c>
    </row>
    <row r="272" spans="1:10" x14ac:dyDescent="0.3">
      <c r="A272" s="3">
        <v>37892</v>
      </c>
      <c r="B272">
        <v>3</v>
      </c>
      <c r="C272" t="s">
        <v>174</v>
      </c>
      <c r="D272">
        <v>100</v>
      </c>
      <c r="E272" t="s">
        <v>181</v>
      </c>
      <c r="F272">
        <f t="shared" si="12"/>
        <v>300</v>
      </c>
      <c r="G272" t="str">
        <f>VLOOKUP(C272,Customer!A272:C3094,3,FALSE)</f>
        <v>Spain</v>
      </c>
      <c r="H272" t="str">
        <f>VLOOKUP(C272,Customer!A272:C3094,2,FALSE)</f>
        <v>Madrid</v>
      </c>
      <c r="I272" t="str">
        <f t="shared" si="13"/>
        <v>Sep</v>
      </c>
      <c r="J272">
        <f t="shared" si="14"/>
        <v>40</v>
      </c>
    </row>
    <row r="273" spans="1:10" x14ac:dyDescent="0.3">
      <c r="A273" s="3">
        <v>37916</v>
      </c>
      <c r="B273">
        <v>4</v>
      </c>
      <c r="C273" t="s">
        <v>196</v>
      </c>
      <c r="D273">
        <v>100</v>
      </c>
      <c r="E273" t="s">
        <v>181</v>
      </c>
      <c r="F273">
        <f t="shared" si="12"/>
        <v>400</v>
      </c>
      <c r="G273" t="str">
        <f>VLOOKUP(C273,Customer!A273:C3095,3,FALSE)</f>
        <v>Singapore</v>
      </c>
      <c r="H273" t="str">
        <f>VLOOKUP(C273,Customer!A273:C3095,2,FALSE)</f>
        <v>Singapore</v>
      </c>
      <c r="I273" t="str">
        <f t="shared" si="13"/>
        <v>Oct</v>
      </c>
      <c r="J273">
        <f t="shared" si="14"/>
        <v>43</v>
      </c>
    </row>
    <row r="274" spans="1:10" x14ac:dyDescent="0.3">
      <c r="A274" s="3">
        <v>37931</v>
      </c>
      <c r="B274">
        <v>4</v>
      </c>
      <c r="C274" t="s">
        <v>452</v>
      </c>
      <c r="D274">
        <v>100</v>
      </c>
      <c r="E274" t="s">
        <v>181</v>
      </c>
      <c r="F274">
        <f t="shared" si="12"/>
        <v>400</v>
      </c>
      <c r="G274" t="str">
        <f>VLOOKUP(C274,Customer!A274:C3096,3,FALSE)</f>
        <v>Italy</v>
      </c>
      <c r="H274" t="str">
        <f>VLOOKUP(C274,Customer!A274:C3096,2,FALSE)</f>
        <v>Reggio Emilia</v>
      </c>
      <c r="I274" t="str">
        <f t="shared" si="13"/>
        <v>Nov</v>
      </c>
      <c r="J274">
        <f t="shared" si="14"/>
        <v>45</v>
      </c>
    </row>
    <row r="275" spans="1:10" x14ac:dyDescent="0.3">
      <c r="A275" s="3">
        <v>37939</v>
      </c>
      <c r="B275">
        <v>4</v>
      </c>
      <c r="C275" t="s">
        <v>335</v>
      </c>
      <c r="D275">
        <v>100</v>
      </c>
      <c r="E275" t="s">
        <v>181</v>
      </c>
      <c r="F275">
        <f t="shared" si="12"/>
        <v>400</v>
      </c>
      <c r="G275" t="str">
        <f>VLOOKUP(C275,Customer!A275:C3097,3,FALSE)</f>
        <v>USA</v>
      </c>
      <c r="H275" t="str">
        <f>VLOOKUP(C275,Customer!A275:C3097,2,FALSE)</f>
        <v>New Bedford</v>
      </c>
      <c r="I275" t="str">
        <f t="shared" si="13"/>
        <v>Nov</v>
      </c>
      <c r="J275">
        <f t="shared" si="14"/>
        <v>46</v>
      </c>
    </row>
    <row r="276" spans="1:10" x14ac:dyDescent="0.3">
      <c r="A276" s="3">
        <v>37951</v>
      </c>
      <c r="B276">
        <v>4</v>
      </c>
      <c r="C276" t="s">
        <v>242</v>
      </c>
      <c r="D276">
        <v>100</v>
      </c>
      <c r="E276" t="s">
        <v>181</v>
      </c>
      <c r="F276">
        <f t="shared" si="12"/>
        <v>400</v>
      </c>
      <c r="G276" t="str">
        <f>VLOOKUP(C276,Customer!A276:C3098,3,FALSE)</f>
        <v>USA</v>
      </c>
      <c r="H276" t="str">
        <f>VLOOKUP(C276,Customer!A276:C3098,2,FALSE)</f>
        <v>New Haven</v>
      </c>
      <c r="I276" t="str">
        <f t="shared" si="13"/>
        <v>Nov</v>
      </c>
      <c r="J276">
        <f t="shared" si="14"/>
        <v>48</v>
      </c>
    </row>
    <row r="277" spans="1:10" x14ac:dyDescent="0.3">
      <c r="A277" s="3">
        <v>37988</v>
      </c>
      <c r="B277">
        <v>1</v>
      </c>
      <c r="C277" t="s">
        <v>219</v>
      </c>
      <c r="D277">
        <v>100</v>
      </c>
      <c r="E277" t="s">
        <v>181</v>
      </c>
      <c r="F277">
        <f t="shared" si="12"/>
        <v>100</v>
      </c>
      <c r="G277" t="str">
        <f>VLOOKUP(C277,Customer!A277:C3099,3,FALSE)</f>
        <v>France</v>
      </c>
      <c r="H277" t="str">
        <f>VLOOKUP(C277,Customer!A277:C3099,2,FALSE)</f>
        <v>Lyon</v>
      </c>
      <c r="I277" t="str">
        <f t="shared" si="13"/>
        <v>Jan</v>
      </c>
      <c r="J277">
        <f t="shared" si="14"/>
        <v>1</v>
      </c>
    </row>
    <row r="278" spans="1:10" x14ac:dyDescent="0.3">
      <c r="A278" s="3">
        <v>38029</v>
      </c>
      <c r="B278">
        <v>1</v>
      </c>
      <c r="C278" t="s">
        <v>479</v>
      </c>
      <c r="D278">
        <v>100</v>
      </c>
      <c r="E278" t="s">
        <v>181</v>
      </c>
      <c r="F278">
        <f t="shared" si="12"/>
        <v>100</v>
      </c>
      <c r="G278" t="str">
        <f>VLOOKUP(C278,Customer!A278:C3100,3,FALSE)</f>
        <v>Ireland</v>
      </c>
      <c r="H278" t="str">
        <f>VLOOKUP(C278,Customer!A278:C3100,2,FALSE)</f>
        <v>Dublin</v>
      </c>
      <c r="I278" t="str">
        <f t="shared" si="13"/>
        <v>Feb</v>
      </c>
      <c r="J278">
        <f t="shared" si="14"/>
        <v>7</v>
      </c>
    </row>
    <row r="279" spans="1:10" x14ac:dyDescent="0.3">
      <c r="A279" s="3">
        <v>38061</v>
      </c>
      <c r="B279">
        <v>1</v>
      </c>
      <c r="C279" t="s">
        <v>462</v>
      </c>
      <c r="D279">
        <v>100</v>
      </c>
      <c r="E279" t="s">
        <v>181</v>
      </c>
      <c r="F279">
        <f t="shared" si="12"/>
        <v>100</v>
      </c>
      <c r="G279" t="str">
        <f>VLOOKUP(C279,Customer!A279:C3101,3,FALSE)</f>
        <v>Germany</v>
      </c>
      <c r="H279" t="str">
        <f>VLOOKUP(C279,Customer!A279:C3101,2,FALSE)</f>
        <v>Frankfurt</v>
      </c>
      <c r="I279" t="str">
        <f t="shared" si="13"/>
        <v>Mar</v>
      </c>
      <c r="J279">
        <f t="shared" si="14"/>
        <v>12</v>
      </c>
    </row>
    <row r="280" spans="1:10" x14ac:dyDescent="0.3">
      <c r="A280" s="3">
        <v>38112</v>
      </c>
      <c r="B280">
        <v>2</v>
      </c>
      <c r="C280" t="s">
        <v>467</v>
      </c>
      <c r="D280">
        <v>100</v>
      </c>
      <c r="E280" t="s">
        <v>181</v>
      </c>
      <c r="F280">
        <f t="shared" si="12"/>
        <v>200</v>
      </c>
      <c r="G280" t="str">
        <f>VLOOKUP(C280,Customer!A280:C3102,3,FALSE)</f>
        <v>Finland</v>
      </c>
      <c r="H280" t="str">
        <f>VLOOKUP(C280,Customer!A280:C3102,2,FALSE)</f>
        <v>Espoo</v>
      </c>
      <c r="I280" t="str">
        <f t="shared" si="13"/>
        <v>May</v>
      </c>
      <c r="J280">
        <f t="shared" si="14"/>
        <v>19</v>
      </c>
    </row>
    <row r="281" spans="1:10" x14ac:dyDescent="0.3">
      <c r="A281" s="3">
        <v>38188</v>
      </c>
      <c r="B281">
        <v>3</v>
      </c>
      <c r="C281" t="s">
        <v>139</v>
      </c>
      <c r="D281">
        <v>100</v>
      </c>
      <c r="E281" t="s">
        <v>181</v>
      </c>
      <c r="F281">
        <f t="shared" si="12"/>
        <v>300</v>
      </c>
      <c r="G281" t="str">
        <f>VLOOKUP(C281,Customer!A281:C3103,3,FALSE)</f>
        <v>USA</v>
      </c>
      <c r="H281" t="str">
        <f>VLOOKUP(C281,Customer!A281:C3103,2,FALSE)</f>
        <v>Allentown</v>
      </c>
      <c r="I281" t="str">
        <f t="shared" si="13"/>
        <v>Jul</v>
      </c>
      <c r="J281">
        <f t="shared" si="14"/>
        <v>30</v>
      </c>
    </row>
    <row r="282" spans="1:10" x14ac:dyDescent="0.3">
      <c r="A282" s="3">
        <v>38219</v>
      </c>
      <c r="B282">
        <v>3</v>
      </c>
      <c r="C282" t="s">
        <v>272</v>
      </c>
      <c r="D282">
        <v>100</v>
      </c>
      <c r="E282" t="s">
        <v>181</v>
      </c>
      <c r="F282">
        <f t="shared" si="12"/>
        <v>300</v>
      </c>
      <c r="G282" t="str">
        <f>VLOOKUP(C282,Customer!A282:C3104,3,FALSE)</f>
        <v>USA</v>
      </c>
      <c r="H282" t="str">
        <f>VLOOKUP(C282,Customer!A282:C3104,2,FALSE)</f>
        <v>San Rafael</v>
      </c>
      <c r="I282" t="str">
        <f t="shared" si="13"/>
        <v>Aug</v>
      </c>
      <c r="J282">
        <f t="shared" si="14"/>
        <v>34</v>
      </c>
    </row>
    <row r="283" spans="1:10" x14ac:dyDescent="0.3">
      <c r="A283" s="3">
        <v>38239</v>
      </c>
      <c r="B283">
        <v>3</v>
      </c>
      <c r="C283" t="s">
        <v>254</v>
      </c>
      <c r="D283">
        <v>100</v>
      </c>
      <c r="E283" t="s">
        <v>181</v>
      </c>
      <c r="F283">
        <f t="shared" si="12"/>
        <v>300</v>
      </c>
      <c r="G283" t="str">
        <f>VLOOKUP(C283,Customer!A283:C3105,3,FALSE)</f>
        <v>Italy</v>
      </c>
      <c r="H283" t="str">
        <f>VLOOKUP(C283,Customer!A283:C3105,2,FALSE)</f>
        <v>Torino</v>
      </c>
      <c r="I283" t="str">
        <f t="shared" si="13"/>
        <v>Sep</v>
      </c>
      <c r="J283">
        <f t="shared" si="14"/>
        <v>37</v>
      </c>
    </row>
    <row r="284" spans="1:10" x14ac:dyDescent="0.3">
      <c r="A284" s="3">
        <v>38274</v>
      </c>
      <c r="B284">
        <v>4</v>
      </c>
      <c r="C284" t="s">
        <v>492</v>
      </c>
      <c r="D284">
        <v>100</v>
      </c>
      <c r="E284" t="s">
        <v>181</v>
      </c>
      <c r="F284">
        <f t="shared" si="12"/>
        <v>400</v>
      </c>
      <c r="G284" t="str">
        <f>VLOOKUP(C284,Customer!A284:C3106,3,FALSE)</f>
        <v>UK</v>
      </c>
      <c r="H284" t="str">
        <f>VLOOKUP(C284,Customer!A284:C3106,2,FALSE)</f>
        <v>Manchester</v>
      </c>
      <c r="I284" t="str">
        <f t="shared" si="13"/>
        <v>Oct</v>
      </c>
      <c r="J284">
        <f t="shared" si="14"/>
        <v>42</v>
      </c>
    </row>
    <row r="285" spans="1:10" x14ac:dyDescent="0.3">
      <c r="A285" s="3">
        <v>38282</v>
      </c>
      <c r="B285">
        <v>4</v>
      </c>
      <c r="C285" t="s">
        <v>498</v>
      </c>
      <c r="D285">
        <v>100</v>
      </c>
      <c r="E285" t="s">
        <v>181</v>
      </c>
      <c r="F285">
        <f t="shared" si="12"/>
        <v>400</v>
      </c>
      <c r="G285" t="str">
        <f>VLOOKUP(C285,Customer!A285:C3107,3,FALSE)</f>
        <v>Denmark</v>
      </c>
      <c r="H285" t="str">
        <f>VLOOKUP(C285,Customer!A285:C3107,2,FALSE)</f>
        <v>Aaarhus</v>
      </c>
      <c r="I285" t="str">
        <f t="shared" si="13"/>
        <v>Oct</v>
      </c>
      <c r="J285">
        <f t="shared" si="14"/>
        <v>43</v>
      </c>
    </row>
    <row r="286" spans="1:10" x14ac:dyDescent="0.3">
      <c r="A286" s="3">
        <v>38296</v>
      </c>
      <c r="B286">
        <v>4</v>
      </c>
      <c r="C286" t="s">
        <v>99</v>
      </c>
      <c r="D286">
        <v>54.33</v>
      </c>
      <c r="E286" t="s">
        <v>181</v>
      </c>
      <c r="F286">
        <f t="shared" si="12"/>
        <v>217.32</v>
      </c>
      <c r="G286" t="str">
        <f>VLOOKUP(C286,Customer!A286:C3108,3,FALSE)</f>
        <v>USA</v>
      </c>
      <c r="H286" t="str">
        <f>VLOOKUP(C286,Customer!A286:C3108,2,FALSE)</f>
        <v>NYC</v>
      </c>
      <c r="I286" t="str">
        <f t="shared" si="13"/>
        <v>Nov</v>
      </c>
      <c r="J286">
        <f t="shared" si="14"/>
        <v>45</v>
      </c>
    </row>
    <row r="287" spans="1:10" x14ac:dyDescent="0.3">
      <c r="A287" s="3">
        <v>38311</v>
      </c>
      <c r="B287">
        <v>4</v>
      </c>
      <c r="C287" t="s">
        <v>403</v>
      </c>
      <c r="D287">
        <v>100</v>
      </c>
      <c r="E287" t="s">
        <v>181</v>
      </c>
      <c r="F287">
        <f t="shared" si="12"/>
        <v>400</v>
      </c>
      <c r="G287" t="str">
        <f>VLOOKUP(C287,Customer!A287:C3109,3,FALSE)</f>
        <v>France</v>
      </c>
      <c r="H287" t="str">
        <f>VLOOKUP(C287,Customer!A287:C3109,2,FALSE)</f>
        <v>Paris</v>
      </c>
      <c r="I287" t="str">
        <f t="shared" si="13"/>
        <v>Nov</v>
      </c>
      <c r="J287">
        <f t="shared" si="14"/>
        <v>47</v>
      </c>
    </row>
    <row r="288" spans="1:10" x14ac:dyDescent="0.3">
      <c r="A288" s="3">
        <v>38292</v>
      </c>
      <c r="B288">
        <v>4</v>
      </c>
      <c r="C288" t="s">
        <v>191</v>
      </c>
      <c r="D288">
        <v>100</v>
      </c>
      <c r="E288" t="s">
        <v>181</v>
      </c>
      <c r="F288">
        <f t="shared" si="12"/>
        <v>400</v>
      </c>
      <c r="G288" t="str">
        <f>VLOOKUP(C288,Customer!A288:C3110,3,FALSE)</f>
        <v>Spain</v>
      </c>
      <c r="H288" t="str">
        <f>VLOOKUP(C288,Customer!A288:C3110,2,FALSE)</f>
        <v>Madrid</v>
      </c>
      <c r="I288" t="str">
        <f t="shared" si="13"/>
        <v>Nov</v>
      </c>
      <c r="J288">
        <f t="shared" si="14"/>
        <v>45</v>
      </c>
    </row>
    <row r="289" spans="1:10" x14ac:dyDescent="0.3">
      <c r="A289" s="3">
        <v>38331</v>
      </c>
      <c r="B289">
        <v>4</v>
      </c>
      <c r="C289" t="s">
        <v>174</v>
      </c>
      <c r="D289">
        <v>55.34</v>
      </c>
      <c r="E289" t="s">
        <v>181</v>
      </c>
      <c r="F289">
        <f t="shared" si="12"/>
        <v>221.36</v>
      </c>
      <c r="G289" t="str">
        <f>VLOOKUP(C289,Customer!A289:C3111,3,FALSE)</f>
        <v>Spain</v>
      </c>
      <c r="H289" t="str">
        <f>VLOOKUP(C289,Customer!A289:C3111,2,FALSE)</f>
        <v>Madrid</v>
      </c>
      <c r="I289" t="str">
        <f t="shared" si="13"/>
        <v>Dec</v>
      </c>
      <c r="J289">
        <f t="shared" si="14"/>
        <v>50</v>
      </c>
    </row>
    <row r="290" spans="1:10" x14ac:dyDescent="0.3">
      <c r="A290" s="3">
        <v>38378</v>
      </c>
      <c r="B290">
        <v>1</v>
      </c>
      <c r="C290" t="s">
        <v>246</v>
      </c>
      <c r="D290">
        <v>100</v>
      </c>
      <c r="E290" t="s">
        <v>181</v>
      </c>
      <c r="F290">
        <f t="shared" si="12"/>
        <v>100</v>
      </c>
      <c r="G290" t="str">
        <f>VLOOKUP(C290,Customer!A290:C3112,3,FALSE)</f>
        <v>Japan</v>
      </c>
      <c r="H290" t="str">
        <f>VLOOKUP(C290,Customer!A290:C3112,2,FALSE)</f>
        <v>Minato-ku</v>
      </c>
      <c r="I290" t="str">
        <f t="shared" si="13"/>
        <v>Jan</v>
      </c>
      <c r="J290">
        <f t="shared" si="14"/>
        <v>5</v>
      </c>
    </row>
    <row r="291" spans="1:10" x14ac:dyDescent="0.3">
      <c r="A291" s="3">
        <v>38400</v>
      </c>
      <c r="B291">
        <v>1</v>
      </c>
      <c r="C291" t="s">
        <v>272</v>
      </c>
      <c r="D291">
        <v>100</v>
      </c>
      <c r="E291" t="s">
        <v>181</v>
      </c>
      <c r="F291">
        <f t="shared" si="12"/>
        <v>100</v>
      </c>
      <c r="G291" t="str">
        <f>VLOOKUP(C291,Customer!A291:C3113,3,FALSE)</f>
        <v>USA</v>
      </c>
      <c r="H291" t="str">
        <f>VLOOKUP(C291,Customer!A291:C3113,2,FALSE)</f>
        <v>San Rafael</v>
      </c>
      <c r="I291" t="str">
        <f t="shared" si="13"/>
        <v>Feb</v>
      </c>
      <c r="J291">
        <f t="shared" si="14"/>
        <v>8</v>
      </c>
    </row>
    <row r="292" spans="1:10" x14ac:dyDescent="0.3">
      <c r="A292" s="3">
        <v>38477</v>
      </c>
      <c r="B292">
        <v>2</v>
      </c>
      <c r="C292" t="s">
        <v>109</v>
      </c>
      <c r="D292">
        <v>100</v>
      </c>
      <c r="E292" t="s">
        <v>181</v>
      </c>
      <c r="F292">
        <f t="shared" si="12"/>
        <v>200</v>
      </c>
      <c r="G292" t="str">
        <f>VLOOKUP(C292,Customer!A292:C3114,3,FALSE)</f>
        <v>USA</v>
      </c>
      <c r="H292" t="str">
        <f>VLOOKUP(C292,Customer!A292:C3114,2,FALSE)</f>
        <v>Bridgewater</v>
      </c>
      <c r="I292" t="str">
        <f t="shared" si="13"/>
        <v>May</v>
      </c>
      <c r="J292">
        <f t="shared" si="14"/>
        <v>19</v>
      </c>
    </row>
    <row r="293" spans="1:10" x14ac:dyDescent="0.3">
      <c r="A293" s="3">
        <v>37683</v>
      </c>
      <c r="B293">
        <v>1</v>
      </c>
      <c r="C293" t="s">
        <v>425</v>
      </c>
      <c r="D293">
        <v>100</v>
      </c>
      <c r="E293" t="s">
        <v>181</v>
      </c>
      <c r="F293">
        <f t="shared" si="12"/>
        <v>100</v>
      </c>
      <c r="G293" t="str">
        <f>VLOOKUP(C293,Customer!A293:C3115,3,FALSE)</f>
        <v>Philippines</v>
      </c>
      <c r="H293" t="str">
        <f>VLOOKUP(C293,Customer!A293:C3115,2,FALSE)</f>
        <v>Makati City</v>
      </c>
      <c r="I293" t="str">
        <f t="shared" si="13"/>
        <v>Mar</v>
      </c>
      <c r="J293">
        <f t="shared" si="14"/>
        <v>10</v>
      </c>
    </row>
    <row r="294" spans="1:10" x14ac:dyDescent="0.3">
      <c r="A294" s="3">
        <v>37749</v>
      </c>
      <c r="B294">
        <v>2</v>
      </c>
      <c r="C294" t="s">
        <v>433</v>
      </c>
      <c r="D294">
        <v>99.82</v>
      </c>
      <c r="E294" t="s">
        <v>181</v>
      </c>
      <c r="F294">
        <f t="shared" si="12"/>
        <v>199.64</v>
      </c>
      <c r="G294" t="str">
        <f>VLOOKUP(C294,Customer!A294:C3116,3,FALSE)</f>
        <v>France</v>
      </c>
      <c r="H294" t="str">
        <f>VLOOKUP(C294,Customer!A294:C3116,2,FALSE)</f>
        <v>Marseille</v>
      </c>
      <c r="I294" t="str">
        <f t="shared" si="13"/>
        <v>May</v>
      </c>
      <c r="J294">
        <f t="shared" si="14"/>
        <v>19</v>
      </c>
    </row>
    <row r="295" spans="1:10" x14ac:dyDescent="0.3">
      <c r="A295" s="3">
        <v>37804</v>
      </c>
      <c r="B295">
        <v>3</v>
      </c>
      <c r="C295" t="s">
        <v>272</v>
      </c>
      <c r="D295">
        <v>100</v>
      </c>
      <c r="E295" t="s">
        <v>181</v>
      </c>
      <c r="F295">
        <f t="shared" si="12"/>
        <v>300</v>
      </c>
      <c r="G295" t="str">
        <f>VLOOKUP(C295,Customer!A295:C3117,3,FALSE)</f>
        <v>USA</v>
      </c>
      <c r="H295" t="str">
        <f>VLOOKUP(C295,Customer!A295:C3117,2,FALSE)</f>
        <v>San Rafael</v>
      </c>
      <c r="I295" t="str">
        <f t="shared" si="13"/>
        <v>Jul</v>
      </c>
      <c r="J295">
        <f t="shared" si="14"/>
        <v>27</v>
      </c>
    </row>
    <row r="296" spans="1:10" x14ac:dyDescent="0.3">
      <c r="A296" s="3">
        <v>37869</v>
      </c>
      <c r="B296">
        <v>3</v>
      </c>
      <c r="C296" t="s">
        <v>281</v>
      </c>
      <c r="D296">
        <v>100</v>
      </c>
      <c r="E296" t="s">
        <v>181</v>
      </c>
      <c r="F296">
        <f t="shared" si="12"/>
        <v>300</v>
      </c>
      <c r="G296" t="str">
        <f>VLOOKUP(C296,Customer!A296:C3118,3,FALSE)</f>
        <v>USA</v>
      </c>
      <c r="H296" t="str">
        <f>VLOOKUP(C296,Customer!A296:C3118,2,FALSE)</f>
        <v>Brickhaven</v>
      </c>
      <c r="I296" t="str">
        <f t="shared" si="13"/>
        <v>Sep</v>
      </c>
      <c r="J296">
        <f t="shared" si="14"/>
        <v>36</v>
      </c>
    </row>
    <row r="297" spans="1:10" x14ac:dyDescent="0.3">
      <c r="A297" s="3">
        <v>37905</v>
      </c>
      <c r="B297">
        <v>4</v>
      </c>
      <c r="C297" t="s">
        <v>358</v>
      </c>
      <c r="D297">
        <v>100</v>
      </c>
      <c r="E297" t="s">
        <v>181</v>
      </c>
      <c r="F297">
        <f t="shared" si="12"/>
        <v>400</v>
      </c>
      <c r="G297" t="str">
        <f>VLOOKUP(C297,Customer!A297:C3119,3,FALSE)</f>
        <v>USA</v>
      </c>
      <c r="H297" t="str">
        <f>VLOOKUP(C297,Customer!A297:C3119,2,FALSE)</f>
        <v>Los Angeles</v>
      </c>
      <c r="I297" t="str">
        <f t="shared" si="13"/>
        <v>Oct</v>
      </c>
      <c r="J297">
        <f t="shared" si="14"/>
        <v>41</v>
      </c>
    </row>
    <row r="298" spans="1:10" x14ac:dyDescent="0.3">
      <c r="A298" s="3">
        <v>37929</v>
      </c>
      <c r="B298">
        <v>4</v>
      </c>
      <c r="C298" t="s">
        <v>409</v>
      </c>
      <c r="D298">
        <v>100</v>
      </c>
      <c r="E298" t="s">
        <v>181</v>
      </c>
      <c r="F298">
        <f t="shared" si="12"/>
        <v>400</v>
      </c>
      <c r="G298" t="str">
        <f>VLOOKUP(C298,Customer!A298:C3120,3,FALSE)</f>
        <v>Austria</v>
      </c>
      <c r="H298" t="str">
        <f>VLOOKUP(C298,Customer!A298:C3120,2,FALSE)</f>
        <v>Graz</v>
      </c>
      <c r="I298" t="str">
        <f t="shared" si="13"/>
        <v>Nov</v>
      </c>
      <c r="J298">
        <f t="shared" si="14"/>
        <v>45</v>
      </c>
    </row>
    <row r="299" spans="1:10" x14ac:dyDescent="0.3">
      <c r="A299" s="3">
        <v>37937</v>
      </c>
      <c r="B299">
        <v>4</v>
      </c>
      <c r="C299" t="s">
        <v>73</v>
      </c>
      <c r="D299">
        <v>100</v>
      </c>
      <c r="E299" t="s">
        <v>181</v>
      </c>
      <c r="F299">
        <f t="shared" si="12"/>
        <v>400</v>
      </c>
      <c r="G299" t="str">
        <f>VLOOKUP(C299,Customer!A299:C3121,3,FALSE)</f>
        <v>Norway</v>
      </c>
      <c r="H299" t="str">
        <f>VLOOKUP(C299,Customer!A299:C3121,2,FALSE)</f>
        <v>Bergen</v>
      </c>
      <c r="I299" t="str">
        <f t="shared" si="13"/>
        <v>Nov</v>
      </c>
      <c r="J299">
        <f t="shared" si="14"/>
        <v>46</v>
      </c>
    </row>
    <row r="300" spans="1:10" x14ac:dyDescent="0.3">
      <c r="A300" s="3">
        <v>37945</v>
      </c>
      <c r="B300">
        <v>4</v>
      </c>
      <c r="C300" t="s">
        <v>439</v>
      </c>
      <c r="D300">
        <v>100</v>
      </c>
      <c r="E300" t="s">
        <v>181</v>
      </c>
      <c r="F300">
        <f t="shared" si="12"/>
        <v>400</v>
      </c>
      <c r="G300" t="str">
        <f>VLOOKUP(C300,Customer!A300:C3122,3,FALSE)</f>
        <v>Germany</v>
      </c>
      <c r="H300" t="str">
        <f>VLOOKUP(C300,Customer!A300:C3122,2,FALSE)</f>
        <v>Koln</v>
      </c>
      <c r="I300" t="str">
        <f t="shared" si="13"/>
        <v>Nov</v>
      </c>
      <c r="J300">
        <f t="shared" si="14"/>
        <v>47</v>
      </c>
    </row>
    <row r="301" spans="1:10" x14ac:dyDescent="0.3">
      <c r="A301" s="3">
        <v>37957</v>
      </c>
      <c r="B301">
        <v>4</v>
      </c>
      <c r="C301" t="s">
        <v>174</v>
      </c>
      <c r="D301">
        <v>100</v>
      </c>
      <c r="E301" t="s">
        <v>181</v>
      </c>
      <c r="F301">
        <f t="shared" si="12"/>
        <v>400</v>
      </c>
      <c r="G301" t="str">
        <f>VLOOKUP(C301,Customer!A301:C3123,3,FALSE)</f>
        <v>Spain</v>
      </c>
      <c r="H301" t="str">
        <f>VLOOKUP(C301,Customer!A301:C3123,2,FALSE)</f>
        <v>Madrid</v>
      </c>
      <c r="I301" t="str">
        <f t="shared" si="13"/>
        <v>Dec</v>
      </c>
      <c r="J301">
        <f t="shared" si="14"/>
        <v>49</v>
      </c>
    </row>
    <row r="302" spans="1:10" x14ac:dyDescent="0.3">
      <c r="A302" s="3">
        <v>38002</v>
      </c>
      <c r="B302">
        <v>1</v>
      </c>
      <c r="C302" t="s">
        <v>174</v>
      </c>
      <c r="D302">
        <v>100</v>
      </c>
      <c r="E302" t="s">
        <v>181</v>
      </c>
      <c r="F302">
        <f t="shared" si="12"/>
        <v>100</v>
      </c>
      <c r="G302" t="str">
        <f>VLOOKUP(C302,Customer!A302:C3124,3,FALSE)</f>
        <v>Spain</v>
      </c>
      <c r="H302" t="str">
        <f>VLOOKUP(C302,Customer!A302:C3124,2,FALSE)</f>
        <v>Madrid</v>
      </c>
      <c r="I302" t="str">
        <f t="shared" si="13"/>
        <v>Jan</v>
      </c>
      <c r="J302">
        <f t="shared" si="14"/>
        <v>3</v>
      </c>
    </row>
    <row r="303" spans="1:10" x14ac:dyDescent="0.3">
      <c r="A303" s="3">
        <v>38039</v>
      </c>
      <c r="B303">
        <v>1</v>
      </c>
      <c r="C303" t="s">
        <v>446</v>
      </c>
      <c r="D303">
        <v>99.82</v>
      </c>
      <c r="E303" t="s">
        <v>181</v>
      </c>
      <c r="F303">
        <f t="shared" si="12"/>
        <v>99.82</v>
      </c>
      <c r="G303" t="str">
        <f>VLOOKUP(C303,Customer!A303:C3125,3,FALSE)</f>
        <v>Switzerland</v>
      </c>
      <c r="H303" t="str">
        <f>VLOOKUP(C303,Customer!A303:C3125,2,FALSE)</f>
        <v>Gensve</v>
      </c>
      <c r="I303" t="str">
        <f t="shared" si="13"/>
        <v>Feb</v>
      </c>
      <c r="J303">
        <f t="shared" si="14"/>
        <v>9</v>
      </c>
    </row>
    <row r="304" spans="1:10" x14ac:dyDescent="0.3">
      <c r="A304" s="3">
        <v>38086</v>
      </c>
      <c r="B304">
        <v>2</v>
      </c>
      <c r="C304" t="s">
        <v>322</v>
      </c>
      <c r="D304">
        <v>100</v>
      </c>
      <c r="E304" t="s">
        <v>181</v>
      </c>
      <c r="F304">
        <f t="shared" si="12"/>
        <v>200</v>
      </c>
      <c r="G304" t="str">
        <f>VLOOKUP(C304,Customer!A304:C3126,3,FALSE)</f>
        <v>Denmark</v>
      </c>
      <c r="H304" t="str">
        <f>VLOOKUP(C304,Customer!A304:C3126,2,FALSE)</f>
        <v>Kobenhavn</v>
      </c>
      <c r="I304" t="str">
        <f t="shared" si="13"/>
        <v>Apr</v>
      </c>
      <c r="J304">
        <f t="shared" si="14"/>
        <v>15</v>
      </c>
    </row>
    <row r="305" spans="1:10" x14ac:dyDescent="0.3">
      <c r="A305" s="3">
        <v>38139</v>
      </c>
      <c r="B305">
        <v>2</v>
      </c>
      <c r="C305" t="s">
        <v>165</v>
      </c>
      <c r="D305">
        <v>100</v>
      </c>
      <c r="E305" t="s">
        <v>181</v>
      </c>
      <c r="F305">
        <f t="shared" si="12"/>
        <v>200</v>
      </c>
      <c r="G305" t="str">
        <f>VLOOKUP(C305,Customer!A305:C3127,3,FALSE)</f>
        <v>UK</v>
      </c>
      <c r="H305" t="str">
        <f>VLOOKUP(C305,Customer!A305:C3127,2,FALSE)</f>
        <v>Liverpool</v>
      </c>
      <c r="I305" t="str">
        <f t="shared" si="13"/>
        <v>Jun</v>
      </c>
      <c r="J305">
        <f t="shared" si="14"/>
        <v>23</v>
      </c>
    </row>
    <row r="306" spans="1:10" x14ac:dyDescent="0.3">
      <c r="A306" s="3">
        <v>38174</v>
      </c>
      <c r="B306">
        <v>3</v>
      </c>
      <c r="C306" t="s">
        <v>452</v>
      </c>
      <c r="D306">
        <v>100</v>
      </c>
      <c r="E306" t="s">
        <v>181</v>
      </c>
      <c r="F306">
        <f t="shared" si="12"/>
        <v>300</v>
      </c>
      <c r="G306" t="str">
        <f>VLOOKUP(C306,Customer!A306:C3128,3,FALSE)</f>
        <v>Italy</v>
      </c>
      <c r="H306" t="str">
        <f>VLOOKUP(C306,Customer!A306:C3128,2,FALSE)</f>
        <v>Reggio Emilia</v>
      </c>
      <c r="I306" t="str">
        <f t="shared" si="13"/>
        <v>Jul</v>
      </c>
      <c r="J306">
        <f t="shared" si="14"/>
        <v>28</v>
      </c>
    </row>
    <row r="307" spans="1:10" x14ac:dyDescent="0.3">
      <c r="A307" s="3">
        <v>38201</v>
      </c>
      <c r="B307">
        <v>3</v>
      </c>
      <c r="C307" t="s">
        <v>458</v>
      </c>
      <c r="D307">
        <v>100</v>
      </c>
      <c r="E307" t="s">
        <v>181</v>
      </c>
      <c r="F307">
        <f t="shared" si="12"/>
        <v>300</v>
      </c>
      <c r="G307" t="str">
        <f>VLOOKUP(C307,Customer!A307:C3129,3,FALSE)</f>
        <v>USA</v>
      </c>
      <c r="H307" t="str">
        <f>VLOOKUP(C307,Customer!A307:C3129,2,FALSE)</f>
        <v>Brickhaven</v>
      </c>
      <c r="I307" t="str">
        <f t="shared" si="13"/>
        <v>Aug</v>
      </c>
      <c r="J307">
        <f t="shared" si="14"/>
        <v>32</v>
      </c>
    </row>
    <row r="308" spans="1:10" x14ac:dyDescent="0.3">
      <c r="A308" s="3">
        <v>38229</v>
      </c>
      <c r="B308">
        <v>3</v>
      </c>
      <c r="C308" t="s">
        <v>446</v>
      </c>
      <c r="D308">
        <v>100</v>
      </c>
      <c r="E308" t="s">
        <v>181</v>
      </c>
      <c r="F308">
        <f t="shared" si="12"/>
        <v>300</v>
      </c>
      <c r="G308" t="str">
        <f>VLOOKUP(C308,Customer!A308:C3130,3,FALSE)</f>
        <v>Switzerland</v>
      </c>
      <c r="H308" t="str">
        <f>VLOOKUP(C308,Customer!A308:C3130,2,FALSE)</f>
        <v>Gensve</v>
      </c>
      <c r="I308" t="str">
        <f t="shared" si="13"/>
        <v>Aug</v>
      </c>
      <c r="J308">
        <f t="shared" si="14"/>
        <v>36</v>
      </c>
    </row>
    <row r="309" spans="1:10" x14ac:dyDescent="0.3">
      <c r="A309" s="3">
        <v>37898</v>
      </c>
      <c r="B309">
        <v>4</v>
      </c>
      <c r="C309" t="s">
        <v>462</v>
      </c>
      <c r="D309">
        <v>100</v>
      </c>
      <c r="E309" t="s">
        <v>181</v>
      </c>
      <c r="F309">
        <f t="shared" si="12"/>
        <v>400</v>
      </c>
      <c r="G309" t="str">
        <f>VLOOKUP(C309,Customer!A309:C3131,3,FALSE)</f>
        <v>Germany</v>
      </c>
      <c r="H309" t="str">
        <f>VLOOKUP(C309,Customer!A309:C3131,2,FALSE)</f>
        <v>Frankfurt</v>
      </c>
      <c r="I309" t="str">
        <f t="shared" si="13"/>
        <v>Oct</v>
      </c>
      <c r="J309">
        <f t="shared" si="14"/>
        <v>40</v>
      </c>
    </row>
    <row r="310" spans="1:10" x14ac:dyDescent="0.3">
      <c r="A310" s="3">
        <v>38276</v>
      </c>
      <c r="B310">
        <v>4</v>
      </c>
      <c r="C310" t="s">
        <v>439</v>
      </c>
      <c r="D310">
        <v>100</v>
      </c>
      <c r="E310" t="s">
        <v>181</v>
      </c>
      <c r="F310">
        <f t="shared" si="12"/>
        <v>400</v>
      </c>
      <c r="G310" t="str">
        <f>VLOOKUP(C310,Customer!A310:C3132,3,FALSE)</f>
        <v>Germany</v>
      </c>
      <c r="H310" t="str">
        <f>VLOOKUP(C310,Customer!A310:C3132,2,FALSE)</f>
        <v>Koln</v>
      </c>
      <c r="I310" t="str">
        <f t="shared" si="13"/>
        <v>Oct</v>
      </c>
      <c r="J310">
        <f t="shared" si="14"/>
        <v>42</v>
      </c>
    </row>
    <row r="311" spans="1:10" x14ac:dyDescent="0.3">
      <c r="A311" s="3">
        <v>38294</v>
      </c>
      <c r="B311">
        <v>4</v>
      </c>
      <c r="C311" t="s">
        <v>183</v>
      </c>
      <c r="D311">
        <v>100</v>
      </c>
      <c r="E311" t="s">
        <v>181</v>
      </c>
      <c r="F311">
        <f t="shared" si="12"/>
        <v>400</v>
      </c>
      <c r="G311" t="str">
        <f>VLOOKUP(C311,Customer!A311:C3133,3,FALSE)</f>
        <v>Sweden</v>
      </c>
      <c r="H311" t="str">
        <f>VLOOKUP(C311,Customer!A311:C3133,2,FALSE)</f>
        <v>Lule</v>
      </c>
      <c r="I311" t="str">
        <f t="shared" si="13"/>
        <v>Nov</v>
      </c>
      <c r="J311">
        <f t="shared" si="14"/>
        <v>45</v>
      </c>
    </row>
    <row r="312" spans="1:10" x14ac:dyDescent="0.3">
      <c r="A312" s="3">
        <v>38306</v>
      </c>
      <c r="B312">
        <v>4</v>
      </c>
      <c r="C312" t="s">
        <v>28</v>
      </c>
      <c r="D312">
        <v>83.63</v>
      </c>
      <c r="E312" t="s">
        <v>181</v>
      </c>
      <c r="F312">
        <f t="shared" si="12"/>
        <v>334.52</v>
      </c>
      <c r="G312" t="str">
        <f>VLOOKUP(C312,Customer!A312:C3134,3,FALSE)</f>
        <v>USA</v>
      </c>
      <c r="H312" t="str">
        <f>VLOOKUP(C312,Customer!A312:C3134,2,FALSE)</f>
        <v>NYC</v>
      </c>
      <c r="I312" t="str">
        <f t="shared" si="13"/>
        <v>Nov</v>
      </c>
      <c r="J312">
        <f t="shared" si="14"/>
        <v>47</v>
      </c>
    </row>
    <row r="313" spans="1:10" x14ac:dyDescent="0.3">
      <c r="A313" s="3">
        <v>38315</v>
      </c>
      <c r="B313">
        <v>4</v>
      </c>
      <c r="C313" t="s">
        <v>144</v>
      </c>
      <c r="D313">
        <v>95.93</v>
      </c>
      <c r="E313" t="s">
        <v>181</v>
      </c>
      <c r="F313">
        <f t="shared" si="12"/>
        <v>383.72</v>
      </c>
      <c r="G313" t="str">
        <f>VLOOKUP(C313,Customer!A313:C3135,3,FALSE)</f>
        <v>Austria</v>
      </c>
      <c r="H313" t="str">
        <f>VLOOKUP(C313,Customer!A313:C3135,2,FALSE)</f>
        <v>Salzburg</v>
      </c>
      <c r="I313" t="str">
        <f t="shared" si="13"/>
        <v>Nov</v>
      </c>
      <c r="J313">
        <f t="shared" si="14"/>
        <v>48</v>
      </c>
    </row>
    <row r="314" spans="1:10" x14ac:dyDescent="0.3">
      <c r="A314" s="3">
        <v>38358</v>
      </c>
      <c r="B314">
        <v>1</v>
      </c>
      <c r="C314" t="s">
        <v>467</v>
      </c>
      <c r="D314">
        <v>96.73</v>
      </c>
      <c r="E314" t="s">
        <v>181</v>
      </c>
      <c r="F314">
        <f t="shared" si="12"/>
        <v>96.73</v>
      </c>
      <c r="G314" t="str">
        <f>VLOOKUP(C314,Customer!A314:C3136,3,FALSE)</f>
        <v>Finland</v>
      </c>
      <c r="H314" t="str">
        <f>VLOOKUP(C314,Customer!A314:C3136,2,FALSE)</f>
        <v>Espoo</v>
      </c>
      <c r="I314" t="str">
        <f t="shared" si="13"/>
        <v>Jan</v>
      </c>
      <c r="J314">
        <f t="shared" si="14"/>
        <v>2</v>
      </c>
    </row>
    <row r="315" spans="1:10" x14ac:dyDescent="0.3">
      <c r="A315" s="3">
        <v>38391</v>
      </c>
      <c r="B315">
        <v>1</v>
      </c>
      <c r="C315" t="s">
        <v>514</v>
      </c>
      <c r="D315">
        <v>100</v>
      </c>
      <c r="E315" t="s">
        <v>181</v>
      </c>
      <c r="F315">
        <f t="shared" si="12"/>
        <v>100</v>
      </c>
      <c r="G315" t="str">
        <f>VLOOKUP(C315,Customer!A315:C3137,3,FALSE)</f>
        <v>USA</v>
      </c>
      <c r="H315" t="str">
        <f>VLOOKUP(C315,Customer!A315:C3137,2,FALSE)</f>
        <v>Glendale</v>
      </c>
      <c r="I315" t="str">
        <f t="shared" si="13"/>
        <v>Feb</v>
      </c>
      <c r="J315">
        <f t="shared" si="14"/>
        <v>7</v>
      </c>
    </row>
    <row r="316" spans="1:10" x14ac:dyDescent="0.3">
      <c r="A316" s="3">
        <v>38414</v>
      </c>
      <c r="B316">
        <v>1</v>
      </c>
      <c r="C316" t="s">
        <v>261</v>
      </c>
      <c r="D316">
        <v>72.38</v>
      </c>
      <c r="E316" t="s">
        <v>181</v>
      </c>
      <c r="F316">
        <f t="shared" si="12"/>
        <v>72.38</v>
      </c>
      <c r="G316" t="str">
        <f>VLOOKUP(C316,Customer!A316:C3138,3,FALSE)</f>
        <v>Sweden</v>
      </c>
      <c r="H316" t="str">
        <f>VLOOKUP(C316,Customer!A316:C3138,2,FALSE)</f>
        <v>Boras</v>
      </c>
      <c r="I316" t="str">
        <f t="shared" si="13"/>
        <v>Mar</v>
      </c>
      <c r="J316">
        <f t="shared" si="14"/>
        <v>10</v>
      </c>
    </row>
    <row r="317" spans="1:10" x14ac:dyDescent="0.3">
      <c r="A317" s="3">
        <v>38489</v>
      </c>
      <c r="B317">
        <v>2</v>
      </c>
      <c r="C317" t="s">
        <v>144</v>
      </c>
      <c r="D317">
        <v>100</v>
      </c>
      <c r="E317" t="s">
        <v>181</v>
      </c>
      <c r="F317">
        <f t="shared" si="12"/>
        <v>200</v>
      </c>
      <c r="G317" t="str">
        <f>VLOOKUP(C317,Customer!A317:C3139,3,FALSE)</f>
        <v>Austria</v>
      </c>
      <c r="H317" t="str">
        <f>VLOOKUP(C317,Customer!A317:C3139,2,FALSE)</f>
        <v>Salzburg</v>
      </c>
      <c r="I317" t="str">
        <f t="shared" si="13"/>
        <v>May</v>
      </c>
      <c r="J317">
        <f t="shared" si="14"/>
        <v>21</v>
      </c>
    </row>
    <row r="318" spans="1:10" x14ac:dyDescent="0.3">
      <c r="A318" s="3">
        <v>37663</v>
      </c>
      <c r="B318">
        <v>1</v>
      </c>
      <c r="C318" t="s">
        <v>322</v>
      </c>
      <c r="D318">
        <v>100</v>
      </c>
      <c r="E318" t="s">
        <v>181</v>
      </c>
      <c r="F318">
        <f t="shared" si="12"/>
        <v>100</v>
      </c>
      <c r="G318" t="str">
        <f>VLOOKUP(C318,Customer!A318:C3140,3,FALSE)</f>
        <v>Denmark</v>
      </c>
      <c r="H318" t="str">
        <f>VLOOKUP(C318,Customer!A318:C3140,2,FALSE)</f>
        <v>Kobenhavn</v>
      </c>
      <c r="I318" t="str">
        <f t="shared" si="13"/>
        <v>Feb</v>
      </c>
      <c r="J318">
        <f t="shared" si="14"/>
        <v>7</v>
      </c>
    </row>
    <row r="319" spans="1:10" x14ac:dyDescent="0.3">
      <c r="A319" s="3">
        <v>37727</v>
      </c>
      <c r="B319">
        <v>2</v>
      </c>
      <c r="C319" t="s">
        <v>196</v>
      </c>
      <c r="D319">
        <v>100</v>
      </c>
      <c r="E319" t="s">
        <v>181</v>
      </c>
      <c r="F319">
        <f t="shared" si="12"/>
        <v>200</v>
      </c>
      <c r="G319" t="str">
        <f>VLOOKUP(C319,Customer!A319:C3141,3,FALSE)</f>
        <v>Singapore</v>
      </c>
      <c r="H319" t="str">
        <f>VLOOKUP(C319,Customer!A319:C3141,2,FALSE)</f>
        <v>Singapore</v>
      </c>
      <c r="I319" t="str">
        <f t="shared" si="13"/>
        <v>Apr</v>
      </c>
      <c r="J319">
        <f t="shared" si="14"/>
        <v>16</v>
      </c>
    </row>
    <row r="320" spans="1:10" x14ac:dyDescent="0.3">
      <c r="A320" s="3">
        <v>37775</v>
      </c>
      <c r="B320">
        <v>2</v>
      </c>
      <c r="C320" t="s">
        <v>475</v>
      </c>
      <c r="D320">
        <v>100</v>
      </c>
      <c r="E320" t="s">
        <v>181</v>
      </c>
      <c r="F320">
        <f t="shared" si="12"/>
        <v>200</v>
      </c>
      <c r="G320" t="str">
        <f>VLOOKUP(C320,Customer!A320:C3142,3,FALSE)</f>
        <v>USA</v>
      </c>
      <c r="H320" t="str">
        <f>VLOOKUP(C320,Customer!A320:C3142,2,FALSE)</f>
        <v>NYC</v>
      </c>
      <c r="I320" t="str">
        <f t="shared" si="13"/>
        <v>Jun</v>
      </c>
      <c r="J320">
        <f t="shared" si="14"/>
        <v>23</v>
      </c>
    </row>
    <row r="321" spans="1:10" x14ac:dyDescent="0.3">
      <c r="A321" s="3">
        <v>37841</v>
      </c>
      <c r="B321">
        <v>3</v>
      </c>
      <c r="C321" t="s">
        <v>272</v>
      </c>
      <c r="D321">
        <v>100</v>
      </c>
      <c r="E321" t="s">
        <v>181</v>
      </c>
      <c r="F321">
        <f t="shared" si="12"/>
        <v>300</v>
      </c>
      <c r="G321" t="str">
        <f>VLOOKUP(C321,Customer!A321:C3143,3,FALSE)</f>
        <v>USA</v>
      </c>
      <c r="H321" t="str">
        <f>VLOOKUP(C321,Customer!A321:C3143,2,FALSE)</f>
        <v>San Rafael</v>
      </c>
      <c r="I321" t="str">
        <f t="shared" si="13"/>
        <v>Aug</v>
      </c>
      <c r="J321">
        <f t="shared" si="14"/>
        <v>32</v>
      </c>
    </row>
    <row r="322" spans="1:10" x14ac:dyDescent="0.3">
      <c r="A322" s="3">
        <v>37892</v>
      </c>
      <c r="B322">
        <v>3</v>
      </c>
      <c r="C322" t="s">
        <v>174</v>
      </c>
      <c r="D322">
        <v>100</v>
      </c>
      <c r="E322" t="s">
        <v>181</v>
      </c>
      <c r="F322">
        <f t="shared" si="12"/>
        <v>300</v>
      </c>
      <c r="G322" t="str">
        <f>VLOOKUP(C322,Customer!A322:C3144,3,FALSE)</f>
        <v>Spain</v>
      </c>
      <c r="H322" t="str">
        <f>VLOOKUP(C322,Customer!A322:C3144,2,FALSE)</f>
        <v>Madrid</v>
      </c>
      <c r="I322" t="str">
        <f t="shared" si="13"/>
        <v>Sep</v>
      </c>
      <c r="J322">
        <f t="shared" si="14"/>
        <v>40</v>
      </c>
    </row>
    <row r="323" spans="1:10" x14ac:dyDescent="0.3">
      <c r="A323" s="3">
        <v>37916</v>
      </c>
      <c r="B323">
        <v>4</v>
      </c>
      <c r="C323" t="s">
        <v>196</v>
      </c>
      <c r="D323">
        <v>100</v>
      </c>
      <c r="E323" t="s">
        <v>181</v>
      </c>
      <c r="F323">
        <f t="shared" ref="F323:F386" si="15">D323*B323</f>
        <v>400</v>
      </c>
      <c r="G323" t="str">
        <f>VLOOKUP(C323,Customer!A323:C3145,3,FALSE)</f>
        <v>Singapore</v>
      </c>
      <c r="H323" t="str">
        <f>VLOOKUP(C323,Customer!A323:C3145,2,FALSE)</f>
        <v>Singapore</v>
      </c>
      <c r="I323" t="str">
        <f t="shared" ref="I323:I386" si="16">TEXT(A323,"mmm")</f>
        <v>Oct</v>
      </c>
      <c r="J323">
        <f t="shared" ref="J323:J386" si="17">WEEKNUM(A323)</f>
        <v>43</v>
      </c>
    </row>
    <row r="324" spans="1:10" x14ac:dyDescent="0.3">
      <c r="A324" s="3">
        <v>37931</v>
      </c>
      <c r="B324">
        <v>4</v>
      </c>
      <c r="C324" t="s">
        <v>452</v>
      </c>
      <c r="D324">
        <v>100</v>
      </c>
      <c r="E324" t="s">
        <v>181</v>
      </c>
      <c r="F324">
        <f t="shared" si="15"/>
        <v>400</v>
      </c>
      <c r="G324" t="str">
        <f>VLOOKUP(C324,Customer!A324:C3146,3,FALSE)</f>
        <v>Italy</v>
      </c>
      <c r="H324" t="str">
        <f>VLOOKUP(C324,Customer!A324:C3146,2,FALSE)</f>
        <v>Reggio Emilia</v>
      </c>
      <c r="I324" t="str">
        <f t="shared" si="16"/>
        <v>Nov</v>
      </c>
      <c r="J324">
        <f t="shared" si="17"/>
        <v>45</v>
      </c>
    </row>
    <row r="325" spans="1:10" x14ac:dyDescent="0.3">
      <c r="A325" s="3">
        <v>37939</v>
      </c>
      <c r="B325">
        <v>4</v>
      </c>
      <c r="C325" t="s">
        <v>335</v>
      </c>
      <c r="D325">
        <v>100</v>
      </c>
      <c r="E325" t="s">
        <v>181</v>
      </c>
      <c r="F325">
        <f t="shared" si="15"/>
        <v>400</v>
      </c>
      <c r="G325" t="str">
        <f>VLOOKUP(C325,Customer!A325:C3147,3,FALSE)</f>
        <v>USA</v>
      </c>
      <c r="H325" t="str">
        <f>VLOOKUP(C325,Customer!A325:C3147,2,FALSE)</f>
        <v>New Bedford</v>
      </c>
      <c r="I325" t="str">
        <f t="shared" si="16"/>
        <v>Nov</v>
      </c>
      <c r="J325">
        <f t="shared" si="17"/>
        <v>46</v>
      </c>
    </row>
    <row r="326" spans="1:10" x14ac:dyDescent="0.3">
      <c r="A326" s="3">
        <v>37951</v>
      </c>
      <c r="B326">
        <v>4</v>
      </c>
      <c r="C326" t="s">
        <v>242</v>
      </c>
      <c r="D326">
        <v>100</v>
      </c>
      <c r="E326" t="s">
        <v>181</v>
      </c>
      <c r="F326">
        <f t="shared" si="15"/>
        <v>400</v>
      </c>
      <c r="G326" t="str">
        <f>VLOOKUP(C326,Customer!A326:C3148,3,FALSE)</f>
        <v>USA</v>
      </c>
      <c r="H326" t="str">
        <f>VLOOKUP(C326,Customer!A326:C3148,2,FALSE)</f>
        <v>New Haven</v>
      </c>
      <c r="I326" t="str">
        <f t="shared" si="16"/>
        <v>Nov</v>
      </c>
      <c r="J326">
        <f t="shared" si="17"/>
        <v>48</v>
      </c>
    </row>
    <row r="327" spans="1:10" x14ac:dyDescent="0.3">
      <c r="A327" s="3">
        <v>37988</v>
      </c>
      <c r="B327">
        <v>1</v>
      </c>
      <c r="C327" t="s">
        <v>219</v>
      </c>
      <c r="D327">
        <v>100</v>
      </c>
      <c r="E327" t="s">
        <v>181</v>
      </c>
      <c r="F327">
        <f t="shared" si="15"/>
        <v>100</v>
      </c>
      <c r="G327" t="str">
        <f>VLOOKUP(C327,Customer!A327:C3149,3,FALSE)</f>
        <v>France</v>
      </c>
      <c r="H327" t="str">
        <f>VLOOKUP(C327,Customer!A327:C3149,2,FALSE)</f>
        <v>Lyon</v>
      </c>
      <c r="I327" t="str">
        <f t="shared" si="16"/>
        <v>Jan</v>
      </c>
      <c r="J327">
        <f t="shared" si="17"/>
        <v>1</v>
      </c>
    </row>
    <row r="328" spans="1:10" x14ac:dyDescent="0.3">
      <c r="A328" s="3">
        <v>38029</v>
      </c>
      <c r="B328">
        <v>1</v>
      </c>
      <c r="C328" t="s">
        <v>479</v>
      </c>
      <c r="D328">
        <v>100</v>
      </c>
      <c r="E328" t="s">
        <v>181</v>
      </c>
      <c r="F328">
        <f t="shared" si="15"/>
        <v>100</v>
      </c>
      <c r="G328" t="str">
        <f>VLOOKUP(C328,Customer!A328:C3150,3,FALSE)</f>
        <v>Ireland</v>
      </c>
      <c r="H328" t="str">
        <f>VLOOKUP(C328,Customer!A328:C3150,2,FALSE)</f>
        <v>Dublin</v>
      </c>
      <c r="I328" t="str">
        <f t="shared" si="16"/>
        <v>Feb</v>
      </c>
      <c r="J328">
        <f t="shared" si="17"/>
        <v>7</v>
      </c>
    </row>
    <row r="329" spans="1:10" x14ac:dyDescent="0.3">
      <c r="A329" s="3">
        <v>38065</v>
      </c>
      <c r="B329">
        <v>1</v>
      </c>
      <c r="C329" t="s">
        <v>487</v>
      </c>
      <c r="D329">
        <v>100</v>
      </c>
      <c r="E329" t="s">
        <v>181</v>
      </c>
      <c r="F329">
        <f t="shared" si="15"/>
        <v>100</v>
      </c>
      <c r="G329" t="str">
        <f>VLOOKUP(C329,Customer!A329:C3151,3,FALSE)</f>
        <v>Spain</v>
      </c>
      <c r="H329" t="str">
        <f>VLOOKUP(C329,Customer!A329:C3151,2,FALSE)</f>
        <v>Madrid</v>
      </c>
      <c r="I329" t="str">
        <f t="shared" si="16"/>
        <v>Mar</v>
      </c>
      <c r="J329">
        <f t="shared" si="17"/>
        <v>12</v>
      </c>
    </row>
    <row r="330" spans="1:10" x14ac:dyDescent="0.3">
      <c r="A330" s="3">
        <v>38112</v>
      </c>
      <c r="B330">
        <v>2</v>
      </c>
      <c r="C330" t="s">
        <v>467</v>
      </c>
      <c r="D330">
        <v>100</v>
      </c>
      <c r="E330" t="s">
        <v>181</v>
      </c>
      <c r="F330">
        <f t="shared" si="15"/>
        <v>200</v>
      </c>
      <c r="G330" t="str">
        <f>VLOOKUP(C330,Customer!A330:C3152,3,FALSE)</f>
        <v>Finland</v>
      </c>
      <c r="H330" t="str">
        <f>VLOOKUP(C330,Customer!A330:C3152,2,FALSE)</f>
        <v>Espoo</v>
      </c>
      <c r="I330" t="str">
        <f t="shared" si="16"/>
        <v>May</v>
      </c>
      <c r="J330">
        <f t="shared" si="17"/>
        <v>19</v>
      </c>
    </row>
    <row r="331" spans="1:10" x14ac:dyDescent="0.3">
      <c r="A331" s="3">
        <v>38188</v>
      </c>
      <c r="B331">
        <v>3</v>
      </c>
      <c r="C331" t="s">
        <v>139</v>
      </c>
      <c r="D331">
        <v>100</v>
      </c>
      <c r="E331" t="s">
        <v>181</v>
      </c>
      <c r="F331">
        <f t="shared" si="15"/>
        <v>300</v>
      </c>
      <c r="G331" t="str">
        <f>VLOOKUP(C331,Customer!A331:C3153,3,FALSE)</f>
        <v>USA</v>
      </c>
      <c r="H331" t="str">
        <f>VLOOKUP(C331,Customer!A331:C3153,2,FALSE)</f>
        <v>Allentown</v>
      </c>
      <c r="I331" t="str">
        <f t="shared" si="16"/>
        <v>Jul</v>
      </c>
      <c r="J331">
        <f t="shared" si="17"/>
        <v>30</v>
      </c>
    </row>
    <row r="332" spans="1:10" x14ac:dyDescent="0.3">
      <c r="A332" s="3">
        <v>38219</v>
      </c>
      <c r="B332">
        <v>3</v>
      </c>
      <c r="C332" t="s">
        <v>272</v>
      </c>
      <c r="D332">
        <v>100</v>
      </c>
      <c r="E332" t="s">
        <v>181</v>
      </c>
      <c r="F332">
        <f t="shared" si="15"/>
        <v>300</v>
      </c>
      <c r="G332" t="str">
        <f>VLOOKUP(C332,Customer!A332:C3154,3,FALSE)</f>
        <v>USA</v>
      </c>
      <c r="H332" t="str">
        <f>VLOOKUP(C332,Customer!A332:C3154,2,FALSE)</f>
        <v>San Rafael</v>
      </c>
      <c r="I332" t="str">
        <f t="shared" si="16"/>
        <v>Aug</v>
      </c>
      <c r="J332">
        <f t="shared" si="17"/>
        <v>34</v>
      </c>
    </row>
    <row r="333" spans="1:10" x14ac:dyDescent="0.3">
      <c r="A333" s="3">
        <v>38239</v>
      </c>
      <c r="B333">
        <v>3</v>
      </c>
      <c r="C333" t="s">
        <v>254</v>
      </c>
      <c r="D333">
        <v>100</v>
      </c>
      <c r="E333" t="s">
        <v>181</v>
      </c>
      <c r="F333">
        <f t="shared" si="15"/>
        <v>300</v>
      </c>
      <c r="G333" t="str">
        <f>VLOOKUP(C333,Customer!A333:C3155,3,FALSE)</f>
        <v>Italy</v>
      </c>
      <c r="H333" t="str">
        <f>VLOOKUP(C333,Customer!A333:C3155,2,FALSE)</f>
        <v>Torino</v>
      </c>
      <c r="I333" t="str">
        <f t="shared" si="16"/>
        <v>Sep</v>
      </c>
      <c r="J333">
        <f t="shared" si="17"/>
        <v>37</v>
      </c>
    </row>
    <row r="334" spans="1:10" x14ac:dyDescent="0.3">
      <c r="A334" s="3">
        <v>38274</v>
      </c>
      <c r="B334">
        <v>4</v>
      </c>
      <c r="C334" t="s">
        <v>492</v>
      </c>
      <c r="D334">
        <v>100</v>
      </c>
      <c r="E334" t="s">
        <v>181</v>
      </c>
      <c r="F334">
        <f t="shared" si="15"/>
        <v>400</v>
      </c>
      <c r="G334" t="str">
        <f>VLOOKUP(C334,Customer!A334:C3156,3,FALSE)</f>
        <v>UK</v>
      </c>
      <c r="H334" t="str">
        <f>VLOOKUP(C334,Customer!A334:C3156,2,FALSE)</f>
        <v>Manchester</v>
      </c>
      <c r="I334" t="str">
        <f t="shared" si="16"/>
        <v>Oct</v>
      </c>
      <c r="J334">
        <f t="shared" si="17"/>
        <v>42</v>
      </c>
    </row>
    <row r="335" spans="1:10" x14ac:dyDescent="0.3">
      <c r="A335" s="3">
        <v>38282</v>
      </c>
      <c r="B335">
        <v>4</v>
      </c>
      <c r="C335" t="s">
        <v>498</v>
      </c>
      <c r="D335">
        <v>100</v>
      </c>
      <c r="E335" t="s">
        <v>181</v>
      </c>
      <c r="F335">
        <f t="shared" si="15"/>
        <v>400</v>
      </c>
      <c r="G335" t="str">
        <f>VLOOKUP(C335,Customer!A335:C3157,3,FALSE)</f>
        <v>Denmark</v>
      </c>
      <c r="H335" t="str">
        <f>VLOOKUP(C335,Customer!A335:C3157,2,FALSE)</f>
        <v>Aaarhus</v>
      </c>
      <c r="I335" t="str">
        <f t="shared" si="16"/>
        <v>Oct</v>
      </c>
      <c r="J335">
        <f t="shared" si="17"/>
        <v>43</v>
      </c>
    </row>
    <row r="336" spans="1:10" x14ac:dyDescent="0.3">
      <c r="A336" s="3">
        <v>38296</v>
      </c>
      <c r="B336">
        <v>4</v>
      </c>
      <c r="C336" t="s">
        <v>133</v>
      </c>
      <c r="D336">
        <v>100</v>
      </c>
      <c r="E336" t="s">
        <v>181</v>
      </c>
      <c r="F336">
        <f t="shared" si="15"/>
        <v>400</v>
      </c>
      <c r="G336" t="str">
        <f>VLOOKUP(C336,Customer!A336:C3158,3,FALSE)</f>
        <v>Norway</v>
      </c>
      <c r="H336" t="str">
        <f>VLOOKUP(C336,Customer!A336:C3158,2,FALSE)</f>
        <v>Stavern</v>
      </c>
      <c r="I336" t="str">
        <f t="shared" si="16"/>
        <v>Nov</v>
      </c>
      <c r="J336">
        <f t="shared" si="17"/>
        <v>45</v>
      </c>
    </row>
    <row r="337" spans="1:10" x14ac:dyDescent="0.3">
      <c r="A337" s="3">
        <v>38311</v>
      </c>
      <c r="B337">
        <v>4</v>
      </c>
      <c r="C337" t="s">
        <v>403</v>
      </c>
      <c r="D337">
        <v>63.38</v>
      </c>
      <c r="E337" t="s">
        <v>181</v>
      </c>
      <c r="F337">
        <f t="shared" si="15"/>
        <v>253.52</v>
      </c>
      <c r="G337" t="str">
        <f>VLOOKUP(C337,Customer!A337:C3159,3,FALSE)</f>
        <v>France</v>
      </c>
      <c r="H337" t="str">
        <f>VLOOKUP(C337,Customer!A337:C3159,2,FALSE)</f>
        <v>Paris</v>
      </c>
      <c r="I337" t="str">
        <f t="shared" si="16"/>
        <v>Nov</v>
      </c>
      <c r="J337">
        <f t="shared" si="17"/>
        <v>47</v>
      </c>
    </row>
    <row r="338" spans="1:10" x14ac:dyDescent="0.3">
      <c r="A338" s="3">
        <v>38322</v>
      </c>
      <c r="B338">
        <v>4</v>
      </c>
      <c r="C338" t="s">
        <v>475</v>
      </c>
      <c r="D338">
        <v>100</v>
      </c>
      <c r="E338" t="s">
        <v>181</v>
      </c>
      <c r="F338">
        <f t="shared" si="15"/>
        <v>400</v>
      </c>
      <c r="G338" t="str">
        <f>VLOOKUP(C338,Customer!A338:C3160,3,FALSE)</f>
        <v>USA</v>
      </c>
      <c r="H338" t="str">
        <f>VLOOKUP(C338,Customer!A338:C3160,2,FALSE)</f>
        <v>NYC</v>
      </c>
      <c r="I338" t="str">
        <f t="shared" si="16"/>
        <v>Dec</v>
      </c>
      <c r="J338">
        <f t="shared" si="17"/>
        <v>49</v>
      </c>
    </row>
    <row r="339" spans="1:10" x14ac:dyDescent="0.3">
      <c r="A339" s="3">
        <v>38336</v>
      </c>
      <c r="B339">
        <v>4</v>
      </c>
      <c r="C339" t="s">
        <v>37</v>
      </c>
      <c r="D339">
        <v>62.09</v>
      </c>
      <c r="E339" t="s">
        <v>181</v>
      </c>
      <c r="F339">
        <f t="shared" si="15"/>
        <v>248.36</v>
      </c>
      <c r="G339" t="str">
        <f>VLOOKUP(C339,Customer!A339:C3161,3,FALSE)</f>
        <v>France</v>
      </c>
      <c r="H339" t="str">
        <f>VLOOKUP(C339,Customer!A339:C3161,2,FALSE)</f>
        <v>Reims</v>
      </c>
      <c r="I339" t="str">
        <f t="shared" si="16"/>
        <v>Dec</v>
      </c>
      <c r="J339">
        <f t="shared" si="17"/>
        <v>51</v>
      </c>
    </row>
    <row r="340" spans="1:10" x14ac:dyDescent="0.3">
      <c r="A340" s="3">
        <v>38378</v>
      </c>
      <c r="B340">
        <v>1</v>
      </c>
      <c r="C340" t="s">
        <v>246</v>
      </c>
      <c r="D340">
        <v>100</v>
      </c>
      <c r="E340" t="s">
        <v>181</v>
      </c>
      <c r="F340">
        <f t="shared" si="15"/>
        <v>100</v>
      </c>
      <c r="G340" t="str">
        <f>VLOOKUP(C340,Customer!A340:C3162,3,FALSE)</f>
        <v>Japan</v>
      </c>
      <c r="H340" t="str">
        <f>VLOOKUP(C340,Customer!A340:C3162,2,FALSE)</f>
        <v>Minato-ku</v>
      </c>
      <c r="I340" t="str">
        <f t="shared" si="16"/>
        <v>Jan</v>
      </c>
      <c r="J340">
        <f t="shared" si="17"/>
        <v>5</v>
      </c>
    </row>
    <row r="341" spans="1:10" x14ac:dyDescent="0.3">
      <c r="A341" s="3">
        <v>38400</v>
      </c>
      <c r="B341">
        <v>1</v>
      </c>
      <c r="C341" t="s">
        <v>272</v>
      </c>
      <c r="D341">
        <v>95.35</v>
      </c>
      <c r="E341" t="s">
        <v>181</v>
      </c>
      <c r="F341">
        <f t="shared" si="15"/>
        <v>95.35</v>
      </c>
      <c r="G341" t="str">
        <f>VLOOKUP(C341,Customer!A341:C3163,3,FALSE)</f>
        <v>USA</v>
      </c>
      <c r="H341" t="str">
        <f>VLOOKUP(C341,Customer!A341:C3163,2,FALSE)</f>
        <v>San Rafael</v>
      </c>
      <c r="I341" t="str">
        <f t="shared" si="16"/>
        <v>Feb</v>
      </c>
      <c r="J341">
        <f t="shared" si="17"/>
        <v>8</v>
      </c>
    </row>
    <row r="342" spans="1:10" x14ac:dyDescent="0.3">
      <c r="A342" s="3">
        <v>38434</v>
      </c>
      <c r="B342">
        <v>1</v>
      </c>
      <c r="C342" t="s">
        <v>272</v>
      </c>
      <c r="D342">
        <v>100</v>
      </c>
      <c r="E342" t="s">
        <v>181</v>
      </c>
      <c r="F342">
        <f t="shared" si="15"/>
        <v>100</v>
      </c>
      <c r="G342" t="str">
        <f>VLOOKUP(C342,Customer!A342:C3164,3,FALSE)</f>
        <v>USA</v>
      </c>
      <c r="H342" t="str">
        <f>VLOOKUP(C342,Customer!A342:C3164,2,FALSE)</f>
        <v>San Rafael</v>
      </c>
      <c r="I342" t="str">
        <f t="shared" si="16"/>
        <v>Mar</v>
      </c>
      <c r="J342">
        <f t="shared" si="17"/>
        <v>13</v>
      </c>
    </row>
    <row r="343" spans="1:10" x14ac:dyDescent="0.3">
      <c r="A343" s="3">
        <v>38477</v>
      </c>
      <c r="B343">
        <v>2</v>
      </c>
      <c r="C343" t="s">
        <v>109</v>
      </c>
      <c r="D343">
        <v>100</v>
      </c>
      <c r="E343" t="s">
        <v>181</v>
      </c>
      <c r="F343">
        <f t="shared" si="15"/>
        <v>200</v>
      </c>
      <c r="G343" t="str">
        <f>VLOOKUP(C343,Customer!A343:C3165,3,FALSE)</f>
        <v>USA</v>
      </c>
      <c r="H343" t="str">
        <f>VLOOKUP(C343,Customer!A343:C3165,2,FALSE)</f>
        <v>Bridgewater</v>
      </c>
      <c r="I343" t="str">
        <f t="shared" si="16"/>
        <v>May</v>
      </c>
      <c r="J343">
        <f t="shared" si="17"/>
        <v>19</v>
      </c>
    </row>
    <row r="344" spans="1:10" x14ac:dyDescent="0.3">
      <c r="A344" s="3">
        <v>37683</v>
      </c>
      <c r="B344">
        <v>1</v>
      </c>
      <c r="C344" t="s">
        <v>425</v>
      </c>
      <c r="D344">
        <v>89.38</v>
      </c>
      <c r="E344" t="s">
        <v>181</v>
      </c>
      <c r="F344">
        <f t="shared" si="15"/>
        <v>89.38</v>
      </c>
      <c r="G344" t="str">
        <f>VLOOKUP(C344,Customer!A344:C3166,3,FALSE)</f>
        <v>Philippines</v>
      </c>
      <c r="H344" t="str">
        <f>VLOOKUP(C344,Customer!A344:C3166,2,FALSE)</f>
        <v>Makati City</v>
      </c>
      <c r="I344" t="str">
        <f t="shared" si="16"/>
        <v>Mar</v>
      </c>
      <c r="J344">
        <f t="shared" si="17"/>
        <v>10</v>
      </c>
    </row>
    <row r="345" spans="1:10" x14ac:dyDescent="0.3">
      <c r="A345" s="3">
        <v>37749</v>
      </c>
      <c r="B345">
        <v>2</v>
      </c>
      <c r="C345" t="s">
        <v>433</v>
      </c>
      <c r="D345">
        <v>63.84</v>
      </c>
      <c r="E345" t="s">
        <v>181</v>
      </c>
      <c r="F345">
        <f t="shared" si="15"/>
        <v>127.68</v>
      </c>
      <c r="G345" t="str">
        <f>VLOOKUP(C345,Customer!A345:C3167,3,FALSE)</f>
        <v>France</v>
      </c>
      <c r="H345" t="str">
        <f>VLOOKUP(C345,Customer!A345:C3167,2,FALSE)</f>
        <v>Marseille</v>
      </c>
      <c r="I345" t="str">
        <f t="shared" si="16"/>
        <v>May</v>
      </c>
      <c r="J345">
        <f t="shared" si="17"/>
        <v>19</v>
      </c>
    </row>
    <row r="346" spans="1:10" x14ac:dyDescent="0.3">
      <c r="A346" s="3">
        <v>37804</v>
      </c>
      <c r="B346">
        <v>3</v>
      </c>
      <c r="C346" t="s">
        <v>272</v>
      </c>
      <c r="D346">
        <v>75.010000000000005</v>
      </c>
      <c r="E346" t="s">
        <v>181</v>
      </c>
      <c r="F346">
        <f t="shared" si="15"/>
        <v>225.03000000000003</v>
      </c>
      <c r="G346" t="str">
        <f>VLOOKUP(C346,Customer!A346:C3168,3,FALSE)</f>
        <v>USA</v>
      </c>
      <c r="H346" t="str">
        <f>VLOOKUP(C346,Customer!A346:C3168,2,FALSE)</f>
        <v>San Rafael</v>
      </c>
      <c r="I346" t="str">
        <f t="shared" si="16"/>
        <v>Jul</v>
      </c>
      <c r="J346">
        <f t="shared" si="17"/>
        <v>27</v>
      </c>
    </row>
    <row r="347" spans="1:10" x14ac:dyDescent="0.3">
      <c r="A347" s="3">
        <v>37869</v>
      </c>
      <c r="B347">
        <v>3</v>
      </c>
      <c r="C347" t="s">
        <v>281</v>
      </c>
      <c r="D347">
        <v>63.84</v>
      </c>
      <c r="E347" t="s">
        <v>181</v>
      </c>
      <c r="F347">
        <f t="shared" si="15"/>
        <v>191.52</v>
      </c>
      <c r="G347" t="str">
        <f>VLOOKUP(C347,Customer!A347:C3169,3,FALSE)</f>
        <v>USA</v>
      </c>
      <c r="H347" t="str">
        <f>VLOOKUP(C347,Customer!A347:C3169,2,FALSE)</f>
        <v>Brickhaven</v>
      </c>
      <c r="I347" t="str">
        <f t="shared" si="16"/>
        <v>Sep</v>
      </c>
      <c r="J347">
        <f t="shared" si="17"/>
        <v>36</v>
      </c>
    </row>
    <row r="348" spans="1:10" x14ac:dyDescent="0.3">
      <c r="A348" s="3">
        <v>37904</v>
      </c>
      <c r="B348">
        <v>4</v>
      </c>
      <c r="C348" t="s">
        <v>58</v>
      </c>
      <c r="D348">
        <v>73.42</v>
      </c>
      <c r="E348" t="s">
        <v>181</v>
      </c>
      <c r="F348">
        <f t="shared" si="15"/>
        <v>293.68</v>
      </c>
      <c r="G348" t="str">
        <f>VLOOKUP(C348,Customer!A348:C3170,3,FALSE)</f>
        <v>USA</v>
      </c>
      <c r="H348" t="str">
        <f>VLOOKUP(C348,Customer!A348:C3170,2,FALSE)</f>
        <v>San Francisco</v>
      </c>
      <c r="I348" t="str">
        <f t="shared" si="16"/>
        <v>Oct</v>
      </c>
      <c r="J348">
        <f t="shared" si="17"/>
        <v>41</v>
      </c>
    </row>
    <row r="349" spans="1:10" x14ac:dyDescent="0.3">
      <c r="A349" s="3">
        <v>37929</v>
      </c>
      <c r="B349">
        <v>4</v>
      </c>
      <c r="C349" t="s">
        <v>285</v>
      </c>
      <c r="D349">
        <v>63.84</v>
      </c>
      <c r="E349" t="s">
        <v>181</v>
      </c>
      <c r="F349">
        <f t="shared" si="15"/>
        <v>255.36</v>
      </c>
      <c r="G349" t="str">
        <f>VLOOKUP(C349,Customer!A349:C3171,3,FALSE)</f>
        <v>Australia</v>
      </c>
      <c r="H349" t="str">
        <f>VLOOKUP(C349,Customer!A349:C3171,2,FALSE)</f>
        <v>North Sydney</v>
      </c>
      <c r="I349" t="str">
        <f t="shared" si="16"/>
        <v>Nov</v>
      </c>
      <c r="J349">
        <f t="shared" si="17"/>
        <v>45</v>
      </c>
    </row>
    <row r="350" spans="1:10" x14ac:dyDescent="0.3">
      <c r="A350" s="3">
        <v>37937</v>
      </c>
      <c r="B350">
        <v>4</v>
      </c>
      <c r="C350" t="s">
        <v>73</v>
      </c>
      <c r="D350">
        <v>81.400000000000006</v>
      </c>
      <c r="E350" t="s">
        <v>181</v>
      </c>
      <c r="F350">
        <f t="shared" si="15"/>
        <v>325.60000000000002</v>
      </c>
      <c r="G350" t="str">
        <f>VLOOKUP(C350,Customer!A350:C3172,3,FALSE)</f>
        <v>Norway</v>
      </c>
      <c r="H350" t="str">
        <f>VLOOKUP(C350,Customer!A350:C3172,2,FALSE)</f>
        <v>Bergen</v>
      </c>
      <c r="I350" t="str">
        <f t="shared" si="16"/>
        <v>Nov</v>
      </c>
      <c r="J350">
        <f t="shared" si="17"/>
        <v>46</v>
      </c>
    </row>
    <row r="351" spans="1:10" x14ac:dyDescent="0.3">
      <c r="A351" s="3">
        <v>37945</v>
      </c>
      <c r="B351">
        <v>4</v>
      </c>
      <c r="C351" t="s">
        <v>439</v>
      </c>
      <c r="D351">
        <v>64.64</v>
      </c>
      <c r="E351" t="s">
        <v>181</v>
      </c>
      <c r="F351">
        <f t="shared" si="15"/>
        <v>258.56</v>
      </c>
      <c r="G351" t="str">
        <f>VLOOKUP(C351,Customer!A351:C3173,3,FALSE)</f>
        <v>Germany</v>
      </c>
      <c r="H351" t="str">
        <f>VLOOKUP(C351,Customer!A351:C3173,2,FALSE)</f>
        <v>Koln</v>
      </c>
      <c r="I351" t="str">
        <f t="shared" si="16"/>
        <v>Nov</v>
      </c>
      <c r="J351">
        <f t="shared" si="17"/>
        <v>47</v>
      </c>
    </row>
    <row r="352" spans="1:10" x14ac:dyDescent="0.3">
      <c r="A352" s="3">
        <v>37957</v>
      </c>
      <c r="B352">
        <v>4</v>
      </c>
      <c r="C352" t="s">
        <v>174</v>
      </c>
      <c r="D352">
        <v>82.99</v>
      </c>
      <c r="E352" t="s">
        <v>181</v>
      </c>
      <c r="F352">
        <f t="shared" si="15"/>
        <v>331.96</v>
      </c>
      <c r="G352" t="str">
        <f>VLOOKUP(C352,Customer!A352:C3174,3,FALSE)</f>
        <v>Spain</v>
      </c>
      <c r="H352" t="str">
        <f>VLOOKUP(C352,Customer!A352:C3174,2,FALSE)</f>
        <v>Madrid</v>
      </c>
      <c r="I352" t="str">
        <f t="shared" si="16"/>
        <v>Dec</v>
      </c>
      <c r="J352">
        <f t="shared" si="17"/>
        <v>49</v>
      </c>
    </row>
    <row r="353" spans="1:10" x14ac:dyDescent="0.3">
      <c r="A353" s="3">
        <v>38001</v>
      </c>
      <c r="B353">
        <v>1</v>
      </c>
      <c r="C353" t="s">
        <v>84</v>
      </c>
      <c r="D353">
        <v>92.57</v>
      </c>
      <c r="E353" t="s">
        <v>181</v>
      </c>
      <c r="F353">
        <f t="shared" si="15"/>
        <v>92.57</v>
      </c>
      <c r="G353" t="str">
        <f>VLOOKUP(C353,Customer!A353:C3175,3,FALSE)</f>
        <v>France</v>
      </c>
      <c r="H353" t="str">
        <f>VLOOKUP(C353,Customer!A353:C3175,2,FALSE)</f>
        <v>Paris</v>
      </c>
      <c r="I353" t="str">
        <f t="shared" si="16"/>
        <v>Jan</v>
      </c>
      <c r="J353">
        <f t="shared" si="17"/>
        <v>3</v>
      </c>
    </row>
    <row r="354" spans="1:10" x14ac:dyDescent="0.3">
      <c r="A354" s="3">
        <v>38039</v>
      </c>
      <c r="B354">
        <v>1</v>
      </c>
      <c r="C354" t="s">
        <v>446</v>
      </c>
      <c r="D354">
        <v>77.41</v>
      </c>
      <c r="E354" t="s">
        <v>181</v>
      </c>
      <c r="F354">
        <f t="shared" si="15"/>
        <v>77.41</v>
      </c>
      <c r="G354" t="str">
        <f>VLOOKUP(C354,Customer!A354:C3176,3,FALSE)</f>
        <v>Switzerland</v>
      </c>
      <c r="H354" t="str">
        <f>VLOOKUP(C354,Customer!A354:C3176,2,FALSE)</f>
        <v>Gensve</v>
      </c>
      <c r="I354" t="str">
        <f t="shared" si="16"/>
        <v>Feb</v>
      </c>
      <c r="J354">
        <f t="shared" si="17"/>
        <v>9</v>
      </c>
    </row>
    <row r="355" spans="1:10" x14ac:dyDescent="0.3">
      <c r="A355" s="3">
        <v>38086</v>
      </c>
      <c r="B355">
        <v>2</v>
      </c>
      <c r="C355" t="s">
        <v>322</v>
      </c>
      <c r="D355">
        <v>74.209999999999994</v>
      </c>
      <c r="E355" t="s">
        <v>181</v>
      </c>
      <c r="F355">
        <f t="shared" si="15"/>
        <v>148.41999999999999</v>
      </c>
      <c r="G355" t="str">
        <f>VLOOKUP(C355,Customer!A355:C3177,3,FALSE)</f>
        <v>Denmark</v>
      </c>
      <c r="H355" t="str">
        <f>VLOOKUP(C355,Customer!A355:C3177,2,FALSE)</f>
        <v>Kobenhavn</v>
      </c>
      <c r="I355" t="str">
        <f t="shared" si="16"/>
        <v>Apr</v>
      </c>
      <c r="J355">
        <f t="shared" si="17"/>
        <v>15</v>
      </c>
    </row>
    <row r="356" spans="1:10" x14ac:dyDescent="0.3">
      <c r="A356" s="3">
        <v>38139</v>
      </c>
      <c r="B356">
        <v>2</v>
      </c>
      <c r="C356" t="s">
        <v>165</v>
      </c>
      <c r="D356">
        <v>90.17</v>
      </c>
      <c r="E356" t="s">
        <v>181</v>
      </c>
      <c r="F356">
        <f t="shared" si="15"/>
        <v>180.34</v>
      </c>
      <c r="G356" t="str">
        <f>VLOOKUP(C356,Customer!A356:C3178,3,FALSE)</f>
        <v>UK</v>
      </c>
      <c r="H356" t="str">
        <f>VLOOKUP(C356,Customer!A356:C3178,2,FALSE)</f>
        <v>Liverpool</v>
      </c>
      <c r="I356" t="str">
        <f t="shared" si="16"/>
        <v>Jun</v>
      </c>
      <c r="J356">
        <f t="shared" si="17"/>
        <v>23</v>
      </c>
    </row>
    <row r="357" spans="1:10" x14ac:dyDescent="0.3">
      <c r="A357" s="3">
        <v>38174</v>
      </c>
      <c r="B357">
        <v>3</v>
      </c>
      <c r="C357" t="s">
        <v>452</v>
      </c>
      <c r="D357">
        <v>76.61</v>
      </c>
      <c r="E357" t="s">
        <v>181</v>
      </c>
      <c r="F357">
        <f t="shared" si="15"/>
        <v>229.82999999999998</v>
      </c>
      <c r="G357" t="str">
        <f>VLOOKUP(C357,Customer!A357:C3179,3,FALSE)</f>
        <v>Italy</v>
      </c>
      <c r="H357" t="str">
        <f>VLOOKUP(C357,Customer!A357:C3179,2,FALSE)</f>
        <v>Reggio Emilia</v>
      </c>
      <c r="I357" t="str">
        <f t="shared" si="16"/>
        <v>Jul</v>
      </c>
      <c r="J357">
        <f t="shared" si="17"/>
        <v>28</v>
      </c>
    </row>
    <row r="358" spans="1:10" x14ac:dyDescent="0.3">
      <c r="A358" s="3">
        <v>38201</v>
      </c>
      <c r="B358">
        <v>3</v>
      </c>
      <c r="C358" t="s">
        <v>458</v>
      </c>
      <c r="D358">
        <v>83.79</v>
      </c>
      <c r="E358" t="s">
        <v>181</v>
      </c>
      <c r="F358">
        <f t="shared" si="15"/>
        <v>251.37</v>
      </c>
      <c r="G358" t="str">
        <f>VLOOKUP(C358,Customer!A358:C3180,3,FALSE)</f>
        <v>USA</v>
      </c>
      <c r="H358" t="str">
        <f>VLOOKUP(C358,Customer!A358:C3180,2,FALSE)</f>
        <v>Brickhaven</v>
      </c>
      <c r="I358" t="str">
        <f t="shared" si="16"/>
        <v>Aug</v>
      </c>
      <c r="J358">
        <f t="shared" si="17"/>
        <v>32</v>
      </c>
    </row>
    <row r="359" spans="1:10" x14ac:dyDescent="0.3">
      <c r="A359" s="3">
        <v>38229</v>
      </c>
      <c r="B359">
        <v>3</v>
      </c>
      <c r="C359" t="s">
        <v>446</v>
      </c>
      <c r="D359">
        <v>69.430000000000007</v>
      </c>
      <c r="E359" t="s">
        <v>181</v>
      </c>
      <c r="F359">
        <f t="shared" si="15"/>
        <v>208.29000000000002</v>
      </c>
      <c r="G359" t="str">
        <f>VLOOKUP(C359,Customer!A359:C3181,3,FALSE)</f>
        <v>Switzerland</v>
      </c>
      <c r="H359" t="str">
        <f>VLOOKUP(C359,Customer!A359:C3181,2,FALSE)</f>
        <v>Gensve</v>
      </c>
      <c r="I359" t="str">
        <f t="shared" si="16"/>
        <v>Aug</v>
      </c>
      <c r="J359">
        <f t="shared" si="17"/>
        <v>36</v>
      </c>
    </row>
    <row r="360" spans="1:10" x14ac:dyDescent="0.3">
      <c r="A360" s="3">
        <v>37898</v>
      </c>
      <c r="B360">
        <v>4</v>
      </c>
      <c r="C360" t="s">
        <v>462</v>
      </c>
      <c r="D360">
        <v>76.61</v>
      </c>
      <c r="E360" t="s">
        <v>181</v>
      </c>
      <c r="F360">
        <f t="shared" si="15"/>
        <v>306.44</v>
      </c>
      <c r="G360" t="str">
        <f>VLOOKUP(C360,Customer!A360:C3182,3,FALSE)</f>
        <v>Germany</v>
      </c>
      <c r="H360" t="str">
        <f>VLOOKUP(C360,Customer!A360:C3182,2,FALSE)</f>
        <v>Frankfurt</v>
      </c>
      <c r="I360" t="str">
        <f t="shared" si="16"/>
        <v>Oct</v>
      </c>
      <c r="J360">
        <f t="shared" si="17"/>
        <v>40</v>
      </c>
    </row>
    <row r="361" spans="1:10" x14ac:dyDescent="0.3">
      <c r="A361" s="3">
        <v>38276</v>
      </c>
      <c r="B361">
        <v>4</v>
      </c>
      <c r="C361" t="s">
        <v>439</v>
      </c>
      <c r="D361">
        <v>81.400000000000006</v>
      </c>
      <c r="E361" t="s">
        <v>181</v>
      </c>
      <c r="F361">
        <f t="shared" si="15"/>
        <v>325.60000000000002</v>
      </c>
      <c r="G361" t="str">
        <f>VLOOKUP(C361,Customer!A361:C3183,3,FALSE)</f>
        <v>Germany</v>
      </c>
      <c r="H361" t="str">
        <f>VLOOKUP(C361,Customer!A361:C3183,2,FALSE)</f>
        <v>Koln</v>
      </c>
      <c r="I361" t="str">
        <f t="shared" si="16"/>
        <v>Oct</v>
      </c>
      <c r="J361">
        <f t="shared" si="17"/>
        <v>42</v>
      </c>
    </row>
    <row r="362" spans="1:10" x14ac:dyDescent="0.3">
      <c r="A362" s="3">
        <v>38294</v>
      </c>
      <c r="B362">
        <v>4</v>
      </c>
      <c r="C362" t="s">
        <v>183</v>
      </c>
      <c r="D362">
        <v>73.42</v>
      </c>
      <c r="E362" t="s">
        <v>181</v>
      </c>
      <c r="F362">
        <f t="shared" si="15"/>
        <v>293.68</v>
      </c>
      <c r="G362" t="str">
        <f>VLOOKUP(C362,Customer!A362:C3184,3,FALSE)</f>
        <v>Sweden</v>
      </c>
      <c r="H362" t="str">
        <f>VLOOKUP(C362,Customer!A362:C3184,2,FALSE)</f>
        <v>Lule</v>
      </c>
      <c r="I362" t="str">
        <f t="shared" si="16"/>
        <v>Nov</v>
      </c>
      <c r="J362">
        <f t="shared" si="17"/>
        <v>45</v>
      </c>
    </row>
    <row r="363" spans="1:10" x14ac:dyDescent="0.3">
      <c r="A363" s="3">
        <v>38306</v>
      </c>
      <c r="B363">
        <v>4</v>
      </c>
      <c r="C363" t="s">
        <v>28</v>
      </c>
      <c r="D363">
        <v>100</v>
      </c>
      <c r="E363" t="s">
        <v>181</v>
      </c>
      <c r="F363">
        <f t="shared" si="15"/>
        <v>400</v>
      </c>
      <c r="G363" t="str">
        <f>VLOOKUP(C363,Customer!A363:C3185,3,FALSE)</f>
        <v>USA</v>
      </c>
      <c r="H363" t="str">
        <f>VLOOKUP(C363,Customer!A363:C3185,2,FALSE)</f>
        <v>NYC</v>
      </c>
      <c r="I363" t="str">
        <f t="shared" si="16"/>
        <v>Nov</v>
      </c>
      <c r="J363">
        <f t="shared" si="17"/>
        <v>47</v>
      </c>
    </row>
    <row r="364" spans="1:10" x14ac:dyDescent="0.3">
      <c r="A364" s="3">
        <v>38315</v>
      </c>
      <c r="B364">
        <v>4</v>
      </c>
      <c r="C364" t="s">
        <v>144</v>
      </c>
      <c r="D364">
        <v>93.56</v>
      </c>
      <c r="E364" t="s">
        <v>181</v>
      </c>
      <c r="F364">
        <f t="shared" si="15"/>
        <v>374.24</v>
      </c>
      <c r="G364" t="str">
        <f>VLOOKUP(C364,Customer!A364:C3186,3,FALSE)</f>
        <v>Austria</v>
      </c>
      <c r="H364" t="str">
        <f>VLOOKUP(C364,Customer!A364:C3186,2,FALSE)</f>
        <v>Salzburg</v>
      </c>
      <c r="I364" t="str">
        <f t="shared" si="16"/>
        <v>Nov</v>
      </c>
      <c r="J364">
        <f t="shared" si="17"/>
        <v>48</v>
      </c>
    </row>
    <row r="365" spans="1:10" x14ac:dyDescent="0.3">
      <c r="A365" s="3">
        <v>38358</v>
      </c>
      <c r="B365">
        <v>1</v>
      </c>
      <c r="C365" t="s">
        <v>467</v>
      </c>
      <c r="D365">
        <v>81.62</v>
      </c>
      <c r="E365" t="s">
        <v>181</v>
      </c>
      <c r="F365">
        <f t="shared" si="15"/>
        <v>81.62</v>
      </c>
      <c r="G365" t="str">
        <f>VLOOKUP(C365,Customer!A365:C3187,3,FALSE)</f>
        <v>Finland</v>
      </c>
      <c r="H365" t="str">
        <f>VLOOKUP(C365,Customer!A365:C3187,2,FALSE)</f>
        <v>Espoo</v>
      </c>
      <c r="I365" t="str">
        <f t="shared" si="16"/>
        <v>Jan</v>
      </c>
      <c r="J365">
        <f t="shared" si="17"/>
        <v>2</v>
      </c>
    </row>
    <row r="366" spans="1:10" x14ac:dyDescent="0.3">
      <c r="A366" s="3">
        <v>38392</v>
      </c>
      <c r="B366">
        <v>1</v>
      </c>
      <c r="C366" t="s">
        <v>126</v>
      </c>
      <c r="D366">
        <v>67.83</v>
      </c>
      <c r="E366" t="s">
        <v>181</v>
      </c>
      <c r="F366">
        <f t="shared" si="15"/>
        <v>67.83</v>
      </c>
      <c r="G366" t="str">
        <f>VLOOKUP(C366,Customer!A366:C3188,3,FALSE)</f>
        <v>Finland</v>
      </c>
      <c r="H366" t="str">
        <f>VLOOKUP(C366,Customer!A366:C3188,2,FALSE)</f>
        <v>Helsinki</v>
      </c>
      <c r="I366" t="str">
        <f t="shared" si="16"/>
        <v>Feb</v>
      </c>
      <c r="J366">
        <f t="shared" si="17"/>
        <v>7</v>
      </c>
    </row>
    <row r="367" spans="1:10" x14ac:dyDescent="0.3">
      <c r="A367" s="3">
        <v>38414</v>
      </c>
      <c r="B367">
        <v>1</v>
      </c>
      <c r="C367" t="s">
        <v>261</v>
      </c>
      <c r="D367">
        <v>70.260000000000005</v>
      </c>
      <c r="E367" t="s">
        <v>181</v>
      </c>
      <c r="F367">
        <f t="shared" si="15"/>
        <v>70.260000000000005</v>
      </c>
      <c r="G367" t="str">
        <f>VLOOKUP(C367,Customer!A367:C3189,3,FALSE)</f>
        <v>Sweden</v>
      </c>
      <c r="H367" t="str">
        <f>VLOOKUP(C367,Customer!A367:C3189,2,FALSE)</f>
        <v>Boras</v>
      </c>
      <c r="I367" t="str">
        <f t="shared" si="16"/>
        <v>Mar</v>
      </c>
      <c r="J367">
        <f t="shared" si="17"/>
        <v>10</v>
      </c>
    </row>
    <row r="368" spans="1:10" x14ac:dyDescent="0.3">
      <c r="A368" s="3">
        <v>38489</v>
      </c>
      <c r="B368">
        <v>2</v>
      </c>
      <c r="C368" t="s">
        <v>144</v>
      </c>
      <c r="D368">
        <v>90.17</v>
      </c>
      <c r="E368" t="s">
        <v>181</v>
      </c>
      <c r="F368">
        <f t="shared" si="15"/>
        <v>180.34</v>
      </c>
      <c r="G368" t="str">
        <f>VLOOKUP(C368,Customer!A368:C3190,3,FALSE)</f>
        <v>Austria</v>
      </c>
      <c r="H368" t="str">
        <f>VLOOKUP(C368,Customer!A368:C3190,2,FALSE)</f>
        <v>Salzburg</v>
      </c>
      <c r="I368" t="str">
        <f t="shared" si="16"/>
        <v>May</v>
      </c>
      <c r="J368">
        <f t="shared" si="17"/>
        <v>21</v>
      </c>
    </row>
    <row r="369" spans="1:10" x14ac:dyDescent="0.3">
      <c r="A369" s="3">
        <v>37652</v>
      </c>
      <c r="B369">
        <v>1</v>
      </c>
      <c r="C369" t="s">
        <v>174</v>
      </c>
      <c r="D369">
        <v>100</v>
      </c>
      <c r="E369" t="s">
        <v>504</v>
      </c>
      <c r="F369">
        <f t="shared" si="15"/>
        <v>100</v>
      </c>
      <c r="G369" t="str">
        <f>VLOOKUP(C369,Customer!A369:C3191,3,FALSE)</f>
        <v>Spain</v>
      </c>
      <c r="H369" t="str">
        <f>VLOOKUP(C369,Customer!A369:C3191,2,FALSE)</f>
        <v>Madrid</v>
      </c>
      <c r="I369" t="str">
        <f t="shared" si="16"/>
        <v>Jan</v>
      </c>
      <c r="J369">
        <f t="shared" si="17"/>
        <v>5</v>
      </c>
    </row>
    <row r="370" spans="1:10" x14ac:dyDescent="0.3">
      <c r="A370" s="3">
        <v>37715</v>
      </c>
      <c r="B370">
        <v>2</v>
      </c>
      <c r="C370" t="s">
        <v>203</v>
      </c>
      <c r="D370">
        <v>100</v>
      </c>
      <c r="E370" t="s">
        <v>504</v>
      </c>
      <c r="F370">
        <f t="shared" si="15"/>
        <v>200</v>
      </c>
      <c r="G370" t="str">
        <f>VLOOKUP(C370,Customer!A370:C3192,3,FALSE)</f>
        <v>USA</v>
      </c>
      <c r="H370" t="str">
        <f>VLOOKUP(C370,Customer!A370:C3192,2,FALSE)</f>
        <v>NYC</v>
      </c>
      <c r="I370" t="str">
        <f t="shared" si="16"/>
        <v>Apr</v>
      </c>
      <c r="J370">
        <f t="shared" si="17"/>
        <v>14</v>
      </c>
    </row>
    <row r="371" spans="1:10" x14ac:dyDescent="0.3">
      <c r="A371" s="3">
        <v>37775</v>
      </c>
      <c r="B371">
        <v>2</v>
      </c>
      <c r="C371" t="s">
        <v>475</v>
      </c>
      <c r="D371">
        <v>100</v>
      </c>
      <c r="E371" t="s">
        <v>504</v>
      </c>
      <c r="F371">
        <f t="shared" si="15"/>
        <v>200</v>
      </c>
      <c r="G371" t="str">
        <f>VLOOKUP(C371,Customer!A371:C3193,3,FALSE)</f>
        <v>USA</v>
      </c>
      <c r="H371" t="str">
        <f>VLOOKUP(C371,Customer!A371:C3193,2,FALSE)</f>
        <v>NYC</v>
      </c>
      <c r="I371" t="str">
        <f t="shared" si="16"/>
        <v>Jun</v>
      </c>
      <c r="J371">
        <f t="shared" si="17"/>
        <v>23</v>
      </c>
    </row>
    <row r="372" spans="1:10" x14ac:dyDescent="0.3">
      <c r="A372" s="3">
        <v>37834</v>
      </c>
      <c r="B372">
        <v>3</v>
      </c>
      <c r="C372" t="s">
        <v>467</v>
      </c>
      <c r="D372">
        <v>100</v>
      </c>
      <c r="E372" t="s">
        <v>504</v>
      </c>
      <c r="F372">
        <f t="shared" si="15"/>
        <v>300</v>
      </c>
      <c r="G372" t="str">
        <f>VLOOKUP(C372,Customer!A372:C3194,3,FALSE)</f>
        <v>Finland</v>
      </c>
      <c r="H372" t="str">
        <f>VLOOKUP(C372,Customer!A372:C3194,2,FALSE)</f>
        <v>Espoo</v>
      </c>
      <c r="I372" t="str">
        <f t="shared" si="16"/>
        <v>Aug</v>
      </c>
      <c r="J372">
        <f t="shared" si="17"/>
        <v>31</v>
      </c>
    </row>
    <row r="373" spans="1:10" x14ac:dyDescent="0.3">
      <c r="A373" s="3">
        <v>37885</v>
      </c>
      <c r="B373">
        <v>3</v>
      </c>
      <c r="C373" t="s">
        <v>391</v>
      </c>
      <c r="D373">
        <v>100</v>
      </c>
      <c r="E373" t="s">
        <v>504</v>
      </c>
      <c r="F373">
        <f t="shared" si="15"/>
        <v>300</v>
      </c>
      <c r="G373" t="str">
        <f>VLOOKUP(C373,Customer!A373:C3195,3,FALSE)</f>
        <v>Finland</v>
      </c>
      <c r="H373" t="str">
        <f>VLOOKUP(C373,Customer!A373:C3195,2,FALSE)</f>
        <v>Oulu</v>
      </c>
      <c r="I373" t="str">
        <f t="shared" si="16"/>
        <v>Sep</v>
      </c>
      <c r="J373">
        <f t="shared" si="17"/>
        <v>39</v>
      </c>
    </row>
    <row r="374" spans="1:10" x14ac:dyDescent="0.3">
      <c r="A374" s="3">
        <v>37916</v>
      </c>
      <c r="B374">
        <v>4</v>
      </c>
      <c r="C374" t="s">
        <v>196</v>
      </c>
      <c r="D374">
        <v>100</v>
      </c>
      <c r="E374" t="s">
        <v>504</v>
      </c>
      <c r="F374">
        <f t="shared" si="15"/>
        <v>400</v>
      </c>
      <c r="G374" t="str">
        <f>VLOOKUP(C374,Customer!A374:C3196,3,FALSE)</f>
        <v>Singapore</v>
      </c>
      <c r="H374" t="str">
        <f>VLOOKUP(C374,Customer!A374:C3196,2,FALSE)</f>
        <v>Singapore</v>
      </c>
      <c r="I374" t="str">
        <f t="shared" si="16"/>
        <v>Oct</v>
      </c>
      <c r="J374">
        <f t="shared" si="17"/>
        <v>43</v>
      </c>
    </row>
    <row r="375" spans="1:10" x14ac:dyDescent="0.3">
      <c r="A375" s="3">
        <v>37931</v>
      </c>
      <c r="B375">
        <v>4</v>
      </c>
      <c r="C375" t="s">
        <v>329</v>
      </c>
      <c r="D375">
        <v>100</v>
      </c>
      <c r="E375" t="s">
        <v>504</v>
      </c>
      <c r="F375">
        <f t="shared" si="15"/>
        <v>400</v>
      </c>
      <c r="G375" t="str">
        <f>VLOOKUP(C375,Customer!A375:C3197,3,FALSE)</f>
        <v>UK</v>
      </c>
      <c r="H375" t="str">
        <f>VLOOKUP(C375,Customer!A375:C3197,2,FALSE)</f>
        <v>London</v>
      </c>
      <c r="I375" t="str">
        <f t="shared" si="16"/>
        <v>Nov</v>
      </c>
      <c r="J375">
        <f t="shared" si="17"/>
        <v>45</v>
      </c>
    </row>
    <row r="376" spans="1:10" x14ac:dyDescent="0.3">
      <c r="A376" s="3">
        <v>37939</v>
      </c>
      <c r="B376">
        <v>4</v>
      </c>
      <c r="C376" t="s">
        <v>520</v>
      </c>
      <c r="D376">
        <v>100</v>
      </c>
      <c r="E376" t="s">
        <v>504</v>
      </c>
      <c r="F376">
        <f t="shared" si="15"/>
        <v>400</v>
      </c>
      <c r="G376" t="str">
        <f>VLOOKUP(C376,Customer!A376:C3198,3,FALSE)</f>
        <v>Spain</v>
      </c>
      <c r="H376" t="str">
        <f>VLOOKUP(C376,Customer!A376:C3198,2,FALSE)</f>
        <v>Sevilla</v>
      </c>
      <c r="I376" t="str">
        <f t="shared" si="16"/>
        <v>Nov</v>
      </c>
      <c r="J376">
        <f t="shared" si="17"/>
        <v>46</v>
      </c>
    </row>
    <row r="377" spans="1:10" x14ac:dyDescent="0.3">
      <c r="A377" s="3">
        <v>37950</v>
      </c>
      <c r="B377">
        <v>4</v>
      </c>
      <c r="C377" t="s">
        <v>317</v>
      </c>
      <c r="D377">
        <v>100</v>
      </c>
      <c r="E377" t="s">
        <v>504</v>
      </c>
      <c r="F377">
        <f t="shared" si="15"/>
        <v>400</v>
      </c>
      <c r="G377" t="str">
        <f>VLOOKUP(C377,Customer!A377:C3199,3,FALSE)</f>
        <v>USA</v>
      </c>
      <c r="H377" t="str">
        <f>VLOOKUP(C377,Customer!A377:C3199,2,FALSE)</f>
        <v>White Plains</v>
      </c>
      <c r="I377" t="str">
        <f t="shared" si="16"/>
        <v>Nov</v>
      </c>
      <c r="J377">
        <f t="shared" si="17"/>
        <v>48</v>
      </c>
    </row>
    <row r="378" spans="1:10" x14ac:dyDescent="0.3">
      <c r="A378" s="3">
        <v>37964</v>
      </c>
      <c r="B378">
        <v>4</v>
      </c>
      <c r="C378" t="s">
        <v>415</v>
      </c>
      <c r="D378">
        <v>99.54</v>
      </c>
      <c r="E378" t="s">
        <v>504</v>
      </c>
      <c r="F378">
        <f t="shared" si="15"/>
        <v>398.16</v>
      </c>
      <c r="G378" t="str">
        <f>VLOOKUP(C378,Customer!A378:C3200,3,FALSE)</f>
        <v>USA</v>
      </c>
      <c r="H378" t="str">
        <f>VLOOKUP(C378,Customer!A378:C3200,2,FALSE)</f>
        <v>Boston</v>
      </c>
      <c r="I378" t="str">
        <f t="shared" si="16"/>
        <v>Dec</v>
      </c>
      <c r="J378">
        <f t="shared" si="17"/>
        <v>50</v>
      </c>
    </row>
    <row r="379" spans="1:10" x14ac:dyDescent="0.3">
      <c r="A379" s="3">
        <v>38027</v>
      </c>
      <c r="B379">
        <v>1</v>
      </c>
      <c r="C379" t="s">
        <v>526</v>
      </c>
      <c r="D379">
        <v>100</v>
      </c>
      <c r="E379" t="s">
        <v>504</v>
      </c>
      <c r="F379">
        <f t="shared" si="15"/>
        <v>100</v>
      </c>
      <c r="G379" t="str">
        <f>VLOOKUP(C379,Customer!A379:C3201,3,FALSE)</f>
        <v>USA</v>
      </c>
      <c r="H379" t="str">
        <f>VLOOKUP(C379,Customer!A379:C3201,2,FALSE)</f>
        <v>Brisbane</v>
      </c>
      <c r="I379" t="str">
        <f t="shared" si="16"/>
        <v>Feb</v>
      </c>
      <c r="J379">
        <f t="shared" si="17"/>
        <v>7</v>
      </c>
    </row>
    <row r="380" spans="1:10" x14ac:dyDescent="0.3">
      <c r="A380" s="3">
        <v>38057</v>
      </c>
      <c r="B380">
        <v>1</v>
      </c>
      <c r="C380" t="s">
        <v>272</v>
      </c>
      <c r="D380">
        <v>100</v>
      </c>
      <c r="E380" t="s">
        <v>504</v>
      </c>
      <c r="F380">
        <f t="shared" si="15"/>
        <v>100</v>
      </c>
      <c r="G380" t="str">
        <f>VLOOKUP(C380,Customer!A380:C3202,3,FALSE)</f>
        <v>USA</v>
      </c>
      <c r="H380" t="str">
        <f>VLOOKUP(C380,Customer!A380:C3202,2,FALSE)</f>
        <v>San Rafael</v>
      </c>
      <c r="I380" t="str">
        <f t="shared" si="16"/>
        <v>Mar</v>
      </c>
      <c r="J380">
        <f t="shared" si="17"/>
        <v>11</v>
      </c>
    </row>
    <row r="381" spans="1:10" x14ac:dyDescent="0.3">
      <c r="A381" s="3">
        <v>38112</v>
      </c>
      <c r="B381">
        <v>2</v>
      </c>
      <c r="C381" t="s">
        <v>174</v>
      </c>
      <c r="D381">
        <v>100</v>
      </c>
      <c r="E381" t="s">
        <v>504</v>
      </c>
      <c r="F381">
        <f t="shared" si="15"/>
        <v>200</v>
      </c>
      <c r="G381" t="str">
        <f>VLOOKUP(C381,Customer!A381:C3203,3,FALSE)</f>
        <v>Spain</v>
      </c>
      <c r="H381" t="str">
        <f>VLOOKUP(C381,Customer!A381:C3203,2,FALSE)</f>
        <v>Madrid</v>
      </c>
      <c r="I381" t="str">
        <f t="shared" si="16"/>
        <v>May</v>
      </c>
      <c r="J381">
        <f t="shared" si="17"/>
        <v>19</v>
      </c>
    </row>
    <row r="382" spans="1:10" x14ac:dyDescent="0.3">
      <c r="A382" s="3">
        <v>38153</v>
      </c>
      <c r="B382">
        <v>2</v>
      </c>
      <c r="C382" t="s">
        <v>418</v>
      </c>
      <c r="D382">
        <v>100</v>
      </c>
      <c r="E382" t="s">
        <v>504</v>
      </c>
      <c r="F382">
        <f t="shared" si="15"/>
        <v>200</v>
      </c>
      <c r="G382" t="str">
        <f>VLOOKUP(C382,Customer!A382:C3204,3,FALSE)</f>
        <v>Singapore</v>
      </c>
      <c r="H382" t="str">
        <f>VLOOKUP(C382,Customer!A382:C3204,2,FALSE)</f>
        <v>Singapore</v>
      </c>
      <c r="I382" t="str">
        <f t="shared" si="16"/>
        <v>Jun</v>
      </c>
      <c r="J382">
        <f t="shared" si="17"/>
        <v>25</v>
      </c>
    </row>
    <row r="383" spans="1:10" x14ac:dyDescent="0.3">
      <c r="A383" s="3">
        <v>38188</v>
      </c>
      <c r="B383">
        <v>3</v>
      </c>
      <c r="C383" t="s">
        <v>272</v>
      </c>
      <c r="D383">
        <v>97.17</v>
      </c>
      <c r="E383" t="s">
        <v>504</v>
      </c>
      <c r="F383">
        <f t="shared" si="15"/>
        <v>291.51</v>
      </c>
      <c r="G383" t="str">
        <f>VLOOKUP(C383,Customer!A383:C3205,3,FALSE)</f>
        <v>USA</v>
      </c>
      <c r="H383" t="str">
        <f>VLOOKUP(C383,Customer!A383:C3205,2,FALSE)</f>
        <v>San Rafael</v>
      </c>
      <c r="I383" t="str">
        <f t="shared" si="16"/>
        <v>Jul</v>
      </c>
      <c r="J383">
        <f t="shared" si="17"/>
        <v>30</v>
      </c>
    </row>
    <row r="384" spans="1:10" x14ac:dyDescent="0.3">
      <c r="A384" s="3">
        <v>38218</v>
      </c>
      <c r="B384">
        <v>3</v>
      </c>
      <c r="C384" t="s">
        <v>139</v>
      </c>
      <c r="D384">
        <v>100</v>
      </c>
      <c r="E384" t="s">
        <v>504</v>
      </c>
      <c r="F384">
        <f t="shared" si="15"/>
        <v>300</v>
      </c>
      <c r="G384" t="str">
        <f>VLOOKUP(C384,Customer!A384:C3206,3,FALSE)</f>
        <v>USA</v>
      </c>
      <c r="H384" t="str">
        <f>VLOOKUP(C384,Customer!A384:C3206,2,FALSE)</f>
        <v>Allentown</v>
      </c>
      <c r="I384" t="str">
        <f t="shared" si="16"/>
        <v>Aug</v>
      </c>
      <c r="J384">
        <f t="shared" si="17"/>
        <v>34</v>
      </c>
    </row>
    <row r="385" spans="1:10" x14ac:dyDescent="0.3">
      <c r="A385" s="3">
        <v>38238</v>
      </c>
      <c r="B385">
        <v>3</v>
      </c>
      <c r="C385" t="s">
        <v>28</v>
      </c>
      <c r="D385">
        <v>100</v>
      </c>
      <c r="E385" t="s">
        <v>504</v>
      </c>
      <c r="F385">
        <f t="shared" si="15"/>
        <v>300</v>
      </c>
      <c r="G385" t="str">
        <f>VLOOKUP(C385,Customer!A385:C3207,3,FALSE)</f>
        <v>USA</v>
      </c>
      <c r="H385" t="str">
        <f>VLOOKUP(C385,Customer!A385:C3207,2,FALSE)</f>
        <v>NYC</v>
      </c>
      <c r="I385" t="str">
        <f t="shared" si="16"/>
        <v>Sep</v>
      </c>
      <c r="J385">
        <f t="shared" si="17"/>
        <v>37</v>
      </c>
    </row>
    <row r="386" spans="1:10" x14ac:dyDescent="0.3">
      <c r="A386" s="3">
        <v>38273</v>
      </c>
      <c r="B386">
        <v>4</v>
      </c>
      <c r="C386" t="s">
        <v>120</v>
      </c>
      <c r="D386">
        <v>100</v>
      </c>
      <c r="E386" t="s">
        <v>504</v>
      </c>
      <c r="F386">
        <f t="shared" si="15"/>
        <v>400</v>
      </c>
      <c r="G386" t="str">
        <f>VLOOKUP(C386,Customer!A386:C3208,3,FALSE)</f>
        <v>USA</v>
      </c>
      <c r="H386" t="str">
        <f>VLOOKUP(C386,Customer!A386:C3208,2,FALSE)</f>
        <v>Cambridge</v>
      </c>
      <c r="I386" t="str">
        <f t="shared" si="16"/>
        <v>Oct</v>
      </c>
      <c r="J386">
        <f t="shared" si="17"/>
        <v>42</v>
      </c>
    </row>
    <row r="387" spans="1:10" x14ac:dyDescent="0.3">
      <c r="A387" s="3">
        <v>38282</v>
      </c>
      <c r="B387">
        <v>4</v>
      </c>
      <c r="C387" t="s">
        <v>498</v>
      </c>
      <c r="D387">
        <v>100</v>
      </c>
      <c r="E387" t="s">
        <v>504</v>
      </c>
      <c r="F387">
        <f t="shared" ref="F387:F450" si="18">D387*B387</f>
        <v>400</v>
      </c>
      <c r="G387" t="str">
        <f>VLOOKUP(C387,Customer!A387:C3209,3,FALSE)</f>
        <v>Denmark</v>
      </c>
      <c r="H387" t="str">
        <f>VLOOKUP(C387,Customer!A387:C3209,2,FALSE)</f>
        <v>Aaarhus</v>
      </c>
      <c r="I387" t="str">
        <f t="shared" ref="I387:I450" si="19">TEXT(A387,"mmm")</f>
        <v>Oct</v>
      </c>
      <c r="J387">
        <f t="shared" ref="J387:J450" si="20">WEEKNUM(A387)</f>
        <v>43</v>
      </c>
    </row>
    <row r="388" spans="1:10" x14ac:dyDescent="0.3">
      <c r="A388" s="3">
        <v>38296</v>
      </c>
      <c r="B388">
        <v>4</v>
      </c>
      <c r="C388" t="s">
        <v>99</v>
      </c>
      <c r="D388">
        <v>58.38</v>
      </c>
      <c r="E388" t="s">
        <v>504</v>
      </c>
      <c r="F388">
        <f t="shared" si="18"/>
        <v>233.52</v>
      </c>
      <c r="G388" t="str">
        <f>VLOOKUP(C388,Customer!A388:C3210,3,FALSE)</f>
        <v>USA</v>
      </c>
      <c r="H388" t="str">
        <f>VLOOKUP(C388,Customer!A388:C3210,2,FALSE)</f>
        <v>NYC</v>
      </c>
      <c r="I388" t="str">
        <f t="shared" si="19"/>
        <v>Nov</v>
      </c>
      <c r="J388">
        <f t="shared" si="20"/>
        <v>45</v>
      </c>
    </row>
    <row r="389" spans="1:10" x14ac:dyDescent="0.3">
      <c r="A389" s="3">
        <v>38311</v>
      </c>
      <c r="B389">
        <v>4</v>
      </c>
      <c r="C389" t="s">
        <v>403</v>
      </c>
      <c r="D389">
        <v>100</v>
      </c>
      <c r="E389" t="s">
        <v>504</v>
      </c>
      <c r="F389">
        <f t="shared" si="18"/>
        <v>400</v>
      </c>
      <c r="G389" t="str">
        <f>VLOOKUP(C389,Customer!A389:C3211,3,FALSE)</f>
        <v>France</v>
      </c>
      <c r="H389" t="str">
        <f>VLOOKUP(C389,Customer!A389:C3211,2,FALSE)</f>
        <v>Paris</v>
      </c>
      <c r="I389" t="str">
        <f t="shared" si="19"/>
        <v>Nov</v>
      </c>
      <c r="J389">
        <f t="shared" si="20"/>
        <v>47</v>
      </c>
    </row>
    <row r="390" spans="1:10" x14ac:dyDescent="0.3">
      <c r="A390" s="3">
        <v>38322</v>
      </c>
      <c r="B390">
        <v>4</v>
      </c>
      <c r="C390" t="s">
        <v>475</v>
      </c>
      <c r="D390">
        <v>100</v>
      </c>
      <c r="E390" t="s">
        <v>504</v>
      </c>
      <c r="F390">
        <f t="shared" si="18"/>
        <v>400</v>
      </c>
      <c r="G390" t="str">
        <f>VLOOKUP(C390,Customer!A390:C3212,3,FALSE)</f>
        <v>USA</v>
      </c>
      <c r="H390" t="str">
        <f>VLOOKUP(C390,Customer!A390:C3212,2,FALSE)</f>
        <v>NYC</v>
      </c>
      <c r="I390" t="str">
        <f t="shared" si="19"/>
        <v>Dec</v>
      </c>
      <c r="J390">
        <f t="shared" si="20"/>
        <v>49</v>
      </c>
    </row>
    <row r="391" spans="1:10" x14ac:dyDescent="0.3">
      <c r="A391" s="3">
        <v>38331</v>
      </c>
      <c r="B391">
        <v>4</v>
      </c>
      <c r="C391" t="s">
        <v>174</v>
      </c>
      <c r="D391">
        <v>64.16</v>
      </c>
      <c r="E391" t="s">
        <v>504</v>
      </c>
      <c r="F391">
        <f t="shared" si="18"/>
        <v>256.64</v>
      </c>
      <c r="G391" t="str">
        <f>VLOOKUP(C391,Customer!A391:C3213,3,FALSE)</f>
        <v>Spain</v>
      </c>
      <c r="H391" t="str">
        <f>VLOOKUP(C391,Customer!A391:C3213,2,FALSE)</f>
        <v>Madrid</v>
      </c>
      <c r="I391" t="str">
        <f t="shared" si="19"/>
        <v>Dec</v>
      </c>
      <c r="J391">
        <f t="shared" si="20"/>
        <v>50</v>
      </c>
    </row>
    <row r="392" spans="1:10" x14ac:dyDescent="0.3">
      <c r="A392" s="3">
        <v>38375</v>
      </c>
      <c r="B392">
        <v>1</v>
      </c>
      <c r="C392" t="s">
        <v>272</v>
      </c>
      <c r="D392">
        <v>35.71</v>
      </c>
      <c r="E392" t="s">
        <v>504</v>
      </c>
      <c r="F392">
        <f t="shared" si="18"/>
        <v>35.71</v>
      </c>
      <c r="G392" t="str">
        <f>VLOOKUP(C392,Customer!A392:C3214,3,FALSE)</f>
        <v>USA</v>
      </c>
      <c r="H392" t="str">
        <f>VLOOKUP(C392,Customer!A392:C3214,2,FALSE)</f>
        <v>San Rafael</v>
      </c>
      <c r="I392" t="str">
        <f t="shared" si="19"/>
        <v>Jan</v>
      </c>
      <c r="J392">
        <f t="shared" si="20"/>
        <v>5</v>
      </c>
    </row>
    <row r="393" spans="1:10" x14ac:dyDescent="0.3">
      <c r="A393" s="3">
        <v>38400</v>
      </c>
      <c r="B393">
        <v>1</v>
      </c>
      <c r="C393" t="s">
        <v>272</v>
      </c>
      <c r="D393">
        <v>66.58</v>
      </c>
      <c r="E393" t="s">
        <v>504</v>
      </c>
      <c r="F393">
        <f t="shared" si="18"/>
        <v>66.58</v>
      </c>
      <c r="G393" t="str">
        <f>VLOOKUP(C393,Customer!A393:C3215,3,FALSE)</f>
        <v>USA</v>
      </c>
      <c r="H393" t="str">
        <f>VLOOKUP(C393,Customer!A393:C3215,2,FALSE)</f>
        <v>San Rafael</v>
      </c>
      <c r="I393" t="str">
        <f t="shared" si="19"/>
        <v>Feb</v>
      </c>
      <c r="J393">
        <f t="shared" si="20"/>
        <v>8</v>
      </c>
    </row>
    <row r="394" spans="1:10" x14ac:dyDescent="0.3">
      <c r="A394" s="3">
        <v>38475</v>
      </c>
      <c r="B394">
        <v>2</v>
      </c>
      <c r="C394" t="s">
        <v>174</v>
      </c>
      <c r="D394">
        <v>100</v>
      </c>
      <c r="E394" t="s">
        <v>504</v>
      </c>
      <c r="F394">
        <f t="shared" si="18"/>
        <v>200</v>
      </c>
      <c r="G394" t="str">
        <f>VLOOKUP(C394,Customer!A394:C3216,3,FALSE)</f>
        <v>Spain</v>
      </c>
      <c r="H394" t="str">
        <f>VLOOKUP(C394,Customer!A394:C3216,2,FALSE)</f>
        <v>Madrid</v>
      </c>
      <c r="I394" t="str">
        <f t="shared" si="19"/>
        <v>May</v>
      </c>
      <c r="J394">
        <f t="shared" si="20"/>
        <v>19</v>
      </c>
    </row>
    <row r="395" spans="1:10" x14ac:dyDescent="0.3">
      <c r="A395" s="3">
        <v>38503</v>
      </c>
      <c r="B395">
        <v>2</v>
      </c>
      <c r="C395" t="s">
        <v>114</v>
      </c>
      <c r="D395">
        <v>100</v>
      </c>
      <c r="E395" t="s">
        <v>504</v>
      </c>
      <c r="F395">
        <f t="shared" si="18"/>
        <v>200</v>
      </c>
      <c r="G395" t="str">
        <f>VLOOKUP(C395,Customer!A395:C3217,3,FALSE)</f>
        <v>France</v>
      </c>
      <c r="H395" t="str">
        <f>VLOOKUP(C395,Customer!A395:C3217,2,FALSE)</f>
        <v>Nantes</v>
      </c>
      <c r="I395" t="str">
        <f t="shared" si="19"/>
        <v>May</v>
      </c>
      <c r="J395">
        <f t="shared" si="20"/>
        <v>23</v>
      </c>
    </row>
    <row r="396" spans="1:10" x14ac:dyDescent="0.3">
      <c r="A396" s="3">
        <v>37683</v>
      </c>
      <c r="B396">
        <v>1</v>
      </c>
      <c r="C396" t="s">
        <v>425</v>
      </c>
      <c r="D396">
        <v>100</v>
      </c>
      <c r="E396" t="s">
        <v>181</v>
      </c>
      <c r="F396">
        <f t="shared" si="18"/>
        <v>100</v>
      </c>
      <c r="G396" t="str">
        <f>VLOOKUP(C396,Customer!A396:C3218,3,FALSE)</f>
        <v>Philippines</v>
      </c>
      <c r="H396" t="str">
        <f>VLOOKUP(C396,Customer!A396:C3218,2,FALSE)</f>
        <v>Makati City</v>
      </c>
      <c r="I396" t="str">
        <f t="shared" si="19"/>
        <v>Mar</v>
      </c>
      <c r="J396">
        <f t="shared" si="20"/>
        <v>10</v>
      </c>
    </row>
    <row r="397" spans="1:10" x14ac:dyDescent="0.3">
      <c r="A397" s="3">
        <v>37749</v>
      </c>
      <c r="B397">
        <v>2</v>
      </c>
      <c r="C397" t="s">
        <v>433</v>
      </c>
      <c r="D397">
        <v>100</v>
      </c>
      <c r="E397" t="s">
        <v>181</v>
      </c>
      <c r="F397">
        <f t="shared" si="18"/>
        <v>200</v>
      </c>
      <c r="G397" t="str">
        <f>VLOOKUP(C397,Customer!A397:C3219,3,FALSE)</f>
        <v>France</v>
      </c>
      <c r="H397" t="str">
        <f>VLOOKUP(C397,Customer!A397:C3219,2,FALSE)</f>
        <v>Marseille</v>
      </c>
      <c r="I397" t="str">
        <f t="shared" si="19"/>
        <v>May</v>
      </c>
      <c r="J397">
        <f t="shared" si="20"/>
        <v>19</v>
      </c>
    </row>
    <row r="398" spans="1:10" x14ac:dyDescent="0.3">
      <c r="A398" s="3">
        <v>37804</v>
      </c>
      <c r="B398">
        <v>3</v>
      </c>
      <c r="C398" t="s">
        <v>272</v>
      </c>
      <c r="D398">
        <v>97.89</v>
      </c>
      <c r="E398" t="s">
        <v>181</v>
      </c>
      <c r="F398">
        <f t="shared" si="18"/>
        <v>293.67</v>
      </c>
      <c r="G398" t="str">
        <f>VLOOKUP(C398,Customer!A398:C3220,3,FALSE)</f>
        <v>USA</v>
      </c>
      <c r="H398" t="str">
        <f>VLOOKUP(C398,Customer!A398:C3220,2,FALSE)</f>
        <v>San Rafael</v>
      </c>
      <c r="I398" t="str">
        <f t="shared" si="19"/>
        <v>Jul</v>
      </c>
      <c r="J398">
        <f t="shared" si="20"/>
        <v>27</v>
      </c>
    </row>
    <row r="399" spans="1:10" x14ac:dyDescent="0.3">
      <c r="A399" s="3">
        <v>37869</v>
      </c>
      <c r="B399">
        <v>3</v>
      </c>
      <c r="C399" t="s">
        <v>281</v>
      </c>
      <c r="D399">
        <v>97.89</v>
      </c>
      <c r="E399" t="s">
        <v>181</v>
      </c>
      <c r="F399">
        <f t="shared" si="18"/>
        <v>293.67</v>
      </c>
      <c r="G399" t="str">
        <f>VLOOKUP(C399,Customer!A399:C3221,3,FALSE)</f>
        <v>USA</v>
      </c>
      <c r="H399" t="str">
        <f>VLOOKUP(C399,Customer!A399:C3221,2,FALSE)</f>
        <v>Brickhaven</v>
      </c>
      <c r="I399" t="str">
        <f t="shared" si="19"/>
        <v>Sep</v>
      </c>
      <c r="J399">
        <f t="shared" si="20"/>
        <v>36</v>
      </c>
    </row>
    <row r="400" spans="1:10" x14ac:dyDescent="0.3">
      <c r="A400" s="3">
        <v>37905</v>
      </c>
      <c r="B400">
        <v>4</v>
      </c>
      <c r="C400" t="s">
        <v>358</v>
      </c>
      <c r="D400">
        <v>100</v>
      </c>
      <c r="E400" t="s">
        <v>181</v>
      </c>
      <c r="F400">
        <f t="shared" si="18"/>
        <v>400</v>
      </c>
      <c r="G400" t="str">
        <f>VLOOKUP(C400,Customer!A400:C3222,3,FALSE)</f>
        <v>USA</v>
      </c>
      <c r="H400" t="str">
        <f>VLOOKUP(C400,Customer!A400:C3222,2,FALSE)</f>
        <v>Los Angeles</v>
      </c>
      <c r="I400" t="str">
        <f t="shared" si="19"/>
        <v>Oct</v>
      </c>
      <c r="J400">
        <f t="shared" si="20"/>
        <v>41</v>
      </c>
    </row>
    <row r="401" spans="1:10" x14ac:dyDescent="0.3">
      <c r="A401" s="3">
        <v>37929</v>
      </c>
      <c r="B401">
        <v>4</v>
      </c>
      <c r="C401" t="s">
        <v>409</v>
      </c>
      <c r="D401">
        <v>100</v>
      </c>
      <c r="E401" t="s">
        <v>181</v>
      </c>
      <c r="F401">
        <f t="shared" si="18"/>
        <v>400</v>
      </c>
      <c r="G401" t="str">
        <f>VLOOKUP(C401,Customer!A401:C3223,3,FALSE)</f>
        <v>Austria</v>
      </c>
      <c r="H401" t="str">
        <f>VLOOKUP(C401,Customer!A401:C3223,2,FALSE)</f>
        <v>Graz</v>
      </c>
      <c r="I401" t="str">
        <f t="shared" si="19"/>
        <v>Nov</v>
      </c>
      <c r="J401">
        <f t="shared" si="20"/>
        <v>45</v>
      </c>
    </row>
    <row r="402" spans="1:10" x14ac:dyDescent="0.3">
      <c r="A402" s="3">
        <v>37937</v>
      </c>
      <c r="B402">
        <v>4</v>
      </c>
      <c r="C402" t="s">
        <v>73</v>
      </c>
      <c r="D402">
        <v>100</v>
      </c>
      <c r="E402" t="s">
        <v>181</v>
      </c>
      <c r="F402">
        <f t="shared" si="18"/>
        <v>400</v>
      </c>
      <c r="G402" t="str">
        <f>VLOOKUP(C402,Customer!A402:C3224,3,FALSE)</f>
        <v>Norway</v>
      </c>
      <c r="H402" t="str">
        <f>VLOOKUP(C402,Customer!A402:C3224,2,FALSE)</f>
        <v>Bergen</v>
      </c>
      <c r="I402" t="str">
        <f t="shared" si="19"/>
        <v>Nov</v>
      </c>
      <c r="J402">
        <f t="shared" si="20"/>
        <v>46</v>
      </c>
    </row>
    <row r="403" spans="1:10" x14ac:dyDescent="0.3">
      <c r="A403" s="3">
        <v>37945</v>
      </c>
      <c r="B403">
        <v>4</v>
      </c>
      <c r="C403" t="s">
        <v>277</v>
      </c>
      <c r="D403">
        <v>100</v>
      </c>
      <c r="E403" t="s">
        <v>181</v>
      </c>
      <c r="F403">
        <f t="shared" si="18"/>
        <v>400</v>
      </c>
      <c r="G403" t="str">
        <f>VLOOKUP(C403,Customer!A403:C3225,3,FALSE)</f>
        <v>USA</v>
      </c>
      <c r="H403" t="str">
        <f>VLOOKUP(C403,Customer!A403:C3225,2,FALSE)</f>
        <v>Nashua</v>
      </c>
      <c r="I403" t="str">
        <f t="shared" si="19"/>
        <v>Nov</v>
      </c>
      <c r="J403">
        <f t="shared" si="20"/>
        <v>47</v>
      </c>
    </row>
    <row r="404" spans="1:10" x14ac:dyDescent="0.3">
      <c r="A404" s="3">
        <v>37957</v>
      </c>
      <c r="B404">
        <v>4</v>
      </c>
      <c r="C404" t="s">
        <v>174</v>
      </c>
      <c r="D404">
        <v>100</v>
      </c>
      <c r="E404" t="s">
        <v>181</v>
      </c>
      <c r="F404">
        <f t="shared" si="18"/>
        <v>400</v>
      </c>
      <c r="G404" t="str">
        <f>VLOOKUP(C404,Customer!A404:C3226,3,FALSE)</f>
        <v>Spain</v>
      </c>
      <c r="H404" t="str">
        <f>VLOOKUP(C404,Customer!A404:C3226,2,FALSE)</f>
        <v>Madrid</v>
      </c>
      <c r="I404" t="str">
        <f t="shared" si="19"/>
        <v>Dec</v>
      </c>
      <c r="J404">
        <f t="shared" si="20"/>
        <v>49</v>
      </c>
    </row>
    <row r="405" spans="1:10" x14ac:dyDescent="0.3">
      <c r="A405" s="3">
        <v>38002</v>
      </c>
      <c r="B405">
        <v>1</v>
      </c>
      <c r="C405" t="s">
        <v>174</v>
      </c>
      <c r="D405">
        <v>100</v>
      </c>
      <c r="E405" t="s">
        <v>181</v>
      </c>
      <c r="F405">
        <f t="shared" si="18"/>
        <v>100</v>
      </c>
      <c r="G405" t="str">
        <f>VLOOKUP(C405,Customer!A405:C3227,3,FALSE)</f>
        <v>Spain</v>
      </c>
      <c r="H405" t="str">
        <f>VLOOKUP(C405,Customer!A405:C3227,2,FALSE)</f>
        <v>Madrid</v>
      </c>
      <c r="I405" t="str">
        <f t="shared" si="19"/>
        <v>Jan</v>
      </c>
      <c r="J405">
        <f t="shared" si="20"/>
        <v>3</v>
      </c>
    </row>
    <row r="406" spans="1:10" x14ac:dyDescent="0.3">
      <c r="A406" s="3">
        <v>38039</v>
      </c>
      <c r="B406">
        <v>1</v>
      </c>
      <c r="C406" t="s">
        <v>446</v>
      </c>
      <c r="D406">
        <v>100</v>
      </c>
      <c r="E406" t="s">
        <v>181</v>
      </c>
      <c r="F406">
        <f t="shared" si="18"/>
        <v>100</v>
      </c>
      <c r="G406" t="str">
        <f>VLOOKUP(C406,Customer!A406:C3228,3,FALSE)</f>
        <v>Switzerland</v>
      </c>
      <c r="H406" t="str">
        <f>VLOOKUP(C406,Customer!A406:C3228,2,FALSE)</f>
        <v>Gensve</v>
      </c>
      <c r="I406" t="str">
        <f t="shared" si="19"/>
        <v>Feb</v>
      </c>
      <c r="J406">
        <f t="shared" si="20"/>
        <v>9</v>
      </c>
    </row>
    <row r="407" spans="1:10" x14ac:dyDescent="0.3">
      <c r="A407" s="3">
        <v>38089</v>
      </c>
      <c r="B407">
        <v>2</v>
      </c>
      <c r="C407" t="s">
        <v>391</v>
      </c>
      <c r="D407">
        <v>93.28</v>
      </c>
      <c r="E407" t="s">
        <v>181</v>
      </c>
      <c r="F407">
        <f t="shared" si="18"/>
        <v>186.56</v>
      </c>
      <c r="G407" t="str">
        <f>VLOOKUP(C407,Customer!A407:C3229,3,FALSE)</f>
        <v>Finland</v>
      </c>
      <c r="H407" t="str">
        <f>VLOOKUP(C407,Customer!A407:C3229,2,FALSE)</f>
        <v>Oulu</v>
      </c>
      <c r="I407" t="str">
        <f t="shared" si="19"/>
        <v>Apr</v>
      </c>
      <c r="J407">
        <f t="shared" si="20"/>
        <v>16</v>
      </c>
    </row>
    <row r="408" spans="1:10" x14ac:dyDescent="0.3">
      <c r="A408" s="3">
        <v>38139</v>
      </c>
      <c r="B408">
        <v>2</v>
      </c>
      <c r="C408" t="s">
        <v>165</v>
      </c>
      <c r="D408">
        <v>100</v>
      </c>
      <c r="E408" t="s">
        <v>181</v>
      </c>
      <c r="F408">
        <f t="shared" si="18"/>
        <v>200</v>
      </c>
      <c r="G408" t="str">
        <f>VLOOKUP(C408,Customer!A408:C3230,3,FALSE)</f>
        <v>UK</v>
      </c>
      <c r="H408" t="str">
        <f>VLOOKUP(C408,Customer!A408:C3230,2,FALSE)</f>
        <v>Liverpool</v>
      </c>
      <c r="I408" t="str">
        <f t="shared" si="19"/>
        <v>Jun</v>
      </c>
      <c r="J408">
        <f t="shared" si="20"/>
        <v>23</v>
      </c>
    </row>
    <row r="409" spans="1:10" x14ac:dyDescent="0.3">
      <c r="A409" s="3">
        <v>38174</v>
      </c>
      <c r="B409">
        <v>3</v>
      </c>
      <c r="C409" t="s">
        <v>452</v>
      </c>
      <c r="D409">
        <v>100</v>
      </c>
      <c r="E409" t="s">
        <v>181</v>
      </c>
      <c r="F409">
        <f t="shared" si="18"/>
        <v>300</v>
      </c>
      <c r="G409" t="str">
        <f>VLOOKUP(C409,Customer!A409:C3231,3,FALSE)</f>
        <v>Italy</v>
      </c>
      <c r="H409" t="str">
        <f>VLOOKUP(C409,Customer!A409:C3231,2,FALSE)</f>
        <v>Reggio Emilia</v>
      </c>
      <c r="I409" t="str">
        <f t="shared" si="19"/>
        <v>Jul</v>
      </c>
      <c r="J409">
        <f t="shared" si="20"/>
        <v>28</v>
      </c>
    </row>
    <row r="410" spans="1:10" x14ac:dyDescent="0.3">
      <c r="A410" s="3">
        <v>38203</v>
      </c>
      <c r="B410">
        <v>3</v>
      </c>
      <c r="C410" t="s">
        <v>196</v>
      </c>
      <c r="D410">
        <v>100</v>
      </c>
      <c r="E410" t="s">
        <v>181</v>
      </c>
      <c r="F410">
        <f t="shared" si="18"/>
        <v>300</v>
      </c>
      <c r="G410" t="str">
        <f>VLOOKUP(C410,Customer!A410:C3232,3,FALSE)</f>
        <v>Singapore</v>
      </c>
      <c r="H410" t="str">
        <f>VLOOKUP(C410,Customer!A410:C3232,2,FALSE)</f>
        <v>Singapore</v>
      </c>
      <c r="I410" t="str">
        <f t="shared" si="19"/>
        <v>Aug</v>
      </c>
      <c r="J410">
        <f t="shared" si="20"/>
        <v>32</v>
      </c>
    </row>
    <row r="411" spans="1:10" x14ac:dyDescent="0.3">
      <c r="A411" s="3">
        <v>38229</v>
      </c>
      <c r="B411">
        <v>3</v>
      </c>
      <c r="C411" t="s">
        <v>446</v>
      </c>
      <c r="D411">
        <v>100</v>
      </c>
      <c r="E411" t="s">
        <v>181</v>
      </c>
      <c r="F411">
        <f t="shared" si="18"/>
        <v>300</v>
      </c>
      <c r="G411" t="str">
        <f>VLOOKUP(C411,Customer!A411:C3233,3,FALSE)</f>
        <v>Switzerland</v>
      </c>
      <c r="H411" t="str">
        <f>VLOOKUP(C411,Customer!A411:C3233,2,FALSE)</f>
        <v>Gensve</v>
      </c>
      <c r="I411" t="str">
        <f t="shared" si="19"/>
        <v>Aug</v>
      </c>
      <c r="J411">
        <f t="shared" si="20"/>
        <v>36</v>
      </c>
    </row>
    <row r="412" spans="1:10" x14ac:dyDescent="0.3">
      <c r="A412" s="3">
        <v>37898</v>
      </c>
      <c r="B412">
        <v>4</v>
      </c>
      <c r="C412" t="s">
        <v>462</v>
      </c>
      <c r="D412">
        <v>100</v>
      </c>
      <c r="E412" t="s">
        <v>181</v>
      </c>
      <c r="F412">
        <f t="shared" si="18"/>
        <v>400</v>
      </c>
      <c r="G412" t="str">
        <f>VLOOKUP(C412,Customer!A412:C3234,3,FALSE)</f>
        <v>Germany</v>
      </c>
      <c r="H412" t="str">
        <f>VLOOKUP(C412,Customer!A412:C3234,2,FALSE)</f>
        <v>Frankfurt</v>
      </c>
      <c r="I412" t="str">
        <f t="shared" si="19"/>
        <v>Oct</v>
      </c>
      <c r="J412">
        <f t="shared" si="20"/>
        <v>40</v>
      </c>
    </row>
    <row r="413" spans="1:10" x14ac:dyDescent="0.3">
      <c r="A413" s="3">
        <v>38276</v>
      </c>
      <c r="B413">
        <v>4</v>
      </c>
      <c r="C413" t="s">
        <v>439</v>
      </c>
      <c r="D413">
        <v>100</v>
      </c>
      <c r="E413" t="s">
        <v>181</v>
      </c>
      <c r="F413">
        <f t="shared" si="18"/>
        <v>400</v>
      </c>
      <c r="G413" t="str">
        <f>VLOOKUP(C413,Customer!A413:C3235,3,FALSE)</f>
        <v>Germany</v>
      </c>
      <c r="H413" t="str">
        <f>VLOOKUP(C413,Customer!A413:C3235,2,FALSE)</f>
        <v>Koln</v>
      </c>
      <c r="I413" t="str">
        <f t="shared" si="19"/>
        <v>Oct</v>
      </c>
      <c r="J413">
        <f t="shared" si="20"/>
        <v>42</v>
      </c>
    </row>
    <row r="414" spans="1:10" x14ac:dyDescent="0.3">
      <c r="A414" s="3">
        <v>38295</v>
      </c>
      <c r="B414">
        <v>4</v>
      </c>
      <c r="C414" t="s">
        <v>160</v>
      </c>
      <c r="D414">
        <v>100</v>
      </c>
      <c r="E414" t="s">
        <v>181</v>
      </c>
      <c r="F414">
        <f t="shared" si="18"/>
        <v>400</v>
      </c>
      <c r="G414" t="str">
        <f>VLOOKUP(C414,Customer!A414:C3236,3,FALSE)</f>
        <v>USA</v>
      </c>
      <c r="H414" t="str">
        <f>VLOOKUP(C414,Customer!A414:C3236,2,FALSE)</f>
        <v>New Bedford</v>
      </c>
      <c r="I414" t="str">
        <f t="shared" si="19"/>
        <v>Nov</v>
      </c>
      <c r="J414">
        <f t="shared" si="20"/>
        <v>45</v>
      </c>
    </row>
    <row r="415" spans="1:10" x14ac:dyDescent="0.3">
      <c r="A415" s="3">
        <v>38306</v>
      </c>
      <c r="B415">
        <v>4</v>
      </c>
      <c r="C415" t="s">
        <v>28</v>
      </c>
      <c r="D415">
        <v>64.739999999999995</v>
      </c>
      <c r="E415" t="s">
        <v>181</v>
      </c>
      <c r="F415">
        <f t="shared" si="18"/>
        <v>258.95999999999998</v>
      </c>
      <c r="G415" t="str">
        <f>VLOOKUP(C415,Customer!A415:C3237,3,FALSE)</f>
        <v>USA</v>
      </c>
      <c r="H415" t="str">
        <f>VLOOKUP(C415,Customer!A415:C3237,2,FALSE)</f>
        <v>NYC</v>
      </c>
      <c r="I415" t="str">
        <f t="shared" si="19"/>
        <v>Nov</v>
      </c>
      <c r="J415">
        <f t="shared" si="20"/>
        <v>47</v>
      </c>
    </row>
    <row r="416" spans="1:10" x14ac:dyDescent="0.3">
      <c r="A416" s="3">
        <v>38315</v>
      </c>
      <c r="B416">
        <v>4</v>
      </c>
      <c r="C416" t="s">
        <v>144</v>
      </c>
      <c r="D416">
        <v>75.2</v>
      </c>
      <c r="E416" t="s">
        <v>181</v>
      </c>
      <c r="F416">
        <f t="shared" si="18"/>
        <v>300.8</v>
      </c>
      <c r="G416" t="str">
        <f>VLOOKUP(C416,Customer!A416:C3238,3,FALSE)</f>
        <v>Austria</v>
      </c>
      <c r="H416" t="str">
        <f>VLOOKUP(C416,Customer!A416:C3238,2,FALSE)</f>
        <v>Salzburg</v>
      </c>
      <c r="I416" t="str">
        <f t="shared" si="19"/>
        <v>Nov</v>
      </c>
      <c r="J416">
        <f t="shared" si="20"/>
        <v>48</v>
      </c>
    </row>
    <row r="417" spans="1:10" x14ac:dyDescent="0.3">
      <c r="A417" s="3">
        <v>38358</v>
      </c>
      <c r="B417">
        <v>1</v>
      </c>
      <c r="C417" t="s">
        <v>467</v>
      </c>
      <c r="D417">
        <v>88.45</v>
      </c>
      <c r="E417" t="s">
        <v>181</v>
      </c>
      <c r="F417">
        <f t="shared" si="18"/>
        <v>88.45</v>
      </c>
      <c r="G417" t="str">
        <f>VLOOKUP(C417,Customer!A417:C3239,3,FALSE)</f>
        <v>Finland</v>
      </c>
      <c r="H417" t="str">
        <f>VLOOKUP(C417,Customer!A417:C3239,2,FALSE)</f>
        <v>Espoo</v>
      </c>
      <c r="I417" t="str">
        <f t="shared" si="19"/>
        <v>Jan</v>
      </c>
      <c r="J417">
        <f t="shared" si="20"/>
        <v>2</v>
      </c>
    </row>
    <row r="418" spans="1:10" x14ac:dyDescent="0.3">
      <c r="A418" s="3">
        <v>38392</v>
      </c>
      <c r="B418">
        <v>1</v>
      </c>
      <c r="C418" t="s">
        <v>126</v>
      </c>
      <c r="D418">
        <v>100</v>
      </c>
      <c r="E418" t="s">
        <v>181</v>
      </c>
      <c r="F418">
        <f t="shared" si="18"/>
        <v>100</v>
      </c>
      <c r="G418" t="str">
        <f>VLOOKUP(C418,Customer!A418:C3240,3,FALSE)</f>
        <v>Finland</v>
      </c>
      <c r="H418" t="str">
        <f>VLOOKUP(C418,Customer!A418:C3240,2,FALSE)</f>
        <v>Helsinki</v>
      </c>
      <c r="I418" t="str">
        <f t="shared" si="19"/>
        <v>Feb</v>
      </c>
      <c r="J418">
        <f t="shared" si="20"/>
        <v>7</v>
      </c>
    </row>
    <row r="419" spans="1:10" x14ac:dyDescent="0.3">
      <c r="A419" s="3">
        <v>38414</v>
      </c>
      <c r="B419">
        <v>1</v>
      </c>
      <c r="C419" t="s">
        <v>261</v>
      </c>
      <c r="D419">
        <v>100</v>
      </c>
      <c r="E419" t="s">
        <v>181</v>
      </c>
      <c r="F419">
        <f t="shared" si="18"/>
        <v>100</v>
      </c>
      <c r="G419" t="str">
        <f>VLOOKUP(C419,Customer!A419:C3241,3,FALSE)</f>
        <v>Sweden</v>
      </c>
      <c r="H419" t="str">
        <f>VLOOKUP(C419,Customer!A419:C3241,2,FALSE)</f>
        <v>Boras</v>
      </c>
      <c r="I419" t="str">
        <f t="shared" si="19"/>
        <v>Mar</v>
      </c>
      <c r="J419">
        <f t="shared" si="20"/>
        <v>10</v>
      </c>
    </row>
    <row r="420" spans="1:10" x14ac:dyDescent="0.3">
      <c r="A420" s="3">
        <v>38456</v>
      </c>
      <c r="B420">
        <v>2</v>
      </c>
      <c r="C420" t="s">
        <v>531</v>
      </c>
      <c r="D420">
        <v>93.28</v>
      </c>
      <c r="E420" t="s">
        <v>181</v>
      </c>
      <c r="F420">
        <f t="shared" si="18"/>
        <v>186.56</v>
      </c>
      <c r="G420" t="str">
        <f>VLOOKUP(C420,Customer!A420:C3242,3,FALSE)</f>
        <v>France</v>
      </c>
      <c r="H420" t="str">
        <f>VLOOKUP(C420,Customer!A420:C3242,2,FALSE)</f>
        <v>Strasbourg</v>
      </c>
      <c r="I420" t="str">
        <f t="shared" si="19"/>
        <v>Apr</v>
      </c>
      <c r="J420">
        <f t="shared" si="20"/>
        <v>16</v>
      </c>
    </row>
    <row r="421" spans="1:10" x14ac:dyDescent="0.3">
      <c r="A421" s="3">
        <v>38489</v>
      </c>
      <c r="B421">
        <v>2</v>
      </c>
      <c r="C421" t="s">
        <v>144</v>
      </c>
      <c r="D421">
        <v>100</v>
      </c>
      <c r="E421" t="s">
        <v>181</v>
      </c>
      <c r="F421">
        <f t="shared" si="18"/>
        <v>200</v>
      </c>
      <c r="G421" t="str">
        <f>VLOOKUP(C421,Customer!A421:C3243,3,FALSE)</f>
        <v>Austria</v>
      </c>
      <c r="H421" t="str">
        <f>VLOOKUP(C421,Customer!A421:C3243,2,FALSE)</f>
        <v>Salzburg</v>
      </c>
      <c r="I421" t="str">
        <f t="shared" si="19"/>
        <v>May</v>
      </c>
      <c r="J421">
        <f t="shared" si="20"/>
        <v>21</v>
      </c>
    </row>
    <row r="422" spans="1:10" x14ac:dyDescent="0.3">
      <c r="A422" s="3">
        <v>37650</v>
      </c>
      <c r="B422">
        <v>1</v>
      </c>
      <c r="C422" t="s">
        <v>133</v>
      </c>
      <c r="D422">
        <v>100</v>
      </c>
      <c r="E422" t="s">
        <v>504</v>
      </c>
      <c r="F422">
        <f t="shared" si="18"/>
        <v>100</v>
      </c>
      <c r="G422" t="str">
        <f>VLOOKUP(C422,Customer!A422:C3244,3,FALSE)</f>
        <v>Norway</v>
      </c>
      <c r="H422" t="str">
        <f>VLOOKUP(C422,Customer!A422:C3244,2,FALSE)</f>
        <v>Stavern</v>
      </c>
      <c r="I422" t="str">
        <f t="shared" si="19"/>
        <v>Jan</v>
      </c>
      <c r="J422">
        <f t="shared" si="20"/>
        <v>5</v>
      </c>
    </row>
    <row r="423" spans="1:10" x14ac:dyDescent="0.3">
      <c r="A423" s="3">
        <v>37706</v>
      </c>
      <c r="B423">
        <v>1</v>
      </c>
      <c r="C423" t="s">
        <v>272</v>
      </c>
      <c r="D423">
        <v>100</v>
      </c>
      <c r="E423" t="s">
        <v>504</v>
      </c>
      <c r="F423">
        <f t="shared" si="18"/>
        <v>100</v>
      </c>
      <c r="G423" t="str">
        <f>VLOOKUP(C423,Customer!A423:C3245,3,FALSE)</f>
        <v>USA</v>
      </c>
      <c r="H423" t="str">
        <f>VLOOKUP(C423,Customer!A423:C3245,2,FALSE)</f>
        <v>San Rafael</v>
      </c>
      <c r="I423" t="str">
        <f t="shared" si="19"/>
        <v>Mar</v>
      </c>
      <c r="J423">
        <f t="shared" si="20"/>
        <v>13</v>
      </c>
    </row>
    <row r="424" spans="1:10" x14ac:dyDescent="0.3">
      <c r="A424" s="3">
        <v>37769</v>
      </c>
      <c r="B424">
        <v>2</v>
      </c>
      <c r="C424" t="s">
        <v>191</v>
      </c>
      <c r="D424">
        <v>100</v>
      </c>
      <c r="E424" t="s">
        <v>504</v>
      </c>
      <c r="F424">
        <f t="shared" si="18"/>
        <v>200</v>
      </c>
      <c r="G424" t="str">
        <f>VLOOKUP(C424,Customer!A424:C3246,3,FALSE)</f>
        <v>Spain</v>
      </c>
      <c r="H424" t="str">
        <f>VLOOKUP(C424,Customer!A424:C3246,2,FALSE)</f>
        <v>Madrid</v>
      </c>
      <c r="I424" t="str">
        <f t="shared" si="19"/>
        <v>May</v>
      </c>
      <c r="J424">
        <f t="shared" si="20"/>
        <v>22</v>
      </c>
    </row>
    <row r="425" spans="1:10" x14ac:dyDescent="0.3">
      <c r="A425" s="3">
        <v>37826</v>
      </c>
      <c r="B425">
        <v>3</v>
      </c>
      <c r="C425" t="s">
        <v>62</v>
      </c>
      <c r="D425">
        <v>100</v>
      </c>
      <c r="E425" t="s">
        <v>504</v>
      </c>
      <c r="F425">
        <f t="shared" si="18"/>
        <v>300</v>
      </c>
      <c r="G425" t="str">
        <f>VLOOKUP(C425,Customer!A425:C3247,3,FALSE)</f>
        <v>USA</v>
      </c>
      <c r="H425" t="str">
        <f>VLOOKUP(C425,Customer!A425:C3247,2,FALSE)</f>
        <v>Burlingame</v>
      </c>
      <c r="I425" t="str">
        <f t="shared" si="19"/>
        <v>Jul</v>
      </c>
      <c r="J425">
        <f t="shared" si="20"/>
        <v>30</v>
      </c>
    </row>
    <row r="426" spans="1:10" x14ac:dyDescent="0.3">
      <c r="A426" s="3">
        <v>37883</v>
      </c>
      <c r="B426">
        <v>3</v>
      </c>
      <c r="C426" t="s">
        <v>196</v>
      </c>
      <c r="D426">
        <v>100</v>
      </c>
      <c r="E426" t="s">
        <v>504</v>
      </c>
      <c r="F426">
        <f t="shared" si="18"/>
        <v>300</v>
      </c>
      <c r="G426" t="str">
        <f>VLOOKUP(C426,Customer!A426:C3248,3,FALSE)</f>
        <v>Singapore</v>
      </c>
      <c r="H426" t="str">
        <f>VLOOKUP(C426,Customer!A426:C3248,2,FALSE)</f>
        <v>Singapore</v>
      </c>
      <c r="I426" t="str">
        <f t="shared" si="19"/>
        <v>Sep</v>
      </c>
      <c r="J426">
        <f t="shared" si="20"/>
        <v>38</v>
      </c>
    </row>
    <row r="427" spans="1:10" x14ac:dyDescent="0.3">
      <c r="A427" s="3">
        <v>37915</v>
      </c>
      <c r="B427">
        <v>4</v>
      </c>
      <c r="C427" t="s">
        <v>409</v>
      </c>
      <c r="D427">
        <v>99.17</v>
      </c>
      <c r="E427" t="s">
        <v>504</v>
      </c>
      <c r="F427">
        <f t="shared" si="18"/>
        <v>396.68</v>
      </c>
      <c r="G427" t="str">
        <f>VLOOKUP(C427,Customer!A427:C3249,3,FALSE)</f>
        <v>Austria</v>
      </c>
      <c r="H427" t="str">
        <f>VLOOKUP(C427,Customer!A427:C3249,2,FALSE)</f>
        <v>Graz</v>
      </c>
      <c r="I427" t="str">
        <f t="shared" si="19"/>
        <v>Oct</v>
      </c>
      <c r="J427">
        <f t="shared" si="20"/>
        <v>43</v>
      </c>
    </row>
    <row r="428" spans="1:10" x14ac:dyDescent="0.3">
      <c r="A428" s="3">
        <v>37931</v>
      </c>
      <c r="B428">
        <v>4</v>
      </c>
      <c r="C428" t="s">
        <v>207</v>
      </c>
      <c r="D428">
        <v>93.34</v>
      </c>
      <c r="E428" t="s">
        <v>504</v>
      </c>
      <c r="F428">
        <f t="shared" si="18"/>
        <v>373.36</v>
      </c>
      <c r="G428" t="str">
        <f>VLOOKUP(C428,Customer!A428:C3250,3,FALSE)</f>
        <v>Australia</v>
      </c>
      <c r="H428" t="str">
        <f>VLOOKUP(C428,Customer!A428:C3250,2,FALSE)</f>
        <v>South Brisbane</v>
      </c>
      <c r="I428" t="str">
        <f t="shared" si="19"/>
        <v>Nov</v>
      </c>
      <c r="J428">
        <f t="shared" si="20"/>
        <v>45</v>
      </c>
    </row>
    <row r="429" spans="1:10" x14ac:dyDescent="0.3">
      <c r="A429" s="3">
        <v>37938</v>
      </c>
      <c r="B429">
        <v>4</v>
      </c>
      <c r="C429" t="s">
        <v>214</v>
      </c>
      <c r="D429">
        <v>96.84</v>
      </c>
      <c r="E429" t="s">
        <v>504</v>
      </c>
      <c r="F429">
        <f t="shared" si="18"/>
        <v>387.36</v>
      </c>
      <c r="G429" t="str">
        <f>VLOOKUP(C429,Customer!A429:C3251,3,FALSE)</f>
        <v>USA</v>
      </c>
      <c r="H429" t="str">
        <f>VLOOKUP(C429,Customer!A429:C3251,2,FALSE)</f>
        <v>Philadelphia</v>
      </c>
      <c r="I429" t="str">
        <f t="shared" si="19"/>
        <v>Nov</v>
      </c>
      <c r="J429">
        <f t="shared" si="20"/>
        <v>46</v>
      </c>
    </row>
    <row r="430" spans="1:10" x14ac:dyDescent="0.3">
      <c r="A430" s="3">
        <v>37950</v>
      </c>
      <c r="B430">
        <v>4</v>
      </c>
      <c r="C430" t="s">
        <v>219</v>
      </c>
      <c r="D430">
        <v>93.34</v>
      </c>
      <c r="E430" t="s">
        <v>504</v>
      </c>
      <c r="F430">
        <f t="shared" si="18"/>
        <v>373.36</v>
      </c>
      <c r="G430" t="str">
        <f>VLOOKUP(C430,Customer!A430:C3252,3,FALSE)</f>
        <v>France</v>
      </c>
      <c r="H430" t="str">
        <f>VLOOKUP(C430,Customer!A430:C3252,2,FALSE)</f>
        <v>Lyon</v>
      </c>
      <c r="I430" t="str">
        <f t="shared" si="19"/>
        <v>Nov</v>
      </c>
      <c r="J430">
        <f t="shared" si="20"/>
        <v>48</v>
      </c>
    </row>
    <row r="431" spans="1:10" x14ac:dyDescent="0.3">
      <c r="A431" s="3">
        <v>37960</v>
      </c>
      <c r="B431">
        <v>4</v>
      </c>
      <c r="C431" t="s">
        <v>225</v>
      </c>
      <c r="D431">
        <v>100</v>
      </c>
      <c r="E431" t="s">
        <v>504</v>
      </c>
      <c r="F431">
        <f t="shared" si="18"/>
        <v>400</v>
      </c>
      <c r="G431" t="str">
        <f>VLOOKUP(C431,Customer!A431:C3253,3,FALSE)</f>
        <v>Canada</v>
      </c>
      <c r="H431" t="str">
        <f>VLOOKUP(C431,Customer!A431:C3253,2,FALSE)</f>
        <v>Vancouver</v>
      </c>
      <c r="I431" t="str">
        <f t="shared" si="19"/>
        <v>Dec</v>
      </c>
      <c r="J431">
        <f t="shared" si="20"/>
        <v>49</v>
      </c>
    </row>
    <row r="432" spans="1:10" x14ac:dyDescent="0.3">
      <c r="A432" s="3">
        <v>38015</v>
      </c>
      <c r="B432">
        <v>1</v>
      </c>
      <c r="C432" t="s">
        <v>234</v>
      </c>
      <c r="D432">
        <v>100</v>
      </c>
      <c r="E432" t="s">
        <v>504</v>
      </c>
      <c r="F432">
        <f t="shared" si="18"/>
        <v>100</v>
      </c>
      <c r="G432" t="str">
        <f>VLOOKUP(C432,Customer!A432:C3254,3,FALSE)</f>
        <v>USA</v>
      </c>
      <c r="H432" t="str">
        <f>VLOOKUP(C432,Customer!A432:C3254,2,FALSE)</f>
        <v>Burbank</v>
      </c>
      <c r="I432" t="str">
        <f t="shared" si="19"/>
        <v>Jan</v>
      </c>
      <c r="J432">
        <f t="shared" si="20"/>
        <v>5</v>
      </c>
    </row>
    <row r="433" spans="1:10" x14ac:dyDescent="0.3">
      <c r="A433" s="3">
        <v>38056</v>
      </c>
      <c r="B433">
        <v>1</v>
      </c>
      <c r="C433" t="s">
        <v>239</v>
      </c>
      <c r="D433">
        <v>100</v>
      </c>
      <c r="E433" t="s">
        <v>504</v>
      </c>
      <c r="F433">
        <f t="shared" si="18"/>
        <v>100</v>
      </c>
      <c r="G433" t="str">
        <f>VLOOKUP(C433,Customer!A433:C3255,3,FALSE)</f>
        <v>USA</v>
      </c>
      <c r="H433" t="str">
        <f>VLOOKUP(C433,Customer!A433:C3255,2,FALSE)</f>
        <v>Cambridge</v>
      </c>
      <c r="I433" t="str">
        <f t="shared" si="19"/>
        <v>Mar</v>
      </c>
      <c r="J433">
        <f t="shared" si="20"/>
        <v>11</v>
      </c>
    </row>
    <row r="434" spans="1:10" x14ac:dyDescent="0.3">
      <c r="A434" s="3">
        <v>38111</v>
      </c>
      <c r="B434">
        <v>2</v>
      </c>
      <c r="C434" t="s">
        <v>242</v>
      </c>
      <c r="D434">
        <v>100</v>
      </c>
      <c r="E434" t="s">
        <v>504</v>
      </c>
      <c r="F434">
        <f t="shared" si="18"/>
        <v>200</v>
      </c>
      <c r="G434" t="str">
        <f>VLOOKUP(C434,Customer!A434:C3256,3,FALSE)</f>
        <v>USA</v>
      </c>
      <c r="H434" t="str">
        <f>VLOOKUP(C434,Customer!A434:C3256,2,FALSE)</f>
        <v>New Haven</v>
      </c>
      <c r="I434" t="str">
        <f t="shared" si="19"/>
        <v>May</v>
      </c>
      <c r="J434">
        <f t="shared" si="20"/>
        <v>19</v>
      </c>
    </row>
    <row r="435" spans="1:10" x14ac:dyDescent="0.3">
      <c r="A435" s="3">
        <v>38153</v>
      </c>
      <c r="B435">
        <v>2</v>
      </c>
      <c r="C435" t="s">
        <v>246</v>
      </c>
      <c r="D435">
        <v>100</v>
      </c>
      <c r="E435" t="s">
        <v>504</v>
      </c>
      <c r="F435">
        <f t="shared" si="18"/>
        <v>200</v>
      </c>
      <c r="G435" t="str">
        <f>VLOOKUP(C435,Customer!A435:C3257,3,FALSE)</f>
        <v>Japan</v>
      </c>
      <c r="H435" t="str">
        <f>VLOOKUP(C435,Customer!A435:C3257,2,FALSE)</f>
        <v>Minato-ku</v>
      </c>
      <c r="I435" t="str">
        <f t="shared" si="19"/>
        <v>Jun</v>
      </c>
      <c r="J435">
        <f t="shared" si="20"/>
        <v>25</v>
      </c>
    </row>
    <row r="436" spans="1:10" x14ac:dyDescent="0.3">
      <c r="A436" s="3">
        <v>38187</v>
      </c>
      <c r="B436">
        <v>3</v>
      </c>
      <c r="C436" t="s">
        <v>152</v>
      </c>
      <c r="D436">
        <v>96.84</v>
      </c>
      <c r="E436" t="s">
        <v>504</v>
      </c>
      <c r="F436">
        <f t="shared" si="18"/>
        <v>290.52</v>
      </c>
      <c r="G436" t="str">
        <f>VLOOKUP(C436,Customer!A436:C3258,3,FALSE)</f>
        <v>Australia</v>
      </c>
      <c r="H436" t="str">
        <f>VLOOKUP(C436,Customer!A436:C3258,2,FALSE)</f>
        <v>Chatswood</v>
      </c>
      <c r="I436" t="str">
        <f t="shared" si="19"/>
        <v>Jul</v>
      </c>
      <c r="J436">
        <f t="shared" si="20"/>
        <v>30</v>
      </c>
    </row>
    <row r="437" spans="1:10" x14ac:dyDescent="0.3">
      <c r="A437" s="3">
        <v>38216</v>
      </c>
      <c r="B437">
        <v>3</v>
      </c>
      <c r="C437" t="s">
        <v>254</v>
      </c>
      <c r="D437">
        <v>100</v>
      </c>
      <c r="E437" t="s">
        <v>504</v>
      </c>
      <c r="F437">
        <f t="shared" si="18"/>
        <v>300</v>
      </c>
      <c r="G437" t="str">
        <f>VLOOKUP(C437,Customer!A437:C3259,3,FALSE)</f>
        <v>Italy</v>
      </c>
      <c r="H437" t="str">
        <f>VLOOKUP(C437,Customer!A437:C3259,2,FALSE)</f>
        <v>Torino</v>
      </c>
      <c r="I437" t="str">
        <f t="shared" si="19"/>
        <v>Aug</v>
      </c>
      <c r="J437">
        <f t="shared" si="20"/>
        <v>34</v>
      </c>
    </row>
    <row r="438" spans="1:10" x14ac:dyDescent="0.3">
      <c r="A438" s="3">
        <v>38238</v>
      </c>
      <c r="B438">
        <v>3</v>
      </c>
      <c r="C438" t="s">
        <v>261</v>
      </c>
      <c r="D438">
        <v>100</v>
      </c>
      <c r="E438" t="s">
        <v>504</v>
      </c>
      <c r="F438">
        <f t="shared" si="18"/>
        <v>300</v>
      </c>
      <c r="G438" t="str">
        <f>VLOOKUP(C438,Customer!A438:C3260,3,FALSE)</f>
        <v>Sweden</v>
      </c>
      <c r="H438" t="str">
        <f>VLOOKUP(C438,Customer!A438:C3260,2,FALSE)</f>
        <v>Boras</v>
      </c>
      <c r="I438" t="str">
        <f t="shared" si="19"/>
        <v>Sep</v>
      </c>
      <c r="J438">
        <f t="shared" si="20"/>
        <v>37</v>
      </c>
    </row>
    <row r="439" spans="1:10" x14ac:dyDescent="0.3">
      <c r="A439" s="3">
        <v>38271</v>
      </c>
      <c r="B439">
        <v>4</v>
      </c>
      <c r="C439" t="s">
        <v>267</v>
      </c>
      <c r="D439">
        <v>98</v>
      </c>
      <c r="E439" t="s">
        <v>504</v>
      </c>
      <c r="F439">
        <f t="shared" si="18"/>
        <v>392</v>
      </c>
      <c r="G439" t="str">
        <f>VLOOKUP(C439,Customer!A439:C3261,3,FALSE)</f>
        <v>France</v>
      </c>
      <c r="H439" t="str">
        <f>VLOOKUP(C439,Customer!A439:C3261,2,FALSE)</f>
        <v>Versailles</v>
      </c>
      <c r="I439" t="str">
        <f t="shared" si="19"/>
        <v>Oct</v>
      </c>
      <c r="J439">
        <f t="shared" si="20"/>
        <v>42</v>
      </c>
    </row>
    <row r="440" spans="1:10" x14ac:dyDescent="0.3">
      <c r="A440" s="3">
        <v>38281</v>
      </c>
      <c r="B440">
        <v>4</v>
      </c>
      <c r="C440" t="s">
        <v>272</v>
      </c>
      <c r="D440">
        <v>100</v>
      </c>
      <c r="E440" t="s">
        <v>504</v>
      </c>
      <c r="F440">
        <f t="shared" si="18"/>
        <v>400</v>
      </c>
      <c r="G440" t="str">
        <f>VLOOKUP(C440,Customer!A440:C3262,3,FALSE)</f>
        <v>USA</v>
      </c>
      <c r="H440" t="str">
        <f>VLOOKUP(C440,Customer!A440:C3262,2,FALSE)</f>
        <v>San Rafael</v>
      </c>
      <c r="I440" t="str">
        <f t="shared" si="19"/>
        <v>Oct</v>
      </c>
      <c r="J440">
        <f t="shared" si="20"/>
        <v>43</v>
      </c>
    </row>
    <row r="441" spans="1:10" x14ac:dyDescent="0.3">
      <c r="A441" s="3">
        <v>38295</v>
      </c>
      <c r="B441">
        <v>4</v>
      </c>
      <c r="C441" t="s">
        <v>277</v>
      </c>
      <c r="D441">
        <v>100</v>
      </c>
      <c r="E441" t="s">
        <v>504</v>
      </c>
      <c r="F441">
        <f t="shared" si="18"/>
        <v>400</v>
      </c>
      <c r="G441" t="str">
        <f>VLOOKUP(C441,Customer!A441:C3263,3,FALSE)</f>
        <v>USA</v>
      </c>
      <c r="H441" t="str">
        <f>VLOOKUP(C441,Customer!A441:C3263,2,FALSE)</f>
        <v>Nashua</v>
      </c>
      <c r="I441" t="str">
        <f t="shared" si="19"/>
        <v>Nov</v>
      </c>
      <c r="J441">
        <f t="shared" si="20"/>
        <v>45</v>
      </c>
    </row>
    <row r="442" spans="1:10" x14ac:dyDescent="0.3">
      <c r="A442" s="3">
        <v>38309</v>
      </c>
      <c r="B442">
        <v>4</v>
      </c>
      <c r="C442" t="s">
        <v>81</v>
      </c>
      <c r="D442">
        <v>40.25</v>
      </c>
      <c r="E442" t="s">
        <v>504</v>
      </c>
      <c r="F442">
        <f t="shared" si="18"/>
        <v>161</v>
      </c>
      <c r="G442" t="str">
        <f>VLOOKUP(C442,Customer!A442:C3264,3,FALSE)</f>
        <v>USA</v>
      </c>
      <c r="H442" t="str">
        <f>VLOOKUP(C442,Customer!A442:C3264,2,FALSE)</f>
        <v>San Francisco</v>
      </c>
      <c r="I442" t="str">
        <f t="shared" si="19"/>
        <v>Nov</v>
      </c>
      <c r="J442">
        <f t="shared" si="20"/>
        <v>47</v>
      </c>
    </row>
    <row r="443" spans="1:10" x14ac:dyDescent="0.3">
      <c r="A443" s="3">
        <v>38320</v>
      </c>
      <c r="B443">
        <v>4</v>
      </c>
      <c r="C443" t="s">
        <v>89</v>
      </c>
      <c r="D443">
        <v>49.6</v>
      </c>
      <c r="E443" t="s">
        <v>504</v>
      </c>
      <c r="F443">
        <f t="shared" si="18"/>
        <v>198.4</v>
      </c>
      <c r="G443" t="str">
        <f>VLOOKUP(C443,Customer!A443:C3265,3,FALSE)</f>
        <v>Australia</v>
      </c>
      <c r="H443" t="str">
        <f>VLOOKUP(C443,Customer!A443:C3265,2,FALSE)</f>
        <v>Melbourne</v>
      </c>
      <c r="I443" t="str">
        <f t="shared" si="19"/>
        <v>Nov</v>
      </c>
      <c r="J443">
        <f t="shared" si="20"/>
        <v>49</v>
      </c>
    </row>
    <row r="444" spans="1:10" x14ac:dyDescent="0.3">
      <c r="A444" s="3">
        <v>38331</v>
      </c>
      <c r="B444">
        <v>4</v>
      </c>
      <c r="C444" t="s">
        <v>272</v>
      </c>
      <c r="D444">
        <v>98</v>
      </c>
      <c r="E444" t="s">
        <v>504</v>
      </c>
      <c r="F444">
        <f t="shared" si="18"/>
        <v>392</v>
      </c>
      <c r="G444" t="str">
        <f>VLOOKUP(C444,Customer!A444:C3266,3,FALSE)</f>
        <v>USA</v>
      </c>
      <c r="H444" t="str">
        <f>VLOOKUP(C444,Customer!A444:C3266,2,FALSE)</f>
        <v>San Rafael</v>
      </c>
      <c r="I444" t="str">
        <f t="shared" si="19"/>
        <v>Dec</v>
      </c>
      <c r="J444">
        <f t="shared" si="20"/>
        <v>50</v>
      </c>
    </row>
    <row r="445" spans="1:10" x14ac:dyDescent="0.3">
      <c r="A445" s="3">
        <v>38372</v>
      </c>
      <c r="B445">
        <v>1</v>
      </c>
      <c r="C445" t="s">
        <v>285</v>
      </c>
      <c r="D445">
        <v>100</v>
      </c>
      <c r="E445" t="s">
        <v>504</v>
      </c>
      <c r="F445">
        <f t="shared" si="18"/>
        <v>100</v>
      </c>
      <c r="G445" t="str">
        <f>VLOOKUP(C445,Customer!A445:C3267,3,FALSE)</f>
        <v>Australia</v>
      </c>
      <c r="H445" t="str">
        <f>VLOOKUP(C445,Customer!A445:C3267,2,FALSE)</f>
        <v>North Sydney</v>
      </c>
      <c r="I445" t="str">
        <f t="shared" si="19"/>
        <v>Jan</v>
      </c>
      <c r="J445">
        <f t="shared" si="20"/>
        <v>4</v>
      </c>
    </row>
    <row r="446" spans="1:10" x14ac:dyDescent="0.3">
      <c r="A446" s="3">
        <v>38400</v>
      </c>
      <c r="B446">
        <v>1</v>
      </c>
      <c r="C446" t="s">
        <v>58</v>
      </c>
      <c r="D446">
        <v>98</v>
      </c>
      <c r="E446" t="s">
        <v>504</v>
      </c>
      <c r="F446">
        <f t="shared" si="18"/>
        <v>98</v>
      </c>
      <c r="G446" t="str">
        <f>VLOOKUP(C446,Customer!A446:C3268,3,FALSE)</f>
        <v>USA</v>
      </c>
      <c r="H446" t="str">
        <f>VLOOKUP(C446,Customer!A446:C3268,2,FALSE)</f>
        <v>San Francisco</v>
      </c>
      <c r="I446" t="str">
        <f t="shared" si="19"/>
        <v>Feb</v>
      </c>
      <c r="J446">
        <f t="shared" si="20"/>
        <v>8</v>
      </c>
    </row>
    <row r="447" spans="1:10" x14ac:dyDescent="0.3">
      <c r="A447" s="3">
        <v>38420</v>
      </c>
      <c r="B447">
        <v>1</v>
      </c>
      <c r="C447" t="s">
        <v>285</v>
      </c>
      <c r="D447">
        <v>85.1</v>
      </c>
      <c r="E447" t="s">
        <v>504</v>
      </c>
      <c r="F447">
        <f t="shared" si="18"/>
        <v>85.1</v>
      </c>
      <c r="G447" t="str">
        <f>VLOOKUP(C447,Customer!A447:C3269,3,FALSE)</f>
        <v>Australia</v>
      </c>
      <c r="H447" t="str">
        <f>VLOOKUP(C447,Customer!A447:C3269,2,FALSE)</f>
        <v>North Sydney</v>
      </c>
      <c r="I447" t="str">
        <f t="shared" si="19"/>
        <v>Mar</v>
      </c>
      <c r="J447">
        <f t="shared" si="20"/>
        <v>11</v>
      </c>
    </row>
    <row r="448" spans="1:10" x14ac:dyDescent="0.3">
      <c r="A448" s="3">
        <v>38473</v>
      </c>
      <c r="B448">
        <v>2</v>
      </c>
      <c r="C448" t="s">
        <v>292</v>
      </c>
      <c r="D448">
        <v>100</v>
      </c>
      <c r="E448" t="s">
        <v>504</v>
      </c>
      <c r="F448">
        <f t="shared" si="18"/>
        <v>200</v>
      </c>
      <c r="G448" t="str">
        <f>VLOOKUP(C448,Customer!A448:C3270,3,FALSE)</f>
        <v>Canada</v>
      </c>
      <c r="H448" t="str">
        <f>VLOOKUP(C448,Customer!A448:C3270,2,FALSE)</f>
        <v>Montreal</v>
      </c>
      <c r="I448" t="str">
        <f t="shared" si="19"/>
        <v>May</v>
      </c>
      <c r="J448">
        <f t="shared" si="20"/>
        <v>19</v>
      </c>
    </row>
    <row r="449" spans="1:10" x14ac:dyDescent="0.3">
      <c r="A449" s="3">
        <v>38503</v>
      </c>
      <c r="B449">
        <v>2</v>
      </c>
      <c r="C449" t="s">
        <v>174</v>
      </c>
      <c r="D449">
        <v>100</v>
      </c>
      <c r="E449" t="s">
        <v>504</v>
      </c>
      <c r="F449">
        <f t="shared" si="18"/>
        <v>200</v>
      </c>
      <c r="G449" t="str">
        <f>VLOOKUP(C449,Customer!A449:C3271,3,FALSE)</f>
        <v>Spain</v>
      </c>
      <c r="H449" t="str">
        <f>VLOOKUP(C449,Customer!A449:C3271,2,FALSE)</f>
        <v>Madrid</v>
      </c>
      <c r="I449" t="str">
        <f t="shared" si="19"/>
        <v>May</v>
      </c>
      <c r="J449">
        <f t="shared" si="20"/>
        <v>23</v>
      </c>
    </row>
    <row r="450" spans="1:10" x14ac:dyDescent="0.3">
      <c r="A450" s="3">
        <v>37690</v>
      </c>
      <c r="B450">
        <v>1</v>
      </c>
      <c r="C450" t="s">
        <v>309</v>
      </c>
      <c r="D450">
        <v>100</v>
      </c>
      <c r="E450" t="s">
        <v>181</v>
      </c>
      <c r="F450">
        <f t="shared" si="18"/>
        <v>100</v>
      </c>
      <c r="G450" t="str">
        <f>VLOOKUP(C450,Customer!A450:C3272,3,FALSE)</f>
        <v>USA</v>
      </c>
      <c r="H450" t="str">
        <f>VLOOKUP(C450,Customer!A450:C3272,2,FALSE)</f>
        <v>Philadelphia</v>
      </c>
      <c r="I450" t="str">
        <f t="shared" si="19"/>
        <v>Mar</v>
      </c>
      <c r="J450">
        <f t="shared" si="20"/>
        <v>11</v>
      </c>
    </row>
    <row r="451" spans="1:10" x14ac:dyDescent="0.3">
      <c r="A451" s="3">
        <v>37749</v>
      </c>
      <c r="B451">
        <v>2</v>
      </c>
      <c r="C451" t="s">
        <v>433</v>
      </c>
      <c r="D451">
        <v>100</v>
      </c>
      <c r="E451" t="s">
        <v>181</v>
      </c>
      <c r="F451">
        <f t="shared" ref="F451:F514" si="21">D451*B451</f>
        <v>200</v>
      </c>
      <c r="G451" t="str">
        <f>VLOOKUP(C451,Customer!A451:C3273,3,FALSE)</f>
        <v>France</v>
      </c>
      <c r="H451" t="str">
        <f>VLOOKUP(C451,Customer!A451:C3273,2,FALSE)</f>
        <v>Marseille</v>
      </c>
      <c r="I451" t="str">
        <f t="shared" ref="I451:I514" si="22">TEXT(A451,"mmm")</f>
        <v>May</v>
      </c>
      <c r="J451">
        <f t="shared" ref="J451:J514" si="23">WEEKNUM(A451)</f>
        <v>19</v>
      </c>
    </row>
    <row r="452" spans="1:10" x14ac:dyDescent="0.3">
      <c r="A452" s="3">
        <v>37806</v>
      </c>
      <c r="B452">
        <v>3</v>
      </c>
      <c r="C452" t="s">
        <v>340</v>
      </c>
      <c r="D452">
        <v>100</v>
      </c>
      <c r="E452" t="s">
        <v>181</v>
      </c>
      <c r="F452">
        <f t="shared" si="21"/>
        <v>300</v>
      </c>
      <c r="G452" t="str">
        <f>VLOOKUP(C452,Customer!A452:C3274,3,FALSE)</f>
        <v>France</v>
      </c>
      <c r="H452" t="str">
        <f>VLOOKUP(C452,Customer!A452:C3274,2,FALSE)</f>
        <v>Toulouse</v>
      </c>
      <c r="I452" t="str">
        <f t="shared" si="22"/>
        <v>Jul</v>
      </c>
      <c r="J452">
        <f t="shared" si="23"/>
        <v>27</v>
      </c>
    </row>
    <row r="453" spans="1:10" x14ac:dyDescent="0.3">
      <c r="A453" s="3">
        <v>37875</v>
      </c>
      <c r="B453">
        <v>3</v>
      </c>
      <c r="C453" t="s">
        <v>285</v>
      </c>
      <c r="D453">
        <v>100</v>
      </c>
      <c r="E453" t="s">
        <v>181</v>
      </c>
      <c r="F453">
        <f t="shared" si="21"/>
        <v>300</v>
      </c>
      <c r="G453" t="str">
        <f>VLOOKUP(C453,Customer!A453:C3275,3,FALSE)</f>
        <v>Australia</v>
      </c>
      <c r="H453" t="str">
        <f>VLOOKUP(C453,Customer!A453:C3275,2,FALSE)</f>
        <v>North Sydney</v>
      </c>
      <c r="I453" t="str">
        <f t="shared" si="22"/>
        <v>Sep</v>
      </c>
      <c r="J453">
        <f t="shared" si="23"/>
        <v>37</v>
      </c>
    </row>
    <row r="454" spans="1:10" x14ac:dyDescent="0.3">
      <c r="A454" s="3">
        <v>37911</v>
      </c>
      <c r="B454">
        <v>4</v>
      </c>
      <c r="C454" t="s">
        <v>498</v>
      </c>
      <c r="D454">
        <v>100</v>
      </c>
      <c r="E454" t="s">
        <v>181</v>
      </c>
      <c r="F454">
        <f t="shared" si="21"/>
        <v>400</v>
      </c>
      <c r="G454" t="str">
        <f>VLOOKUP(C454,Customer!A454:C3276,3,FALSE)</f>
        <v>Denmark</v>
      </c>
      <c r="H454" t="str">
        <f>VLOOKUP(C454,Customer!A454:C3276,2,FALSE)</f>
        <v>Aaarhus</v>
      </c>
      <c r="I454" t="str">
        <f t="shared" si="22"/>
        <v>Oct</v>
      </c>
      <c r="J454">
        <f t="shared" si="23"/>
        <v>42</v>
      </c>
    </row>
    <row r="455" spans="1:10" x14ac:dyDescent="0.3">
      <c r="A455" s="3">
        <v>37930</v>
      </c>
      <c r="B455">
        <v>4</v>
      </c>
      <c r="C455" t="s">
        <v>292</v>
      </c>
      <c r="D455">
        <v>100</v>
      </c>
      <c r="E455" t="s">
        <v>181</v>
      </c>
      <c r="F455">
        <f t="shared" si="21"/>
        <v>400</v>
      </c>
      <c r="G455" t="str">
        <f>VLOOKUP(C455,Customer!A455:C3277,3,FALSE)</f>
        <v>Canada</v>
      </c>
      <c r="H455" t="str">
        <f>VLOOKUP(C455,Customer!A455:C3277,2,FALSE)</f>
        <v>Montreal</v>
      </c>
      <c r="I455" t="str">
        <f t="shared" si="22"/>
        <v>Nov</v>
      </c>
      <c r="J455">
        <f t="shared" si="23"/>
        <v>45</v>
      </c>
    </row>
    <row r="456" spans="1:10" x14ac:dyDescent="0.3">
      <c r="A456" s="3">
        <v>37937</v>
      </c>
      <c r="B456">
        <v>4</v>
      </c>
      <c r="C456" t="s">
        <v>73</v>
      </c>
      <c r="D456">
        <v>100</v>
      </c>
      <c r="E456" t="s">
        <v>181</v>
      </c>
      <c r="F456">
        <f t="shared" si="21"/>
        <v>400</v>
      </c>
      <c r="G456" t="str">
        <f>VLOOKUP(C456,Customer!A456:C3278,3,FALSE)</f>
        <v>Norway</v>
      </c>
      <c r="H456" t="str">
        <f>VLOOKUP(C456,Customer!A456:C3278,2,FALSE)</f>
        <v>Bergen</v>
      </c>
      <c r="I456" t="str">
        <f t="shared" si="22"/>
        <v>Nov</v>
      </c>
      <c r="J456">
        <f t="shared" si="23"/>
        <v>46</v>
      </c>
    </row>
    <row r="457" spans="1:10" x14ac:dyDescent="0.3">
      <c r="A457" s="3">
        <v>37945</v>
      </c>
      <c r="B457">
        <v>4</v>
      </c>
      <c r="C457" t="s">
        <v>277</v>
      </c>
      <c r="D457">
        <v>100</v>
      </c>
      <c r="E457" t="s">
        <v>181</v>
      </c>
      <c r="F457">
        <f t="shared" si="21"/>
        <v>400</v>
      </c>
      <c r="G457" t="str">
        <f>VLOOKUP(C457,Customer!A457:C3279,3,FALSE)</f>
        <v>USA</v>
      </c>
      <c r="H457" t="str">
        <f>VLOOKUP(C457,Customer!A457:C3279,2,FALSE)</f>
        <v>Nashua</v>
      </c>
      <c r="I457" t="str">
        <f t="shared" si="22"/>
        <v>Nov</v>
      </c>
      <c r="J457">
        <f t="shared" si="23"/>
        <v>47</v>
      </c>
    </row>
    <row r="458" spans="1:10" x14ac:dyDescent="0.3">
      <c r="A458" s="3">
        <v>37957</v>
      </c>
      <c r="B458">
        <v>4</v>
      </c>
      <c r="C458" t="s">
        <v>475</v>
      </c>
      <c r="D458">
        <v>100</v>
      </c>
      <c r="E458" t="s">
        <v>181</v>
      </c>
      <c r="F458">
        <f t="shared" si="21"/>
        <v>400</v>
      </c>
      <c r="G458" t="str">
        <f>VLOOKUP(C458,Customer!A458:C3280,3,FALSE)</f>
        <v>USA</v>
      </c>
      <c r="H458" t="str">
        <f>VLOOKUP(C458,Customer!A458:C3280,2,FALSE)</f>
        <v>NYC</v>
      </c>
      <c r="I458" t="str">
        <f t="shared" si="22"/>
        <v>Dec</v>
      </c>
      <c r="J458">
        <f t="shared" si="23"/>
        <v>49</v>
      </c>
    </row>
    <row r="459" spans="1:10" x14ac:dyDescent="0.3">
      <c r="A459" s="3">
        <v>38002</v>
      </c>
      <c r="B459">
        <v>1</v>
      </c>
      <c r="C459" t="s">
        <v>174</v>
      </c>
      <c r="D459">
        <v>100</v>
      </c>
      <c r="E459" t="s">
        <v>181</v>
      </c>
      <c r="F459">
        <f t="shared" si="21"/>
        <v>100</v>
      </c>
      <c r="G459" t="str">
        <f>VLOOKUP(C459,Customer!A459:C3281,3,FALSE)</f>
        <v>Spain</v>
      </c>
      <c r="H459" t="str">
        <f>VLOOKUP(C459,Customer!A459:C3281,2,FALSE)</f>
        <v>Madrid</v>
      </c>
      <c r="I459" t="str">
        <f t="shared" si="22"/>
        <v>Jan</v>
      </c>
      <c r="J459">
        <f t="shared" si="23"/>
        <v>3</v>
      </c>
    </row>
    <row r="460" spans="1:10" x14ac:dyDescent="0.3">
      <c r="A460" s="3">
        <v>38039</v>
      </c>
      <c r="B460">
        <v>1</v>
      </c>
      <c r="C460" t="s">
        <v>446</v>
      </c>
      <c r="D460">
        <v>100</v>
      </c>
      <c r="E460" t="s">
        <v>181</v>
      </c>
      <c r="F460">
        <f t="shared" si="21"/>
        <v>100</v>
      </c>
      <c r="G460" t="str">
        <f>VLOOKUP(C460,Customer!A460:C3282,3,FALSE)</f>
        <v>Switzerland</v>
      </c>
      <c r="H460" t="str">
        <f>VLOOKUP(C460,Customer!A460:C3282,2,FALSE)</f>
        <v>Gensve</v>
      </c>
      <c r="I460" t="str">
        <f t="shared" si="22"/>
        <v>Feb</v>
      </c>
      <c r="J460">
        <f t="shared" si="23"/>
        <v>9</v>
      </c>
    </row>
    <row r="461" spans="1:10" x14ac:dyDescent="0.3">
      <c r="A461" s="3">
        <v>38090</v>
      </c>
      <c r="B461">
        <v>2</v>
      </c>
      <c r="C461" t="s">
        <v>302</v>
      </c>
      <c r="D461">
        <v>100</v>
      </c>
      <c r="E461" t="s">
        <v>181</v>
      </c>
      <c r="F461">
        <f t="shared" si="21"/>
        <v>200</v>
      </c>
      <c r="G461" t="str">
        <f>VLOOKUP(C461,Customer!A461:C3283,3,FALSE)</f>
        <v>Japan</v>
      </c>
      <c r="H461" t="str">
        <f>VLOOKUP(C461,Customer!A461:C3283,2,FALSE)</f>
        <v>Osaka</v>
      </c>
      <c r="I461" t="str">
        <f t="shared" si="22"/>
        <v>Apr</v>
      </c>
      <c r="J461">
        <f t="shared" si="23"/>
        <v>16</v>
      </c>
    </row>
    <row r="462" spans="1:10" x14ac:dyDescent="0.3">
      <c r="A462" s="3">
        <v>38139</v>
      </c>
      <c r="B462">
        <v>2</v>
      </c>
      <c r="C462" t="s">
        <v>165</v>
      </c>
      <c r="D462">
        <v>100</v>
      </c>
      <c r="E462" t="s">
        <v>181</v>
      </c>
      <c r="F462">
        <f t="shared" si="21"/>
        <v>200</v>
      </c>
      <c r="G462" t="str">
        <f>VLOOKUP(C462,Customer!A462:C3284,3,FALSE)</f>
        <v>UK</v>
      </c>
      <c r="H462" t="str">
        <f>VLOOKUP(C462,Customer!A462:C3284,2,FALSE)</f>
        <v>Liverpool</v>
      </c>
      <c r="I462" t="str">
        <f t="shared" si="22"/>
        <v>Jun</v>
      </c>
      <c r="J462">
        <f t="shared" si="23"/>
        <v>23</v>
      </c>
    </row>
    <row r="463" spans="1:10" x14ac:dyDescent="0.3">
      <c r="A463" s="3">
        <v>38174</v>
      </c>
      <c r="B463">
        <v>3</v>
      </c>
      <c r="C463" t="s">
        <v>452</v>
      </c>
      <c r="D463">
        <v>100</v>
      </c>
      <c r="E463" t="s">
        <v>181</v>
      </c>
      <c r="F463">
        <f t="shared" si="21"/>
        <v>300</v>
      </c>
      <c r="G463" t="str">
        <f>VLOOKUP(C463,Customer!A463:C3285,3,FALSE)</f>
        <v>Italy</v>
      </c>
      <c r="H463" t="str">
        <f>VLOOKUP(C463,Customer!A463:C3285,2,FALSE)</f>
        <v>Reggio Emilia</v>
      </c>
      <c r="I463" t="str">
        <f t="shared" si="22"/>
        <v>Jul</v>
      </c>
      <c r="J463">
        <f t="shared" si="23"/>
        <v>28</v>
      </c>
    </row>
    <row r="464" spans="1:10" x14ac:dyDescent="0.3">
      <c r="A464" s="3">
        <v>38205</v>
      </c>
      <c r="B464">
        <v>3</v>
      </c>
      <c r="C464" t="s">
        <v>539</v>
      </c>
      <c r="D464">
        <v>100</v>
      </c>
      <c r="E464" t="s">
        <v>181</v>
      </c>
      <c r="F464">
        <f t="shared" si="21"/>
        <v>300</v>
      </c>
      <c r="G464" t="str">
        <f>VLOOKUP(C464,Customer!A464:C3286,3,FALSE)</f>
        <v>USA</v>
      </c>
      <c r="H464" t="str">
        <f>VLOOKUP(C464,Customer!A464:C3286,2,FALSE)</f>
        <v>Las Vegas</v>
      </c>
      <c r="I464" t="str">
        <f t="shared" si="22"/>
        <v>Aug</v>
      </c>
      <c r="J464">
        <f t="shared" si="23"/>
        <v>32</v>
      </c>
    </row>
    <row r="465" spans="1:10" x14ac:dyDescent="0.3">
      <c r="A465" s="3">
        <v>38229</v>
      </c>
      <c r="B465">
        <v>3</v>
      </c>
      <c r="C465" t="s">
        <v>446</v>
      </c>
      <c r="D465">
        <v>100</v>
      </c>
      <c r="E465" t="s">
        <v>181</v>
      </c>
      <c r="F465">
        <f t="shared" si="21"/>
        <v>300</v>
      </c>
      <c r="G465" t="str">
        <f>VLOOKUP(C465,Customer!A465:C3287,3,FALSE)</f>
        <v>Switzerland</v>
      </c>
      <c r="H465" t="str">
        <f>VLOOKUP(C465,Customer!A465:C3287,2,FALSE)</f>
        <v>Gensve</v>
      </c>
      <c r="I465" t="str">
        <f t="shared" si="22"/>
        <v>Aug</v>
      </c>
      <c r="J465">
        <f t="shared" si="23"/>
        <v>36</v>
      </c>
    </row>
    <row r="466" spans="1:10" x14ac:dyDescent="0.3">
      <c r="A466" s="3">
        <v>37899</v>
      </c>
      <c r="B466">
        <v>4</v>
      </c>
      <c r="C466" t="s">
        <v>543</v>
      </c>
      <c r="D466">
        <v>100</v>
      </c>
      <c r="E466" t="s">
        <v>181</v>
      </c>
      <c r="F466">
        <f t="shared" si="21"/>
        <v>400</v>
      </c>
      <c r="G466" t="str">
        <f>VLOOKUP(C466,Customer!A466:C3288,3,FALSE)</f>
        <v>Norway</v>
      </c>
      <c r="H466" t="str">
        <f>VLOOKUP(C466,Customer!A466:C3288,2,FALSE)</f>
        <v>Oslo</v>
      </c>
      <c r="I466" t="str">
        <f t="shared" si="22"/>
        <v>Oct</v>
      </c>
      <c r="J466">
        <f t="shared" si="23"/>
        <v>41</v>
      </c>
    </row>
    <row r="467" spans="1:10" x14ac:dyDescent="0.3">
      <c r="A467" s="3">
        <v>38276</v>
      </c>
      <c r="B467">
        <v>4</v>
      </c>
      <c r="C467" t="s">
        <v>439</v>
      </c>
      <c r="D467">
        <v>100</v>
      </c>
      <c r="E467" t="s">
        <v>181</v>
      </c>
      <c r="F467">
        <f t="shared" si="21"/>
        <v>400</v>
      </c>
      <c r="G467" t="str">
        <f>VLOOKUP(C467,Customer!A467:C3289,3,FALSE)</f>
        <v>Germany</v>
      </c>
      <c r="H467" t="str">
        <f>VLOOKUP(C467,Customer!A467:C3289,2,FALSE)</f>
        <v>Koln</v>
      </c>
      <c r="I467" t="str">
        <f t="shared" si="22"/>
        <v>Oct</v>
      </c>
      <c r="J467">
        <f t="shared" si="23"/>
        <v>42</v>
      </c>
    </row>
    <row r="468" spans="1:10" x14ac:dyDescent="0.3">
      <c r="A468" s="3">
        <v>38295</v>
      </c>
      <c r="B468">
        <v>4</v>
      </c>
      <c r="C468" t="s">
        <v>160</v>
      </c>
      <c r="D468">
        <v>100</v>
      </c>
      <c r="E468" t="s">
        <v>181</v>
      </c>
      <c r="F468">
        <f t="shared" si="21"/>
        <v>400</v>
      </c>
      <c r="G468" t="str">
        <f>VLOOKUP(C468,Customer!A468:C3290,3,FALSE)</f>
        <v>USA</v>
      </c>
      <c r="H468" t="str">
        <f>VLOOKUP(C468,Customer!A468:C3290,2,FALSE)</f>
        <v>New Bedford</v>
      </c>
      <c r="I468" t="str">
        <f t="shared" si="22"/>
        <v>Nov</v>
      </c>
      <c r="J468">
        <f t="shared" si="23"/>
        <v>45</v>
      </c>
    </row>
    <row r="469" spans="1:10" x14ac:dyDescent="0.3">
      <c r="A469" s="3">
        <v>38308</v>
      </c>
      <c r="B469">
        <v>4</v>
      </c>
      <c r="C469" t="s">
        <v>309</v>
      </c>
      <c r="D469">
        <v>100</v>
      </c>
      <c r="E469" t="s">
        <v>181</v>
      </c>
      <c r="F469">
        <f t="shared" si="21"/>
        <v>400</v>
      </c>
      <c r="G469" t="str">
        <f>VLOOKUP(C469,Customer!A469:C3291,3,FALSE)</f>
        <v>USA</v>
      </c>
      <c r="H469" t="str">
        <f>VLOOKUP(C469,Customer!A469:C3291,2,FALSE)</f>
        <v>Philadelphia</v>
      </c>
      <c r="I469" t="str">
        <f t="shared" si="22"/>
        <v>Nov</v>
      </c>
      <c r="J469">
        <f t="shared" si="23"/>
        <v>47</v>
      </c>
    </row>
    <row r="470" spans="1:10" x14ac:dyDescent="0.3">
      <c r="A470" s="3">
        <v>38315</v>
      </c>
      <c r="B470">
        <v>4</v>
      </c>
      <c r="C470" t="s">
        <v>89</v>
      </c>
      <c r="D470">
        <v>100</v>
      </c>
      <c r="E470" t="s">
        <v>181</v>
      </c>
      <c r="F470">
        <f t="shared" si="21"/>
        <v>400</v>
      </c>
      <c r="G470" t="str">
        <f>VLOOKUP(C470,Customer!A470:C3292,3,FALSE)</f>
        <v>Australia</v>
      </c>
      <c r="H470" t="str">
        <f>VLOOKUP(C470,Customer!A470:C3292,2,FALSE)</f>
        <v>Melbourne</v>
      </c>
      <c r="I470" t="str">
        <f t="shared" si="22"/>
        <v>Nov</v>
      </c>
      <c r="J470">
        <f t="shared" si="23"/>
        <v>48</v>
      </c>
    </row>
    <row r="471" spans="1:10" x14ac:dyDescent="0.3">
      <c r="A471" s="3">
        <v>38330</v>
      </c>
      <c r="B471">
        <v>4</v>
      </c>
      <c r="C471" t="s">
        <v>45</v>
      </c>
      <c r="D471">
        <v>97.6</v>
      </c>
      <c r="E471" t="s">
        <v>181</v>
      </c>
      <c r="F471">
        <f t="shared" si="21"/>
        <v>390.4</v>
      </c>
      <c r="G471" t="str">
        <f>VLOOKUP(C471,Customer!A471:C3293,3,FALSE)</f>
        <v>France</v>
      </c>
      <c r="H471" t="str">
        <f>VLOOKUP(C471,Customer!A471:C3293,2,FALSE)</f>
        <v>Paris</v>
      </c>
      <c r="I471" t="str">
        <f t="shared" si="22"/>
        <v>Dec</v>
      </c>
      <c r="J471">
        <f t="shared" si="23"/>
        <v>50</v>
      </c>
    </row>
    <row r="472" spans="1:10" x14ac:dyDescent="0.3">
      <c r="A472" s="3">
        <v>38359</v>
      </c>
      <c r="B472">
        <v>1</v>
      </c>
      <c r="C472" t="s">
        <v>335</v>
      </c>
      <c r="D472">
        <v>87.06</v>
      </c>
      <c r="E472" t="s">
        <v>181</v>
      </c>
      <c r="F472">
        <f t="shared" si="21"/>
        <v>87.06</v>
      </c>
      <c r="G472" t="str">
        <f>VLOOKUP(C472,Customer!A472:C3294,3,FALSE)</f>
        <v>USA</v>
      </c>
      <c r="H472" t="str">
        <f>VLOOKUP(C472,Customer!A472:C3294,2,FALSE)</f>
        <v>New Bedford</v>
      </c>
      <c r="I472" t="str">
        <f t="shared" si="22"/>
        <v>Jan</v>
      </c>
      <c r="J472">
        <f t="shared" si="23"/>
        <v>2</v>
      </c>
    </row>
    <row r="473" spans="1:10" x14ac:dyDescent="0.3">
      <c r="A473" s="3">
        <v>38392</v>
      </c>
      <c r="B473">
        <v>1</v>
      </c>
      <c r="C473" t="s">
        <v>126</v>
      </c>
      <c r="D473">
        <v>100</v>
      </c>
      <c r="E473" t="s">
        <v>181</v>
      </c>
      <c r="F473">
        <f t="shared" si="21"/>
        <v>100</v>
      </c>
      <c r="G473" t="str">
        <f>VLOOKUP(C473,Customer!A473:C3295,3,FALSE)</f>
        <v>Finland</v>
      </c>
      <c r="H473" t="str">
        <f>VLOOKUP(C473,Customer!A473:C3295,2,FALSE)</f>
        <v>Helsinki</v>
      </c>
      <c r="I473" t="str">
        <f t="shared" si="22"/>
        <v>Feb</v>
      </c>
      <c r="J473">
        <f t="shared" si="23"/>
        <v>7</v>
      </c>
    </row>
    <row r="474" spans="1:10" x14ac:dyDescent="0.3">
      <c r="A474" s="3">
        <v>38415</v>
      </c>
      <c r="B474">
        <v>1</v>
      </c>
      <c r="C474" t="s">
        <v>272</v>
      </c>
      <c r="D474">
        <v>93.77</v>
      </c>
      <c r="E474" t="s">
        <v>181</v>
      </c>
      <c r="F474">
        <f t="shared" si="21"/>
        <v>93.77</v>
      </c>
      <c r="G474" t="str">
        <f>VLOOKUP(C474,Customer!A474:C3296,3,FALSE)</f>
        <v>USA</v>
      </c>
      <c r="H474" t="str">
        <f>VLOOKUP(C474,Customer!A474:C3296,2,FALSE)</f>
        <v>San Rafael</v>
      </c>
      <c r="I474" t="str">
        <f t="shared" si="22"/>
        <v>Mar</v>
      </c>
      <c r="J474">
        <f t="shared" si="23"/>
        <v>10</v>
      </c>
    </row>
    <row r="475" spans="1:10" x14ac:dyDescent="0.3">
      <c r="A475" s="3">
        <v>38457</v>
      </c>
      <c r="B475">
        <v>2</v>
      </c>
      <c r="C475" t="s">
        <v>322</v>
      </c>
      <c r="D475">
        <v>100</v>
      </c>
      <c r="E475" t="s">
        <v>181</v>
      </c>
      <c r="F475">
        <f t="shared" si="21"/>
        <v>200</v>
      </c>
      <c r="G475" t="str">
        <f>VLOOKUP(C475,Customer!A475:C3297,3,FALSE)</f>
        <v>Denmark</v>
      </c>
      <c r="H475" t="str">
        <f>VLOOKUP(C475,Customer!A475:C3297,2,FALSE)</f>
        <v>Kobenhavn</v>
      </c>
      <c r="I475" t="str">
        <f t="shared" si="22"/>
        <v>Apr</v>
      </c>
      <c r="J475">
        <f t="shared" si="23"/>
        <v>16</v>
      </c>
    </row>
    <row r="476" spans="1:10" x14ac:dyDescent="0.3">
      <c r="A476" s="3">
        <v>38489</v>
      </c>
      <c r="B476">
        <v>2</v>
      </c>
      <c r="C476" t="s">
        <v>144</v>
      </c>
      <c r="D476">
        <v>100</v>
      </c>
      <c r="E476" t="s">
        <v>181</v>
      </c>
      <c r="F476">
        <f t="shared" si="21"/>
        <v>200</v>
      </c>
      <c r="G476" t="str">
        <f>VLOOKUP(C476,Customer!A476:C3298,3,FALSE)</f>
        <v>Austria</v>
      </c>
      <c r="H476" t="str">
        <f>VLOOKUP(C476,Customer!A476:C3298,2,FALSE)</f>
        <v>Salzburg</v>
      </c>
      <c r="I476" t="str">
        <f t="shared" si="22"/>
        <v>May</v>
      </c>
      <c r="J476">
        <f t="shared" si="23"/>
        <v>21</v>
      </c>
    </row>
    <row r="477" spans="1:10" x14ac:dyDescent="0.3">
      <c r="A477" s="3">
        <v>37631</v>
      </c>
      <c r="B477">
        <v>1</v>
      </c>
      <c r="C477" t="s">
        <v>99</v>
      </c>
      <c r="D477">
        <v>100</v>
      </c>
      <c r="E477" t="s">
        <v>550</v>
      </c>
      <c r="F477">
        <f t="shared" si="21"/>
        <v>100</v>
      </c>
      <c r="G477" t="str">
        <f>VLOOKUP(C477,Customer!A477:C3299,3,FALSE)</f>
        <v>USA</v>
      </c>
      <c r="H477" t="str">
        <f>VLOOKUP(C477,Customer!A477:C3299,2,FALSE)</f>
        <v>NYC</v>
      </c>
      <c r="I477" t="str">
        <f t="shared" si="22"/>
        <v>Jan</v>
      </c>
      <c r="J477">
        <f t="shared" si="23"/>
        <v>2</v>
      </c>
    </row>
    <row r="478" spans="1:10" x14ac:dyDescent="0.3">
      <c r="A478" s="3">
        <v>37705</v>
      </c>
      <c r="B478">
        <v>1</v>
      </c>
      <c r="C478" t="s">
        <v>81</v>
      </c>
      <c r="D478">
        <v>99.66</v>
      </c>
      <c r="E478" t="s">
        <v>550</v>
      </c>
      <c r="F478">
        <f t="shared" si="21"/>
        <v>99.66</v>
      </c>
      <c r="G478" t="str">
        <f>VLOOKUP(C478,Customer!A478:C3300,3,FALSE)</f>
        <v>USA</v>
      </c>
      <c r="H478" t="str">
        <f>VLOOKUP(C478,Customer!A478:C3300,2,FALSE)</f>
        <v>San Francisco</v>
      </c>
      <c r="I478" t="str">
        <f t="shared" si="22"/>
        <v>Mar</v>
      </c>
      <c r="J478">
        <f t="shared" si="23"/>
        <v>13</v>
      </c>
    </row>
    <row r="479" spans="1:10" x14ac:dyDescent="0.3">
      <c r="A479" s="3">
        <v>37762</v>
      </c>
      <c r="B479">
        <v>2</v>
      </c>
      <c r="C479" t="s">
        <v>89</v>
      </c>
      <c r="D479">
        <v>100</v>
      </c>
      <c r="E479" t="s">
        <v>550</v>
      </c>
      <c r="F479">
        <f t="shared" si="21"/>
        <v>200</v>
      </c>
      <c r="G479" t="str">
        <f>VLOOKUP(C479,Customer!A479:C3301,3,FALSE)</f>
        <v>Australia</v>
      </c>
      <c r="H479" t="str">
        <f>VLOOKUP(C479,Customer!A479:C3301,2,FALSE)</f>
        <v>Melbourne</v>
      </c>
      <c r="I479" t="str">
        <f t="shared" si="22"/>
        <v>May</v>
      </c>
      <c r="J479">
        <f t="shared" si="23"/>
        <v>21</v>
      </c>
    </row>
    <row r="480" spans="1:10" x14ac:dyDescent="0.3">
      <c r="A480" s="3">
        <v>37818</v>
      </c>
      <c r="B480">
        <v>3</v>
      </c>
      <c r="C480" t="s">
        <v>152</v>
      </c>
      <c r="D480">
        <v>100</v>
      </c>
      <c r="E480" t="s">
        <v>550</v>
      </c>
      <c r="F480">
        <f t="shared" si="21"/>
        <v>300</v>
      </c>
      <c r="G480" t="str">
        <f>VLOOKUP(C480,Customer!A480:C3302,3,FALSE)</f>
        <v>Australia</v>
      </c>
      <c r="H480" t="str">
        <f>VLOOKUP(C480,Customer!A480:C3302,2,FALSE)</f>
        <v>Chatswood</v>
      </c>
      <c r="I480" t="str">
        <f t="shared" si="22"/>
        <v>Jul</v>
      </c>
      <c r="J480">
        <f t="shared" si="23"/>
        <v>29</v>
      </c>
    </row>
    <row r="481" spans="1:10" x14ac:dyDescent="0.3">
      <c r="A481" s="3">
        <v>37876</v>
      </c>
      <c r="B481">
        <v>3</v>
      </c>
      <c r="C481" t="s">
        <v>526</v>
      </c>
      <c r="D481">
        <v>100</v>
      </c>
      <c r="E481" t="s">
        <v>550</v>
      </c>
      <c r="F481">
        <f t="shared" si="21"/>
        <v>300</v>
      </c>
      <c r="G481" t="str">
        <f>VLOOKUP(C481,Customer!A481:C3303,3,FALSE)</f>
        <v>USA</v>
      </c>
      <c r="H481" t="str">
        <f>VLOOKUP(C481,Customer!A481:C3303,2,FALSE)</f>
        <v>Brisbane</v>
      </c>
      <c r="I481" t="str">
        <f t="shared" si="22"/>
        <v>Sep</v>
      </c>
      <c r="J481">
        <f t="shared" si="23"/>
        <v>37</v>
      </c>
    </row>
    <row r="482" spans="1:10" x14ac:dyDescent="0.3">
      <c r="A482" s="3">
        <v>37912</v>
      </c>
      <c r="B482">
        <v>4</v>
      </c>
      <c r="C482" t="s">
        <v>58</v>
      </c>
      <c r="D482">
        <v>91.44</v>
      </c>
      <c r="E482" t="s">
        <v>550</v>
      </c>
      <c r="F482">
        <f t="shared" si="21"/>
        <v>365.76</v>
      </c>
      <c r="G482" t="str">
        <f>VLOOKUP(C482,Customer!A482:C3304,3,FALSE)</f>
        <v>USA</v>
      </c>
      <c r="H482" t="str">
        <f>VLOOKUP(C482,Customer!A482:C3304,2,FALSE)</f>
        <v>San Francisco</v>
      </c>
      <c r="I482" t="str">
        <f t="shared" si="22"/>
        <v>Oct</v>
      </c>
      <c r="J482">
        <f t="shared" si="23"/>
        <v>42</v>
      </c>
    </row>
    <row r="483" spans="1:10" x14ac:dyDescent="0.3">
      <c r="A483" s="3">
        <v>37930</v>
      </c>
      <c r="B483">
        <v>4</v>
      </c>
      <c r="C483" t="s">
        <v>552</v>
      </c>
      <c r="D483">
        <v>100</v>
      </c>
      <c r="E483" t="s">
        <v>550</v>
      </c>
      <c r="F483">
        <f t="shared" si="21"/>
        <v>400</v>
      </c>
      <c r="G483" t="str">
        <f>VLOOKUP(C483,Customer!A483:C3305,3,FALSE)</f>
        <v>Italy</v>
      </c>
      <c r="H483" t="str">
        <f>VLOOKUP(C483,Customer!A483:C3305,2,FALSE)</f>
        <v>Bergamo</v>
      </c>
      <c r="I483" t="str">
        <f t="shared" si="22"/>
        <v>Nov</v>
      </c>
      <c r="J483">
        <f t="shared" si="23"/>
        <v>45</v>
      </c>
    </row>
    <row r="484" spans="1:10" x14ac:dyDescent="0.3">
      <c r="A484" s="3">
        <v>37937</v>
      </c>
      <c r="B484">
        <v>4</v>
      </c>
      <c r="C484" t="s">
        <v>272</v>
      </c>
      <c r="D484">
        <v>87.33</v>
      </c>
      <c r="E484" t="s">
        <v>550</v>
      </c>
      <c r="F484">
        <f t="shared" si="21"/>
        <v>349.32</v>
      </c>
      <c r="G484" t="str">
        <f>VLOOKUP(C484,Customer!A484:C3306,3,FALSE)</f>
        <v>USA</v>
      </c>
      <c r="H484" t="str">
        <f>VLOOKUP(C484,Customer!A484:C3306,2,FALSE)</f>
        <v>San Rafael</v>
      </c>
      <c r="I484" t="str">
        <f t="shared" si="22"/>
        <v>Nov</v>
      </c>
      <c r="J484">
        <f t="shared" si="23"/>
        <v>46</v>
      </c>
    </row>
    <row r="485" spans="1:10" x14ac:dyDescent="0.3">
      <c r="A485" s="3">
        <v>37946</v>
      </c>
      <c r="B485">
        <v>4</v>
      </c>
      <c r="C485" t="s">
        <v>558</v>
      </c>
      <c r="D485">
        <v>100</v>
      </c>
      <c r="E485" t="s">
        <v>550</v>
      </c>
      <c r="F485">
        <f t="shared" si="21"/>
        <v>400</v>
      </c>
      <c r="G485" t="str">
        <f>VLOOKUP(C485,Customer!A485:C3307,3,FALSE)</f>
        <v>Australia</v>
      </c>
      <c r="H485" t="str">
        <f>VLOOKUP(C485,Customer!A485:C3307,2,FALSE)</f>
        <v>Glen Waverly</v>
      </c>
      <c r="I485" t="str">
        <f t="shared" si="22"/>
        <v>Nov</v>
      </c>
      <c r="J485">
        <f t="shared" si="23"/>
        <v>47</v>
      </c>
    </row>
    <row r="486" spans="1:10" x14ac:dyDescent="0.3">
      <c r="A486" s="3">
        <v>37958</v>
      </c>
      <c r="B486">
        <v>4</v>
      </c>
      <c r="C486" t="s">
        <v>174</v>
      </c>
      <c r="D486">
        <v>100</v>
      </c>
      <c r="E486" t="s">
        <v>550</v>
      </c>
      <c r="F486">
        <f t="shared" si="21"/>
        <v>400</v>
      </c>
      <c r="G486" t="str">
        <f>VLOOKUP(C486,Customer!A486:C3308,3,FALSE)</f>
        <v>Spain</v>
      </c>
      <c r="H486" t="str">
        <f>VLOOKUP(C486,Customer!A486:C3308,2,FALSE)</f>
        <v>Madrid</v>
      </c>
      <c r="I486" t="str">
        <f t="shared" si="22"/>
        <v>Dec</v>
      </c>
      <c r="J486">
        <f t="shared" si="23"/>
        <v>49</v>
      </c>
    </row>
    <row r="487" spans="1:10" x14ac:dyDescent="0.3">
      <c r="A487" s="3">
        <v>38015</v>
      </c>
      <c r="B487">
        <v>1</v>
      </c>
      <c r="C487" t="s">
        <v>234</v>
      </c>
      <c r="D487">
        <v>89.38</v>
      </c>
      <c r="E487" t="s">
        <v>550</v>
      </c>
      <c r="F487">
        <f t="shared" si="21"/>
        <v>89.38</v>
      </c>
      <c r="G487" t="str">
        <f>VLOOKUP(C487,Customer!A487:C3309,3,FALSE)</f>
        <v>USA</v>
      </c>
      <c r="H487" t="str">
        <f>VLOOKUP(C487,Customer!A487:C3309,2,FALSE)</f>
        <v>Burbank</v>
      </c>
      <c r="I487" t="str">
        <f t="shared" si="22"/>
        <v>Jan</v>
      </c>
      <c r="J487">
        <f t="shared" si="23"/>
        <v>5</v>
      </c>
    </row>
    <row r="488" spans="1:10" x14ac:dyDescent="0.3">
      <c r="A488" s="3">
        <v>38048</v>
      </c>
      <c r="B488">
        <v>1</v>
      </c>
      <c r="C488" t="s">
        <v>219</v>
      </c>
      <c r="D488">
        <v>100</v>
      </c>
      <c r="E488" t="s">
        <v>550</v>
      </c>
      <c r="F488">
        <f t="shared" si="21"/>
        <v>100</v>
      </c>
      <c r="G488" t="str">
        <f>VLOOKUP(C488,Customer!A488:C3310,3,FALSE)</f>
        <v>France</v>
      </c>
      <c r="H488" t="str">
        <f>VLOOKUP(C488,Customer!A488:C3310,2,FALSE)</f>
        <v>Lyon</v>
      </c>
      <c r="I488" t="str">
        <f t="shared" si="22"/>
        <v>Mar</v>
      </c>
      <c r="J488">
        <f t="shared" si="23"/>
        <v>10</v>
      </c>
    </row>
    <row r="489" spans="1:10" x14ac:dyDescent="0.3">
      <c r="A489" s="3">
        <v>38106</v>
      </c>
      <c r="B489">
        <v>2</v>
      </c>
      <c r="C489" t="s">
        <v>174</v>
      </c>
      <c r="D489">
        <v>100</v>
      </c>
      <c r="E489" t="s">
        <v>550</v>
      </c>
      <c r="F489">
        <f t="shared" si="21"/>
        <v>200</v>
      </c>
      <c r="G489" t="str">
        <f>VLOOKUP(C489,Customer!A489:C3311,3,FALSE)</f>
        <v>Spain</v>
      </c>
      <c r="H489" t="str">
        <f>VLOOKUP(C489,Customer!A489:C3311,2,FALSE)</f>
        <v>Madrid</v>
      </c>
      <c r="I489" t="str">
        <f t="shared" si="22"/>
        <v>Apr</v>
      </c>
      <c r="J489">
        <f t="shared" si="23"/>
        <v>18</v>
      </c>
    </row>
    <row r="490" spans="1:10" x14ac:dyDescent="0.3">
      <c r="A490" s="3">
        <v>38146</v>
      </c>
      <c r="B490">
        <v>2</v>
      </c>
      <c r="C490" t="s">
        <v>322</v>
      </c>
      <c r="D490">
        <v>95.55</v>
      </c>
      <c r="E490" t="s">
        <v>550</v>
      </c>
      <c r="F490">
        <f t="shared" si="21"/>
        <v>191.1</v>
      </c>
      <c r="G490" t="str">
        <f>VLOOKUP(C490,Customer!A490:C3312,3,FALSE)</f>
        <v>Denmark</v>
      </c>
      <c r="H490" t="str">
        <f>VLOOKUP(C490,Customer!A490:C3312,2,FALSE)</f>
        <v>Kobenhavn</v>
      </c>
      <c r="I490" t="str">
        <f t="shared" si="22"/>
        <v>Jun</v>
      </c>
      <c r="J490">
        <f t="shared" si="23"/>
        <v>24</v>
      </c>
    </row>
    <row r="491" spans="1:10" x14ac:dyDescent="0.3">
      <c r="A491" s="3">
        <v>38216</v>
      </c>
      <c r="B491">
        <v>3</v>
      </c>
      <c r="C491" t="s">
        <v>254</v>
      </c>
      <c r="D491">
        <v>100</v>
      </c>
      <c r="E491" t="s">
        <v>550</v>
      </c>
      <c r="F491">
        <f t="shared" si="21"/>
        <v>300</v>
      </c>
      <c r="G491" t="str">
        <f>VLOOKUP(C491,Customer!A491:C3313,3,FALSE)</f>
        <v>Italy</v>
      </c>
      <c r="H491" t="str">
        <f>VLOOKUP(C491,Customer!A491:C3313,2,FALSE)</f>
        <v>Torino</v>
      </c>
      <c r="I491" t="str">
        <f t="shared" si="22"/>
        <v>Aug</v>
      </c>
      <c r="J491">
        <f t="shared" si="23"/>
        <v>34</v>
      </c>
    </row>
    <row r="492" spans="1:10" x14ac:dyDescent="0.3">
      <c r="A492" s="3">
        <v>38233</v>
      </c>
      <c r="B492">
        <v>3</v>
      </c>
      <c r="C492" t="s">
        <v>73</v>
      </c>
      <c r="D492">
        <v>100</v>
      </c>
      <c r="E492" t="s">
        <v>550</v>
      </c>
      <c r="F492">
        <f t="shared" si="21"/>
        <v>300</v>
      </c>
      <c r="G492" t="str">
        <f>VLOOKUP(C492,Customer!A492:C3314,3,FALSE)</f>
        <v>Norway</v>
      </c>
      <c r="H492" t="str">
        <f>VLOOKUP(C492,Customer!A492:C3314,2,FALSE)</f>
        <v>Bergen</v>
      </c>
      <c r="I492" t="str">
        <f t="shared" si="22"/>
        <v>Sep</v>
      </c>
      <c r="J492">
        <f t="shared" si="23"/>
        <v>36</v>
      </c>
    </row>
    <row r="493" spans="1:10" x14ac:dyDescent="0.3">
      <c r="A493" s="3">
        <v>38271</v>
      </c>
      <c r="B493">
        <v>4</v>
      </c>
      <c r="C493" t="s">
        <v>267</v>
      </c>
      <c r="D493">
        <v>95.55</v>
      </c>
      <c r="E493" t="s">
        <v>550</v>
      </c>
      <c r="F493">
        <f t="shared" si="21"/>
        <v>382.2</v>
      </c>
      <c r="G493" t="str">
        <f>VLOOKUP(C493,Customer!A493:C3315,3,FALSE)</f>
        <v>France</v>
      </c>
      <c r="H493" t="str">
        <f>VLOOKUP(C493,Customer!A493:C3315,2,FALSE)</f>
        <v>Versailles</v>
      </c>
      <c r="I493" t="str">
        <f t="shared" si="22"/>
        <v>Oct</v>
      </c>
      <c r="J493">
        <f t="shared" si="23"/>
        <v>42</v>
      </c>
    </row>
    <row r="494" spans="1:10" x14ac:dyDescent="0.3">
      <c r="A494" s="3">
        <v>38281</v>
      </c>
      <c r="B494">
        <v>4</v>
      </c>
      <c r="C494" t="s">
        <v>272</v>
      </c>
      <c r="D494">
        <v>89.38</v>
      </c>
      <c r="E494" t="s">
        <v>550</v>
      </c>
      <c r="F494">
        <f t="shared" si="21"/>
        <v>357.52</v>
      </c>
      <c r="G494" t="str">
        <f>VLOOKUP(C494,Customer!A494:C3316,3,FALSE)</f>
        <v>USA</v>
      </c>
      <c r="H494" t="str">
        <f>VLOOKUP(C494,Customer!A494:C3316,2,FALSE)</f>
        <v>San Rafael</v>
      </c>
      <c r="I494" t="str">
        <f t="shared" si="22"/>
        <v>Oct</v>
      </c>
      <c r="J494">
        <f t="shared" si="23"/>
        <v>43</v>
      </c>
    </row>
    <row r="495" spans="1:10" x14ac:dyDescent="0.3">
      <c r="A495" s="3">
        <v>38295</v>
      </c>
      <c r="B495">
        <v>4</v>
      </c>
      <c r="C495" t="s">
        <v>277</v>
      </c>
      <c r="D495">
        <v>86.3</v>
      </c>
      <c r="E495" t="s">
        <v>550</v>
      </c>
      <c r="F495">
        <f t="shared" si="21"/>
        <v>345.2</v>
      </c>
      <c r="G495" t="str">
        <f>VLOOKUP(C495,Customer!A495:C3317,3,FALSE)</f>
        <v>USA</v>
      </c>
      <c r="H495" t="str">
        <f>VLOOKUP(C495,Customer!A495:C3317,2,FALSE)</f>
        <v>Nashua</v>
      </c>
      <c r="I495" t="str">
        <f t="shared" si="22"/>
        <v>Nov</v>
      </c>
      <c r="J495">
        <f t="shared" si="23"/>
        <v>45</v>
      </c>
    </row>
    <row r="496" spans="1:10" x14ac:dyDescent="0.3">
      <c r="A496" s="3">
        <v>38308</v>
      </c>
      <c r="B496">
        <v>4</v>
      </c>
      <c r="C496" t="s">
        <v>492</v>
      </c>
      <c r="D496">
        <v>95.13</v>
      </c>
      <c r="E496" t="s">
        <v>550</v>
      </c>
      <c r="F496">
        <f t="shared" si="21"/>
        <v>380.52</v>
      </c>
      <c r="G496" t="str">
        <f>VLOOKUP(C496,Customer!A496:C3318,3,FALSE)</f>
        <v>UK</v>
      </c>
      <c r="H496" t="str">
        <f>VLOOKUP(C496,Customer!A496:C3318,2,FALSE)</f>
        <v>Manchester</v>
      </c>
      <c r="I496" t="str">
        <f t="shared" si="22"/>
        <v>Nov</v>
      </c>
      <c r="J496">
        <f t="shared" si="23"/>
        <v>47</v>
      </c>
    </row>
    <row r="497" spans="1:10" x14ac:dyDescent="0.3">
      <c r="A497" s="3">
        <v>38320</v>
      </c>
      <c r="B497">
        <v>4</v>
      </c>
      <c r="C497" t="s">
        <v>539</v>
      </c>
      <c r="D497">
        <v>36.11</v>
      </c>
      <c r="E497" t="s">
        <v>550</v>
      </c>
      <c r="F497">
        <f t="shared" si="21"/>
        <v>144.44</v>
      </c>
      <c r="G497" t="str">
        <f>VLOOKUP(C497,Customer!A497:C3319,3,FALSE)</f>
        <v>USA</v>
      </c>
      <c r="H497" t="str">
        <f>VLOOKUP(C497,Customer!A497:C3319,2,FALSE)</f>
        <v>Las Vegas</v>
      </c>
      <c r="I497" t="str">
        <f t="shared" si="22"/>
        <v>Nov</v>
      </c>
      <c r="J497">
        <f t="shared" si="23"/>
        <v>49</v>
      </c>
    </row>
    <row r="498" spans="1:10" x14ac:dyDescent="0.3">
      <c r="A498" s="3">
        <v>38330</v>
      </c>
      <c r="B498">
        <v>4</v>
      </c>
      <c r="C498" t="s">
        <v>45</v>
      </c>
      <c r="D498">
        <v>50.18</v>
      </c>
      <c r="E498" t="s">
        <v>550</v>
      </c>
      <c r="F498">
        <f t="shared" si="21"/>
        <v>200.72</v>
      </c>
      <c r="G498" t="str">
        <f>VLOOKUP(C498,Customer!A498:C3320,3,FALSE)</f>
        <v>France</v>
      </c>
      <c r="H498" t="str">
        <f>VLOOKUP(C498,Customer!A498:C3320,2,FALSE)</f>
        <v>Paris</v>
      </c>
      <c r="I498" t="str">
        <f t="shared" si="22"/>
        <v>Dec</v>
      </c>
      <c r="J498">
        <f t="shared" si="23"/>
        <v>50</v>
      </c>
    </row>
    <row r="499" spans="1:10" x14ac:dyDescent="0.3">
      <c r="A499" s="3">
        <v>38372</v>
      </c>
      <c r="B499">
        <v>1</v>
      </c>
      <c r="C499" t="s">
        <v>281</v>
      </c>
      <c r="D499">
        <v>100</v>
      </c>
      <c r="E499" t="s">
        <v>550</v>
      </c>
      <c r="F499">
        <f t="shared" si="21"/>
        <v>100</v>
      </c>
      <c r="G499" t="str">
        <f>VLOOKUP(C499,Customer!A499:C3321,3,FALSE)</f>
        <v>USA</v>
      </c>
      <c r="H499" t="str">
        <f>VLOOKUP(C499,Customer!A499:C3321,2,FALSE)</f>
        <v>Brickhaven</v>
      </c>
      <c r="I499" t="str">
        <f t="shared" si="22"/>
        <v>Jan</v>
      </c>
      <c r="J499">
        <f t="shared" si="23"/>
        <v>4</v>
      </c>
    </row>
    <row r="500" spans="1:10" x14ac:dyDescent="0.3">
      <c r="A500" s="3">
        <v>38399</v>
      </c>
      <c r="B500">
        <v>1</v>
      </c>
      <c r="C500" t="s">
        <v>174</v>
      </c>
      <c r="D500">
        <v>93.16</v>
      </c>
      <c r="E500" t="s">
        <v>550</v>
      </c>
      <c r="F500">
        <f t="shared" si="21"/>
        <v>93.16</v>
      </c>
      <c r="G500" t="str">
        <f>VLOOKUP(C500,Customer!A500:C3322,3,FALSE)</f>
        <v>Spain</v>
      </c>
      <c r="H500" t="str">
        <f>VLOOKUP(C500,Customer!A500:C3322,2,FALSE)</f>
        <v>Madrid</v>
      </c>
      <c r="I500" t="str">
        <f t="shared" si="22"/>
        <v>Feb</v>
      </c>
      <c r="J500">
        <f t="shared" si="23"/>
        <v>8</v>
      </c>
    </row>
    <row r="501" spans="1:10" x14ac:dyDescent="0.3">
      <c r="A501" s="3">
        <v>38420</v>
      </c>
      <c r="B501">
        <v>1</v>
      </c>
      <c r="C501" t="s">
        <v>285</v>
      </c>
      <c r="D501">
        <v>100</v>
      </c>
      <c r="E501" t="s">
        <v>550</v>
      </c>
      <c r="F501">
        <f t="shared" si="21"/>
        <v>100</v>
      </c>
      <c r="G501" t="str">
        <f>VLOOKUP(C501,Customer!A501:C3323,3,FALSE)</f>
        <v>Australia</v>
      </c>
      <c r="H501" t="str">
        <f>VLOOKUP(C501,Customer!A501:C3323,2,FALSE)</f>
        <v>North Sydney</v>
      </c>
      <c r="I501" t="str">
        <f t="shared" si="22"/>
        <v>Mar</v>
      </c>
      <c r="J501">
        <f t="shared" si="23"/>
        <v>11</v>
      </c>
    </row>
    <row r="502" spans="1:10" x14ac:dyDescent="0.3">
      <c r="A502" s="3">
        <v>38502</v>
      </c>
      <c r="B502">
        <v>2</v>
      </c>
      <c r="C502" t="s">
        <v>139</v>
      </c>
      <c r="D502">
        <v>95.55</v>
      </c>
      <c r="E502" t="s">
        <v>550</v>
      </c>
      <c r="F502">
        <f t="shared" si="21"/>
        <v>191.1</v>
      </c>
      <c r="G502" t="str">
        <f>VLOOKUP(C502,Customer!A502:C3324,3,FALSE)</f>
        <v>USA</v>
      </c>
      <c r="H502" t="str">
        <f>VLOOKUP(C502,Customer!A502:C3324,2,FALSE)</f>
        <v>Allentown</v>
      </c>
      <c r="I502" t="str">
        <f t="shared" si="22"/>
        <v>May</v>
      </c>
      <c r="J502">
        <f t="shared" si="23"/>
        <v>23</v>
      </c>
    </row>
    <row r="503" spans="1:10" x14ac:dyDescent="0.3">
      <c r="A503" s="3">
        <v>37631</v>
      </c>
      <c r="B503">
        <v>1</v>
      </c>
      <c r="C503" t="s">
        <v>99</v>
      </c>
      <c r="D503">
        <v>50.14</v>
      </c>
      <c r="E503" t="s">
        <v>550</v>
      </c>
      <c r="F503">
        <f t="shared" si="21"/>
        <v>50.14</v>
      </c>
      <c r="G503" t="str">
        <f>VLOOKUP(C503,Customer!A503:C3325,3,FALSE)</f>
        <v>USA</v>
      </c>
      <c r="H503" t="str">
        <f>VLOOKUP(C503,Customer!A503:C3325,2,FALSE)</f>
        <v>NYC</v>
      </c>
      <c r="I503" t="str">
        <f t="shared" si="22"/>
        <v>Jan</v>
      </c>
      <c r="J503">
        <f t="shared" si="23"/>
        <v>2</v>
      </c>
    </row>
    <row r="504" spans="1:10" x14ac:dyDescent="0.3">
      <c r="A504" s="3">
        <v>37705</v>
      </c>
      <c r="B504">
        <v>1</v>
      </c>
      <c r="C504" t="s">
        <v>81</v>
      </c>
      <c r="D504">
        <v>49.06</v>
      </c>
      <c r="E504" t="s">
        <v>550</v>
      </c>
      <c r="F504">
        <f t="shared" si="21"/>
        <v>49.06</v>
      </c>
      <c r="G504" t="str">
        <f>VLOOKUP(C504,Customer!A504:C3326,3,FALSE)</f>
        <v>USA</v>
      </c>
      <c r="H504" t="str">
        <f>VLOOKUP(C504,Customer!A504:C3326,2,FALSE)</f>
        <v>San Francisco</v>
      </c>
      <c r="I504" t="str">
        <f t="shared" si="22"/>
        <v>Mar</v>
      </c>
      <c r="J504">
        <f t="shared" si="23"/>
        <v>13</v>
      </c>
    </row>
    <row r="505" spans="1:10" x14ac:dyDescent="0.3">
      <c r="A505" s="3">
        <v>37769</v>
      </c>
      <c r="B505">
        <v>2</v>
      </c>
      <c r="C505" t="s">
        <v>191</v>
      </c>
      <c r="D505">
        <v>54.99</v>
      </c>
      <c r="E505" t="s">
        <v>550</v>
      </c>
      <c r="F505">
        <f t="shared" si="21"/>
        <v>109.98</v>
      </c>
      <c r="G505" t="str">
        <f>VLOOKUP(C505,Customer!A505:C3327,3,FALSE)</f>
        <v>Spain</v>
      </c>
      <c r="H505" t="str">
        <f>VLOOKUP(C505,Customer!A505:C3327,2,FALSE)</f>
        <v>Madrid</v>
      </c>
      <c r="I505" t="str">
        <f t="shared" si="22"/>
        <v>May</v>
      </c>
      <c r="J505">
        <f t="shared" si="23"/>
        <v>22</v>
      </c>
    </row>
    <row r="506" spans="1:10" x14ac:dyDescent="0.3">
      <c r="A506" s="3">
        <v>37818</v>
      </c>
      <c r="B506">
        <v>3</v>
      </c>
      <c r="C506" t="s">
        <v>152</v>
      </c>
      <c r="D506">
        <v>43.13</v>
      </c>
      <c r="E506" t="s">
        <v>550</v>
      </c>
      <c r="F506">
        <f t="shared" si="21"/>
        <v>129.39000000000001</v>
      </c>
      <c r="G506" t="str">
        <f>VLOOKUP(C506,Customer!A506:C3328,3,FALSE)</f>
        <v>Australia</v>
      </c>
      <c r="H506" t="str">
        <f>VLOOKUP(C506,Customer!A506:C3328,2,FALSE)</f>
        <v>Chatswood</v>
      </c>
      <c r="I506" t="str">
        <f t="shared" si="22"/>
        <v>Jul</v>
      </c>
      <c r="J506">
        <f t="shared" si="23"/>
        <v>29</v>
      </c>
    </row>
    <row r="507" spans="1:10" x14ac:dyDescent="0.3">
      <c r="A507" s="3">
        <v>37876</v>
      </c>
      <c r="B507">
        <v>3</v>
      </c>
      <c r="C507" t="s">
        <v>526</v>
      </c>
      <c r="D507">
        <v>58.22</v>
      </c>
      <c r="E507" t="s">
        <v>550</v>
      </c>
      <c r="F507">
        <f t="shared" si="21"/>
        <v>174.66</v>
      </c>
      <c r="G507" t="str">
        <f>VLOOKUP(C507,Customer!A507:C3329,3,FALSE)</f>
        <v>USA</v>
      </c>
      <c r="H507" t="str">
        <f>VLOOKUP(C507,Customer!A507:C3329,2,FALSE)</f>
        <v>Brisbane</v>
      </c>
      <c r="I507" t="str">
        <f t="shared" si="22"/>
        <v>Sep</v>
      </c>
      <c r="J507">
        <f t="shared" si="23"/>
        <v>37</v>
      </c>
    </row>
    <row r="508" spans="1:10" x14ac:dyDescent="0.3">
      <c r="A508" s="3">
        <v>37912</v>
      </c>
      <c r="B508">
        <v>4</v>
      </c>
      <c r="C508" t="s">
        <v>58</v>
      </c>
      <c r="D508">
        <v>51.21</v>
      </c>
      <c r="E508" t="s">
        <v>550</v>
      </c>
      <c r="F508">
        <f t="shared" si="21"/>
        <v>204.84</v>
      </c>
      <c r="G508" t="str">
        <f>VLOOKUP(C508,Customer!A508:C3330,3,FALSE)</f>
        <v>USA</v>
      </c>
      <c r="H508" t="str">
        <f>VLOOKUP(C508,Customer!A508:C3330,2,FALSE)</f>
        <v>San Francisco</v>
      </c>
      <c r="I508" t="str">
        <f t="shared" si="22"/>
        <v>Oct</v>
      </c>
      <c r="J508">
        <f t="shared" si="23"/>
        <v>42</v>
      </c>
    </row>
    <row r="509" spans="1:10" x14ac:dyDescent="0.3">
      <c r="A509" s="3">
        <v>37930</v>
      </c>
      <c r="B509">
        <v>4</v>
      </c>
      <c r="C509" t="s">
        <v>552</v>
      </c>
      <c r="D509">
        <v>44.21</v>
      </c>
      <c r="E509" t="s">
        <v>550</v>
      </c>
      <c r="F509">
        <f t="shared" si="21"/>
        <v>176.84</v>
      </c>
      <c r="G509" t="str">
        <f>VLOOKUP(C509,Customer!A509:C3331,3,FALSE)</f>
        <v>Italy</v>
      </c>
      <c r="H509" t="str">
        <f>VLOOKUP(C509,Customer!A509:C3331,2,FALSE)</f>
        <v>Bergamo</v>
      </c>
      <c r="I509" t="str">
        <f t="shared" si="22"/>
        <v>Nov</v>
      </c>
      <c r="J509">
        <f t="shared" si="23"/>
        <v>45</v>
      </c>
    </row>
    <row r="510" spans="1:10" x14ac:dyDescent="0.3">
      <c r="A510" s="3">
        <v>37937</v>
      </c>
      <c r="B510">
        <v>4</v>
      </c>
      <c r="C510" t="s">
        <v>272</v>
      </c>
      <c r="D510">
        <v>54.45</v>
      </c>
      <c r="E510" t="s">
        <v>550</v>
      </c>
      <c r="F510">
        <f t="shared" si="21"/>
        <v>217.8</v>
      </c>
      <c r="G510" t="str">
        <f>VLOOKUP(C510,Customer!A510:C3332,3,FALSE)</f>
        <v>USA</v>
      </c>
      <c r="H510" t="str">
        <f>VLOOKUP(C510,Customer!A510:C3332,2,FALSE)</f>
        <v>San Rafael</v>
      </c>
      <c r="I510" t="str">
        <f t="shared" si="22"/>
        <v>Nov</v>
      </c>
      <c r="J510">
        <f t="shared" si="23"/>
        <v>46</v>
      </c>
    </row>
    <row r="511" spans="1:10" x14ac:dyDescent="0.3">
      <c r="A511" s="3">
        <v>37946</v>
      </c>
      <c r="B511">
        <v>4</v>
      </c>
      <c r="C511" t="s">
        <v>558</v>
      </c>
      <c r="D511">
        <v>53.37</v>
      </c>
      <c r="E511" t="s">
        <v>550</v>
      </c>
      <c r="F511">
        <f t="shared" si="21"/>
        <v>213.48</v>
      </c>
      <c r="G511" t="str">
        <f>VLOOKUP(C511,Customer!A511:C3333,3,FALSE)</f>
        <v>Australia</v>
      </c>
      <c r="H511" t="str">
        <f>VLOOKUP(C511,Customer!A511:C3333,2,FALSE)</f>
        <v>Glen Waverly</v>
      </c>
      <c r="I511" t="str">
        <f t="shared" si="22"/>
        <v>Nov</v>
      </c>
      <c r="J511">
        <f t="shared" si="23"/>
        <v>47</v>
      </c>
    </row>
    <row r="512" spans="1:10" x14ac:dyDescent="0.3">
      <c r="A512" s="3">
        <v>37958</v>
      </c>
      <c r="B512">
        <v>4</v>
      </c>
      <c r="C512" t="s">
        <v>174</v>
      </c>
      <c r="D512">
        <v>63.61</v>
      </c>
      <c r="E512" t="s">
        <v>550</v>
      </c>
      <c r="F512">
        <f t="shared" si="21"/>
        <v>254.44</v>
      </c>
      <c r="G512" t="str">
        <f>VLOOKUP(C512,Customer!A512:C3334,3,FALSE)</f>
        <v>Spain</v>
      </c>
      <c r="H512" t="str">
        <f>VLOOKUP(C512,Customer!A512:C3334,2,FALSE)</f>
        <v>Madrid</v>
      </c>
      <c r="I512" t="str">
        <f t="shared" si="22"/>
        <v>Dec</v>
      </c>
      <c r="J512">
        <f t="shared" si="23"/>
        <v>49</v>
      </c>
    </row>
    <row r="513" spans="1:10" x14ac:dyDescent="0.3">
      <c r="A513" s="3">
        <v>38015</v>
      </c>
      <c r="B513">
        <v>1</v>
      </c>
      <c r="C513" t="s">
        <v>234</v>
      </c>
      <c r="D513">
        <v>43.13</v>
      </c>
      <c r="E513" t="s">
        <v>550</v>
      </c>
      <c r="F513">
        <f t="shared" si="21"/>
        <v>43.13</v>
      </c>
      <c r="G513" t="str">
        <f>VLOOKUP(C513,Customer!A513:C3335,3,FALSE)</f>
        <v>USA</v>
      </c>
      <c r="H513" t="str">
        <f>VLOOKUP(C513,Customer!A513:C3335,2,FALSE)</f>
        <v>Burbank</v>
      </c>
      <c r="I513" t="str">
        <f t="shared" si="22"/>
        <v>Jan</v>
      </c>
      <c r="J513">
        <f t="shared" si="23"/>
        <v>5</v>
      </c>
    </row>
    <row r="514" spans="1:10" x14ac:dyDescent="0.3">
      <c r="A514" s="3">
        <v>38048</v>
      </c>
      <c r="B514">
        <v>1</v>
      </c>
      <c r="C514" t="s">
        <v>219</v>
      </c>
      <c r="D514">
        <v>48.52</v>
      </c>
      <c r="E514" t="s">
        <v>550</v>
      </c>
      <c r="F514">
        <f t="shared" si="21"/>
        <v>48.52</v>
      </c>
      <c r="G514" t="str">
        <f>VLOOKUP(C514,Customer!A514:C3336,3,FALSE)</f>
        <v>France</v>
      </c>
      <c r="H514" t="str">
        <f>VLOOKUP(C514,Customer!A514:C3336,2,FALSE)</f>
        <v>Lyon</v>
      </c>
      <c r="I514" t="str">
        <f t="shared" si="22"/>
        <v>Mar</v>
      </c>
      <c r="J514">
        <f t="shared" si="23"/>
        <v>10</v>
      </c>
    </row>
    <row r="515" spans="1:10" x14ac:dyDescent="0.3">
      <c r="A515" s="3">
        <v>38106</v>
      </c>
      <c r="B515">
        <v>2</v>
      </c>
      <c r="C515" t="s">
        <v>174</v>
      </c>
      <c r="D515">
        <v>58.22</v>
      </c>
      <c r="E515" t="s">
        <v>550</v>
      </c>
      <c r="F515">
        <f t="shared" ref="F515:F578" si="24">D515*B515</f>
        <v>116.44</v>
      </c>
      <c r="G515" t="str">
        <f>VLOOKUP(C515,Customer!A515:C3337,3,FALSE)</f>
        <v>Spain</v>
      </c>
      <c r="H515" t="str">
        <f>VLOOKUP(C515,Customer!A515:C3337,2,FALSE)</f>
        <v>Madrid</v>
      </c>
      <c r="I515" t="str">
        <f t="shared" ref="I515:I578" si="25">TEXT(A515,"mmm")</f>
        <v>Apr</v>
      </c>
      <c r="J515">
        <f t="shared" ref="J515:J578" si="26">WEEKNUM(A515)</f>
        <v>18</v>
      </c>
    </row>
    <row r="516" spans="1:10" x14ac:dyDescent="0.3">
      <c r="A516" s="3">
        <v>38146</v>
      </c>
      <c r="B516">
        <v>2</v>
      </c>
      <c r="C516" t="s">
        <v>322</v>
      </c>
      <c r="D516">
        <v>51.75</v>
      </c>
      <c r="E516" t="s">
        <v>550</v>
      </c>
      <c r="F516">
        <f t="shared" si="24"/>
        <v>103.5</v>
      </c>
      <c r="G516" t="str">
        <f>VLOOKUP(C516,Customer!A516:C3338,3,FALSE)</f>
        <v>Denmark</v>
      </c>
      <c r="H516" t="str">
        <f>VLOOKUP(C516,Customer!A516:C3338,2,FALSE)</f>
        <v>Kobenhavn</v>
      </c>
      <c r="I516" t="str">
        <f t="shared" si="25"/>
        <v>Jun</v>
      </c>
      <c r="J516">
        <f t="shared" si="26"/>
        <v>24</v>
      </c>
    </row>
    <row r="517" spans="1:10" x14ac:dyDescent="0.3">
      <c r="A517" s="3">
        <v>38216</v>
      </c>
      <c r="B517">
        <v>3</v>
      </c>
      <c r="C517" t="s">
        <v>254</v>
      </c>
      <c r="D517">
        <v>57.68</v>
      </c>
      <c r="E517" t="s">
        <v>550</v>
      </c>
      <c r="F517">
        <f t="shared" si="24"/>
        <v>173.04</v>
      </c>
      <c r="G517" t="str">
        <f>VLOOKUP(C517,Customer!A517:C3339,3,FALSE)</f>
        <v>Italy</v>
      </c>
      <c r="H517" t="str">
        <f>VLOOKUP(C517,Customer!A517:C3339,2,FALSE)</f>
        <v>Torino</v>
      </c>
      <c r="I517" t="str">
        <f t="shared" si="25"/>
        <v>Aug</v>
      </c>
      <c r="J517">
        <f t="shared" si="26"/>
        <v>34</v>
      </c>
    </row>
    <row r="518" spans="1:10" x14ac:dyDescent="0.3">
      <c r="A518" s="3">
        <v>38233</v>
      </c>
      <c r="B518">
        <v>3</v>
      </c>
      <c r="C518" t="s">
        <v>73</v>
      </c>
      <c r="D518">
        <v>56.07</v>
      </c>
      <c r="E518" t="s">
        <v>550</v>
      </c>
      <c r="F518">
        <f t="shared" si="24"/>
        <v>168.21</v>
      </c>
      <c r="G518" t="str">
        <f>VLOOKUP(C518,Customer!A518:C3340,3,FALSE)</f>
        <v>Norway</v>
      </c>
      <c r="H518" t="str">
        <f>VLOOKUP(C518,Customer!A518:C3340,2,FALSE)</f>
        <v>Bergen</v>
      </c>
      <c r="I518" t="str">
        <f t="shared" si="25"/>
        <v>Sep</v>
      </c>
      <c r="J518">
        <f t="shared" si="26"/>
        <v>36</v>
      </c>
    </row>
    <row r="519" spans="1:10" x14ac:dyDescent="0.3">
      <c r="A519" s="3">
        <v>38271</v>
      </c>
      <c r="B519">
        <v>4</v>
      </c>
      <c r="C519" t="s">
        <v>267</v>
      </c>
      <c r="D519">
        <v>48.52</v>
      </c>
      <c r="E519" t="s">
        <v>550</v>
      </c>
      <c r="F519">
        <f t="shared" si="24"/>
        <v>194.08</v>
      </c>
      <c r="G519" t="str">
        <f>VLOOKUP(C519,Customer!A519:C3341,3,FALSE)</f>
        <v>France</v>
      </c>
      <c r="H519" t="str">
        <f>VLOOKUP(C519,Customer!A519:C3341,2,FALSE)</f>
        <v>Versailles</v>
      </c>
      <c r="I519" t="str">
        <f t="shared" si="25"/>
        <v>Oct</v>
      </c>
      <c r="J519">
        <f t="shared" si="26"/>
        <v>42</v>
      </c>
    </row>
    <row r="520" spans="1:10" x14ac:dyDescent="0.3">
      <c r="A520" s="3">
        <v>38281</v>
      </c>
      <c r="B520">
        <v>4</v>
      </c>
      <c r="C520" t="s">
        <v>272</v>
      </c>
      <c r="D520">
        <v>44.21</v>
      </c>
      <c r="E520" t="s">
        <v>550</v>
      </c>
      <c r="F520">
        <f t="shared" si="24"/>
        <v>176.84</v>
      </c>
      <c r="G520" t="str">
        <f>VLOOKUP(C520,Customer!A520:C3342,3,FALSE)</f>
        <v>USA</v>
      </c>
      <c r="H520" t="str">
        <f>VLOOKUP(C520,Customer!A520:C3342,2,FALSE)</f>
        <v>San Rafael</v>
      </c>
      <c r="I520" t="str">
        <f t="shared" si="25"/>
        <v>Oct</v>
      </c>
      <c r="J520">
        <f t="shared" si="26"/>
        <v>43</v>
      </c>
    </row>
    <row r="521" spans="1:10" x14ac:dyDescent="0.3">
      <c r="A521" s="3">
        <v>38295</v>
      </c>
      <c r="B521">
        <v>4</v>
      </c>
      <c r="C521" t="s">
        <v>277</v>
      </c>
      <c r="D521">
        <v>57.68</v>
      </c>
      <c r="E521" t="s">
        <v>550</v>
      </c>
      <c r="F521">
        <f t="shared" si="24"/>
        <v>230.72</v>
      </c>
      <c r="G521" t="str">
        <f>VLOOKUP(C521,Customer!A521:C3343,3,FALSE)</f>
        <v>USA</v>
      </c>
      <c r="H521" t="str">
        <f>VLOOKUP(C521,Customer!A521:C3343,2,FALSE)</f>
        <v>Nashua</v>
      </c>
      <c r="I521" t="str">
        <f t="shared" si="25"/>
        <v>Nov</v>
      </c>
      <c r="J521">
        <f t="shared" si="26"/>
        <v>45</v>
      </c>
    </row>
    <row r="522" spans="1:10" x14ac:dyDescent="0.3">
      <c r="A522" s="3">
        <v>38308</v>
      </c>
      <c r="B522">
        <v>4</v>
      </c>
      <c r="C522" t="s">
        <v>492</v>
      </c>
      <c r="D522">
        <v>89.89</v>
      </c>
      <c r="E522" t="s">
        <v>550</v>
      </c>
      <c r="F522">
        <f t="shared" si="24"/>
        <v>359.56</v>
      </c>
      <c r="G522" t="str">
        <f>VLOOKUP(C522,Customer!A522:C3344,3,FALSE)</f>
        <v>UK</v>
      </c>
      <c r="H522" t="str">
        <f>VLOOKUP(C522,Customer!A522:C3344,2,FALSE)</f>
        <v>Manchester</v>
      </c>
      <c r="I522" t="str">
        <f t="shared" si="25"/>
        <v>Nov</v>
      </c>
      <c r="J522">
        <f t="shared" si="26"/>
        <v>47</v>
      </c>
    </row>
    <row r="523" spans="1:10" x14ac:dyDescent="0.3">
      <c r="A523" s="3">
        <v>38320</v>
      </c>
      <c r="B523">
        <v>4</v>
      </c>
      <c r="C523" t="s">
        <v>89</v>
      </c>
      <c r="D523">
        <v>58.95</v>
      </c>
      <c r="E523" t="s">
        <v>550</v>
      </c>
      <c r="F523">
        <f t="shared" si="24"/>
        <v>235.8</v>
      </c>
      <c r="G523" t="str">
        <f>VLOOKUP(C523,Customer!A523:C3345,3,FALSE)</f>
        <v>Australia</v>
      </c>
      <c r="H523" t="str">
        <f>VLOOKUP(C523,Customer!A523:C3345,2,FALSE)</f>
        <v>Melbourne</v>
      </c>
      <c r="I523" t="str">
        <f t="shared" si="25"/>
        <v>Nov</v>
      </c>
      <c r="J523">
        <f t="shared" si="26"/>
        <v>49</v>
      </c>
    </row>
    <row r="524" spans="1:10" x14ac:dyDescent="0.3">
      <c r="A524" s="3">
        <v>38330</v>
      </c>
      <c r="B524">
        <v>4</v>
      </c>
      <c r="C524" t="s">
        <v>45</v>
      </c>
      <c r="D524">
        <v>72.41</v>
      </c>
      <c r="E524" t="s">
        <v>550</v>
      </c>
      <c r="F524">
        <f t="shared" si="24"/>
        <v>289.64</v>
      </c>
      <c r="G524" t="str">
        <f>VLOOKUP(C524,Customer!A524:C3346,3,FALSE)</f>
        <v>France</v>
      </c>
      <c r="H524" t="str">
        <f>VLOOKUP(C524,Customer!A524:C3346,2,FALSE)</f>
        <v>Paris</v>
      </c>
      <c r="I524" t="str">
        <f t="shared" si="25"/>
        <v>Dec</v>
      </c>
      <c r="J524">
        <f t="shared" si="26"/>
        <v>50</v>
      </c>
    </row>
    <row r="525" spans="1:10" x14ac:dyDescent="0.3">
      <c r="A525" s="3">
        <v>38372</v>
      </c>
      <c r="B525">
        <v>1</v>
      </c>
      <c r="C525" t="s">
        <v>281</v>
      </c>
      <c r="D525">
        <v>98.63</v>
      </c>
      <c r="E525" t="s">
        <v>550</v>
      </c>
      <c r="F525">
        <f t="shared" si="24"/>
        <v>98.63</v>
      </c>
      <c r="G525" t="str">
        <f>VLOOKUP(C525,Customer!A525:C3347,3,FALSE)</f>
        <v>USA</v>
      </c>
      <c r="H525" t="str">
        <f>VLOOKUP(C525,Customer!A525:C3347,2,FALSE)</f>
        <v>Brickhaven</v>
      </c>
      <c r="I525" t="str">
        <f t="shared" si="25"/>
        <v>Jan</v>
      </c>
      <c r="J525">
        <f t="shared" si="26"/>
        <v>4</v>
      </c>
    </row>
    <row r="526" spans="1:10" x14ac:dyDescent="0.3">
      <c r="A526" s="3">
        <v>38400</v>
      </c>
      <c r="B526">
        <v>1</v>
      </c>
      <c r="C526" t="s">
        <v>58</v>
      </c>
      <c r="D526">
        <v>52.83</v>
      </c>
      <c r="E526" t="s">
        <v>550</v>
      </c>
      <c r="F526">
        <f t="shared" si="24"/>
        <v>52.83</v>
      </c>
      <c r="G526" t="str">
        <f>VLOOKUP(C526,Customer!A526:C3348,3,FALSE)</f>
        <v>USA</v>
      </c>
      <c r="H526" t="str">
        <f>VLOOKUP(C526,Customer!A526:C3348,2,FALSE)</f>
        <v>San Francisco</v>
      </c>
      <c r="I526" t="str">
        <f t="shared" si="25"/>
        <v>Feb</v>
      </c>
      <c r="J526">
        <f t="shared" si="26"/>
        <v>8</v>
      </c>
    </row>
    <row r="527" spans="1:10" x14ac:dyDescent="0.3">
      <c r="A527" s="3">
        <v>38420</v>
      </c>
      <c r="B527">
        <v>1</v>
      </c>
      <c r="C527" t="s">
        <v>285</v>
      </c>
      <c r="D527">
        <v>100</v>
      </c>
      <c r="E527" t="s">
        <v>550</v>
      </c>
      <c r="F527">
        <f t="shared" si="24"/>
        <v>100</v>
      </c>
      <c r="G527" t="str">
        <f>VLOOKUP(C527,Customer!A527:C3349,3,FALSE)</f>
        <v>Australia</v>
      </c>
      <c r="H527" t="str">
        <f>VLOOKUP(C527,Customer!A527:C3349,2,FALSE)</f>
        <v>North Sydney</v>
      </c>
      <c r="I527" t="str">
        <f t="shared" si="25"/>
        <v>Mar</v>
      </c>
      <c r="J527">
        <f t="shared" si="26"/>
        <v>11</v>
      </c>
    </row>
    <row r="528" spans="1:10" x14ac:dyDescent="0.3">
      <c r="A528" s="3">
        <v>38502</v>
      </c>
      <c r="B528">
        <v>2</v>
      </c>
      <c r="C528" t="s">
        <v>139</v>
      </c>
      <c r="D528">
        <v>51.75</v>
      </c>
      <c r="E528" t="s">
        <v>550</v>
      </c>
      <c r="F528">
        <f t="shared" si="24"/>
        <v>103.5</v>
      </c>
      <c r="G528" t="str">
        <f>VLOOKUP(C528,Customer!A528:C3350,3,FALSE)</f>
        <v>USA</v>
      </c>
      <c r="H528" t="str">
        <f>VLOOKUP(C528,Customer!A528:C3350,2,FALSE)</f>
        <v>Allentown</v>
      </c>
      <c r="I528" t="str">
        <f t="shared" si="25"/>
        <v>May</v>
      </c>
      <c r="J528">
        <f t="shared" si="26"/>
        <v>23</v>
      </c>
    </row>
    <row r="529" spans="1:10" x14ac:dyDescent="0.3">
      <c r="A529" s="3">
        <v>37698</v>
      </c>
      <c r="B529">
        <v>1</v>
      </c>
      <c r="C529" t="s">
        <v>492</v>
      </c>
      <c r="D529">
        <v>100</v>
      </c>
      <c r="E529" t="s">
        <v>181</v>
      </c>
      <c r="F529">
        <f t="shared" si="24"/>
        <v>100</v>
      </c>
      <c r="G529" t="str">
        <f>VLOOKUP(C529,Customer!A529:C3351,3,FALSE)</f>
        <v>UK</v>
      </c>
      <c r="H529" t="str">
        <f>VLOOKUP(C529,Customer!A529:C3351,2,FALSE)</f>
        <v>Manchester</v>
      </c>
      <c r="I529" t="str">
        <f t="shared" si="25"/>
        <v>Mar</v>
      </c>
      <c r="J529">
        <f t="shared" si="26"/>
        <v>12</v>
      </c>
    </row>
    <row r="530" spans="1:10" x14ac:dyDescent="0.3">
      <c r="A530" s="3">
        <v>37761</v>
      </c>
      <c r="B530">
        <v>2</v>
      </c>
      <c r="C530" t="s">
        <v>312</v>
      </c>
      <c r="D530">
        <v>100</v>
      </c>
      <c r="E530" t="s">
        <v>181</v>
      </c>
      <c r="F530">
        <f t="shared" si="24"/>
        <v>200</v>
      </c>
      <c r="G530" t="str">
        <f>VLOOKUP(C530,Customer!A530:C3352,3,FALSE)</f>
        <v>France</v>
      </c>
      <c r="H530" t="str">
        <f>VLOOKUP(C530,Customer!A530:C3352,2,FALSE)</f>
        <v>Nantes</v>
      </c>
      <c r="I530" t="str">
        <f t="shared" si="25"/>
        <v>May</v>
      </c>
      <c r="J530">
        <f t="shared" si="26"/>
        <v>21</v>
      </c>
    </row>
    <row r="531" spans="1:10" x14ac:dyDescent="0.3">
      <c r="A531" s="3">
        <v>37812</v>
      </c>
      <c r="B531">
        <v>3</v>
      </c>
      <c r="C531" t="s">
        <v>37</v>
      </c>
      <c r="D531">
        <v>99.55</v>
      </c>
      <c r="E531" t="s">
        <v>181</v>
      </c>
      <c r="F531">
        <f t="shared" si="24"/>
        <v>298.64999999999998</v>
      </c>
      <c r="G531" t="str">
        <f>VLOOKUP(C531,Customer!A531:C3353,3,FALSE)</f>
        <v>France</v>
      </c>
      <c r="H531" t="str">
        <f>VLOOKUP(C531,Customer!A531:C3353,2,FALSE)</f>
        <v>Reims</v>
      </c>
      <c r="I531" t="str">
        <f t="shared" si="25"/>
        <v>Jul</v>
      </c>
      <c r="J531">
        <f t="shared" si="26"/>
        <v>28</v>
      </c>
    </row>
    <row r="532" spans="1:10" x14ac:dyDescent="0.3">
      <c r="A532" s="3">
        <v>37875</v>
      </c>
      <c r="B532">
        <v>3</v>
      </c>
      <c r="C532" t="s">
        <v>285</v>
      </c>
      <c r="D532">
        <v>100</v>
      </c>
      <c r="E532" t="s">
        <v>181</v>
      </c>
      <c r="F532">
        <f t="shared" si="24"/>
        <v>300</v>
      </c>
      <c r="G532" t="str">
        <f>VLOOKUP(C532,Customer!A532:C3354,3,FALSE)</f>
        <v>Australia</v>
      </c>
      <c r="H532" t="str">
        <f>VLOOKUP(C532,Customer!A532:C3354,2,FALSE)</f>
        <v>North Sydney</v>
      </c>
      <c r="I532" t="str">
        <f t="shared" si="25"/>
        <v>Sep</v>
      </c>
      <c r="J532">
        <f t="shared" si="26"/>
        <v>37</v>
      </c>
    </row>
    <row r="533" spans="1:10" x14ac:dyDescent="0.3">
      <c r="A533" s="3">
        <v>37911</v>
      </c>
      <c r="B533">
        <v>4</v>
      </c>
      <c r="C533" t="s">
        <v>498</v>
      </c>
      <c r="D533">
        <v>100</v>
      </c>
      <c r="E533" t="s">
        <v>181</v>
      </c>
      <c r="F533">
        <f t="shared" si="24"/>
        <v>400</v>
      </c>
      <c r="G533" t="str">
        <f>VLOOKUP(C533,Customer!A533:C3355,3,FALSE)</f>
        <v>Denmark</v>
      </c>
      <c r="H533" t="str">
        <f>VLOOKUP(C533,Customer!A533:C3355,2,FALSE)</f>
        <v>Aaarhus</v>
      </c>
      <c r="I533" t="str">
        <f t="shared" si="25"/>
        <v>Oct</v>
      </c>
      <c r="J533">
        <f t="shared" si="26"/>
        <v>42</v>
      </c>
    </row>
    <row r="534" spans="1:10" x14ac:dyDescent="0.3">
      <c r="A534" s="3">
        <v>37930</v>
      </c>
      <c r="B534">
        <v>4</v>
      </c>
      <c r="C534" t="s">
        <v>109</v>
      </c>
      <c r="D534">
        <v>100</v>
      </c>
      <c r="E534" t="s">
        <v>181</v>
      </c>
      <c r="F534">
        <f t="shared" si="24"/>
        <v>400</v>
      </c>
      <c r="G534" t="str">
        <f>VLOOKUP(C534,Customer!A534:C3356,3,FALSE)</f>
        <v>USA</v>
      </c>
      <c r="H534" t="str">
        <f>VLOOKUP(C534,Customer!A534:C3356,2,FALSE)</f>
        <v>Bridgewater</v>
      </c>
      <c r="I534" t="str">
        <f t="shared" si="25"/>
        <v>Nov</v>
      </c>
      <c r="J534">
        <f t="shared" si="26"/>
        <v>45</v>
      </c>
    </row>
    <row r="535" spans="1:10" x14ac:dyDescent="0.3">
      <c r="A535" s="3">
        <v>37937</v>
      </c>
      <c r="B535">
        <v>4</v>
      </c>
      <c r="C535" t="s">
        <v>73</v>
      </c>
      <c r="D535">
        <v>100</v>
      </c>
      <c r="E535" t="s">
        <v>181</v>
      </c>
      <c r="F535">
        <f t="shared" si="24"/>
        <v>400</v>
      </c>
      <c r="G535" t="str">
        <f>VLOOKUP(C535,Customer!A535:C3357,3,FALSE)</f>
        <v>Norway</v>
      </c>
      <c r="H535" t="str">
        <f>VLOOKUP(C535,Customer!A535:C3357,2,FALSE)</f>
        <v>Bergen</v>
      </c>
      <c r="I535" t="str">
        <f t="shared" si="25"/>
        <v>Nov</v>
      </c>
      <c r="J535">
        <f t="shared" si="26"/>
        <v>46</v>
      </c>
    </row>
    <row r="536" spans="1:10" x14ac:dyDescent="0.3">
      <c r="A536" s="3">
        <v>37945</v>
      </c>
      <c r="B536">
        <v>4</v>
      </c>
      <c r="C536" t="s">
        <v>277</v>
      </c>
      <c r="D536">
        <v>100</v>
      </c>
      <c r="E536" t="s">
        <v>181</v>
      </c>
      <c r="F536">
        <f t="shared" si="24"/>
        <v>400</v>
      </c>
      <c r="G536" t="str">
        <f>VLOOKUP(C536,Customer!A536:C3358,3,FALSE)</f>
        <v>USA</v>
      </c>
      <c r="H536" t="str">
        <f>VLOOKUP(C536,Customer!A536:C3358,2,FALSE)</f>
        <v>Nashua</v>
      </c>
      <c r="I536" t="str">
        <f t="shared" si="25"/>
        <v>Nov</v>
      </c>
      <c r="J536">
        <f t="shared" si="26"/>
        <v>47</v>
      </c>
    </row>
    <row r="537" spans="1:10" x14ac:dyDescent="0.3">
      <c r="A537" s="3">
        <v>37957</v>
      </c>
      <c r="B537">
        <v>4</v>
      </c>
      <c r="C537" t="s">
        <v>475</v>
      </c>
      <c r="D537">
        <v>100</v>
      </c>
      <c r="E537" t="s">
        <v>181</v>
      </c>
      <c r="F537">
        <f t="shared" si="24"/>
        <v>400</v>
      </c>
      <c r="G537" t="str">
        <f>VLOOKUP(C537,Customer!A537:C3359,3,FALSE)</f>
        <v>USA</v>
      </c>
      <c r="H537" t="str">
        <f>VLOOKUP(C537,Customer!A537:C3359,2,FALSE)</f>
        <v>NYC</v>
      </c>
      <c r="I537" t="str">
        <f t="shared" si="25"/>
        <v>Dec</v>
      </c>
      <c r="J537">
        <f t="shared" si="26"/>
        <v>49</v>
      </c>
    </row>
    <row r="538" spans="1:10" x14ac:dyDescent="0.3">
      <c r="A538" s="3">
        <v>38002</v>
      </c>
      <c r="B538">
        <v>1</v>
      </c>
      <c r="C538" t="s">
        <v>174</v>
      </c>
      <c r="D538">
        <v>100</v>
      </c>
      <c r="E538" t="s">
        <v>181</v>
      </c>
      <c r="F538">
        <f t="shared" si="24"/>
        <v>100</v>
      </c>
      <c r="G538" t="str">
        <f>VLOOKUP(C538,Customer!A538:C3360,3,FALSE)</f>
        <v>Spain</v>
      </c>
      <c r="H538" t="str">
        <f>VLOOKUP(C538,Customer!A538:C3360,2,FALSE)</f>
        <v>Madrid</v>
      </c>
      <c r="I538" t="str">
        <f t="shared" si="25"/>
        <v>Jan</v>
      </c>
      <c r="J538">
        <f t="shared" si="26"/>
        <v>3</v>
      </c>
    </row>
    <row r="539" spans="1:10" x14ac:dyDescent="0.3">
      <c r="A539" s="3">
        <v>38043</v>
      </c>
      <c r="B539">
        <v>1</v>
      </c>
      <c r="C539" t="s">
        <v>362</v>
      </c>
      <c r="D539">
        <v>100</v>
      </c>
      <c r="E539" t="s">
        <v>181</v>
      </c>
      <c r="F539">
        <f t="shared" si="24"/>
        <v>100</v>
      </c>
      <c r="G539" t="str">
        <f>VLOOKUP(C539,Customer!A539:C3361,3,FALSE)</f>
        <v>USA</v>
      </c>
      <c r="H539" t="str">
        <f>VLOOKUP(C539,Customer!A539:C3361,2,FALSE)</f>
        <v>San Diego</v>
      </c>
      <c r="I539" t="str">
        <f t="shared" si="25"/>
        <v>Feb</v>
      </c>
      <c r="J539">
        <f t="shared" si="26"/>
        <v>9</v>
      </c>
    </row>
    <row r="540" spans="1:10" x14ac:dyDescent="0.3">
      <c r="A540" s="3">
        <v>38090</v>
      </c>
      <c r="B540">
        <v>2</v>
      </c>
      <c r="C540" t="s">
        <v>531</v>
      </c>
      <c r="D540">
        <v>100</v>
      </c>
      <c r="E540" t="s">
        <v>181</v>
      </c>
      <c r="F540">
        <f t="shared" si="24"/>
        <v>200</v>
      </c>
      <c r="G540" t="str">
        <f>VLOOKUP(C540,Customer!A540:C3362,3,FALSE)</f>
        <v>France</v>
      </c>
      <c r="H540" t="str">
        <f>VLOOKUP(C540,Customer!A540:C3362,2,FALSE)</f>
        <v>Strasbourg</v>
      </c>
      <c r="I540" t="str">
        <f t="shared" si="25"/>
        <v>Apr</v>
      </c>
      <c r="J540">
        <f t="shared" si="26"/>
        <v>16</v>
      </c>
    </row>
    <row r="541" spans="1:10" x14ac:dyDescent="0.3">
      <c r="A541" s="3">
        <v>38139</v>
      </c>
      <c r="B541">
        <v>2</v>
      </c>
      <c r="C541" t="s">
        <v>165</v>
      </c>
      <c r="D541">
        <v>100</v>
      </c>
      <c r="E541" t="s">
        <v>181</v>
      </c>
      <c r="F541">
        <f t="shared" si="24"/>
        <v>200</v>
      </c>
      <c r="G541" t="str">
        <f>VLOOKUP(C541,Customer!A541:C3363,3,FALSE)</f>
        <v>UK</v>
      </c>
      <c r="H541" t="str">
        <f>VLOOKUP(C541,Customer!A541:C3363,2,FALSE)</f>
        <v>Liverpool</v>
      </c>
      <c r="I541" t="str">
        <f t="shared" si="25"/>
        <v>Jun</v>
      </c>
      <c r="J541">
        <f t="shared" si="26"/>
        <v>23</v>
      </c>
    </row>
    <row r="542" spans="1:10" x14ac:dyDescent="0.3">
      <c r="A542" s="3">
        <v>38174</v>
      </c>
      <c r="B542">
        <v>3</v>
      </c>
      <c r="C542" t="s">
        <v>452</v>
      </c>
      <c r="D542">
        <v>100</v>
      </c>
      <c r="E542" t="s">
        <v>181</v>
      </c>
      <c r="F542">
        <f t="shared" si="24"/>
        <v>300</v>
      </c>
      <c r="G542" t="str">
        <f>VLOOKUP(C542,Customer!A542:C3364,3,FALSE)</f>
        <v>Italy</v>
      </c>
      <c r="H542" t="str">
        <f>VLOOKUP(C542,Customer!A542:C3364,2,FALSE)</f>
        <v>Reggio Emilia</v>
      </c>
      <c r="I542" t="str">
        <f t="shared" si="25"/>
        <v>Jul</v>
      </c>
      <c r="J542">
        <f t="shared" si="26"/>
        <v>28</v>
      </c>
    </row>
    <row r="543" spans="1:10" x14ac:dyDescent="0.3">
      <c r="A543" s="3">
        <v>38205</v>
      </c>
      <c r="B543">
        <v>3</v>
      </c>
      <c r="C543" t="s">
        <v>539</v>
      </c>
      <c r="D543">
        <v>100</v>
      </c>
      <c r="E543" t="s">
        <v>181</v>
      </c>
      <c r="F543">
        <f t="shared" si="24"/>
        <v>300</v>
      </c>
      <c r="G543" t="str">
        <f>VLOOKUP(C543,Customer!A543:C3365,3,FALSE)</f>
        <v>USA</v>
      </c>
      <c r="H543" t="str">
        <f>VLOOKUP(C543,Customer!A543:C3365,2,FALSE)</f>
        <v>Las Vegas</v>
      </c>
      <c r="I543" t="str">
        <f t="shared" si="25"/>
        <v>Aug</v>
      </c>
      <c r="J543">
        <f t="shared" si="26"/>
        <v>32</v>
      </c>
    </row>
    <row r="544" spans="1:10" x14ac:dyDescent="0.3">
      <c r="A544" s="3">
        <v>38231</v>
      </c>
      <c r="B544">
        <v>3</v>
      </c>
      <c r="C544" t="s">
        <v>418</v>
      </c>
      <c r="D544">
        <v>100</v>
      </c>
      <c r="E544" t="s">
        <v>181</v>
      </c>
      <c r="F544">
        <f t="shared" si="24"/>
        <v>300</v>
      </c>
      <c r="G544" t="str">
        <f>VLOOKUP(C544,Customer!A544:C3366,3,FALSE)</f>
        <v>Singapore</v>
      </c>
      <c r="H544" t="str">
        <f>VLOOKUP(C544,Customer!A544:C3366,2,FALSE)</f>
        <v>Singapore</v>
      </c>
      <c r="I544" t="str">
        <f t="shared" si="25"/>
        <v>Sep</v>
      </c>
      <c r="J544">
        <f t="shared" si="26"/>
        <v>36</v>
      </c>
    </row>
    <row r="545" spans="1:10" x14ac:dyDescent="0.3">
      <c r="A545" s="3">
        <v>37899</v>
      </c>
      <c r="B545">
        <v>4</v>
      </c>
      <c r="C545" t="s">
        <v>543</v>
      </c>
      <c r="D545">
        <v>100</v>
      </c>
      <c r="E545" t="s">
        <v>181</v>
      </c>
      <c r="F545">
        <f t="shared" si="24"/>
        <v>400</v>
      </c>
      <c r="G545" t="str">
        <f>VLOOKUP(C545,Customer!A545:C3367,3,FALSE)</f>
        <v>Norway</v>
      </c>
      <c r="H545" t="str">
        <f>VLOOKUP(C545,Customer!A545:C3367,2,FALSE)</f>
        <v>Oslo</v>
      </c>
      <c r="I545" t="str">
        <f t="shared" si="25"/>
        <v>Oct</v>
      </c>
      <c r="J545">
        <f t="shared" si="26"/>
        <v>41</v>
      </c>
    </row>
    <row r="546" spans="1:10" x14ac:dyDescent="0.3">
      <c r="A546" s="3">
        <v>38276</v>
      </c>
      <c r="B546">
        <v>4</v>
      </c>
      <c r="C546" t="s">
        <v>174</v>
      </c>
      <c r="D546">
        <v>100</v>
      </c>
      <c r="E546" t="s">
        <v>181</v>
      </c>
      <c r="F546">
        <f t="shared" si="24"/>
        <v>400</v>
      </c>
      <c r="G546" t="str">
        <f>VLOOKUP(C546,Customer!A546:C3368,3,FALSE)</f>
        <v>Spain</v>
      </c>
      <c r="H546" t="str">
        <f>VLOOKUP(C546,Customer!A546:C3368,2,FALSE)</f>
        <v>Madrid</v>
      </c>
      <c r="I546" t="str">
        <f t="shared" si="25"/>
        <v>Oct</v>
      </c>
      <c r="J546">
        <f t="shared" si="26"/>
        <v>42</v>
      </c>
    </row>
    <row r="547" spans="1:10" x14ac:dyDescent="0.3">
      <c r="A547" s="3">
        <v>38295</v>
      </c>
      <c r="B547">
        <v>4</v>
      </c>
      <c r="C547" t="s">
        <v>160</v>
      </c>
      <c r="D547">
        <v>100</v>
      </c>
      <c r="E547" t="s">
        <v>181</v>
      </c>
      <c r="F547">
        <f t="shared" si="24"/>
        <v>400</v>
      </c>
      <c r="G547" t="str">
        <f>VLOOKUP(C547,Customer!A547:C3369,3,FALSE)</f>
        <v>USA</v>
      </c>
      <c r="H547" t="str">
        <f>VLOOKUP(C547,Customer!A547:C3369,2,FALSE)</f>
        <v>New Bedford</v>
      </c>
      <c r="I547" t="str">
        <f t="shared" si="25"/>
        <v>Nov</v>
      </c>
      <c r="J547">
        <f t="shared" si="26"/>
        <v>45</v>
      </c>
    </row>
    <row r="548" spans="1:10" x14ac:dyDescent="0.3">
      <c r="A548" s="3">
        <v>38308</v>
      </c>
      <c r="B548">
        <v>4</v>
      </c>
      <c r="C548" t="s">
        <v>309</v>
      </c>
      <c r="D548">
        <v>100</v>
      </c>
      <c r="E548" t="s">
        <v>181</v>
      </c>
      <c r="F548">
        <f t="shared" si="24"/>
        <v>400</v>
      </c>
      <c r="G548" t="str">
        <f>VLOOKUP(C548,Customer!A548:C3370,3,FALSE)</f>
        <v>USA</v>
      </c>
      <c r="H548" t="str">
        <f>VLOOKUP(C548,Customer!A548:C3370,2,FALSE)</f>
        <v>Philadelphia</v>
      </c>
      <c r="I548" t="str">
        <f t="shared" si="25"/>
        <v>Nov</v>
      </c>
      <c r="J548">
        <f t="shared" si="26"/>
        <v>47</v>
      </c>
    </row>
    <row r="549" spans="1:10" x14ac:dyDescent="0.3">
      <c r="A549" s="3">
        <v>38315</v>
      </c>
      <c r="B549">
        <v>4</v>
      </c>
      <c r="C549" t="s">
        <v>37</v>
      </c>
      <c r="D549">
        <v>100</v>
      </c>
      <c r="E549" t="s">
        <v>181</v>
      </c>
      <c r="F549">
        <f t="shared" si="24"/>
        <v>400</v>
      </c>
      <c r="G549" t="str">
        <f>VLOOKUP(C549,Customer!A549:C3371,3,FALSE)</f>
        <v>France</v>
      </c>
      <c r="H549" t="str">
        <f>VLOOKUP(C549,Customer!A549:C3371,2,FALSE)</f>
        <v>Reims</v>
      </c>
      <c r="I549" t="str">
        <f t="shared" si="25"/>
        <v>Nov</v>
      </c>
      <c r="J549">
        <f t="shared" si="26"/>
        <v>48</v>
      </c>
    </row>
    <row r="550" spans="1:10" x14ac:dyDescent="0.3">
      <c r="A550" s="3">
        <v>38364</v>
      </c>
      <c r="B550">
        <v>1</v>
      </c>
      <c r="C550" t="s">
        <v>52</v>
      </c>
      <c r="D550">
        <v>56.3</v>
      </c>
      <c r="E550" t="s">
        <v>181</v>
      </c>
      <c r="F550">
        <f t="shared" si="24"/>
        <v>56.3</v>
      </c>
      <c r="G550" t="str">
        <f>VLOOKUP(C550,Customer!A550:C3372,3,FALSE)</f>
        <v>USA</v>
      </c>
      <c r="H550" t="str">
        <f>VLOOKUP(C550,Customer!A550:C3372,2,FALSE)</f>
        <v>Pasadena</v>
      </c>
      <c r="I550" t="str">
        <f t="shared" si="25"/>
        <v>Jan</v>
      </c>
      <c r="J550">
        <f t="shared" si="26"/>
        <v>3</v>
      </c>
    </row>
    <row r="551" spans="1:10" x14ac:dyDescent="0.3">
      <c r="A551" s="3">
        <v>38393</v>
      </c>
      <c r="B551">
        <v>1</v>
      </c>
      <c r="C551" t="s">
        <v>174</v>
      </c>
      <c r="D551">
        <v>42.64</v>
      </c>
      <c r="E551" t="s">
        <v>181</v>
      </c>
      <c r="F551">
        <f t="shared" si="24"/>
        <v>42.64</v>
      </c>
      <c r="G551" t="str">
        <f>VLOOKUP(C551,Customer!A551:C3373,3,FALSE)</f>
        <v>Spain</v>
      </c>
      <c r="H551" t="str">
        <f>VLOOKUP(C551,Customer!A551:C3373,2,FALSE)</f>
        <v>Madrid</v>
      </c>
      <c r="I551" t="str">
        <f t="shared" si="25"/>
        <v>Feb</v>
      </c>
      <c r="J551">
        <f t="shared" si="26"/>
        <v>7</v>
      </c>
    </row>
    <row r="552" spans="1:10" x14ac:dyDescent="0.3">
      <c r="A552" s="3">
        <v>38464</v>
      </c>
      <c r="B552">
        <v>2</v>
      </c>
      <c r="C552" t="s">
        <v>397</v>
      </c>
      <c r="D552">
        <v>100</v>
      </c>
      <c r="E552" t="s">
        <v>181</v>
      </c>
      <c r="F552">
        <f t="shared" si="24"/>
        <v>200</v>
      </c>
      <c r="G552" t="str">
        <f>VLOOKUP(C552,Customer!A552:C3374,3,FALSE)</f>
        <v>USA</v>
      </c>
      <c r="H552" t="str">
        <f>VLOOKUP(C552,Customer!A552:C3374,2,FALSE)</f>
        <v>San Jose</v>
      </c>
      <c r="I552" t="str">
        <f t="shared" si="25"/>
        <v>Apr</v>
      </c>
      <c r="J552">
        <f t="shared" si="26"/>
        <v>17</v>
      </c>
    </row>
    <row r="553" spans="1:10" x14ac:dyDescent="0.3">
      <c r="A553" s="3">
        <v>38489</v>
      </c>
      <c r="B553">
        <v>2</v>
      </c>
      <c r="C553" t="s">
        <v>144</v>
      </c>
      <c r="D553">
        <v>100</v>
      </c>
      <c r="E553" t="s">
        <v>181</v>
      </c>
      <c r="F553">
        <f t="shared" si="24"/>
        <v>200</v>
      </c>
      <c r="G553" t="str">
        <f>VLOOKUP(C553,Customer!A553:C3375,3,FALSE)</f>
        <v>Austria</v>
      </c>
      <c r="H553" t="str">
        <f>VLOOKUP(C553,Customer!A553:C3375,2,FALSE)</f>
        <v>Salzburg</v>
      </c>
      <c r="I553" t="str">
        <f t="shared" si="25"/>
        <v>May</v>
      </c>
      <c r="J553">
        <f t="shared" si="26"/>
        <v>21</v>
      </c>
    </row>
    <row r="554" spans="1:10" x14ac:dyDescent="0.3">
      <c r="A554" s="3">
        <v>37669</v>
      </c>
      <c r="B554">
        <v>1</v>
      </c>
      <c r="C554" t="s">
        <v>552</v>
      </c>
      <c r="D554">
        <v>100</v>
      </c>
      <c r="E554" t="s">
        <v>566</v>
      </c>
      <c r="F554">
        <f t="shared" si="24"/>
        <v>100</v>
      </c>
      <c r="G554" t="str">
        <f>VLOOKUP(C554,Customer!A554:C3376,3,FALSE)</f>
        <v>Italy</v>
      </c>
      <c r="H554" t="str">
        <f>VLOOKUP(C554,Customer!A554:C3376,2,FALSE)</f>
        <v>Bergamo</v>
      </c>
      <c r="I554" t="str">
        <f t="shared" si="25"/>
        <v>Feb</v>
      </c>
      <c r="J554">
        <f t="shared" si="26"/>
        <v>8</v>
      </c>
    </row>
    <row r="555" spans="1:10" x14ac:dyDescent="0.3">
      <c r="A555" s="3">
        <v>37739</v>
      </c>
      <c r="B555">
        <v>2</v>
      </c>
      <c r="C555" t="s">
        <v>144</v>
      </c>
      <c r="D555">
        <v>100</v>
      </c>
      <c r="E555" t="s">
        <v>566</v>
      </c>
      <c r="F555">
        <f t="shared" si="24"/>
        <v>200</v>
      </c>
      <c r="G555" t="str">
        <f>VLOOKUP(C555,Customer!A555:C3377,3,FALSE)</f>
        <v>Austria</v>
      </c>
      <c r="H555" t="str">
        <f>VLOOKUP(C555,Customer!A555:C3377,2,FALSE)</f>
        <v>Salzburg</v>
      </c>
      <c r="I555" t="str">
        <f t="shared" si="25"/>
        <v>Apr</v>
      </c>
      <c r="J555">
        <f t="shared" si="26"/>
        <v>18</v>
      </c>
    </row>
    <row r="556" spans="1:10" x14ac:dyDescent="0.3">
      <c r="A556" s="3">
        <v>37788</v>
      </c>
      <c r="B556">
        <v>2</v>
      </c>
      <c r="C556" t="s">
        <v>568</v>
      </c>
      <c r="D556">
        <v>100</v>
      </c>
      <c r="E556" t="s">
        <v>566</v>
      </c>
      <c r="F556">
        <f t="shared" si="24"/>
        <v>200</v>
      </c>
      <c r="G556" t="str">
        <f>VLOOKUP(C556,Customer!A556:C3378,3,FALSE)</f>
        <v>USA</v>
      </c>
      <c r="H556" t="str">
        <f>VLOOKUP(C556,Customer!A556:C3378,2,FALSE)</f>
        <v>Glendale</v>
      </c>
      <c r="I556" t="str">
        <f t="shared" si="25"/>
        <v>Jun</v>
      </c>
      <c r="J556">
        <f t="shared" si="26"/>
        <v>25</v>
      </c>
    </row>
    <row r="557" spans="1:10" x14ac:dyDescent="0.3">
      <c r="A557" s="3">
        <v>37843</v>
      </c>
      <c r="B557">
        <v>3</v>
      </c>
      <c r="C557" t="s">
        <v>335</v>
      </c>
      <c r="D557">
        <v>100</v>
      </c>
      <c r="E557" t="s">
        <v>566</v>
      </c>
      <c r="F557">
        <f t="shared" si="24"/>
        <v>300</v>
      </c>
      <c r="G557" t="str">
        <f>VLOOKUP(C557,Customer!A557:C3379,3,FALSE)</f>
        <v>USA</v>
      </c>
      <c r="H557" t="str">
        <f>VLOOKUP(C557,Customer!A557:C3379,2,FALSE)</f>
        <v>New Bedford</v>
      </c>
      <c r="I557" t="str">
        <f t="shared" si="25"/>
        <v>Aug</v>
      </c>
      <c r="J557">
        <f t="shared" si="26"/>
        <v>33</v>
      </c>
    </row>
    <row r="558" spans="1:10" x14ac:dyDescent="0.3">
      <c r="A558" s="3">
        <v>37900</v>
      </c>
      <c r="B558">
        <v>4</v>
      </c>
      <c r="C558" t="s">
        <v>126</v>
      </c>
      <c r="D558">
        <v>100</v>
      </c>
      <c r="E558" t="s">
        <v>566</v>
      </c>
      <c r="F558">
        <f t="shared" si="24"/>
        <v>400</v>
      </c>
      <c r="G558" t="str">
        <f>VLOOKUP(C558,Customer!A558:C3380,3,FALSE)</f>
        <v>Finland</v>
      </c>
      <c r="H558" t="str">
        <f>VLOOKUP(C558,Customer!A558:C3380,2,FALSE)</f>
        <v>Helsinki</v>
      </c>
      <c r="I558" t="str">
        <f t="shared" si="25"/>
        <v>Oct</v>
      </c>
      <c r="J558">
        <f t="shared" si="26"/>
        <v>41</v>
      </c>
    </row>
    <row r="559" spans="1:10" x14ac:dyDescent="0.3">
      <c r="A559" s="3">
        <v>37917</v>
      </c>
      <c r="B559">
        <v>4</v>
      </c>
      <c r="C559" t="s">
        <v>261</v>
      </c>
      <c r="D559">
        <v>100</v>
      </c>
      <c r="E559" t="s">
        <v>566</v>
      </c>
      <c r="F559">
        <f t="shared" si="24"/>
        <v>400</v>
      </c>
      <c r="G559" t="str">
        <f>VLOOKUP(C559,Customer!A559:C3381,3,FALSE)</f>
        <v>Sweden</v>
      </c>
      <c r="H559" t="str">
        <f>VLOOKUP(C559,Customer!A559:C3381,2,FALSE)</f>
        <v>Boras</v>
      </c>
      <c r="I559" t="str">
        <f t="shared" si="25"/>
        <v>Oct</v>
      </c>
      <c r="J559">
        <f t="shared" si="26"/>
        <v>43</v>
      </c>
    </row>
    <row r="560" spans="1:10" x14ac:dyDescent="0.3">
      <c r="A560" s="3">
        <v>37933</v>
      </c>
      <c r="B560">
        <v>4</v>
      </c>
      <c r="C560" t="s">
        <v>340</v>
      </c>
      <c r="D560">
        <v>100</v>
      </c>
      <c r="E560" t="s">
        <v>566</v>
      </c>
      <c r="F560">
        <f t="shared" si="24"/>
        <v>400</v>
      </c>
      <c r="G560" t="str">
        <f>VLOOKUP(C560,Customer!A560:C3382,3,FALSE)</f>
        <v>France</v>
      </c>
      <c r="H560" t="str">
        <f>VLOOKUP(C560,Customer!A560:C3382,2,FALSE)</f>
        <v>Toulouse</v>
      </c>
      <c r="I560" t="str">
        <f t="shared" si="25"/>
        <v>Nov</v>
      </c>
      <c r="J560">
        <f t="shared" si="26"/>
        <v>45</v>
      </c>
    </row>
    <row r="561" spans="1:10" x14ac:dyDescent="0.3">
      <c r="A561" s="3">
        <v>37939</v>
      </c>
      <c r="B561">
        <v>4</v>
      </c>
      <c r="C561" t="s">
        <v>346</v>
      </c>
      <c r="D561">
        <v>100</v>
      </c>
      <c r="E561" t="s">
        <v>566</v>
      </c>
      <c r="F561">
        <f t="shared" si="24"/>
        <v>400</v>
      </c>
      <c r="G561" t="str">
        <f>VLOOKUP(C561,Customer!A561:C3383,3,FALSE)</f>
        <v>UK</v>
      </c>
      <c r="H561" t="str">
        <f>VLOOKUP(C561,Customer!A561:C3383,2,FALSE)</f>
        <v>London</v>
      </c>
      <c r="I561" t="str">
        <f t="shared" si="25"/>
        <v>Nov</v>
      </c>
      <c r="J561">
        <f t="shared" si="26"/>
        <v>46</v>
      </c>
    </row>
    <row r="562" spans="1:10" x14ac:dyDescent="0.3">
      <c r="A562" s="3">
        <v>37952</v>
      </c>
      <c r="B562">
        <v>4</v>
      </c>
      <c r="C562" t="s">
        <v>425</v>
      </c>
      <c r="D562">
        <v>100</v>
      </c>
      <c r="E562" t="s">
        <v>566</v>
      </c>
      <c r="F562">
        <f t="shared" si="24"/>
        <v>400</v>
      </c>
      <c r="G562" t="str">
        <f>VLOOKUP(C562,Customer!A562:C3384,3,FALSE)</f>
        <v>Philippines</v>
      </c>
      <c r="H562" t="str">
        <f>VLOOKUP(C562,Customer!A562:C3384,2,FALSE)</f>
        <v>Makati City</v>
      </c>
      <c r="I562" t="str">
        <f t="shared" si="25"/>
        <v>Nov</v>
      </c>
      <c r="J562">
        <f t="shared" si="26"/>
        <v>48</v>
      </c>
    </row>
    <row r="563" spans="1:10" x14ac:dyDescent="0.3">
      <c r="A563" s="3">
        <v>37998</v>
      </c>
      <c r="B563">
        <v>1</v>
      </c>
      <c r="C563" t="s">
        <v>302</v>
      </c>
      <c r="D563">
        <v>100</v>
      </c>
      <c r="E563" t="s">
        <v>566</v>
      </c>
      <c r="F563">
        <f t="shared" si="24"/>
        <v>100</v>
      </c>
      <c r="G563" t="str">
        <f>VLOOKUP(C563,Customer!A563:C3385,3,FALSE)</f>
        <v>Japan</v>
      </c>
      <c r="H563" t="str">
        <f>VLOOKUP(C563,Customer!A563:C3385,2,FALSE)</f>
        <v>Osaka</v>
      </c>
      <c r="I563" t="str">
        <f t="shared" si="25"/>
        <v>Jan</v>
      </c>
      <c r="J563">
        <f t="shared" si="26"/>
        <v>3</v>
      </c>
    </row>
    <row r="564" spans="1:10" x14ac:dyDescent="0.3">
      <c r="A564" s="3">
        <v>38036</v>
      </c>
      <c r="B564">
        <v>1</v>
      </c>
      <c r="C564" t="s">
        <v>362</v>
      </c>
      <c r="D564">
        <v>100</v>
      </c>
      <c r="E564" t="s">
        <v>566</v>
      </c>
      <c r="F564">
        <f t="shared" si="24"/>
        <v>100</v>
      </c>
      <c r="G564" t="str">
        <f>VLOOKUP(C564,Customer!A564:C3386,3,FALSE)</f>
        <v>USA</v>
      </c>
      <c r="H564" t="str">
        <f>VLOOKUP(C564,Customer!A564:C3386,2,FALSE)</f>
        <v>San Diego</v>
      </c>
      <c r="I564" t="str">
        <f t="shared" si="25"/>
        <v>Feb</v>
      </c>
      <c r="J564">
        <f t="shared" si="26"/>
        <v>8</v>
      </c>
    </row>
    <row r="565" spans="1:10" x14ac:dyDescent="0.3">
      <c r="A565" s="3">
        <v>38118</v>
      </c>
      <c r="B565">
        <v>2</v>
      </c>
      <c r="C565" t="s">
        <v>397</v>
      </c>
      <c r="D565">
        <v>100</v>
      </c>
      <c r="E565" t="s">
        <v>566</v>
      </c>
      <c r="F565">
        <f t="shared" si="24"/>
        <v>200</v>
      </c>
      <c r="G565" t="str">
        <f>VLOOKUP(C565,Customer!A565:C3387,3,FALSE)</f>
        <v>USA</v>
      </c>
      <c r="H565" t="str">
        <f>VLOOKUP(C565,Customer!A565:C3387,2,FALSE)</f>
        <v>San Jose</v>
      </c>
      <c r="I565" t="str">
        <f t="shared" si="25"/>
        <v>May</v>
      </c>
      <c r="J565">
        <f t="shared" si="26"/>
        <v>20</v>
      </c>
    </row>
    <row r="566" spans="1:10" x14ac:dyDescent="0.3">
      <c r="A566" s="3">
        <v>38162</v>
      </c>
      <c r="B566">
        <v>2</v>
      </c>
      <c r="C566" t="s">
        <v>174</v>
      </c>
      <c r="D566">
        <v>100</v>
      </c>
      <c r="E566" t="s">
        <v>566</v>
      </c>
      <c r="F566">
        <f t="shared" si="24"/>
        <v>200</v>
      </c>
      <c r="G566" t="str">
        <f>VLOOKUP(C566,Customer!A566:C3388,3,FALSE)</f>
        <v>Spain</v>
      </c>
      <c r="H566" t="str">
        <f>VLOOKUP(C566,Customer!A566:C3388,2,FALSE)</f>
        <v>Madrid</v>
      </c>
      <c r="I566" t="str">
        <f t="shared" si="25"/>
        <v>Jun</v>
      </c>
      <c r="J566">
        <f t="shared" si="26"/>
        <v>26</v>
      </c>
    </row>
    <row r="567" spans="1:10" x14ac:dyDescent="0.3">
      <c r="A567" s="3">
        <v>38189</v>
      </c>
      <c r="B567">
        <v>3</v>
      </c>
      <c r="C567" t="s">
        <v>281</v>
      </c>
      <c r="D567">
        <v>100</v>
      </c>
      <c r="E567" t="s">
        <v>566</v>
      </c>
      <c r="F567">
        <f t="shared" si="24"/>
        <v>300</v>
      </c>
      <c r="G567" t="str">
        <f>VLOOKUP(C567,Customer!A567:C3389,3,FALSE)</f>
        <v>USA</v>
      </c>
      <c r="H567" t="str">
        <f>VLOOKUP(C567,Customer!A567:C3389,2,FALSE)</f>
        <v>Brickhaven</v>
      </c>
      <c r="I567" t="str">
        <f t="shared" si="25"/>
        <v>Jul</v>
      </c>
      <c r="J567">
        <f t="shared" si="26"/>
        <v>30</v>
      </c>
    </row>
    <row r="568" spans="1:10" x14ac:dyDescent="0.3">
      <c r="A568" s="3">
        <v>38220</v>
      </c>
      <c r="B568">
        <v>3</v>
      </c>
      <c r="C568" t="s">
        <v>543</v>
      </c>
      <c r="D568">
        <v>100</v>
      </c>
      <c r="E568" t="s">
        <v>566</v>
      </c>
      <c r="F568">
        <f t="shared" si="24"/>
        <v>300</v>
      </c>
      <c r="G568" t="str">
        <f>VLOOKUP(C568,Customer!A568:C3390,3,FALSE)</f>
        <v>Norway</v>
      </c>
      <c r="H568" t="str">
        <f>VLOOKUP(C568,Customer!A568:C3390,2,FALSE)</f>
        <v>Oslo</v>
      </c>
      <c r="I568" t="str">
        <f t="shared" si="25"/>
        <v>Aug</v>
      </c>
      <c r="J568">
        <f t="shared" si="26"/>
        <v>34</v>
      </c>
    </row>
    <row r="569" spans="1:10" x14ac:dyDescent="0.3">
      <c r="A569" s="3">
        <v>38245</v>
      </c>
      <c r="B569">
        <v>3</v>
      </c>
      <c r="C569" t="s">
        <v>572</v>
      </c>
      <c r="D569">
        <v>100</v>
      </c>
      <c r="E569" t="s">
        <v>566</v>
      </c>
      <c r="F569">
        <f t="shared" si="24"/>
        <v>300</v>
      </c>
      <c r="G569" t="str">
        <f>VLOOKUP(C569,Customer!A569:C3391,3,FALSE)</f>
        <v>Germany</v>
      </c>
      <c r="H569" t="str">
        <f>VLOOKUP(C569,Customer!A569:C3391,2,FALSE)</f>
        <v>Munich</v>
      </c>
      <c r="I569" t="str">
        <f t="shared" si="25"/>
        <v>Sep</v>
      </c>
      <c r="J569">
        <f t="shared" si="26"/>
        <v>38</v>
      </c>
    </row>
    <row r="570" spans="1:10" x14ac:dyDescent="0.3">
      <c r="A570" s="3">
        <v>38274</v>
      </c>
      <c r="B570">
        <v>4</v>
      </c>
      <c r="C570" t="s">
        <v>214</v>
      </c>
      <c r="D570">
        <v>100</v>
      </c>
      <c r="E570" t="s">
        <v>566</v>
      </c>
      <c r="F570">
        <f t="shared" si="24"/>
        <v>400</v>
      </c>
      <c r="G570" t="str">
        <f>VLOOKUP(C570,Customer!A570:C3392,3,FALSE)</f>
        <v>USA</v>
      </c>
      <c r="H570" t="str">
        <f>VLOOKUP(C570,Customer!A570:C3392,2,FALSE)</f>
        <v>Philadelphia</v>
      </c>
      <c r="I570" t="str">
        <f t="shared" si="25"/>
        <v>Oct</v>
      </c>
      <c r="J570">
        <f t="shared" si="26"/>
        <v>42</v>
      </c>
    </row>
    <row r="571" spans="1:10" x14ac:dyDescent="0.3">
      <c r="A571" s="3">
        <v>38292</v>
      </c>
      <c r="B571">
        <v>4</v>
      </c>
      <c r="C571" t="s">
        <v>383</v>
      </c>
      <c r="D571">
        <v>100</v>
      </c>
      <c r="E571" t="s">
        <v>566</v>
      </c>
      <c r="F571">
        <f t="shared" si="24"/>
        <v>400</v>
      </c>
      <c r="G571" t="str">
        <f>VLOOKUP(C571,Customer!A571:C3393,3,FALSE)</f>
        <v>UK</v>
      </c>
      <c r="H571" t="str">
        <f>VLOOKUP(C571,Customer!A571:C3393,2,FALSE)</f>
        <v>Cowes</v>
      </c>
      <c r="I571" t="str">
        <f t="shared" si="25"/>
        <v>Nov</v>
      </c>
      <c r="J571">
        <f t="shared" si="26"/>
        <v>45</v>
      </c>
    </row>
    <row r="572" spans="1:10" x14ac:dyDescent="0.3">
      <c r="A572" s="3">
        <v>38301</v>
      </c>
      <c r="B572">
        <v>4</v>
      </c>
      <c r="C572" t="s">
        <v>322</v>
      </c>
      <c r="D572">
        <v>100</v>
      </c>
      <c r="E572" t="s">
        <v>566</v>
      </c>
      <c r="F572">
        <f t="shared" si="24"/>
        <v>400</v>
      </c>
      <c r="G572" t="str">
        <f>VLOOKUP(C572,Customer!A572:C3394,3,FALSE)</f>
        <v>Denmark</v>
      </c>
      <c r="H572" t="str">
        <f>VLOOKUP(C572,Customer!A572:C3394,2,FALSE)</f>
        <v>Kobenhavn</v>
      </c>
      <c r="I572" t="str">
        <f t="shared" si="25"/>
        <v>Nov</v>
      </c>
      <c r="J572">
        <f t="shared" si="26"/>
        <v>46</v>
      </c>
    </row>
    <row r="573" spans="1:10" x14ac:dyDescent="0.3">
      <c r="A573" s="3">
        <v>38313</v>
      </c>
      <c r="B573">
        <v>4</v>
      </c>
      <c r="C573" t="s">
        <v>577</v>
      </c>
      <c r="D573">
        <v>100</v>
      </c>
      <c r="E573" t="s">
        <v>566</v>
      </c>
      <c r="F573">
        <f t="shared" si="24"/>
        <v>400</v>
      </c>
      <c r="G573" t="str">
        <f>VLOOKUP(C573,Customer!A573:C3395,3,FALSE)</f>
        <v>Belgium</v>
      </c>
      <c r="H573" t="str">
        <f>VLOOKUP(C573,Customer!A573:C3395,2,FALSE)</f>
        <v>Charleroi</v>
      </c>
      <c r="I573" t="str">
        <f t="shared" si="25"/>
        <v>Nov</v>
      </c>
      <c r="J573">
        <f t="shared" si="26"/>
        <v>48</v>
      </c>
    </row>
    <row r="574" spans="1:10" x14ac:dyDescent="0.3">
      <c r="A574" s="3">
        <v>38324</v>
      </c>
      <c r="B574">
        <v>4</v>
      </c>
      <c r="C574" t="s">
        <v>329</v>
      </c>
      <c r="D574">
        <v>99.52</v>
      </c>
      <c r="E574" t="s">
        <v>566</v>
      </c>
      <c r="F574">
        <f t="shared" si="24"/>
        <v>398.08</v>
      </c>
      <c r="G574" t="str">
        <f>VLOOKUP(C574,Customer!A574:C3396,3,FALSE)</f>
        <v>UK</v>
      </c>
      <c r="H574" t="str">
        <f>VLOOKUP(C574,Customer!A574:C3396,2,FALSE)</f>
        <v>London</v>
      </c>
      <c r="I574" t="str">
        <f t="shared" si="25"/>
        <v>Dec</v>
      </c>
      <c r="J574">
        <f t="shared" si="26"/>
        <v>49</v>
      </c>
    </row>
    <row r="575" spans="1:10" x14ac:dyDescent="0.3">
      <c r="A575" s="3">
        <v>38383</v>
      </c>
      <c r="B575">
        <v>1</v>
      </c>
      <c r="C575" t="s">
        <v>391</v>
      </c>
      <c r="D575">
        <v>57.55</v>
      </c>
      <c r="E575" t="s">
        <v>566</v>
      </c>
      <c r="F575">
        <f t="shared" si="24"/>
        <v>57.55</v>
      </c>
      <c r="G575" t="str">
        <f>VLOOKUP(C575,Customer!A575:C3397,3,FALSE)</f>
        <v>Finland</v>
      </c>
      <c r="H575" t="str">
        <f>VLOOKUP(C575,Customer!A575:C3397,2,FALSE)</f>
        <v>Oulu</v>
      </c>
      <c r="I575" t="str">
        <f t="shared" si="25"/>
        <v>Jan</v>
      </c>
      <c r="J575">
        <f t="shared" si="26"/>
        <v>6</v>
      </c>
    </row>
    <row r="576" spans="1:10" x14ac:dyDescent="0.3">
      <c r="A576" s="3">
        <v>38412</v>
      </c>
      <c r="B576">
        <v>1</v>
      </c>
      <c r="C576" t="s">
        <v>174</v>
      </c>
      <c r="D576">
        <v>54.57</v>
      </c>
      <c r="E576" t="s">
        <v>566</v>
      </c>
      <c r="F576">
        <f t="shared" si="24"/>
        <v>54.57</v>
      </c>
      <c r="G576" t="str">
        <f>VLOOKUP(C576,Customer!A576:C3398,3,FALSE)</f>
        <v>Spain</v>
      </c>
      <c r="H576" t="str">
        <f>VLOOKUP(C576,Customer!A576:C3398,2,FALSE)</f>
        <v>Madrid</v>
      </c>
      <c r="I576" t="str">
        <f t="shared" si="25"/>
        <v>Mar</v>
      </c>
      <c r="J576">
        <f t="shared" si="26"/>
        <v>10</v>
      </c>
    </row>
    <row r="577" spans="1:10" x14ac:dyDescent="0.3">
      <c r="A577" s="3">
        <v>38441</v>
      </c>
      <c r="B577">
        <v>1</v>
      </c>
      <c r="C577" t="s">
        <v>37</v>
      </c>
      <c r="D577">
        <v>100</v>
      </c>
      <c r="E577" t="s">
        <v>566</v>
      </c>
      <c r="F577">
        <f t="shared" si="24"/>
        <v>100</v>
      </c>
      <c r="G577" t="str">
        <f>VLOOKUP(C577,Customer!A577:C3399,3,FALSE)</f>
        <v>France</v>
      </c>
      <c r="H577" t="str">
        <f>VLOOKUP(C577,Customer!A577:C3399,2,FALSE)</f>
        <v>Reims</v>
      </c>
      <c r="I577" t="str">
        <f t="shared" si="25"/>
        <v>Mar</v>
      </c>
      <c r="J577">
        <f t="shared" si="26"/>
        <v>14</v>
      </c>
    </row>
    <row r="578" spans="1:10" x14ac:dyDescent="0.3">
      <c r="A578" s="3">
        <v>38443</v>
      </c>
      <c r="B578">
        <v>2</v>
      </c>
      <c r="C578" t="s">
        <v>397</v>
      </c>
      <c r="D578">
        <v>100</v>
      </c>
      <c r="E578" t="s">
        <v>566</v>
      </c>
      <c r="F578">
        <f t="shared" si="24"/>
        <v>200</v>
      </c>
      <c r="G578" t="str">
        <f>VLOOKUP(C578,Customer!A578:C3400,3,FALSE)</f>
        <v>USA</v>
      </c>
      <c r="H578" t="str">
        <f>VLOOKUP(C578,Customer!A578:C3400,2,FALSE)</f>
        <v>San Jose</v>
      </c>
      <c r="I578" t="str">
        <f t="shared" si="25"/>
        <v>Apr</v>
      </c>
      <c r="J578">
        <f t="shared" si="26"/>
        <v>14</v>
      </c>
    </row>
    <row r="579" spans="1:10" x14ac:dyDescent="0.3">
      <c r="A579" s="3">
        <v>38482</v>
      </c>
      <c r="B579">
        <v>2</v>
      </c>
      <c r="C579" t="s">
        <v>452</v>
      </c>
      <c r="D579">
        <v>100</v>
      </c>
      <c r="E579" t="s">
        <v>566</v>
      </c>
      <c r="F579">
        <f t="shared" ref="F579:F642" si="27">D579*B579</f>
        <v>200</v>
      </c>
      <c r="G579" t="str">
        <f>VLOOKUP(C579,Customer!A579:C3401,3,FALSE)</f>
        <v>Italy</v>
      </c>
      <c r="H579" t="str">
        <f>VLOOKUP(C579,Customer!A579:C3401,2,FALSE)</f>
        <v>Reggio Emilia</v>
      </c>
      <c r="I579" t="str">
        <f t="shared" ref="I579:I642" si="28">TEXT(A579,"mmm")</f>
        <v>May</v>
      </c>
      <c r="J579">
        <f t="shared" ref="J579:J642" si="29">WEEKNUM(A579)</f>
        <v>20</v>
      </c>
    </row>
    <row r="580" spans="1:10" x14ac:dyDescent="0.3">
      <c r="A580" s="3">
        <v>37627</v>
      </c>
      <c r="B580">
        <v>1</v>
      </c>
      <c r="C580" t="s">
        <v>277</v>
      </c>
      <c r="D580">
        <v>100</v>
      </c>
      <c r="E580" t="s">
        <v>550</v>
      </c>
      <c r="F580">
        <f t="shared" si="27"/>
        <v>100</v>
      </c>
      <c r="G580" t="str">
        <f>VLOOKUP(C580,Customer!A580:C3402,3,FALSE)</f>
        <v>USA</v>
      </c>
      <c r="H580" t="str">
        <f>VLOOKUP(C580,Customer!A580:C3402,2,FALSE)</f>
        <v>Nashua</v>
      </c>
      <c r="I580" t="str">
        <f t="shared" si="28"/>
        <v>Jan</v>
      </c>
      <c r="J580">
        <f t="shared" si="29"/>
        <v>2</v>
      </c>
    </row>
    <row r="581" spans="1:10" x14ac:dyDescent="0.3">
      <c r="A581" s="3">
        <v>37698</v>
      </c>
      <c r="B581">
        <v>1</v>
      </c>
      <c r="C581" t="s">
        <v>492</v>
      </c>
      <c r="D581">
        <v>100</v>
      </c>
      <c r="E581" t="s">
        <v>550</v>
      </c>
      <c r="F581">
        <f t="shared" si="27"/>
        <v>100</v>
      </c>
      <c r="G581" t="str">
        <f>VLOOKUP(C581,Customer!A581:C3403,3,FALSE)</f>
        <v>UK</v>
      </c>
      <c r="H581" t="str">
        <f>VLOOKUP(C581,Customer!A581:C3403,2,FALSE)</f>
        <v>Manchester</v>
      </c>
      <c r="I581" t="str">
        <f t="shared" si="28"/>
        <v>Mar</v>
      </c>
      <c r="J581">
        <f t="shared" si="29"/>
        <v>12</v>
      </c>
    </row>
    <row r="582" spans="1:10" x14ac:dyDescent="0.3">
      <c r="A582" s="3">
        <v>37762</v>
      </c>
      <c r="B582">
        <v>2</v>
      </c>
      <c r="C582" t="s">
        <v>539</v>
      </c>
      <c r="D582">
        <v>100</v>
      </c>
      <c r="E582" t="s">
        <v>550</v>
      </c>
      <c r="F582">
        <f t="shared" si="27"/>
        <v>200</v>
      </c>
      <c r="G582" t="str">
        <f>VLOOKUP(C582,Customer!A582:C3404,3,FALSE)</f>
        <v>USA</v>
      </c>
      <c r="H582" t="str">
        <f>VLOOKUP(C582,Customer!A582:C3404,2,FALSE)</f>
        <v>Las Vegas</v>
      </c>
      <c r="I582" t="str">
        <f t="shared" si="28"/>
        <v>May</v>
      </c>
      <c r="J582">
        <f t="shared" si="29"/>
        <v>21</v>
      </c>
    </row>
    <row r="583" spans="1:10" x14ac:dyDescent="0.3">
      <c r="A583" s="3">
        <v>37876</v>
      </c>
      <c r="B583">
        <v>3</v>
      </c>
      <c r="C583" t="s">
        <v>526</v>
      </c>
      <c r="D583">
        <v>100</v>
      </c>
      <c r="E583" t="s">
        <v>550</v>
      </c>
      <c r="F583">
        <f t="shared" si="27"/>
        <v>300</v>
      </c>
      <c r="G583" t="str">
        <f>VLOOKUP(C583,Customer!A583:C3405,3,FALSE)</f>
        <v>USA</v>
      </c>
      <c r="H583" t="str">
        <f>VLOOKUP(C583,Customer!A583:C3405,2,FALSE)</f>
        <v>Brisbane</v>
      </c>
      <c r="I583" t="str">
        <f t="shared" si="28"/>
        <v>Sep</v>
      </c>
      <c r="J583">
        <f t="shared" si="29"/>
        <v>37</v>
      </c>
    </row>
    <row r="584" spans="1:10" x14ac:dyDescent="0.3">
      <c r="A584" s="3">
        <v>37912</v>
      </c>
      <c r="B584">
        <v>4</v>
      </c>
      <c r="C584" t="s">
        <v>58</v>
      </c>
      <c r="D584">
        <v>100</v>
      </c>
      <c r="E584" t="s">
        <v>550</v>
      </c>
      <c r="F584">
        <f t="shared" si="27"/>
        <v>400</v>
      </c>
      <c r="G584" t="str">
        <f>VLOOKUP(C584,Customer!A584:C3406,3,FALSE)</f>
        <v>USA</v>
      </c>
      <c r="H584" t="str">
        <f>VLOOKUP(C584,Customer!A584:C3406,2,FALSE)</f>
        <v>San Francisco</v>
      </c>
      <c r="I584" t="str">
        <f t="shared" si="28"/>
        <v>Oct</v>
      </c>
      <c r="J584">
        <f t="shared" si="29"/>
        <v>42</v>
      </c>
    </row>
    <row r="585" spans="1:10" x14ac:dyDescent="0.3">
      <c r="A585" s="3">
        <v>37930</v>
      </c>
      <c r="B585">
        <v>4</v>
      </c>
      <c r="C585" t="s">
        <v>552</v>
      </c>
      <c r="D585">
        <v>100</v>
      </c>
      <c r="E585" t="s">
        <v>550</v>
      </c>
      <c r="F585">
        <f t="shared" si="27"/>
        <v>400</v>
      </c>
      <c r="G585" t="str">
        <f>VLOOKUP(C585,Customer!A585:C3407,3,FALSE)</f>
        <v>Italy</v>
      </c>
      <c r="H585" t="str">
        <f>VLOOKUP(C585,Customer!A585:C3407,2,FALSE)</f>
        <v>Bergamo</v>
      </c>
      <c r="I585" t="str">
        <f t="shared" si="28"/>
        <v>Nov</v>
      </c>
      <c r="J585">
        <f t="shared" si="29"/>
        <v>45</v>
      </c>
    </row>
    <row r="586" spans="1:10" x14ac:dyDescent="0.3">
      <c r="A586" s="3">
        <v>37937</v>
      </c>
      <c r="B586">
        <v>4</v>
      </c>
      <c r="C586" t="s">
        <v>272</v>
      </c>
      <c r="D586">
        <v>100</v>
      </c>
      <c r="E586" t="s">
        <v>550</v>
      </c>
      <c r="F586">
        <f t="shared" si="27"/>
        <v>400</v>
      </c>
      <c r="G586" t="str">
        <f>VLOOKUP(C586,Customer!A586:C3408,3,FALSE)</f>
        <v>USA</v>
      </c>
      <c r="H586" t="str">
        <f>VLOOKUP(C586,Customer!A586:C3408,2,FALSE)</f>
        <v>San Rafael</v>
      </c>
      <c r="I586" t="str">
        <f t="shared" si="28"/>
        <v>Nov</v>
      </c>
      <c r="J586">
        <f t="shared" si="29"/>
        <v>46</v>
      </c>
    </row>
    <row r="587" spans="1:10" x14ac:dyDescent="0.3">
      <c r="A587" s="3">
        <v>37946</v>
      </c>
      <c r="B587">
        <v>4</v>
      </c>
      <c r="C587" t="s">
        <v>558</v>
      </c>
      <c r="D587">
        <v>100</v>
      </c>
      <c r="E587" t="s">
        <v>550</v>
      </c>
      <c r="F587">
        <f t="shared" si="27"/>
        <v>400</v>
      </c>
      <c r="G587" t="str">
        <f>VLOOKUP(C587,Customer!A587:C3409,3,FALSE)</f>
        <v>Australia</v>
      </c>
      <c r="H587" t="str">
        <f>VLOOKUP(C587,Customer!A587:C3409,2,FALSE)</f>
        <v>Glen Waverly</v>
      </c>
      <c r="I587" t="str">
        <f t="shared" si="28"/>
        <v>Nov</v>
      </c>
      <c r="J587">
        <f t="shared" si="29"/>
        <v>47</v>
      </c>
    </row>
    <row r="588" spans="1:10" x14ac:dyDescent="0.3">
      <c r="A588" s="3">
        <v>37957</v>
      </c>
      <c r="B588">
        <v>4</v>
      </c>
      <c r="C588" t="s">
        <v>475</v>
      </c>
      <c r="D588">
        <v>100</v>
      </c>
      <c r="E588" t="s">
        <v>550</v>
      </c>
      <c r="F588">
        <f t="shared" si="27"/>
        <v>400</v>
      </c>
      <c r="G588" t="str">
        <f>VLOOKUP(C588,Customer!A588:C3410,3,FALSE)</f>
        <v>USA</v>
      </c>
      <c r="H588" t="str">
        <f>VLOOKUP(C588,Customer!A588:C3410,2,FALSE)</f>
        <v>NYC</v>
      </c>
      <c r="I588" t="str">
        <f t="shared" si="28"/>
        <v>Dec</v>
      </c>
      <c r="J588">
        <f t="shared" si="29"/>
        <v>49</v>
      </c>
    </row>
    <row r="589" spans="1:10" x14ac:dyDescent="0.3">
      <c r="A589" s="3">
        <v>38012</v>
      </c>
      <c r="B589">
        <v>1</v>
      </c>
      <c r="C589" t="s">
        <v>191</v>
      </c>
      <c r="D589">
        <v>100</v>
      </c>
      <c r="E589" t="s">
        <v>550</v>
      </c>
      <c r="F589">
        <f t="shared" si="27"/>
        <v>100</v>
      </c>
      <c r="G589" t="str">
        <f>VLOOKUP(C589,Customer!A589:C3411,3,FALSE)</f>
        <v>Spain</v>
      </c>
      <c r="H589" t="str">
        <f>VLOOKUP(C589,Customer!A589:C3411,2,FALSE)</f>
        <v>Madrid</v>
      </c>
      <c r="I589" t="str">
        <f t="shared" si="28"/>
        <v>Jan</v>
      </c>
      <c r="J589">
        <f t="shared" si="29"/>
        <v>5</v>
      </c>
    </row>
    <row r="590" spans="1:10" x14ac:dyDescent="0.3">
      <c r="A590" s="3">
        <v>38048</v>
      </c>
      <c r="B590">
        <v>1</v>
      </c>
      <c r="C590" t="s">
        <v>219</v>
      </c>
      <c r="D590">
        <v>100</v>
      </c>
      <c r="E590" t="s">
        <v>550</v>
      </c>
      <c r="F590">
        <f t="shared" si="27"/>
        <v>100</v>
      </c>
      <c r="G590" t="str">
        <f>VLOOKUP(C590,Customer!A590:C3412,3,FALSE)</f>
        <v>France</v>
      </c>
      <c r="H590" t="str">
        <f>VLOOKUP(C590,Customer!A590:C3412,2,FALSE)</f>
        <v>Lyon</v>
      </c>
      <c r="I590" t="str">
        <f t="shared" si="28"/>
        <v>Mar</v>
      </c>
      <c r="J590">
        <f t="shared" si="29"/>
        <v>10</v>
      </c>
    </row>
    <row r="591" spans="1:10" x14ac:dyDescent="0.3">
      <c r="A591" s="3">
        <v>38090</v>
      </c>
      <c r="B591">
        <v>2</v>
      </c>
      <c r="C591" t="s">
        <v>531</v>
      </c>
      <c r="D591">
        <v>100</v>
      </c>
      <c r="E591" t="s">
        <v>550</v>
      </c>
      <c r="F591">
        <f t="shared" si="27"/>
        <v>200</v>
      </c>
      <c r="G591" t="str">
        <f>VLOOKUP(C591,Customer!A591:C3413,3,FALSE)</f>
        <v>France</v>
      </c>
      <c r="H591" t="str">
        <f>VLOOKUP(C591,Customer!A591:C3413,2,FALSE)</f>
        <v>Strasbourg</v>
      </c>
      <c r="I591" t="str">
        <f t="shared" si="28"/>
        <v>Apr</v>
      </c>
      <c r="J591">
        <f t="shared" si="29"/>
        <v>16</v>
      </c>
    </row>
    <row r="592" spans="1:10" x14ac:dyDescent="0.3">
      <c r="A592" s="3">
        <v>38216</v>
      </c>
      <c r="B592">
        <v>3</v>
      </c>
      <c r="C592" t="s">
        <v>254</v>
      </c>
      <c r="D592">
        <v>100</v>
      </c>
      <c r="E592" t="s">
        <v>550</v>
      </c>
      <c r="F592">
        <f t="shared" si="27"/>
        <v>300</v>
      </c>
      <c r="G592" t="str">
        <f>VLOOKUP(C592,Customer!A592:C3414,3,FALSE)</f>
        <v>Italy</v>
      </c>
      <c r="H592" t="str">
        <f>VLOOKUP(C592,Customer!A592:C3414,2,FALSE)</f>
        <v>Torino</v>
      </c>
      <c r="I592" t="str">
        <f t="shared" si="28"/>
        <v>Aug</v>
      </c>
      <c r="J592">
        <f t="shared" si="29"/>
        <v>34</v>
      </c>
    </row>
    <row r="593" spans="1:10" x14ac:dyDescent="0.3">
      <c r="A593" s="3">
        <v>38231</v>
      </c>
      <c r="B593">
        <v>3</v>
      </c>
      <c r="C593" t="s">
        <v>418</v>
      </c>
      <c r="D593">
        <v>100</v>
      </c>
      <c r="E593" t="s">
        <v>550</v>
      </c>
      <c r="F593">
        <f t="shared" si="27"/>
        <v>300</v>
      </c>
      <c r="G593" t="str">
        <f>VLOOKUP(C593,Customer!A593:C3415,3,FALSE)</f>
        <v>Singapore</v>
      </c>
      <c r="H593" t="str">
        <f>VLOOKUP(C593,Customer!A593:C3415,2,FALSE)</f>
        <v>Singapore</v>
      </c>
      <c r="I593" t="str">
        <f t="shared" si="28"/>
        <v>Sep</v>
      </c>
      <c r="J593">
        <f t="shared" si="29"/>
        <v>36</v>
      </c>
    </row>
    <row r="594" spans="1:10" x14ac:dyDescent="0.3">
      <c r="A594" s="3">
        <v>37900</v>
      </c>
      <c r="B594">
        <v>4</v>
      </c>
      <c r="C594" t="s">
        <v>165</v>
      </c>
      <c r="D594">
        <v>100</v>
      </c>
      <c r="E594" t="s">
        <v>550</v>
      </c>
      <c r="F594">
        <f t="shared" si="27"/>
        <v>400</v>
      </c>
      <c r="G594" t="str">
        <f>VLOOKUP(C594,Customer!A594:C3416,3,FALSE)</f>
        <v>UK</v>
      </c>
      <c r="H594" t="str">
        <f>VLOOKUP(C594,Customer!A594:C3416,2,FALSE)</f>
        <v>Liverpool</v>
      </c>
      <c r="I594" t="str">
        <f t="shared" si="28"/>
        <v>Oct</v>
      </c>
      <c r="J594">
        <f t="shared" si="29"/>
        <v>41</v>
      </c>
    </row>
    <row r="595" spans="1:10" x14ac:dyDescent="0.3">
      <c r="A595" s="3">
        <v>38281</v>
      </c>
      <c r="B595">
        <v>4</v>
      </c>
      <c r="C595" t="s">
        <v>272</v>
      </c>
      <c r="D595">
        <v>100</v>
      </c>
      <c r="E595" t="s">
        <v>550</v>
      </c>
      <c r="F595">
        <f t="shared" si="27"/>
        <v>400</v>
      </c>
      <c r="G595" t="str">
        <f>VLOOKUP(C595,Customer!A595:C3417,3,FALSE)</f>
        <v>USA</v>
      </c>
      <c r="H595" t="str">
        <f>VLOOKUP(C595,Customer!A595:C3417,2,FALSE)</f>
        <v>San Rafael</v>
      </c>
      <c r="I595" t="str">
        <f t="shared" si="28"/>
        <v>Oct</v>
      </c>
      <c r="J595">
        <f t="shared" si="29"/>
        <v>43</v>
      </c>
    </row>
    <row r="596" spans="1:10" x14ac:dyDescent="0.3">
      <c r="A596" s="3">
        <v>38308</v>
      </c>
      <c r="B596">
        <v>4</v>
      </c>
      <c r="C596" t="s">
        <v>309</v>
      </c>
      <c r="D596">
        <v>74.040000000000006</v>
      </c>
      <c r="E596" t="s">
        <v>550</v>
      </c>
      <c r="F596">
        <f t="shared" si="27"/>
        <v>296.16000000000003</v>
      </c>
      <c r="G596" t="str">
        <f>VLOOKUP(C596,Customer!A596:C3418,3,FALSE)</f>
        <v>USA</v>
      </c>
      <c r="H596" t="str">
        <f>VLOOKUP(C596,Customer!A596:C3418,2,FALSE)</f>
        <v>Philadelphia</v>
      </c>
      <c r="I596" t="str">
        <f t="shared" si="28"/>
        <v>Nov</v>
      </c>
      <c r="J596">
        <f t="shared" si="29"/>
        <v>47</v>
      </c>
    </row>
    <row r="597" spans="1:10" x14ac:dyDescent="0.3">
      <c r="A597" s="3">
        <v>38316</v>
      </c>
      <c r="B597">
        <v>4</v>
      </c>
      <c r="C597" t="s">
        <v>433</v>
      </c>
      <c r="D597">
        <v>100</v>
      </c>
      <c r="E597" t="s">
        <v>550</v>
      </c>
      <c r="F597">
        <f t="shared" si="27"/>
        <v>400</v>
      </c>
      <c r="G597" t="str">
        <f>VLOOKUP(C597,Customer!A597:C3419,3,FALSE)</f>
        <v>France</v>
      </c>
      <c r="H597" t="str">
        <f>VLOOKUP(C597,Customer!A597:C3419,2,FALSE)</f>
        <v>Marseille</v>
      </c>
      <c r="I597" t="str">
        <f t="shared" si="28"/>
        <v>Nov</v>
      </c>
      <c r="J597">
        <f t="shared" si="29"/>
        <v>48</v>
      </c>
    </row>
    <row r="598" spans="1:10" x14ac:dyDescent="0.3">
      <c r="A598" s="3">
        <v>38364</v>
      </c>
      <c r="B598">
        <v>1</v>
      </c>
      <c r="C598" t="s">
        <v>52</v>
      </c>
      <c r="D598">
        <v>100</v>
      </c>
      <c r="E598" t="s">
        <v>550</v>
      </c>
      <c r="F598">
        <f t="shared" si="27"/>
        <v>100</v>
      </c>
      <c r="G598" t="str">
        <f>VLOOKUP(C598,Customer!A598:C3420,3,FALSE)</f>
        <v>USA</v>
      </c>
      <c r="H598" t="str">
        <f>VLOOKUP(C598,Customer!A598:C3420,2,FALSE)</f>
        <v>Pasadena</v>
      </c>
      <c r="I598" t="str">
        <f t="shared" si="28"/>
        <v>Jan</v>
      </c>
      <c r="J598">
        <f t="shared" si="29"/>
        <v>3</v>
      </c>
    </row>
    <row r="599" spans="1:10" x14ac:dyDescent="0.3">
      <c r="A599" s="3">
        <v>38393</v>
      </c>
      <c r="B599">
        <v>1</v>
      </c>
      <c r="C599" t="s">
        <v>174</v>
      </c>
      <c r="D599">
        <v>100</v>
      </c>
      <c r="E599" t="s">
        <v>550</v>
      </c>
      <c r="F599">
        <f t="shared" si="27"/>
        <v>100</v>
      </c>
      <c r="G599" t="str">
        <f>VLOOKUP(C599,Customer!A599:C3421,3,FALSE)</f>
        <v>Spain</v>
      </c>
      <c r="H599" t="str">
        <f>VLOOKUP(C599,Customer!A599:C3421,2,FALSE)</f>
        <v>Madrid</v>
      </c>
      <c r="I599" t="str">
        <f t="shared" si="28"/>
        <v>Feb</v>
      </c>
      <c r="J599">
        <f t="shared" si="29"/>
        <v>7</v>
      </c>
    </row>
    <row r="600" spans="1:10" x14ac:dyDescent="0.3">
      <c r="A600" s="3">
        <v>38464</v>
      </c>
      <c r="B600">
        <v>2</v>
      </c>
      <c r="C600" t="s">
        <v>397</v>
      </c>
      <c r="D600">
        <v>100</v>
      </c>
      <c r="E600" t="s">
        <v>550</v>
      </c>
      <c r="F600">
        <f t="shared" si="27"/>
        <v>200</v>
      </c>
      <c r="G600" t="str">
        <f>VLOOKUP(C600,Customer!A600:C3422,3,FALSE)</f>
        <v>USA</v>
      </c>
      <c r="H600" t="str">
        <f>VLOOKUP(C600,Customer!A600:C3422,2,FALSE)</f>
        <v>San Jose</v>
      </c>
      <c r="I600" t="str">
        <f t="shared" si="28"/>
        <v>Apr</v>
      </c>
      <c r="J600">
        <f t="shared" si="29"/>
        <v>17</v>
      </c>
    </row>
    <row r="601" spans="1:10" x14ac:dyDescent="0.3">
      <c r="A601" s="3">
        <v>38501</v>
      </c>
      <c r="B601">
        <v>2</v>
      </c>
      <c r="C601" t="s">
        <v>152</v>
      </c>
      <c r="D601">
        <v>100</v>
      </c>
      <c r="E601" t="s">
        <v>550</v>
      </c>
      <c r="F601">
        <f t="shared" si="27"/>
        <v>200</v>
      </c>
      <c r="G601" t="str">
        <f>VLOOKUP(C601,Customer!A601:C3423,3,FALSE)</f>
        <v>Australia</v>
      </c>
      <c r="H601" t="str">
        <f>VLOOKUP(C601,Customer!A601:C3423,2,FALSE)</f>
        <v>Chatswood</v>
      </c>
      <c r="I601" t="str">
        <f t="shared" si="28"/>
        <v>May</v>
      </c>
      <c r="J601">
        <f t="shared" si="29"/>
        <v>23</v>
      </c>
    </row>
    <row r="602" spans="1:10" x14ac:dyDescent="0.3">
      <c r="A602" s="3">
        <v>37683</v>
      </c>
      <c r="B602">
        <v>1</v>
      </c>
      <c r="C602" t="s">
        <v>425</v>
      </c>
      <c r="D602">
        <v>82.39</v>
      </c>
      <c r="E602" t="s">
        <v>181</v>
      </c>
      <c r="F602">
        <f t="shared" si="27"/>
        <v>82.39</v>
      </c>
      <c r="G602" t="str">
        <f>VLOOKUP(C602,Customer!A602:C3424,3,FALSE)</f>
        <v>Philippines</v>
      </c>
      <c r="H602" t="str">
        <f>VLOOKUP(C602,Customer!A602:C3424,2,FALSE)</f>
        <v>Makati City</v>
      </c>
      <c r="I602" t="str">
        <f t="shared" si="28"/>
        <v>Mar</v>
      </c>
      <c r="J602">
        <f t="shared" si="29"/>
        <v>10</v>
      </c>
    </row>
    <row r="603" spans="1:10" x14ac:dyDescent="0.3">
      <c r="A603" s="3">
        <v>37749</v>
      </c>
      <c r="B603">
        <v>2</v>
      </c>
      <c r="C603" t="s">
        <v>433</v>
      </c>
      <c r="D603">
        <v>72.38</v>
      </c>
      <c r="E603" t="s">
        <v>181</v>
      </c>
      <c r="F603">
        <f t="shared" si="27"/>
        <v>144.76</v>
      </c>
      <c r="G603" t="str">
        <f>VLOOKUP(C603,Customer!A603:C3425,3,FALSE)</f>
        <v>France</v>
      </c>
      <c r="H603" t="str">
        <f>VLOOKUP(C603,Customer!A603:C3425,2,FALSE)</f>
        <v>Marseille</v>
      </c>
      <c r="I603" t="str">
        <f t="shared" si="28"/>
        <v>May</v>
      </c>
      <c r="J603">
        <f t="shared" si="29"/>
        <v>19</v>
      </c>
    </row>
    <row r="604" spans="1:10" x14ac:dyDescent="0.3">
      <c r="A604" s="3">
        <v>37804</v>
      </c>
      <c r="B604">
        <v>3</v>
      </c>
      <c r="C604" t="s">
        <v>272</v>
      </c>
      <c r="D604">
        <v>79.31</v>
      </c>
      <c r="E604" t="s">
        <v>181</v>
      </c>
      <c r="F604">
        <f t="shared" si="27"/>
        <v>237.93</v>
      </c>
      <c r="G604" t="str">
        <f>VLOOKUP(C604,Customer!A604:C3426,3,FALSE)</f>
        <v>USA</v>
      </c>
      <c r="H604" t="str">
        <f>VLOOKUP(C604,Customer!A604:C3426,2,FALSE)</f>
        <v>San Rafael</v>
      </c>
      <c r="I604" t="str">
        <f t="shared" si="28"/>
        <v>Jul</v>
      </c>
      <c r="J604">
        <f t="shared" si="29"/>
        <v>27</v>
      </c>
    </row>
    <row r="605" spans="1:10" x14ac:dyDescent="0.3">
      <c r="A605" s="3">
        <v>37869</v>
      </c>
      <c r="B605">
        <v>3</v>
      </c>
      <c r="C605" t="s">
        <v>281</v>
      </c>
      <c r="D605">
        <v>82.39</v>
      </c>
      <c r="E605" t="s">
        <v>181</v>
      </c>
      <c r="F605">
        <f t="shared" si="27"/>
        <v>247.17000000000002</v>
      </c>
      <c r="G605" t="str">
        <f>VLOOKUP(C605,Customer!A605:C3427,3,FALSE)</f>
        <v>USA</v>
      </c>
      <c r="H605" t="str">
        <f>VLOOKUP(C605,Customer!A605:C3427,2,FALSE)</f>
        <v>Brickhaven</v>
      </c>
      <c r="I605" t="str">
        <f t="shared" si="28"/>
        <v>Sep</v>
      </c>
      <c r="J605">
        <f t="shared" si="29"/>
        <v>36</v>
      </c>
    </row>
    <row r="606" spans="1:10" x14ac:dyDescent="0.3">
      <c r="A606" s="3">
        <v>37905</v>
      </c>
      <c r="B606">
        <v>4</v>
      </c>
      <c r="C606" t="s">
        <v>358</v>
      </c>
      <c r="D606">
        <v>88.55</v>
      </c>
      <c r="E606" t="s">
        <v>181</v>
      </c>
      <c r="F606">
        <f t="shared" si="27"/>
        <v>354.2</v>
      </c>
      <c r="G606" t="str">
        <f>VLOOKUP(C606,Customer!A606:C3428,3,FALSE)</f>
        <v>USA</v>
      </c>
      <c r="H606" t="str">
        <f>VLOOKUP(C606,Customer!A606:C3428,2,FALSE)</f>
        <v>Los Angeles</v>
      </c>
      <c r="I606" t="str">
        <f t="shared" si="28"/>
        <v>Oct</v>
      </c>
      <c r="J606">
        <f t="shared" si="29"/>
        <v>41</v>
      </c>
    </row>
    <row r="607" spans="1:10" x14ac:dyDescent="0.3">
      <c r="A607" s="3">
        <v>37929</v>
      </c>
      <c r="B607">
        <v>4</v>
      </c>
      <c r="C607" t="s">
        <v>409</v>
      </c>
      <c r="D607">
        <v>63.14</v>
      </c>
      <c r="E607" t="s">
        <v>181</v>
      </c>
      <c r="F607">
        <f t="shared" si="27"/>
        <v>252.56</v>
      </c>
      <c r="G607" t="str">
        <f>VLOOKUP(C607,Customer!A607:C3429,3,FALSE)</f>
        <v>Austria</v>
      </c>
      <c r="H607" t="str">
        <f>VLOOKUP(C607,Customer!A607:C3429,2,FALSE)</f>
        <v>Graz</v>
      </c>
      <c r="I607" t="str">
        <f t="shared" si="28"/>
        <v>Nov</v>
      </c>
      <c r="J607">
        <f t="shared" si="29"/>
        <v>45</v>
      </c>
    </row>
    <row r="608" spans="1:10" x14ac:dyDescent="0.3">
      <c r="A608" s="3">
        <v>37937</v>
      </c>
      <c r="B608">
        <v>4</v>
      </c>
      <c r="C608" t="s">
        <v>73</v>
      </c>
      <c r="D608">
        <v>73.92</v>
      </c>
      <c r="E608" t="s">
        <v>181</v>
      </c>
      <c r="F608">
        <f t="shared" si="27"/>
        <v>295.68</v>
      </c>
      <c r="G608" t="str">
        <f>VLOOKUP(C608,Customer!A608:C3430,3,FALSE)</f>
        <v>Norway</v>
      </c>
      <c r="H608" t="str">
        <f>VLOOKUP(C608,Customer!A608:C3430,2,FALSE)</f>
        <v>Bergen</v>
      </c>
      <c r="I608" t="str">
        <f t="shared" si="28"/>
        <v>Nov</v>
      </c>
      <c r="J608">
        <f t="shared" si="29"/>
        <v>46</v>
      </c>
    </row>
    <row r="609" spans="1:10" x14ac:dyDescent="0.3">
      <c r="A609" s="3">
        <v>37945</v>
      </c>
      <c r="B609">
        <v>4</v>
      </c>
      <c r="C609" t="s">
        <v>277</v>
      </c>
      <c r="D609">
        <v>90.86</v>
      </c>
      <c r="E609" t="s">
        <v>181</v>
      </c>
      <c r="F609">
        <f t="shared" si="27"/>
        <v>363.44</v>
      </c>
      <c r="G609" t="str">
        <f>VLOOKUP(C609,Customer!A609:C3431,3,FALSE)</f>
        <v>USA</v>
      </c>
      <c r="H609" t="str">
        <f>VLOOKUP(C609,Customer!A609:C3431,2,FALSE)</f>
        <v>Nashua</v>
      </c>
      <c r="I609" t="str">
        <f t="shared" si="28"/>
        <v>Nov</v>
      </c>
      <c r="J609">
        <f t="shared" si="29"/>
        <v>47</v>
      </c>
    </row>
    <row r="610" spans="1:10" x14ac:dyDescent="0.3">
      <c r="A610" s="3">
        <v>37957</v>
      </c>
      <c r="B610">
        <v>4</v>
      </c>
      <c r="C610" t="s">
        <v>174</v>
      </c>
      <c r="D610">
        <v>85.47</v>
      </c>
      <c r="E610" t="s">
        <v>181</v>
      </c>
      <c r="F610">
        <f t="shared" si="27"/>
        <v>341.88</v>
      </c>
      <c r="G610" t="str">
        <f>VLOOKUP(C610,Customer!A610:C3432,3,FALSE)</f>
        <v>Spain</v>
      </c>
      <c r="H610" t="str">
        <f>VLOOKUP(C610,Customer!A610:C3432,2,FALSE)</f>
        <v>Madrid</v>
      </c>
      <c r="I610" t="str">
        <f t="shared" si="28"/>
        <v>Dec</v>
      </c>
      <c r="J610">
        <f t="shared" si="29"/>
        <v>49</v>
      </c>
    </row>
    <row r="611" spans="1:10" x14ac:dyDescent="0.3">
      <c r="A611" s="3">
        <v>38002</v>
      </c>
      <c r="B611">
        <v>1</v>
      </c>
      <c r="C611" t="s">
        <v>174</v>
      </c>
      <c r="D611">
        <v>66.989999999999995</v>
      </c>
      <c r="E611" t="s">
        <v>181</v>
      </c>
      <c r="F611">
        <f t="shared" si="27"/>
        <v>66.989999999999995</v>
      </c>
      <c r="G611" t="str">
        <f>VLOOKUP(C611,Customer!A611:C3433,3,FALSE)</f>
        <v>Spain</v>
      </c>
      <c r="H611" t="str">
        <f>VLOOKUP(C611,Customer!A611:C3433,2,FALSE)</f>
        <v>Madrid</v>
      </c>
      <c r="I611" t="str">
        <f t="shared" si="28"/>
        <v>Jan</v>
      </c>
      <c r="J611">
        <f t="shared" si="29"/>
        <v>3</v>
      </c>
    </row>
    <row r="612" spans="1:10" x14ac:dyDescent="0.3">
      <c r="A612" s="3">
        <v>38039</v>
      </c>
      <c r="B612">
        <v>1</v>
      </c>
      <c r="C612" t="s">
        <v>446</v>
      </c>
      <c r="D612">
        <v>64.680000000000007</v>
      </c>
      <c r="E612" t="s">
        <v>181</v>
      </c>
      <c r="F612">
        <f t="shared" si="27"/>
        <v>64.680000000000007</v>
      </c>
      <c r="G612" t="str">
        <f>VLOOKUP(C612,Customer!A612:C3434,3,FALSE)</f>
        <v>Switzerland</v>
      </c>
      <c r="H612" t="str">
        <f>VLOOKUP(C612,Customer!A612:C3434,2,FALSE)</f>
        <v>Gensve</v>
      </c>
      <c r="I612" t="str">
        <f t="shared" si="28"/>
        <v>Feb</v>
      </c>
      <c r="J612">
        <f t="shared" si="29"/>
        <v>9</v>
      </c>
    </row>
    <row r="613" spans="1:10" x14ac:dyDescent="0.3">
      <c r="A613" s="3">
        <v>38089</v>
      </c>
      <c r="B613">
        <v>2</v>
      </c>
      <c r="C613" t="s">
        <v>391</v>
      </c>
      <c r="D613">
        <v>73.92</v>
      </c>
      <c r="E613" t="s">
        <v>181</v>
      </c>
      <c r="F613">
        <f t="shared" si="27"/>
        <v>147.84</v>
      </c>
      <c r="G613" t="str">
        <f>VLOOKUP(C613,Customer!A613:C3435,3,FALSE)</f>
        <v>Finland</v>
      </c>
      <c r="H613" t="str">
        <f>VLOOKUP(C613,Customer!A613:C3435,2,FALSE)</f>
        <v>Oulu</v>
      </c>
      <c r="I613" t="str">
        <f t="shared" si="28"/>
        <v>Apr</v>
      </c>
      <c r="J613">
        <f t="shared" si="29"/>
        <v>16</v>
      </c>
    </row>
    <row r="614" spans="1:10" x14ac:dyDescent="0.3">
      <c r="A614" s="3">
        <v>38139</v>
      </c>
      <c r="B614">
        <v>2</v>
      </c>
      <c r="C614" t="s">
        <v>165</v>
      </c>
      <c r="D614">
        <v>83.93</v>
      </c>
      <c r="E614" t="s">
        <v>181</v>
      </c>
      <c r="F614">
        <f t="shared" si="27"/>
        <v>167.86</v>
      </c>
      <c r="G614" t="str">
        <f>VLOOKUP(C614,Customer!A614:C3436,3,FALSE)</f>
        <v>UK</v>
      </c>
      <c r="H614" t="str">
        <f>VLOOKUP(C614,Customer!A614:C3436,2,FALSE)</f>
        <v>Liverpool</v>
      </c>
      <c r="I614" t="str">
        <f t="shared" si="28"/>
        <v>Jun</v>
      </c>
      <c r="J614">
        <f t="shared" si="29"/>
        <v>23</v>
      </c>
    </row>
    <row r="615" spans="1:10" x14ac:dyDescent="0.3">
      <c r="A615" s="3">
        <v>38174</v>
      </c>
      <c r="B615">
        <v>3</v>
      </c>
      <c r="C615" t="s">
        <v>452</v>
      </c>
      <c r="D615">
        <v>74.69</v>
      </c>
      <c r="E615" t="s">
        <v>181</v>
      </c>
      <c r="F615">
        <f t="shared" si="27"/>
        <v>224.07</v>
      </c>
      <c r="G615" t="str">
        <f>VLOOKUP(C615,Customer!A615:C3437,3,FALSE)</f>
        <v>Italy</v>
      </c>
      <c r="H615" t="str">
        <f>VLOOKUP(C615,Customer!A615:C3437,2,FALSE)</f>
        <v>Reggio Emilia</v>
      </c>
      <c r="I615" t="str">
        <f t="shared" si="28"/>
        <v>Jul</v>
      </c>
      <c r="J615">
        <f t="shared" si="29"/>
        <v>28</v>
      </c>
    </row>
    <row r="616" spans="1:10" x14ac:dyDescent="0.3">
      <c r="A616" s="3">
        <v>38205</v>
      </c>
      <c r="B616">
        <v>3</v>
      </c>
      <c r="C616" t="s">
        <v>539</v>
      </c>
      <c r="D616">
        <v>90.86</v>
      </c>
      <c r="E616" t="s">
        <v>181</v>
      </c>
      <c r="F616">
        <f t="shared" si="27"/>
        <v>272.58</v>
      </c>
      <c r="G616" t="str">
        <f>VLOOKUP(C616,Customer!A616:C3438,3,FALSE)</f>
        <v>USA</v>
      </c>
      <c r="H616" t="str">
        <f>VLOOKUP(C616,Customer!A616:C3438,2,FALSE)</f>
        <v>Las Vegas</v>
      </c>
      <c r="I616" t="str">
        <f t="shared" si="28"/>
        <v>Aug</v>
      </c>
      <c r="J616">
        <f t="shared" si="29"/>
        <v>32</v>
      </c>
    </row>
    <row r="617" spans="1:10" x14ac:dyDescent="0.3">
      <c r="A617" s="3">
        <v>38229</v>
      </c>
      <c r="B617">
        <v>3</v>
      </c>
      <c r="C617" t="s">
        <v>446</v>
      </c>
      <c r="D617">
        <v>82.39</v>
      </c>
      <c r="E617" t="s">
        <v>181</v>
      </c>
      <c r="F617">
        <f t="shared" si="27"/>
        <v>247.17000000000002</v>
      </c>
      <c r="G617" t="str">
        <f>VLOOKUP(C617,Customer!A617:C3439,3,FALSE)</f>
        <v>Switzerland</v>
      </c>
      <c r="H617" t="str">
        <f>VLOOKUP(C617,Customer!A617:C3439,2,FALSE)</f>
        <v>Gensve</v>
      </c>
      <c r="I617" t="str">
        <f t="shared" si="28"/>
        <v>Aug</v>
      </c>
      <c r="J617">
        <f t="shared" si="29"/>
        <v>36</v>
      </c>
    </row>
    <row r="618" spans="1:10" x14ac:dyDescent="0.3">
      <c r="A618" s="3">
        <v>37898</v>
      </c>
      <c r="B618">
        <v>4</v>
      </c>
      <c r="C618" t="s">
        <v>462</v>
      </c>
      <c r="D618">
        <v>92.4</v>
      </c>
      <c r="E618" t="s">
        <v>181</v>
      </c>
      <c r="F618">
        <f t="shared" si="27"/>
        <v>369.6</v>
      </c>
      <c r="G618" t="str">
        <f>VLOOKUP(C618,Customer!A618:C3440,3,FALSE)</f>
        <v>Germany</v>
      </c>
      <c r="H618" t="str">
        <f>VLOOKUP(C618,Customer!A618:C3440,2,FALSE)</f>
        <v>Frankfurt</v>
      </c>
      <c r="I618" t="str">
        <f t="shared" si="28"/>
        <v>Oct</v>
      </c>
      <c r="J618">
        <f t="shared" si="29"/>
        <v>40</v>
      </c>
    </row>
    <row r="619" spans="1:10" x14ac:dyDescent="0.3">
      <c r="A619" s="3">
        <v>38276</v>
      </c>
      <c r="B619">
        <v>4</v>
      </c>
      <c r="C619" t="s">
        <v>439</v>
      </c>
      <c r="D619">
        <v>91.63</v>
      </c>
      <c r="E619" t="s">
        <v>181</v>
      </c>
      <c r="F619">
        <f t="shared" si="27"/>
        <v>366.52</v>
      </c>
      <c r="G619" t="str">
        <f>VLOOKUP(C619,Customer!A619:C3441,3,FALSE)</f>
        <v>Germany</v>
      </c>
      <c r="H619" t="str">
        <f>VLOOKUP(C619,Customer!A619:C3441,2,FALSE)</f>
        <v>Koln</v>
      </c>
      <c r="I619" t="str">
        <f t="shared" si="28"/>
        <v>Oct</v>
      </c>
      <c r="J619">
        <f t="shared" si="29"/>
        <v>42</v>
      </c>
    </row>
    <row r="620" spans="1:10" x14ac:dyDescent="0.3">
      <c r="A620" s="3">
        <v>38295</v>
      </c>
      <c r="B620">
        <v>4</v>
      </c>
      <c r="C620" t="s">
        <v>160</v>
      </c>
      <c r="D620">
        <v>78.540000000000006</v>
      </c>
      <c r="E620" t="s">
        <v>181</v>
      </c>
      <c r="F620">
        <f t="shared" si="27"/>
        <v>314.16000000000003</v>
      </c>
      <c r="G620" t="str">
        <f>VLOOKUP(C620,Customer!A620:C3442,3,FALSE)</f>
        <v>USA</v>
      </c>
      <c r="H620" t="str">
        <f>VLOOKUP(C620,Customer!A620:C3442,2,FALSE)</f>
        <v>New Bedford</v>
      </c>
      <c r="I620" t="str">
        <f t="shared" si="28"/>
        <v>Nov</v>
      </c>
      <c r="J620">
        <f t="shared" si="29"/>
        <v>45</v>
      </c>
    </row>
    <row r="621" spans="1:10" x14ac:dyDescent="0.3">
      <c r="A621" s="3">
        <v>38306</v>
      </c>
      <c r="B621">
        <v>4</v>
      </c>
      <c r="C621" t="s">
        <v>28</v>
      </c>
      <c r="D621">
        <v>100</v>
      </c>
      <c r="E621" t="s">
        <v>181</v>
      </c>
      <c r="F621">
        <f t="shared" si="27"/>
        <v>400</v>
      </c>
      <c r="G621" t="str">
        <f>VLOOKUP(C621,Customer!A621:C3443,3,FALSE)</f>
        <v>USA</v>
      </c>
      <c r="H621" t="str">
        <f>VLOOKUP(C621,Customer!A621:C3443,2,FALSE)</f>
        <v>NYC</v>
      </c>
      <c r="I621" t="str">
        <f t="shared" si="28"/>
        <v>Nov</v>
      </c>
      <c r="J621">
        <f t="shared" si="29"/>
        <v>47</v>
      </c>
    </row>
    <row r="622" spans="1:10" x14ac:dyDescent="0.3">
      <c r="A622" s="3">
        <v>38315</v>
      </c>
      <c r="B622">
        <v>4</v>
      </c>
      <c r="C622" t="s">
        <v>89</v>
      </c>
      <c r="D622">
        <v>65.45</v>
      </c>
      <c r="E622" t="s">
        <v>181</v>
      </c>
      <c r="F622">
        <f t="shared" si="27"/>
        <v>261.8</v>
      </c>
      <c r="G622" t="str">
        <f>VLOOKUP(C622,Customer!A622:C3444,3,FALSE)</f>
        <v>Australia</v>
      </c>
      <c r="H622" t="str">
        <f>VLOOKUP(C622,Customer!A622:C3444,2,FALSE)</f>
        <v>Melbourne</v>
      </c>
      <c r="I622" t="str">
        <f t="shared" si="28"/>
        <v>Nov</v>
      </c>
      <c r="J622">
        <f t="shared" si="29"/>
        <v>48</v>
      </c>
    </row>
    <row r="623" spans="1:10" x14ac:dyDescent="0.3">
      <c r="A623" s="3">
        <v>38358</v>
      </c>
      <c r="B623">
        <v>1</v>
      </c>
      <c r="C623" t="s">
        <v>467</v>
      </c>
      <c r="D623">
        <v>100</v>
      </c>
      <c r="E623" t="s">
        <v>181</v>
      </c>
      <c r="F623">
        <f t="shared" si="27"/>
        <v>100</v>
      </c>
      <c r="G623" t="str">
        <f>VLOOKUP(C623,Customer!A623:C3445,3,FALSE)</f>
        <v>Finland</v>
      </c>
      <c r="H623" t="str">
        <f>VLOOKUP(C623,Customer!A623:C3445,2,FALSE)</f>
        <v>Espoo</v>
      </c>
      <c r="I623" t="str">
        <f t="shared" si="28"/>
        <v>Jan</v>
      </c>
      <c r="J623">
        <f t="shared" si="29"/>
        <v>2</v>
      </c>
    </row>
    <row r="624" spans="1:10" x14ac:dyDescent="0.3">
      <c r="A624" s="3">
        <v>38392</v>
      </c>
      <c r="B624">
        <v>1</v>
      </c>
      <c r="C624" t="s">
        <v>126</v>
      </c>
      <c r="D624">
        <v>67.760000000000005</v>
      </c>
      <c r="E624" t="s">
        <v>181</v>
      </c>
      <c r="F624">
        <f t="shared" si="27"/>
        <v>67.760000000000005</v>
      </c>
      <c r="G624" t="str">
        <f>VLOOKUP(C624,Customer!A624:C3446,3,FALSE)</f>
        <v>Finland</v>
      </c>
      <c r="H624" t="str">
        <f>VLOOKUP(C624,Customer!A624:C3446,2,FALSE)</f>
        <v>Helsinki</v>
      </c>
      <c r="I624" t="str">
        <f t="shared" si="28"/>
        <v>Feb</v>
      </c>
      <c r="J624">
        <f t="shared" si="29"/>
        <v>7</v>
      </c>
    </row>
    <row r="625" spans="1:10" x14ac:dyDescent="0.3">
      <c r="A625" s="3">
        <v>38414</v>
      </c>
      <c r="B625">
        <v>1</v>
      </c>
      <c r="C625" t="s">
        <v>261</v>
      </c>
      <c r="D625">
        <v>79.22</v>
      </c>
      <c r="E625" t="s">
        <v>181</v>
      </c>
      <c r="F625">
        <f t="shared" si="27"/>
        <v>79.22</v>
      </c>
      <c r="G625" t="str">
        <f>VLOOKUP(C625,Customer!A625:C3447,3,FALSE)</f>
        <v>Sweden</v>
      </c>
      <c r="H625" t="str">
        <f>VLOOKUP(C625,Customer!A625:C3447,2,FALSE)</f>
        <v>Boras</v>
      </c>
      <c r="I625" t="str">
        <f t="shared" si="28"/>
        <v>Mar</v>
      </c>
      <c r="J625">
        <f t="shared" si="29"/>
        <v>10</v>
      </c>
    </row>
    <row r="626" spans="1:10" x14ac:dyDescent="0.3">
      <c r="A626" s="3">
        <v>38456</v>
      </c>
      <c r="B626">
        <v>2</v>
      </c>
      <c r="C626" t="s">
        <v>531</v>
      </c>
      <c r="D626">
        <v>73.92</v>
      </c>
      <c r="E626" t="s">
        <v>181</v>
      </c>
      <c r="F626">
        <f t="shared" si="27"/>
        <v>147.84</v>
      </c>
      <c r="G626" t="str">
        <f>VLOOKUP(C626,Customer!A626:C3448,3,FALSE)</f>
        <v>France</v>
      </c>
      <c r="H626" t="str">
        <f>VLOOKUP(C626,Customer!A626:C3448,2,FALSE)</f>
        <v>Strasbourg</v>
      </c>
      <c r="I626" t="str">
        <f t="shared" si="28"/>
        <v>Apr</v>
      </c>
      <c r="J626">
        <f t="shared" si="29"/>
        <v>16</v>
      </c>
    </row>
    <row r="627" spans="1:10" x14ac:dyDescent="0.3">
      <c r="A627" s="3">
        <v>38489</v>
      </c>
      <c r="B627">
        <v>2</v>
      </c>
      <c r="C627" t="s">
        <v>144</v>
      </c>
      <c r="D627">
        <v>83.93</v>
      </c>
      <c r="E627" t="s">
        <v>181</v>
      </c>
      <c r="F627">
        <f t="shared" si="27"/>
        <v>167.86</v>
      </c>
      <c r="G627" t="str">
        <f>VLOOKUP(C627,Customer!A627:C3449,3,FALSE)</f>
        <v>Austria</v>
      </c>
      <c r="H627" t="str">
        <f>VLOOKUP(C627,Customer!A627:C3449,2,FALSE)</f>
        <v>Salzburg</v>
      </c>
      <c r="I627" t="str">
        <f t="shared" si="28"/>
        <v>May</v>
      </c>
      <c r="J627">
        <f t="shared" si="29"/>
        <v>21</v>
      </c>
    </row>
    <row r="628" spans="1:10" x14ac:dyDescent="0.3">
      <c r="A628" s="3">
        <v>37690</v>
      </c>
      <c r="B628">
        <v>1</v>
      </c>
      <c r="C628" t="s">
        <v>309</v>
      </c>
      <c r="D628">
        <v>100</v>
      </c>
      <c r="E628" t="s">
        <v>181</v>
      </c>
      <c r="F628">
        <f t="shared" si="27"/>
        <v>100</v>
      </c>
      <c r="G628" t="str">
        <f>VLOOKUP(C628,Customer!A628:C3450,3,FALSE)</f>
        <v>USA</v>
      </c>
      <c r="H628" t="str">
        <f>VLOOKUP(C628,Customer!A628:C3450,2,FALSE)</f>
        <v>Philadelphia</v>
      </c>
      <c r="I628" t="str">
        <f t="shared" si="28"/>
        <v>Mar</v>
      </c>
      <c r="J628">
        <f t="shared" si="29"/>
        <v>11</v>
      </c>
    </row>
    <row r="629" spans="1:10" x14ac:dyDescent="0.3">
      <c r="A629" s="3">
        <v>37749</v>
      </c>
      <c r="B629">
        <v>2</v>
      </c>
      <c r="C629" t="s">
        <v>433</v>
      </c>
      <c r="D629">
        <v>100</v>
      </c>
      <c r="E629" t="s">
        <v>181</v>
      </c>
      <c r="F629">
        <f t="shared" si="27"/>
        <v>200</v>
      </c>
      <c r="G629" t="str">
        <f>VLOOKUP(C629,Customer!A629:C3451,3,FALSE)</f>
        <v>France</v>
      </c>
      <c r="H629" t="str">
        <f>VLOOKUP(C629,Customer!A629:C3451,2,FALSE)</f>
        <v>Marseille</v>
      </c>
      <c r="I629" t="str">
        <f t="shared" si="28"/>
        <v>May</v>
      </c>
      <c r="J629">
        <f t="shared" si="29"/>
        <v>19</v>
      </c>
    </row>
    <row r="630" spans="1:10" x14ac:dyDescent="0.3">
      <c r="A630" s="3">
        <v>37806</v>
      </c>
      <c r="B630">
        <v>3</v>
      </c>
      <c r="C630" t="s">
        <v>340</v>
      </c>
      <c r="D630">
        <v>100</v>
      </c>
      <c r="E630" t="s">
        <v>181</v>
      </c>
      <c r="F630">
        <f t="shared" si="27"/>
        <v>300</v>
      </c>
      <c r="G630" t="str">
        <f>VLOOKUP(C630,Customer!A630:C3452,3,FALSE)</f>
        <v>France</v>
      </c>
      <c r="H630" t="str">
        <f>VLOOKUP(C630,Customer!A630:C3452,2,FALSE)</f>
        <v>Toulouse</v>
      </c>
      <c r="I630" t="str">
        <f t="shared" si="28"/>
        <v>Jul</v>
      </c>
      <c r="J630">
        <f t="shared" si="29"/>
        <v>27</v>
      </c>
    </row>
    <row r="631" spans="1:10" x14ac:dyDescent="0.3">
      <c r="A631" s="3">
        <v>37875</v>
      </c>
      <c r="B631">
        <v>3</v>
      </c>
      <c r="C631" t="s">
        <v>285</v>
      </c>
      <c r="D631">
        <v>100</v>
      </c>
      <c r="E631" t="s">
        <v>181</v>
      </c>
      <c r="F631">
        <f t="shared" si="27"/>
        <v>300</v>
      </c>
      <c r="G631" t="str">
        <f>VLOOKUP(C631,Customer!A631:C3453,3,FALSE)</f>
        <v>Australia</v>
      </c>
      <c r="H631" t="str">
        <f>VLOOKUP(C631,Customer!A631:C3453,2,FALSE)</f>
        <v>North Sydney</v>
      </c>
      <c r="I631" t="str">
        <f t="shared" si="28"/>
        <v>Sep</v>
      </c>
      <c r="J631">
        <f t="shared" si="29"/>
        <v>37</v>
      </c>
    </row>
    <row r="632" spans="1:10" x14ac:dyDescent="0.3">
      <c r="A632" s="3">
        <v>37911</v>
      </c>
      <c r="B632">
        <v>4</v>
      </c>
      <c r="C632" t="s">
        <v>498</v>
      </c>
      <c r="D632">
        <v>100</v>
      </c>
      <c r="E632" t="s">
        <v>181</v>
      </c>
      <c r="F632">
        <f t="shared" si="27"/>
        <v>400</v>
      </c>
      <c r="G632" t="str">
        <f>VLOOKUP(C632,Customer!A632:C3454,3,FALSE)</f>
        <v>Denmark</v>
      </c>
      <c r="H632" t="str">
        <f>VLOOKUP(C632,Customer!A632:C3454,2,FALSE)</f>
        <v>Aaarhus</v>
      </c>
      <c r="I632" t="str">
        <f t="shared" si="28"/>
        <v>Oct</v>
      </c>
      <c r="J632">
        <f t="shared" si="29"/>
        <v>42</v>
      </c>
    </row>
    <row r="633" spans="1:10" x14ac:dyDescent="0.3">
      <c r="A633" s="3">
        <v>37930</v>
      </c>
      <c r="B633">
        <v>4</v>
      </c>
      <c r="C633" t="s">
        <v>292</v>
      </c>
      <c r="D633">
        <v>100</v>
      </c>
      <c r="E633" t="s">
        <v>181</v>
      </c>
      <c r="F633">
        <f t="shared" si="27"/>
        <v>400</v>
      </c>
      <c r="G633" t="str">
        <f>VLOOKUP(C633,Customer!A633:C3455,3,FALSE)</f>
        <v>Canada</v>
      </c>
      <c r="H633" t="str">
        <f>VLOOKUP(C633,Customer!A633:C3455,2,FALSE)</f>
        <v>Montreal</v>
      </c>
      <c r="I633" t="str">
        <f t="shared" si="28"/>
        <v>Nov</v>
      </c>
      <c r="J633">
        <f t="shared" si="29"/>
        <v>45</v>
      </c>
    </row>
    <row r="634" spans="1:10" x14ac:dyDescent="0.3">
      <c r="A634" s="3">
        <v>37937</v>
      </c>
      <c r="B634">
        <v>4</v>
      </c>
      <c r="C634" t="s">
        <v>73</v>
      </c>
      <c r="D634">
        <v>100</v>
      </c>
      <c r="E634" t="s">
        <v>181</v>
      </c>
      <c r="F634">
        <f t="shared" si="27"/>
        <v>400</v>
      </c>
      <c r="G634" t="str">
        <f>VLOOKUP(C634,Customer!A634:C3456,3,FALSE)</f>
        <v>Norway</v>
      </c>
      <c r="H634" t="str">
        <f>VLOOKUP(C634,Customer!A634:C3456,2,FALSE)</f>
        <v>Bergen</v>
      </c>
      <c r="I634" t="str">
        <f t="shared" si="28"/>
        <v>Nov</v>
      </c>
      <c r="J634">
        <f t="shared" si="29"/>
        <v>46</v>
      </c>
    </row>
    <row r="635" spans="1:10" x14ac:dyDescent="0.3">
      <c r="A635" s="3">
        <v>37945</v>
      </c>
      <c r="B635">
        <v>4</v>
      </c>
      <c r="C635" t="s">
        <v>277</v>
      </c>
      <c r="D635">
        <v>100</v>
      </c>
      <c r="E635" t="s">
        <v>181</v>
      </c>
      <c r="F635">
        <f t="shared" si="27"/>
        <v>400</v>
      </c>
      <c r="G635" t="str">
        <f>VLOOKUP(C635,Customer!A635:C3457,3,FALSE)</f>
        <v>USA</v>
      </c>
      <c r="H635" t="str">
        <f>VLOOKUP(C635,Customer!A635:C3457,2,FALSE)</f>
        <v>Nashua</v>
      </c>
      <c r="I635" t="str">
        <f t="shared" si="28"/>
        <v>Nov</v>
      </c>
      <c r="J635">
        <f t="shared" si="29"/>
        <v>47</v>
      </c>
    </row>
    <row r="636" spans="1:10" x14ac:dyDescent="0.3">
      <c r="A636" s="3">
        <v>37957</v>
      </c>
      <c r="B636">
        <v>4</v>
      </c>
      <c r="C636" t="s">
        <v>475</v>
      </c>
      <c r="D636">
        <v>100</v>
      </c>
      <c r="E636" t="s">
        <v>181</v>
      </c>
      <c r="F636">
        <f t="shared" si="27"/>
        <v>400</v>
      </c>
      <c r="G636" t="str">
        <f>VLOOKUP(C636,Customer!A636:C3458,3,FALSE)</f>
        <v>USA</v>
      </c>
      <c r="H636" t="str">
        <f>VLOOKUP(C636,Customer!A636:C3458,2,FALSE)</f>
        <v>NYC</v>
      </c>
      <c r="I636" t="str">
        <f t="shared" si="28"/>
        <v>Dec</v>
      </c>
      <c r="J636">
        <f t="shared" si="29"/>
        <v>49</v>
      </c>
    </row>
    <row r="637" spans="1:10" x14ac:dyDescent="0.3">
      <c r="A637" s="3">
        <v>38002</v>
      </c>
      <c r="B637">
        <v>1</v>
      </c>
      <c r="C637" t="s">
        <v>174</v>
      </c>
      <c r="D637">
        <v>100</v>
      </c>
      <c r="E637" t="s">
        <v>181</v>
      </c>
      <c r="F637">
        <f t="shared" si="27"/>
        <v>100</v>
      </c>
      <c r="G637" t="str">
        <f>VLOOKUP(C637,Customer!A637:C3459,3,FALSE)</f>
        <v>Spain</v>
      </c>
      <c r="H637" t="str">
        <f>VLOOKUP(C637,Customer!A637:C3459,2,FALSE)</f>
        <v>Madrid</v>
      </c>
      <c r="I637" t="str">
        <f t="shared" si="28"/>
        <v>Jan</v>
      </c>
      <c r="J637">
        <f t="shared" si="29"/>
        <v>3</v>
      </c>
    </row>
    <row r="638" spans="1:10" x14ac:dyDescent="0.3">
      <c r="A638" s="3">
        <v>38043</v>
      </c>
      <c r="B638">
        <v>1</v>
      </c>
      <c r="C638" t="s">
        <v>362</v>
      </c>
      <c r="D638">
        <v>100</v>
      </c>
      <c r="E638" t="s">
        <v>181</v>
      </c>
      <c r="F638">
        <f t="shared" si="27"/>
        <v>100</v>
      </c>
      <c r="G638" t="str">
        <f>VLOOKUP(C638,Customer!A638:C3460,3,FALSE)</f>
        <v>USA</v>
      </c>
      <c r="H638" t="str">
        <f>VLOOKUP(C638,Customer!A638:C3460,2,FALSE)</f>
        <v>San Diego</v>
      </c>
      <c r="I638" t="str">
        <f t="shared" si="28"/>
        <v>Feb</v>
      </c>
      <c r="J638">
        <f t="shared" si="29"/>
        <v>9</v>
      </c>
    </row>
    <row r="639" spans="1:10" x14ac:dyDescent="0.3">
      <c r="A639" s="3">
        <v>38090</v>
      </c>
      <c r="B639">
        <v>2</v>
      </c>
      <c r="C639" t="s">
        <v>302</v>
      </c>
      <c r="D639">
        <v>100</v>
      </c>
      <c r="E639" t="s">
        <v>181</v>
      </c>
      <c r="F639">
        <f t="shared" si="27"/>
        <v>200</v>
      </c>
      <c r="G639" t="str">
        <f>VLOOKUP(C639,Customer!A639:C3461,3,FALSE)</f>
        <v>Japan</v>
      </c>
      <c r="H639" t="str">
        <f>VLOOKUP(C639,Customer!A639:C3461,2,FALSE)</f>
        <v>Osaka</v>
      </c>
      <c r="I639" t="str">
        <f t="shared" si="28"/>
        <v>Apr</v>
      </c>
      <c r="J639">
        <f t="shared" si="29"/>
        <v>16</v>
      </c>
    </row>
    <row r="640" spans="1:10" x14ac:dyDescent="0.3">
      <c r="A640" s="3">
        <v>38139</v>
      </c>
      <c r="B640">
        <v>2</v>
      </c>
      <c r="C640" t="s">
        <v>165</v>
      </c>
      <c r="D640">
        <v>100</v>
      </c>
      <c r="E640" t="s">
        <v>181</v>
      </c>
      <c r="F640">
        <f t="shared" si="27"/>
        <v>200</v>
      </c>
      <c r="G640" t="str">
        <f>VLOOKUP(C640,Customer!A640:C3462,3,FALSE)</f>
        <v>UK</v>
      </c>
      <c r="H640" t="str">
        <f>VLOOKUP(C640,Customer!A640:C3462,2,FALSE)</f>
        <v>Liverpool</v>
      </c>
      <c r="I640" t="str">
        <f t="shared" si="28"/>
        <v>Jun</v>
      </c>
      <c r="J640">
        <f t="shared" si="29"/>
        <v>23</v>
      </c>
    </row>
    <row r="641" spans="1:10" x14ac:dyDescent="0.3">
      <c r="A641" s="3">
        <v>38174</v>
      </c>
      <c r="B641">
        <v>3</v>
      </c>
      <c r="C641" t="s">
        <v>452</v>
      </c>
      <c r="D641">
        <v>100</v>
      </c>
      <c r="E641" t="s">
        <v>181</v>
      </c>
      <c r="F641">
        <f t="shared" si="27"/>
        <v>300</v>
      </c>
      <c r="G641" t="str">
        <f>VLOOKUP(C641,Customer!A641:C3463,3,FALSE)</f>
        <v>Italy</v>
      </c>
      <c r="H641" t="str">
        <f>VLOOKUP(C641,Customer!A641:C3463,2,FALSE)</f>
        <v>Reggio Emilia</v>
      </c>
      <c r="I641" t="str">
        <f t="shared" si="28"/>
        <v>Jul</v>
      </c>
      <c r="J641">
        <f t="shared" si="29"/>
        <v>28</v>
      </c>
    </row>
    <row r="642" spans="1:10" x14ac:dyDescent="0.3">
      <c r="A642" s="3">
        <v>38205</v>
      </c>
      <c r="B642">
        <v>3</v>
      </c>
      <c r="C642" t="s">
        <v>539</v>
      </c>
      <c r="D642">
        <v>100</v>
      </c>
      <c r="E642" t="s">
        <v>181</v>
      </c>
      <c r="F642">
        <f t="shared" si="27"/>
        <v>300</v>
      </c>
      <c r="G642" t="str">
        <f>VLOOKUP(C642,Customer!A642:C3464,3,FALSE)</f>
        <v>USA</v>
      </c>
      <c r="H642" t="str">
        <f>VLOOKUP(C642,Customer!A642:C3464,2,FALSE)</f>
        <v>Las Vegas</v>
      </c>
      <c r="I642" t="str">
        <f t="shared" si="28"/>
        <v>Aug</v>
      </c>
      <c r="J642">
        <f t="shared" si="29"/>
        <v>32</v>
      </c>
    </row>
    <row r="643" spans="1:10" x14ac:dyDescent="0.3">
      <c r="A643" s="3">
        <v>38229</v>
      </c>
      <c r="B643">
        <v>3</v>
      </c>
      <c r="C643" t="s">
        <v>446</v>
      </c>
      <c r="D643">
        <v>100</v>
      </c>
      <c r="E643" t="s">
        <v>181</v>
      </c>
      <c r="F643">
        <f t="shared" ref="F643:F706" si="30">D643*B643</f>
        <v>300</v>
      </c>
      <c r="G643" t="str">
        <f>VLOOKUP(C643,Customer!A643:C3465,3,FALSE)</f>
        <v>Switzerland</v>
      </c>
      <c r="H643" t="str">
        <f>VLOOKUP(C643,Customer!A643:C3465,2,FALSE)</f>
        <v>Gensve</v>
      </c>
      <c r="I643" t="str">
        <f t="shared" ref="I643:I706" si="31">TEXT(A643,"mmm")</f>
        <v>Aug</v>
      </c>
      <c r="J643">
        <f t="shared" ref="J643:J706" si="32">WEEKNUM(A643)</f>
        <v>36</v>
      </c>
    </row>
    <row r="644" spans="1:10" x14ac:dyDescent="0.3">
      <c r="A644" s="3">
        <v>37899</v>
      </c>
      <c r="B644">
        <v>4</v>
      </c>
      <c r="C644" t="s">
        <v>543</v>
      </c>
      <c r="D644">
        <v>100</v>
      </c>
      <c r="E644" t="s">
        <v>181</v>
      </c>
      <c r="F644">
        <f t="shared" si="30"/>
        <v>400</v>
      </c>
      <c r="G644" t="str">
        <f>VLOOKUP(C644,Customer!A644:C3466,3,FALSE)</f>
        <v>Norway</v>
      </c>
      <c r="H644" t="str">
        <f>VLOOKUP(C644,Customer!A644:C3466,2,FALSE)</f>
        <v>Oslo</v>
      </c>
      <c r="I644" t="str">
        <f t="shared" si="31"/>
        <v>Oct</v>
      </c>
      <c r="J644">
        <f t="shared" si="32"/>
        <v>41</v>
      </c>
    </row>
    <row r="645" spans="1:10" x14ac:dyDescent="0.3">
      <c r="A645" s="3">
        <v>38276</v>
      </c>
      <c r="B645">
        <v>4</v>
      </c>
      <c r="C645" t="s">
        <v>439</v>
      </c>
      <c r="D645">
        <v>100</v>
      </c>
      <c r="E645" t="s">
        <v>181</v>
      </c>
      <c r="F645">
        <f t="shared" si="30"/>
        <v>400</v>
      </c>
      <c r="G645" t="str">
        <f>VLOOKUP(C645,Customer!A645:C3467,3,FALSE)</f>
        <v>Germany</v>
      </c>
      <c r="H645" t="str">
        <f>VLOOKUP(C645,Customer!A645:C3467,2,FALSE)</f>
        <v>Koln</v>
      </c>
      <c r="I645" t="str">
        <f t="shared" si="31"/>
        <v>Oct</v>
      </c>
      <c r="J645">
        <f t="shared" si="32"/>
        <v>42</v>
      </c>
    </row>
    <row r="646" spans="1:10" x14ac:dyDescent="0.3">
      <c r="A646" s="3">
        <v>38295</v>
      </c>
      <c r="B646">
        <v>4</v>
      </c>
      <c r="C646" t="s">
        <v>160</v>
      </c>
      <c r="D646">
        <v>100</v>
      </c>
      <c r="E646" t="s">
        <v>181</v>
      </c>
      <c r="F646">
        <f t="shared" si="30"/>
        <v>400</v>
      </c>
      <c r="G646" t="str">
        <f>VLOOKUP(C646,Customer!A646:C3468,3,FALSE)</f>
        <v>USA</v>
      </c>
      <c r="H646" t="str">
        <f>VLOOKUP(C646,Customer!A646:C3468,2,FALSE)</f>
        <v>New Bedford</v>
      </c>
      <c r="I646" t="str">
        <f t="shared" si="31"/>
        <v>Nov</v>
      </c>
      <c r="J646">
        <f t="shared" si="32"/>
        <v>45</v>
      </c>
    </row>
    <row r="647" spans="1:10" x14ac:dyDescent="0.3">
      <c r="A647" s="3">
        <v>38308</v>
      </c>
      <c r="B647">
        <v>4</v>
      </c>
      <c r="C647" t="s">
        <v>309</v>
      </c>
      <c r="D647">
        <v>32.47</v>
      </c>
      <c r="E647" t="s">
        <v>181</v>
      </c>
      <c r="F647">
        <f t="shared" si="30"/>
        <v>129.88</v>
      </c>
      <c r="G647" t="str">
        <f>VLOOKUP(C647,Customer!A647:C3469,3,FALSE)</f>
        <v>USA</v>
      </c>
      <c r="H647" t="str">
        <f>VLOOKUP(C647,Customer!A647:C3469,2,FALSE)</f>
        <v>Philadelphia</v>
      </c>
      <c r="I647" t="str">
        <f t="shared" si="31"/>
        <v>Nov</v>
      </c>
      <c r="J647">
        <f t="shared" si="32"/>
        <v>47</v>
      </c>
    </row>
    <row r="648" spans="1:10" x14ac:dyDescent="0.3">
      <c r="A648" s="3">
        <v>38315</v>
      </c>
      <c r="B648">
        <v>4</v>
      </c>
      <c r="C648" t="s">
        <v>89</v>
      </c>
      <c r="D648">
        <v>100</v>
      </c>
      <c r="E648" t="s">
        <v>181</v>
      </c>
      <c r="F648">
        <f t="shared" si="30"/>
        <v>400</v>
      </c>
      <c r="G648" t="str">
        <f>VLOOKUP(C648,Customer!A648:C3470,3,FALSE)</f>
        <v>Australia</v>
      </c>
      <c r="H648" t="str">
        <f>VLOOKUP(C648,Customer!A648:C3470,2,FALSE)</f>
        <v>Melbourne</v>
      </c>
      <c r="I648" t="str">
        <f t="shared" si="31"/>
        <v>Nov</v>
      </c>
      <c r="J648">
        <f t="shared" si="32"/>
        <v>48</v>
      </c>
    </row>
    <row r="649" spans="1:10" x14ac:dyDescent="0.3">
      <c r="A649" s="3">
        <v>38330</v>
      </c>
      <c r="B649">
        <v>4</v>
      </c>
      <c r="C649" t="s">
        <v>45</v>
      </c>
      <c r="D649">
        <v>64.69</v>
      </c>
      <c r="E649" t="s">
        <v>181</v>
      </c>
      <c r="F649">
        <f t="shared" si="30"/>
        <v>258.76</v>
      </c>
      <c r="G649" t="str">
        <f>VLOOKUP(C649,Customer!A649:C3471,3,FALSE)</f>
        <v>France</v>
      </c>
      <c r="H649" t="str">
        <f>VLOOKUP(C649,Customer!A649:C3471,2,FALSE)</f>
        <v>Paris</v>
      </c>
      <c r="I649" t="str">
        <f t="shared" si="31"/>
        <v>Dec</v>
      </c>
      <c r="J649">
        <f t="shared" si="32"/>
        <v>50</v>
      </c>
    </row>
    <row r="650" spans="1:10" x14ac:dyDescent="0.3">
      <c r="A650" s="3">
        <v>38362</v>
      </c>
      <c r="B650">
        <v>1</v>
      </c>
      <c r="C650" t="s">
        <v>577</v>
      </c>
      <c r="D650">
        <v>100</v>
      </c>
      <c r="E650" t="s">
        <v>181</v>
      </c>
      <c r="F650">
        <f t="shared" si="30"/>
        <v>100</v>
      </c>
      <c r="G650" t="str">
        <f>VLOOKUP(C650,Customer!A650:C3472,3,FALSE)</f>
        <v>Belgium</v>
      </c>
      <c r="H650" t="str">
        <f>VLOOKUP(C650,Customer!A650:C3472,2,FALSE)</f>
        <v>Charleroi</v>
      </c>
      <c r="I650" t="str">
        <f t="shared" si="31"/>
        <v>Jan</v>
      </c>
      <c r="J650">
        <f t="shared" si="32"/>
        <v>3</v>
      </c>
    </row>
    <row r="651" spans="1:10" x14ac:dyDescent="0.3">
      <c r="A651" s="3">
        <v>38392</v>
      </c>
      <c r="B651">
        <v>1</v>
      </c>
      <c r="C651" t="s">
        <v>126</v>
      </c>
      <c r="D651">
        <v>100</v>
      </c>
      <c r="E651" t="s">
        <v>181</v>
      </c>
      <c r="F651">
        <f t="shared" si="30"/>
        <v>100</v>
      </c>
      <c r="G651" t="str">
        <f>VLOOKUP(C651,Customer!A651:C3473,3,FALSE)</f>
        <v>Finland</v>
      </c>
      <c r="H651" t="str">
        <f>VLOOKUP(C651,Customer!A651:C3473,2,FALSE)</f>
        <v>Helsinki</v>
      </c>
      <c r="I651" t="str">
        <f t="shared" si="31"/>
        <v>Feb</v>
      </c>
      <c r="J651">
        <f t="shared" si="32"/>
        <v>7</v>
      </c>
    </row>
    <row r="652" spans="1:10" x14ac:dyDescent="0.3">
      <c r="A652" s="3">
        <v>38415</v>
      </c>
      <c r="B652">
        <v>1</v>
      </c>
      <c r="C652" t="s">
        <v>272</v>
      </c>
      <c r="D652">
        <v>43.05</v>
      </c>
      <c r="E652" t="s">
        <v>181</v>
      </c>
      <c r="F652">
        <f t="shared" si="30"/>
        <v>43.05</v>
      </c>
      <c r="G652" t="str">
        <f>VLOOKUP(C652,Customer!A652:C3474,3,FALSE)</f>
        <v>USA</v>
      </c>
      <c r="H652" t="str">
        <f>VLOOKUP(C652,Customer!A652:C3474,2,FALSE)</f>
        <v>San Rafael</v>
      </c>
      <c r="I652" t="str">
        <f t="shared" si="31"/>
        <v>Mar</v>
      </c>
      <c r="J652">
        <f t="shared" si="32"/>
        <v>10</v>
      </c>
    </row>
    <row r="653" spans="1:10" x14ac:dyDescent="0.3">
      <c r="A653" s="3">
        <v>38457</v>
      </c>
      <c r="B653">
        <v>2</v>
      </c>
      <c r="C653" t="s">
        <v>322</v>
      </c>
      <c r="D653">
        <v>100</v>
      </c>
      <c r="E653" t="s">
        <v>181</v>
      </c>
      <c r="F653">
        <f t="shared" si="30"/>
        <v>200</v>
      </c>
      <c r="G653" t="str">
        <f>VLOOKUP(C653,Customer!A653:C3475,3,FALSE)</f>
        <v>Denmark</v>
      </c>
      <c r="H653" t="str">
        <f>VLOOKUP(C653,Customer!A653:C3475,2,FALSE)</f>
        <v>Kobenhavn</v>
      </c>
      <c r="I653" t="str">
        <f t="shared" si="31"/>
        <v>Apr</v>
      </c>
      <c r="J653">
        <f t="shared" si="32"/>
        <v>16</v>
      </c>
    </row>
    <row r="654" spans="1:10" x14ac:dyDescent="0.3">
      <c r="A654" s="3">
        <v>38489</v>
      </c>
      <c r="B654">
        <v>2</v>
      </c>
      <c r="C654" t="s">
        <v>144</v>
      </c>
      <c r="D654">
        <v>100</v>
      </c>
      <c r="E654" t="s">
        <v>181</v>
      </c>
      <c r="F654">
        <f t="shared" si="30"/>
        <v>200</v>
      </c>
      <c r="G654" t="str">
        <f>VLOOKUP(C654,Customer!A654:C3476,3,FALSE)</f>
        <v>Austria</v>
      </c>
      <c r="H654" t="str">
        <f>VLOOKUP(C654,Customer!A654:C3476,2,FALSE)</f>
        <v>Salzburg</v>
      </c>
      <c r="I654" t="str">
        <f t="shared" si="31"/>
        <v>May</v>
      </c>
      <c r="J654">
        <f t="shared" si="32"/>
        <v>21</v>
      </c>
    </row>
    <row r="655" spans="1:10" x14ac:dyDescent="0.3">
      <c r="A655" s="3">
        <v>37652</v>
      </c>
      <c r="B655">
        <v>1</v>
      </c>
      <c r="C655" t="s">
        <v>174</v>
      </c>
      <c r="D655">
        <v>100</v>
      </c>
      <c r="E655" t="s">
        <v>181</v>
      </c>
      <c r="F655">
        <f t="shared" si="30"/>
        <v>100</v>
      </c>
      <c r="G655" t="str">
        <f>VLOOKUP(C655,Customer!A655:C3477,3,FALSE)</f>
        <v>Spain</v>
      </c>
      <c r="H655" t="str">
        <f>VLOOKUP(C655,Customer!A655:C3477,2,FALSE)</f>
        <v>Madrid</v>
      </c>
      <c r="I655" t="str">
        <f t="shared" si="31"/>
        <v>Jan</v>
      </c>
      <c r="J655">
        <f t="shared" si="32"/>
        <v>5</v>
      </c>
    </row>
    <row r="656" spans="1:10" x14ac:dyDescent="0.3">
      <c r="A656" s="3">
        <v>37715</v>
      </c>
      <c r="B656">
        <v>2</v>
      </c>
      <c r="C656" t="s">
        <v>203</v>
      </c>
      <c r="D656">
        <v>100</v>
      </c>
      <c r="E656" t="s">
        <v>181</v>
      </c>
      <c r="F656">
        <f t="shared" si="30"/>
        <v>200</v>
      </c>
      <c r="G656" t="str">
        <f>VLOOKUP(C656,Customer!A656:C3478,3,FALSE)</f>
        <v>USA</v>
      </c>
      <c r="H656" t="str">
        <f>VLOOKUP(C656,Customer!A656:C3478,2,FALSE)</f>
        <v>NYC</v>
      </c>
      <c r="I656" t="str">
        <f t="shared" si="31"/>
        <v>Apr</v>
      </c>
      <c r="J656">
        <f t="shared" si="32"/>
        <v>14</v>
      </c>
    </row>
    <row r="657" spans="1:10" x14ac:dyDescent="0.3">
      <c r="A657" s="3">
        <v>37775</v>
      </c>
      <c r="B657">
        <v>2</v>
      </c>
      <c r="C657" t="s">
        <v>475</v>
      </c>
      <c r="D657">
        <v>100</v>
      </c>
      <c r="E657" t="s">
        <v>181</v>
      </c>
      <c r="F657">
        <f t="shared" si="30"/>
        <v>200</v>
      </c>
      <c r="G657" t="str">
        <f>VLOOKUP(C657,Customer!A657:C3479,3,FALSE)</f>
        <v>USA</v>
      </c>
      <c r="H657" t="str">
        <f>VLOOKUP(C657,Customer!A657:C3479,2,FALSE)</f>
        <v>NYC</v>
      </c>
      <c r="I657" t="str">
        <f t="shared" si="31"/>
        <v>Jun</v>
      </c>
      <c r="J657">
        <f t="shared" si="32"/>
        <v>23</v>
      </c>
    </row>
    <row r="658" spans="1:10" x14ac:dyDescent="0.3">
      <c r="A658" s="3">
        <v>37834</v>
      </c>
      <c r="B658">
        <v>3</v>
      </c>
      <c r="C658" t="s">
        <v>467</v>
      </c>
      <c r="D658">
        <v>100</v>
      </c>
      <c r="E658" t="s">
        <v>181</v>
      </c>
      <c r="F658">
        <f t="shared" si="30"/>
        <v>300</v>
      </c>
      <c r="G658" t="str">
        <f>VLOOKUP(C658,Customer!A658:C3480,3,FALSE)</f>
        <v>Finland</v>
      </c>
      <c r="H658" t="str">
        <f>VLOOKUP(C658,Customer!A658:C3480,2,FALSE)</f>
        <v>Espoo</v>
      </c>
      <c r="I658" t="str">
        <f t="shared" si="31"/>
        <v>Aug</v>
      </c>
      <c r="J658">
        <f t="shared" si="32"/>
        <v>31</v>
      </c>
    </row>
    <row r="659" spans="1:10" x14ac:dyDescent="0.3">
      <c r="A659" s="3">
        <v>37885</v>
      </c>
      <c r="B659">
        <v>3</v>
      </c>
      <c r="C659" t="s">
        <v>391</v>
      </c>
      <c r="D659">
        <v>100</v>
      </c>
      <c r="E659" t="s">
        <v>181</v>
      </c>
      <c r="F659">
        <f t="shared" si="30"/>
        <v>300</v>
      </c>
      <c r="G659" t="str">
        <f>VLOOKUP(C659,Customer!A659:C3481,3,FALSE)</f>
        <v>Finland</v>
      </c>
      <c r="H659" t="str">
        <f>VLOOKUP(C659,Customer!A659:C3481,2,FALSE)</f>
        <v>Oulu</v>
      </c>
      <c r="I659" t="str">
        <f t="shared" si="31"/>
        <v>Sep</v>
      </c>
      <c r="J659">
        <f t="shared" si="32"/>
        <v>39</v>
      </c>
    </row>
    <row r="660" spans="1:10" x14ac:dyDescent="0.3">
      <c r="A660" s="3">
        <v>37916</v>
      </c>
      <c r="B660">
        <v>4</v>
      </c>
      <c r="C660" t="s">
        <v>196</v>
      </c>
      <c r="D660">
        <v>100</v>
      </c>
      <c r="E660" t="s">
        <v>181</v>
      </c>
      <c r="F660">
        <f t="shared" si="30"/>
        <v>400</v>
      </c>
      <c r="G660" t="str">
        <f>VLOOKUP(C660,Customer!A660:C3482,3,FALSE)</f>
        <v>Singapore</v>
      </c>
      <c r="H660" t="str">
        <f>VLOOKUP(C660,Customer!A660:C3482,2,FALSE)</f>
        <v>Singapore</v>
      </c>
      <c r="I660" t="str">
        <f t="shared" si="31"/>
        <v>Oct</v>
      </c>
      <c r="J660">
        <f t="shared" si="32"/>
        <v>43</v>
      </c>
    </row>
    <row r="661" spans="1:10" x14ac:dyDescent="0.3">
      <c r="A661" s="3">
        <v>37931</v>
      </c>
      <c r="B661">
        <v>4</v>
      </c>
      <c r="C661" t="s">
        <v>452</v>
      </c>
      <c r="D661">
        <v>100</v>
      </c>
      <c r="E661" t="s">
        <v>181</v>
      </c>
      <c r="F661">
        <f t="shared" si="30"/>
        <v>400</v>
      </c>
      <c r="G661" t="str">
        <f>VLOOKUP(C661,Customer!A661:C3483,3,FALSE)</f>
        <v>Italy</v>
      </c>
      <c r="H661" t="str">
        <f>VLOOKUP(C661,Customer!A661:C3483,2,FALSE)</f>
        <v>Reggio Emilia</v>
      </c>
      <c r="I661" t="str">
        <f t="shared" si="31"/>
        <v>Nov</v>
      </c>
      <c r="J661">
        <f t="shared" si="32"/>
        <v>45</v>
      </c>
    </row>
    <row r="662" spans="1:10" x14ac:dyDescent="0.3">
      <c r="A662" s="3">
        <v>37939</v>
      </c>
      <c r="B662">
        <v>4</v>
      </c>
      <c r="C662" t="s">
        <v>520</v>
      </c>
      <c r="D662">
        <v>100</v>
      </c>
      <c r="E662" t="s">
        <v>181</v>
      </c>
      <c r="F662">
        <f t="shared" si="30"/>
        <v>400</v>
      </c>
      <c r="G662" t="str">
        <f>VLOOKUP(C662,Customer!A662:C3484,3,FALSE)</f>
        <v>Spain</v>
      </c>
      <c r="H662" t="str">
        <f>VLOOKUP(C662,Customer!A662:C3484,2,FALSE)</f>
        <v>Sevilla</v>
      </c>
      <c r="I662" t="str">
        <f t="shared" si="31"/>
        <v>Nov</v>
      </c>
      <c r="J662">
        <f t="shared" si="32"/>
        <v>46</v>
      </c>
    </row>
    <row r="663" spans="1:10" x14ac:dyDescent="0.3">
      <c r="A663" s="3">
        <v>37950</v>
      </c>
      <c r="B663">
        <v>4</v>
      </c>
      <c r="C663" t="s">
        <v>317</v>
      </c>
      <c r="D663">
        <v>100</v>
      </c>
      <c r="E663" t="s">
        <v>181</v>
      </c>
      <c r="F663">
        <f t="shared" si="30"/>
        <v>400</v>
      </c>
      <c r="G663" t="str">
        <f>VLOOKUP(C663,Customer!A663:C3485,3,FALSE)</f>
        <v>USA</v>
      </c>
      <c r="H663" t="str">
        <f>VLOOKUP(C663,Customer!A663:C3485,2,FALSE)</f>
        <v>White Plains</v>
      </c>
      <c r="I663" t="str">
        <f t="shared" si="31"/>
        <v>Nov</v>
      </c>
      <c r="J663">
        <f t="shared" si="32"/>
        <v>48</v>
      </c>
    </row>
    <row r="664" spans="1:10" x14ac:dyDescent="0.3">
      <c r="A664" s="3">
        <v>37964</v>
      </c>
      <c r="B664">
        <v>4</v>
      </c>
      <c r="C664" t="s">
        <v>415</v>
      </c>
      <c r="D664">
        <v>100</v>
      </c>
      <c r="E664" t="s">
        <v>181</v>
      </c>
      <c r="F664">
        <f t="shared" si="30"/>
        <v>400</v>
      </c>
      <c r="G664" t="str">
        <f>VLOOKUP(C664,Customer!A664:C3486,3,FALSE)</f>
        <v>USA</v>
      </c>
      <c r="H664" t="str">
        <f>VLOOKUP(C664,Customer!A664:C3486,2,FALSE)</f>
        <v>Boston</v>
      </c>
      <c r="I664" t="str">
        <f t="shared" si="31"/>
        <v>Dec</v>
      </c>
      <c r="J664">
        <f t="shared" si="32"/>
        <v>50</v>
      </c>
    </row>
    <row r="665" spans="1:10" x14ac:dyDescent="0.3">
      <c r="A665" s="3">
        <v>38027</v>
      </c>
      <c r="B665">
        <v>1</v>
      </c>
      <c r="C665" t="s">
        <v>526</v>
      </c>
      <c r="D665">
        <v>100</v>
      </c>
      <c r="E665" t="s">
        <v>181</v>
      </c>
      <c r="F665">
        <f t="shared" si="30"/>
        <v>100</v>
      </c>
      <c r="G665" t="str">
        <f>VLOOKUP(C665,Customer!A665:C3487,3,FALSE)</f>
        <v>USA</v>
      </c>
      <c r="H665" t="str">
        <f>VLOOKUP(C665,Customer!A665:C3487,2,FALSE)</f>
        <v>Brisbane</v>
      </c>
      <c r="I665" t="str">
        <f t="shared" si="31"/>
        <v>Feb</v>
      </c>
      <c r="J665">
        <f t="shared" si="32"/>
        <v>7</v>
      </c>
    </row>
    <row r="666" spans="1:10" x14ac:dyDescent="0.3">
      <c r="A666" s="3">
        <v>38061</v>
      </c>
      <c r="B666">
        <v>1</v>
      </c>
      <c r="C666" t="s">
        <v>462</v>
      </c>
      <c r="D666">
        <v>100</v>
      </c>
      <c r="E666" t="s">
        <v>181</v>
      </c>
      <c r="F666">
        <f t="shared" si="30"/>
        <v>100</v>
      </c>
      <c r="G666" t="str">
        <f>VLOOKUP(C666,Customer!A666:C3488,3,FALSE)</f>
        <v>Germany</v>
      </c>
      <c r="H666" t="str">
        <f>VLOOKUP(C666,Customer!A666:C3488,2,FALSE)</f>
        <v>Frankfurt</v>
      </c>
      <c r="I666" t="str">
        <f t="shared" si="31"/>
        <v>Mar</v>
      </c>
      <c r="J666">
        <f t="shared" si="32"/>
        <v>12</v>
      </c>
    </row>
    <row r="667" spans="1:10" x14ac:dyDescent="0.3">
      <c r="A667" s="3">
        <v>38112</v>
      </c>
      <c r="B667">
        <v>2</v>
      </c>
      <c r="C667" t="s">
        <v>174</v>
      </c>
      <c r="D667">
        <v>100</v>
      </c>
      <c r="E667" t="s">
        <v>181</v>
      </c>
      <c r="F667">
        <f t="shared" si="30"/>
        <v>200</v>
      </c>
      <c r="G667" t="str">
        <f>VLOOKUP(C667,Customer!A667:C3489,3,FALSE)</f>
        <v>Spain</v>
      </c>
      <c r="H667" t="str">
        <f>VLOOKUP(C667,Customer!A667:C3489,2,FALSE)</f>
        <v>Madrid</v>
      </c>
      <c r="I667" t="str">
        <f t="shared" si="31"/>
        <v>May</v>
      </c>
      <c r="J667">
        <f t="shared" si="32"/>
        <v>19</v>
      </c>
    </row>
    <row r="668" spans="1:10" x14ac:dyDescent="0.3">
      <c r="A668" s="3">
        <v>38153</v>
      </c>
      <c r="B668">
        <v>2</v>
      </c>
      <c r="C668" t="s">
        <v>418</v>
      </c>
      <c r="D668">
        <v>100</v>
      </c>
      <c r="E668" t="s">
        <v>181</v>
      </c>
      <c r="F668">
        <f t="shared" si="30"/>
        <v>200</v>
      </c>
      <c r="G668" t="str">
        <f>VLOOKUP(C668,Customer!A668:C3490,3,FALSE)</f>
        <v>Singapore</v>
      </c>
      <c r="H668" t="str">
        <f>VLOOKUP(C668,Customer!A668:C3490,2,FALSE)</f>
        <v>Singapore</v>
      </c>
      <c r="I668" t="str">
        <f t="shared" si="31"/>
        <v>Jun</v>
      </c>
      <c r="J668">
        <f t="shared" si="32"/>
        <v>25</v>
      </c>
    </row>
    <row r="669" spans="1:10" x14ac:dyDescent="0.3">
      <c r="A669" s="3">
        <v>38188</v>
      </c>
      <c r="B669">
        <v>3</v>
      </c>
      <c r="C669" t="s">
        <v>272</v>
      </c>
      <c r="D669">
        <v>100</v>
      </c>
      <c r="E669" t="s">
        <v>181</v>
      </c>
      <c r="F669">
        <f t="shared" si="30"/>
        <v>300</v>
      </c>
      <c r="G669" t="str">
        <f>VLOOKUP(C669,Customer!A669:C3491,3,FALSE)</f>
        <v>USA</v>
      </c>
      <c r="H669" t="str">
        <f>VLOOKUP(C669,Customer!A669:C3491,2,FALSE)</f>
        <v>San Rafael</v>
      </c>
      <c r="I669" t="str">
        <f t="shared" si="31"/>
        <v>Jul</v>
      </c>
      <c r="J669">
        <f t="shared" si="32"/>
        <v>30</v>
      </c>
    </row>
    <row r="670" spans="1:10" x14ac:dyDescent="0.3">
      <c r="A670" s="3">
        <v>38219</v>
      </c>
      <c r="B670">
        <v>3</v>
      </c>
      <c r="C670" t="s">
        <v>272</v>
      </c>
      <c r="D670">
        <v>100</v>
      </c>
      <c r="E670" t="s">
        <v>181</v>
      </c>
      <c r="F670">
        <f t="shared" si="30"/>
        <v>300</v>
      </c>
      <c r="G670" t="str">
        <f>VLOOKUP(C670,Customer!A670:C3492,3,FALSE)</f>
        <v>USA</v>
      </c>
      <c r="H670" t="str">
        <f>VLOOKUP(C670,Customer!A670:C3492,2,FALSE)</f>
        <v>San Rafael</v>
      </c>
      <c r="I670" t="str">
        <f t="shared" si="31"/>
        <v>Aug</v>
      </c>
      <c r="J670">
        <f t="shared" si="32"/>
        <v>34</v>
      </c>
    </row>
    <row r="671" spans="1:10" x14ac:dyDescent="0.3">
      <c r="A671" s="3">
        <v>38238</v>
      </c>
      <c r="B671">
        <v>3</v>
      </c>
      <c r="C671" t="s">
        <v>28</v>
      </c>
      <c r="D671">
        <v>100</v>
      </c>
      <c r="E671" t="s">
        <v>181</v>
      </c>
      <c r="F671">
        <f t="shared" si="30"/>
        <v>300</v>
      </c>
      <c r="G671" t="str">
        <f>VLOOKUP(C671,Customer!A671:C3493,3,FALSE)</f>
        <v>USA</v>
      </c>
      <c r="H671" t="str">
        <f>VLOOKUP(C671,Customer!A671:C3493,2,FALSE)</f>
        <v>NYC</v>
      </c>
      <c r="I671" t="str">
        <f t="shared" si="31"/>
        <v>Sep</v>
      </c>
      <c r="J671">
        <f t="shared" si="32"/>
        <v>37</v>
      </c>
    </row>
    <row r="672" spans="1:10" x14ac:dyDescent="0.3">
      <c r="A672" s="3">
        <v>38273</v>
      </c>
      <c r="B672">
        <v>4</v>
      </c>
      <c r="C672" t="s">
        <v>120</v>
      </c>
      <c r="D672">
        <v>100</v>
      </c>
      <c r="E672" t="s">
        <v>181</v>
      </c>
      <c r="F672">
        <f t="shared" si="30"/>
        <v>400</v>
      </c>
      <c r="G672" t="str">
        <f>VLOOKUP(C672,Customer!A672:C3494,3,FALSE)</f>
        <v>USA</v>
      </c>
      <c r="H672" t="str">
        <f>VLOOKUP(C672,Customer!A672:C3494,2,FALSE)</f>
        <v>Cambridge</v>
      </c>
      <c r="I672" t="str">
        <f t="shared" si="31"/>
        <v>Oct</v>
      </c>
      <c r="J672">
        <f t="shared" si="32"/>
        <v>42</v>
      </c>
    </row>
    <row r="673" spans="1:10" x14ac:dyDescent="0.3">
      <c r="A673" s="3">
        <v>38282</v>
      </c>
      <c r="B673">
        <v>4</v>
      </c>
      <c r="C673" t="s">
        <v>498</v>
      </c>
      <c r="D673">
        <v>100</v>
      </c>
      <c r="E673" t="s">
        <v>181</v>
      </c>
      <c r="F673">
        <f t="shared" si="30"/>
        <v>400</v>
      </c>
      <c r="G673" t="str">
        <f>VLOOKUP(C673,Customer!A673:C3495,3,FALSE)</f>
        <v>Denmark</v>
      </c>
      <c r="H673" t="str">
        <f>VLOOKUP(C673,Customer!A673:C3495,2,FALSE)</f>
        <v>Aaarhus</v>
      </c>
      <c r="I673" t="str">
        <f t="shared" si="31"/>
        <v>Oct</v>
      </c>
      <c r="J673">
        <f t="shared" si="32"/>
        <v>43</v>
      </c>
    </row>
    <row r="674" spans="1:10" x14ac:dyDescent="0.3">
      <c r="A674" s="3">
        <v>38296</v>
      </c>
      <c r="B674">
        <v>4</v>
      </c>
      <c r="C674" t="s">
        <v>99</v>
      </c>
      <c r="D674">
        <v>100</v>
      </c>
      <c r="E674" t="s">
        <v>181</v>
      </c>
      <c r="F674">
        <f t="shared" si="30"/>
        <v>400</v>
      </c>
      <c r="G674" t="str">
        <f>VLOOKUP(C674,Customer!A674:C3496,3,FALSE)</f>
        <v>USA</v>
      </c>
      <c r="H674" t="str">
        <f>VLOOKUP(C674,Customer!A674:C3496,2,FALSE)</f>
        <v>NYC</v>
      </c>
      <c r="I674" t="str">
        <f t="shared" si="31"/>
        <v>Nov</v>
      </c>
      <c r="J674">
        <f t="shared" si="32"/>
        <v>45</v>
      </c>
    </row>
    <row r="675" spans="1:10" x14ac:dyDescent="0.3">
      <c r="A675" s="3">
        <v>38311</v>
      </c>
      <c r="B675">
        <v>4</v>
      </c>
      <c r="C675" t="s">
        <v>403</v>
      </c>
      <c r="D675">
        <v>100</v>
      </c>
      <c r="E675" t="s">
        <v>181</v>
      </c>
      <c r="F675">
        <f t="shared" si="30"/>
        <v>400</v>
      </c>
      <c r="G675" t="str">
        <f>VLOOKUP(C675,Customer!A675:C3497,3,FALSE)</f>
        <v>France</v>
      </c>
      <c r="H675" t="str">
        <f>VLOOKUP(C675,Customer!A675:C3497,2,FALSE)</f>
        <v>Paris</v>
      </c>
      <c r="I675" t="str">
        <f t="shared" si="31"/>
        <v>Nov</v>
      </c>
      <c r="J675">
        <f t="shared" si="32"/>
        <v>47</v>
      </c>
    </row>
    <row r="676" spans="1:10" x14ac:dyDescent="0.3">
      <c r="A676" s="3">
        <v>38322</v>
      </c>
      <c r="B676">
        <v>4</v>
      </c>
      <c r="C676" t="s">
        <v>475</v>
      </c>
      <c r="D676">
        <v>100</v>
      </c>
      <c r="E676" t="s">
        <v>181</v>
      </c>
      <c r="F676">
        <f t="shared" si="30"/>
        <v>400</v>
      </c>
      <c r="G676" t="str">
        <f>VLOOKUP(C676,Customer!A676:C3498,3,FALSE)</f>
        <v>USA</v>
      </c>
      <c r="H676" t="str">
        <f>VLOOKUP(C676,Customer!A676:C3498,2,FALSE)</f>
        <v>NYC</v>
      </c>
      <c r="I676" t="str">
        <f t="shared" si="31"/>
        <v>Dec</v>
      </c>
      <c r="J676">
        <f t="shared" si="32"/>
        <v>49</v>
      </c>
    </row>
    <row r="677" spans="1:10" x14ac:dyDescent="0.3">
      <c r="A677" s="3">
        <v>38331</v>
      </c>
      <c r="B677">
        <v>4</v>
      </c>
      <c r="C677" t="s">
        <v>174</v>
      </c>
      <c r="D677">
        <v>100</v>
      </c>
      <c r="E677" t="s">
        <v>181</v>
      </c>
      <c r="F677">
        <f t="shared" si="30"/>
        <v>400</v>
      </c>
      <c r="G677" t="str">
        <f>VLOOKUP(C677,Customer!A677:C3499,3,FALSE)</f>
        <v>Spain</v>
      </c>
      <c r="H677" t="str">
        <f>VLOOKUP(C677,Customer!A677:C3499,2,FALSE)</f>
        <v>Madrid</v>
      </c>
      <c r="I677" t="str">
        <f t="shared" si="31"/>
        <v>Dec</v>
      </c>
      <c r="J677">
        <f t="shared" si="32"/>
        <v>50</v>
      </c>
    </row>
    <row r="678" spans="1:10" x14ac:dyDescent="0.3">
      <c r="A678" s="3">
        <v>38375</v>
      </c>
      <c r="B678">
        <v>1</v>
      </c>
      <c r="C678" t="s">
        <v>272</v>
      </c>
      <c r="D678">
        <v>100</v>
      </c>
      <c r="E678" t="s">
        <v>181</v>
      </c>
      <c r="F678">
        <f t="shared" si="30"/>
        <v>100</v>
      </c>
      <c r="G678" t="str">
        <f>VLOOKUP(C678,Customer!A678:C3500,3,FALSE)</f>
        <v>USA</v>
      </c>
      <c r="H678" t="str">
        <f>VLOOKUP(C678,Customer!A678:C3500,2,FALSE)</f>
        <v>San Rafael</v>
      </c>
      <c r="I678" t="str">
        <f t="shared" si="31"/>
        <v>Jan</v>
      </c>
      <c r="J678">
        <f t="shared" si="32"/>
        <v>5</v>
      </c>
    </row>
    <row r="679" spans="1:10" x14ac:dyDescent="0.3">
      <c r="A679" s="3">
        <v>38400</v>
      </c>
      <c r="B679">
        <v>1</v>
      </c>
      <c r="C679" t="s">
        <v>272</v>
      </c>
      <c r="D679">
        <v>88</v>
      </c>
      <c r="E679" t="s">
        <v>181</v>
      </c>
      <c r="F679">
        <f t="shared" si="30"/>
        <v>88</v>
      </c>
      <c r="G679" t="str">
        <f>VLOOKUP(C679,Customer!A679:C3501,3,FALSE)</f>
        <v>USA</v>
      </c>
      <c r="H679" t="str">
        <f>VLOOKUP(C679,Customer!A679:C3501,2,FALSE)</f>
        <v>San Rafael</v>
      </c>
      <c r="I679" t="str">
        <f t="shared" si="31"/>
        <v>Feb</v>
      </c>
      <c r="J679">
        <f t="shared" si="32"/>
        <v>8</v>
      </c>
    </row>
    <row r="680" spans="1:10" x14ac:dyDescent="0.3">
      <c r="A680" s="3">
        <v>38475</v>
      </c>
      <c r="B680">
        <v>2</v>
      </c>
      <c r="C680" t="s">
        <v>174</v>
      </c>
      <c r="D680">
        <v>100</v>
      </c>
      <c r="E680" t="s">
        <v>181</v>
      </c>
      <c r="F680">
        <f t="shared" si="30"/>
        <v>200</v>
      </c>
      <c r="G680" t="str">
        <f>VLOOKUP(C680,Customer!A680:C3502,3,FALSE)</f>
        <v>Spain</v>
      </c>
      <c r="H680" t="str">
        <f>VLOOKUP(C680,Customer!A680:C3502,2,FALSE)</f>
        <v>Madrid</v>
      </c>
      <c r="I680" t="str">
        <f t="shared" si="31"/>
        <v>May</v>
      </c>
      <c r="J680">
        <f t="shared" si="32"/>
        <v>19</v>
      </c>
    </row>
    <row r="681" spans="1:10" x14ac:dyDescent="0.3">
      <c r="A681" s="3">
        <v>38503</v>
      </c>
      <c r="B681">
        <v>2</v>
      </c>
      <c r="C681" t="s">
        <v>114</v>
      </c>
      <c r="D681">
        <v>100</v>
      </c>
      <c r="E681" t="s">
        <v>181</v>
      </c>
      <c r="F681">
        <f t="shared" si="30"/>
        <v>200</v>
      </c>
      <c r="G681" t="str">
        <f>VLOOKUP(C681,Customer!A681:C3503,3,FALSE)</f>
        <v>France</v>
      </c>
      <c r="H681" t="str">
        <f>VLOOKUP(C681,Customer!A681:C3503,2,FALSE)</f>
        <v>Nantes</v>
      </c>
      <c r="I681" t="str">
        <f t="shared" si="31"/>
        <v>May</v>
      </c>
      <c r="J681">
        <f t="shared" si="32"/>
        <v>23</v>
      </c>
    </row>
    <row r="682" spans="1:10" x14ac:dyDescent="0.3">
      <c r="A682" s="3">
        <v>37627</v>
      </c>
      <c r="B682">
        <v>1</v>
      </c>
      <c r="C682" t="s">
        <v>277</v>
      </c>
      <c r="D682">
        <v>67.8</v>
      </c>
      <c r="E682" t="s">
        <v>550</v>
      </c>
      <c r="F682">
        <f t="shared" si="30"/>
        <v>67.8</v>
      </c>
      <c r="G682" t="str">
        <f>VLOOKUP(C682,Customer!A682:C3504,3,FALSE)</f>
        <v>USA</v>
      </c>
      <c r="H682" t="str">
        <f>VLOOKUP(C682,Customer!A682:C3504,2,FALSE)</f>
        <v>Nashua</v>
      </c>
      <c r="I682" t="str">
        <f t="shared" si="31"/>
        <v>Jan</v>
      </c>
      <c r="J682">
        <f t="shared" si="32"/>
        <v>2</v>
      </c>
    </row>
    <row r="683" spans="1:10" x14ac:dyDescent="0.3">
      <c r="A683" s="3">
        <v>37698</v>
      </c>
      <c r="B683">
        <v>1</v>
      </c>
      <c r="C683" t="s">
        <v>492</v>
      </c>
      <c r="D683">
        <v>50.25</v>
      </c>
      <c r="E683" t="s">
        <v>550</v>
      </c>
      <c r="F683">
        <f t="shared" si="30"/>
        <v>50.25</v>
      </c>
      <c r="G683" t="str">
        <f>VLOOKUP(C683,Customer!A683:C3505,3,FALSE)</f>
        <v>UK</v>
      </c>
      <c r="H683" t="str">
        <f>VLOOKUP(C683,Customer!A683:C3505,2,FALSE)</f>
        <v>Manchester</v>
      </c>
      <c r="I683" t="str">
        <f t="shared" si="31"/>
        <v>Mar</v>
      </c>
      <c r="J683">
        <f t="shared" si="32"/>
        <v>12</v>
      </c>
    </row>
    <row r="684" spans="1:10" x14ac:dyDescent="0.3">
      <c r="A684" s="3">
        <v>37762</v>
      </c>
      <c r="B684">
        <v>2</v>
      </c>
      <c r="C684" t="s">
        <v>539</v>
      </c>
      <c r="D684">
        <v>53.88</v>
      </c>
      <c r="E684" t="s">
        <v>550</v>
      </c>
      <c r="F684">
        <f t="shared" si="30"/>
        <v>107.76</v>
      </c>
      <c r="G684" t="str">
        <f>VLOOKUP(C684,Customer!A684:C3506,3,FALSE)</f>
        <v>USA</v>
      </c>
      <c r="H684" t="str">
        <f>VLOOKUP(C684,Customer!A684:C3506,2,FALSE)</f>
        <v>Las Vegas</v>
      </c>
      <c r="I684" t="str">
        <f t="shared" si="31"/>
        <v>May</v>
      </c>
      <c r="J684">
        <f t="shared" si="32"/>
        <v>21</v>
      </c>
    </row>
    <row r="685" spans="1:10" x14ac:dyDescent="0.3">
      <c r="A685" s="3">
        <v>37876</v>
      </c>
      <c r="B685">
        <v>3</v>
      </c>
      <c r="C685" t="s">
        <v>526</v>
      </c>
      <c r="D685">
        <v>62.36</v>
      </c>
      <c r="E685" t="s">
        <v>550</v>
      </c>
      <c r="F685">
        <f t="shared" si="30"/>
        <v>187.07999999999998</v>
      </c>
      <c r="G685" t="str">
        <f>VLOOKUP(C685,Customer!A685:C3507,3,FALSE)</f>
        <v>USA</v>
      </c>
      <c r="H685" t="str">
        <f>VLOOKUP(C685,Customer!A685:C3507,2,FALSE)</f>
        <v>Brisbane</v>
      </c>
      <c r="I685" t="str">
        <f t="shared" si="31"/>
        <v>Sep</v>
      </c>
      <c r="J685">
        <f t="shared" si="32"/>
        <v>37</v>
      </c>
    </row>
    <row r="686" spans="1:10" x14ac:dyDescent="0.3">
      <c r="A686" s="3">
        <v>37912</v>
      </c>
      <c r="B686">
        <v>4</v>
      </c>
      <c r="C686" t="s">
        <v>58</v>
      </c>
      <c r="D686">
        <v>69.62</v>
      </c>
      <c r="E686" t="s">
        <v>550</v>
      </c>
      <c r="F686">
        <f t="shared" si="30"/>
        <v>278.48</v>
      </c>
      <c r="G686" t="str">
        <f>VLOOKUP(C686,Customer!A686:C3508,3,FALSE)</f>
        <v>USA</v>
      </c>
      <c r="H686" t="str">
        <f>VLOOKUP(C686,Customer!A686:C3508,2,FALSE)</f>
        <v>San Francisco</v>
      </c>
      <c r="I686" t="str">
        <f t="shared" si="31"/>
        <v>Oct</v>
      </c>
      <c r="J686">
        <f t="shared" si="32"/>
        <v>42</v>
      </c>
    </row>
    <row r="687" spans="1:10" x14ac:dyDescent="0.3">
      <c r="A687" s="3">
        <v>37930</v>
      </c>
      <c r="B687">
        <v>4</v>
      </c>
      <c r="C687" t="s">
        <v>552</v>
      </c>
      <c r="D687">
        <v>57.51</v>
      </c>
      <c r="E687" t="s">
        <v>550</v>
      </c>
      <c r="F687">
        <f t="shared" si="30"/>
        <v>230.04</v>
      </c>
      <c r="G687" t="str">
        <f>VLOOKUP(C687,Customer!A687:C3509,3,FALSE)</f>
        <v>Italy</v>
      </c>
      <c r="H687" t="str">
        <f>VLOOKUP(C687,Customer!A687:C3509,2,FALSE)</f>
        <v>Bergamo</v>
      </c>
      <c r="I687" t="str">
        <f t="shared" si="31"/>
        <v>Nov</v>
      </c>
      <c r="J687">
        <f t="shared" si="32"/>
        <v>45</v>
      </c>
    </row>
    <row r="688" spans="1:10" x14ac:dyDescent="0.3">
      <c r="A688" s="3">
        <v>37937</v>
      </c>
      <c r="B688">
        <v>4</v>
      </c>
      <c r="C688" t="s">
        <v>272</v>
      </c>
      <c r="D688">
        <v>61.15</v>
      </c>
      <c r="E688" t="s">
        <v>550</v>
      </c>
      <c r="F688">
        <f t="shared" si="30"/>
        <v>244.6</v>
      </c>
      <c r="G688" t="str">
        <f>VLOOKUP(C688,Customer!A688:C3510,3,FALSE)</f>
        <v>USA</v>
      </c>
      <c r="H688" t="str">
        <f>VLOOKUP(C688,Customer!A688:C3510,2,FALSE)</f>
        <v>San Rafael</v>
      </c>
      <c r="I688" t="str">
        <f t="shared" si="31"/>
        <v>Nov</v>
      </c>
      <c r="J688">
        <f t="shared" si="32"/>
        <v>46</v>
      </c>
    </row>
    <row r="689" spans="1:10" x14ac:dyDescent="0.3">
      <c r="A689" s="3">
        <v>37946</v>
      </c>
      <c r="B689">
        <v>4</v>
      </c>
      <c r="C689" t="s">
        <v>558</v>
      </c>
      <c r="D689">
        <v>59.33</v>
      </c>
      <c r="E689" t="s">
        <v>550</v>
      </c>
      <c r="F689">
        <f t="shared" si="30"/>
        <v>237.32</v>
      </c>
      <c r="G689" t="str">
        <f>VLOOKUP(C689,Customer!A689:C3511,3,FALSE)</f>
        <v>Australia</v>
      </c>
      <c r="H689" t="str">
        <f>VLOOKUP(C689,Customer!A689:C3511,2,FALSE)</f>
        <v>Glen Waverly</v>
      </c>
      <c r="I689" t="str">
        <f t="shared" si="31"/>
        <v>Nov</v>
      </c>
      <c r="J689">
        <f t="shared" si="32"/>
        <v>47</v>
      </c>
    </row>
    <row r="690" spans="1:10" x14ac:dyDescent="0.3">
      <c r="A690" s="3">
        <v>37957</v>
      </c>
      <c r="B690">
        <v>4</v>
      </c>
      <c r="C690" t="s">
        <v>475</v>
      </c>
      <c r="D690">
        <v>71.44</v>
      </c>
      <c r="E690" t="s">
        <v>550</v>
      </c>
      <c r="F690">
        <f t="shared" si="30"/>
        <v>285.76</v>
      </c>
      <c r="G690" t="str">
        <f>VLOOKUP(C690,Customer!A690:C3512,3,FALSE)</f>
        <v>USA</v>
      </c>
      <c r="H690" t="str">
        <f>VLOOKUP(C690,Customer!A690:C3512,2,FALSE)</f>
        <v>NYC</v>
      </c>
      <c r="I690" t="str">
        <f t="shared" si="31"/>
        <v>Dec</v>
      </c>
      <c r="J690">
        <f t="shared" si="32"/>
        <v>49</v>
      </c>
    </row>
    <row r="691" spans="1:10" x14ac:dyDescent="0.3">
      <c r="A691" s="3">
        <v>38012</v>
      </c>
      <c r="B691">
        <v>1</v>
      </c>
      <c r="C691" t="s">
        <v>191</v>
      </c>
      <c r="D691">
        <v>62.96</v>
      </c>
      <c r="E691" t="s">
        <v>550</v>
      </c>
      <c r="F691">
        <f t="shared" si="30"/>
        <v>62.96</v>
      </c>
      <c r="G691" t="str">
        <f>VLOOKUP(C691,Customer!A691:C3513,3,FALSE)</f>
        <v>Spain</v>
      </c>
      <c r="H691" t="str">
        <f>VLOOKUP(C691,Customer!A691:C3513,2,FALSE)</f>
        <v>Madrid</v>
      </c>
      <c r="I691" t="str">
        <f t="shared" si="31"/>
        <v>Jan</v>
      </c>
      <c r="J691">
        <f t="shared" si="32"/>
        <v>5</v>
      </c>
    </row>
    <row r="692" spans="1:10" x14ac:dyDescent="0.3">
      <c r="A692" s="3">
        <v>38048</v>
      </c>
      <c r="B692">
        <v>1</v>
      </c>
      <c r="C692" t="s">
        <v>219</v>
      </c>
      <c r="D692">
        <v>50.85</v>
      </c>
      <c r="E692" t="s">
        <v>550</v>
      </c>
      <c r="F692">
        <f t="shared" si="30"/>
        <v>50.85</v>
      </c>
      <c r="G692" t="str">
        <f>VLOOKUP(C692,Customer!A692:C3514,3,FALSE)</f>
        <v>France</v>
      </c>
      <c r="H692" t="str">
        <f>VLOOKUP(C692,Customer!A692:C3514,2,FALSE)</f>
        <v>Lyon</v>
      </c>
      <c r="I692" t="str">
        <f t="shared" si="31"/>
        <v>Mar</v>
      </c>
      <c r="J692">
        <f t="shared" si="32"/>
        <v>10</v>
      </c>
    </row>
    <row r="693" spans="1:10" x14ac:dyDescent="0.3">
      <c r="A693" s="3">
        <v>38090</v>
      </c>
      <c r="B693">
        <v>2</v>
      </c>
      <c r="C693" t="s">
        <v>531</v>
      </c>
      <c r="D693">
        <v>72.650000000000006</v>
      </c>
      <c r="E693" t="s">
        <v>550</v>
      </c>
      <c r="F693">
        <f t="shared" si="30"/>
        <v>145.30000000000001</v>
      </c>
      <c r="G693" t="str">
        <f>VLOOKUP(C693,Customer!A693:C3515,3,FALSE)</f>
        <v>France</v>
      </c>
      <c r="H693" t="str">
        <f>VLOOKUP(C693,Customer!A693:C3515,2,FALSE)</f>
        <v>Strasbourg</v>
      </c>
      <c r="I693" t="str">
        <f t="shared" si="31"/>
        <v>Apr</v>
      </c>
      <c r="J693">
        <f t="shared" si="32"/>
        <v>16</v>
      </c>
    </row>
    <row r="694" spans="1:10" x14ac:dyDescent="0.3">
      <c r="A694" s="3">
        <v>38216</v>
      </c>
      <c r="B694">
        <v>3</v>
      </c>
      <c r="C694" t="s">
        <v>254</v>
      </c>
      <c r="D694">
        <v>62.96</v>
      </c>
      <c r="E694" t="s">
        <v>550</v>
      </c>
      <c r="F694">
        <f t="shared" si="30"/>
        <v>188.88</v>
      </c>
      <c r="G694" t="str">
        <f>VLOOKUP(C694,Customer!A694:C3516,3,FALSE)</f>
        <v>Italy</v>
      </c>
      <c r="H694" t="str">
        <f>VLOOKUP(C694,Customer!A694:C3516,2,FALSE)</f>
        <v>Torino</v>
      </c>
      <c r="I694" t="str">
        <f t="shared" si="31"/>
        <v>Aug</v>
      </c>
      <c r="J694">
        <f t="shared" si="32"/>
        <v>34</v>
      </c>
    </row>
    <row r="695" spans="1:10" x14ac:dyDescent="0.3">
      <c r="A695" s="3">
        <v>38231</v>
      </c>
      <c r="B695">
        <v>3</v>
      </c>
      <c r="C695" t="s">
        <v>418</v>
      </c>
      <c r="D695">
        <v>61.75</v>
      </c>
      <c r="E695" t="s">
        <v>550</v>
      </c>
      <c r="F695">
        <f t="shared" si="30"/>
        <v>185.25</v>
      </c>
      <c r="G695" t="str">
        <f>VLOOKUP(C695,Customer!A695:C3517,3,FALSE)</f>
        <v>Singapore</v>
      </c>
      <c r="H695" t="str">
        <f>VLOOKUP(C695,Customer!A695:C3517,2,FALSE)</f>
        <v>Singapore</v>
      </c>
      <c r="I695" t="str">
        <f t="shared" si="31"/>
        <v>Sep</v>
      </c>
      <c r="J695">
        <f t="shared" si="32"/>
        <v>36</v>
      </c>
    </row>
    <row r="696" spans="1:10" x14ac:dyDescent="0.3">
      <c r="A696" s="3">
        <v>38266</v>
      </c>
      <c r="B696">
        <v>4</v>
      </c>
      <c r="C696" t="s">
        <v>520</v>
      </c>
      <c r="D696">
        <v>49.04</v>
      </c>
      <c r="E696" t="s">
        <v>550</v>
      </c>
      <c r="F696">
        <f t="shared" si="30"/>
        <v>196.16</v>
      </c>
      <c r="G696" t="str">
        <f>VLOOKUP(C696,Customer!A696:C3518,3,FALSE)</f>
        <v>Spain</v>
      </c>
      <c r="H696" t="str">
        <f>VLOOKUP(C696,Customer!A696:C3518,2,FALSE)</f>
        <v>Sevilla</v>
      </c>
      <c r="I696" t="str">
        <f t="shared" si="31"/>
        <v>Oct</v>
      </c>
      <c r="J696">
        <f t="shared" si="32"/>
        <v>41</v>
      </c>
    </row>
    <row r="697" spans="1:10" x14ac:dyDescent="0.3">
      <c r="A697" s="3">
        <v>38281</v>
      </c>
      <c r="B697">
        <v>4</v>
      </c>
      <c r="C697" t="s">
        <v>272</v>
      </c>
      <c r="D697">
        <v>61.15</v>
      </c>
      <c r="E697" t="s">
        <v>550</v>
      </c>
      <c r="F697">
        <f t="shared" si="30"/>
        <v>244.6</v>
      </c>
      <c r="G697" t="str">
        <f>VLOOKUP(C697,Customer!A697:C3519,3,FALSE)</f>
        <v>USA</v>
      </c>
      <c r="H697" t="str">
        <f>VLOOKUP(C697,Customer!A697:C3519,2,FALSE)</f>
        <v>San Rafael</v>
      </c>
      <c r="I697" t="str">
        <f t="shared" si="31"/>
        <v>Oct</v>
      </c>
      <c r="J697">
        <f t="shared" si="32"/>
        <v>43</v>
      </c>
    </row>
    <row r="698" spans="1:10" x14ac:dyDescent="0.3">
      <c r="A698" s="3">
        <v>38308</v>
      </c>
      <c r="B698">
        <v>4</v>
      </c>
      <c r="C698" t="s">
        <v>492</v>
      </c>
      <c r="D698">
        <v>84.25</v>
      </c>
      <c r="E698" t="s">
        <v>550</v>
      </c>
      <c r="F698">
        <f t="shared" si="30"/>
        <v>337</v>
      </c>
      <c r="G698" t="str">
        <f>VLOOKUP(C698,Customer!A698:C3520,3,FALSE)</f>
        <v>UK</v>
      </c>
      <c r="H698" t="str">
        <f>VLOOKUP(C698,Customer!A698:C3520,2,FALSE)</f>
        <v>Manchester</v>
      </c>
      <c r="I698" t="str">
        <f t="shared" si="31"/>
        <v>Nov</v>
      </c>
      <c r="J698">
        <f t="shared" si="32"/>
        <v>47</v>
      </c>
    </row>
    <row r="699" spans="1:10" x14ac:dyDescent="0.3">
      <c r="A699" s="3">
        <v>38316</v>
      </c>
      <c r="B699">
        <v>4</v>
      </c>
      <c r="C699" t="s">
        <v>433</v>
      </c>
      <c r="D699">
        <v>56.91</v>
      </c>
      <c r="E699" t="s">
        <v>550</v>
      </c>
      <c r="F699">
        <f t="shared" si="30"/>
        <v>227.64</v>
      </c>
      <c r="G699" t="str">
        <f>VLOOKUP(C699,Customer!A699:C3521,3,FALSE)</f>
        <v>France</v>
      </c>
      <c r="H699" t="str">
        <f>VLOOKUP(C699,Customer!A699:C3521,2,FALSE)</f>
        <v>Marseille</v>
      </c>
      <c r="I699" t="str">
        <f t="shared" si="31"/>
        <v>Nov</v>
      </c>
      <c r="J699">
        <f t="shared" si="32"/>
        <v>48</v>
      </c>
    </row>
    <row r="700" spans="1:10" x14ac:dyDescent="0.3">
      <c r="A700" s="3">
        <v>38364</v>
      </c>
      <c r="B700">
        <v>1</v>
      </c>
      <c r="C700" t="s">
        <v>52</v>
      </c>
      <c r="D700">
        <v>100</v>
      </c>
      <c r="E700" t="s">
        <v>550</v>
      </c>
      <c r="F700">
        <f t="shared" si="30"/>
        <v>100</v>
      </c>
      <c r="G700" t="str">
        <f>VLOOKUP(C700,Customer!A700:C3522,3,FALSE)</f>
        <v>USA</v>
      </c>
      <c r="H700" t="str">
        <f>VLOOKUP(C700,Customer!A700:C3522,2,FALSE)</f>
        <v>Pasadena</v>
      </c>
      <c r="I700" t="str">
        <f t="shared" si="31"/>
        <v>Jan</v>
      </c>
      <c r="J700">
        <f t="shared" si="32"/>
        <v>3</v>
      </c>
    </row>
    <row r="701" spans="1:10" x14ac:dyDescent="0.3">
      <c r="A701" s="3">
        <v>38393</v>
      </c>
      <c r="B701">
        <v>1</v>
      </c>
      <c r="C701" t="s">
        <v>174</v>
      </c>
      <c r="D701">
        <v>49.3</v>
      </c>
      <c r="E701" t="s">
        <v>550</v>
      </c>
      <c r="F701">
        <f t="shared" si="30"/>
        <v>49.3</v>
      </c>
      <c r="G701" t="str">
        <f>VLOOKUP(C701,Customer!A701:C3523,3,FALSE)</f>
        <v>Spain</v>
      </c>
      <c r="H701" t="str">
        <f>VLOOKUP(C701,Customer!A701:C3523,2,FALSE)</f>
        <v>Madrid</v>
      </c>
      <c r="I701" t="str">
        <f t="shared" si="31"/>
        <v>Feb</v>
      </c>
      <c r="J701">
        <f t="shared" si="32"/>
        <v>7</v>
      </c>
    </row>
    <row r="702" spans="1:10" x14ac:dyDescent="0.3">
      <c r="A702" s="3">
        <v>38464</v>
      </c>
      <c r="B702">
        <v>2</v>
      </c>
      <c r="C702" t="s">
        <v>397</v>
      </c>
      <c r="D702">
        <v>72.650000000000006</v>
      </c>
      <c r="E702" t="s">
        <v>550</v>
      </c>
      <c r="F702">
        <f t="shared" si="30"/>
        <v>145.30000000000001</v>
      </c>
      <c r="G702" t="str">
        <f>VLOOKUP(C702,Customer!A702:C3524,3,FALSE)</f>
        <v>USA</v>
      </c>
      <c r="H702" t="str">
        <f>VLOOKUP(C702,Customer!A702:C3524,2,FALSE)</f>
        <v>San Jose</v>
      </c>
      <c r="I702" t="str">
        <f t="shared" si="31"/>
        <v>Apr</v>
      </c>
      <c r="J702">
        <f t="shared" si="32"/>
        <v>17</v>
      </c>
    </row>
    <row r="703" spans="1:10" x14ac:dyDescent="0.3">
      <c r="A703" s="3">
        <v>38501</v>
      </c>
      <c r="B703">
        <v>2</v>
      </c>
      <c r="C703" t="s">
        <v>152</v>
      </c>
      <c r="D703">
        <v>63.57</v>
      </c>
      <c r="E703" t="s">
        <v>550</v>
      </c>
      <c r="F703">
        <f t="shared" si="30"/>
        <v>127.14</v>
      </c>
      <c r="G703" t="str">
        <f>VLOOKUP(C703,Customer!A703:C3525,3,FALSE)</f>
        <v>Australia</v>
      </c>
      <c r="H703" t="str">
        <f>VLOOKUP(C703,Customer!A703:C3525,2,FALSE)</f>
        <v>Chatswood</v>
      </c>
      <c r="I703" t="str">
        <f t="shared" si="31"/>
        <v>May</v>
      </c>
      <c r="J703">
        <f t="shared" si="32"/>
        <v>23</v>
      </c>
    </row>
    <row r="704" spans="1:10" x14ac:dyDescent="0.3">
      <c r="A704" s="3">
        <v>37652</v>
      </c>
      <c r="B704">
        <v>1</v>
      </c>
      <c r="C704" t="s">
        <v>174</v>
      </c>
      <c r="D704">
        <v>100</v>
      </c>
      <c r="E704" t="s">
        <v>504</v>
      </c>
      <c r="F704">
        <f t="shared" si="30"/>
        <v>100</v>
      </c>
      <c r="G704" t="str">
        <f>VLOOKUP(C704,Customer!A704:C3526,3,FALSE)</f>
        <v>Spain</v>
      </c>
      <c r="H704" t="str">
        <f>VLOOKUP(C704,Customer!A704:C3526,2,FALSE)</f>
        <v>Madrid</v>
      </c>
      <c r="I704" t="str">
        <f t="shared" si="31"/>
        <v>Jan</v>
      </c>
      <c r="J704">
        <f t="shared" si="32"/>
        <v>5</v>
      </c>
    </row>
    <row r="705" spans="1:10" x14ac:dyDescent="0.3">
      <c r="A705" s="3">
        <v>37712</v>
      </c>
      <c r="B705">
        <v>2</v>
      </c>
      <c r="C705" t="s">
        <v>403</v>
      </c>
      <c r="D705">
        <v>100</v>
      </c>
      <c r="E705" t="s">
        <v>504</v>
      </c>
      <c r="F705">
        <f t="shared" si="30"/>
        <v>200</v>
      </c>
      <c r="G705" t="str">
        <f>VLOOKUP(C705,Customer!A705:C3527,3,FALSE)</f>
        <v>France</v>
      </c>
      <c r="H705" t="str">
        <f>VLOOKUP(C705,Customer!A705:C3527,2,FALSE)</f>
        <v>Paris</v>
      </c>
      <c r="I705" t="str">
        <f t="shared" si="31"/>
        <v>Apr</v>
      </c>
      <c r="J705">
        <f t="shared" si="32"/>
        <v>14</v>
      </c>
    </row>
    <row r="706" spans="1:10" x14ac:dyDescent="0.3">
      <c r="A706" s="3">
        <v>37775</v>
      </c>
      <c r="B706">
        <v>2</v>
      </c>
      <c r="C706" t="s">
        <v>475</v>
      </c>
      <c r="D706">
        <v>100</v>
      </c>
      <c r="E706" t="s">
        <v>504</v>
      </c>
      <c r="F706">
        <f t="shared" si="30"/>
        <v>200</v>
      </c>
      <c r="G706" t="str">
        <f>VLOOKUP(C706,Customer!A706:C3528,3,FALSE)</f>
        <v>USA</v>
      </c>
      <c r="H706" t="str">
        <f>VLOOKUP(C706,Customer!A706:C3528,2,FALSE)</f>
        <v>NYC</v>
      </c>
      <c r="I706" t="str">
        <f t="shared" si="31"/>
        <v>Jun</v>
      </c>
      <c r="J706">
        <f t="shared" si="32"/>
        <v>23</v>
      </c>
    </row>
    <row r="707" spans="1:10" x14ac:dyDescent="0.3">
      <c r="A707" s="3">
        <v>37834</v>
      </c>
      <c r="B707">
        <v>3</v>
      </c>
      <c r="C707" t="s">
        <v>467</v>
      </c>
      <c r="D707">
        <v>100</v>
      </c>
      <c r="E707" t="s">
        <v>504</v>
      </c>
      <c r="F707">
        <f t="shared" ref="F707:F770" si="33">D707*B707</f>
        <v>300</v>
      </c>
      <c r="G707" t="str">
        <f>VLOOKUP(C707,Customer!A707:C3529,3,FALSE)</f>
        <v>Finland</v>
      </c>
      <c r="H707" t="str">
        <f>VLOOKUP(C707,Customer!A707:C3529,2,FALSE)</f>
        <v>Espoo</v>
      </c>
      <c r="I707" t="str">
        <f t="shared" ref="I707:I770" si="34">TEXT(A707,"mmm")</f>
        <v>Aug</v>
      </c>
      <c r="J707">
        <f t="shared" ref="J707:J770" si="35">WEEKNUM(A707)</f>
        <v>31</v>
      </c>
    </row>
    <row r="708" spans="1:10" x14ac:dyDescent="0.3">
      <c r="A708" s="3">
        <v>37885</v>
      </c>
      <c r="B708">
        <v>3</v>
      </c>
      <c r="C708" t="s">
        <v>391</v>
      </c>
      <c r="D708">
        <v>100</v>
      </c>
      <c r="E708" t="s">
        <v>504</v>
      </c>
      <c r="F708">
        <f t="shared" si="33"/>
        <v>300</v>
      </c>
      <c r="G708" t="str">
        <f>VLOOKUP(C708,Customer!A708:C3530,3,FALSE)</f>
        <v>Finland</v>
      </c>
      <c r="H708" t="str">
        <f>VLOOKUP(C708,Customer!A708:C3530,2,FALSE)</f>
        <v>Oulu</v>
      </c>
      <c r="I708" t="str">
        <f t="shared" si="34"/>
        <v>Sep</v>
      </c>
      <c r="J708">
        <f t="shared" si="35"/>
        <v>39</v>
      </c>
    </row>
    <row r="709" spans="1:10" x14ac:dyDescent="0.3">
      <c r="A709" s="3">
        <v>37916</v>
      </c>
      <c r="B709">
        <v>4</v>
      </c>
      <c r="C709" t="s">
        <v>196</v>
      </c>
      <c r="D709">
        <v>100</v>
      </c>
      <c r="E709" t="s">
        <v>504</v>
      </c>
      <c r="F709">
        <f t="shared" si="33"/>
        <v>400</v>
      </c>
      <c r="G709" t="str">
        <f>VLOOKUP(C709,Customer!A709:C3531,3,FALSE)</f>
        <v>Singapore</v>
      </c>
      <c r="H709" t="str">
        <f>VLOOKUP(C709,Customer!A709:C3531,2,FALSE)</f>
        <v>Singapore</v>
      </c>
      <c r="I709" t="str">
        <f t="shared" si="34"/>
        <v>Oct</v>
      </c>
      <c r="J709">
        <f t="shared" si="35"/>
        <v>43</v>
      </c>
    </row>
    <row r="710" spans="1:10" x14ac:dyDescent="0.3">
      <c r="A710" s="3">
        <v>37931</v>
      </c>
      <c r="B710">
        <v>4</v>
      </c>
      <c r="C710" t="s">
        <v>329</v>
      </c>
      <c r="D710">
        <v>100</v>
      </c>
      <c r="E710" t="s">
        <v>504</v>
      </c>
      <c r="F710">
        <f t="shared" si="33"/>
        <v>400</v>
      </c>
      <c r="G710" t="str">
        <f>VLOOKUP(C710,Customer!A710:C3532,3,FALSE)</f>
        <v>UK</v>
      </c>
      <c r="H710" t="str">
        <f>VLOOKUP(C710,Customer!A710:C3532,2,FALSE)</f>
        <v>London</v>
      </c>
      <c r="I710" t="str">
        <f t="shared" si="34"/>
        <v>Nov</v>
      </c>
      <c r="J710">
        <f t="shared" si="35"/>
        <v>45</v>
      </c>
    </row>
    <row r="711" spans="1:10" x14ac:dyDescent="0.3">
      <c r="A711" s="3">
        <v>37939</v>
      </c>
      <c r="B711">
        <v>4</v>
      </c>
      <c r="C711" t="s">
        <v>520</v>
      </c>
      <c r="D711">
        <v>100</v>
      </c>
      <c r="E711" t="s">
        <v>504</v>
      </c>
      <c r="F711">
        <f t="shared" si="33"/>
        <v>400</v>
      </c>
      <c r="G711" t="str">
        <f>VLOOKUP(C711,Customer!A711:C3533,3,FALSE)</f>
        <v>Spain</v>
      </c>
      <c r="H711" t="str">
        <f>VLOOKUP(C711,Customer!A711:C3533,2,FALSE)</f>
        <v>Sevilla</v>
      </c>
      <c r="I711" t="str">
        <f t="shared" si="34"/>
        <v>Nov</v>
      </c>
      <c r="J711">
        <f t="shared" si="35"/>
        <v>46</v>
      </c>
    </row>
    <row r="712" spans="1:10" x14ac:dyDescent="0.3">
      <c r="A712" s="3">
        <v>37950</v>
      </c>
      <c r="B712">
        <v>4</v>
      </c>
      <c r="C712" t="s">
        <v>317</v>
      </c>
      <c r="D712">
        <v>100</v>
      </c>
      <c r="E712" t="s">
        <v>504</v>
      </c>
      <c r="F712">
        <f t="shared" si="33"/>
        <v>400</v>
      </c>
      <c r="G712" t="str">
        <f>VLOOKUP(C712,Customer!A712:C3534,3,FALSE)</f>
        <v>USA</v>
      </c>
      <c r="H712" t="str">
        <f>VLOOKUP(C712,Customer!A712:C3534,2,FALSE)</f>
        <v>White Plains</v>
      </c>
      <c r="I712" t="str">
        <f t="shared" si="34"/>
        <v>Nov</v>
      </c>
      <c r="J712">
        <f t="shared" si="35"/>
        <v>48</v>
      </c>
    </row>
    <row r="713" spans="1:10" x14ac:dyDescent="0.3">
      <c r="A713" s="3">
        <v>37964</v>
      </c>
      <c r="B713">
        <v>4</v>
      </c>
      <c r="C713" t="s">
        <v>415</v>
      </c>
      <c r="D713">
        <v>100</v>
      </c>
      <c r="E713" t="s">
        <v>504</v>
      </c>
      <c r="F713">
        <f t="shared" si="33"/>
        <v>400</v>
      </c>
      <c r="G713" t="str">
        <f>VLOOKUP(C713,Customer!A713:C3535,3,FALSE)</f>
        <v>USA</v>
      </c>
      <c r="H713" t="str">
        <f>VLOOKUP(C713,Customer!A713:C3535,2,FALSE)</f>
        <v>Boston</v>
      </c>
      <c r="I713" t="str">
        <f t="shared" si="34"/>
        <v>Dec</v>
      </c>
      <c r="J713">
        <f t="shared" si="35"/>
        <v>50</v>
      </c>
    </row>
    <row r="714" spans="1:10" x14ac:dyDescent="0.3">
      <c r="A714" s="3">
        <v>38057</v>
      </c>
      <c r="B714">
        <v>1</v>
      </c>
      <c r="C714" t="s">
        <v>272</v>
      </c>
      <c r="D714">
        <v>100</v>
      </c>
      <c r="E714" t="s">
        <v>504</v>
      </c>
      <c r="F714">
        <f t="shared" si="33"/>
        <v>100</v>
      </c>
      <c r="G714" t="str">
        <f>VLOOKUP(C714,Customer!A714:C3536,3,FALSE)</f>
        <v>USA</v>
      </c>
      <c r="H714" t="str">
        <f>VLOOKUP(C714,Customer!A714:C3536,2,FALSE)</f>
        <v>San Rafael</v>
      </c>
      <c r="I714" t="str">
        <f t="shared" si="34"/>
        <v>Mar</v>
      </c>
      <c r="J714">
        <f t="shared" si="35"/>
        <v>11</v>
      </c>
    </row>
    <row r="715" spans="1:10" x14ac:dyDescent="0.3">
      <c r="A715" s="3">
        <v>38112</v>
      </c>
      <c r="B715">
        <v>2</v>
      </c>
      <c r="C715" t="s">
        <v>174</v>
      </c>
      <c r="D715">
        <v>98.18</v>
      </c>
      <c r="E715" t="s">
        <v>504</v>
      </c>
      <c r="F715">
        <f t="shared" si="33"/>
        <v>196.36</v>
      </c>
      <c r="G715" t="str">
        <f>VLOOKUP(C715,Customer!A715:C3537,3,FALSE)</f>
        <v>Spain</v>
      </c>
      <c r="H715" t="str">
        <f>VLOOKUP(C715,Customer!A715:C3537,2,FALSE)</f>
        <v>Madrid</v>
      </c>
      <c r="I715" t="str">
        <f t="shared" si="34"/>
        <v>May</v>
      </c>
      <c r="J715">
        <f t="shared" si="35"/>
        <v>19</v>
      </c>
    </row>
    <row r="716" spans="1:10" x14ac:dyDescent="0.3">
      <c r="A716" s="3">
        <v>38153</v>
      </c>
      <c r="B716">
        <v>2</v>
      </c>
      <c r="C716" t="s">
        <v>418</v>
      </c>
      <c r="D716">
        <v>99.41</v>
      </c>
      <c r="E716" t="s">
        <v>504</v>
      </c>
      <c r="F716">
        <f t="shared" si="33"/>
        <v>198.82</v>
      </c>
      <c r="G716" t="str">
        <f>VLOOKUP(C716,Customer!A716:C3538,3,FALSE)</f>
        <v>Singapore</v>
      </c>
      <c r="H716" t="str">
        <f>VLOOKUP(C716,Customer!A716:C3538,2,FALSE)</f>
        <v>Singapore</v>
      </c>
      <c r="I716" t="str">
        <f t="shared" si="34"/>
        <v>Jun</v>
      </c>
      <c r="J716">
        <f t="shared" si="35"/>
        <v>25</v>
      </c>
    </row>
    <row r="717" spans="1:10" x14ac:dyDescent="0.3">
      <c r="A717" s="3">
        <v>38188</v>
      </c>
      <c r="B717">
        <v>3</v>
      </c>
      <c r="C717" t="s">
        <v>272</v>
      </c>
      <c r="D717">
        <v>100</v>
      </c>
      <c r="E717" t="s">
        <v>504</v>
      </c>
      <c r="F717">
        <f t="shared" si="33"/>
        <v>300</v>
      </c>
      <c r="G717" t="str">
        <f>VLOOKUP(C717,Customer!A717:C3539,3,FALSE)</f>
        <v>USA</v>
      </c>
      <c r="H717" t="str">
        <f>VLOOKUP(C717,Customer!A717:C3539,2,FALSE)</f>
        <v>San Rafael</v>
      </c>
      <c r="I717" t="str">
        <f t="shared" si="34"/>
        <v>Jul</v>
      </c>
      <c r="J717">
        <f t="shared" si="35"/>
        <v>30</v>
      </c>
    </row>
    <row r="718" spans="1:10" x14ac:dyDescent="0.3">
      <c r="A718" s="3">
        <v>38218</v>
      </c>
      <c r="B718">
        <v>3</v>
      </c>
      <c r="C718" t="s">
        <v>139</v>
      </c>
      <c r="D718">
        <v>100</v>
      </c>
      <c r="E718" t="s">
        <v>504</v>
      </c>
      <c r="F718">
        <f t="shared" si="33"/>
        <v>300</v>
      </c>
      <c r="G718" t="str">
        <f>VLOOKUP(C718,Customer!A718:C3540,3,FALSE)</f>
        <v>USA</v>
      </c>
      <c r="H718" t="str">
        <f>VLOOKUP(C718,Customer!A718:C3540,2,FALSE)</f>
        <v>Allentown</v>
      </c>
      <c r="I718" t="str">
        <f t="shared" si="34"/>
        <v>Aug</v>
      </c>
      <c r="J718">
        <f t="shared" si="35"/>
        <v>34</v>
      </c>
    </row>
    <row r="719" spans="1:10" x14ac:dyDescent="0.3">
      <c r="A719" s="3">
        <v>38238</v>
      </c>
      <c r="B719">
        <v>3</v>
      </c>
      <c r="C719" t="s">
        <v>28</v>
      </c>
      <c r="D719">
        <v>100</v>
      </c>
      <c r="E719" t="s">
        <v>504</v>
      </c>
      <c r="F719">
        <f t="shared" si="33"/>
        <v>300</v>
      </c>
      <c r="G719" t="str">
        <f>VLOOKUP(C719,Customer!A719:C3541,3,FALSE)</f>
        <v>USA</v>
      </c>
      <c r="H719" t="str">
        <f>VLOOKUP(C719,Customer!A719:C3541,2,FALSE)</f>
        <v>NYC</v>
      </c>
      <c r="I719" t="str">
        <f t="shared" si="34"/>
        <v>Sep</v>
      </c>
      <c r="J719">
        <f t="shared" si="35"/>
        <v>37</v>
      </c>
    </row>
    <row r="720" spans="1:10" x14ac:dyDescent="0.3">
      <c r="A720" s="3">
        <v>38273</v>
      </c>
      <c r="B720">
        <v>4</v>
      </c>
      <c r="C720" t="s">
        <v>120</v>
      </c>
      <c r="D720">
        <v>100</v>
      </c>
      <c r="E720" t="s">
        <v>504</v>
      </c>
      <c r="F720">
        <f t="shared" si="33"/>
        <v>400</v>
      </c>
      <c r="G720" t="str">
        <f>VLOOKUP(C720,Customer!A720:C3542,3,FALSE)</f>
        <v>USA</v>
      </c>
      <c r="H720" t="str">
        <f>VLOOKUP(C720,Customer!A720:C3542,2,FALSE)</f>
        <v>Cambridge</v>
      </c>
      <c r="I720" t="str">
        <f t="shared" si="34"/>
        <v>Oct</v>
      </c>
      <c r="J720">
        <f t="shared" si="35"/>
        <v>42</v>
      </c>
    </row>
    <row r="721" spans="1:10" x14ac:dyDescent="0.3">
      <c r="A721" s="3">
        <v>38282</v>
      </c>
      <c r="B721">
        <v>4</v>
      </c>
      <c r="C721" t="s">
        <v>225</v>
      </c>
      <c r="D721">
        <v>100</v>
      </c>
      <c r="E721" t="s">
        <v>504</v>
      </c>
      <c r="F721">
        <f t="shared" si="33"/>
        <v>400</v>
      </c>
      <c r="G721" t="str">
        <f>VLOOKUP(C721,Customer!A721:C3543,3,FALSE)</f>
        <v>Canada</v>
      </c>
      <c r="H721" t="str">
        <f>VLOOKUP(C721,Customer!A721:C3543,2,FALSE)</f>
        <v>Vancouver</v>
      </c>
      <c r="I721" t="str">
        <f t="shared" si="34"/>
        <v>Oct</v>
      </c>
      <c r="J721">
        <f t="shared" si="35"/>
        <v>43</v>
      </c>
    </row>
    <row r="722" spans="1:10" x14ac:dyDescent="0.3">
      <c r="A722" s="3">
        <v>38296</v>
      </c>
      <c r="B722">
        <v>4</v>
      </c>
      <c r="C722" t="s">
        <v>99</v>
      </c>
      <c r="D722">
        <v>37.479999999999997</v>
      </c>
      <c r="E722" t="s">
        <v>504</v>
      </c>
      <c r="F722">
        <f t="shared" si="33"/>
        <v>149.91999999999999</v>
      </c>
      <c r="G722" t="str">
        <f>VLOOKUP(C722,Customer!A722:C3544,3,FALSE)</f>
        <v>USA</v>
      </c>
      <c r="H722" t="str">
        <f>VLOOKUP(C722,Customer!A722:C3544,2,FALSE)</f>
        <v>NYC</v>
      </c>
      <c r="I722" t="str">
        <f t="shared" si="34"/>
        <v>Nov</v>
      </c>
      <c r="J722">
        <f t="shared" si="35"/>
        <v>45</v>
      </c>
    </row>
    <row r="723" spans="1:10" x14ac:dyDescent="0.3">
      <c r="A723" s="3">
        <v>38310</v>
      </c>
      <c r="B723">
        <v>4</v>
      </c>
      <c r="C723" t="s">
        <v>183</v>
      </c>
      <c r="D723">
        <v>100</v>
      </c>
      <c r="E723" t="s">
        <v>504</v>
      </c>
      <c r="F723">
        <f t="shared" si="33"/>
        <v>400</v>
      </c>
      <c r="G723" t="str">
        <f>VLOOKUP(C723,Customer!A723:C3545,3,FALSE)</f>
        <v>Sweden</v>
      </c>
      <c r="H723" t="str">
        <f>VLOOKUP(C723,Customer!A723:C3545,2,FALSE)</f>
        <v>Lule</v>
      </c>
      <c r="I723" t="str">
        <f t="shared" si="34"/>
        <v>Nov</v>
      </c>
      <c r="J723">
        <f t="shared" si="35"/>
        <v>47</v>
      </c>
    </row>
    <row r="724" spans="1:10" x14ac:dyDescent="0.3">
      <c r="A724" s="3">
        <v>38322</v>
      </c>
      <c r="B724">
        <v>4</v>
      </c>
      <c r="C724" t="s">
        <v>475</v>
      </c>
      <c r="D724">
        <v>100</v>
      </c>
      <c r="E724" t="s">
        <v>504</v>
      </c>
      <c r="F724">
        <f t="shared" si="33"/>
        <v>400</v>
      </c>
      <c r="G724" t="str">
        <f>VLOOKUP(C724,Customer!A724:C3546,3,FALSE)</f>
        <v>USA</v>
      </c>
      <c r="H724" t="str">
        <f>VLOOKUP(C724,Customer!A724:C3546,2,FALSE)</f>
        <v>NYC</v>
      </c>
      <c r="I724" t="str">
        <f t="shared" si="34"/>
        <v>Dec</v>
      </c>
      <c r="J724">
        <f t="shared" si="35"/>
        <v>49</v>
      </c>
    </row>
    <row r="725" spans="1:10" x14ac:dyDescent="0.3">
      <c r="A725" s="3">
        <v>38331</v>
      </c>
      <c r="B725">
        <v>4</v>
      </c>
      <c r="C725" t="s">
        <v>174</v>
      </c>
      <c r="D725">
        <v>36.42</v>
      </c>
      <c r="E725" t="s">
        <v>504</v>
      </c>
      <c r="F725">
        <f t="shared" si="33"/>
        <v>145.68</v>
      </c>
      <c r="G725" t="str">
        <f>VLOOKUP(C725,Customer!A725:C3547,3,FALSE)</f>
        <v>Spain</v>
      </c>
      <c r="H725" t="str">
        <f>VLOOKUP(C725,Customer!A725:C3547,2,FALSE)</f>
        <v>Madrid</v>
      </c>
      <c r="I725" t="str">
        <f t="shared" si="34"/>
        <v>Dec</v>
      </c>
      <c r="J725">
        <f t="shared" si="35"/>
        <v>50</v>
      </c>
    </row>
    <row r="726" spans="1:10" x14ac:dyDescent="0.3">
      <c r="A726" s="3">
        <v>38372</v>
      </c>
      <c r="B726">
        <v>1</v>
      </c>
      <c r="C726" t="s">
        <v>285</v>
      </c>
      <c r="D726">
        <v>100</v>
      </c>
      <c r="E726" t="s">
        <v>504</v>
      </c>
      <c r="F726">
        <f t="shared" si="33"/>
        <v>100</v>
      </c>
      <c r="G726" t="str">
        <f>VLOOKUP(C726,Customer!A726:C3548,3,FALSE)</f>
        <v>Australia</v>
      </c>
      <c r="H726" t="str">
        <f>VLOOKUP(C726,Customer!A726:C3548,2,FALSE)</f>
        <v>North Sydney</v>
      </c>
      <c r="I726" t="str">
        <f t="shared" si="34"/>
        <v>Jan</v>
      </c>
      <c r="J726">
        <f t="shared" si="35"/>
        <v>4</v>
      </c>
    </row>
    <row r="727" spans="1:10" x14ac:dyDescent="0.3">
      <c r="A727" s="3">
        <v>38405</v>
      </c>
      <c r="B727">
        <v>1</v>
      </c>
      <c r="C727" t="s">
        <v>174</v>
      </c>
      <c r="D727">
        <v>100</v>
      </c>
      <c r="E727" t="s">
        <v>504</v>
      </c>
      <c r="F727">
        <f t="shared" si="33"/>
        <v>100</v>
      </c>
      <c r="G727" t="str">
        <f>VLOOKUP(C727,Customer!A727:C3549,3,FALSE)</f>
        <v>Spain</v>
      </c>
      <c r="H727" t="str">
        <f>VLOOKUP(C727,Customer!A727:C3549,2,FALSE)</f>
        <v>Madrid</v>
      </c>
      <c r="I727" t="str">
        <f t="shared" si="34"/>
        <v>Feb</v>
      </c>
      <c r="J727">
        <f t="shared" si="35"/>
        <v>9</v>
      </c>
    </row>
    <row r="728" spans="1:10" x14ac:dyDescent="0.3">
      <c r="A728" s="3">
        <v>38475</v>
      </c>
      <c r="B728">
        <v>2</v>
      </c>
      <c r="C728" t="s">
        <v>174</v>
      </c>
      <c r="D728">
        <v>98.18</v>
      </c>
      <c r="E728" t="s">
        <v>504</v>
      </c>
      <c r="F728">
        <f t="shared" si="33"/>
        <v>196.36</v>
      </c>
      <c r="G728" t="str">
        <f>VLOOKUP(C728,Customer!A728:C3550,3,FALSE)</f>
        <v>Spain</v>
      </c>
      <c r="H728" t="str">
        <f>VLOOKUP(C728,Customer!A728:C3550,2,FALSE)</f>
        <v>Madrid</v>
      </c>
      <c r="I728" t="str">
        <f t="shared" si="34"/>
        <v>May</v>
      </c>
      <c r="J728">
        <f t="shared" si="35"/>
        <v>19</v>
      </c>
    </row>
    <row r="729" spans="1:10" x14ac:dyDescent="0.3">
      <c r="A729" s="3">
        <v>38503</v>
      </c>
      <c r="B729">
        <v>2</v>
      </c>
      <c r="C729" t="s">
        <v>114</v>
      </c>
      <c r="D729">
        <v>99.41</v>
      </c>
      <c r="E729" t="s">
        <v>504</v>
      </c>
      <c r="F729">
        <f t="shared" si="33"/>
        <v>198.82</v>
      </c>
      <c r="G729" t="str">
        <f>VLOOKUP(C729,Customer!A729:C3551,3,FALSE)</f>
        <v>France</v>
      </c>
      <c r="H729" t="str">
        <f>VLOOKUP(C729,Customer!A729:C3551,2,FALSE)</f>
        <v>Nantes</v>
      </c>
      <c r="I729" t="str">
        <f t="shared" si="34"/>
        <v>May</v>
      </c>
      <c r="J729">
        <f t="shared" si="35"/>
        <v>23</v>
      </c>
    </row>
    <row r="730" spans="1:10" x14ac:dyDescent="0.3">
      <c r="A730" s="3">
        <v>37630</v>
      </c>
      <c r="B730">
        <v>1</v>
      </c>
      <c r="C730" t="s">
        <v>462</v>
      </c>
      <c r="D730">
        <v>100</v>
      </c>
      <c r="E730" t="s">
        <v>550</v>
      </c>
      <c r="F730">
        <f t="shared" si="33"/>
        <v>100</v>
      </c>
      <c r="G730" t="str">
        <f>VLOOKUP(C730,Customer!A730:C3552,3,FALSE)</f>
        <v>Germany</v>
      </c>
      <c r="H730" t="str">
        <f>VLOOKUP(C730,Customer!A730:C3552,2,FALSE)</f>
        <v>Frankfurt</v>
      </c>
      <c r="I730" t="str">
        <f t="shared" si="34"/>
        <v>Jan</v>
      </c>
      <c r="J730">
        <f t="shared" si="35"/>
        <v>2</v>
      </c>
    </row>
    <row r="731" spans="1:10" x14ac:dyDescent="0.3">
      <c r="A731" s="3">
        <v>37698</v>
      </c>
      <c r="B731">
        <v>1</v>
      </c>
      <c r="C731" t="s">
        <v>492</v>
      </c>
      <c r="D731">
        <v>100</v>
      </c>
      <c r="E731" t="s">
        <v>550</v>
      </c>
      <c r="F731">
        <f t="shared" si="33"/>
        <v>100</v>
      </c>
      <c r="G731" t="str">
        <f>VLOOKUP(C731,Customer!A731:C3553,3,FALSE)</f>
        <v>UK</v>
      </c>
      <c r="H731" t="str">
        <f>VLOOKUP(C731,Customer!A731:C3553,2,FALSE)</f>
        <v>Manchester</v>
      </c>
      <c r="I731" t="str">
        <f t="shared" si="34"/>
        <v>Mar</v>
      </c>
      <c r="J731">
        <f t="shared" si="35"/>
        <v>12</v>
      </c>
    </row>
    <row r="732" spans="1:10" x14ac:dyDescent="0.3">
      <c r="A732" s="3">
        <v>37762</v>
      </c>
      <c r="B732">
        <v>2</v>
      </c>
      <c r="C732" t="s">
        <v>539</v>
      </c>
      <c r="D732">
        <v>100</v>
      </c>
      <c r="E732" t="s">
        <v>550</v>
      </c>
      <c r="F732">
        <f t="shared" si="33"/>
        <v>200</v>
      </c>
      <c r="G732" t="str">
        <f>VLOOKUP(C732,Customer!A732:C3554,3,FALSE)</f>
        <v>USA</v>
      </c>
      <c r="H732" t="str">
        <f>VLOOKUP(C732,Customer!A732:C3554,2,FALSE)</f>
        <v>Las Vegas</v>
      </c>
      <c r="I732" t="str">
        <f t="shared" si="34"/>
        <v>May</v>
      </c>
      <c r="J732">
        <f t="shared" si="35"/>
        <v>21</v>
      </c>
    </row>
    <row r="733" spans="1:10" x14ac:dyDescent="0.3">
      <c r="A733" s="3">
        <v>37876</v>
      </c>
      <c r="B733">
        <v>3</v>
      </c>
      <c r="C733" t="s">
        <v>526</v>
      </c>
      <c r="D733">
        <v>100</v>
      </c>
      <c r="E733" t="s">
        <v>550</v>
      </c>
      <c r="F733">
        <f t="shared" si="33"/>
        <v>300</v>
      </c>
      <c r="G733" t="str">
        <f>VLOOKUP(C733,Customer!A733:C3555,3,FALSE)</f>
        <v>USA</v>
      </c>
      <c r="H733" t="str">
        <f>VLOOKUP(C733,Customer!A733:C3555,2,FALSE)</f>
        <v>Brisbane</v>
      </c>
      <c r="I733" t="str">
        <f t="shared" si="34"/>
        <v>Sep</v>
      </c>
      <c r="J733">
        <f t="shared" si="35"/>
        <v>37</v>
      </c>
    </row>
    <row r="734" spans="1:10" x14ac:dyDescent="0.3">
      <c r="A734" s="3">
        <v>37912</v>
      </c>
      <c r="B734">
        <v>4</v>
      </c>
      <c r="C734" t="s">
        <v>58</v>
      </c>
      <c r="D734">
        <v>100</v>
      </c>
      <c r="E734" t="s">
        <v>550</v>
      </c>
      <c r="F734">
        <f t="shared" si="33"/>
        <v>400</v>
      </c>
      <c r="G734" t="str">
        <f>VLOOKUP(C734,Customer!A734:C3556,3,FALSE)</f>
        <v>USA</v>
      </c>
      <c r="H734" t="str">
        <f>VLOOKUP(C734,Customer!A734:C3556,2,FALSE)</f>
        <v>San Francisco</v>
      </c>
      <c r="I734" t="str">
        <f t="shared" si="34"/>
        <v>Oct</v>
      </c>
      <c r="J734">
        <f t="shared" si="35"/>
        <v>42</v>
      </c>
    </row>
    <row r="735" spans="1:10" x14ac:dyDescent="0.3">
      <c r="A735" s="3">
        <v>37930</v>
      </c>
      <c r="B735">
        <v>4</v>
      </c>
      <c r="C735" t="s">
        <v>552</v>
      </c>
      <c r="D735">
        <v>100</v>
      </c>
      <c r="E735" t="s">
        <v>550</v>
      </c>
      <c r="F735">
        <f t="shared" si="33"/>
        <v>400</v>
      </c>
      <c r="G735" t="str">
        <f>VLOOKUP(C735,Customer!A735:C3557,3,FALSE)</f>
        <v>Italy</v>
      </c>
      <c r="H735" t="str">
        <f>VLOOKUP(C735,Customer!A735:C3557,2,FALSE)</f>
        <v>Bergamo</v>
      </c>
      <c r="I735" t="str">
        <f t="shared" si="34"/>
        <v>Nov</v>
      </c>
      <c r="J735">
        <f t="shared" si="35"/>
        <v>45</v>
      </c>
    </row>
    <row r="736" spans="1:10" x14ac:dyDescent="0.3">
      <c r="A736" s="3">
        <v>37937</v>
      </c>
      <c r="B736">
        <v>4</v>
      </c>
      <c r="C736" t="s">
        <v>272</v>
      </c>
      <c r="D736">
        <v>100</v>
      </c>
      <c r="E736" t="s">
        <v>550</v>
      </c>
      <c r="F736">
        <f t="shared" si="33"/>
        <v>400</v>
      </c>
      <c r="G736" t="str">
        <f>VLOOKUP(C736,Customer!A736:C3558,3,FALSE)</f>
        <v>USA</v>
      </c>
      <c r="H736" t="str">
        <f>VLOOKUP(C736,Customer!A736:C3558,2,FALSE)</f>
        <v>San Rafael</v>
      </c>
      <c r="I736" t="str">
        <f t="shared" si="34"/>
        <v>Nov</v>
      </c>
      <c r="J736">
        <f t="shared" si="35"/>
        <v>46</v>
      </c>
    </row>
    <row r="737" spans="1:10" x14ac:dyDescent="0.3">
      <c r="A737" s="3">
        <v>37946</v>
      </c>
      <c r="B737">
        <v>4</v>
      </c>
      <c r="C737" t="s">
        <v>558</v>
      </c>
      <c r="D737">
        <v>100</v>
      </c>
      <c r="E737" t="s">
        <v>550</v>
      </c>
      <c r="F737">
        <f t="shared" si="33"/>
        <v>400</v>
      </c>
      <c r="G737" t="str">
        <f>VLOOKUP(C737,Customer!A737:C3559,3,FALSE)</f>
        <v>Australia</v>
      </c>
      <c r="H737" t="str">
        <f>VLOOKUP(C737,Customer!A737:C3559,2,FALSE)</f>
        <v>Glen Waverly</v>
      </c>
      <c r="I737" t="str">
        <f t="shared" si="34"/>
        <v>Nov</v>
      </c>
      <c r="J737">
        <f t="shared" si="35"/>
        <v>47</v>
      </c>
    </row>
    <row r="738" spans="1:10" x14ac:dyDescent="0.3">
      <c r="A738" s="3">
        <v>37957</v>
      </c>
      <c r="B738">
        <v>4</v>
      </c>
      <c r="C738" t="s">
        <v>475</v>
      </c>
      <c r="D738">
        <v>100</v>
      </c>
      <c r="E738" t="s">
        <v>550</v>
      </c>
      <c r="F738">
        <f t="shared" si="33"/>
        <v>400</v>
      </c>
      <c r="G738" t="str">
        <f>VLOOKUP(C738,Customer!A738:C3560,3,FALSE)</f>
        <v>USA</v>
      </c>
      <c r="H738" t="str">
        <f>VLOOKUP(C738,Customer!A738:C3560,2,FALSE)</f>
        <v>NYC</v>
      </c>
      <c r="I738" t="str">
        <f t="shared" si="34"/>
        <v>Dec</v>
      </c>
      <c r="J738">
        <f t="shared" si="35"/>
        <v>49</v>
      </c>
    </row>
    <row r="739" spans="1:10" x14ac:dyDescent="0.3">
      <c r="A739" s="3">
        <v>38012</v>
      </c>
      <c r="B739">
        <v>1</v>
      </c>
      <c r="C739" t="s">
        <v>191</v>
      </c>
      <c r="D739">
        <v>100</v>
      </c>
      <c r="E739" t="s">
        <v>550</v>
      </c>
      <c r="F739">
        <f t="shared" si="33"/>
        <v>100</v>
      </c>
      <c r="G739" t="str">
        <f>VLOOKUP(C739,Customer!A739:C3561,3,FALSE)</f>
        <v>Spain</v>
      </c>
      <c r="H739" t="str">
        <f>VLOOKUP(C739,Customer!A739:C3561,2,FALSE)</f>
        <v>Madrid</v>
      </c>
      <c r="I739" t="str">
        <f t="shared" si="34"/>
        <v>Jan</v>
      </c>
      <c r="J739">
        <f t="shared" si="35"/>
        <v>5</v>
      </c>
    </row>
    <row r="740" spans="1:10" x14ac:dyDescent="0.3">
      <c r="A740" s="3">
        <v>38048</v>
      </c>
      <c r="B740">
        <v>1</v>
      </c>
      <c r="C740" t="s">
        <v>219</v>
      </c>
      <c r="D740">
        <v>100</v>
      </c>
      <c r="E740" t="s">
        <v>550</v>
      </c>
      <c r="F740">
        <f t="shared" si="33"/>
        <v>100</v>
      </c>
      <c r="G740" t="str">
        <f>VLOOKUP(C740,Customer!A740:C3562,3,FALSE)</f>
        <v>France</v>
      </c>
      <c r="H740" t="str">
        <f>VLOOKUP(C740,Customer!A740:C3562,2,FALSE)</f>
        <v>Lyon</v>
      </c>
      <c r="I740" t="str">
        <f t="shared" si="34"/>
        <v>Mar</v>
      </c>
      <c r="J740">
        <f t="shared" si="35"/>
        <v>10</v>
      </c>
    </row>
    <row r="741" spans="1:10" x14ac:dyDescent="0.3">
      <c r="A741" s="3">
        <v>38103</v>
      </c>
      <c r="B741">
        <v>2</v>
      </c>
      <c r="C741" t="s">
        <v>415</v>
      </c>
      <c r="D741">
        <v>100</v>
      </c>
      <c r="E741" t="s">
        <v>550</v>
      </c>
      <c r="F741">
        <f t="shared" si="33"/>
        <v>200</v>
      </c>
      <c r="G741" t="str">
        <f>VLOOKUP(C741,Customer!A741:C3563,3,FALSE)</f>
        <v>USA</v>
      </c>
      <c r="H741" t="str">
        <f>VLOOKUP(C741,Customer!A741:C3563,2,FALSE)</f>
        <v>Boston</v>
      </c>
      <c r="I741" t="str">
        <f t="shared" si="34"/>
        <v>Apr</v>
      </c>
      <c r="J741">
        <f t="shared" si="35"/>
        <v>18</v>
      </c>
    </row>
    <row r="742" spans="1:10" x14ac:dyDescent="0.3">
      <c r="A742" s="3">
        <v>38216</v>
      </c>
      <c r="B742">
        <v>3</v>
      </c>
      <c r="C742" t="s">
        <v>254</v>
      </c>
      <c r="D742">
        <v>100</v>
      </c>
      <c r="E742" t="s">
        <v>550</v>
      </c>
      <c r="F742">
        <f t="shared" si="33"/>
        <v>300</v>
      </c>
      <c r="G742" t="str">
        <f>VLOOKUP(C742,Customer!A742:C3564,3,FALSE)</f>
        <v>Italy</v>
      </c>
      <c r="H742" t="str">
        <f>VLOOKUP(C742,Customer!A742:C3564,2,FALSE)</f>
        <v>Torino</v>
      </c>
      <c r="I742" t="str">
        <f t="shared" si="34"/>
        <v>Aug</v>
      </c>
      <c r="J742">
        <f t="shared" si="35"/>
        <v>34</v>
      </c>
    </row>
    <row r="743" spans="1:10" x14ac:dyDescent="0.3">
      <c r="A743" s="3">
        <v>38231</v>
      </c>
      <c r="B743">
        <v>3</v>
      </c>
      <c r="C743" t="s">
        <v>418</v>
      </c>
      <c r="D743">
        <v>100</v>
      </c>
      <c r="E743" t="s">
        <v>550</v>
      </c>
      <c r="F743">
        <f t="shared" si="33"/>
        <v>300</v>
      </c>
      <c r="G743" t="str">
        <f>VLOOKUP(C743,Customer!A743:C3565,3,FALSE)</f>
        <v>Singapore</v>
      </c>
      <c r="H743" t="str">
        <f>VLOOKUP(C743,Customer!A743:C3565,2,FALSE)</f>
        <v>Singapore</v>
      </c>
      <c r="I743" t="str">
        <f t="shared" si="34"/>
        <v>Sep</v>
      </c>
      <c r="J743">
        <f t="shared" si="35"/>
        <v>36</v>
      </c>
    </row>
    <row r="744" spans="1:10" x14ac:dyDescent="0.3">
      <c r="A744" s="3">
        <v>38271</v>
      </c>
      <c r="B744">
        <v>4</v>
      </c>
      <c r="C744" t="s">
        <v>267</v>
      </c>
      <c r="D744">
        <v>100</v>
      </c>
      <c r="E744" t="s">
        <v>550</v>
      </c>
      <c r="F744">
        <f t="shared" si="33"/>
        <v>400</v>
      </c>
      <c r="G744" t="str">
        <f>VLOOKUP(C744,Customer!A744:C3566,3,FALSE)</f>
        <v>France</v>
      </c>
      <c r="H744" t="str">
        <f>VLOOKUP(C744,Customer!A744:C3566,2,FALSE)</f>
        <v>Versailles</v>
      </c>
      <c r="I744" t="str">
        <f t="shared" si="34"/>
        <v>Oct</v>
      </c>
      <c r="J744">
        <f t="shared" si="35"/>
        <v>42</v>
      </c>
    </row>
    <row r="745" spans="1:10" x14ac:dyDescent="0.3">
      <c r="A745" s="3">
        <v>38281</v>
      </c>
      <c r="B745">
        <v>4</v>
      </c>
      <c r="C745" t="s">
        <v>272</v>
      </c>
      <c r="D745">
        <v>100</v>
      </c>
      <c r="E745" t="s">
        <v>550</v>
      </c>
      <c r="F745">
        <f t="shared" si="33"/>
        <v>400</v>
      </c>
      <c r="G745" t="str">
        <f>VLOOKUP(C745,Customer!A745:C3567,3,FALSE)</f>
        <v>USA</v>
      </c>
      <c r="H745" t="str">
        <f>VLOOKUP(C745,Customer!A745:C3567,2,FALSE)</f>
        <v>San Rafael</v>
      </c>
      <c r="I745" t="str">
        <f t="shared" si="34"/>
        <v>Oct</v>
      </c>
      <c r="J745">
        <f t="shared" si="35"/>
        <v>43</v>
      </c>
    </row>
    <row r="746" spans="1:10" x14ac:dyDescent="0.3">
      <c r="A746" s="3">
        <v>38295</v>
      </c>
      <c r="B746">
        <v>4</v>
      </c>
      <c r="C746" t="s">
        <v>277</v>
      </c>
      <c r="D746">
        <v>100</v>
      </c>
      <c r="E746" t="s">
        <v>550</v>
      </c>
      <c r="F746">
        <f t="shared" si="33"/>
        <v>400</v>
      </c>
      <c r="G746" t="str">
        <f>VLOOKUP(C746,Customer!A746:C3568,3,FALSE)</f>
        <v>USA</v>
      </c>
      <c r="H746" t="str">
        <f>VLOOKUP(C746,Customer!A746:C3568,2,FALSE)</f>
        <v>Nashua</v>
      </c>
      <c r="I746" t="str">
        <f t="shared" si="34"/>
        <v>Nov</v>
      </c>
      <c r="J746">
        <f t="shared" si="35"/>
        <v>45</v>
      </c>
    </row>
    <row r="747" spans="1:10" x14ac:dyDescent="0.3">
      <c r="A747" s="3">
        <v>38308</v>
      </c>
      <c r="B747">
        <v>4</v>
      </c>
      <c r="C747" t="s">
        <v>492</v>
      </c>
      <c r="D747">
        <v>64.69</v>
      </c>
      <c r="E747" t="s">
        <v>550</v>
      </c>
      <c r="F747">
        <f t="shared" si="33"/>
        <v>258.76</v>
      </c>
      <c r="G747" t="str">
        <f>VLOOKUP(C747,Customer!A747:C3569,3,FALSE)</f>
        <v>UK</v>
      </c>
      <c r="H747" t="str">
        <f>VLOOKUP(C747,Customer!A747:C3569,2,FALSE)</f>
        <v>Manchester</v>
      </c>
      <c r="I747" t="str">
        <f t="shared" si="34"/>
        <v>Nov</v>
      </c>
      <c r="J747">
        <f t="shared" si="35"/>
        <v>47</v>
      </c>
    </row>
    <row r="748" spans="1:10" x14ac:dyDescent="0.3">
      <c r="A748" s="3">
        <v>38316</v>
      </c>
      <c r="B748">
        <v>4</v>
      </c>
      <c r="C748" t="s">
        <v>433</v>
      </c>
      <c r="D748">
        <v>100</v>
      </c>
      <c r="E748" t="s">
        <v>550</v>
      </c>
      <c r="F748">
        <f t="shared" si="33"/>
        <v>400</v>
      </c>
      <c r="G748" t="str">
        <f>VLOOKUP(C748,Customer!A748:C3570,3,FALSE)</f>
        <v>France</v>
      </c>
      <c r="H748" t="str">
        <f>VLOOKUP(C748,Customer!A748:C3570,2,FALSE)</f>
        <v>Marseille</v>
      </c>
      <c r="I748" t="str">
        <f t="shared" si="34"/>
        <v>Nov</v>
      </c>
      <c r="J748">
        <f t="shared" si="35"/>
        <v>48</v>
      </c>
    </row>
    <row r="749" spans="1:10" x14ac:dyDescent="0.3">
      <c r="A749" s="3">
        <v>38330</v>
      </c>
      <c r="B749">
        <v>4</v>
      </c>
      <c r="C749" t="s">
        <v>45</v>
      </c>
      <c r="D749">
        <v>100</v>
      </c>
      <c r="E749" t="s">
        <v>550</v>
      </c>
      <c r="F749">
        <f t="shared" si="33"/>
        <v>400</v>
      </c>
      <c r="G749" t="str">
        <f>VLOOKUP(C749,Customer!A749:C3571,3,FALSE)</f>
        <v>France</v>
      </c>
      <c r="H749" t="str">
        <f>VLOOKUP(C749,Customer!A749:C3571,2,FALSE)</f>
        <v>Paris</v>
      </c>
      <c r="I749" t="str">
        <f t="shared" si="34"/>
        <v>Dec</v>
      </c>
      <c r="J749">
        <f t="shared" si="35"/>
        <v>50</v>
      </c>
    </row>
    <row r="750" spans="1:10" x14ac:dyDescent="0.3">
      <c r="A750" s="3">
        <v>38364</v>
      </c>
      <c r="B750">
        <v>1</v>
      </c>
      <c r="C750" t="s">
        <v>52</v>
      </c>
      <c r="D750">
        <v>100</v>
      </c>
      <c r="E750" t="s">
        <v>550</v>
      </c>
      <c r="F750">
        <f t="shared" si="33"/>
        <v>100</v>
      </c>
      <c r="G750" t="str">
        <f>VLOOKUP(C750,Customer!A750:C3572,3,FALSE)</f>
        <v>USA</v>
      </c>
      <c r="H750" t="str">
        <f>VLOOKUP(C750,Customer!A750:C3572,2,FALSE)</f>
        <v>Pasadena</v>
      </c>
      <c r="I750" t="str">
        <f t="shared" si="34"/>
        <v>Jan</v>
      </c>
      <c r="J750">
        <f t="shared" si="35"/>
        <v>3</v>
      </c>
    </row>
    <row r="751" spans="1:10" x14ac:dyDescent="0.3">
      <c r="A751" s="3">
        <v>38399</v>
      </c>
      <c r="B751">
        <v>1</v>
      </c>
      <c r="C751" t="s">
        <v>174</v>
      </c>
      <c r="D751">
        <v>100</v>
      </c>
      <c r="E751" t="s">
        <v>550</v>
      </c>
      <c r="F751">
        <f t="shared" si="33"/>
        <v>100</v>
      </c>
      <c r="G751" t="str">
        <f>VLOOKUP(C751,Customer!A751:C3573,3,FALSE)</f>
        <v>Spain</v>
      </c>
      <c r="H751" t="str">
        <f>VLOOKUP(C751,Customer!A751:C3573,2,FALSE)</f>
        <v>Madrid</v>
      </c>
      <c r="I751" t="str">
        <f t="shared" si="34"/>
        <v>Feb</v>
      </c>
      <c r="J751">
        <f t="shared" si="35"/>
        <v>8</v>
      </c>
    </row>
    <row r="752" spans="1:10" x14ac:dyDescent="0.3">
      <c r="A752" s="3">
        <v>38415</v>
      </c>
      <c r="B752">
        <v>1</v>
      </c>
      <c r="C752" t="s">
        <v>272</v>
      </c>
      <c r="D752">
        <v>98.99</v>
      </c>
      <c r="E752" t="s">
        <v>550</v>
      </c>
      <c r="F752">
        <f t="shared" si="33"/>
        <v>98.99</v>
      </c>
      <c r="G752" t="str">
        <f>VLOOKUP(C752,Customer!A752:C3574,3,FALSE)</f>
        <v>USA</v>
      </c>
      <c r="H752" t="str">
        <f>VLOOKUP(C752,Customer!A752:C3574,2,FALSE)</f>
        <v>San Rafael</v>
      </c>
      <c r="I752" t="str">
        <f t="shared" si="34"/>
        <v>Mar</v>
      </c>
      <c r="J752">
        <f t="shared" si="35"/>
        <v>10</v>
      </c>
    </row>
    <row r="753" spans="1:10" x14ac:dyDescent="0.3">
      <c r="A753" s="3">
        <v>38465</v>
      </c>
      <c r="B753">
        <v>2</v>
      </c>
      <c r="C753" t="s">
        <v>418</v>
      </c>
      <c r="D753">
        <v>100</v>
      </c>
      <c r="E753" t="s">
        <v>550</v>
      </c>
      <c r="F753">
        <f t="shared" si="33"/>
        <v>200</v>
      </c>
      <c r="G753" t="str">
        <f>VLOOKUP(C753,Customer!A753:C3575,3,FALSE)</f>
        <v>Singapore</v>
      </c>
      <c r="H753" t="str">
        <f>VLOOKUP(C753,Customer!A753:C3575,2,FALSE)</f>
        <v>Singapore</v>
      </c>
      <c r="I753" t="str">
        <f t="shared" si="34"/>
        <v>Apr</v>
      </c>
      <c r="J753">
        <f t="shared" si="35"/>
        <v>17</v>
      </c>
    </row>
    <row r="754" spans="1:10" x14ac:dyDescent="0.3">
      <c r="A754" s="3">
        <v>38501</v>
      </c>
      <c r="B754">
        <v>2</v>
      </c>
      <c r="C754" t="s">
        <v>152</v>
      </c>
      <c r="D754">
        <v>100</v>
      </c>
      <c r="E754" t="s">
        <v>550</v>
      </c>
      <c r="F754">
        <f t="shared" si="33"/>
        <v>200</v>
      </c>
      <c r="G754" t="str">
        <f>VLOOKUP(C754,Customer!A754:C3576,3,FALSE)</f>
        <v>Australia</v>
      </c>
      <c r="H754" t="str">
        <f>VLOOKUP(C754,Customer!A754:C3576,2,FALSE)</f>
        <v>Chatswood</v>
      </c>
      <c r="I754" t="str">
        <f t="shared" si="34"/>
        <v>May</v>
      </c>
      <c r="J754">
        <f t="shared" si="35"/>
        <v>23</v>
      </c>
    </row>
    <row r="755" spans="1:10" x14ac:dyDescent="0.3">
      <c r="A755" s="3">
        <v>37650</v>
      </c>
      <c r="B755">
        <v>1</v>
      </c>
      <c r="C755" t="s">
        <v>133</v>
      </c>
      <c r="D755">
        <v>54.09</v>
      </c>
      <c r="E755" t="s">
        <v>504</v>
      </c>
      <c r="F755">
        <f t="shared" si="33"/>
        <v>54.09</v>
      </c>
      <c r="G755" t="str">
        <f>VLOOKUP(C755,Customer!A755:C3577,3,FALSE)</f>
        <v>Norway</v>
      </c>
      <c r="H755" t="str">
        <f>VLOOKUP(C755,Customer!A755:C3577,2,FALSE)</f>
        <v>Stavern</v>
      </c>
      <c r="I755" t="str">
        <f t="shared" si="34"/>
        <v>Jan</v>
      </c>
      <c r="J755">
        <f t="shared" si="35"/>
        <v>5</v>
      </c>
    </row>
    <row r="756" spans="1:10" x14ac:dyDescent="0.3">
      <c r="A756" s="3">
        <v>37712</v>
      </c>
      <c r="B756">
        <v>2</v>
      </c>
      <c r="C756" t="s">
        <v>403</v>
      </c>
      <c r="D756">
        <v>68.67</v>
      </c>
      <c r="E756" t="s">
        <v>504</v>
      </c>
      <c r="F756">
        <f t="shared" si="33"/>
        <v>137.34</v>
      </c>
      <c r="G756" t="str">
        <f>VLOOKUP(C756,Customer!A756:C3578,3,FALSE)</f>
        <v>France</v>
      </c>
      <c r="H756" t="str">
        <f>VLOOKUP(C756,Customer!A756:C3578,2,FALSE)</f>
        <v>Paris</v>
      </c>
      <c r="I756" t="str">
        <f t="shared" si="34"/>
        <v>Apr</v>
      </c>
      <c r="J756">
        <f t="shared" si="35"/>
        <v>14</v>
      </c>
    </row>
    <row r="757" spans="1:10" x14ac:dyDescent="0.3">
      <c r="A757" s="3">
        <v>37769</v>
      </c>
      <c r="B757">
        <v>2</v>
      </c>
      <c r="C757" t="s">
        <v>191</v>
      </c>
      <c r="D757">
        <v>65.02</v>
      </c>
      <c r="E757" t="s">
        <v>504</v>
      </c>
      <c r="F757">
        <f t="shared" si="33"/>
        <v>130.04</v>
      </c>
      <c r="G757" t="str">
        <f>VLOOKUP(C757,Customer!A757:C3579,3,FALSE)</f>
        <v>Spain</v>
      </c>
      <c r="H757" t="str">
        <f>VLOOKUP(C757,Customer!A757:C3579,2,FALSE)</f>
        <v>Madrid</v>
      </c>
      <c r="I757" t="str">
        <f t="shared" si="34"/>
        <v>May</v>
      </c>
      <c r="J757">
        <f t="shared" si="35"/>
        <v>22</v>
      </c>
    </row>
    <row r="758" spans="1:10" x14ac:dyDescent="0.3">
      <c r="A758" s="3">
        <v>37826</v>
      </c>
      <c r="B758">
        <v>3</v>
      </c>
      <c r="C758" t="s">
        <v>62</v>
      </c>
      <c r="D758">
        <v>61.99</v>
      </c>
      <c r="E758" t="s">
        <v>504</v>
      </c>
      <c r="F758">
        <f t="shared" si="33"/>
        <v>185.97</v>
      </c>
      <c r="G758" t="str">
        <f>VLOOKUP(C758,Customer!A758:C3580,3,FALSE)</f>
        <v>USA</v>
      </c>
      <c r="H758" t="str">
        <f>VLOOKUP(C758,Customer!A758:C3580,2,FALSE)</f>
        <v>Burlingame</v>
      </c>
      <c r="I758" t="str">
        <f t="shared" si="34"/>
        <v>Jul</v>
      </c>
      <c r="J758">
        <f t="shared" si="35"/>
        <v>30</v>
      </c>
    </row>
    <row r="759" spans="1:10" x14ac:dyDescent="0.3">
      <c r="A759" s="3">
        <v>37885</v>
      </c>
      <c r="B759">
        <v>3</v>
      </c>
      <c r="C759" t="s">
        <v>391</v>
      </c>
      <c r="D759">
        <v>69.28</v>
      </c>
      <c r="E759" t="s">
        <v>504</v>
      </c>
      <c r="F759">
        <f t="shared" si="33"/>
        <v>207.84</v>
      </c>
      <c r="G759" t="str">
        <f>VLOOKUP(C759,Customer!A759:C3581,3,FALSE)</f>
        <v>Finland</v>
      </c>
      <c r="H759" t="str">
        <f>VLOOKUP(C759,Customer!A759:C3581,2,FALSE)</f>
        <v>Oulu</v>
      </c>
      <c r="I759" t="str">
        <f t="shared" si="34"/>
        <v>Sep</v>
      </c>
      <c r="J759">
        <f t="shared" si="35"/>
        <v>39</v>
      </c>
    </row>
    <row r="760" spans="1:10" x14ac:dyDescent="0.3">
      <c r="A760" s="3">
        <v>37916</v>
      </c>
      <c r="B760">
        <v>4</v>
      </c>
      <c r="C760" t="s">
        <v>196</v>
      </c>
      <c r="D760">
        <v>71.099999999999994</v>
      </c>
      <c r="E760" t="s">
        <v>504</v>
      </c>
      <c r="F760">
        <f t="shared" si="33"/>
        <v>284.39999999999998</v>
      </c>
      <c r="G760" t="str">
        <f>VLOOKUP(C760,Customer!A760:C3582,3,FALSE)</f>
        <v>Singapore</v>
      </c>
      <c r="H760" t="str">
        <f>VLOOKUP(C760,Customer!A760:C3582,2,FALSE)</f>
        <v>Singapore</v>
      </c>
      <c r="I760" t="str">
        <f t="shared" si="34"/>
        <v>Oct</v>
      </c>
      <c r="J760">
        <f t="shared" si="35"/>
        <v>43</v>
      </c>
    </row>
    <row r="761" spans="1:10" x14ac:dyDescent="0.3">
      <c r="A761" s="3">
        <v>37931</v>
      </c>
      <c r="B761">
        <v>4</v>
      </c>
      <c r="C761" t="s">
        <v>329</v>
      </c>
      <c r="D761">
        <v>69.28</v>
      </c>
      <c r="E761" t="s">
        <v>504</v>
      </c>
      <c r="F761">
        <f t="shared" si="33"/>
        <v>277.12</v>
      </c>
      <c r="G761" t="str">
        <f>VLOOKUP(C761,Customer!A761:C3583,3,FALSE)</f>
        <v>UK</v>
      </c>
      <c r="H761" t="str">
        <f>VLOOKUP(C761,Customer!A761:C3583,2,FALSE)</f>
        <v>London</v>
      </c>
      <c r="I761" t="str">
        <f t="shared" si="34"/>
        <v>Nov</v>
      </c>
      <c r="J761">
        <f t="shared" si="35"/>
        <v>45</v>
      </c>
    </row>
    <row r="762" spans="1:10" x14ac:dyDescent="0.3">
      <c r="A762" s="3">
        <v>37939</v>
      </c>
      <c r="B762">
        <v>4</v>
      </c>
      <c r="C762" t="s">
        <v>520</v>
      </c>
      <c r="D762">
        <v>60.16</v>
      </c>
      <c r="E762" t="s">
        <v>504</v>
      </c>
      <c r="F762">
        <f t="shared" si="33"/>
        <v>240.64</v>
      </c>
      <c r="G762" t="str">
        <f>VLOOKUP(C762,Customer!A762:C3584,3,FALSE)</f>
        <v>Spain</v>
      </c>
      <c r="H762" t="str">
        <f>VLOOKUP(C762,Customer!A762:C3584,2,FALSE)</f>
        <v>Sevilla</v>
      </c>
      <c r="I762" t="str">
        <f t="shared" si="34"/>
        <v>Nov</v>
      </c>
      <c r="J762">
        <f t="shared" si="35"/>
        <v>46</v>
      </c>
    </row>
    <row r="763" spans="1:10" x14ac:dyDescent="0.3">
      <c r="A763" s="3">
        <v>37950</v>
      </c>
      <c r="B763">
        <v>4</v>
      </c>
      <c r="C763" t="s">
        <v>219</v>
      </c>
      <c r="D763">
        <v>70.489999999999995</v>
      </c>
      <c r="E763" t="s">
        <v>504</v>
      </c>
      <c r="F763">
        <f t="shared" si="33"/>
        <v>281.95999999999998</v>
      </c>
      <c r="G763" t="str">
        <f>VLOOKUP(C763,Customer!A763:C3585,3,FALSE)</f>
        <v>France</v>
      </c>
      <c r="H763" t="str">
        <f>VLOOKUP(C763,Customer!A763:C3585,2,FALSE)</f>
        <v>Lyon</v>
      </c>
      <c r="I763" t="str">
        <f t="shared" si="34"/>
        <v>Nov</v>
      </c>
      <c r="J763">
        <f t="shared" si="35"/>
        <v>48</v>
      </c>
    </row>
    <row r="764" spans="1:10" x14ac:dyDescent="0.3">
      <c r="A764" s="3">
        <v>37964</v>
      </c>
      <c r="B764">
        <v>4</v>
      </c>
      <c r="C764" t="s">
        <v>415</v>
      </c>
      <c r="D764">
        <v>69.89</v>
      </c>
      <c r="E764" t="s">
        <v>504</v>
      </c>
      <c r="F764">
        <f t="shared" si="33"/>
        <v>279.56</v>
      </c>
      <c r="G764" t="str">
        <f>VLOOKUP(C764,Customer!A764:C3586,3,FALSE)</f>
        <v>USA</v>
      </c>
      <c r="H764" t="str">
        <f>VLOOKUP(C764,Customer!A764:C3586,2,FALSE)</f>
        <v>Boston</v>
      </c>
      <c r="I764" t="str">
        <f t="shared" si="34"/>
        <v>Dec</v>
      </c>
      <c r="J764">
        <f t="shared" si="35"/>
        <v>50</v>
      </c>
    </row>
    <row r="765" spans="1:10" x14ac:dyDescent="0.3">
      <c r="A765" s="3">
        <v>38021</v>
      </c>
      <c r="B765">
        <v>1</v>
      </c>
      <c r="C765" t="s">
        <v>418</v>
      </c>
      <c r="D765">
        <v>61.38</v>
      </c>
      <c r="E765" t="s">
        <v>504</v>
      </c>
      <c r="F765">
        <f t="shared" si="33"/>
        <v>61.38</v>
      </c>
      <c r="G765" t="str">
        <f>VLOOKUP(C765,Customer!A765:C3587,3,FALSE)</f>
        <v>Singapore</v>
      </c>
      <c r="H765" t="str">
        <f>VLOOKUP(C765,Customer!A765:C3587,2,FALSE)</f>
        <v>Singapore</v>
      </c>
      <c r="I765" t="str">
        <f t="shared" si="34"/>
        <v>Feb</v>
      </c>
      <c r="J765">
        <f t="shared" si="35"/>
        <v>6</v>
      </c>
    </row>
    <row r="766" spans="1:10" x14ac:dyDescent="0.3">
      <c r="A766" s="3">
        <v>38057</v>
      </c>
      <c r="B766">
        <v>1</v>
      </c>
      <c r="C766" t="s">
        <v>272</v>
      </c>
      <c r="D766">
        <v>59.55</v>
      </c>
      <c r="E766" t="s">
        <v>504</v>
      </c>
      <c r="F766">
        <f t="shared" si="33"/>
        <v>59.55</v>
      </c>
      <c r="G766" t="str">
        <f>VLOOKUP(C766,Customer!A766:C3588,3,FALSE)</f>
        <v>USA</v>
      </c>
      <c r="H766" t="str">
        <f>VLOOKUP(C766,Customer!A766:C3588,2,FALSE)</f>
        <v>San Rafael</v>
      </c>
      <c r="I766" t="str">
        <f t="shared" si="34"/>
        <v>Mar</v>
      </c>
      <c r="J766">
        <f t="shared" si="35"/>
        <v>11</v>
      </c>
    </row>
    <row r="767" spans="1:10" x14ac:dyDescent="0.3">
      <c r="A767" s="3">
        <v>38112</v>
      </c>
      <c r="B767">
        <v>2</v>
      </c>
      <c r="C767" t="s">
        <v>174</v>
      </c>
      <c r="D767">
        <v>61.99</v>
      </c>
      <c r="E767" t="s">
        <v>504</v>
      </c>
      <c r="F767">
        <f t="shared" si="33"/>
        <v>123.98</v>
      </c>
      <c r="G767" t="str">
        <f>VLOOKUP(C767,Customer!A767:C3589,3,FALSE)</f>
        <v>Spain</v>
      </c>
      <c r="H767" t="str">
        <f>VLOOKUP(C767,Customer!A767:C3589,2,FALSE)</f>
        <v>Madrid</v>
      </c>
      <c r="I767" t="str">
        <f t="shared" si="34"/>
        <v>May</v>
      </c>
      <c r="J767">
        <f t="shared" si="35"/>
        <v>19</v>
      </c>
    </row>
    <row r="768" spans="1:10" x14ac:dyDescent="0.3">
      <c r="A768" s="3">
        <v>38153</v>
      </c>
      <c r="B768">
        <v>2</v>
      </c>
      <c r="C768" t="s">
        <v>418</v>
      </c>
      <c r="D768">
        <v>49.22</v>
      </c>
      <c r="E768" t="s">
        <v>504</v>
      </c>
      <c r="F768">
        <f t="shared" si="33"/>
        <v>98.44</v>
      </c>
      <c r="G768" t="str">
        <f>VLOOKUP(C768,Customer!A768:C3590,3,FALSE)</f>
        <v>Singapore</v>
      </c>
      <c r="H768" t="str">
        <f>VLOOKUP(C768,Customer!A768:C3590,2,FALSE)</f>
        <v>Singapore</v>
      </c>
      <c r="I768" t="str">
        <f t="shared" si="34"/>
        <v>Jun</v>
      </c>
      <c r="J768">
        <f t="shared" si="35"/>
        <v>25</v>
      </c>
    </row>
    <row r="769" spans="1:10" x14ac:dyDescent="0.3">
      <c r="A769" s="3">
        <v>38188</v>
      </c>
      <c r="B769">
        <v>3</v>
      </c>
      <c r="C769" t="s">
        <v>272</v>
      </c>
      <c r="D769">
        <v>69.28</v>
      </c>
      <c r="E769" t="s">
        <v>504</v>
      </c>
      <c r="F769">
        <f t="shared" si="33"/>
        <v>207.84</v>
      </c>
      <c r="G769" t="str">
        <f>VLOOKUP(C769,Customer!A769:C3591,3,FALSE)</f>
        <v>USA</v>
      </c>
      <c r="H769" t="str">
        <f>VLOOKUP(C769,Customer!A769:C3591,2,FALSE)</f>
        <v>San Rafael</v>
      </c>
      <c r="I769" t="str">
        <f t="shared" si="34"/>
        <v>Jul</v>
      </c>
      <c r="J769">
        <f t="shared" si="35"/>
        <v>30</v>
      </c>
    </row>
    <row r="770" spans="1:10" x14ac:dyDescent="0.3">
      <c r="A770" s="3">
        <v>38218</v>
      </c>
      <c r="B770">
        <v>3</v>
      </c>
      <c r="C770" t="s">
        <v>139</v>
      </c>
      <c r="D770">
        <v>57.73</v>
      </c>
      <c r="E770" t="s">
        <v>504</v>
      </c>
      <c r="F770">
        <f t="shared" si="33"/>
        <v>173.19</v>
      </c>
      <c r="G770" t="str">
        <f>VLOOKUP(C770,Customer!A770:C3592,3,FALSE)</f>
        <v>USA</v>
      </c>
      <c r="H770" t="str">
        <f>VLOOKUP(C770,Customer!A770:C3592,2,FALSE)</f>
        <v>Allentown</v>
      </c>
      <c r="I770" t="str">
        <f t="shared" si="34"/>
        <v>Aug</v>
      </c>
      <c r="J770">
        <f t="shared" si="35"/>
        <v>34</v>
      </c>
    </row>
    <row r="771" spans="1:10" x14ac:dyDescent="0.3">
      <c r="A771" s="3">
        <v>38238</v>
      </c>
      <c r="B771">
        <v>3</v>
      </c>
      <c r="C771" t="s">
        <v>261</v>
      </c>
      <c r="D771">
        <v>57.73</v>
      </c>
      <c r="E771" t="s">
        <v>504</v>
      </c>
      <c r="F771">
        <f t="shared" ref="F771:F834" si="36">D771*B771</f>
        <v>173.19</v>
      </c>
      <c r="G771" t="str">
        <f>VLOOKUP(C771,Customer!A771:C3593,3,FALSE)</f>
        <v>Sweden</v>
      </c>
      <c r="H771" t="str">
        <f>VLOOKUP(C771,Customer!A771:C3593,2,FALSE)</f>
        <v>Boras</v>
      </c>
      <c r="I771" t="str">
        <f t="shared" ref="I771:I834" si="37">TEXT(A771,"mmm")</f>
        <v>Sep</v>
      </c>
      <c r="J771">
        <f t="shared" ref="J771:J834" si="38">WEEKNUM(A771)</f>
        <v>37</v>
      </c>
    </row>
    <row r="772" spans="1:10" x14ac:dyDescent="0.3">
      <c r="A772" s="3">
        <v>38273</v>
      </c>
      <c r="B772">
        <v>4</v>
      </c>
      <c r="C772" t="s">
        <v>120</v>
      </c>
      <c r="D772">
        <v>53.48</v>
      </c>
      <c r="E772" t="s">
        <v>504</v>
      </c>
      <c r="F772">
        <f t="shared" si="36"/>
        <v>213.92</v>
      </c>
      <c r="G772" t="str">
        <f>VLOOKUP(C772,Customer!A772:C3594,3,FALSE)</f>
        <v>USA</v>
      </c>
      <c r="H772" t="str">
        <f>VLOOKUP(C772,Customer!A772:C3594,2,FALSE)</f>
        <v>Cambridge</v>
      </c>
      <c r="I772" t="str">
        <f t="shared" si="37"/>
        <v>Oct</v>
      </c>
      <c r="J772">
        <f t="shared" si="38"/>
        <v>42</v>
      </c>
    </row>
    <row r="773" spans="1:10" x14ac:dyDescent="0.3">
      <c r="A773" s="3">
        <v>38282</v>
      </c>
      <c r="B773">
        <v>4</v>
      </c>
      <c r="C773" t="s">
        <v>225</v>
      </c>
      <c r="D773">
        <v>52.87</v>
      </c>
      <c r="E773" t="s">
        <v>504</v>
      </c>
      <c r="F773">
        <f t="shared" si="36"/>
        <v>211.48</v>
      </c>
      <c r="G773" t="str">
        <f>VLOOKUP(C773,Customer!A773:C3595,3,FALSE)</f>
        <v>Canada</v>
      </c>
      <c r="H773" t="str">
        <f>VLOOKUP(C773,Customer!A773:C3595,2,FALSE)</f>
        <v>Vancouver</v>
      </c>
      <c r="I773" t="str">
        <f t="shared" si="37"/>
        <v>Oct</v>
      </c>
      <c r="J773">
        <f t="shared" si="38"/>
        <v>43</v>
      </c>
    </row>
    <row r="774" spans="1:10" x14ac:dyDescent="0.3">
      <c r="A774" s="3">
        <v>38295</v>
      </c>
      <c r="B774">
        <v>4</v>
      </c>
      <c r="C774" t="s">
        <v>277</v>
      </c>
      <c r="D774">
        <v>61.21</v>
      </c>
      <c r="E774" t="s">
        <v>504</v>
      </c>
      <c r="F774">
        <f t="shared" si="36"/>
        <v>244.84</v>
      </c>
      <c r="G774" t="str">
        <f>VLOOKUP(C774,Customer!A774:C3596,3,FALSE)</f>
        <v>USA</v>
      </c>
      <c r="H774" t="str">
        <f>VLOOKUP(C774,Customer!A774:C3596,2,FALSE)</f>
        <v>Nashua</v>
      </c>
      <c r="I774" t="str">
        <f t="shared" si="37"/>
        <v>Nov</v>
      </c>
      <c r="J774">
        <f t="shared" si="38"/>
        <v>45</v>
      </c>
    </row>
    <row r="775" spans="1:10" x14ac:dyDescent="0.3">
      <c r="A775" s="3">
        <v>38310</v>
      </c>
      <c r="B775">
        <v>4</v>
      </c>
      <c r="C775" t="s">
        <v>183</v>
      </c>
      <c r="D775">
        <v>61.38</v>
      </c>
      <c r="E775" t="s">
        <v>504</v>
      </c>
      <c r="F775">
        <f t="shared" si="36"/>
        <v>245.52</v>
      </c>
      <c r="G775" t="str">
        <f>VLOOKUP(C775,Customer!A775:C3597,3,FALSE)</f>
        <v>Sweden</v>
      </c>
      <c r="H775" t="str">
        <f>VLOOKUP(C775,Customer!A775:C3597,2,FALSE)</f>
        <v>Lule</v>
      </c>
      <c r="I775" t="str">
        <f t="shared" si="37"/>
        <v>Nov</v>
      </c>
      <c r="J775">
        <f t="shared" si="38"/>
        <v>47</v>
      </c>
    </row>
    <row r="776" spans="1:10" x14ac:dyDescent="0.3">
      <c r="A776" s="3">
        <v>38320</v>
      </c>
      <c r="B776">
        <v>4</v>
      </c>
      <c r="C776" t="s">
        <v>89</v>
      </c>
      <c r="D776">
        <v>100</v>
      </c>
      <c r="E776" t="s">
        <v>504</v>
      </c>
      <c r="F776">
        <f t="shared" si="36"/>
        <v>400</v>
      </c>
      <c r="G776" t="str">
        <f>VLOOKUP(C776,Customer!A776:C3598,3,FALSE)</f>
        <v>Australia</v>
      </c>
      <c r="H776" t="str">
        <f>VLOOKUP(C776,Customer!A776:C3598,2,FALSE)</f>
        <v>Melbourne</v>
      </c>
      <c r="I776" t="str">
        <f t="shared" si="37"/>
        <v>Nov</v>
      </c>
      <c r="J776">
        <f t="shared" si="38"/>
        <v>49</v>
      </c>
    </row>
    <row r="777" spans="1:10" x14ac:dyDescent="0.3">
      <c r="A777" s="3">
        <v>38331</v>
      </c>
      <c r="B777">
        <v>4</v>
      </c>
      <c r="C777" t="s">
        <v>272</v>
      </c>
      <c r="D777">
        <v>61.99</v>
      </c>
      <c r="E777" t="s">
        <v>504</v>
      </c>
      <c r="F777">
        <f t="shared" si="36"/>
        <v>247.96</v>
      </c>
      <c r="G777" t="str">
        <f>VLOOKUP(C777,Customer!A777:C3599,3,FALSE)</f>
        <v>USA</v>
      </c>
      <c r="H777" t="str">
        <f>VLOOKUP(C777,Customer!A777:C3599,2,FALSE)</f>
        <v>San Rafael</v>
      </c>
      <c r="I777" t="str">
        <f t="shared" si="37"/>
        <v>Dec</v>
      </c>
      <c r="J777">
        <f t="shared" si="38"/>
        <v>50</v>
      </c>
    </row>
    <row r="778" spans="1:10" x14ac:dyDescent="0.3">
      <c r="A778" s="3">
        <v>38372</v>
      </c>
      <c r="B778">
        <v>1</v>
      </c>
      <c r="C778" t="s">
        <v>285</v>
      </c>
      <c r="D778">
        <v>96.86</v>
      </c>
      <c r="E778" t="s">
        <v>504</v>
      </c>
      <c r="F778">
        <f t="shared" si="36"/>
        <v>96.86</v>
      </c>
      <c r="G778" t="str">
        <f>VLOOKUP(C778,Customer!A778:C3600,3,FALSE)</f>
        <v>Australia</v>
      </c>
      <c r="H778" t="str">
        <f>VLOOKUP(C778,Customer!A778:C3600,2,FALSE)</f>
        <v>North Sydney</v>
      </c>
      <c r="I778" t="str">
        <f t="shared" si="37"/>
        <v>Jan</v>
      </c>
      <c r="J778">
        <f t="shared" si="38"/>
        <v>4</v>
      </c>
    </row>
    <row r="779" spans="1:10" x14ac:dyDescent="0.3">
      <c r="A779" s="3">
        <v>38400</v>
      </c>
      <c r="B779">
        <v>1</v>
      </c>
      <c r="C779" t="s">
        <v>58</v>
      </c>
      <c r="D779">
        <v>48.62</v>
      </c>
      <c r="E779" t="s">
        <v>504</v>
      </c>
      <c r="F779">
        <f t="shared" si="36"/>
        <v>48.62</v>
      </c>
      <c r="G779" t="str">
        <f>VLOOKUP(C779,Customer!A779:C3601,3,FALSE)</f>
        <v>USA</v>
      </c>
      <c r="H779" t="str">
        <f>VLOOKUP(C779,Customer!A779:C3601,2,FALSE)</f>
        <v>San Francisco</v>
      </c>
      <c r="I779" t="str">
        <f t="shared" si="37"/>
        <v>Feb</v>
      </c>
      <c r="J779">
        <f t="shared" si="38"/>
        <v>8</v>
      </c>
    </row>
    <row r="780" spans="1:10" x14ac:dyDescent="0.3">
      <c r="A780" s="3">
        <v>38420</v>
      </c>
      <c r="B780">
        <v>1</v>
      </c>
      <c r="C780" t="s">
        <v>285</v>
      </c>
      <c r="D780">
        <v>38.5</v>
      </c>
      <c r="E780" t="s">
        <v>504</v>
      </c>
      <c r="F780">
        <f t="shared" si="36"/>
        <v>38.5</v>
      </c>
      <c r="G780" t="str">
        <f>VLOOKUP(C780,Customer!A780:C3602,3,FALSE)</f>
        <v>Australia</v>
      </c>
      <c r="H780" t="str">
        <f>VLOOKUP(C780,Customer!A780:C3602,2,FALSE)</f>
        <v>North Sydney</v>
      </c>
      <c r="I780" t="str">
        <f t="shared" si="37"/>
        <v>Mar</v>
      </c>
      <c r="J780">
        <f t="shared" si="38"/>
        <v>11</v>
      </c>
    </row>
    <row r="781" spans="1:10" x14ac:dyDescent="0.3">
      <c r="A781" s="3">
        <v>38475</v>
      </c>
      <c r="B781">
        <v>2</v>
      </c>
      <c r="C781" t="s">
        <v>174</v>
      </c>
      <c r="D781">
        <v>61.99</v>
      </c>
      <c r="E781" t="s">
        <v>504</v>
      </c>
      <c r="F781">
        <f t="shared" si="36"/>
        <v>123.98</v>
      </c>
      <c r="G781" t="str">
        <f>VLOOKUP(C781,Customer!A781:C3603,3,FALSE)</f>
        <v>Spain</v>
      </c>
      <c r="H781" t="str">
        <f>VLOOKUP(C781,Customer!A781:C3603,2,FALSE)</f>
        <v>Madrid</v>
      </c>
      <c r="I781" t="str">
        <f t="shared" si="37"/>
        <v>May</v>
      </c>
      <c r="J781">
        <f t="shared" si="38"/>
        <v>19</v>
      </c>
    </row>
    <row r="782" spans="1:10" x14ac:dyDescent="0.3">
      <c r="A782" s="3">
        <v>38503</v>
      </c>
      <c r="B782">
        <v>2</v>
      </c>
      <c r="C782" t="s">
        <v>114</v>
      </c>
      <c r="D782">
        <v>49.22</v>
      </c>
      <c r="E782" t="s">
        <v>504</v>
      </c>
      <c r="F782">
        <f t="shared" si="36"/>
        <v>98.44</v>
      </c>
      <c r="G782" t="str">
        <f>VLOOKUP(C782,Customer!A782:C3604,3,FALSE)</f>
        <v>France</v>
      </c>
      <c r="H782" t="str">
        <f>VLOOKUP(C782,Customer!A782:C3604,2,FALSE)</f>
        <v>Nantes</v>
      </c>
      <c r="I782" t="str">
        <f t="shared" si="37"/>
        <v>May</v>
      </c>
      <c r="J782">
        <f t="shared" si="38"/>
        <v>23</v>
      </c>
    </row>
    <row r="783" spans="1:10" x14ac:dyDescent="0.3">
      <c r="A783" s="3">
        <v>37669</v>
      </c>
      <c r="B783">
        <v>1</v>
      </c>
      <c r="C783" t="s">
        <v>552</v>
      </c>
      <c r="D783">
        <v>90.39</v>
      </c>
      <c r="E783" t="s">
        <v>566</v>
      </c>
      <c r="F783">
        <f t="shared" si="36"/>
        <v>90.39</v>
      </c>
      <c r="G783" t="str">
        <f>VLOOKUP(C783,Customer!A783:C3605,3,FALSE)</f>
        <v>Italy</v>
      </c>
      <c r="H783" t="str">
        <f>VLOOKUP(C783,Customer!A783:C3605,2,FALSE)</f>
        <v>Bergamo</v>
      </c>
      <c r="I783" t="str">
        <f t="shared" si="37"/>
        <v>Feb</v>
      </c>
      <c r="J783">
        <f t="shared" si="38"/>
        <v>8</v>
      </c>
    </row>
    <row r="784" spans="1:10" x14ac:dyDescent="0.3">
      <c r="A784" s="3">
        <v>37740</v>
      </c>
      <c r="B784">
        <v>2</v>
      </c>
      <c r="C784" t="s">
        <v>89</v>
      </c>
      <c r="D784">
        <v>71.81</v>
      </c>
      <c r="E784" t="s">
        <v>566</v>
      </c>
      <c r="F784">
        <f t="shared" si="36"/>
        <v>143.62</v>
      </c>
      <c r="G784" t="str">
        <f>VLOOKUP(C784,Customer!A784:C3606,3,FALSE)</f>
        <v>Australia</v>
      </c>
      <c r="H784" t="str">
        <f>VLOOKUP(C784,Customer!A784:C3606,2,FALSE)</f>
        <v>Melbourne</v>
      </c>
      <c r="I784" t="str">
        <f t="shared" si="37"/>
        <v>Apr</v>
      </c>
      <c r="J784">
        <f t="shared" si="38"/>
        <v>18</v>
      </c>
    </row>
    <row r="785" spans="1:10" x14ac:dyDescent="0.3">
      <c r="A785" s="3">
        <v>37799</v>
      </c>
      <c r="B785">
        <v>2</v>
      </c>
      <c r="C785" t="s">
        <v>174</v>
      </c>
      <c r="D785">
        <v>69.27</v>
      </c>
      <c r="E785" t="s">
        <v>566</v>
      </c>
      <c r="F785">
        <f t="shared" si="36"/>
        <v>138.54</v>
      </c>
      <c r="G785" t="str">
        <f>VLOOKUP(C785,Customer!A785:C3607,3,FALSE)</f>
        <v>Spain</v>
      </c>
      <c r="H785" t="str">
        <f>VLOOKUP(C785,Customer!A785:C3607,2,FALSE)</f>
        <v>Madrid</v>
      </c>
      <c r="I785" t="str">
        <f t="shared" si="37"/>
        <v>Jun</v>
      </c>
      <c r="J785">
        <f t="shared" si="38"/>
        <v>26</v>
      </c>
    </row>
    <row r="786" spans="1:10" x14ac:dyDescent="0.3">
      <c r="A786" s="3">
        <v>37858</v>
      </c>
      <c r="B786">
        <v>3</v>
      </c>
      <c r="C786" t="s">
        <v>52</v>
      </c>
      <c r="D786">
        <v>85.32</v>
      </c>
      <c r="E786" t="s">
        <v>566</v>
      </c>
      <c r="F786">
        <f t="shared" si="36"/>
        <v>255.95999999999998</v>
      </c>
      <c r="G786" t="str">
        <f>VLOOKUP(C786,Customer!A786:C3608,3,FALSE)</f>
        <v>USA</v>
      </c>
      <c r="H786" t="str">
        <f>VLOOKUP(C786,Customer!A786:C3608,2,FALSE)</f>
        <v>Pasadena</v>
      </c>
      <c r="I786" t="str">
        <f t="shared" si="37"/>
        <v>Aug</v>
      </c>
      <c r="J786">
        <f t="shared" si="38"/>
        <v>35</v>
      </c>
    </row>
    <row r="787" spans="1:10" x14ac:dyDescent="0.3">
      <c r="A787" s="3">
        <v>37922</v>
      </c>
      <c r="B787">
        <v>4</v>
      </c>
      <c r="C787" t="s">
        <v>62</v>
      </c>
      <c r="D787">
        <v>70.959999999999994</v>
      </c>
      <c r="E787" t="s">
        <v>566</v>
      </c>
      <c r="F787">
        <f t="shared" si="36"/>
        <v>283.83999999999997</v>
      </c>
      <c r="G787" t="str">
        <f>VLOOKUP(C787,Customer!A787:C3609,3,FALSE)</f>
        <v>USA</v>
      </c>
      <c r="H787" t="str">
        <f>VLOOKUP(C787,Customer!A787:C3609,2,FALSE)</f>
        <v>Burlingame</v>
      </c>
      <c r="I787" t="str">
        <f t="shared" si="37"/>
        <v>Oct</v>
      </c>
      <c r="J787">
        <f t="shared" si="38"/>
        <v>44</v>
      </c>
    </row>
    <row r="788" spans="1:10" x14ac:dyDescent="0.3">
      <c r="A788" s="3">
        <v>37998</v>
      </c>
      <c r="B788">
        <v>1</v>
      </c>
      <c r="C788" t="s">
        <v>302</v>
      </c>
      <c r="D788">
        <v>76.88</v>
      </c>
      <c r="E788" t="s">
        <v>566</v>
      </c>
      <c r="F788">
        <f t="shared" si="36"/>
        <v>76.88</v>
      </c>
      <c r="G788" t="str">
        <f>VLOOKUP(C788,Customer!A788:C3610,3,FALSE)</f>
        <v>Japan</v>
      </c>
      <c r="H788" t="str">
        <f>VLOOKUP(C788,Customer!A788:C3610,2,FALSE)</f>
        <v>Osaka</v>
      </c>
      <c r="I788" t="str">
        <f t="shared" si="37"/>
        <v>Jan</v>
      </c>
      <c r="J788">
        <f t="shared" si="38"/>
        <v>3</v>
      </c>
    </row>
    <row r="789" spans="1:10" x14ac:dyDescent="0.3">
      <c r="A789" s="3">
        <v>38037</v>
      </c>
      <c r="B789">
        <v>1</v>
      </c>
      <c r="C789" t="s">
        <v>89</v>
      </c>
      <c r="D789">
        <v>100</v>
      </c>
      <c r="E789" t="s">
        <v>566</v>
      </c>
      <c r="F789">
        <f t="shared" si="36"/>
        <v>100</v>
      </c>
      <c r="G789" t="str">
        <f>VLOOKUP(C789,Customer!A789:C3611,3,FALSE)</f>
        <v>Australia</v>
      </c>
      <c r="H789" t="str">
        <f>VLOOKUP(C789,Customer!A789:C3611,2,FALSE)</f>
        <v>Melbourne</v>
      </c>
      <c r="I789" t="str">
        <f t="shared" si="37"/>
        <v>Feb</v>
      </c>
      <c r="J789">
        <f t="shared" si="38"/>
        <v>8</v>
      </c>
    </row>
    <row r="790" spans="1:10" x14ac:dyDescent="0.3">
      <c r="A790" s="3">
        <v>38079</v>
      </c>
      <c r="B790">
        <v>2</v>
      </c>
      <c r="C790" t="s">
        <v>373</v>
      </c>
      <c r="D790">
        <v>76.03</v>
      </c>
      <c r="E790" t="s">
        <v>566</v>
      </c>
      <c r="F790">
        <f t="shared" si="36"/>
        <v>152.06</v>
      </c>
      <c r="G790" t="str">
        <f>VLOOKUP(C790,Customer!A790:C3612,3,FALSE)</f>
        <v>Canada</v>
      </c>
      <c r="H790" t="str">
        <f>VLOOKUP(C790,Customer!A790:C3612,2,FALSE)</f>
        <v>Tsawassen</v>
      </c>
      <c r="I790" t="str">
        <f t="shared" si="37"/>
        <v>Apr</v>
      </c>
      <c r="J790">
        <f t="shared" si="38"/>
        <v>14</v>
      </c>
    </row>
    <row r="791" spans="1:10" x14ac:dyDescent="0.3">
      <c r="A791" s="3">
        <v>38118</v>
      </c>
      <c r="B791">
        <v>2</v>
      </c>
      <c r="C791" t="s">
        <v>397</v>
      </c>
      <c r="D791">
        <v>98.84</v>
      </c>
      <c r="E791" t="s">
        <v>566</v>
      </c>
      <c r="F791">
        <f t="shared" si="36"/>
        <v>197.68</v>
      </c>
      <c r="G791" t="str">
        <f>VLOOKUP(C791,Customer!A791:C3613,3,FALSE)</f>
        <v>USA</v>
      </c>
      <c r="H791" t="str">
        <f>VLOOKUP(C791,Customer!A791:C3613,2,FALSE)</f>
        <v>San Jose</v>
      </c>
      <c r="I791" t="str">
        <f t="shared" si="37"/>
        <v>May</v>
      </c>
      <c r="J791">
        <f t="shared" si="38"/>
        <v>20</v>
      </c>
    </row>
    <row r="792" spans="1:10" x14ac:dyDescent="0.3">
      <c r="A792" s="3">
        <v>38166</v>
      </c>
      <c r="B792">
        <v>2</v>
      </c>
      <c r="C792" t="s">
        <v>109</v>
      </c>
      <c r="D792">
        <v>86.17</v>
      </c>
      <c r="E792" t="s">
        <v>566</v>
      </c>
      <c r="F792">
        <f t="shared" si="36"/>
        <v>172.34</v>
      </c>
      <c r="G792" t="str">
        <f>VLOOKUP(C792,Customer!A792:C3614,3,FALSE)</f>
        <v>USA</v>
      </c>
      <c r="H792" t="str">
        <f>VLOOKUP(C792,Customer!A792:C3614,2,FALSE)</f>
        <v>Bridgewater</v>
      </c>
      <c r="I792" t="str">
        <f t="shared" si="37"/>
        <v>Jun</v>
      </c>
      <c r="J792">
        <f t="shared" si="38"/>
        <v>27</v>
      </c>
    </row>
    <row r="793" spans="1:10" x14ac:dyDescent="0.3">
      <c r="A793" s="3">
        <v>38191</v>
      </c>
      <c r="B793">
        <v>3</v>
      </c>
      <c r="C793" t="s">
        <v>114</v>
      </c>
      <c r="D793">
        <v>90.39</v>
      </c>
      <c r="E793" t="s">
        <v>566</v>
      </c>
      <c r="F793">
        <f t="shared" si="36"/>
        <v>271.17</v>
      </c>
      <c r="G793" t="str">
        <f>VLOOKUP(C793,Customer!A793:C3615,3,FALSE)</f>
        <v>France</v>
      </c>
      <c r="H793" t="str">
        <f>VLOOKUP(C793,Customer!A793:C3615,2,FALSE)</f>
        <v>Nantes</v>
      </c>
      <c r="I793" t="str">
        <f t="shared" si="37"/>
        <v>Jul</v>
      </c>
      <c r="J793">
        <f t="shared" si="38"/>
        <v>30</v>
      </c>
    </row>
    <row r="794" spans="1:10" x14ac:dyDescent="0.3">
      <c r="A794" s="3">
        <v>38220</v>
      </c>
      <c r="B794">
        <v>3</v>
      </c>
      <c r="C794" t="s">
        <v>543</v>
      </c>
      <c r="D794">
        <v>71.81</v>
      </c>
      <c r="E794" t="s">
        <v>566</v>
      </c>
      <c r="F794">
        <f t="shared" si="36"/>
        <v>215.43</v>
      </c>
      <c r="G794" t="str">
        <f>VLOOKUP(C794,Customer!A794:C3616,3,FALSE)</f>
        <v>Norway</v>
      </c>
      <c r="H794" t="str">
        <f>VLOOKUP(C794,Customer!A794:C3616,2,FALSE)</f>
        <v>Oslo</v>
      </c>
      <c r="I794" t="str">
        <f t="shared" si="37"/>
        <v>Aug</v>
      </c>
      <c r="J794">
        <f t="shared" si="38"/>
        <v>34</v>
      </c>
    </row>
    <row r="795" spans="1:10" x14ac:dyDescent="0.3">
      <c r="A795" s="3">
        <v>38246</v>
      </c>
      <c r="B795">
        <v>3</v>
      </c>
      <c r="C795" t="s">
        <v>479</v>
      </c>
      <c r="D795">
        <v>82.79</v>
      </c>
      <c r="E795" t="s">
        <v>566</v>
      </c>
      <c r="F795">
        <f t="shared" si="36"/>
        <v>248.37</v>
      </c>
      <c r="G795" t="str">
        <f>VLOOKUP(C795,Customer!A795:C3617,3,FALSE)</f>
        <v>Ireland</v>
      </c>
      <c r="H795" t="str">
        <f>VLOOKUP(C795,Customer!A795:C3617,2,FALSE)</f>
        <v>Dublin</v>
      </c>
      <c r="I795" t="str">
        <f t="shared" si="37"/>
        <v>Sep</v>
      </c>
      <c r="J795">
        <f t="shared" si="38"/>
        <v>38</v>
      </c>
    </row>
    <row r="796" spans="1:10" x14ac:dyDescent="0.3">
      <c r="A796" s="3">
        <v>38275</v>
      </c>
      <c r="B796">
        <v>4</v>
      </c>
      <c r="C796" t="s">
        <v>317</v>
      </c>
      <c r="D796">
        <v>82.79</v>
      </c>
      <c r="E796" t="s">
        <v>566</v>
      </c>
      <c r="F796">
        <f t="shared" si="36"/>
        <v>331.16</v>
      </c>
      <c r="G796" t="str">
        <f>VLOOKUP(C796,Customer!A796:C3618,3,FALSE)</f>
        <v>USA</v>
      </c>
      <c r="H796" t="str">
        <f>VLOOKUP(C796,Customer!A796:C3618,2,FALSE)</f>
        <v>White Plains</v>
      </c>
      <c r="I796" t="str">
        <f t="shared" si="37"/>
        <v>Oct</v>
      </c>
      <c r="J796">
        <f t="shared" si="38"/>
        <v>42</v>
      </c>
    </row>
    <row r="797" spans="1:10" x14ac:dyDescent="0.3">
      <c r="A797" s="3">
        <v>38293</v>
      </c>
      <c r="B797">
        <v>4</v>
      </c>
      <c r="C797" t="s">
        <v>139</v>
      </c>
      <c r="D797">
        <v>100</v>
      </c>
      <c r="E797" t="s">
        <v>566</v>
      </c>
      <c r="F797">
        <f t="shared" si="36"/>
        <v>400</v>
      </c>
      <c r="G797" t="str">
        <f>VLOOKUP(C797,Customer!A797:C3619,3,FALSE)</f>
        <v>USA</v>
      </c>
      <c r="H797" t="str">
        <f>VLOOKUP(C797,Customer!A797:C3619,2,FALSE)</f>
        <v>Allentown</v>
      </c>
      <c r="I797" t="str">
        <f t="shared" si="37"/>
        <v>Nov</v>
      </c>
      <c r="J797">
        <f t="shared" si="38"/>
        <v>45</v>
      </c>
    </row>
    <row r="798" spans="1:10" x14ac:dyDescent="0.3">
      <c r="A798" s="3">
        <v>38301</v>
      </c>
      <c r="B798">
        <v>4</v>
      </c>
      <c r="C798" t="s">
        <v>322</v>
      </c>
      <c r="D798">
        <v>100</v>
      </c>
      <c r="E798" t="s">
        <v>566</v>
      </c>
      <c r="F798">
        <f t="shared" si="36"/>
        <v>400</v>
      </c>
      <c r="G798" t="str">
        <f>VLOOKUP(C798,Customer!A798:C3620,3,FALSE)</f>
        <v>Denmark</v>
      </c>
      <c r="H798" t="str">
        <f>VLOOKUP(C798,Customer!A798:C3620,2,FALSE)</f>
        <v>Kobenhavn</v>
      </c>
      <c r="I798" t="str">
        <f t="shared" si="37"/>
        <v>Nov</v>
      </c>
      <c r="J798">
        <f t="shared" si="38"/>
        <v>46</v>
      </c>
    </row>
    <row r="799" spans="1:10" x14ac:dyDescent="0.3">
      <c r="A799" s="3">
        <v>38314</v>
      </c>
      <c r="B799">
        <v>4</v>
      </c>
      <c r="C799" t="s">
        <v>246</v>
      </c>
      <c r="D799">
        <v>100</v>
      </c>
      <c r="E799" t="s">
        <v>566</v>
      </c>
      <c r="F799">
        <f t="shared" si="36"/>
        <v>400</v>
      </c>
      <c r="G799" t="str">
        <f>VLOOKUP(C799,Customer!A799:C3621,3,FALSE)</f>
        <v>Japan</v>
      </c>
      <c r="H799" t="str">
        <f>VLOOKUP(C799,Customer!A799:C3621,2,FALSE)</f>
        <v>Minato-ku</v>
      </c>
      <c r="I799" t="str">
        <f t="shared" si="37"/>
        <v>Nov</v>
      </c>
      <c r="J799">
        <f t="shared" si="38"/>
        <v>48</v>
      </c>
    </row>
    <row r="800" spans="1:10" x14ac:dyDescent="0.3">
      <c r="A800" s="3">
        <v>38325</v>
      </c>
      <c r="B800">
        <v>4</v>
      </c>
      <c r="C800" t="s">
        <v>568</v>
      </c>
      <c r="D800">
        <v>100</v>
      </c>
      <c r="E800" t="s">
        <v>566</v>
      </c>
      <c r="F800">
        <f t="shared" si="36"/>
        <v>400</v>
      </c>
      <c r="G800" t="str">
        <f>VLOOKUP(C800,Customer!A800:C3622,3,FALSE)</f>
        <v>USA</v>
      </c>
      <c r="H800" t="str">
        <f>VLOOKUP(C800,Customer!A800:C3622,2,FALSE)</f>
        <v>Glendale</v>
      </c>
      <c r="I800" t="str">
        <f t="shared" si="37"/>
        <v>Dec</v>
      </c>
      <c r="J800">
        <f t="shared" si="38"/>
        <v>49</v>
      </c>
    </row>
    <row r="801" spans="1:10" x14ac:dyDescent="0.3">
      <c r="A801" s="3">
        <v>38385</v>
      </c>
      <c r="B801">
        <v>1</v>
      </c>
      <c r="C801" t="s">
        <v>207</v>
      </c>
      <c r="D801">
        <v>69.27</v>
      </c>
      <c r="E801" t="s">
        <v>566</v>
      </c>
      <c r="F801">
        <f t="shared" si="36"/>
        <v>69.27</v>
      </c>
      <c r="G801" t="str">
        <f>VLOOKUP(C801,Customer!A801:C3623,3,FALSE)</f>
        <v>Australia</v>
      </c>
      <c r="H801" t="str">
        <f>VLOOKUP(C801,Customer!A801:C3623,2,FALSE)</f>
        <v>South Brisbane</v>
      </c>
      <c r="I801" t="str">
        <f t="shared" si="37"/>
        <v>Feb</v>
      </c>
      <c r="J801">
        <f t="shared" si="38"/>
        <v>6</v>
      </c>
    </row>
    <row r="802" spans="1:10" x14ac:dyDescent="0.3">
      <c r="A802" s="3">
        <v>38412</v>
      </c>
      <c r="B802">
        <v>1</v>
      </c>
      <c r="C802" t="s">
        <v>174</v>
      </c>
      <c r="D802">
        <v>74.77</v>
      </c>
      <c r="E802" t="s">
        <v>566</v>
      </c>
      <c r="F802">
        <f t="shared" si="36"/>
        <v>74.77</v>
      </c>
      <c r="G802" t="str">
        <f>VLOOKUP(C802,Customer!A802:C3624,3,FALSE)</f>
        <v>Spain</v>
      </c>
      <c r="H802" t="str">
        <f>VLOOKUP(C802,Customer!A802:C3624,2,FALSE)</f>
        <v>Madrid</v>
      </c>
      <c r="I802" t="str">
        <f t="shared" si="37"/>
        <v>Mar</v>
      </c>
      <c r="J802">
        <f t="shared" si="38"/>
        <v>10</v>
      </c>
    </row>
    <row r="803" spans="1:10" x14ac:dyDescent="0.3">
      <c r="A803" s="3">
        <v>38441</v>
      </c>
      <c r="B803">
        <v>1</v>
      </c>
      <c r="C803" t="s">
        <v>37</v>
      </c>
      <c r="D803">
        <v>76.88</v>
      </c>
      <c r="E803" t="s">
        <v>566</v>
      </c>
      <c r="F803">
        <f t="shared" si="36"/>
        <v>76.88</v>
      </c>
      <c r="G803" t="str">
        <f>VLOOKUP(C803,Customer!A803:C3625,3,FALSE)</f>
        <v>France</v>
      </c>
      <c r="H803" t="str">
        <f>VLOOKUP(C803,Customer!A803:C3625,2,FALSE)</f>
        <v>Reims</v>
      </c>
      <c r="I803" t="str">
        <f t="shared" si="37"/>
        <v>Mar</v>
      </c>
      <c r="J803">
        <f t="shared" si="38"/>
        <v>14</v>
      </c>
    </row>
    <row r="804" spans="1:10" x14ac:dyDescent="0.3">
      <c r="A804" s="3">
        <v>38445</v>
      </c>
      <c r="B804">
        <v>2</v>
      </c>
      <c r="C804" t="s">
        <v>104</v>
      </c>
      <c r="D804">
        <v>76.03</v>
      </c>
      <c r="E804" t="s">
        <v>566</v>
      </c>
      <c r="F804">
        <f t="shared" si="36"/>
        <v>152.06</v>
      </c>
      <c r="G804" t="str">
        <f>VLOOKUP(C804,Customer!A804:C3626,3,FALSE)</f>
        <v>USA</v>
      </c>
      <c r="H804" t="str">
        <f>VLOOKUP(C804,Customer!A804:C3626,2,FALSE)</f>
        <v>Newark</v>
      </c>
      <c r="I804" t="str">
        <f t="shared" si="37"/>
        <v>Apr</v>
      </c>
      <c r="J804">
        <f t="shared" si="38"/>
        <v>15</v>
      </c>
    </row>
    <row r="805" spans="1:10" x14ac:dyDescent="0.3">
      <c r="A805" s="3">
        <v>38482</v>
      </c>
      <c r="B805">
        <v>2</v>
      </c>
      <c r="C805" t="s">
        <v>452</v>
      </c>
      <c r="D805">
        <v>98.84</v>
      </c>
      <c r="E805" t="s">
        <v>566</v>
      </c>
      <c r="F805">
        <f t="shared" si="36"/>
        <v>197.68</v>
      </c>
      <c r="G805" t="str">
        <f>VLOOKUP(C805,Customer!A805:C3627,3,FALSE)</f>
        <v>Italy</v>
      </c>
      <c r="H805" t="str">
        <f>VLOOKUP(C805,Customer!A805:C3627,2,FALSE)</f>
        <v>Reggio Emilia</v>
      </c>
      <c r="I805" t="str">
        <f t="shared" si="37"/>
        <v>May</v>
      </c>
      <c r="J805">
        <f t="shared" si="38"/>
        <v>20</v>
      </c>
    </row>
    <row r="806" spans="1:10" x14ac:dyDescent="0.3">
      <c r="A806" s="3">
        <v>37676</v>
      </c>
      <c r="B806">
        <v>1</v>
      </c>
      <c r="C806" t="s">
        <v>28</v>
      </c>
      <c r="D806">
        <v>70.87</v>
      </c>
      <c r="E806" t="s">
        <v>26</v>
      </c>
      <c r="F806">
        <f t="shared" si="36"/>
        <v>70.87</v>
      </c>
      <c r="G806" t="str">
        <f>VLOOKUP(C806,Customer!A806:C3628,3,FALSE)</f>
        <v>USA</v>
      </c>
      <c r="H806" t="str">
        <f>VLOOKUP(C806,Customer!A806:C3628,2,FALSE)</f>
        <v>NYC</v>
      </c>
      <c r="I806" t="str">
        <f t="shared" si="37"/>
        <v>Feb</v>
      </c>
      <c r="J806">
        <f t="shared" si="38"/>
        <v>9</v>
      </c>
    </row>
    <row r="807" spans="1:10" x14ac:dyDescent="0.3">
      <c r="A807" s="3">
        <v>37740</v>
      </c>
      <c r="B807">
        <v>2</v>
      </c>
      <c r="C807" t="s">
        <v>89</v>
      </c>
      <c r="D807">
        <v>58.15</v>
      </c>
      <c r="E807" t="s">
        <v>26</v>
      </c>
      <c r="F807">
        <f t="shared" si="36"/>
        <v>116.3</v>
      </c>
      <c r="G807" t="str">
        <f>VLOOKUP(C807,Customer!A807:C3629,3,FALSE)</f>
        <v>Australia</v>
      </c>
      <c r="H807" t="str">
        <f>VLOOKUP(C807,Customer!A807:C3629,2,FALSE)</f>
        <v>Melbourne</v>
      </c>
      <c r="I807" t="str">
        <f t="shared" si="37"/>
        <v>Apr</v>
      </c>
      <c r="J807">
        <f t="shared" si="38"/>
        <v>18</v>
      </c>
    </row>
    <row r="808" spans="1:10" x14ac:dyDescent="0.3">
      <c r="A808" s="3">
        <v>37803</v>
      </c>
      <c r="B808">
        <v>3</v>
      </c>
      <c r="C808" t="s">
        <v>45</v>
      </c>
      <c r="D808">
        <v>61.78</v>
      </c>
      <c r="E808" t="s">
        <v>26</v>
      </c>
      <c r="F808">
        <f t="shared" si="36"/>
        <v>185.34</v>
      </c>
      <c r="G808" t="str">
        <f>VLOOKUP(C808,Customer!A808:C3630,3,FALSE)</f>
        <v>France</v>
      </c>
      <c r="H808" t="str">
        <f>VLOOKUP(C808,Customer!A808:C3630,2,FALSE)</f>
        <v>Paris</v>
      </c>
      <c r="I808" t="str">
        <f t="shared" si="37"/>
        <v>Jul</v>
      </c>
      <c r="J808">
        <f t="shared" si="38"/>
        <v>27</v>
      </c>
    </row>
    <row r="809" spans="1:10" x14ac:dyDescent="0.3">
      <c r="A809" s="3">
        <v>37858</v>
      </c>
      <c r="B809">
        <v>3</v>
      </c>
      <c r="C809" t="s">
        <v>52</v>
      </c>
      <c r="D809">
        <v>49.67</v>
      </c>
      <c r="E809" t="s">
        <v>26</v>
      </c>
      <c r="F809">
        <f t="shared" si="36"/>
        <v>149.01</v>
      </c>
      <c r="G809" t="str">
        <f>VLOOKUP(C809,Customer!A809:C3631,3,FALSE)</f>
        <v>USA</v>
      </c>
      <c r="H809" t="str">
        <f>VLOOKUP(C809,Customer!A809:C3631,2,FALSE)</f>
        <v>Pasadena</v>
      </c>
      <c r="I809" t="str">
        <f t="shared" si="37"/>
        <v>Aug</v>
      </c>
      <c r="J809">
        <f t="shared" si="38"/>
        <v>35</v>
      </c>
    </row>
    <row r="810" spans="1:10" x14ac:dyDescent="0.3">
      <c r="A810" s="3">
        <v>37904</v>
      </c>
      <c r="B810">
        <v>4</v>
      </c>
      <c r="C810" t="s">
        <v>58</v>
      </c>
      <c r="D810">
        <v>51.48</v>
      </c>
      <c r="E810" t="s">
        <v>26</v>
      </c>
      <c r="F810">
        <f t="shared" si="36"/>
        <v>205.92</v>
      </c>
      <c r="G810" t="str">
        <f>VLOOKUP(C810,Customer!A810:C3632,3,FALSE)</f>
        <v>USA</v>
      </c>
      <c r="H810" t="str">
        <f>VLOOKUP(C810,Customer!A810:C3632,2,FALSE)</f>
        <v>San Francisco</v>
      </c>
      <c r="I810" t="str">
        <f t="shared" si="37"/>
        <v>Oct</v>
      </c>
      <c r="J810">
        <f t="shared" si="38"/>
        <v>41</v>
      </c>
    </row>
    <row r="811" spans="1:10" x14ac:dyDescent="0.3">
      <c r="A811" s="3">
        <v>37922</v>
      </c>
      <c r="B811">
        <v>4</v>
      </c>
      <c r="C811" t="s">
        <v>62</v>
      </c>
      <c r="D811">
        <v>61.18</v>
      </c>
      <c r="E811" t="s">
        <v>26</v>
      </c>
      <c r="F811">
        <f t="shared" si="36"/>
        <v>244.72</v>
      </c>
      <c r="G811" t="str">
        <f>VLOOKUP(C811,Customer!A811:C3633,3,FALSE)</f>
        <v>USA</v>
      </c>
      <c r="H811" t="str">
        <f>VLOOKUP(C811,Customer!A811:C3633,2,FALSE)</f>
        <v>Burlingame</v>
      </c>
      <c r="I811" t="str">
        <f t="shared" si="37"/>
        <v>Oct</v>
      </c>
      <c r="J811">
        <f t="shared" si="38"/>
        <v>44</v>
      </c>
    </row>
    <row r="812" spans="1:10" x14ac:dyDescent="0.3">
      <c r="A812" s="3">
        <v>37936</v>
      </c>
      <c r="B812">
        <v>4</v>
      </c>
      <c r="C812" t="s">
        <v>67</v>
      </c>
      <c r="D812">
        <v>64.2</v>
      </c>
      <c r="E812" t="s">
        <v>26</v>
      </c>
      <c r="F812">
        <f t="shared" si="36"/>
        <v>256.8</v>
      </c>
      <c r="G812" t="str">
        <f>VLOOKUP(C812,Customer!A812:C3634,3,FALSE)</f>
        <v>France</v>
      </c>
      <c r="H812" t="str">
        <f>VLOOKUP(C812,Customer!A812:C3634,2,FALSE)</f>
        <v>Lille</v>
      </c>
      <c r="I812" t="str">
        <f t="shared" si="37"/>
        <v>Nov</v>
      </c>
      <c r="J812">
        <f t="shared" si="38"/>
        <v>46</v>
      </c>
    </row>
    <row r="813" spans="1:10" x14ac:dyDescent="0.3">
      <c r="A813" s="3">
        <v>37943</v>
      </c>
      <c r="B813">
        <v>4</v>
      </c>
      <c r="C813" t="s">
        <v>73</v>
      </c>
      <c r="D813">
        <v>65.42</v>
      </c>
      <c r="E813" t="s">
        <v>26</v>
      </c>
      <c r="F813">
        <f t="shared" si="36"/>
        <v>261.68</v>
      </c>
      <c r="G813" t="str">
        <f>VLOOKUP(C813,Customer!A813:C3635,3,FALSE)</f>
        <v>Norway</v>
      </c>
      <c r="H813" t="str">
        <f>VLOOKUP(C813,Customer!A813:C3635,2,FALSE)</f>
        <v>Bergen</v>
      </c>
      <c r="I813" t="str">
        <f t="shared" si="37"/>
        <v>Nov</v>
      </c>
      <c r="J813">
        <f t="shared" si="38"/>
        <v>47</v>
      </c>
    </row>
    <row r="814" spans="1:10" x14ac:dyDescent="0.3">
      <c r="A814" s="3">
        <v>37956</v>
      </c>
      <c r="B814">
        <v>4</v>
      </c>
      <c r="C814" t="s">
        <v>81</v>
      </c>
      <c r="D814">
        <v>64.81</v>
      </c>
      <c r="E814" t="s">
        <v>26</v>
      </c>
      <c r="F814">
        <f t="shared" si="36"/>
        <v>259.24</v>
      </c>
      <c r="G814" t="str">
        <f>VLOOKUP(C814,Customer!A814:C3636,3,FALSE)</f>
        <v>USA</v>
      </c>
      <c r="H814" t="str">
        <f>VLOOKUP(C814,Customer!A814:C3636,2,FALSE)</f>
        <v>San Francisco</v>
      </c>
      <c r="I814" t="str">
        <f t="shared" si="37"/>
        <v>Dec</v>
      </c>
      <c r="J814">
        <f t="shared" si="38"/>
        <v>49</v>
      </c>
    </row>
    <row r="815" spans="1:10" x14ac:dyDescent="0.3">
      <c r="A815" s="3">
        <v>37998</v>
      </c>
      <c r="B815">
        <v>1</v>
      </c>
      <c r="C815" t="s">
        <v>302</v>
      </c>
      <c r="D815">
        <v>49.67</v>
      </c>
      <c r="E815" t="s">
        <v>26</v>
      </c>
      <c r="F815">
        <f t="shared" si="36"/>
        <v>49.67</v>
      </c>
      <c r="G815" t="str">
        <f>VLOOKUP(C815,Customer!A815:C3637,3,FALSE)</f>
        <v>Japan</v>
      </c>
      <c r="H815" t="str">
        <f>VLOOKUP(C815,Customer!A815:C3637,2,FALSE)</f>
        <v>Osaka</v>
      </c>
      <c r="I815" t="str">
        <f t="shared" si="37"/>
        <v>Jan</v>
      </c>
      <c r="J815">
        <f t="shared" si="38"/>
        <v>3</v>
      </c>
    </row>
    <row r="816" spans="1:10" x14ac:dyDescent="0.3">
      <c r="A816" s="3">
        <v>38037</v>
      </c>
      <c r="B816">
        <v>1</v>
      </c>
      <c r="C816" t="s">
        <v>89</v>
      </c>
      <c r="D816">
        <v>60.57</v>
      </c>
      <c r="E816" t="s">
        <v>26</v>
      </c>
      <c r="F816">
        <f t="shared" si="36"/>
        <v>60.57</v>
      </c>
      <c r="G816" t="str">
        <f>VLOOKUP(C816,Customer!A816:C3638,3,FALSE)</f>
        <v>Australia</v>
      </c>
      <c r="H816" t="str">
        <f>VLOOKUP(C816,Customer!A816:C3638,2,FALSE)</f>
        <v>Melbourne</v>
      </c>
      <c r="I816" t="str">
        <f t="shared" si="37"/>
        <v>Feb</v>
      </c>
      <c r="J816">
        <f t="shared" si="38"/>
        <v>8</v>
      </c>
    </row>
    <row r="817" spans="1:10" x14ac:dyDescent="0.3">
      <c r="A817" s="3">
        <v>38080</v>
      </c>
      <c r="B817">
        <v>2</v>
      </c>
      <c r="C817" t="s">
        <v>309</v>
      </c>
      <c r="D817">
        <v>55.72</v>
      </c>
      <c r="E817" t="s">
        <v>26</v>
      </c>
      <c r="F817">
        <f t="shared" si="36"/>
        <v>111.44</v>
      </c>
      <c r="G817" t="str">
        <f>VLOOKUP(C817,Customer!A817:C3639,3,FALSE)</f>
        <v>USA</v>
      </c>
      <c r="H817" t="str">
        <f>VLOOKUP(C817,Customer!A817:C3639,2,FALSE)</f>
        <v>Philadelphia</v>
      </c>
      <c r="I817" t="str">
        <f t="shared" si="37"/>
        <v>Apr</v>
      </c>
      <c r="J817">
        <f t="shared" si="38"/>
        <v>14</v>
      </c>
    </row>
    <row r="818" spans="1:10" x14ac:dyDescent="0.3">
      <c r="A818" s="3">
        <v>38125</v>
      </c>
      <c r="B818">
        <v>2</v>
      </c>
      <c r="C818" t="s">
        <v>104</v>
      </c>
      <c r="D818">
        <v>61.18</v>
      </c>
      <c r="E818" t="s">
        <v>26</v>
      </c>
      <c r="F818">
        <f t="shared" si="36"/>
        <v>122.36</v>
      </c>
      <c r="G818" t="str">
        <f>VLOOKUP(C818,Customer!A818:C3640,3,FALSE)</f>
        <v>USA</v>
      </c>
      <c r="H818" t="str">
        <f>VLOOKUP(C818,Customer!A818:C3640,2,FALSE)</f>
        <v>Newark</v>
      </c>
      <c r="I818" t="str">
        <f t="shared" si="37"/>
        <v>May</v>
      </c>
      <c r="J818">
        <f t="shared" si="38"/>
        <v>21</v>
      </c>
    </row>
    <row r="819" spans="1:10" x14ac:dyDescent="0.3">
      <c r="A819" s="3">
        <v>38166</v>
      </c>
      <c r="B819">
        <v>2</v>
      </c>
      <c r="C819" t="s">
        <v>109</v>
      </c>
      <c r="D819">
        <v>58.75</v>
      </c>
      <c r="E819" t="s">
        <v>26</v>
      </c>
      <c r="F819">
        <f t="shared" si="36"/>
        <v>117.5</v>
      </c>
      <c r="G819" t="str">
        <f>VLOOKUP(C819,Customer!A819:C3641,3,FALSE)</f>
        <v>USA</v>
      </c>
      <c r="H819" t="str">
        <f>VLOOKUP(C819,Customer!A819:C3641,2,FALSE)</f>
        <v>Bridgewater</v>
      </c>
      <c r="I819" t="str">
        <f t="shared" si="37"/>
        <v>Jun</v>
      </c>
      <c r="J819">
        <f t="shared" si="38"/>
        <v>27</v>
      </c>
    </row>
    <row r="820" spans="1:10" x14ac:dyDescent="0.3">
      <c r="A820" s="3">
        <v>38191</v>
      </c>
      <c r="B820">
        <v>3</v>
      </c>
      <c r="C820" t="s">
        <v>114</v>
      </c>
      <c r="D820">
        <v>63.6</v>
      </c>
      <c r="E820" t="s">
        <v>26</v>
      </c>
      <c r="F820">
        <f t="shared" si="36"/>
        <v>190.8</v>
      </c>
      <c r="G820" t="str">
        <f>VLOOKUP(C820,Customer!A820:C3642,3,FALSE)</f>
        <v>France</v>
      </c>
      <c r="H820" t="str">
        <f>VLOOKUP(C820,Customer!A820:C3642,2,FALSE)</f>
        <v>Nantes</v>
      </c>
      <c r="I820" t="str">
        <f t="shared" si="37"/>
        <v>Jul</v>
      </c>
      <c r="J820">
        <f t="shared" si="38"/>
        <v>30</v>
      </c>
    </row>
    <row r="821" spans="1:10" x14ac:dyDescent="0.3">
      <c r="A821" s="3">
        <v>38226</v>
      </c>
      <c r="B821">
        <v>3</v>
      </c>
      <c r="C821" t="s">
        <v>120</v>
      </c>
      <c r="D821">
        <v>49.06</v>
      </c>
      <c r="E821" t="s">
        <v>26</v>
      </c>
      <c r="F821">
        <f t="shared" si="36"/>
        <v>147.18</v>
      </c>
      <c r="G821" t="str">
        <f>VLOOKUP(C821,Customer!A821:C3643,3,FALSE)</f>
        <v>USA</v>
      </c>
      <c r="H821" t="str">
        <f>VLOOKUP(C821,Customer!A821:C3643,2,FALSE)</f>
        <v>Cambridge</v>
      </c>
      <c r="I821" t="str">
        <f t="shared" si="37"/>
        <v>Aug</v>
      </c>
      <c r="J821">
        <f t="shared" si="38"/>
        <v>35</v>
      </c>
    </row>
    <row r="822" spans="1:10" x14ac:dyDescent="0.3">
      <c r="A822" s="3">
        <v>38257</v>
      </c>
      <c r="B822">
        <v>3</v>
      </c>
      <c r="C822" t="s">
        <v>312</v>
      </c>
      <c r="D822">
        <v>48.46</v>
      </c>
      <c r="E822" t="s">
        <v>26</v>
      </c>
      <c r="F822">
        <f t="shared" si="36"/>
        <v>145.38</v>
      </c>
      <c r="G822" t="str">
        <f>VLOOKUP(C822,Customer!A822:C3644,3,FALSE)</f>
        <v>France</v>
      </c>
      <c r="H822" t="str">
        <f>VLOOKUP(C822,Customer!A822:C3644,2,FALSE)</f>
        <v>Nantes</v>
      </c>
      <c r="I822" t="str">
        <f t="shared" si="37"/>
        <v>Sep</v>
      </c>
      <c r="J822">
        <f t="shared" si="38"/>
        <v>40</v>
      </c>
    </row>
    <row r="823" spans="1:10" x14ac:dyDescent="0.3">
      <c r="A823" s="3">
        <v>38275</v>
      </c>
      <c r="B823">
        <v>4</v>
      </c>
      <c r="C823" t="s">
        <v>317</v>
      </c>
      <c r="D823">
        <v>52.09</v>
      </c>
      <c r="E823" t="s">
        <v>26</v>
      </c>
      <c r="F823">
        <f t="shared" si="36"/>
        <v>208.36</v>
      </c>
      <c r="G823" t="str">
        <f>VLOOKUP(C823,Customer!A823:C3645,3,FALSE)</f>
        <v>USA</v>
      </c>
      <c r="H823" t="str">
        <f>VLOOKUP(C823,Customer!A823:C3645,2,FALSE)</f>
        <v>White Plains</v>
      </c>
      <c r="I823" t="str">
        <f t="shared" si="37"/>
        <v>Oct</v>
      </c>
      <c r="J823">
        <f t="shared" si="38"/>
        <v>42</v>
      </c>
    </row>
    <row r="824" spans="1:10" x14ac:dyDescent="0.3">
      <c r="A824" s="3">
        <v>38293</v>
      </c>
      <c r="B824">
        <v>4</v>
      </c>
      <c r="C824" t="s">
        <v>139</v>
      </c>
      <c r="D824">
        <v>52.7</v>
      </c>
      <c r="E824" t="s">
        <v>26</v>
      </c>
      <c r="F824">
        <f t="shared" si="36"/>
        <v>210.8</v>
      </c>
      <c r="G824" t="str">
        <f>VLOOKUP(C824,Customer!A824:C3646,3,FALSE)</f>
        <v>USA</v>
      </c>
      <c r="H824" t="str">
        <f>VLOOKUP(C824,Customer!A824:C3646,2,FALSE)</f>
        <v>Allentown</v>
      </c>
      <c r="I824" t="str">
        <f t="shared" si="37"/>
        <v>Nov</v>
      </c>
      <c r="J824">
        <f t="shared" si="38"/>
        <v>45</v>
      </c>
    </row>
    <row r="825" spans="1:10" x14ac:dyDescent="0.3">
      <c r="A825" s="3">
        <v>38306</v>
      </c>
      <c r="B825">
        <v>4</v>
      </c>
      <c r="C825" t="s">
        <v>28</v>
      </c>
      <c r="D825">
        <v>100</v>
      </c>
      <c r="E825" t="s">
        <v>26</v>
      </c>
      <c r="F825">
        <f t="shared" si="36"/>
        <v>400</v>
      </c>
      <c r="G825" t="str">
        <f>VLOOKUP(C825,Customer!A825:C3647,3,FALSE)</f>
        <v>USA</v>
      </c>
      <c r="H825" t="str">
        <f>VLOOKUP(C825,Customer!A825:C3647,2,FALSE)</f>
        <v>NYC</v>
      </c>
      <c r="I825" t="str">
        <f t="shared" si="37"/>
        <v>Nov</v>
      </c>
      <c r="J825">
        <f t="shared" si="38"/>
        <v>47</v>
      </c>
    </row>
    <row r="826" spans="1:10" x14ac:dyDescent="0.3">
      <c r="A826" s="3">
        <v>38314</v>
      </c>
      <c r="B826">
        <v>4</v>
      </c>
      <c r="C826" t="s">
        <v>246</v>
      </c>
      <c r="D826">
        <v>62.16</v>
      </c>
      <c r="E826" t="s">
        <v>26</v>
      </c>
      <c r="F826">
        <f t="shared" si="36"/>
        <v>248.64</v>
      </c>
      <c r="G826" t="str">
        <f>VLOOKUP(C826,Customer!A826:C3648,3,FALSE)</f>
        <v>Japan</v>
      </c>
      <c r="H826" t="str">
        <f>VLOOKUP(C826,Customer!A826:C3648,2,FALSE)</f>
        <v>Minato-ku</v>
      </c>
      <c r="I826" t="str">
        <f t="shared" si="37"/>
        <v>Nov</v>
      </c>
      <c r="J826">
        <f t="shared" si="38"/>
        <v>48</v>
      </c>
    </row>
    <row r="827" spans="1:10" x14ac:dyDescent="0.3">
      <c r="A827" s="3">
        <v>38357</v>
      </c>
      <c r="B827">
        <v>1</v>
      </c>
      <c r="C827" t="s">
        <v>62</v>
      </c>
      <c r="D827">
        <v>49.67</v>
      </c>
      <c r="E827" t="s">
        <v>26</v>
      </c>
      <c r="F827">
        <f t="shared" si="36"/>
        <v>49.67</v>
      </c>
      <c r="G827" t="str">
        <f>VLOOKUP(C827,Customer!A827:C3649,3,FALSE)</f>
        <v>USA</v>
      </c>
      <c r="H827" t="str">
        <f>VLOOKUP(C827,Customer!A827:C3649,2,FALSE)</f>
        <v>Burlingame</v>
      </c>
      <c r="I827" t="str">
        <f t="shared" si="37"/>
        <v>Jan</v>
      </c>
      <c r="J827">
        <f t="shared" si="38"/>
        <v>2</v>
      </c>
    </row>
    <row r="828" spans="1:10" x14ac:dyDescent="0.3">
      <c r="A828" s="3">
        <v>38385</v>
      </c>
      <c r="B828">
        <v>1</v>
      </c>
      <c r="C828" t="s">
        <v>207</v>
      </c>
      <c r="D828">
        <v>53.3</v>
      </c>
      <c r="E828" t="s">
        <v>26</v>
      </c>
      <c r="F828">
        <f t="shared" si="36"/>
        <v>53.3</v>
      </c>
      <c r="G828" t="str">
        <f>VLOOKUP(C828,Customer!A828:C3650,3,FALSE)</f>
        <v>Australia</v>
      </c>
      <c r="H828" t="str">
        <f>VLOOKUP(C828,Customer!A828:C3650,2,FALSE)</f>
        <v>South Brisbane</v>
      </c>
      <c r="I828" t="str">
        <f t="shared" si="37"/>
        <v>Feb</v>
      </c>
      <c r="J828">
        <f t="shared" si="38"/>
        <v>6</v>
      </c>
    </row>
    <row r="829" spans="1:10" x14ac:dyDescent="0.3">
      <c r="A829" s="3">
        <v>38414</v>
      </c>
      <c r="B829">
        <v>1</v>
      </c>
      <c r="C829" t="s">
        <v>261</v>
      </c>
      <c r="D829">
        <v>100</v>
      </c>
      <c r="E829" t="s">
        <v>26</v>
      </c>
      <c r="F829">
        <f t="shared" si="36"/>
        <v>100</v>
      </c>
      <c r="G829" t="str">
        <f>VLOOKUP(C829,Customer!A829:C3651,3,FALSE)</f>
        <v>Sweden</v>
      </c>
      <c r="H829" t="str">
        <f>VLOOKUP(C829,Customer!A829:C3651,2,FALSE)</f>
        <v>Boras</v>
      </c>
      <c r="I829" t="str">
        <f t="shared" si="37"/>
        <v>Mar</v>
      </c>
      <c r="J829">
        <f t="shared" si="38"/>
        <v>10</v>
      </c>
    </row>
    <row r="830" spans="1:10" x14ac:dyDescent="0.3">
      <c r="A830" s="3">
        <v>38449</v>
      </c>
      <c r="B830">
        <v>2</v>
      </c>
      <c r="C830" t="s">
        <v>84</v>
      </c>
      <c r="D830">
        <v>55.72</v>
      </c>
      <c r="E830" t="s">
        <v>26</v>
      </c>
      <c r="F830">
        <f t="shared" si="36"/>
        <v>111.44</v>
      </c>
      <c r="G830" t="str">
        <f>VLOOKUP(C830,Customer!A830:C3652,3,FALSE)</f>
        <v>France</v>
      </c>
      <c r="H830" t="str">
        <f>VLOOKUP(C830,Customer!A830:C3652,2,FALSE)</f>
        <v>Paris</v>
      </c>
      <c r="I830" t="str">
        <f t="shared" si="37"/>
        <v>Apr</v>
      </c>
      <c r="J830">
        <f t="shared" si="38"/>
        <v>15</v>
      </c>
    </row>
    <row r="831" spans="1:10" x14ac:dyDescent="0.3">
      <c r="A831" s="3">
        <v>38485</v>
      </c>
      <c r="B831">
        <v>2</v>
      </c>
      <c r="C831" t="s">
        <v>174</v>
      </c>
      <c r="D831">
        <v>61.18</v>
      </c>
      <c r="E831" t="s">
        <v>26</v>
      </c>
      <c r="F831">
        <f t="shared" si="36"/>
        <v>122.36</v>
      </c>
      <c r="G831" t="str">
        <f>VLOOKUP(C831,Customer!A831:C3653,3,FALSE)</f>
        <v>Spain</v>
      </c>
      <c r="H831" t="str">
        <f>VLOOKUP(C831,Customer!A831:C3653,2,FALSE)</f>
        <v>Madrid</v>
      </c>
      <c r="I831" t="str">
        <f t="shared" si="37"/>
        <v>May</v>
      </c>
      <c r="J831">
        <f t="shared" si="38"/>
        <v>20</v>
      </c>
    </row>
    <row r="832" spans="1:10" x14ac:dyDescent="0.3">
      <c r="A832" s="3">
        <v>37630</v>
      </c>
      <c r="B832">
        <v>1</v>
      </c>
      <c r="C832" t="s">
        <v>462</v>
      </c>
      <c r="D832">
        <v>100</v>
      </c>
      <c r="E832" t="s">
        <v>550</v>
      </c>
      <c r="F832">
        <f t="shared" si="36"/>
        <v>100</v>
      </c>
      <c r="G832" t="str">
        <f>VLOOKUP(C832,Customer!A832:C3654,3,FALSE)</f>
        <v>Germany</v>
      </c>
      <c r="H832" t="str">
        <f>VLOOKUP(C832,Customer!A832:C3654,2,FALSE)</f>
        <v>Frankfurt</v>
      </c>
      <c r="I832" t="str">
        <f t="shared" si="37"/>
        <v>Jan</v>
      </c>
      <c r="J832">
        <f t="shared" si="38"/>
        <v>2</v>
      </c>
    </row>
    <row r="833" spans="1:10" x14ac:dyDescent="0.3">
      <c r="A833" s="3">
        <v>37698</v>
      </c>
      <c r="B833">
        <v>1</v>
      </c>
      <c r="C833" t="s">
        <v>492</v>
      </c>
      <c r="D833">
        <v>100</v>
      </c>
      <c r="E833" t="s">
        <v>550</v>
      </c>
      <c r="F833">
        <f t="shared" si="36"/>
        <v>100</v>
      </c>
      <c r="G833" t="str">
        <f>VLOOKUP(C833,Customer!A833:C3655,3,FALSE)</f>
        <v>UK</v>
      </c>
      <c r="H833" t="str">
        <f>VLOOKUP(C833,Customer!A833:C3655,2,FALSE)</f>
        <v>Manchester</v>
      </c>
      <c r="I833" t="str">
        <f t="shared" si="37"/>
        <v>Mar</v>
      </c>
      <c r="J833">
        <f t="shared" si="38"/>
        <v>12</v>
      </c>
    </row>
    <row r="834" spans="1:10" x14ac:dyDescent="0.3">
      <c r="A834" s="3">
        <v>37762</v>
      </c>
      <c r="B834">
        <v>2</v>
      </c>
      <c r="C834" t="s">
        <v>89</v>
      </c>
      <c r="D834">
        <v>100</v>
      </c>
      <c r="E834" t="s">
        <v>550</v>
      </c>
      <c r="F834">
        <f t="shared" si="36"/>
        <v>200</v>
      </c>
      <c r="G834" t="str">
        <f>VLOOKUP(C834,Customer!A834:C3656,3,FALSE)</f>
        <v>Australia</v>
      </c>
      <c r="H834" t="str">
        <f>VLOOKUP(C834,Customer!A834:C3656,2,FALSE)</f>
        <v>Melbourne</v>
      </c>
      <c r="I834" t="str">
        <f t="shared" si="37"/>
        <v>May</v>
      </c>
      <c r="J834">
        <f t="shared" si="38"/>
        <v>21</v>
      </c>
    </row>
    <row r="835" spans="1:10" x14ac:dyDescent="0.3">
      <c r="A835" s="3">
        <v>37818</v>
      </c>
      <c r="B835">
        <v>3</v>
      </c>
      <c r="C835" t="s">
        <v>152</v>
      </c>
      <c r="D835">
        <v>100</v>
      </c>
      <c r="E835" t="s">
        <v>550</v>
      </c>
      <c r="F835">
        <f t="shared" ref="F835:F898" si="39">D835*B835</f>
        <v>300</v>
      </c>
      <c r="G835" t="str">
        <f>VLOOKUP(C835,Customer!A835:C3657,3,FALSE)</f>
        <v>Australia</v>
      </c>
      <c r="H835" t="str">
        <f>VLOOKUP(C835,Customer!A835:C3657,2,FALSE)</f>
        <v>Chatswood</v>
      </c>
      <c r="I835" t="str">
        <f t="shared" ref="I835:I898" si="40">TEXT(A835,"mmm")</f>
        <v>Jul</v>
      </c>
      <c r="J835">
        <f t="shared" ref="J835:J898" si="41">WEEKNUM(A835)</f>
        <v>29</v>
      </c>
    </row>
    <row r="836" spans="1:10" x14ac:dyDescent="0.3">
      <c r="A836" s="3">
        <v>37876</v>
      </c>
      <c r="B836">
        <v>3</v>
      </c>
      <c r="C836" t="s">
        <v>526</v>
      </c>
      <c r="D836">
        <v>100</v>
      </c>
      <c r="E836" t="s">
        <v>550</v>
      </c>
      <c r="F836">
        <f t="shared" si="39"/>
        <v>300</v>
      </c>
      <c r="G836" t="str">
        <f>VLOOKUP(C836,Customer!A836:C3658,3,FALSE)</f>
        <v>USA</v>
      </c>
      <c r="H836" t="str">
        <f>VLOOKUP(C836,Customer!A836:C3658,2,FALSE)</f>
        <v>Brisbane</v>
      </c>
      <c r="I836" t="str">
        <f t="shared" si="40"/>
        <v>Sep</v>
      </c>
      <c r="J836">
        <f t="shared" si="41"/>
        <v>37</v>
      </c>
    </row>
    <row r="837" spans="1:10" x14ac:dyDescent="0.3">
      <c r="A837" s="3">
        <v>37912</v>
      </c>
      <c r="B837">
        <v>4</v>
      </c>
      <c r="C837" t="s">
        <v>58</v>
      </c>
      <c r="D837">
        <v>100</v>
      </c>
      <c r="E837" t="s">
        <v>550</v>
      </c>
      <c r="F837">
        <f t="shared" si="39"/>
        <v>400</v>
      </c>
      <c r="G837" t="str">
        <f>VLOOKUP(C837,Customer!A837:C3659,3,FALSE)</f>
        <v>USA</v>
      </c>
      <c r="H837" t="str">
        <f>VLOOKUP(C837,Customer!A837:C3659,2,FALSE)</f>
        <v>San Francisco</v>
      </c>
      <c r="I837" t="str">
        <f t="shared" si="40"/>
        <v>Oct</v>
      </c>
      <c r="J837">
        <f t="shared" si="41"/>
        <v>42</v>
      </c>
    </row>
    <row r="838" spans="1:10" x14ac:dyDescent="0.3">
      <c r="A838" s="3">
        <v>37930</v>
      </c>
      <c r="B838">
        <v>4</v>
      </c>
      <c r="C838" t="s">
        <v>552</v>
      </c>
      <c r="D838">
        <v>100</v>
      </c>
      <c r="E838" t="s">
        <v>550</v>
      </c>
      <c r="F838">
        <f t="shared" si="39"/>
        <v>400</v>
      </c>
      <c r="G838" t="str">
        <f>VLOOKUP(C838,Customer!A838:C3660,3,FALSE)</f>
        <v>Italy</v>
      </c>
      <c r="H838" t="str">
        <f>VLOOKUP(C838,Customer!A838:C3660,2,FALSE)</f>
        <v>Bergamo</v>
      </c>
      <c r="I838" t="str">
        <f t="shared" si="40"/>
        <v>Nov</v>
      </c>
      <c r="J838">
        <f t="shared" si="41"/>
        <v>45</v>
      </c>
    </row>
    <row r="839" spans="1:10" x14ac:dyDescent="0.3">
      <c r="A839" s="3">
        <v>37937</v>
      </c>
      <c r="B839">
        <v>4</v>
      </c>
      <c r="C839" t="s">
        <v>272</v>
      </c>
      <c r="D839">
        <v>100</v>
      </c>
      <c r="E839" t="s">
        <v>550</v>
      </c>
      <c r="F839">
        <f t="shared" si="39"/>
        <v>400</v>
      </c>
      <c r="G839" t="str">
        <f>VLOOKUP(C839,Customer!A839:C3661,3,FALSE)</f>
        <v>USA</v>
      </c>
      <c r="H839" t="str">
        <f>VLOOKUP(C839,Customer!A839:C3661,2,FALSE)</f>
        <v>San Rafael</v>
      </c>
      <c r="I839" t="str">
        <f t="shared" si="40"/>
        <v>Nov</v>
      </c>
      <c r="J839">
        <f t="shared" si="41"/>
        <v>46</v>
      </c>
    </row>
    <row r="840" spans="1:10" x14ac:dyDescent="0.3">
      <c r="A840" s="3">
        <v>37946</v>
      </c>
      <c r="B840">
        <v>4</v>
      </c>
      <c r="C840" t="s">
        <v>558</v>
      </c>
      <c r="D840">
        <v>100</v>
      </c>
      <c r="E840" t="s">
        <v>550</v>
      </c>
      <c r="F840">
        <f t="shared" si="39"/>
        <v>400</v>
      </c>
      <c r="G840" t="str">
        <f>VLOOKUP(C840,Customer!A840:C3662,3,FALSE)</f>
        <v>Australia</v>
      </c>
      <c r="H840" t="str">
        <f>VLOOKUP(C840,Customer!A840:C3662,2,FALSE)</f>
        <v>Glen Waverly</v>
      </c>
      <c r="I840" t="str">
        <f t="shared" si="40"/>
        <v>Nov</v>
      </c>
      <c r="J840">
        <f t="shared" si="41"/>
        <v>47</v>
      </c>
    </row>
    <row r="841" spans="1:10" x14ac:dyDescent="0.3">
      <c r="A841" s="3">
        <v>37958</v>
      </c>
      <c r="B841">
        <v>4</v>
      </c>
      <c r="C841" t="s">
        <v>174</v>
      </c>
      <c r="D841">
        <v>100</v>
      </c>
      <c r="E841" t="s">
        <v>550</v>
      </c>
      <c r="F841">
        <f t="shared" si="39"/>
        <v>400</v>
      </c>
      <c r="G841" t="str">
        <f>VLOOKUP(C841,Customer!A841:C3663,3,FALSE)</f>
        <v>Spain</v>
      </c>
      <c r="H841" t="str">
        <f>VLOOKUP(C841,Customer!A841:C3663,2,FALSE)</f>
        <v>Madrid</v>
      </c>
      <c r="I841" t="str">
        <f t="shared" si="40"/>
        <v>Dec</v>
      </c>
      <c r="J841">
        <f t="shared" si="41"/>
        <v>49</v>
      </c>
    </row>
    <row r="842" spans="1:10" x14ac:dyDescent="0.3">
      <c r="A842" s="3">
        <v>38012</v>
      </c>
      <c r="B842">
        <v>1</v>
      </c>
      <c r="C842" t="s">
        <v>191</v>
      </c>
      <c r="D842">
        <v>100</v>
      </c>
      <c r="E842" t="s">
        <v>550</v>
      </c>
      <c r="F842">
        <f t="shared" si="39"/>
        <v>100</v>
      </c>
      <c r="G842" t="str">
        <f>VLOOKUP(C842,Customer!A842:C3664,3,FALSE)</f>
        <v>Spain</v>
      </c>
      <c r="H842" t="str">
        <f>VLOOKUP(C842,Customer!A842:C3664,2,FALSE)</f>
        <v>Madrid</v>
      </c>
      <c r="I842" t="str">
        <f t="shared" si="40"/>
        <v>Jan</v>
      </c>
      <c r="J842">
        <f t="shared" si="41"/>
        <v>5</v>
      </c>
    </row>
    <row r="843" spans="1:10" x14ac:dyDescent="0.3">
      <c r="A843" s="3">
        <v>38048</v>
      </c>
      <c r="B843">
        <v>1</v>
      </c>
      <c r="C843" t="s">
        <v>219</v>
      </c>
      <c r="D843">
        <v>100</v>
      </c>
      <c r="E843" t="s">
        <v>550</v>
      </c>
      <c r="F843">
        <f t="shared" si="39"/>
        <v>100</v>
      </c>
      <c r="G843" t="str">
        <f>VLOOKUP(C843,Customer!A843:C3665,3,FALSE)</f>
        <v>France</v>
      </c>
      <c r="H843" t="str">
        <f>VLOOKUP(C843,Customer!A843:C3665,2,FALSE)</f>
        <v>Lyon</v>
      </c>
      <c r="I843" t="str">
        <f t="shared" si="40"/>
        <v>Mar</v>
      </c>
      <c r="J843">
        <f t="shared" si="41"/>
        <v>10</v>
      </c>
    </row>
    <row r="844" spans="1:10" x14ac:dyDescent="0.3">
      <c r="A844" s="3">
        <v>38106</v>
      </c>
      <c r="B844">
        <v>2</v>
      </c>
      <c r="C844" t="s">
        <v>174</v>
      </c>
      <c r="D844">
        <v>100</v>
      </c>
      <c r="E844" t="s">
        <v>550</v>
      </c>
      <c r="F844">
        <f t="shared" si="39"/>
        <v>200</v>
      </c>
      <c r="G844" t="str">
        <f>VLOOKUP(C844,Customer!A844:C3666,3,FALSE)</f>
        <v>Spain</v>
      </c>
      <c r="H844" t="str">
        <f>VLOOKUP(C844,Customer!A844:C3666,2,FALSE)</f>
        <v>Madrid</v>
      </c>
      <c r="I844" t="str">
        <f t="shared" si="40"/>
        <v>Apr</v>
      </c>
      <c r="J844">
        <f t="shared" si="41"/>
        <v>18</v>
      </c>
    </row>
    <row r="845" spans="1:10" x14ac:dyDescent="0.3">
      <c r="A845" s="3">
        <v>38142</v>
      </c>
      <c r="B845">
        <v>2</v>
      </c>
      <c r="C845" t="s">
        <v>531</v>
      </c>
      <c r="D845">
        <v>100</v>
      </c>
      <c r="E845" t="s">
        <v>550</v>
      </c>
      <c r="F845">
        <f t="shared" si="39"/>
        <v>200</v>
      </c>
      <c r="G845" t="str">
        <f>VLOOKUP(C845,Customer!A845:C3667,3,FALSE)</f>
        <v>France</v>
      </c>
      <c r="H845" t="str">
        <f>VLOOKUP(C845,Customer!A845:C3667,2,FALSE)</f>
        <v>Strasbourg</v>
      </c>
      <c r="I845" t="str">
        <f t="shared" si="40"/>
        <v>Jun</v>
      </c>
      <c r="J845">
        <f t="shared" si="41"/>
        <v>23</v>
      </c>
    </row>
    <row r="846" spans="1:10" x14ac:dyDescent="0.3">
      <c r="A846" s="3">
        <v>38216</v>
      </c>
      <c r="B846">
        <v>3</v>
      </c>
      <c r="C846" t="s">
        <v>254</v>
      </c>
      <c r="D846">
        <v>100</v>
      </c>
      <c r="E846" t="s">
        <v>550</v>
      </c>
      <c r="F846">
        <f t="shared" si="39"/>
        <v>300</v>
      </c>
      <c r="G846" t="str">
        <f>VLOOKUP(C846,Customer!A846:C3668,3,FALSE)</f>
        <v>Italy</v>
      </c>
      <c r="H846" t="str">
        <f>VLOOKUP(C846,Customer!A846:C3668,2,FALSE)</f>
        <v>Torino</v>
      </c>
      <c r="I846" t="str">
        <f t="shared" si="40"/>
        <v>Aug</v>
      </c>
      <c r="J846">
        <f t="shared" si="41"/>
        <v>34</v>
      </c>
    </row>
    <row r="847" spans="1:10" x14ac:dyDescent="0.3">
      <c r="A847" s="3">
        <v>38233</v>
      </c>
      <c r="B847">
        <v>3</v>
      </c>
      <c r="C847" t="s">
        <v>73</v>
      </c>
      <c r="D847">
        <v>100</v>
      </c>
      <c r="E847" t="s">
        <v>550</v>
      </c>
      <c r="F847">
        <f t="shared" si="39"/>
        <v>300</v>
      </c>
      <c r="G847" t="str">
        <f>VLOOKUP(C847,Customer!A847:C3669,3,FALSE)</f>
        <v>Norway</v>
      </c>
      <c r="H847" t="str">
        <f>VLOOKUP(C847,Customer!A847:C3669,2,FALSE)</f>
        <v>Bergen</v>
      </c>
      <c r="I847" t="str">
        <f t="shared" si="40"/>
        <v>Sep</v>
      </c>
      <c r="J847">
        <f t="shared" si="41"/>
        <v>36</v>
      </c>
    </row>
    <row r="848" spans="1:10" x14ac:dyDescent="0.3">
      <c r="A848" s="3">
        <v>38271</v>
      </c>
      <c r="B848">
        <v>4</v>
      </c>
      <c r="C848" t="s">
        <v>267</v>
      </c>
      <c r="D848">
        <v>100</v>
      </c>
      <c r="E848" t="s">
        <v>550</v>
      </c>
      <c r="F848">
        <f t="shared" si="39"/>
        <v>400</v>
      </c>
      <c r="G848" t="str">
        <f>VLOOKUP(C848,Customer!A848:C3670,3,FALSE)</f>
        <v>France</v>
      </c>
      <c r="H848" t="str">
        <f>VLOOKUP(C848,Customer!A848:C3670,2,FALSE)</f>
        <v>Versailles</v>
      </c>
      <c r="I848" t="str">
        <f t="shared" si="40"/>
        <v>Oct</v>
      </c>
      <c r="J848">
        <f t="shared" si="41"/>
        <v>42</v>
      </c>
    </row>
    <row r="849" spans="1:10" x14ac:dyDescent="0.3">
      <c r="A849" s="3">
        <v>38281</v>
      </c>
      <c r="B849">
        <v>4</v>
      </c>
      <c r="C849" t="s">
        <v>272</v>
      </c>
      <c r="D849">
        <v>100</v>
      </c>
      <c r="E849" t="s">
        <v>550</v>
      </c>
      <c r="F849">
        <f t="shared" si="39"/>
        <v>400</v>
      </c>
      <c r="G849" t="str">
        <f>VLOOKUP(C849,Customer!A849:C3671,3,FALSE)</f>
        <v>USA</v>
      </c>
      <c r="H849" t="str">
        <f>VLOOKUP(C849,Customer!A849:C3671,2,FALSE)</f>
        <v>San Rafael</v>
      </c>
      <c r="I849" t="str">
        <f t="shared" si="40"/>
        <v>Oct</v>
      </c>
      <c r="J849">
        <f t="shared" si="41"/>
        <v>43</v>
      </c>
    </row>
    <row r="850" spans="1:10" x14ac:dyDescent="0.3">
      <c r="A850" s="3">
        <v>38295</v>
      </c>
      <c r="B850">
        <v>4</v>
      </c>
      <c r="C850" t="s">
        <v>277</v>
      </c>
      <c r="D850">
        <v>100</v>
      </c>
      <c r="E850" t="s">
        <v>550</v>
      </c>
      <c r="F850">
        <f t="shared" si="39"/>
        <v>400</v>
      </c>
      <c r="G850" t="str">
        <f>VLOOKUP(C850,Customer!A850:C3672,3,FALSE)</f>
        <v>USA</v>
      </c>
      <c r="H850" t="str">
        <f>VLOOKUP(C850,Customer!A850:C3672,2,FALSE)</f>
        <v>Nashua</v>
      </c>
      <c r="I850" t="str">
        <f t="shared" si="40"/>
        <v>Nov</v>
      </c>
      <c r="J850">
        <f t="shared" si="41"/>
        <v>45</v>
      </c>
    </row>
    <row r="851" spans="1:10" x14ac:dyDescent="0.3">
      <c r="A851" s="3">
        <v>38308</v>
      </c>
      <c r="B851">
        <v>4</v>
      </c>
      <c r="C851" t="s">
        <v>492</v>
      </c>
      <c r="D851">
        <v>52.67</v>
      </c>
      <c r="E851" t="s">
        <v>550</v>
      </c>
      <c r="F851">
        <f t="shared" si="39"/>
        <v>210.68</v>
      </c>
      <c r="G851" t="str">
        <f>VLOOKUP(C851,Customer!A851:C3673,3,FALSE)</f>
        <v>UK</v>
      </c>
      <c r="H851" t="str">
        <f>VLOOKUP(C851,Customer!A851:C3673,2,FALSE)</f>
        <v>Manchester</v>
      </c>
      <c r="I851" t="str">
        <f t="shared" si="40"/>
        <v>Nov</v>
      </c>
      <c r="J851">
        <f t="shared" si="41"/>
        <v>47</v>
      </c>
    </row>
    <row r="852" spans="1:10" x14ac:dyDescent="0.3">
      <c r="A852" s="3">
        <v>38320</v>
      </c>
      <c r="B852">
        <v>4</v>
      </c>
      <c r="C852" t="s">
        <v>89</v>
      </c>
      <c r="D852">
        <v>100</v>
      </c>
      <c r="E852" t="s">
        <v>550</v>
      </c>
      <c r="F852">
        <f t="shared" si="39"/>
        <v>400</v>
      </c>
      <c r="G852" t="str">
        <f>VLOOKUP(C852,Customer!A852:C3674,3,FALSE)</f>
        <v>Australia</v>
      </c>
      <c r="H852" t="str">
        <f>VLOOKUP(C852,Customer!A852:C3674,2,FALSE)</f>
        <v>Melbourne</v>
      </c>
      <c r="I852" t="str">
        <f t="shared" si="40"/>
        <v>Nov</v>
      </c>
      <c r="J852">
        <f t="shared" si="41"/>
        <v>49</v>
      </c>
    </row>
    <row r="853" spans="1:10" x14ac:dyDescent="0.3">
      <c r="A853" s="3">
        <v>38330</v>
      </c>
      <c r="B853">
        <v>4</v>
      </c>
      <c r="C853" t="s">
        <v>45</v>
      </c>
      <c r="D853">
        <v>100</v>
      </c>
      <c r="E853" t="s">
        <v>550</v>
      </c>
      <c r="F853">
        <f t="shared" si="39"/>
        <v>400</v>
      </c>
      <c r="G853" t="str">
        <f>VLOOKUP(C853,Customer!A853:C3675,3,FALSE)</f>
        <v>France</v>
      </c>
      <c r="H853" t="str">
        <f>VLOOKUP(C853,Customer!A853:C3675,2,FALSE)</f>
        <v>Paris</v>
      </c>
      <c r="I853" t="str">
        <f t="shared" si="40"/>
        <v>Dec</v>
      </c>
      <c r="J853">
        <f t="shared" si="41"/>
        <v>50</v>
      </c>
    </row>
    <row r="854" spans="1:10" x14ac:dyDescent="0.3">
      <c r="A854" s="3">
        <v>38364</v>
      </c>
      <c r="B854">
        <v>1</v>
      </c>
      <c r="C854" t="s">
        <v>52</v>
      </c>
      <c r="D854">
        <v>94.79</v>
      </c>
      <c r="E854" t="s">
        <v>550</v>
      </c>
      <c r="F854">
        <f t="shared" si="39"/>
        <v>94.79</v>
      </c>
      <c r="G854" t="str">
        <f>VLOOKUP(C854,Customer!A854:C3676,3,FALSE)</f>
        <v>USA</v>
      </c>
      <c r="H854" t="str">
        <f>VLOOKUP(C854,Customer!A854:C3676,2,FALSE)</f>
        <v>Pasadena</v>
      </c>
      <c r="I854" t="str">
        <f t="shared" si="40"/>
        <v>Jan</v>
      </c>
      <c r="J854">
        <f t="shared" si="41"/>
        <v>3</v>
      </c>
    </row>
    <row r="855" spans="1:10" x14ac:dyDescent="0.3">
      <c r="A855" s="3">
        <v>38399</v>
      </c>
      <c r="B855">
        <v>1</v>
      </c>
      <c r="C855" t="s">
        <v>174</v>
      </c>
      <c r="D855">
        <v>47.18</v>
      </c>
      <c r="E855" t="s">
        <v>550</v>
      </c>
      <c r="F855">
        <f t="shared" si="39"/>
        <v>47.18</v>
      </c>
      <c r="G855" t="str">
        <f>VLOOKUP(C855,Customer!A855:C3677,3,FALSE)</f>
        <v>Spain</v>
      </c>
      <c r="H855" t="str">
        <f>VLOOKUP(C855,Customer!A855:C3677,2,FALSE)</f>
        <v>Madrid</v>
      </c>
      <c r="I855" t="str">
        <f t="shared" si="40"/>
        <v>Feb</v>
      </c>
      <c r="J855">
        <f t="shared" si="41"/>
        <v>8</v>
      </c>
    </row>
    <row r="856" spans="1:10" x14ac:dyDescent="0.3">
      <c r="A856" s="3">
        <v>38415</v>
      </c>
      <c r="B856">
        <v>1</v>
      </c>
      <c r="C856" t="s">
        <v>272</v>
      </c>
      <c r="D856">
        <v>78.11</v>
      </c>
      <c r="E856" t="s">
        <v>550</v>
      </c>
      <c r="F856">
        <f t="shared" si="39"/>
        <v>78.11</v>
      </c>
      <c r="G856" t="str">
        <f>VLOOKUP(C856,Customer!A856:C3678,3,FALSE)</f>
        <v>USA</v>
      </c>
      <c r="H856" t="str">
        <f>VLOOKUP(C856,Customer!A856:C3678,2,FALSE)</f>
        <v>San Rafael</v>
      </c>
      <c r="I856" t="str">
        <f t="shared" si="40"/>
        <v>Mar</v>
      </c>
      <c r="J856">
        <f t="shared" si="41"/>
        <v>10</v>
      </c>
    </row>
    <row r="857" spans="1:10" x14ac:dyDescent="0.3">
      <c r="A857" s="3">
        <v>38501</v>
      </c>
      <c r="B857">
        <v>2</v>
      </c>
      <c r="C857" t="s">
        <v>272</v>
      </c>
      <c r="D857">
        <v>100</v>
      </c>
      <c r="E857" t="s">
        <v>550</v>
      </c>
      <c r="F857">
        <f t="shared" si="39"/>
        <v>200</v>
      </c>
      <c r="G857" t="str">
        <f>VLOOKUP(C857,Customer!A857:C3679,3,FALSE)</f>
        <v>USA</v>
      </c>
      <c r="H857" t="str">
        <f>VLOOKUP(C857,Customer!A857:C3679,2,FALSE)</f>
        <v>San Rafael</v>
      </c>
      <c r="I857" t="str">
        <f t="shared" si="40"/>
        <v>May</v>
      </c>
      <c r="J857">
        <f t="shared" si="41"/>
        <v>23</v>
      </c>
    </row>
    <row r="858" spans="1:10" x14ac:dyDescent="0.3">
      <c r="A858" s="3">
        <v>37690</v>
      </c>
      <c r="B858">
        <v>1</v>
      </c>
      <c r="C858" t="s">
        <v>309</v>
      </c>
      <c r="D858">
        <v>100</v>
      </c>
      <c r="E858" t="s">
        <v>181</v>
      </c>
      <c r="F858">
        <f t="shared" si="39"/>
        <v>100</v>
      </c>
      <c r="G858" t="str">
        <f>VLOOKUP(C858,Customer!A858:C3680,3,FALSE)</f>
        <v>USA</v>
      </c>
      <c r="H858" t="str">
        <f>VLOOKUP(C858,Customer!A858:C3680,2,FALSE)</f>
        <v>Philadelphia</v>
      </c>
      <c r="I858" t="str">
        <f t="shared" si="40"/>
        <v>Mar</v>
      </c>
      <c r="J858">
        <f t="shared" si="41"/>
        <v>11</v>
      </c>
    </row>
    <row r="859" spans="1:10" x14ac:dyDescent="0.3">
      <c r="A859" s="3">
        <v>37761</v>
      </c>
      <c r="B859">
        <v>2</v>
      </c>
      <c r="C859" t="s">
        <v>312</v>
      </c>
      <c r="D859">
        <v>100</v>
      </c>
      <c r="E859" t="s">
        <v>181</v>
      </c>
      <c r="F859">
        <f t="shared" si="39"/>
        <v>200</v>
      </c>
      <c r="G859" t="str">
        <f>VLOOKUP(C859,Customer!A859:C3681,3,FALSE)</f>
        <v>France</v>
      </c>
      <c r="H859" t="str">
        <f>VLOOKUP(C859,Customer!A859:C3681,2,FALSE)</f>
        <v>Nantes</v>
      </c>
      <c r="I859" t="str">
        <f t="shared" si="40"/>
        <v>May</v>
      </c>
      <c r="J859">
        <f t="shared" si="41"/>
        <v>21</v>
      </c>
    </row>
    <row r="860" spans="1:10" x14ac:dyDescent="0.3">
      <c r="A860" s="3">
        <v>37812</v>
      </c>
      <c r="B860">
        <v>3</v>
      </c>
      <c r="C860" t="s">
        <v>37</v>
      </c>
      <c r="D860">
        <v>100</v>
      </c>
      <c r="E860" t="s">
        <v>181</v>
      </c>
      <c r="F860">
        <f t="shared" si="39"/>
        <v>300</v>
      </c>
      <c r="G860" t="str">
        <f>VLOOKUP(C860,Customer!A860:C3682,3,FALSE)</f>
        <v>France</v>
      </c>
      <c r="H860" t="str">
        <f>VLOOKUP(C860,Customer!A860:C3682,2,FALSE)</f>
        <v>Reims</v>
      </c>
      <c r="I860" t="str">
        <f t="shared" si="40"/>
        <v>Jul</v>
      </c>
      <c r="J860">
        <f t="shared" si="41"/>
        <v>28</v>
      </c>
    </row>
    <row r="861" spans="1:10" x14ac:dyDescent="0.3">
      <c r="A861" s="3">
        <v>37875</v>
      </c>
      <c r="B861">
        <v>3</v>
      </c>
      <c r="C861" t="s">
        <v>285</v>
      </c>
      <c r="D861">
        <v>100</v>
      </c>
      <c r="E861" t="s">
        <v>181</v>
      </c>
      <c r="F861">
        <f t="shared" si="39"/>
        <v>300</v>
      </c>
      <c r="G861" t="str">
        <f>VLOOKUP(C861,Customer!A861:C3683,3,FALSE)</f>
        <v>Australia</v>
      </c>
      <c r="H861" t="str">
        <f>VLOOKUP(C861,Customer!A861:C3683,2,FALSE)</f>
        <v>North Sydney</v>
      </c>
      <c r="I861" t="str">
        <f t="shared" si="40"/>
        <v>Sep</v>
      </c>
      <c r="J861">
        <f t="shared" si="41"/>
        <v>37</v>
      </c>
    </row>
    <row r="862" spans="1:10" x14ac:dyDescent="0.3">
      <c r="A862" s="3">
        <v>37911</v>
      </c>
      <c r="B862">
        <v>4</v>
      </c>
      <c r="C862" t="s">
        <v>498</v>
      </c>
      <c r="D862">
        <v>100</v>
      </c>
      <c r="E862" t="s">
        <v>181</v>
      </c>
      <c r="F862">
        <f t="shared" si="39"/>
        <v>400</v>
      </c>
      <c r="G862" t="str">
        <f>VLOOKUP(C862,Customer!A862:C3684,3,FALSE)</f>
        <v>Denmark</v>
      </c>
      <c r="H862" t="str">
        <f>VLOOKUP(C862,Customer!A862:C3684,2,FALSE)</f>
        <v>Aaarhus</v>
      </c>
      <c r="I862" t="str">
        <f t="shared" si="40"/>
        <v>Oct</v>
      </c>
      <c r="J862">
        <f t="shared" si="41"/>
        <v>42</v>
      </c>
    </row>
    <row r="863" spans="1:10" x14ac:dyDescent="0.3">
      <c r="A863" s="3">
        <v>37930</v>
      </c>
      <c r="B863">
        <v>4</v>
      </c>
      <c r="C863" t="s">
        <v>109</v>
      </c>
      <c r="D863">
        <v>100</v>
      </c>
      <c r="E863" t="s">
        <v>181</v>
      </c>
      <c r="F863">
        <f t="shared" si="39"/>
        <v>400</v>
      </c>
      <c r="G863" t="str">
        <f>VLOOKUP(C863,Customer!A863:C3685,3,FALSE)</f>
        <v>USA</v>
      </c>
      <c r="H863" t="str">
        <f>VLOOKUP(C863,Customer!A863:C3685,2,FALSE)</f>
        <v>Bridgewater</v>
      </c>
      <c r="I863" t="str">
        <f t="shared" si="40"/>
        <v>Nov</v>
      </c>
      <c r="J863">
        <f t="shared" si="41"/>
        <v>45</v>
      </c>
    </row>
    <row r="864" spans="1:10" x14ac:dyDescent="0.3">
      <c r="A864" s="3">
        <v>37937</v>
      </c>
      <c r="B864">
        <v>4</v>
      </c>
      <c r="C864" t="s">
        <v>73</v>
      </c>
      <c r="D864">
        <v>100</v>
      </c>
      <c r="E864" t="s">
        <v>181</v>
      </c>
      <c r="F864">
        <f t="shared" si="39"/>
        <v>400</v>
      </c>
      <c r="G864" t="str">
        <f>VLOOKUP(C864,Customer!A864:C3686,3,FALSE)</f>
        <v>Norway</v>
      </c>
      <c r="H864" t="str">
        <f>VLOOKUP(C864,Customer!A864:C3686,2,FALSE)</f>
        <v>Bergen</v>
      </c>
      <c r="I864" t="str">
        <f t="shared" si="40"/>
        <v>Nov</v>
      </c>
      <c r="J864">
        <f t="shared" si="41"/>
        <v>46</v>
      </c>
    </row>
    <row r="865" spans="1:10" x14ac:dyDescent="0.3">
      <c r="A865" s="3">
        <v>37945</v>
      </c>
      <c r="B865">
        <v>4</v>
      </c>
      <c r="C865" t="s">
        <v>277</v>
      </c>
      <c r="D865">
        <v>100</v>
      </c>
      <c r="E865" t="s">
        <v>181</v>
      </c>
      <c r="F865">
        <f t="shared" si="39"/>
        <v>400</v>
      </c>
      <c r="G865" t="str">
        <f>VLOOKUP(C865,Customer!A865:C3687,3,FALSE)</f>
        <v>USA</v>
      </c>
      <c r="H865" t="str">
        <f>VLOOKUP(C865,Customer!A865:C3687,2,FALSE)</f>
        <v>Nashua</v>
      </c>
      <c r="I865" t="str">
        <f t="shared" si="40"/>
        <v>Nov</v>
      </c>
      <c r="J865">
        <f t="shared" si="41"/>
        <v>47</v>
      </c>
    </row>
    <row r="866" spans="1:10" x14ac:dyDescent="0.3">
      <c r="A866" s="3">
        <v>37957</v>
      </c>
      <c r="B866">
        <v>4</v>
      </c>
      <c r="C866" t="s">
        <v>475</v>
      </c>
      <c r="D866">
        <v>100</v>
      </c>
      <c r="E866" t="s">
        <v>181</v>
      </c>
      <c r="F866">
        <f t="shared" si="39"/>
        <v>400</v>
      </c>
      <c r="G866" t="str">
        <f>VLOOKUP(C866,Customer!A866:C3688,3,FALSE)</f>
        <v>USA</v>
      </c>
      <c r="H866" t="str">
        <f>VLOOKUP(C866,Customer!A866:C3688,2,FALSE)</f>
        <v>NYC</v>
      </c>
      <c r="I866" t="str">
        <f t="shared" si="40"/>
        <v>Dec</v>
      </c>
      <c r="J866">
        <f t="shared" si="41"/>
        <v>49</v>
      </c>
    </row>
    <row r="867" spans="1:10" x14ac:dyDescent="0.3">
      <c r="A867" s="3">
        <v>38002</v>
      </c>
      <c r="B867">
        <v>1</v>
      </c>
      <c r="C867" t="s">
        <v>174</v>
      </c>
      <c r="D867">
        <v>100</v>
      </c>
      <c r="E867" t="s">
        <v>181</v>
      </c>
      <c r="F867">
        <f t="shared" si="39"/>
        <v>100</v>
      </c>
      <c r="G867" t="str">
        <f>VLOOKUP(C867,Customer!A867:C3689,3,FALSE)</f>
        <v>Spain</v>
      </c>
      <c r="H867" t="str">
        <f>VLOOKUP(C867,Customer!A867:C3689,2,FALSE)</f>
        <v>Madrid</v>
      </c>
      <c r="I867" t="str">
        <f t="shared" si="40"/>
        <v>Jan</v>
      </c>
      <c r="J867">
        <f t="shared" si="41"/>
        <v>3</v>
      </c>
    </row>
    <row r="868" spans="1:10" x14ac:dyDescent="0.3">
      <c r="A868" s="3">
        <v>38043</v>
      </c>
      <c r="B868">
        <v>1</v>
      </c>
      <c r="C868" t="s">
        <v>362</v>
      </c>
      <c r="D868">
        <v>100</v>
      </c>
      <c r="E868" t="s">
        <v>181</v>
      </c>
      <c r="F868">
        <f t="shared" si="39"/>
        <v>100</v>
      </c>
      <c r="G868" t="str">
        <f>VLOOKUP(C868,Customer!A868:C3690,3,FALSE)</f>
        <v>USA</v>
      </c>
      <c r="H868" t="str">
        <f>VLOOKUP(C868,Customer!A868:C3690,2,FALSE)</f>
        <v>San Diego</v>
      </c>
      <c r="I868" t="str">
        <f t="shared" si="40"/>
        <v>Feb</v>
      </c>
      <c r="J868">
        <f t="shared" si="41"/>
        <v>9</v>
      </c>
    </row>
    <row r="869" spans="1:10" x14ac:dyDescent="0.3">
      <c r="A869" s="3">
        <v>38090</v>
      </c>
      <c r="B869">
        <v>2</v>
      </c>
      <c r="C869" t="s">
        <v>531</v>
      </c>
      <c r="D869">
        <v>100</v>
      </c>
      <c r="E869" t="s">
        <v>181</v>
      </c>
      <c r="F869">
        <f t="shared" si="39"/>
        <v>200</v>
      </c>
      <c r="G869" t="str">
        <f>VLOOKUP(C869,Customer!A869:C3691,3,FALSE)</f>
        <v>France</v>
      </c>
      <c r="H869" t="str">
        <f>VLOOKUP(C869,Customer!A869:C3691,2,FALSE)</f>
        <v>Strasbourg</v>
      </c>
      <c r="I869" t="str">
        <f t="shared" si="40"/>
        <v>Apr</v>
      </c>
      <c r="J869">
        <f t="shared" si="41"/>
        <v>16</v>
      </c>
    </row>
    <row r="870" spans="1:10" x14ac:dyDescent="0.3">
      <c r="A870" s="3">
        <v>38139</v>
      </c>
      <c r="B870">
        <v>2</v>
      </c>
      <c r="C870" t="s">
        <v>165</v>
      </c>
      <c r="D870">
        <v>100</v>
      </c>
      <c r="E870" t="s">
        <v>181</v>
      </c>
      <c r="F870">
        <f t="shared" si="39"/>
        <v>200</v>
      </c>
      <c r="G870" t="str">
        <f>VLOOKUP(C870,Customer!A870:C3692,3,FALSE)</f>
        <v>UK</v>
      </c>
      <c r="H870" t="str">
        <f>VLOOKUP(C870,Customer!A870:C3692,2,FALSE)</f>
        <v>Liverpool</v>
      </c>
      <c r="I870" t="str">
        <f t="shared" si="40"/>
        <v>Jun</v>
      </c>
      <c r="J870">
        <f t="shared" si="41"/>
        <v>23</v>
      </c>
    </row>
    <row r="871" spans="1:10" x14ac:dyDescent="0.3">
      <c r="A871" s="3">
        <v>38174</v>
      </c>
      <c r="B871">
        <v>3</v>
      </c>
      <c r="C871" t="s">
        <v>452</v>
      </c>
      <c r="D871">
        <v>100</v>
      </c>
      <c r="E871" t="s">
        <v>181</v>
      </c>
      <c r="F871">
        <f t="shared" si="39"/>
        <v>300</v>
      </c>
      <c r="G871" t="str">
        <f>VLOOKUP(C871,Customer!A871:C3693,3,FALSE)</f>
        <v>Italy</v>
      </c>
      <c r="H871" t="str">
        <f>VLOOKUP(C871,Customer!A871:C3693,2,FALSE)</f>
        <v>Reggio Emilia</v>
      </c>
      <c r="I871" t="str">
        <f t="shared" si="40"/>
        <v>Jul</v>
      </c>
      <c r="J871">
        <f t="shared" si="41"/>
        <v>28</v>
      </c>
    </row>
    <row r="872" spans="1:10" x14ac:dyDescent="0.3">
      <c r="A872" s="3">
        <v>38205</v>
      </c>
      <c r="B872">
        <v>3</v>
      </c>
      <c r="C872" t="s">
        <v>539</v>
      </c>
      <c r="D872">
        <v>100</v>
      </c>
      <c r="E872" t="s">
        <v>181</v>
      </c>
      <c r="F872">
        <f t="shared" si="39"/>
        <v>300</v>
      </c>
      <c r="G872" t="str">
        <f>VLOOKUP(C872,Customer!A872:C3694,3,FALSE)</f>
        <v>USA</v>
      </c>
      <c r="H872" t="str">
        <f>VLOOKUP(C872,Customer!A872:C3694,2,FALSE)</f>
        <v>Las Vegas</v>
      </c>
      <c r="I872" t="str">
        <f t="shared" si="40"/>
        <v>Aug</v>
      </c>
      <c r="J872">
        <f t="shared" si="41"/>
        <v>32</v>
      </c>
    </row>
    <row r="873" spans="1:10" x14ac:dyDescent="0.3">
      <c r="A873" s="3">
        <v>38229</v>
      </c>
      <c r="B873">
        <v>3</v>
      </c>
      <c r="C873" t="s">
        <v>446</v>
      </c>
      <c r="D873">
        <v>100</v>
      </c>
      <c r="E873" t="s">
        <v>181</v>
      </c>
      <c r="F873">
        <f t="shared" si="39"/>
        <v>300</v>
      </c>
      <c r="G873" t="str">
        <f>VLOOKUP(C873,Customer!A873:C3695,3,FALSE)</f>
        <v>Switzerland</v>
      </c>
      <c r="H873" t="str">
        <f>VLOOKUP(C873,Customer!A873:C3695,2,FALSE)</f>
        <v>Gensve</v>
      </c>
      <c r="I873" t="str">
        <f t="shared" si="40"/>
        <v>Aug</v>
      </c>
      <c r="J873">
        <f t="shared" si="41"/>
        <v>36</v>
      </c>
    </row>
    <row r="874" spans="1:10" x14ac:dyDescent="0.3">
      <c r="A874" s="3">
        <v>37899</v>
      </c>
      <c r="B874">
        <v>4</v>
      </c>
      <c r="C874" t="s">
        <v>543</v>
      </c>
      <c r="D874">
        <v>100</v>
      </c>
      <c r="E874" t="s">
        <v>181</v>
      </c>
      <c r="F874">
        <f t="shared" si="39"/>
        <v>400</v>
      </c>
      <c r="G874" t="str">
        <f>VLOOKUP(C874,Customer!A874:C3696,3,FALSE)</f>
        <v>Norway</v>
      </c>
      <c r="H874" t="str">
        <f>VLOOKUP(C874,Customer!A874:C3696,2,FALSE)</f>
        <v>Oslo</v>
      </c>
      <c r="I874" t="str">
        <f t="shared" si="40"/>
        <v>Oct</v>
      </c>
      <c r="J874">
        <f t="shared" si="41"/>
        <v>41</v>
      </c>
    </row>
    <row r="875" spans="1:10" x14ac:dyDescent="0.3">
      <c r="A875" s="3">
        <v>38276</v>
      </c>
      <c r="B875">
        <v>4</v>
      </c>
      <c r="C875" t="s">
        <v>174</v>
      </c>
      <c r="D875">
        <v>100</v>
      </c>
      <c r="E875" t="s">
        <v>181</v>
      </c>
      <c r="F875">
        <f t="shared" si="39"/>
        <v>400</v>
      </c>
      <c r="G875" t="str">
        <f>VLOOKUP(C875,Customer!A875:C3697,3,FALSE)</f>
        <v>Spain</v>
      </c>
      <c r="H875" t="str">
        <f>VLOOKUP(C875,Customer!A875:C3697,2,FALSE)</f>
        <v>Madrid</v>
      </c>
      <c r="I875" t="str">
        <f t="shared" si="40"/>
        <v>Oct</v>
      </c>
      <c r="J875">
        <f t="shared" si="41"/>
        <v>42</v>
      </c>
    </row>
    <row r="876" spans="1:10" x14ac:dyDescent="0.3">
      <c r="A876" s="3">
        <v>38295</v>
      </c>
      <c r="B876">
        <v>4</v>
      </c>
      <c r="C876" t="s">
        <v>160</v>
      </c>
      <c r="D876">
        <v>100</v>
      </c>
      <c r="E876" t="s">
        <v>181</v>
      </c>
      <c r="F876">
        <f t="shared" si="39"/>
        <v>400</v>
      </c>
      <c r="G876" t="str">
        <f>VLOOKUP(C876,Customer!A876:C3698,3,FALSE)</f>
        <v>USA</v>
      </c>
      <c r="H876" t="str">
        <f>VLOOKUP(C876,Customer!A876:C3698,2,FALSE)</f>
        <v>New Bedford</v>
      </c>
      <c r="I876" t="str">
        <f t="shared" si="40"/>
        <v>Nov</v>
      </c>
      <c r="J876">
        <f t="shared" si="41"/>
        <v>45</v>
      </c>
    </row>
    <row r="877" spans="1:10" x14ac:dyDescent="0.3">
      <c r="A877" s="3">
        <v>38308</v>
      </c>
      <c r="B877">
        <v>4</v>
      </c>
      <c r="C877" t="s">
        <v>309</v>
      </c>
      <c r="D877">
        <v>64.900000000000006</v>
      </c>
      <c r="E877" t="s">
        <v>181</v>
      </c>
      <c r="F877">
        <f t="shared" si="39"/>
        <v>259.60000000000002</v>
      </c>
      <c r="G877" t="str">
        <f>VLOOKUP(C877,Customer!A877:C3699,3,FALSE)</f>
        <v>USA</v>
      </c>
      <c r="H877" t="str">
        <f>VLOOKUP(C877,Customer!A877:C3699,2,FALSE)</f>
        <v>Philadelphia</v>
      </c>
      <c r="I877" t="str">
        <f t="shared" si="40"/>
        <v>Nov</v>
      </c>
      <c r="J877">
        <f t="shared" si="41"/>
        <v>47</v>
      </c>
    </row>
    <row r="878" spans="1:10" x14ac:dyDescent="0.3">
      <c r="A878" s="3">
        <v>38315</v>
      </c>
      <c r="B878">
        <v>4</v>
      </c>
      <c r="C878" t="s">
        <v>37</v>
      </c>
      <c r="D878">
        <v>52.32</v>
      </c>
      <c r="E878" t="s">
        <v>181</v>
      </c>
      <c r="F878">
        <f t="shared" si="39"/>
        <v>209.28</v>
      </c>
      <c r="G878" t="str">
        <f>VLOOKUP(C878,Customer!A878:C3700,3,FALSE)</f>
        <v>France</v>
      </c>
      <c r="H878" t="str">
        <f>VLOOKUP(C878,Customer!A878:C3700,2,FALSE)</f>
        <v>Reims</v>
      </c>
      <c r="I878" t="str">
        <f t="shared" si="40"/>
        <v>Nov</v>
      </c>
      <c r="J878">
        <f t="shared" si="41"/>
        <v>48</v>
      </c>
    </row>
    <row r="879" spans="1:10" x14ac:dyDescent="0.3">
      <c r="A879" s="3">
        <v>38362</v>
      </c>
      <c r="B879">
        <v>1</v>
      </c>
      <c r="C879" t="s">
        <v>577</v>
      </c>
      <c r="D879">
        <v>100</v>
      </c>
      <c r="E879" t="s">
        <v>181</v>
      </c>
      <c r="F879">
        <f t="shared" si="39"/>
        <v>100</v>
      </c>
      <c r="G879" t="str">
        <f>VLOOKUP(C879,Customer!A879:C3701,3,FALSE)</f>
        <v>Belgium</v>
      </c>
      <c r="H879" t="str">
        <f>VLOOKUP(C879,Customer!A879:C3701,2,FALSE)</f>
        <v>Charleroi</v>
      </c>
      <c r="I879" t="str">
        <f t="shared" si="40"/>
        <v>Jan</v>
      </c>
      <c r="J879">
        <f t="shared" si="41"/>
        <v>3</v>
      </c>
    </row>
    <row r="880" spans="1:10" x14ac:dyDescent="0.3">
      <c r="A880" s="3">
        <v>38393</v>
      </c>
      <c r="B880">
        <v>1</v>
      </c>
      <c r="C880" t="s">
        <v>174</v>
      </c>
      <c r="D880">
        <v>100</v>
      </c>
      <c r="E880" t="s">
        <v>181</v>
      </c>
      <c r="F880">
        <f t="shared" si="39"/>
        <v>100</v>
      </c>
      <c r="G880" t="str">
        <f>VLOOKUP(C880,Customer!A880:C3702,3,FALSE)</f>
        <v>Spain</v>
      </c>
      <c r="H880" t="str">
        <f>VLOOKUP(C880,Customer!A880:C3702,2,FALSE)</f>
        <v>Madrid</v>
      </c>
      <c r="I880" t="str">
        <f t="shared" si="40"/>
        <v>Feb</v>
      </c>
      <c r="J880">
        <f t="shared" si="41"/>
        <v>7</v>
      </c>
    </row>
    <row r="881" spans="1:10" x14ac:dyDescent="0.3">
      <c r="A881" s="3">
        <v>38464</v>
      </c>
      <c r="B881">
        <v>2</v>
      </c>
      <c r="C881" t="s">
        <v>397</v>
      </c>
      <c r="D881">
        <v>100</v>
      </c>
      <c r="E881" t="s">
        <v>181</v>
      </c>
      <c r="F881">
        <f t="shared" si="39"/>
        <v>200</v>
      </c>
      <c r="G881" t="str">
        <f>VLOOKUP(C881,Customer!A881:C3703,3,FALSE)</f>
        <v>USA</v>
      </c>
      <c r="H881" t="str">
        <f>VLOOKUP(C881,Customer!A881:C3703,2,FALSE)</f>
        <v>San Jose</v>
      </c>
      <c r="I881" t="str">
        <f t="shared" si="40"/>
        <v>Apr</v>
      </c>
      <c r="J881">
        <f t="shared" si="41"/>
        <v>17</v>
      </c>
    </row>
    <row r="882" spans="1:10" x14ac:dyDescent="0.3">
      <c r="A882" s="3">
        <v>38489</v>
      </c>
      <c r="B882">
        <v>2</v>
      </c>
      <c r="C882" t="s">
        <v>144</v>
      </c>
      <c r="D882">
        <v>100</v>
      </c>
      <c r="E882" t="s">
        <v>181</v>
      </c>
      <c r="F882">
        <f t="shared" si="39"/>
        <v>200</v>
      </c>
      <c r="G882" t="str">
        <f>VLOOKUP(C882,Customer!A882:C3704,3,FALSE)</f>
        <v>Austria</v>
      </c>
      <c r="H882" t="str">
        <f>VLOOKUP(C882,Customer!A882:C3704,2,FALSE)</f>
        <v>Salzburg</v>
      </c>
      <c r="I882" t="str">
        <f t="shared" si="40"/>
        <v>May</v>
      </c>
      <c r="J882">
        <f t="shared" si="41"/>
        <v>21</v>
      </c>
    </row>
    <row r="883" spans="1:10" x14ac:dyDescent="0.3">
      <c r="A883" s="3">
        <v>37650</v>
      </c>
      <c r="B883">
        <v>1</v>
      </c>
      <c r="C883" t="s">
        <v>133</v>
      </c>
      <c r="D883">
        <v>83.07</v>
      </c>
      <c r="E883" t="s">
        <v>550</v>
      </c>
      <c r="F883">
        <f t="shared" si="39"/>
        <v>83.07</v>
      </c>
      <c r="G883" t="str">
        <f>VLOOKUP(C883,Customer!A883:C3705,3,FALSE)</f>
        <v>Norway</v>
      </c>
      <c r="H883" t="str">
        <f>VLOOKUP(C883,Customer!A883:C3705,2,FALSE)</f>
        <v>Stavern</v>
      </c>
      <c r="I883" t="str">
        <f t="shared" si="40"/>
        <v>Jan</v>
      </c>
      <c r="J883">
        <f t="shared" si="41"/>
        <v>5</v>
      </c>
    </row>
    <row r="884" spans="1:10" x14ac:dyDescent="0.3">
      <c r="A884" s="3">
        <v>37704</v>
      </c>
      <c r="B884">
        <v>1</v>
      </c>
      <c r="C884" t="s">
        <v>183</v>
      </c>
      <c r="D884">
        <v>100</v>
      </c>
      <c r="E884" t="s">
        <v>550</v>
      </c>
      <c r="F884">
        <f t="shared" si="39"/>
        <v>100</v>
      </c>
      <c r="G884" t="str">
        <f>VLOOKUP(C884,Customer!A884:C3706,3,FALSE)</f>
        <v>Sweden</v>
      </c>
      <c r="H884" t="str">
        <f>VLOOKUP(C884,Customer!A884:C3706,2,FALSE)</f>
        <v>Lule</v>
      </c>
      <c r="I884" t="str">
        <f t="shared" si="40"/>
        <v>Mar</v>
      </c>
      <c r="J884">
        <f t="shared" si="41"/>
        <v>13</v>
      </c>
    </row>
    <row r="885" spans="1:10" x14ac:dyDescent="0.3">
      <c r="A885" s="3">
        <v>37769</v>
      </c>
      <c r="B885">
        <v>2</v>
      </c>
      <c r="C885" t="s">
        <v>191</v>
      </c>
      <c r="D885">
        <v>90.17</v>
      </c>
      <c r="E885" t="s">
        <v>550</v>
      </c>
      <c r="F885">
        <f t="shared" si="39"/>
        <v>180.34</v>
      </c>
      <c r="G885" t="str">
        <f>VLOOKUP(C885,Customer!A885:C3707,3,FALSE)</f>
        <v>Spain</v>
      </c>
      <c r="H885" t="str">
        <f>VLOOKUP(C885,Customer!A885:C3707,2,FALSE)</f>
        <v>Madrid</v>
      </c>
      <c r="I885" t="str">
        <f t="shared" si="40"/>
        <v>May</v>
      </c>
      <c r="J885">
        <f t="shared" si="41"/>
        <v>22</v>
      </c>
    </row>
    <row r="886" spans="1:10" x14ac:dyDescent="0.3">
      <c r="A886" s="3">
        <v>37818</v>
      </c>
      <c r="B886">
        <v>3</v>
      </c>
      <c r="C886" t="s">
        <v>152</v>
      </c>
      <c r="D886">
        <v>100</v>
      </c>
      <c r="E886" t="s">
        <v>550</v>
      </c>
      <c r="F886">
        <f t="shared" si="39"/>
        <v>300</v>
      </c>
      <c r="G886" t="str">
        <f>VLOOKUP(C886,Customer!A886:C3708,3,FALSE)</f>
        <v>Australia</v>
      </c>
      <c r="H886" t="str">
        <f>VLOOKUP(C886,Customer!A886:C3708,2,FALSE)</f>
        <v>Chatswood</v>
      </c>
      <c r="I886" t="str">
        <f t="shared" si="40"/>
        <v>Jul</v>
      </c>
      <c r="J886">
        <f t="shared" si="41"/>
        <v>29</v>
      </c>
    </row>
    <row r="887" spans="1:10" x14ac:dyDescent="0.3">
      <c r="A887" s="3">
        <v>37883</v>
      </c>
      <c r="B887">
        <v>3</v>
      </c>
      <c r="C887" t="s">
        <v>196</v>
      </c>
      <c r="D887">
        <v>91.18</v>
      </c>
      <c r="E887" t="s">
        <v>550</v>
      </c>
      <c r="F887">
        <f t="shared" si="39"/>
        <v>273.54000000000002</v>
      </c>
      <c r="G887" t="str">
        <f>VLOOKUP(C887,Customer!A887:C3709,3,FALSE)</f>
        <v>Singapore</v>
      </c>
      <c r="H887" t="str">
        <f>VLOOKUP(C887,Customer!A887:C3709,2,FALSE)</f>
        <v>Singapore</v>
      </c>
      <c r="I887" t="str">
        <f t="shared" si="40"/>
        <v>Sep</v>
      </c>
      <c r="J887">
        <f t="shared" si="41"/>
        <v>38</v>
      </c>
    </row>
    <row r="888" spans="1:10" x14ac:dyDescent="0.3">
      <c r="A888" s="3">
        <v>37914</v>
      </c>
      <c r="B888">
        <v>4</v>
      </c>
      <c r="C888" t="s">
        <v>203</v>
      </c>
      <c r="D888">
        <v>100</v>
      </c>
      <c r="E888" t="s">
        <v>550</v>
      </c>
      <c r="F888">
        <f t="shared" si="39"/>
        <v>400</v>
      </c>
      <c r="G888" t="str">
        <f>VLOOKUP(C888,Customer!A888:C3710,3,FALSE)</f>
        <v>USA</v>
      </c>
      <c r="H888" t="str">
        <f>VLOOKUP(C888,Customer!A888:C3710,2,FALSE)</f>
        <v>NYC</v>
      </c>
      <c r="I888" t="str">
        <f t="shared" si="40"/>
        <v>Oct</v>
      </c>
      <c r="J888">
        <f t="shared" si="41"/>
        <v>43</v>
      </c>
    </row>
    <row r="889" spans="1:10" x14ac:dyDescent="0.3">
      <c r="A889" s="3">
        <v>37931</v>
      </c>
      <c r="B889">
        <v>4</v>
      </c>
      <c r="C889" t="s">
        <v>207</v>
      </c>
      <c r="D889">
        <v>100</v>
      </c>
      <c r="E889" t="s">
        <v>550</v>
      </c>
      <c r="F889">
        <f t="shared" si="39"/>
        <v>400</v>
      </c>
      <c r="G889" t="str">
        <f>VLOOKUP(C889,Customer!A889:C3711,3,FALSE)</f>
        <v>Australia</v>
      </c>
      <c r="H889" t="str">
        <f>VLOOKUP(C889,Customer!A889:C3711,2,FALSE)</f>
        <v>South Brisbane</v>
      </c>
      <c r="I889" t="str">
        <f t="shared" si="40"/>
        <v>Nov</v>
      </c>
      <c r="J889">
        <f t="shared" si="41"/>
        <v>45</v>
      </c>
    </row>
    <row r="890" spans="1:10" x14ac:dyDescent="0.3">
      <c r="A890" s="3">
        <v>37938</v>
      </c>
      <c r="B890">
        <v>4</v>
      </c>
      <c r="C890" t="s">
        <v>214</v>
      </c>
      <c r="D890">
        <v>89.15</v>
      </c>
      <c r="E890" t="s">
        <v>550</v>
      </c>
      <c r="F890">
        <f t="shared" si="39"/>
        <v>356.6</v>
      </c>
      <c r="G890" t="str">
        <f>VLOOKUP(C890,Customer!A890:C3712,3,FALSE)</f>
        <v>USA</v>
      </c>
      <c r="H890" t="str">
        <f>VLOOKUP(C890,Customer!A890:C3712,2,FALSE)</f>
        <v>Philadelphia</v>
      </c>
      <c r="I890" t="str">
        <f t="shared" si="40"/>
        <v>Nov</v>
      </c>
      <c r="J890">
        <f t="shared" si="41"/>
        <v>46</v>
      </c>
    </row>
    <row r="891" spans="1:10" x14ac:dyDescent="0.3">
      <c r="A891" s="3">
        <v>37946</v>
      </c>
      <c r="B891">
        <v>4</v>
      </c>
      <c r="C891" t="s">
        <v>558</v>
      </c>
      <c r="D891">
        <v>93.21</v>
      </c>
      <c r="E891" t="s">
        <v>550</v>
      </c>
      <c r="F891">
        <f t="shared" si="39"/>
        <v>372.84</v>
      </c>
      <c r="G891" t="str">
        <f>VLOOKUP(C891,Customer!A891:C3713,3,FALSE)</f>
        <v>Australia</v>
      </c>
      <c r="H891" t="str">
        <f>VLOOKUP(C891,Customer!A891:C3713,2,FALSE)</f>
        <v>Glen Waverly</v>
      </c>
      <c r="I891" t="str">
        <f t="shared" si="40"/>
        <v>Nov</v>
      </c>
      <c r="J891">
        <f t="shared" si="41"/>
        <v>47</v>
      </c>
    </row>
    <row r="892" spans="1:10" x14ac:dyDescent="0.3">
      <c r="A892" s="3">
        <v>37960</v>
      </c>
      <c r="B892">
        <v>4</v>
      </c>
      <c r="C892" t="s">
        <v>225</v>
      </c>
      <c r="D892">
        <v>90.17</v>
      </c>
      <c r="E892" t="s">
        <v>550</v>
      </c>
      <c r="F892">
        <f t="shared" si="39"/>
        <v>360.68</v>
      </c>
      <c r="G892" t="str">
        <f>VLOOKUP(C892,Customer!A892:C3714,3,FALSE)</f>
        <v>Canada</v>
      </c>
      <c r="H892" t="str">
        <f>VLOOKUP(C892,Customer!A892:C3714,2,FALSE)</f>
        <v>Vancouver</v>
      </c>
      <c r="I892" t="str">
        <f t="shared" si="40"/>
        <v>Dec</v>
      </c>
      <c r="J892">
        <f t="shared" si="41"/>
        <v>49</v>
      </c>
    </row>
    <row r="893" spans="1:10" x14ac:dyDescent="0.3">
      <c r="A893" s="3">
        <v>38015</v>
      </c>
      <c r="B893">
        <v>1</v>
      </c>
      <c r="C893" t="s">
        <v>234</v>
      </c>
      <c r="D893">
        <v>100</v>
      </c>
      <c r="E893" t="s">
        <v>550</v>
      </c>
      <c r="F893">
        <f t="shared" si="39"/>
        <v>100</v>
      </c>
      <c r="G893" t="str">
        <f>VLOOKUP(C893,Customer!A893:C3715,3,FALSE)</f>
        <v>USA</v>
      </c>
      <c r="H893" t="str">
        <f>VLOOKUP(C893,Customer!A893:C3715,2,FALSE)</f>
        <v>Burbank</v>
      </c>
      <c r="I893" t="str">
        <f t="shared" si="40"/>
        <v>Jan</v>
      </c>
      <c r="J893">
        <f t="shared" si="41"/>
        <v>5</v>
      </c>
    </row>
    <row r="894" spans="1:10" x14ac:dyDescent="0.3">
      <c r="A894" s="3">
        <v>38056</v>
      </c>
      <c r="B894">
        <v>1</v>
      </c>
      <c r="C894" t="s">
        <v>239</v>
      </c>
      <c r="D894">
        <v>100</v>
      </c>
      <c r="E894" t="s">
        <v>550</v>
      </c>
      <c r="F894">
        <f t="shared" si="39"/>
        <v>100</v>
      </c>
      <c r="G894" t="str">
        <f>VLOOKUP(C894,Customer!A894:C3716,3,FALSE)</f>
        <v>USA</v>
      </c>
      <c r="H894" t="str">
        <f>VLOOKUP(C894,Customer!A894:C3716,2,FALSE)</f>
        <v>Cambridge</v>
      </c>
      <c r="I894" t="str">
        <f t="shared" si="40"/>
        <v>Mar</v>
      </c>
      <c r="J894">
        <f t="shared" si="41"/>
        <v>11</v>
      </c>
    </row>
    <row r="895" spans="1:10" x14ac:dyDescent="0.3">
      <c r="A895" s="3">
        <v>38106</v>
      </c>
      <c r="B895">
        <v>2</v>
      </c>
      <c r="C895" t="s">
        <v>174</v>
      </c>
      <c r="D895">
        <v>100</v>
      </c>
      <c r="E895" t="s">
        <v>550</v>
      </c>
      <c r="F895">
        <f t="shared" si="39"/>
        <v>200</v>
      </c>
      <c r="G895" t="str">
        <f>VLOOKUP(C895,Customer!A895:C3717,3,FALSE)</f>
        <v>Spain</v>
      </c>
      <c r="H895" t="str">
        <f>VLOOKUP(C895,Customer!A895:C3717,2,FALSE)</f>
        <v>Madrid</v>
      </c>
      <c r="I895" t="str">
        <f t="shared" si="40"/>
        <v>Apr</v>
      </c>
      <c r="J895">
        <f t="shared" si="41"/>
        <v>18</v>
      </c>
    </row>
    <row r="896" spans="1:10" x14ac:dyDescent="0.3">
      <c r="A896" s="3">
        <v>38152</v>
      </c>
      <c r="B896">
        <v>2</v>
      </c>
      <c r="C896" t="s">
        <v>397</v>
      </c>
      <c r="D896">
        <v>88.14</v>
      </c>
      <c r="E896" t="s">
        <v>550</v>
      </c>
      <c r="F896">
        <f t="shared" si="39"/>
        <v>176.28</v>
      </c>
      <c r="G896" t="str">
        <f>VLOOKUP(C896,Customer!A896:C3718,3,FALSE)</f>
        <v>USA</v>
      </c>
      <c r="H896" t="str">
        <f>VLOOKUP(C896,Customer!A896:C3718,2,FALSE)</f>
        <v>San Jose</v>
      </c>
      <c r="I896" t="str">
        <f t="shared" si="40"/>
        <v>Jun</v>
      </c>
      <c r="J896">
        <f t="shared" si="41"/>
        <v>25</v>
      </c>
    </row>
    <row r="897" spans="1:10" x14ac:dyDescent="0.3">
      <c r="A897" s="3">
        <v>38187</v>
      </c>
      <c r="B897">
        <v>3</v>
      </c>
      <c r="C897" t="s">
        <v>152</v>
      </c>
      <c r="D897">
        <v>96.24</v>
      </c>
      <c r="E897" t="s">
        <v>550</v>
      </c>
      <c r="F897">
        <f t="shared" si="39"/>
        <v>288.71999999999997</v>
      </c>
      <c r="G897" t="str">
        <f>VLOOKUP(C897,Customer!A897:C3719,3,FALSE)</f>
        <v>Australia</v>
      </c>
      <c r="H897" t="str">
        <f>VLOOKUP(C897,Customer!A897:C3719,2,FALSE)</f>
        <v>Chatswood</v>
      </c>
      <c r="I897" t="str">
        <f t="shared" si="40"/>
        <v>Jul</v>
      </c>
      <c r="J897">
        <f t="shared" si="41"/>
        <v>30</v>
      </c>
    </row>
    <row r="898" spans="1:10" x14ac:dyDescent="0.3">
      <c r="A898" s="3">
        <v>38216</v>
      </c>
      <c r="B898">
        <v>3</v>
      </c>
      <c r="C898" t="s">
        <v>254</v>
      </c>
      <c r="D898">
        <v>100</v>
      </c>
      <c r="E898" t="s">
        <v>550</v>
      </c>
      <c r="F898">
        <f t="shared" si="39"/>
        <v>300</v>
      </c>
      <c r="G898" t="str">
        <f>VLOOKUP(C898,Customer!A898:C3720,3,FALSE)</f>
        <v>Italy</v>
      </c>
      <c r="H898" t="str">
        <f>VLOOKUP(C898,Customer!A898:C3720,2,FALSE)</f>
        <v>Torino</v>
      </c>
      <c r="I898" t="str">
        <f t="shared" si="40"/>
        <v>Aug</v>
      </c>
      <c r="J898">
        <f t="shared" si="41"/>
        <v>34</v>
      </c>
    </row>
    <row r="899" spans="1:10" x14ac:dyDescent="0.3">
      <c r="A899" s="3">
        <v>38238</v>
      </c>
      <c r="B899">
        <v>3</v>
      </c>
      <c r="C899" t="s">
        <v>261</v>
      </c>
      <c r="D899">
        <v>100</v>
      </c>
      <c r="E899" t="s">
        <v>550</v>
      </c>
      <c r="F899">
        <f t="shared" ref="F899:F962" si="42">D899*B899</f>
        <v>300</v>
      </c>
      <c r="G899" t="str">
        <f>VLOOKUP(C899,Customer!A899:C3721,3,FALSE)</f>
        <v>Sweden</v>
      </c>
      <c r="H899" t="str">
        <f>VLOOKUP(C899,Customer!A899:C3721,2,FALSE)</f>
        <v>Boras</v>
      </c>
      <c r="I899" t="str">
        <f t="shared" ref="I899:I962" si="43">TEXT(A899,"mmm")</f>
        <v>Sep</v>
      </c>
      <c r="J899">
        <f t="shared" ref="J899:J962" si="44">WEEKNUM(A899)</f>
        <v>37</v>
      </c>
    </row>
    <row r="900" spans="1:10" x14ac:dyDescent="0.3">
      <c r="A900" s="3">
        <v>38271</v>
      </c>
      <c r="B900">
        <v>4</v>
      </c>
      <c r="C900" t="s">
        <v>267</v>
      </c>
      <c r="D900">
        <v>100</v>
      </c>
      <c r="E900" t="s">
        <v>550</v>
      </c>
      <c r="F900">
        <f t="shared" si="42"/>
        <v>400</v>
      </c>
      <c r="G900" t="str">
        <f>VLOOKUP(C900,Customer!A900:C3722,3,FALSE)</f>
        <v>France</v>
      </c>
      <c r="H900" t="str">
        <f>VLOOKUP(C900,Customer!A900:C3722,2,FALSE)</f>
        <v>Versailles</v>
      </c>
      <c r="I900" t="str">
        <f t="shared" si="43"/>
        <v>Oct</v>
      </c>
      <c r="J900">
        <f t="shared" si="44"/>
        <v>42</v>
      </c>
    </row>
    <row r="901" spans="1:10" x14ac:dyDescent="0.3">
      <c r="A901" s="3">
        <v>38281</v>
      </c>
      <c r="B901">
        <v>4</v>
      </c>
      <c r="C901" t="s">
        <v>272</v>
      </c>
      <c r="D901">
        <v>100</v>
      </c>
      <c r="E901" t="s">
        <v>550</v>
      </c>
      <c r="F901">
        <f t="shared" si="42"/>
        <v>400</v>
      </c>
      <c r="G901" t="str">
        <f>VLOOKUP(C901,Customer!A901:C3723,3,FALSE)</f>
        <v>USA</v>
      </c>
      <c r="H901" t="str">
        <f>VLOOKUP(C901,Customer!A901:C3723,2,FALSE)</f>
        <v>San Rafael</v>
      </c>
      <c r="I901" t="str">
        <f t="shared" si="43"/>
        <v>Oct</v>
      </c>
      <c r="J901">
        <f t="shared" si="44"/>
        <v>43</v>
      </c>
    </row>
    <row r="902" spans="1:10" x14ac:dyDescent="0.3">
      <c r="A902" s="3">
        <v>38295</v>
      </c>
      <c r="B902">
        <v>4</v>
      </c>
      <c r="C902" t="s">
        <v>277</v>
      </c>
      <c r="D902">
        <v>100</v>
      </c>
      <c r="E902" t="s">
        <v>550</v>
      </c>
      <c r="F902">
        <f t="shared" si="42"/>
        <v>400</v>
      </c>
      <c r="G902" t="str">
        <f>VLOOKUP(C902,Customer!A902:C3724,3,FALSE)</f>
        <v>USA</v>
      </c>
      <c r="H902" t="str">
        <f>VLOOKUP(C902,Customer!A902:C3724,2,FALSE)</f>
        <v>Nashua</v>
      </c>
      <c r="I902" t="str">
        <f t="shared" si="43"/>
        <v>Nov</v>
      </c>
      <c r="J902">
        <f t="shared" si="44"/>
        <v>45</v>
      </c>
    </row>
    <row r="903" spans="1:10" x14ac:dyDescent="0.3">
      <c r="A903" s="3">
        <v>38309</v>
      </c>
      <c r="B903">
        <v>4</v>
      </c>
      <c r="C903" t="s">
        <v>81</v>
      </c>
      <c r="D903">
        <v>90.17</v>
      </c>
      <c r="E903" t="s">
        <v>550</v>
      </c>
      <c r="F903">
        <f t="shared" si="42"/>
        <v>360.68</v>
      </c>
      <c r="G903" t="str">
        <f>VLOOKUP(C903,Customer!A903:C3725,3,FALSE)</f>
        <v>USA</v>
      </c>
      <c r="H903" t="str">
        <f>VLOOKUP(C903,Customer!A903:C3725,2,FALSE)</f>
        <v>San Francisco</v>
      </c>
      <c r="I903" t="str">
        <f t="shared" si="43"/>
        <v>Nov</v>
      </c>
      <c r="J903">
        <f t="shared" si="44"/>
        <v>47</v>
      </c>
    </row>
    <row r="904" spans="1:10" x14ac:dyDescent="0.3">
      <c r="A904" s="3">
        <v>38320</v>
      </c>
      <c r="B904">
        <v>4</v>
      </c>
      <c r="C904" t="s">
        <v>89</v>
      </c>
      <c r="D904">
        <v>100</v>
      </c>
      <c r="E904" t="s">
        <v>550</v>
      </c>
      <c r="F904">
        <f t="shared" si="42"/>
        <v>400</v>
      </c>
      <c r="G904" t="str">
        <f>VLOOKUP(C904,Customer!A904:C3726,3,FALSE)</f>
        <v>Australia</v>
      </c>
      <c r="H904" t="str">
        <f>VLOOKUP(C904,Customer!A904:C3726,2,FALSE)</f>
        <v>Melbourne</v>
      </c>
      <c r="I904" t="str">
        <f t="shared" si="43"/>
        <v>Nov</v>
      </c>
      <c r="J904">
        <f t="shared" si="44"/>
        <v>49</v>
      </c>
    </row>
    <row r="905" spans="1:10" x14ac:dyDescent="0.3">
      <c r="A905" s="3">
        <v>38331</v>
      </c>
      <c r="B905">
        <v>4</v>
      </c>
      <c r="C905" t="s">
        <v>272</v>
      </c>
      <c r="D905">
        <v>87.13</v>
      </c>
      <c r="E905" t="s">
        <v>550</v>
      </c>
      <c r="F905">
        <f t="shared" si="42"/>
        <v>348.52</v>
      </c>
      <c r="G905" t="str">
        <f>VLOOKUP(C905,Customer!A905:C3727,3,FALSE)</f>
        <v>USA</v>
      </c>
      <c r="H905" t="str">
        <f>VLOOKUP(C905,Customer!A905:C3727,2,FALSE)</f>
        <v>San Rafael</v>
      </c>
      <c r="I905" t="str">
        <f t="shared" si="43"/>
        <v>Dec</v>
      </c>
      <c r="J905">
        <f t="shared" si="44"/>
        <v>50</v>
      </c>
    </row>
    <row r="906" spans="1:10" x14ac:dyDescent="0.3">
      <c r="A906" s="3">
        <v>38372</v>
      </c>
      <c r="B906">
        <v>1</v>
      </c>
      <c r="C906" t="s">
        <v>281</v>
      </c>
      <c r="D906">
        <v>100</v>
      </c>
      <c r="E906" t="s">
        <v>550</v>
      </c>
      <c r="F906">
        <f t="shared" si="42"/>
        <v>100</v>
      </c>
      <c r="G906" t="str">
        <f>VLOOKUP(C906,Customer!A906:C3728,3,FALSE)</f>
        <v>USA</v>
      </c>
      <c r="H906" t="str">
        <f>VLOOKUP(C906,Customer!A906:C3728,2,FALSE)</f>
        <v>Brickhaven</v>
      </c>
      <c r="I906" t="str">
        <f t="shared" si="43"/>
        <v>Jan</v>
      </c>
      <c r="J906">
        <f t="shared" si="44"/>
        <v>4</v>
      </c>
    </row>
    <row r="907" spans="1:10" x14ac:dyDescent="0.3">
      <c r="A907" s="3">
        <v>38400</v>
      </c>
      <c r="B907">
        <v>1</v>
      </c>
      <c r="C907" t="s">
        <v>58</v>
      </c>
      <c r="D907">
        <v>100</v>
      </c>
      <c r="E907" t="s">
        <v>550</v>
      </c>
      <c r="F907">
        <f t="shared" si="42"/>
        <v>100</v>
      </c>
      <c r="G907" t="str">
        <f>VLOOKUP(C907,Customer!A907:C3729,3,FALSE)</f>
        <v>USA</v>
      </c>
      <c r="H907" t="str">
        <f>VLOOKUP(C907,Customer!A907:C3729,2,FALSE)</f>
        <v>San Francisco</v>
      </c>
      <c r="I907" t="str">
        <f t="shared" si="43"/>
        <v>Feb</v>
      </c>
      <c r="J907">
        <f t="shared" si="44"/>
        <v>8</v>
      </c>
    </row>
    <row r="908" spans="1:10" x14ac:dyDescent="0.3">
      <c r="A908" s="3">
        <v>38420</v>
      </c>
      <c r="B908">
        <v>1</v>
      </c>
      <c r="C908" t="s">
        <v>285</v>
      </c>
      <c r="D908">
        <v>45.25</v>
      </c>
      <c r="E908" t="s">
        <v>550</v>
      </c>
      <c r="F908">
        <f t="shared" si="42"/>
        <v>45.25</v>
      </c>
      <c r="G908" t="str">
        <f>VLOOKUP(C908,Customer!A908:C3730,3,FALSE)</f>
        <v>Australia</v>
      </c>
      <c r="H908" t="str">
        <f>VLOOKUP(C908,Customer!A908:C3730,2,FALSE)</f>
        <v>North Sydney</v>
      </c>
      <c r="I908" t="str">
        <f t="shared" si="43"/>
        <v>Mar</v>
      </c>
      <c r="J908">
        <f t="shared" si="44"/>
        <v>11</v>
      </c>
    </row>
    <row r="909" spans="1:10" x14ac:dyDescent="0.3">
      <c r="A909" s="3">
        <v>38502</v>
      </c>
      <c r="B909">
        <v>2</v>
      </c>
      <c r="C909" t="s">
        <v>365</v>
      </c>
      <c r="D909">
        <v>88.14</v>
      </c>
      <c r="E909" t="s">
        <v>550</v>
      </c>
      <c r="F909">
        <f t="shared" si="42"/>
        <v>176.28</v>
      </c>
      <c r="G909" t="str">
        <f>VLOOKUP(C909,Customer!A909:C3731,3,FALSE)</f>
        <v>Belgium</v>
      </c>
      <c r="H909" t="str">
        <f>VLOOKUP(C909,Customer!A909:C3731,2,FALSE)</f>
        <v>Bruxelles</v>
      </c>
      <c r="I909" t="str">
        <f t="shared" si="43"/>
        <v>May</v>
      </c>
      <c r="J909">
        <f t="shared" si="44"/>
        <v>23</v>
      </c>
    </row>
    <row r="910" spans="1:10" x14ac:dyDescent="0.3">
      <c r="A910" s="3">
        <v>37650</v>
      </c>
      <c r="B910">
        <v>1</v>
      </c>
      <c r="C910" t="s">
        <v>133</v>
      </c>
      <c r="D910">
        <v>57.46</v>
      </c>
      <c r="E910" t="s">
        <v>550</v>
      </c>
      <c r="F910">
        <f t="shared" si="42"/>
        <v>57.46</v>
      </c>
      <c r="G910" t="str">
        <f>VLOOKUP(C910,Customer!A910:C3732,3,FALSE)</f>
        <v>Norway</v>
      </c>
      <c r="H910" t="str">
        <f>VLOOKUP(C910,Customer!A910:C3732,2,FALSE)</f>
        <v>Stavern</v>
      </c>
      <c r="I910" t="str">
        <f t="shared" si="43"/>
        <v>Jan</v>
      </c>
      <c r="J910">
        <f t="shared" si="44"/>
        <v>5</v>
      </c>
    </row>
    <row r="911" spans="1:10" x14ac:dyDescent="0.3">
      <c r="A911" s="3">
        <v>37705</v>
      </c>
      <c r="B911">
        <v>1</v>
      </c>
      <c r="C911" t="s">
        <v>81</v>
      </c>
      <c r="D911">
        <v>64.33</v>
      </c>
      <c r="E911" t="s">
        <v>550</v>
      </c>
      <c r="F911">
        <f t="shared" si="42"/>
        <v>64.33</v>
      </c>
      <c r="G911" t="str">
        <f>VLOOKUP(C911,Customer!A911:C3733,3,FALSE)</f>
        <v>USA</v>
      </c>
      <c r="H911" t="str">
        <f>VLOOKUP(C911,Customer!A911:C3733,2,FALSE)</f>
        <v>San Francisco</v>
      </c>
      <c r="I911" t="str">
        <f t="shared" si="43"/>
        <v>Mar</v>
      </c>
      <c r="J911">
        <f t="shared" si="44"/>
        <v>13</v>
      </c>
    </row>
    <row r="912" spans="1:10" x14ac:dyDescent="0.3">
      <c r="A912" s="3">
        <v>37769</v>
      </c>
      <c r="B912">
        <v>2</v>
      </c>
      <c r="C912" t="s">
        <v>191</v>
      </c>
      <c r="D912">
        <v>73.7</v>
      </c>
      <c r="E912" t="s">
        <v>550</v>
      </c>
      <c r="F912">
        <f t="shared" si="42"/>
        <v>147.4</v>
      </c>
      <c r="G912" t="str">
        <f>VLOOKUP(C912,Customer!A912:C3734,3,FALSE)</f>
        <v>Spain</v>
      </c>
      <c r="H912" t="str">
        <f>VLOOKUP(C912,Customer!A912:C3734,2,FALSE)</f>
        <v>Madrid</v>
      </c>
      <c r="I912" t="str">
        <f t="shared" si="43"/>
        <v>May</v>
      </c>
      <c r="J912">
        <f t="shared" si="44"/>
        <v>22</v>
      </c>
    </row>
    <row r="913" spans="1:10" x14ac:dyDescent="0.3">
      <c r="A913" s="3">
        <v>37818</v>
      </c>
      <c r="B913">
        <v>3</v>
      </c>
      <c r="C913" t="s">
        <v>152</v>
      </c>
      <c r="D913">
        <v>71.2</v>
      </c>
      <c r="E913" t="s">
        <v>550</v>
      </c>
      <c r="F913">
        <f t="shared" si="42"/>
        <v>213.60000000000002</v>
      </c>
      <c r="G913" t="str">
        <f>VLOOKUP(C913,Customer!A913:C3735,3,FALSE)</f>
        <v>Australia</v>
      </c>
      <c r="H913" t="str">
        <f>VLOOKUP(C913,Customer!A913:C3735,2,FALSE)</f>
        <v>Chatswood</v>
      </c>
      <c r="I913" t="str">
        <f t="shared" si="43"/>
        <v>Jul</v>
      </c>
      <c r="J913">
        <f t="shared" si="44"/>
        <v>29</v>
      </c>
    </row>
    <row r="914" spans="1:10" x14ac:dyDescent="0.3">
      <c r="A914" s="3">
        <v>37883</v>
      </c>
      <c r="B914">
        <v>3</v>
      </c>
      <c r="C914" t="s">
        <v>196</v>
      </c>
      <c r="D914">
        <v>49.97</v>
      </c>
      <c r="E914" t="s">
        <v>550</v>
      </c>
      <c r="F914">
        <f t="shared" si="42"/>
        <v>149.91</v>
      </c>
      <c r="G914" t="str">
        <f>VLOOKUP(C914,Customer!A914:C3736,3,FALSE)</f>
        <v>Singapore</v>
      </c>
      <c r="H914" t="str">
        <f>VLOOKUP(C914,Customer!A914:C3736,2,FALSE)</f>
        <v>Singapore</v>
      </c>
      <c r="I914" t="str">
        <f t="shared" si="43"/>
        <v>Sep</v>
      </c>
      <c r="J914">
        <f t="shared" si="44"/>
        <v>38</v>
      </c>
    </row>
    <row r="915" spans="1:10" x14ac:dyDescent="0.3">
      <c r="A915" s="3">
        <v>37914</v>
      </c>
      <c r="B915">
        <v>4</v>
      </c>
      <c r="C915" t="s">
        <v>203</v>
      </c>
      <c r="D915">
        <v>69.959999999999994</v>
      </c>
      <c r="E915" t="s">
        <v>550</v>
      </c>
      <c r="F915">
        <f t="shared" si="42"/>
        <v>279.83999999999997</v>
      </c>
      <c r="G915" t="str">
        <f>VLOOKUP(C915,Customer!A915:C3737,3,FALSE)</f>
        <v>USA</v>
      </c>
      <c r="H915" t="str">
        <f>VLOOKUP(C915,Customer!A915:C3737,2,FALSE)</f>
        <v>NYC</v>
      </c>
      <c r="I915" t="str">
        <f t="shared" si="43"/>
        <v>Oct</v>
      </c>
      <c r="J915">
        <f t="shared" si="44"/>
        <v>43</v>
      </c>
    </row>
    <row r="916" spans="1:10" x14ac:dyDescent="0.3">
      <c r="A916" s="3">
        <v>37930</v>
      </c>
      <c r="B916">
        <v>4</v>
      </c>
      <c r="C916" t="s">
        <v>552</v>
      </c>
      <c r="D916">
        <v>53.72</v>
      </c>
      <c r="E916" t="s">
        <v>550</v>
      </c>
      <c r="F916">
        <f t="shared" si="42"/>
        <v>214.88</v>
      </c>
      <c r="G916" t="str">
        <f>VLOOKUP(C916,Customer!A916:C3738,3,FALSE)</f>
        <v>Italy</v>
      </c>
      <c r="H916" t="str">
        <f>VLOOKUP(C916,Customer!A916:C3738,2,FALSE)</f>
        <v>Bergamo</v>
      </c>
      <c r="I916" t="str">
        <f t="shared" si="43"/>
        <v>Nov</v>
      </c>
      <c r="J916">
        <f t="shared" si="44"/>
        <v>45</v>
      </c>
    </row>
    <row r="917" spans="1:10" x14ac:dyDescent="0.3">
      <c r="A917" s="3">
        <v>37938</v>
      </c>
      <c r="B917">
        <v>4</v>
      </c>
      <c r="C917" t="s">
        <v>214</v>
      </c>
      <c r="D917">
        <v>68.08</v>
      </c>
      <c r="E917" t="s">
        <v>550</v>
      </c>
      <c r="F917">
        <f t="shared" si="42"/>
        <v>272.32</v>
      </c>
      <c r="G917" t="str">
        <f>VLOOKUP(C917,Customer!A917:C3739,3,FALSE)</f>
        <v>USA</v>
      </c>
      <c r="H917" t="str">
        <f>VLOOKUP(C917,Customer!A917:C3739,2,FALSE)</f>
        <v>Philadelphia</v>
      </c>
      <c r="I917" t="str">
        <f t="shared" si="43"/>
        <v>Nov</v>
      </c>
      <c r="J917">
        <f t="shared" si="44"/>
        <v>46</v>
      </c>
    </row>
    <row r="918" spans="1:10" x14ac:dyDescent="0.3">
      <c r="A918" s="3">
        <v>37946</v>
      </c>
      <c r="B918">
        <v>4</v>
      </c>
      <c r="C918" t="s">
        <v>558</v>
      </c>
      <c r="D918">
        <v>51.84</v>
      </c>
      <c r="E918" t="s">
        <v>550</v>
      </c>
      <c r="F918">
        <f t="shared" si="42"/>
        <v>207.36</v>
      </c>
      <c r="G918" t="str">
        <f>VLOOKUP(C918,Customer!A918:C3740,3,FALSE)</f>
        <v>Australia</v>
      </c>
      <c r="H918" t="str">
        <f>VLOOKUP(C918,Customer!A918:C3740,2,FALSE)</f>
        <v>Glen Waverly</v>
      </c>
      <c r="I918" t="str">
        <f t="shared" si="43"/>
        <v>Nov</v>
      </c>
      <c r="J918">
        <f t="shared" si="44"/>
        <v>47</v>
      </c>
    </row>
    <row r="919" spans="1:10" x14ac:dyDescent="0.3">
      <c r="A919" s="3">
        <v>37960</v>
      </c>
      <c r="B919">
        <v>4</v>
      </c>
      <c r="C919" t="s">
        <v>225</v>
      </c>
      <c r="D919">
        <v>67.459999999999994</v>
      </c>
      <c r="E919" t="s">
        <v>550</v>
      </c>
      <c r="F919">
        <f t="shared" si="42"/>
        <v>269.83999999999997</v>
      </c>
      <c r="G919" t="str">
        <f>VLOOKUP(C919,Customer!A919:C3741,3,FALSE)</f>
        <v>Canada</v>
      </c>
      <c r="H919" t="str">
        <f>VLOOKUP(C919,Customer!A919:C3741,2,FALSE)</f>
        <v>Vancouver</v>
      </c>
      <c r="I919" t="str">
        <f t="shared" si="43"/>
        <v>Dec</v>
      </c>
      <c r="J919">
        <f t="shared" si="44"/>
        <v>49</v>
      </c>
    </row>
    <row r="920" spans="1:10" x14ac:dyDescent="0.3">
      <c r="A920" s="3">
        <v>38015</v>
      </c>
      <c r="B920">
        <v>1</v>
      </c>
      <c r="C920" t="s">
        <v>234</v>
      </c>
      <c r="D920">
        <v>58.71</v>
      </c>
      <c r="E920" t="s">
        <v>550</v>
      </c>
      <c r="F920">
        <f t="shared" si="42"/>
        <v>58.71</v>
      </c>
      <c r="G920" t="str">
        <f>VLOOKUP(C920,Customer!A920:C3742,3,FALSE)</f>
        <v>USA</v>
      </c>
      <c r="H920" t="str">
        <f>VLOOKUP(C920,Customer!A920:C3742,2,FALSE)</f>
        <v>Burbank</v>
      </c>
      <c r="I920" t="str">
        <f t="shared" si="43"/>
        <v>Jan</v>
      </c>
      <c r="J920">
        <f t="shared" si="44"/>
        <v>5</v>
      </c>
    </row>
    <row r="921" spans="1:10" x14ac:dyDescent="0.3">
      <c r="A921" s="3">
        <v>38056</v>
      </c>
      <c r="B921">
        <v>1</v>
      </c>
      <c r="C921" t="s">
        <v>239</v>
      </c>
      <c r="D921">
        <v>63.71</v>
      </c>
      <c r="E921" t="s">
        <v>550</v>
      </c>
      <c r="F921">
        <f t="shared" si="42"/>
        <v>63.71</v>
      </c>
      <c r="G921" t="str">
        <f>VLOOKUP(C921,Customer!A921:C3743,3,FALSE)</f>
        <v>USA</v>
      </c>
      <c r="H921" t="str">
        <f>VLOOKUP(C921,Customer!A921:C3743,2,FALSE)</f>
        <v>Cambridge</v>
      </c>
      <c r="I921" t="str">
        <f t="shared" si="43"/>
        <v>Mar</v>
      </c>
      <c r="J921">
        <f t="shared" si="44"/>
        <v>11</v>
      </c>
    </row>
    <row r="922" spans="1:10" x14ac:dyDescent="0.3">
      <c r="A922" s="3">
        <v>38106</v>
      </c>
      <c r="B922">
        <v>2</v>
      </c>
      <c r="C922" t="s">
        <v>174</v>
      </c>
      <c r="D922">
        <v>58.09</v>
      </c>
      <c r="E922" t="s">
        <v>550</v>
      </c>
      <c r="F922">
        <f t="shared" si="42"/>
        <v>116.18</v>
      </c>
      <c r="G922" t="str">
        <f>VLOOKUP(C922,Customer!A922:C3744,3,FALSE)</f>
        <v>Spain</v>
      </c>
      <c r="H922" t="str">
        <f>VLOOKUP(C922,Customer!A922:C3744,2,FALSE)</f>
        <v>Madrid</v>
      </c>
      <c r="I922" t="str">
        <f t="shared" si="43"/>
        <v>Apr</v>
      </c>
      <c r="J922">
        <f t="shared" si="44"/>
        <v>18</v>
      </c>
    </row>
    <row r="923" spans="1:10" x14ac:dyDescent="0.3">
      <c r="A923" s="3">
        <v>38152</v>
      </c>
      <c r="B923">
        <v>2</v>
      </c>
      <c r="C923" t="s">
        <v>397</v>
      </c>
      <c r="D923">
        <v>53.72</v>
      </c>
      <c r="E923" t="s">
        <v>550</v>
      </c>
      <c r="F923">
        <f t="shared" si="42"/>
        <v>107.44</v>
      </c>
      <c r="G923" t="str">
        <f>VLOOKUP(C923,Customer!A923:C3745,3,FALSE)</f>
        <v>USA</v>
      </c>
      <c r="H923" t="str">
        <f>VLOOKUP(C923,Customer!A923:C3745,2,FALSE)</f>
        <v>San Jose</v>
      </c>
      <c r="I923" t="str">
        <f t="shared" si="43"/>
        <v>Jun</v>
      </c>
      <c r="J923">
        <f t="shared" si="44"/>
        <v>25</v>
      </c>
    </row>
    <row r="924" spans="1:10" x14ac:dyDescent="0.3">
      <c r="A924" s="3">
        <v>38184</v>
      </c>
      <c r="B924">
        <v>3</v>
      </c>
      <c r="C924" t="s">
        <v>144</v>
      </c>
      <c r="D924">
        <v>63.08</v>
      </c>
      <c r="E924" t="s">
        <v>550</v>
      </c>
      <c r="F924">
        <f t="shared" si="42"/>
        <v>189.24</v>
      </c>
      <c r="G924" t="str">
        <f>VLOOKUP(C924,Customer!A924:C3746,3,FALSE)</f>
        <v>Austria</v>
      </c>
      <c r="H924" t="str">
        <f>VLOOKUP(C924,Customer!A924:C3746,2,FALSE)</f>
        <v>Salzburg</v>
      </c>
      <c r="I924" t="str">
        <f t="shared" si="43"/>
        <v>Jul</v>
      </c>
      <c r="J924">
        <f t="shared" si="44"/>
        <v>29</v>
      </c>
    </row>
    <row r="925" spans="1:10" x14ac:dyDescent="0.3">
      <c r="A925" s="3">
        <v>38216</v>
      </c>
      <c r="B925">
        <v>3</v>
      </c>
      <c r="C925" t="s">
        <v>254</v>
      </c>
      <c r="D925">
        <v>68.709999999999994</v>
      </c>
      <c r="E925" t="s">
        <v>550</v>
      </c>
      <c r="F925">
        <f t="shared" si="42"/>
        <v>206.13</v>
      </c>
      <c r="G925" t="str">
        <f>VLOOKUP(C925,Customer!A925:C3747,3,FALSE)</f>
        <v>Italy</v>
      </c>
      <c r="H925" t="str">
        <f>VLOOKUP(C925,Customer!A925:C3747,2,FALSE)</f>
        <v>Torino</v>
      </c>
      <c r="I925" t="str">
        <f t="shared" si="43"/>
        <v>Aug</v>
      </c>
      <c r="J925">
        <f t="shared" si="44"/>
        <v>34</v>
      </c>
    </row>
    <row r="926" spans="1:10" x14ac:dyDescent="0.3">
      <c r="A926" s="3">
        <v>38238</v>
      </c>
      <c r="B926">
        <v>3</v>
      </c>
      <c r="C926" t="s">
        <v>261</v>
      </c>
      <c r="D926">
        <v>50.59</v>
      </c>
      <c r="E926" t="s">
        <v>550</v>
      </c>
      <c r="F926">
        <f t="shared" si="42"/>
        <v>151.77000000000001</v>
      </c>
      <c r="G926" t="str">
        <f>VLOOKUP(C926,Customer!A926:C3748,3,FALSE)</f>
        <v>Sweden</v>
      </c>
      <c r="H926" t="str">
        <f>VLOOKUP(C926,Customer!A926:C3748,2,FALSE)</f>
        <v>Boras</v>
      </c>
      <c r="I926" t="str">
        <f t="shared" si="43"/>
        <v>Sep</v>
      </c>
      <c r="J926">
        <f t="shared" si="44"/>
        <v>37</v>
      </c>
    </row>
    <row r="927" spans="1:10" x14ac:dyDescent="0.3">
      <c r="A927" s="3">
        <v>38271</v>
      </c>
      <c r="B927">
        <v>4</v>
      </c>
      <c r="C927" t="s">
        <v>267</v>
      </c>
      <c r="D927">
        <v>64.959999999999994</v>
      </c>
      <c r="E927" t="s">
        <v>550</v>
      </c>
      <c r="F927">
        <f t="shared" si="42"/>
        <v>259.83999999999997</v>
      </c>
      <c r="G927" t="str">
        <f>VLOOKUP(C927,Customer!A927:C3749,3,FALSE)</f>
        <v>France</v>
      </c>
      <c r="H927" t="str">
        <f>VLOOKUP(C927,Customer!A927:C3749,2,FALSE)</f>
        <v>Versailles</v>
      </c>
      <c r="I927" t="str">
        <f t="shared" si="43"/>
        <v>Oct</v>
      </c>
      <c r="J927">
        <f t="shared" si="44"/>
        <v>42</v>
      </c>
    </row>
    <row r="928" spans="1:10" x14ac:dyDescent="0.3">
      <c r="A928" s="3">
        <v>38281</v>
      </c>
      <c r="B928">
        <v>4</v>
      </c>
      <c r="C928" t="s">
        <v>272</v>
      </c>
      <c r="D928">
        <v>53.72</v>
      </c>
      <c r="E928" t="s">
        <v>550</v>
      </c>
      <c r="F928">
        <f t="shared" si="42"/>
        <v>214.88</v>
      </c>
      <c r="G928" t="str">
        <f>VLOOKUP(C928,Customer!A928:C3750,3,FALSE)</f>
        <v>USA</v>
      </c>
      <c r="H928" t="str">
        <f>VLOOKUP(C928,Customer!A928:C3750,2,FALSE)</f>
        <v>San Rafael</v>
      </c>
      <c r="I928" t="str">
        <f t="shared" si="43"/>
        <v>Oct</v>
      </c>
      <c r="J928">
        <f t="shared" si="44"/>
        <v>43</v>
      </c>
    </row>
    <row r="929" spans="1:10" x14ac:dyDescent="0.3">
      <c r="A929" s="3">
        <v>38295</v>
      </c>
      <c r="B929">
        <v>4</v>
      </c>
      <c r="C929" t="s">
        <v>277</v>
      </c>
      <c r="D929">
        <v>29.87</v>
      </c>
      <c r="E929" t="s">
        <v>550</v>
      </c>
      <c r="F929">
        <f t="shared" si="42"/>
        <v>119.48</v>
      </c>
      <c r="G929" t="str">
        <f>VLOOKUP(C929,Customer!A929:C3751,3,FALSE)</f>
        <v>USA</v>
      </c>
      <c r="H929" t="str">
        <f>VLOOKUP(C929,Customer!A929:C3751,2,FALSE)</f>
        <v>Nashua</v>
      </c>
      <c r="I929" t="str">
        <f t="shared" si="43"/>
        <v>Nov</v>
      </c>
      <c r="J929">
        <f t="shared" si="44"/>
        <v>45</v>
      </c>
    </row>
    <row r="930" spans="1:10" x14ac:dyDescent="0.3">
      <c r="A930" s="3">
        <v>38308</v>
      </c>
      <c r="B930">
        <v>4</v>
      </c>
      <c r="C930" t="s">
        <v>492</v>
      </c>
      <c r="D930">
        <v>100</v>
      </c>
      <c r="E930" t="s">
        <v>550</v>
      </c>
      <c r="F930">
        <f t="shared" si="42"/>
        <v>400</v>
      </c>
      <c r="G930" t="str">
        <f>VLOOKUP(C930,Customer!A930:C3752,3,FALSE)</f>
        <v>UK</v>
      </c>
      <c r="H930" t="str">
        <f>VLOOKUP(C930,Customer!A930:C3752,2,FALSE)</f>
        <v>Manchester</v>
      </c>
      <c r="I930" t="str">
        <f t="shared" si="43"/>
        <v>Nov</v>
      </c>
      <c r="J930">
        <f t="shared" si="44"/>
        <v>47</v>
      </c>
    </row>
    <row r="931" spans="1:10" x14ac:dyDescent="0.3">
      <c r="A931" s="3">
        <v>38320</v>
      </c>
      <c r="B931">
        <v>4</v>
      </c>
      <c r="C931" t="s">
        <v>89</v>
      </c>
      <c r="D931">
        <v>64.959999999999994</v>
      </c>
      <c r="E931" t="s">
        <v>550</v>
      </c>
      <c r="F931">
        <f t="shared" si="42"/>
        <v>259.83999999999997</v>
      </c>
      <c r="G931" t="str">
        <f>VLOOKUP(C931,Customer!A931:C3753,3,FALSE)</f>
        <v>Australia</v>
      </c>
      <c r="H931" t="str">
        <f>VLOOKUP(C931,Customer!A931:C3753,2,FALSE)</f>
        <v>Melbourne</v>
      </c>
      <c r="I931" t="str">
        <f t="shared" si="43"/>
        <v>Nov</v>
      </c>
      <c r="J931">
        <f t="shared" si="44"/>
        <v>49</v>
      </c>
    </row>
    <row r="932" spans="1:10" x14ac:dyDescent="0.3">
      <c r="A932" s="3">
        <v>38331</v>
      </c>
      <c r="B932">
        <v>4</v>
      </c>
      <c r="C932" t="s">
        <v>272</v>
      </c>
      <c r="D932">
        <v>70.58</v>
      </c>
      <c r="E932" t="s">
        <v>550</v>
      </c>
      <c r="F932">
        <f t="shared" si="42"/>
        <v>282.32</v>
      </c>
      <c r="G932" t="str">
        <f>VLOOKUP(C932,Customer!A932:C3754,3,FALSE)</f>
        <v>USA</v>
      </c>
      <c r="H932" t="str">
        <f>VLOOKUP(C932,Customer!A932:C3754,2,FALSE)</f>
        <v>San Rafael</v>
      </c>
      <c r="I932" t="str">
        <f t="shared" si="43"/>
        <v>Dec</v>
      </c>
      <c r="J932">
        <f t="shared" si="44"/>
        <v>50</v>
      </c>
    </row>
    <row r="933" spans="1:10" x14ac:dyDescent="0.3">
      <c r="A933" s="3">
        <v>38372</v>
      </c>
      <c r="B933">
        <v>1</v>
      </c>
      <c r="C933" t="s">
        <v>281</v>
      </c>
      <c r="D933">
        <v>44.21</v>
      </c>
      <c r="E933" t="s">
        <v>550</v>
      </c>
      <c r="F933">
        <f t="shared" si="42"/>
        <v>44.21</v>
      </c>
      <c r="G933" t="str">
        <f>VLOOKUP(C933,Customer!A933:C3755,3,FALSE)</f>
        <v>USA</v>
      </c>
      <c r="H933" t="str">
        <f>VLOOKUP(C933,Customer!A933:C3755,2,FALSE)</f>
        <v>Brickhaven</v>
      </c>
      <c r="I933" t="str">
        <f t="shared" si="43"/>
        <v>Jan</v>
      </c>
      <c r="J933">
        <f t="shared" si="44"/>
        <v>4</v>
      </c>
    </row>
    <row r="934" spans="1:10" x14ac:dyDescent="0.3">
      <c r="A934" s="3">
        <v>38400</v>
      </c>
      <c r="B934">
        <v>1</v>
      </c>
      <c r="C934" t="s">
        <v>58</v>
      </c>
      <c r="D934">
        <v>68.08</v>
      </c>
      <c r="E934" t="s">
        <v>550</v>
      </c>
      <c r="F934">
        <f t="shared" si="42"/>
        <v>68.08</v>
      </c>
      <c r="G934" t="str">
        <f>VLOOKUP(C934,Customer!A934:C3756,3,FALSE)</f>
        <v>USA</v>
      </c>
      <c r="H934" t="str">
        <f>VLOOKUP(C934,Customer!A934:C3756,2,FALSE)</f>
        <v>San Francisco</v>
      </c>
      <c r="I934" t="str">
        <f t="shared" si="43"/>
        <v>Feb</v>
      </c>
      <c r="J934">
        <f t="shared" si="44"/>
        <v>8</v>
      </c>
    </row>
    <row r="935" spans="1:10" x14ac:dyDescent="0.3">
      <c r="A935" s="3">
        <v>38421</v>
      </c>
      <c r="B935">
        <v>1</v>
      </c>
      <c r="C935" t="s">
        <v>409</v>
      </c>
      <c r="D935">
        <v>59.96</v>
      </c>
      <c r="E935" t="s">
        <v>550</v>
      </c>
      <c r="F935">
        <f t="shared" si="42"/>
        <v>59.96</v>
      </c>
      <c r="G935" t="str">
        <f>VLOOKUP(C935,Customer!A935:C3757,3,FALSE)</f>
        <v>Austria</v>
      </c>
      <c r="H935" t="str">
        <f>VLOOKUP(C935,Customer!A935:C3757,2,FALSE)</f>
        <v>Graz</v>
      </c>
      <c r="I935" t="str">
        <f t="shared" si="43"/>
        <v>Mar</v>
      </c>
      <c r="J935">
        <f t="shared" si="44"/>
        <v>11</v>
      </c>
    </row>
    <row r="936" spans="1:10" x14ac:dyDescent="0.3">
      <c r="A936" s="3">
        <v>38502</v>
      </c>
      <c r="B936">
        <v>2</v>
      </c>
      <c r="C936" t="s">
        <v>365</v>
      </c>
      <c r="D936">
        <v>53.72</v>
      </c>
      <c r="E936" t="s">
        <v>550</v>
      </c>
      <c r="F936">
        <f t="shared" si="42"/>
        <v>107.44</v>
      </c>
      <c r="G936" t="str">
        <f>VLOOKUP(C936,Customer!A936:C3758,3,FALSE)</f>
        <v>Belgium</v>
      </c>
      <c r="H936" t="str">
        <f>VLOOKUP(C936,Customer!A936:C3758,2,FALSE)</f>
        <v>Bruxelles</v>
      </c>
      <c r="I936" t="str">
        <f t="shared" si="43"/>
        <v>May</v>
      </c>
      <c r="J936">
        <f t="shared" si="44"/>
        <v>23</v>
      </c>
    </row>
    <row r="937" spans="1:10" x14ac:dyDescent="0.3">
      <c r="A937" s="3">
        <v>37669</v>
      </c>
      <c r="B937">
        <v>1</v>
      </c>
      <c r="C937" t="s">
        <v>552</v>
      </c>
      <c r="D937">
        <v>83.44</v>
      </c>
      <c r="E937" t="s">
        <v>598</v>
      </c>
      <c r="F937">
        <f t="shared" si="42"/>
        <v>83.44</v>
      </c>
      <c r="G937" t="str">
        <f>VLOOKUP(C937,Customer!A937:C3759,3,FALSE)</f>
        <v>Italy</v>
      </c>
      <c r="H937" t="str">
        <f>VLOOKUP(C937,Customer!A937:C3759,2,FALSE)</f>
        <v>Bergamo</v>
      </c>
      <c r="I937" t="str">
        <f t="shared" si="43"/>
        <v>Feb</v>
      </c>
      <c r="J937">
        <f t="shared" si="44"/>
        <v>8</v>
      </c>
    </row>
    <row r="938" spans="1:10" x14ac:dyDescent="0.3">
      <c r="A938" s="3">
        <v>37739</v>
      </c>
      <c r="B938">
        <v>2</v>
      </c>
      <c r="C938" t="s">
        <v>144</v>
      </c>
      <c r="D938">
        <v>89.46</v>
      </c>
      <c r="E938" t="s">
        <v>598</v>
      </c>
      <c r="F938">
        <f t="shared" si="42"/>
        <v>178.92</v>
      </c>
      <c r="G938" t="str">
        <f>VLOOKUP(C938,Customer!A938:C3760,3,FALSE)</f>
        <v>Austria</v>
      </c>
      <c r="H938" t="str">
        <f>VLOOKUP(C938,Customer!A938:C3760,2,FALSE)</f>
        <v>Salzburg</v>
      </c>
      <c r="I938" t="str">
        <f t="shared" si="43"/>
        <v>Apr</v>
      </c>
      <c r="J938">
        <f t="shared" si="44"/>
        <v>18</v>
      </c>
    </row>
    <row r="939" spans="1:10" x14ac:dyDescent="0.3">
      <c r="A939" s="3">
        <v>37788</v>
      </c>
      <c r="B939">
        <v>2</v>
      </c>
      <c r="C939" t="s">
        <v>600</v>
      </c>
      <c r="D939">
        <v>96.34</v>
      </c>
      <c r="E939" t="s">
        <v>598</v>
      </c>
      <c r="F939">
        <f t="shared" si="42"/>
        <v>192.68</v>
      </c>
      <c r="G939" t="str">
        <f>VLOOKUP(C939,Customer!A939:C3761,3,FALSE)</f>
        <v>USA</v>
      </c>
      <c r="H939" t="str">
        <f>VLOOKUP(C939,Customer!A939:C3761,2,FALSE)</f>
        <v>Brickhaven</v>
      </c>
      <c r="I939" t="str">
        <f t="shared" si="43"/>
        <v>Jun</v>
      </c>
      <c r="J939">
        <f t="shared" si="44"/>
        <v>25</v>
      </c>
    </row>
    <row r="940" spans="1:10" x14ac:dyDescent="0.3">
      <c r="A940" s="3">
        <v>37843</v>
      </c>
      <c r="B940">
        <v>3</v>
      </c>
      <c r="C940" t="s">
        <v>335</v>
      </c>
      <c r="D940">
        <v>74.84</v>
      </c>
      <c r="E940" t="s">
        <v>598</v>
      </c>
      <c r="F940">
        <f t="shared" si="42"/>
        <v>224.52</v>
      </c>
      <c r="G940" t="str">
        <f>VLOOKUP(C940,Customer!A940:C3762,3,FALSE)</f>
        <v>USA</v>
      </c>
      <c r="H940" t="str">
        <f>VLOOKUP(C940,Customer!A940:C3762,2,FALSE)</f>
        <v>New Bedford</v>
      </c>
      <c r="I940" t="str">
        <f t="shared" si="43"/>
        <v>Aug</v>
      </c>
      <c r="J940">
        <f t="shared" si="44"/>
        <v>33</v>
      </c>
    </row>
    <row r="941" spans="1:10" x14ac:dyDescent="0.3">
      <c r="A941" s="3">
        <v>37900</v>
      </c>
      <c r="B941">
        <v>4</v>
      </c>
      <c r="C941" t="s">
        <v>126</v>
      </c>
      <c r="D941">
        <v>79.14</v>
      </c>
      <c r="E941" t="s">
        <v>598</v>
      </c>
      <c r="F941">
        <f t="shared" si="42"/>
        <v>316.56</v>
      </c>
      <c r="G941" t="str">
        <f>VLOOKUP(C941,Customer!A941:C3763,3,FALSE)</f>
        <v>Finland</v>
      </c>
      <c r="H941" t="str">
        <f>VLOOKUP(C941,Customer!A941:C3763,2,FALSE)</f>
        <v>Helsinki</v>
      </c>
      <c r="I941" t="str">
        <f t="shared" si="43"/>
        <v>Oct</v>
      </c>
      <c r="J941">
        <f t="shared" si="44"/>
        <v>41</v>
      </c>
    </row>
    <row r="942" spans="1:10" x14ac:dyDescent="0.3">
      <c r="A942" s="3">
        <v>37917</v>
      </c>
      <c r="B942">
        <v>4</v>
      </c>
      <c r="C942" t="s">
        <v>261</v>
      </c>
      <c r="D942">
        <v>73.12</v>
      </c>
      <c r="E942" t="s">
        <v>598</v>
      </c>
      <c r="F942">
        <f t="shared" si="42"/>
        <v>292.48</v>
      </c>
      <c r="G942" t="str">
        <f>VLOOKUP(C942,Customer!A942:C3764,3,FALSE)</f>
        <v>Sweden</v>
      </c>
      <c r="H942" t="str">
        <f>VLOOKUP(C942,Customer!A942:C3764,2,FALSE)</f>
        <v>Boras</v>
      </c>
      <c r="I942" t="str">
        <f t="shared" si="43"/>
        <v>Oct</v>
      </c>
      <c r="J942">
        <f t="shared" si="44"/>
        <v>43</v>
      </c>
    </row>
    <row r="943" spans="1:10" x14ac:dyDescent="0.3">
      <c r="A943" s="3">
        <v>37933</v>
      </c>
      <c r="B943">
        <v>4</v>
      </c>
      <c r="C943" t="s">
        <v>340</v>
      </c>
      <c r="D943">
        <v>81.72</v>
      </c>
      <c r="E943" t="s">
        <v>598</v>
      </c>
      <c r="F943">
        <f t="shared" si="42"/>
        <v>326.88</v>
      </c>
      <c r="G943" t="str">
        <f>VLOOKUP(C943,Customer!A943:C3765,3,FALSE)</f>
        <v>France</v>
      </c>
      <c r="H943" t="str">
        <f>VLOOKUP(C943,Customer!A943:C3765,2,FALSE)</f>
        <v>Toulouse</v>
      </c>
      <c r="I943" t="str">
        <f t="shared" si="43"/>
        <v>Nov</v>
      </c>
      <c r="J943">
        <f t="shared" si="44"/>
        <v>45</v>
      </c>
    </row>
    <row r="944" spans="1:10" x14ac:dyDescent="0.3">
      <c r="A944" s="3">
        <v>37939</v>
      </c>
      <c r="B944">
        <v>4</v>
      </c>
      <c r="C944" t="s">
        <v>346</v>
      </c>
      <c r="D944">
        <v>89.46</v>
      </c>
      <c r="E944" t="s">
        <v>598</v>
      </c>
      <c r="F944">
        <f t="shared" si="42"/>
        <v>357.84</v>
      </c>
      <c r="G944" t="str">
        <f>VLOOKUP(C944,Customer!A944:C3766,3,FALSE)</f>
        <v>UK</v>
      </c>
      <c r="H944" t="str">
        <f>VLOOKUP(C944,Customer!A944:C3766,2,FALSE)</f>
        <v>London</v>
      </c>
      <c r="I944" t="str">
        <f t="shared" si="43"/>
        <v>Nov</v>
      </c>
      <c r="J944">
        <f t="shared" si="44"/>
        <v>46</v>
      </c>
    </row>
    <row r="945" spans="1:10" x14ac:dyDescent="0.3">
      <c r="A945" s="3">
        <v>37951</v>
      </c>
      <c r="B945">
        <v>4</v>
      </c>
      <c r="C945" t="s">
        <v>352</v>
      </c>
      <c r="D945">
        <v>87.74</v>
      </c>
      <c r="E945" t="s">
        <v>598</v>
      </c>
      <c r="F945">
        <f t="shared" si="42"/>
        <v>350.96</v>
      </c>
      <c r="G945" t="str">
        <f>VLOOKUP(C945,Customer!A945:C3767,3,FALSE)</f>
        <v>Spain</v>
      </c>
      <c r="H945" t="str">
        <f>VLOOKUP(C945,Customer!A945:C3767,2,FALSE)</f>
        <v>Barcelona</v>
      </c>
      <c r="I945" t="str">
        <f t="shared" si="43"/>
        <v>Nov</v>
      </c>
      <c r="J945">
        <f t="shared" si="44"/>
        <v>48</v>
      </c>
    </row>
    <row r="946" spans="1:10" x14ac:dyDescent="0.3">
      <c r="A946" s="3">
        <v>37995</v>
      </c>
      <c r="B946">
        <v>1</v>
      </c>
      <c r="C946" t="s">
        <v>358</v>
      </c>
      <c r="D946">
        <v>100</v>
      </c>
      <c r="E946" t="s">
        <v>598</v>
      </c>
      <c r="F946">
        <f t="shared" si="42"/>
        <v>100</v>
      </c>
      <c r="G946" t="str">
        <f>VLOOKUP(C946,Customer!A946:C3768,3,FALSE)</f>
        <v>USA</v>
      </c>
      <c r="H946" t="str">
        <f>VLOOKUP(C946,Customer!A946:C3768,2,FALSE)</f>
        <v>Los Angeles</v>
      </c>
      <c r="I946" t="str">
        <f t="shared" si="43"/>
        <v>Jan</v>
      </c>
      <c r="J946">
        <f t="shared" si="44"/>
        <v>2</v>
      </c>
    </row>
    <row r="947" spans="1:10" x14ac:dyDescent="0.3">
      <c r="A947" s="3">
        <v>38036</v>
      </c>
      <c r="B947">
        <v>1</v>
      </c>
      <c r="C947" t="s">
        <v>362</v>
      </c>
      <c r="D947">
        <v>94.62</v>
      </c>
      <c r="E947" t="s">
        <v>598</v>
      </c>
      <c r="F947">
        <f t="shared" si="42"/>
        <v>94.62</v>
      </c>
      <c r="G947" t="str">
        <f>VLOOKUP(C947,Customer!A947:C3769,3,FALSE)</f>
        <v>USA</v>
      </c>
      <c r="H947" t="str">
        <f>VLOOKUP(C947,Customer!A947:C3769,2,FALSE)</f>
        <v>San Diego</v>
      </c>
      <c r="I947" t="str">
        <f t="shared" si="43"/>
        <v>Feb</v>
      </c>
      <c r="J947">
        <f t="shared" si="44"/>
        <v>8</v>
      </c>
    </row>
    <row r="948" spans="1:10" x14ac:dyDescent="0.3">
      <c r="A948" s="3">
        <v>38114</v>
      </c>
      <c r="B948">
        <v>2</v>
      </c>
      <c r="C948" t="s">
        <v>28</v>
      </c>
      <c r="D948">
        <v>73.98</v>
      </c>
      <c r="E948" t="s">
        <v>598</v>
      </c>
      <c r="F948">
        <f t="shared" si="42"/>
        <v>147.96</v>
      </c>
      <c r="G948" t="str">
        <f>VLOOKUP(C948,Customer!A948:C3770,3,FALSE)</f>
        <v>USA</v>
      </c>
      <c r="H948" t="str">
        <f>VLOOKUP(C948,Customer!A948:C3770,2,FALSE)</f>
        <v>NYC</v>
      </c>
      <c r="I948" t="str">
        <f t="shared" si="43"/>
        <v>May</v>
      </c>
      <c r="J948">
        <f t="shared" si="44"/>
        <v>19</v>
      </c>
    </row>
    <row r="949" spans="1:10" x14ac:dyDescent="0.3">
      <c r="A949" s="3">
        <v>38162</v>
      </c>
      <c r="B949">
        <v>2</v>
      </c>
      <c r="C949" t="s">
        <v>174</v>
      </c>
      <c r="D949">
        <v>84.3</v>
      </c>
      <c r="E949" t="s">
        <v>598</v>
      </c>
      <c r="F949">
        <f t="shared" si="42"/>
        <v>168.6</v>
      </c>
      <c r="G949" t="str">
        <f>VLOOKUP(C949,Customer!A949:C3771,3,FALSE)</f>
        <v>Spain</v>
      </c>
      <c r="H949" t="str">
        <f>VLOOKUP(C949,Customer!A949:C3771,2,FALSE)</f>
        <v>Madrid</v>
      </c>
      <c r="I949" t="str">
        <f t="shared" si="43"/>
        <v>Jun</v>
      </c>
      <c r="J949">
        <f t="shared" si="44"/>
        <v>26</v>
      </c>
    </row>
    <row r="950" spans="1:10" x14ac:dyDescent="0.3">
      <c r="A950" s="3">
        <v>38189</v>
      </c>
      <c r="B950">
        <v>3</v>
      </c>
      <c r="C950" t="s">
        <v>365</v>
      </c>
      <c r="D950">
        <v>98.06</v>
      </c>
      <c r="E950" t="s">
        <v>598</v>
      </c>
      <c r="F950">
        <f t="shared" si="42"/>
        <v>294.18</v>
      </c>
      <c r="G950" t="str">
        <f>VLOOKUP(C950,Customer!A950:C3772,3,FALSE)</f>
        <v>Belgium</v>
      </c>
      <c r="H950" t="str">
        <f>VLOOKUP(C950,Customer!A950:C3772,2,FALSE)</f>
        <v>Bruxelles</v>
      </c>
      <c r="I950" t="str">
        <f t="shared" si="43"/>
        <v>Jul</v>
      </c>
      <c r="J950">
        <f t="shared" si="44"/>
        <v>30</v>
      </c>
    </row>
    <row r="951" spans="1:10" x14ac:dyDescent="0.3">
      <c r="A951" s="3">
        <v>38219</v>
      </c>
      <c r="B951">
        <v>3</v>
      </c>
      <c r="C951" t="s">
        <v>373</v>
      </c>
      <c r="D951">
        <v>98.06</v>
      </c>
      <c r="E951" t="s">
        <v>598</v>
      </c>
      <c r="F951">
        <f t="shared" si="42"/>
        <v>294.18</v>
      </c>
      <c r="G951" t="str">
        <f>VLOOKUP(C951,Customer!A951:C3773,3,FALSE)</f>
        <v>Canada</v>
      </c>
      <c r="H951" t="str">
        <f>VLOOKUP(C951,Customer!A951:C3773,2,FALSE)</f>
        <v>Tsawassen</v>
      </c>
      <c r="I951" t="str">
        <f t="shared" si="43"/>
        <v>Aug</v>
      </c>
      <c r="J951">
        <f t="shared" si="44"/>
        <v>34</v>
      </c>
    </row>
    <row r="952" spans="1:10" x14ac:dyDescent="0.3">
      <c r="A952" s="3">
        <v>38245</v>
      </c>
      <c r="B952">
        <v>3</v>
      </c>
      <c r="C952" t="s">
        <v>572</v>
      </c>
      <c r="D952">
        <v>96.34</v>
      </c>
      <c r="E952" t="s">
        <v>598</v>
      </c>
      <c r="F952">
        <f t="shared" si="42"/>
        <v>289.02</v>
      </c>
      <c r="G952" t="str">
        <f>VLOOKUP(C952,Customer!A952:C3774,3,FALSE)</f>
        <v>Germany</v>
      </c>
      <c r="H952" t="str">
        <f>VLOOKUP(C952,Customer!A952:C3774,2,FALSE)</f>
        <v>Munich</v>
      </c>
      <c r="I952" t="str">
        <f t="shared" si="43"/>
        <v>Sep</v>
      </c>
      <c r="J952">
        <f t="shared" si="44"/>
        <v>38</v>
      </c>
    </row>
    <row r="953" spans="1:10" x14ac:dyDescent="0.3">
      <c r="A953" s="3">
        <v>38274</v>
      </c>
      <c r="B953">
        <v>4</v>
      </c>
      <c r="C953" t="s">
        <v>214</v>
      </c>
      <c r="D953">
        <v>83.44</v>
      </c>
      <c r="E953" t="s">
        <v>598</v>
      </c>
      <c r="F953">
        <f t="shared" si="42"/>
        <v>333.76</v>
      </c>
      <c r="G953" t="str">
        <f>VLOOKUP(C953,Customer!A953:C3775,3,FALSE)</f>
        <v>USA</v>
      </c>
      <c r="H953" t="str">
        <f>VLOOKUP(C953,Customer!A953:C3775,2,FALSE)</f>
        <v>Philadelphia</v>
      </c>
      <c r="I953" t="str">
        <f t="shared" si="43"/>
        <v>Oct</v>
      </c>
      <c r="J953">
        <f t="shared" si="44"/>
        <v>42</v>
      </c>
    </row>
    <row r="954" spans="1:10" x14ac:dyDescent="0.3">
      <c r="A954" s="3">
        <v>38292</v>
      </c>
      <c r="B954">
        <v>4</v>
      </c>
      <c r="C954" t="s">
        <v>383</v>
      </c>
      <c r="D954">
        <v>94.62</v>
      </c>
      <c r="E954" t="s">
        <v>598</v>
      </c>
      <c r="F954">
        <f t="shared" si="42"/>
        <v>378.48</v>
      </c>
      <c r="G954" t="str">
        <f>VLOOKUP(C954,Customer!A954:C3776,3,FALSE)</f>
        <v>UK</v>
      </c>
      <c r="H954" t="str">
        <f>VLOOKUP(C954,Customer!A954:C3776,2,FALSE)</f>
        <v>Cowes</v>
      </c>
      <c r="I954" t="str">
        <f t="shared" si="43"/>
        <v>Nov</v>
      </c>
      <c r="J954">
        <f t="shared" si="44"/>
        <v>45</v>
      </c>
    </row>
    <row r="955" spans="1:10" x14ac:dyDescent="0.3">
      <c r="A955" s="3">
        <v>38301</v>
      </c>
      <c r="B955">
        <v>4</v>
      </c>
      <c r="C955" t="s">
        <v>322</v>
      </c>
      <c r="D955">
        <v>45.86</v>
      </c>
      <c r="E955" t="s">
        <v>598</v>
      </c>
      <c r="F955">
        <f t="shared" si="42"/>
        <v>183.44</v>
      </c>
      <c r="G955" t="str">
        <f>VLOOKUP(C955,Customer!A955:C3777,3,FALSE)</f>
        <v>Denmark</v>
      </c>
      <c r="H955" t="str">
        <f>VLOOKUP(C955,Customer!A955:C3777,2,FALSE)</f>
        <v>Kobenhavn</v>
      </c>
      <c r="I955" t="str">
        <f t="shared" si="43"/>
        <v>Nov</v>
      </c>
      <c r="J955">
        <f t="shared" si="44"/>
        <v>46</v>
      </c>
    </row>
    <row r="956" spans="1:10" x14ac:dyDescent="0.3">
      <c r="A956" s="3">
        <v>38313</v>
      </c>
      <c r="B956">
        <v>4</v>
      </c>
      <c r="C956" t="s">
        <v>577</v>
      </c>
      <c r="D956">
        <v>82.58</v>
      </c>
      <c r="E956" t="s">
        <v>598</v>
      </c>
      <c r="F956">
        <f t="shared" si="42"/>
        <v>330.32</v>
      </c>
      <c r="G956" t="str">
        <f>VLOOKUP(C956,Customer!A956:C3778,3,FALSE)</f>
        <v>Belgium</v>
      </c>
      <c r="H956" t="str">
        <f>VLOOKUP(C956,Customer!A956:C3778,2,FALSE)</f>
        <v>Charleroi</v>
      </c>
      <c r="I956" t="str">
        <f t="shared" si="43"/>
        <v>Nov</v>
      </c>
      <c r="J956">
        <f t="shared" si="44"/>
        <v>48</v>
      </c>
    </row>
    <row r="957" spans="1:10" x14ac:dyDescent="0.3">
      <c r="A957" s="3">
        <v>38323</v>
      </c>
      <c r="B957">
        <v>4</v>
      </c>
      <c r="C957" t="s">
        <v>174</v>
      </c>
      <c r="D957">
        <v>64.97</v>
      </c>
      <c r="E957" t="s">
        <v>598</v>
      </c>
      <c r="F957">
        <f t="shared" si="42"/>
        <v>259.88</v>
      </c>
      <c r="G957" t="str">
        <f>VLOOKUP(C957,Customer!A957:C3779,3,FALSE)</f>
        <v>Spain</v>
      </c>
      <c r="H957" t="str">
        <f>VLOOKUP(C957,Customer!A957:C3779,2,FALSE)</f>
        <v>Madrid</v>
      </c>
      <c r="I957" t="str">
        <f t="shared" si="43"/>
        <v>Dec</v>
      </c>
      <c r="J957">
        <f t="shared" si="44"/>
        <v>49</v>
      </c>
    </row>
    <row r="958" spans="1:10" x14ac:dyDescent="0.3">
      <c r="A958" s="3">
        <v>38383</v>
      </c>
      <c r="B958">
        <v>1</v>
      </c>
      <c r="C958" t="s">
        <v>391</v>
      </c>
      <c r="D958">
        <v>86.74</v>
      </c>
      <c r="E958" t="s">
        <v>598</v>
      </c>
      <c r="F958">
        <f t="shared" si="42"/>
        <v>86.74</v>
      </c>
      <c r="G958" t="str">
        <f>VLOOKUP(C958,Customer!A958:C3780,3,FALSE)</f>
        <v>Finland</v>
      </c>
      <c r="H958" t="str">
        <f>VLOOKUP(C958,Customer!A958:C3780,2,FALSE)</f>
        <v>Oulu</v>
      </c>
      <c r="I958" t="str">
        <f t="shared" si="43"/>
        <v>Jan</v>
      </c>
      <c r="J958">
        <f t="shared" si="44"/>
        <v>6</v>
      </c>
    </row>
    <row r="959" spans="1:10" x14ac:dyDescent="0.3">
      <c r="A959" s="3">
        <v>38412</v>
      </c>
      <c r="B959">
        <v>1</v>
      </c>
      <c r="C959" t="s">
        <v>174</v>
      </c>
      <c r="D959">
        <v>93.01</v>
      </c>
      <c r="E959" t="s">
        <v>598</v>
      </c>
      <c r="F959">
        <f t="shared" si="42"/>
        <v>93.01</v>
      </c>
      <c r="G959" t="str">
        <f>VLOOKUP(C959,Customer!A959:C3781,3,FALSE)</f>
        <v>Spain</v>
      </c>
      <c r="H959" t="str">
        <f>VLOOKUP(C959,Customer!A959:C3781,2,FALSE)</f>
        <v>Madrid</v>
      </c>
      <c r="I959" t="str">
        <f t="shared" si="43"/>
        <v>Mar</v>
      </c>
      <c r="J959">
        <f t="shared" si="44"/>
        <v>10</v>
      </c>
    </row>
    <row r="960" spans="1:10" x14ac:dyDescent="0.3">
      <c r="A960" s="3">
        <v>38441</v>
      </c>
      <c r="B960">
        <v>1</v>
      </c>
      <c r="C960" t="s">
        <v>37</v>
      </c>
      <c r="D960">
        <v>72.260000000000005</v>
      </c>
      <c r="E960" t="s">
        <v>598</v>
      </c>
      <c r="F960">
        <f t="shared" si="42"/>
        <v>72.260000000000005</v>
      </c>
      <c r="G960" t="str">
        <f>VLOOKUP(C960,Customer!A960:C3782,3,FALSE)</f>
        <v>France</v>
      </c>
      <c r="H960" t="str">
        <f>VLOOKUP(C960,Customer!A960:C3782,2,FALSE)</f>
        <v>Reims</v>
      </c>
      <c r="I960" t="str">
        <f t="shared" si="43"/>
        <v>Mar</v>
      </c>
      <c r="J960">
        <f t="shared" si="44"/>
        <v>14</v>
      </c>
    </row>
    <row r="961" spans="1:10" x14ac:dyDescent="0.3">
      <c r="A961" s="3">
        <v>38443</v>
      </c>
      <c r="B961">
        <v>2</v>
      </c>
      <c r="C961" t="s">
        <v>397</v>
      </c>
      <c r="D961">
        <v>74.84</v>
      </c>
      <c r="E961" t="s">
        <v>598</v>
      </c>
      <c r="F961">
        <f t="shared" si="42"/>
        <v>149.68</v>
      </c>
      <c r="G961" t="str">
        <f>VLOOKUP(C961,Customer!A961:C3783,3,FALSE)</f>
        <v>USA</v>
      </c>
      <c r="H961" t="str">
        <f>VLOOKUP(C961,Customer!A961:C3783,2,FALSE)</f>
        <v>San Jose</v>
      </c>
      <c r="I961" t="str">
        <f t="shared" si="43"/>
        <v>Apr</v>
      </c>
      <c r="J961">
        <f t="shared" si="44"/>
        <v>14</v>
      </c>
    </row>
    <row r="962" spans="1:10" x14ac:dyDescent="0.3">
      <c r="A962" s="3">
        <v>38478</v>
      </c>
      <c r="B962">
        <v>2</v>
      </c>
      <c r="C962" t="s">
        <v>379</v>
      </c>
      <c r="D962">
        <v>73.98</v>
      </c>
      <c r="E962" t="s">
        <v>598</v>
      </c>
      <c r="F962">
        <f t="shared" si="42"/>
        <v>147.96</v>
      </c>
      <c r="G962" t="str">
        <f>VLOOKUP(C962,Customer!A962:C3784,3,FALSE)</f>
        <v>USA</v>
      </c>
      <c r="H962" t="str">
        <f>VLOOKUP(C962,Customer!A962:C3784,2,FALSE)</f>
        <v>Boston</v>
      </c>
      <c r="I962" t="str">
        <f t="shared" si="43"/>
        <v>May</v>
      </c>
      <c r="J962">
        <f t="shared" si="44"/>
        <v>19</v>
      </c>
    </row>
    <row r="963" spans="1:10" x14ac:dyDescent="0.3">
      <c r="A963" s="3">
        <v>37650</v>
      </c>
      <c r="B963">
        <v>1</v>
      </c>
      <c r="C963" t="s">
        <v>133</v>
      </c>
      <c r="D963">
        <v>100</v>
      </c>
      <c r="E963" t="s">
        <v>550</v>
      </c>
      <c r="F963">
        <f t="shared" ref="F963:F1026" si="45">D963*B963</f>
        <v>100</v>
      </c>
      <c r="G963" t="str">
        <f>VLOOKUP(C963,Customer!A963:C3785,3,FALSE)</f>
        <v>Norway</v>
      </c>
      <c r="H963" t="str">
        <f>VLOOKUP(C963,Customer!A963:C3785,2,FALSE)</f>
        <v>Stavern</v>
      </c>
      <c r="I963" t="str">
        <f t="shared" ref="I963:I1026" si="46">TEXT(A963,"mmm")</f>
        <v>Jan</v>
      </c>
      <c r="J963">
        <f t="shared" ref="J963:J1026" si="47">WEEKNUM(A963)</f>
        <v>5</v>
      </c>
    </row>
    <row r="964" spans="1:10" x14ac:dyDescent="0.3">
      <c r="A964" s="3">
        <v>37705</v>
      </c>
      <c r="B964">
        <v>1</v>
      </c>
      <c r="C964" t="s">
        <v>81</v>
      </c>
      <c r="D964">
        <v>100</v>
      </c>
      <c r="E964" t="s">
        <v>550</v>
      </c>
      <c r="F964">
        <f t="shared" si="45"/>
        <v>100</v>
      </c>
      <c r="G964" t="str">
        <f>VLOOKUP(C964,Customer!A964:C3786,3,FALSE)</f>
        <v>USA</v>
      </c>
      <c r="H964" t="str">
        <f>VLOOKUP(C964,Customer!A964:C3786,2,FALSE)</f>
        <v>San Francisco</v>
      </c>
      <c r="I964" t="str">
        <f t="shared" si="46"/>
        <v>Mar</v>
      </c>
      <c r="J964">
        <f t="shared" si="47"/>
        <v>13</v>
      </c>
    </row>
    <row r="965" spans="1:10" x14ac:dyDescent="0.3">
      <c r="A965" s="3">
        <v>37769</v>
      </c>
      <c r="B965">
        <v>2</v>
      </c>
      <c r="C965" t="s">
        <v>191</v>
      </c>
      <c r="D965">
        <v>97.39</v>
      </c>
      <c r="E965" t="s">
        <v>550</v>
      </c>
      <c r="F965">
        <f t="shared" si="45"/>
        <v>194.78</v>
      </c>
      <c r="G965" t="str">
        <f>VLOOKUP(C965,Customer!A965:C3787,3,FALSE)</f>
        <v>Spain</v>
      </c>
      <c r="H965" t="str">
        <f>VLOOKUP(C965,Customer!A965:C3787,2,FALSE)</f>
        <v>Madrid</v>
      </c>
      <c r="I965" t="str">
        <f t="shared" si="46"/>
        <v>May</v>
      </c>
      <c r="J965">
        <f t="shared" si="47"/>
        <v>22</v>
      </c>
    </row>
    <row r="966" spans="1:10" x14ac:dyDescent="0.3">
      <c r="A966" s="3">
        <v>37818</v>
      </c>
      <c r="B966">
        <v>3</v>
      </c>
      <c r="C966" t="s">
        <v>152</v>
      </c>
      <c r="D966">
        <v>90.06</v>
      </c>
      <c r="E966" t="s">
        <v>550</v>
      </c>
      <c r="F966">
        <f t="shared" si="45"/>
        <v>270.18</v>
      </c>
      <c r="G966" t="str">
        <f>VLOOKUP(C966,Customer!A966:C3788,3,FALSE)</f>
        <v>Australia</v>
      </c>
      <c r="H966" t="str">
        <f>VLOOKUP(C966,Customer!A966:C3788,2,FALSE)</f>
        <v>Chatswood</v>
      </c>
      <c r="I966" t="str">
        <f t="shared" si="46"/>
        <v>Jul</v>
      </c>
      <c r="J966">
        <f t="shared" si="47"/>
        <v>29</v>
      </c>
    </row>
    <row r="967" spans="1:10" x14ac:dyDescent="0.3">
      <c r="A967" s="3">
        <v>37883</v>
      </c>
      <c r="B967">
        <v>3</v>
      </c>
      <c r="C967" t="s">
        <v>196</v>
      </c>
      <c r="D967">
        <v>100</v>
      </c>
      <c r="E967" t="s">
        <v>550</v>
      </c>
      <c r="F967">
        <f t="shared" si="45"/>
        <v>300</v>
      </c>
      <c r="G967" t="str">
        <f>VLOOKUP(C967,Customer!A967:C3789,3,FALSE)</f>
        <v>Singapore</v>
      </c>
      <c r="H967" t="str">
        <f>VLOOKUP(C967,Customer!A967:C3789,2,FALSE)</f>
        <v>Singapore</v>
      </c>
      <c r="I967" t="str">
        <f t="shared" si="46"/>
        <v>Sep</v>
      </c>
      <c r="J967">
        <f t="shared" si="47"/>
        <v>38</v>
      </c>
    </row>
    <row r="968" spans="1:10" x14ac:dyDescent="0.3">
      <c r="A968" s="3">
        <v>37914</v>
      </c>
      <c r="B968">
        <v>4</v>
      </c>
      <c r="C968" t="s">
        <v>203</v>
      </c>
      <c r="D968">
        <v>100</v>
      </c>
      <c r="E968" t="s">
        <v>550</v>
      </c>
      <c r="F968">
        <f t="shared" si="45"/>
        <v>400</v>
      </c>
      <c r="G968" t="str">
        <f>VLOOKUP(C968,Customer!A968:C3790,3,FALSE)</f>
        <v>USA</v>
      </c>
      <c r="H968" t="str">
        <f>VLOOKUP(C968,Customer!A968:C3790,2,FALSE)</f>
        <v>NYC</v>
      </c>
      <c r="I968" t="str">
        <f t="shared" si="46"/>
        <v>Oct</v>
      </c>
      <c r="J968">
        <f t="shared" si="47"/>
        <v>43</v>
      </c>
    </row>
    <row r="969" spans="1:10" x14ac:dyDescent="0.3">
      <c r="A969" s="3">
        <v>37930</v>
      </c>
      <c r="B969">
        <v>4</v>
      </c>
      <c r="C969" t="s">
        <v>552</v>
      </c>
      <c r="D969">
        <v>89.01</v>
      </c>
      <c r="E969" t="s">
        <v>550</v>
      </c>
      <c r="F969">
        <f t="shared" si="45"/>
        <v>356.04</v>
      </c>
      <c r="G969" t="str">
        <f>VLOOKUP(C969,Customer!A969:C3791,3,FALSE)</f>
        <v>Italy</v>
      </c>
      <c r="H969" t="str">
        <f>VLOOKUP(C969,Customer!A969:C3791,2,FALSE)</f>
        <v>Bergamo</v>
      </c>
      <c r="I969" t="str">
        <f t="shared" si="46"/>
        <v>Nov</v>
      </c>
      <c r="J969">
        <f t="shared" si="47"/>
        <v>45</v>
      </c>
    </row>
    <row r="970" spans="1:10" x14ac:dyDescent="0.3">
      <c r="A970" s="3">
        <v>37938</v>
      </c>
      <c r="B970">
        <v>4</v>
      </c>
      <c r="C970" t="s">
        <v>214</v>
      </c>
      <c r="D970">
        <v>100</v>
      </c>
      <c r="E970" t="s">
        <v>550</v>
      </c>
      <c r="F970">
        <f t="shared" si="45"/>
        <v>400</v>
      </c>
      <c r="G970" t="str">
        <f>VLOOKUP(C970,Customer!A970:C3792,3,FALSE)</f>
        <v>USA</v>
      </c>
      <c r="H970" t="str">
        <f>VLOOKUP(C970,Customer!A970:C3792,2,FALSE)</f>
        <v>Philadelphia</v>
      </c>
      <c r="I970" t="str">
        <f t="shared" si="46"/>
        <v>Nov</v>
      </c>
      <c r="J970">
        <f t="shared" si="47"/>
        <v>46</v>
      </c>
    </row>
    <row r="971" spans="1:10" x14ac:dyDescent="0.3">
      <c r="A971" s="3">
        <v>37946</v>
      </c>
      <c r="B971">
        <v>4</v>
      </c>
      <c r="C971" t="s">
        <v>558</v>
      </c>
      <c r="D971">
        <v>100</v>
      </c>
      <c r="E971" t="s">
        <v>550</v>
      </c>
      <c r="F971">
        <f t="shared" si="45"/>
        <v>400</v>
      </c>
      <c r="G971" t="str">
        <f>VLOOKUP(C971,Customer!A971:C3793,3,FALSE)</f>
        <v>Australia</v>
      </c>
      <c r="H971" t="str">
        <f>VLOOKUP(C971,Customer!A971:C3793,2,FALSE)</f>
        <v>Glen Waverly</v>
      </c>
      <c r="I971" t="str">
        <f t="shared" si="46"/>
        <v>Nov</v>
      </c>
      <c r="J971">
        <f t="shared" si="47"/>
        <v>47</v>
      </c>
    </row>
    <row r="972" spans="1:10" x14ac:dyDescent="0.3">
      <c r="A972" s="3">
        <v>37960</v>
      </c>
      <c r="B972">
        <v>4</v>
      </c>
      <c r="C972" t="s">
        <v>225</v>
      </c>
      <c r="D972">
        <v>100</v>
      </c>
      <c r="E972" t="s">
        <v>550</v>
      </c>
      <c r="F972">
        <f t="shared" si="45"/>
        <v>400</v>
      </c>
      <c r="G972" t="str">
        <f>VLOOKUP(C972,Customer!A972:C3794,3,FALSE)</f>
        <v>Canada</v>
      </c>
      <c r="H972" t="str">
        <f>VLOOKUP(C972,Customer!A972:C3794,2,FALSE)</f>
        <v>Vancouver</v>
      </c>
      <c r="I972" t="str">
        <f t="shared" si="46"/>
        <v>Dec</v>
      </c>
      <c r="J972">
        <f t="shared" si="47"/>
        <v>49</v>
      </c>
    </row>
    <row r="973" spans="1:10" x14ac:dyDescent="0.3">
      <c r="A973" s="3">
        <v>38015</v>
      </c>
      <c r="B973">
        <v>1</v>
      </c>
      <c r="C973" t="s">
        <v>234</v>
      </c>
      <c r="D973">
        <v>100</v>
      </c>
      <c r="E973" t="s">
        <v>550</v>
      </c>
      <c r="F973">
        <f t="shared" si="45"/>
        <v>100</v>
      </c>
      <c r="G973" t="str">
        <f>VLOOKUP(C973,Customer!A973:C3795,3,FALSE)</f>
        <v>USA</v>
      </c>
      <c r="H973" t="str">
        <f>VLOOKUP(C973,Customer!A973:C3795,2,FALSE)</f>
        <v>Burbank</v>
      </c>
      <c r="I973" t="str">
        <f t="shared" si="46"/>
        <v>Jan</v>
      </c>
      <c r="J973">
        <f t="shared" si="47"/>
        <v>5</v>
      </c>
    </row>
    <row r="974" spans="1:10" x14ac:dyDescent="0.3">
      <c r="A974" s="3">
        <v>38056</v>
      </c>
      <c r="B974">
        <v>1</v>
      </c>
      <c r="C974" t="s">
        <v>239</v>
      </c>
      <c r="D974">
        <v>100</v>
      </c>
      <c r="E974" t="s">
        <v>550</v>
      </c>
      <c r="F974">
        <f t="shared" si="45"/>
        <v>100</v>
      </c>
      <c r="G974" t="str">
        <f>VLOOKUP(C974,Customer!A974:C3796,3,FALSE)</f>
        <v>USA</v>
      </c>
      <c r="H974" t="str">
        <f>VLOOKUP(C974,Customer!A974:C3796,2,FALSE)</f>
        <v>Cambridge</v>
      </c>
      <c r="I974" t="str">
        <f t="shared" si="46"/>
        <v>Mar</v>
      </c>
      <c r="J974">
        <f t="shared" si="47"/>
        <v>11</v>
      </c>
    </row>
    <row r="975" spans="1:10" x14ac:dyDescent="0.3">
      <c r="A975" s="3">
        <v>38106</v>
      </c>
      <c r="B975">
        <v>2</v>
      </c>
      <c r="C975" t="s">
        <v>174</v>
      </c>
      <c r="D975">
        <v>100</v>
      </c>
      <c r="E975" t="s">
        <v>550</v>
      </c>
      <c r="F975">
        <f t="shared" si="45"/>
        <v>200</v>
      </c>
      <c r="G975" t="str">
        <f>VLOOKUP(C975,Customer!A975:C3797,3,FALSE)</f>
        <v>Spain</v>
      </c>
      <c r="H975" t="str">
        <f>VLOOKUP(C975,Customer!A975:C3797,2,FALSE)</f>
        <v>Madrid</v>
      </c>
      <c r="I975" t="str">
        <f t="shared" si="46"/>
        <v>Apr</v>
      </c>
      <c r="J975">
        <f t="shared" si="47"/>
        <v>18</v>
      </c>
    </row>
    <row r="976" spans="1:10" x14ac:dyDescent="0.3">
      <c r="A976" s="3">
        <v>38152</v>
      </c>
      <c r="B976">
        <v>2</v>
      </c>
      <c r="C976" t="s">
        <v>397</v>
      </c>
      <c r="D976">
        <v>84.82</v>
      </c>
      <c r="E976" t="s">
        <v>550</v>
      </c>
      <c r="F976">
        <f t="shared" si="45"/>
        <v>169.64</v>
      </c>
      <c r="G976" t="str">
        <f>VLOOKUP(C976,Customer!A976:C3798,3,FALSE)</f>
        <v>USA</v>
      </c>
      <c r="H976" t="str">
        <f>VLOOKUP(C976,Customer!A976:C3798,2,FALSE)</f>
        <v>San Jose</v>
      </c>
      <c r="I976" t="str">
        <f t="shared" si="46"/>
        <v>Jun</v>
      </c>
      <c r="J976">
        <f t="shared" si="47"/>
        <v>25</v>
      </c>
    </row>
    <row r="977" spans="1:10" x14ac:dyDescent="0.3">
      <c r="A977" s="3">
        <v>38187</v>
      </c>
      <c r="B977">
        <v>3</v>
      </c>
      <c r="C977" t="s">
        <v>152</v>
      </c>
      <c r="D977">
        <v>100</v>
      </c>
      <c r="E977" t="s">
        <v>550</v>
      </c>
      <c r="F977">
        <f t="shared" si="45"/>
        <v>300</v>
      </c>
      <c r="G977" t="str">
        <f>VLOOKUP(C977,Customer!A977:C3799,3,FALSE)</f>
        <v>Australia</v>
      </c>
      <c r="H977" t="str">
        <f>VLOOKUP(C977,Customer!A977:C3799,2,FALSE)</f>
        <v>Chatswood</v>
      </c>
      <c r="I977" t="str">
        <f t="shared" si="46"/>
        <v>Jul</v>
      </c>
      <c r="J977">
        <f t="shared" si="47"/>
        <v>30</v>
      </c>
    </row>
    <row r="978" spans="1:10" x14ac:dyDescent="0.3">
      <c r="A978" s="3">
        <v>38216</v>
      </c>
      <c r="B978">
        <v>3</v>
      </c>
      <c r="C978" t="s">
        <v>254</v>
      </c>
      <c r="D978">
        <v>100</v>
      </c>
      <c r="E978" t="s">
        <v>550</v>
      </c>
      <c r="F978">
        <f t="shared" si="45"/>
        <v>300</v>
      </c>
      <c r="G978" t="str">
        <f>VLOOKUP(C978,Customer!A978:C3800,3,FALSE)</f>
        <v>Italy</v>
      </c>
      <c r="H978" t="str">
        <f>VLOOKUP(C978,Customer!A978:C3800,2,FALSE)</f>
        <v>Torino</v>
      </c>
      <c r="I978" t="str">
        <f t="shared" si="46"/>
        <v>Aug</v>
      </c>
      <c r="J978">
        <f t="shared" si="47"/>
        <v>34</v>
      </c>
    </row>
    <row r="979" spans="1:10" x14ac:dyDescent="0.3">
      <c r="A979" s="3">
        <v>38238</v>
      </c>
      <c r="B979">
        <v>3</v>
      </c>
      <c r="C979" t="s">
        <v>261</v>
      </c>
      <c r="D979">
        <v>100</v>
      </c>
      <c r="E979" t="s">
        <v>550</v>
      </c>
      <c r="F979">
        <f t="shared" si="45"/>
        <v>300</v>
      </c>
      <c r="G979" t="str">
        <f>VLOOKUP(C979,Customer!A979:C3801,3,FALSE)</f>
        <v>Sweden</v>
      </c>
      <c r="H979" t="str">
        <f>VLOOKUP(C979,Customer!A979:C3801,2,FALSE)</f>
        <v>Boras</v>
      </c>
      <c r="I979" t="str">
        <f t="shared" si="46"/>
        <v>Sep</v>
      </c>
      <c r="J979">
        <f t="shared" si="47"/>
        <v>37</v>
      </c>
    </row>
    <row r="980" spans="1:10" x14ac:dyDescent="0.3">
      <c r="A980" s="3">
        <v>38271</v>
      </c>
      <c r="B980">
        <v>4</v>
      </c>
      <c r="C980" t="s">
        <v>267</v>
      </c>
      <c r="D980">
        <v>85.87</v>
      </c>
      <c r="E980" t="s">
        <v>550</v>
      </c>
      <c r="F980">
        <f t="shared" si="45"/>
        <v>343.48</v>
      </c>
      <c r="G980" t="str">
        <f>VLOOKUP(C980,Customer!A980:C3802,3,FALSE)</f>
        <v>France</v>
      </c>
      <c r="H980" t="str">
        <f>VLOOKUP(C980,Customer!A980:C3802,2,FALSE)</f>
        <v>Versailles</v>
      </c>
      <c r="I980" t="str">
        <f t="shared" si="46"/>
        <v>Oct</v>
      </c>
      <c r="J980">
        <f t="shared" si="47"/>
        <v>42</v>
      </c>
    </row>
    <row r="981" spans="1:10" x14ac:dyDescent="0.3">
      <c r="A981" s="3">
        <v>38281</v>
      </c>
      <c r="B981">
        <v>4</v>
      </c>
      <c r="C981" t="s">
        <v>272</v>
      </c>
      <c r="D981">
        <v>100</v>
      </c>
      <c r="E981" t="s">
        <v>550</v>
      </c>
      <c r="F981">
        <f t="shared" si="45"/>
        <v>400</v>
      </c>
      <c r="G981" t="str">
        <f>VLOOKUP(C981,Customer!A981:C3803,3,FALSE)</f>
        <v>USA</v>
      </c>
      <c r="H981" t="str">
        <f>VLOOKUP(C981,Customer!A981:C3803,2,FALSE)</f>
        <v>San Rafael</v>
      </c>
      <c r="I981" t="str">
        <f t="shared" si="46"/>
        <v>Oct</v>
      </c>
      <c r="J981">
        <f t="shared" si="47"/>
        <v>43</v>
      </c>
    </row>
    <row r="982" spans="1:10" x14ac:dyDescent="0.3">
      <c r="A982" s="3">
        <v>38295</v>
      </c>
      <c r="B982">
        <v>4</v>
      </c>
      <c r="C982" t="s">
        <v>277</v>
      </c>
      <c r="D982">
        <v>47.04</v>
      </c>
      <c r="E982" t="s">
        <v>550</v>
      </c>
      <c r="F982">
        <f t="shared" si="45"/>
        <v>188.16</v>
      </c>
      <c r="G982" t="str">
        <f>VLOOKUP(C982,Customer!A982:C3804,3,FALSE)</f>
        <v>USA</v>
      </c>
      <c r="H982" t="str">
        <f>VLOOKUP(C982,Customer!A982:C3804,2,FALSE)</f>
        <v>Nashua</v>
      </c>
      <c r="I982" t="str">
        <f t="shared" si="46"/>
        <v>Nov</v>
      </c>
      <c r="J982">
        <f t="shared" si="47"/>
        <v>45</v>
      </c>
    </row>
    <row r="983" spans="1:10" x14ac:dyDescent="0.3">
      <c r="A983" s="3">
        <v>38308</v>
      </c>
      <c r="B983">
        <v>4</v>
      </c>
      <c r="C983" t="s">
        <v>492</v>
      </c>
      <c r="D983">
        <v>39.799999999999997</v>
      </c>
      <c r="E983" t="s">
        <v>550</v>
      </c>
      <c r="F983">
        <f t="shared" si="45"/>
        <v>159.19999999999999</v>
      </c>
      <c r="G983" t="str">
        <f>VLOOKUP(C983,Customer!A983:C3805,3,FALSE)</f>
        <v>UK</v>
      </c>
      <c r="H983" t="str">
        <f>VLOOKUP(C983,Customer!A983:C3805,2,FALSE)</f>
        <v>Manchester</v>
      </c>
      <c r="I983" t="str">
        <f t="shared" si="46"/>
        <v>Nov</v>
      </c>
      <c r="J983">
        <f t="shared" si="47"/>
        <v>47</v>
      </c>
    </row>
    <row r="984" spans="1:10" x14ac:dyDescent="0.3">
      <c r="A984" s="3">
        <v>38320</v>
      </c>
      <c r="B984">
        <v>4</v>
      </c>
      <c r="C984" t="s">
        <v>89</v>
      </c>
      <c r="D984">
        <v>100</v>
      </c>
      <c r="E984" t="s">
        <v>550</v>
      </c>
      <c r="F984">
        <f t="shared" si="45"/>
        <v>400</v>
      </c>
      <c r="G984" t="str">
        <f>VLOOKUP(C984,Customer!A984:C3806,3,FALSE)</f>
        <v>Australia</v>
      </c>
      <c r="H984" t="str">
        <f>VLOOKUP(C984,Customer!A984:C3806,2,FALSE)</f>
        <v>Melbourne</v>
      </c>
      <c r="I984" t="str">
        <f t="shared" si="46"/>
        <v>Nov</v>
      </c>
      <c r="J984">
        <f t="shared" si="47"/>
        <v>49</v>
      </c>
    </row>
    <row r="985" spans="1:10" x14ac:dyDescent="0.3">
      <c r="A985" s="3">
        <v>38331</v>
      </c>
      <c r="B985">
        <v>4</v>
      </c>
      <c r="C985" t="s">
        <v>272</v>
      </c>
      <c r="D985">
        <v>100</v>
      </c>
      <c r="E985" t="s">
        <v>550</v>
      </c>
      <c r="F985">
        <f t="shared" si="45"/>
        <v>400</v>
      </c>
      <c r="G985" t="str">
        <f>VLOOKUP(C985,Customer!A985:C3807,3,FALSE)</f>
        <v>USA</v>
      </c>
      <c r="H985" t="str">
        <f>VLOOKUP(C985,Customer!A985:C3807,2,FALSE)</f>
        <v>San Rafael</v>
      </c>
      <c r="I985" t="str">
        <f t="shared" si="46"/>
        <v>Dec</v>
      </c>
      <c r="J985">
        <f t="shared" si="47"/>
        <v>50</v>
      </c>
    </row>
    <row r="986" spans="1:10" x14ac:dyDescent="0.3">
      <c r="A986" s="3">
        <v>38372</v>
      </c>
      <c r="B986">
        <v>1</v>
      </c>
      <c r="C986" t="s">
        <v>281</v>
      </c>
      <c r="D986">
        <v>94.22</v>
      </c>
      <c r="E986" t="s">
        <v>550</v>
      </c>
      <c r="F986">
        <f t="shared" si="45"/>
        <v>94.22</v>
      </c>
      <c r="G986" t="str">
        <f>VLOOKUP(C986,Customer!A986:C3808,3,FALSE)</f>
        <v>USA</v>
      </c>
      <c r="H986" t="str">
        <f>VLOOKUP(C986,Customer!A986:C3808,2,FALSE)</f>
        <v>Brickhaven</v>
      </c>
      <c r="I986" t="str">
        <f t="shared" si="46"/>
        <v>Jan</v>
      </c>
      <c r="J986">
        <f t="shared" si="47"/>
        <v>4</v>
      </c>
    </row>
    <row r="987" spans="1:10" x14ac:dyDescent="0.3">
      <c r="A987" s="3">
        <v>38400</v>
      </c>
      <c r="B987">
        <v>1</v>
      </c>
      <c r="C987" t="s">
        <v>58</v>
      </c>
      <c r="D987">
        <v>100</v>
      </c>
      <c r="E987" t="s">
        <v>550</v>
      </c>
      <c r="F987">
        <f t="shared" si="45"/>
        <v>100</v>
      </c>
      <c r="G987" t="str">
        <f>VLOOKUP(C987,Customer!A987:C3809,3,FALSE)</f>
        <v>USA</v>
      </c>
      <c r="H987" t="str">
        <f>VLOOKUP(C987,Customer!A987:C3809,2,FALSE)</f>
        <v>San Francisco</v>
      </c>
      <c r="I987" t="str">
        <f t="shared" si="46"/>
        <v>Feb</v>
      </c>
      <c r="J987">
        <f t="shared" si="47"/>
        <v>8</v>
      </c>
    </row>
    <row r="988" spans="1:10" x14ac:dyDescent="0.3">
      <c r="A988" s="3">
        <v>38421</v>
      </c>
      <c r="B988">
        <v>1</v>
      </c>
      <c r="C988" t="s">
        <v>409</v>
      </c>
      <c r="D988">
        <v>86.92</v>
      </c>
      <c r="E988" t="s">
        <v>550</v>
      </c>
      <c r="F988">
        <f t="shared" si="45"/>
        <v>86.92</v>
      </c>
      <c r="G988" t="str">
        <f>VLOOKUP(C988,Customer!A988:C3810,3,FALSE)</f>
        <v>Austria</v>
      </c>
      <c r="H988" t="str">
        <f>VLOOKUP(C988,Customer!A988:C3810,2,FALSE)</f>
        <v>Graz</v>
      </c>
      <c r="I988" t="str">
        <f t="shared" si="46"/>
        <v>Mar</v>
      </c>
      <c r="J988">
        <f t="shared" si="47"/>
        <v>11</v>
      </c>
    </row>
    <row r="989" spans="1:10" x14ac:dyDescent="0.3">
      <c r="A989" s="3">
        <v>38502</v>
      </c>
      <c r="B989">
        <v>2</v>
      </c>
      <c r="C989" t="s">
        <v>365</v>
      </c>
      <c r="D989">
        <v>84.82</v>
      </c>
      <c r="E989" t="s">
        <v>550</v>
      </c>
      <c r="F989">
        <f t="shared" si="45"/>
        <v>169.64</v>
      </c>
      <c r="G989" t="str">
        <f>VLOOKUP(C989,Customer!A989:C3811,3,FALSE)</f>
        <v>Belgium</v>
      </c>
      <c r="H989" t="str">
        <f>VLOOKUP(C989,Customer!A989:C3811,2,FALSE)</f>
        <v>Bruxelles</v>
      </c>
      <c r="I989" t="str">
        <f t="shared" si="46"/>
        <v>May</v>
      </c>
      <c r="J989">
        <f t="shared" si="47"/>
        <v>23</v>
      </c>
    </row>
    <row r="990" spans="1:10" x14ac:dyDescent="0.3">
      <c r="A990" s="3">
        <v>37663</v>
      </c>
      <c r="B990">
        <v>1</v>
      </c>
      <c r="C990" t="s">
        <v>322</v>
      </c>
      <c r="D990">
        <v>100</v>
      </c>
      <c r="E990" t="s">
        <v>550</v>
      </c>
      <c r="F990">
        <f t="shared" si="45"/>
        <v>100</v>
      </c>
      <c r="G990" t="str">
        <f>VLOOKUP(C990,Customer!A990:C3812,3,FALSE)</f>
        <v>Denmark</v>
      </c>
      <c r="H990" t="str">
        <f>VLOOKUP(C990,Customer!A990:C3812,2,FALSE)</f>
        <v>Kobenhavn</v>
      </c>
      <c r="I990" t="str">
        <f t="shared" si="46"/>
        <v>Feb</v>
      </c>
      <c r="J990">
        <f t="shared" si="47"/>
        <v>7</v>
      </c>
    </row>
    <row r="991" spans="1:10" x14ac:dyDescent="0.3">
      <c r="A991" s="3">
        <v>37727</v>
      </c>
      <c r="B991">
        <v>2</v>
      </c>
      <c r="C991" t="s">
        <v>196</v>
      </c>
      <c r="D991">
        <v>100</v>
      </c>
      <c r="E991" t="s">
        <v>550</v>
      </c>
      <c r="F991">
        <f t="shared" si="45"/>
        <v>200</v>
      </c>
      <c r="G991" t="str">
        <f>VLOOKUP(C991,Customer!A991:C3813,3,FALSE)</f>
        <v>Singapore</v>
      </c>
      <c r="H991" t="str">
        <f>VLOOKUP(C991,Customer!A991:C3813,2,FALSE)</f>
        <v>Singapore</v>
      </c>
      <c r="I991" t="str">
        <f t="shared" si="46"/>
        <v>Apr</v>
      </c>
      <c r="J991">
        <f t="shared" si="47"/>
        <v>16</v>
      </c>
    </row>
    <row r="992" spans="1:10" x14ac:dyDescent="0.3">
      <c r="A992" s="3">
        <v>37778</v>
      </c>
      <c r="B992">
        <v>2</v>
      </c>
      <c r="C992" t="s">
        <v>174</v>
      </c>
      <c r="D992">
        <v>100</v>
      </c>
      <c r="E992" t="s">
        <v>550</v>
      </c>
      <c r="F992">
        <f t="shared" si="45"/>
        <v>200</v>
      </c>
      <c r="G992" t="str">
        <f>VLOOKUP(C992,Customer!A992:C3814,3,FALSE)</f>
        <v>Spain</v>
      </c>
      <c r="H992" t="str">
        <f>VLOOKUP(C992,Customer!A992:C3814,2,FALSE)</f>
        <v>Madrid</v>
      </c>
      <c r="I992" t="str">
        <f t="shared" si="46"/>
        <v>Jun</v>
      </c>
      <c r="J992">
        <f t="shared" si="47"/>
        <v>23</v>
      </c>
    </row>
    <row r="993" spans="1:10" x14ac:dyDescent="0.3">
      <c r="A993" s="3">
        <v>37841</v>
      </c>
      <c r="B993">
        <v>3</v>
      </c>
      <c r="C993" t="s">
        <v>272</v>
      </c>
      <c r="D993">
        <v>100</v>
      </c>
      <c r="E993" t="s">
        <v>550</v>
      </c>
      <c r="F993">
        <f t="shared" si="45"/>
        <v>300</v>
      </c>
      <c r="G993" t="str">
        <f>VLOOKUP(C993,Customer!A993:C3815,3,FALSE)</f>
        <v>USA</v>
      </c>
      <c r="H993" t="str">
        <f>VLOOKUP(C993,Customer!A993:C3815,2,FALSE)</f>
        <v>San Rafael</v>
      </c>
      <c r="I993" t="str">
        <f t="shared" si="46"/>
        <v>Aug</v>
      </c>
      <c r="J993">
        <f t="shared" si="47"/>
        <v>32</v>
      </c>
    </row>
    <row r="994" spans="1:10" x14ac:dyDescent="0.3">
      <c r="A994" s="3">
        <v>37892</v>
      </c>
      <c r="B994">
        <v>3</v>
      </c>
      <c r="C994" t="s">
        <v>174</v>
      </c>
      <c r="D994">
        <v>100</v>
      </c>
      <c r="E994" t="s">
        <v>550</v>
      </c>
      <c r="F994">
        <f t="shared" si="45"/>
        <v>300</v>
      </c>
      <c r="G994" t="str">
        <f>VLOOKUP(C994,Customer!A994:C3816,3,FALSE)</f>
        <v>Spain</v>
      </c>
      <c r="H994" t="str">
        <f>VLOOKUP(C994,Customer!A994:C3816,2,FALSE)</f>
        <v>Madrid</v>
      </c>
      <c r="I994" t="str">
        <f t="shared" si="46"/>
        <v>Sep</v>
      </c>
      <c r="J994">
        <f t="shared" si="47"/>
        <v>40</v>
      </c>
    </row>
    <row r="995" spans="1:10" x14ac:dyDescent="0.3">
      <c r="A995" s="3">
        <v>37915</v>
      </c>
      <c r="B995">
        <v>4</v>
      </c>
      <c r="C995" t="s">
        <v>160</v>
      </c>
      <c r="D995">
        <v>100</v>
      </c>
      <c r="E995" t="s">
        <v>550</v>
      </c>
      <c r="F995">
        <f t="shared" si="45"/>
        <v>400</v>
      </c>
      <c r="G995" t="str">
        <f>VLOOKUP(C995,Customer!A995:C3817,3,FALSE)</f>
        <v>USA</v>
      </c>
      <c r="H995" t="str">
        <f>VLOOKUP(C995,Customer!A995:C3817,2,FALSE)</f>
        <v>New Bedford</v>
      </c>
      <c r="I995" t="str">
        <f t="shared" si="46"/>
        <v>Oct</v>
      </c>
      <c r="J995">
        <f t="shared" si="47"/>
        <v>43</v>
      </c>
    </row>
    <row r="996" spans="1:10" x14ac:dyDescent="0.3">
      <c r="A996" s="3">
        <v>37932</v>
      </c>
      <c r="B996">
        <v>4</v>
      </c>
      <c r="C996" t="s">
        <v>487</v>
      </c>
      <c r="D996">
        <v>100</v>
      </c>
      <c r="E996" t="s">
        <v>550</v>
      </c>
      <c r="F996">
        <f t="shared" si="45"/>
        <v>400</v>
      </c>
      <c r="G996" t="str">
        <f>VLOOKUP(C996,Customer!A996:C3818,3,FALSE)</f>
        <v>Spain</v>
      </c>
      <c r="H996" t="str">
        <f>VLOOKUP(C996,Customer!A996:C3818,2,FALSE)</f>
        <v>Madrid</v>
      </c>
      <c r="I996" t="str">
        <f t="shared" si="46"/>
        <v>Nov</v>
      </c>
      <c r="J996">
        <f t="shared" si="47"/>
        <v>45</v>
      </c>
    </row>
    <row r="997" spans="1:10" x14ac:dyDescent="0.3">
      <c r="A997" s="3">
        <v>37939</v>
      </c>
      <c r="B997">
        <v>4</v>
      </c>
      <c r="C997" t="s">
        <v>335</v>
      </c>
      <c r="D997">
        <v>100</v>
      </c>
      <c r="E997" t="s">
        <v>550</v>
      </c>
      <c r="F997">
        <f t="shared" si="45"/>
        <v>400</v>
      </c>
      <c r="G997" t="str">
        <f>VLOOKUP(C997,Customer!A997:C3819,3,FALSE)</f>
        <v>USA</v>
      </c>
      <c r="H997" t="str">
        <f>VLOOKUP(C997,Customer!A997:C3819,2,FALSE)</f>
        <v>New Bedford</v>
      </c>
      <c r="I997" t="str">
        <f t="shared" si="46"/>
        <v>Nov</v>
      </c>
      <c r="J997">
        <f t="shared" si="47"/>
        <v>46</v>
      </c>
    </row>
    <row r="998" spans="1:10" x14ac:dyDescent="0.3">
      <c r="A998" s="3">
        <v>37951</v>
      </c>
      <c r="B998">
        <v>4</v>
      </c>
      <c r="C998" t="s">
        <v>242</v>
      </c>
      <c r="D998">
        <v>100</v>
      </c>
      <c r="E998" t="s">
        <v>550</v>
      </c>
      <c r="F998">
        <f t="shared" si="45"/>
        <v>400</v>
      </c>
      <c r="G998" t="str">
        <f>VLOOKUP(C998,Customer!A998:C3820,3,FALSE)</f>
        <v>USA</v>
      </c>
      <c r="H998" t="str">
        <f>VLOOKUP(C998,Customer!A998:C3820,2,FALSE)</f>
        <v>New Haven</v>
      </c>
      <c r="I998" t="str">
        <f t="shared" si="46"/>
        <v>Nov</v>
      </c>
      <c r="J998">
        <f t="shared" si="47"/>
        <v>48</v>
      </c>
    </row>
    <row r="999" spans="1:10" x14ac:dyDescent="0.3">
      <c r="A999" s="3">
        <v>37988</v>
      </c>
      <c r="B999">
        <v>1</v>
      </c>
      <c r="C999" t="s">
        <v>219</v>
      </c>
      <c r="D999">
        <v>100</v>
      </c>
      <c r="E999" t="s">
        <v>550</v>
      </c>
      <c r="F999">
        <f t="shared" si="45"/>
        <v>100</v>
      </c>
      <c r="G999" t="str">
        <f>VLOOKUP(C999,Customer!A999:C3821,3,FALSE)</f>
        <v>France</v>
      </c>
      <c r="H999" t="str">
        <f>VLOOKUP(C999,Customer!A999:C3821,2,FALSE)</f>
        <v>Lyon</v>
      </c>
      <c r="I999" t="str">
        <f t="shared" si="46"/>
        <v>Jan</v>
      </c>
      <c r="J999">
        <f t="shared" si="47"/>
        <v>1</v>
      </c>
    </row>
    <row r="1000" spans="1:10" x14ac:dyDescent="0.3">
      <c r="A1000" s="3">
        <v>38035</v>
      </c>
      <c r="B1000">
        <v>1</v>
      </c>
      <c r="C1000" t="s">
        <v>365</v>
      </c>
      <c r="D1000">
        <v>100</v>
      </c>
      <c r="E1000" t="s">
        <v>550</v>
      </c>
      <c r="F1000">
        <f t="shared" si="45"/>
        <v>100</v>
      </c>
      <c r="G1000" t="str">
        <f>VLOOKUP(C1000,Customer!A1000:C3822,3,FALSE)</f>
        <v>Belgium</v>
      </c>
      <c r="H1000" t="str">
        <f>VLOOKUP(C1000,Customer!A1000:C3822,2,FALSE)</f>
        <v>Bruxelles</v>
      </c>
      <c r="I1000" t="str">
        <f t="shared" si="46"/>
        <v>Feb</v>
      </c>
      <c r="J1000">
        <f t="shared" si="47"/>
        <v>8</v>
      </c>
    </row>
    <row r="1001" spans="1:10" x14ac:dyDescent="0.3">
      <c r="A1001" s="3">
        <v>38066</v>
      </c>
      <c r="B1001">
        <v>1</v>
      </c>
      <c r="C1001" t="s">
        <v>383</v>
      </c>
      <c r="D1001">
        <v>100</v>
      </c>
      <c r="E1001" t="s">
        <v>550</v>
      </c>
      <c r="F1001">
        <f t="shared" si="45"/>
        <v>100</v>
      </c>
      <c r="G1001" t="str">
        <f>VLOOKUP(C1001,Customer!A1001:C3823,3,FALSE)</f>
        <v>UK</v>
      </c>
      <c r="H1001" t="str">
        <f>VLOOKUP(C1001,Customer!A1001:C3823,2,FALSE)</f>
        <v>Cowes</v>
      </c>
      <c r="I1001" t="str">
        <f t="shared" si="46"/>
        <v>Mar</v>
      </c>
      <c r="J1001">
        <f t="shared" si="47"/>
        <v>12</v>
      </c>
    </row>
    <row r="1002" spans="1:10" x14ac:dyDescent="0.3">
      <c r="A1002" s="3">
        <v>38114</v>
      </c>
      <c r="B1002">
        <v>2</v>
      </c>
      <c r="C1002" t="s">
        <v>28</v>
      </c>
      <c r="D1002">
        <v>100</v>
      </c>
      <c r="E1002" t="s">
        <v>550</v>
      </c>
      <c r="F1002">
        <f t="shared" si="45"/>
        <v>200</v>
      </c>
      <c r="G1002" t="str">
        <f>VLOOKUP(C1002,Customer!A1002:C3824,3,FALSE)</f>
        <v>USA</v>
      </c>
      <c r="H1002" t="str">
        <f>VLOOKUP(C1002,Customer!A1002:C3824,2,FALSE)</f>
        <v>NYC</v>
      </c>
      <c r="I1002" t="str">
        <f t="shared" si="46"/>
        <v>May</v>
      </c>
      <c r="J1002">
        <f t="shared" si="47"/>
        <v>19</v>
      </c>
    </row>
    <row r="1003" spans="1:10" x14ac:dyDescent="0.3">
      <c r="A1003" s="3">
        <v>38189</v>
      </c>
      <c r="B1003">
        <v>3</v>
      </c>
      <c r="C1003" t="s">
        <v>365</v>
      </c>
      <c r="D1003">
        <v>100</v>
      </c>
      <c r="E1003" t="s">
        <v>550</v>
      </c>
      <c r="F1003">
        <f t="shared" si="45"/>
        <v>300</v>
      </c>
      <c r="G1003" t="str">
        <f>VLOOKUP(C1003,Customer!A1003:C3825,3,FALSE)</f>
        <v>Belgium</v>
      </c>
      <c r="H1003" t="str">
        <f>VLOOKUP(C1003,Customer!A1003:C3825,2,FALSE)</f>
        <v>Bruxelles</v>
      </c>
      <c r="I1003" t="str">
        <f t="shared" si="46"/>
        <v>Jul</v>
      </c>
      <c r="J1003">
        <f t="shared" si="47"/>
        <v>30</v>
      </c>
    </row>
    <row r="1004" spans="1:10" x14ac:dyDescent="0.3">
      <c r="A1004" s="3">
        <v>38219</v>
      </c>
      <c r="B1004">
        <v>3</v>
      </c>
      <c r="C1004" t="s">
        <v>272</v>
      </c>
      <c r="D1004">
        <v>100</v>
      </c>
      <c r="E1004" t="s">
        <v>550</v>
      </c>
      <c r="F1004">
        <f t="shared" si="45"/>
        <v>300</v>
      </c>
      <c r="G1004" t="str">
        <f>VLOOKUP(C1004,Customer!A1004:C3826,3,FALSE)</f>
        <v>USA</v>
      </c>
      <c r="H1004" t="str">
        <f>VLOOKUP(C1004,Customer!A1004:C3826,2,FALSE)</f>
        <v>San Rafael</v>
      </c>
      <c r="I1004" t="str">
        <f t="shared" si="46"/>
        <v>Aug</v>
      </c>
      <c r="J1004">
        <f t="shared" si="47"/>
        <v>34</v>
      </c>
    </row>
    <row r="1005" spans="1:10" x14ac:dyDescent="0.3">
      <c r="A1005" s="3">
        <v>38239</v>
      </c>
      <c r="B1005">
        <v>3</v>
      </c>
      <c r="C1005" t="s">
        <v>254</v>
      </c>
      <c r="D1005">
        <v>100</v>
      </c>
      <c r="E1005" t="s">
        <v>550</v>
      </c>
      <c r="F1005">
        <f t="shared" si="45"/>
        <v>300</v>
      </c>
      <c r="G1005" t="str">
        <f>VLOOKUP(C1005,Customer!A1005:C3827,3,FALSE)</f>
        <v>Italy</v>
      </c>
      <c r="H1005" t="str">
        <f>VLOOKUP(C1005,Customer!A1005:C3827,2,FALSE)</f>
        <v>Torino</v>
      </c>
      <c r="I1005" t="str">
        <f t="shared" si="46"/>
        <v>Sep</v>
      </c>
      <c r="J1005">
        <f t="shared" si="47"/>
        <v>37</v>
      </c>
    </row>
    <row r="1006" spans="1:10" x14ac:dyDescent="0.3">
      <c r="A1006" s="3">
        <v>38274</v>
      </c>
      <c r="B1006">
        <v>4</v>
      </c>
      <c r="C1006" t="s">
        <v>492</v>
      </c>
      <c r="D1006">
        <v>100</v>
      </c>
      <c r="E1006" t="s">
        <v>550</v>
      </c>
      <c r="F1006">
        <f t="shared" si="45"/>
        <v>400</v>
      </c>
      <c r="G1006" t="str">
        <f>VLOOKUP(C1006,Customer!A1006:C3828,3,FALSE)</f>
        <v>UK</v>
      </c>
      <c r="H1006" t="str">
        <f>VLOOKUP(C1006,Customer!A1006:C3828,2,FALSE)</f>
        <v>Manchester</v>
      </c>
      <c r="I1006" t="str">
        <f t="shared" si="46"/>
        <v>Oct</v>
      </c>
      <c r="J1006">
        <f t="shared" si="47"/>
        <v>42</v>
      </c>
    </row>
    <row r="1007" spans="1:10" x14ac:dyDescent="0.3">
      <c r="A1007" s="3">
        <v>38282</v>
      </c>
      <c r="B1007">
        <v>4</v>
      </c>
      <c r="C1007" t="s">
        <v>498</v>
      </c>
      <c r="D1007">
        <v>100</v>
      </c>
      <c r="E1007" t="s">
        <v>550</v>
      </c>
      <c r="F1007">
        <f t="shared" si="45"/>
        <v>400</v>
      </c>
      <c r="G1007" t="str">
        <f>VLOOKUP(C1007,Customer!A1007:C3829,3,FALSE)</f>
        <v>Denmark</v>
      </c>
      <c r="H1007" t="str">
        <f>VLOOKUP(C1007,Customer!A1007:C3829,2,FALSE)</f>
        <v>Aaarhus</v>
      </c>
      <c r="I1007" t="str">
        <f t="shared" si="46"/>
        <v>Oct</v>
      </c>
      <c r="J1007">
        <f t="shared" si="47"/>
        <v>43</v>
      </c>
    </row>
    <row r="1008" spans="1:10" x14ac:dyDescent="0.3">
      <c r="A1008" s="3">
        <v>38296</v>
      </c>
      <c r="B1008">
        <v>4</v>
      </c>
      <c r="C1008" t="s">
        <v>133</v>
      </c>
      <c r="D1008">
        <v>69.12</v>
      </c>
      <c r="E1008" t="s">
        <v>550</v>
      </c>
      <c r="F1008">
        <f t="shared" si="45"/>
        <v>276.48</v>
      </c>
      <c r="G1008" t="str">
        <f>VLOOKUP(C1008,Customer!A1008:C3830,3,FALSE)</f>
        <v>Norway</v>
      </c>
      <c r="H1008" t="str">
        <f>VLOOKUP(C1008,Customer!A1008:C3830,2,FALSE)</f>
        <v>Stavern</v>
      </c>
      <c r="I1008" t="str">
        <f t="shared" si="46"/>
        <v>Nov</v>
      </c>
      <c r="J1008">
        <f t="shared" si="47"/>
        <v>45</v>
      </c>
    </row>
    <row r="1009" spans="1:10" x14ac:dyDescent="0.3">
      <c r="A1009" s="3">
        <v>38311</v>
      </c>
      <c r="B1009">
        <v>4</v>
      </c>
      <c r="C1009" t="s">
        <v>403</v>
      </c>
      <c r="D1009">
        <v>100</v>
      </c>
      <c r="E1009" t="s">
        <v>550</v>
      </c>
      <c r="F1009">
        <f t="shared" si="45"/>
        <v>400</v>
      </c>
      <c r="G1009" t="str">
        <f>VLOOKUP(C1009,Customer!A1009:C3831,3,FALSE)</f>
        <v>France</v>
      </c>
      <c r="H1009" t="str">
        <f>VLOOKUP(C1009,Customer!A1009:C3831,2,FALSE)</f>
        <v>Paris</v>
      </c>
      <c r="I1009" t="str">
        <f t="shared" si="46"/>
        <v>Nov</v>
      </c>
      <c r="J1009">
        <f t="shared" si="47"/>
        <v>47</v>
      </c>
    </row>
    <row r="1010" spans="1:10" x14ac:dyDescent="0.3">
      <c r="A1010" s="3">
        <v>38323</v>
      </c>
      <c r="B1010">
        <v>4</v>
      </c>
      <c r="C1010" t="s">
        <v>174</v>
      </c>
      <c r="D1010">
        <v>100</v>
      </c>
      <c r="E1010" t="s">
        <v>550</v>
      </c>
      <c r="F1010">
        <f t="shared" si="45"/>
        <v>400</v>
      </c>
      <c r="G1010" t="str">
        <f>VLOOKUP(C1010,Customer!A1010:C3832,3,FALSE)</f>
        <v>Spain</v>
      </c>
      <c r="H1010" t="str">
        <f>VLOOKUP(C1010,Customer!A1010:C3832,2,FALSE)</f>
        <v>Madrid</v>
      </c>
      <c r="I1010" t="str">
        <f t="shared" si="46"/>
        <v>Dec</v>
      </c>
      <c r="J1010">
        <f t="shared" si="47"/>
        <v>49</v>
      </c>
    </row>
    <row r="1011" spans="1:10" x14ac:dyDescent="0.3">
      <c r="A1011" s="3">
        <v>38378</v>
      </c>
      <c r="B1011">
        <v>1</v>
      </c>
      <c r="C1011" t="s">
        <v>246</v>
      </c>
      <c r="D1011">
        <v>100</v>
      </c>
      <c r="E1011" t="s">
        <v>550</v>
      </c>
      <c r="F1011">
        <f t="shared" si="45"/>
        <v>100</v>
      </c>
      <c r="G1011" t="str">
        <f>VLOOKUP(C1011,Customer!A1011:C3833,3,FALSE)</f>
        <v>Japan</v>
      </c>
      <c r="H1011" t="str">
        <f>VLOOKUP(C1011,Customer!A1011:C3833,2,FALSE)</f>
        <v>Minato-ku</v>
      </c>
      <c r="I1011" t="str">
        <f t="shared" si="46"/>
        <v>Jan</v>
      </c>
      <c r="J1011">
        <f t="shared" si="47"/>
        <v>5</v>
      </c>
    </row>
    <row r="1012" spans="1:10" x14ac:dyDescent="0.3">
      <c r="A1012" s="3">
        <v>38405</v>
      </c>
      <c r="B1012">
        <v>1</v>
      </c>
      <c r="C1012" t="s">
        <v>174</v>
      </c>
      <c r="D1012">
        <v>61.52</v>
      </c>
      <c r="E1012" t="s">
        <v>550</v>
      </c>
      <c r="F1012">
        <f t="shared" si="45"/>
        <v>61.52</v>
      </c>
      <c r="G1012" t="str">
        <f>VLOOKUP(C1012,Customer!A1012:C3834,3,FALSE)</f>
        <v>Spain</v>
      </c>
      <c r="H1012" t="str">
        <f>VLOOKUP(C1012,Customer!A1012:C3834,2,FALSE)</f>
        <v>Madrid</v>
      </c>
      <c r="I1012" t="str">
        <f t="shared" si="46"/>
        <v>Feb</v>
      </c>
      <c r="J1012">
        <f t="shared" si="47"/>
        <v>9</v>
      </c>
    </row>
    <row r="1013" spans="1:10" x14ac:dyDescent="0.3">
      <c r="A1013" s="3">
        <v>38434</v>
      </c>
      <c r="B1013">
        <v>1</v>
      </c>
      <c r="C1013" t="s">
        <v>272</v>
      </c>
      <c r="D1013">
        <v>100</v>
      </c>
      <c r="E1013" t="s">
        <v>550</v>
      </c>
      <c r="F1013">
        <f t="shared" si="45"/>
        <v>100</v>
      </c>
      <c r="G1013" t="str">
        <f>VLOOKUP(C1013,Customer!A1013:C3835,3,FALSE)</f>
        <v>USA</v>
      </c>
      <c r="H1013" t="str">
        <f>VLOOKUP(C1013,Customer!A1013:C3835,2,FALSE)</f>
        <v>San Rafael</v>
      </c>
      <c r="I1013" t="str">
        <f t="shared" si="46"/>
        <v>Mar</v>
      </c>
      <c r="J1013">
        <f t="shared" si="47"/>
        <v>13</v>
      </c>
    </row>
    <row r="1014" spans="1:10" x14ac:dyDescent="0.3">
      <c r="A1014" s="3">
        <v>38478</v>
      </c>
      <c r="B1014">
        <v>2</v>
      </c>
      <c r="C1014" t="s">
        <v>379</v>
      </c>
      <c r="D1014">
        <v>100</v>
      </c>
      <c r="E1014" t="s">
        <v>550</v>
      </c>
      <c r="F1014">
        <f t="shared" si="45"/>
        <v>200</v>
      </c>
      <c r="G1014" t="str">
        <f>VLOOKUP(C1014,Customer!A1014:C3836,3,FALSE)</f>
        <v>USA</v>
      </c>
      <c r="H1014" t="str">
        <f>VLOOKUP(C1014,Customer!A1014:C3836,2,FALSE)</f>
        <v>Boston</v>
      </c>
      <c r="I1014" t="str">
        <f t="shared" si="46"/>
        <v>May</v>
      </c>
      <c r="J1014">
        <f t="shared" si="47"/>
        <v>19</v>
      </c>
    </row>
    <row r="1015" spans="1:10" x14ac:dyDescent="0.3">
      <c r="A1015" s="3">
        <v>37652</v>
      </c>
      <c r="B1015">
        <v>1</v>
      </c>
      <c r="C1015" t="s">
        <v>174</v>
      </c>
      <c r="D1015">
        <v>100</v>
      </c>
      <c r="E1015" t="s">
        <v>181</v>
      </c>
      <c r="F1015">
        <f t="shared" si="45"/>
        <v>100</v>
      </c>
      <c r="G1015" t="str">
        <f>VLOOKUP(C1015,Customer!A1015:C3837,3,FALSE)</f>
        <v>Spain</v>
      </c>
      <c r="H1015" t="str">
        <f>VLOOKUP(C1015,Customer!A1015:C3837,2,FALSE)</f>
        <v>Madrid</v>
      </c>
      <c r="I1015" t="str">
        <f t="shared" si="46"/>
        <v>Jan</v>
      </c>
      <c r="J1015">
        <f t="shared" si="47"/>
        <v>5</v>
      </c>
    </row>
    <row r="1016" spans="1:10" x14ac:dyDescent="0.3">
      <c r="A1016" s="3">
        <v>37690</v>
      </c>
      <c r="B1016">
        <v>1</v>
      </c>
      <c r="C1016" t="s">
        <v>309</v>
      </c>
      <c r="D1016">
        <v>100</v>
      </c>
      <c r="E1016" t="s">
        <v>181</v>
      </c>
      <c r="F1016">
        <f t="shared" si="45"/>
        <v>100</v>
      </c>
      <c r="G1016" t="str">
        <f>VLOOKUP(C1016,Customer!A1016:C3838,3,FALSE)</f>
        <v>USA</v>
      </c>
      <c r="H1016" t="str">
        <f>VLOOKUP(C1016,Customer!A1016:C3838,2,FALSE)</f>
        <v>Philadelphia</v>
      </c>
      <c r="I1016" t="str">
        <f t="shared" si="46"/>
        <v>Mar</v>
      </c>
      <c r="J1016">
        <f t="shared" si="47"/>
        <v>11</v>
      </c>
    </row>
    <row r="1017" spans="1:10" x14ac:dyDescent="0.3">
      <c r="A1017" s="3">
        <v>37712</v>
      </c>
      <c r="B1017">
        <v>2</v>
      </c>
      <c r="C1017" t="s">
        <v>403</v>
      </c>
      <c r="D1017">
        <v>100</v>
      </c>
      <c r="E1017" t="s">
        <v>181</v>
      </c>
      <c r="F1017">
        <f t="shared" si="45"/>
        <v>200</v>
      </c>
      <c r="G1017" t="str">
        <f>VLOOKUP(C1017,Customer!A1017:C3839,3,FALSE)</f>
        <v>France</v>
      </c>
      <c r="H1017" t="str">
        <f>VLOOKUP(C1017,Customer!A1017:C3839,2,FALSE)</f>
        <v>Paris</v>
      </c>
      <c r="I1017" t="str">
        <f t="shared" si="46"/>
        <v>Apr</v>
      </c>
      <c r="J1017">
        <f t="shared" si="47"/>
        <v>14</v>
      </c>
    </row>
    <row r="1018" spans="1:10" x14ac:dyDescent="0.3">
      <c r="A1018" s="3">
        <v>37749</v>
      </c>
      <c r="B1018">
        <v>2</v>
      </c>
      <c r="C1018" t="s">
        <v>433</v>
      </c>
      <c r="D1018">
        <v>100</v>
      </c>
      <c r="E1018" t="s">
        <v>181</v>
      </c>
      <c r="F1018">
        <f t="shared" si="45"/>
        <v>200</v>
      </c>
      <c r="G1018" t="str">
        <f>VLOOKUP(C1018,Customer!A1018:C3840,3,FALSE)</f>
        <v>France</v>
      </c>
      <c r="H1018" t="str">
        <f>VLOOKUP(C1018,Customer!A1018:C3840,2,FALSE)</f>
        <v>Marseille</v>
      </c>
      <c r="I1018" t="str">
        <f t="shared" si="46"/>
        <v>May</v>
      </c>
      <c r="J1018">
        <f t="shared" si="47"/>
        <v>19</v>
      </c>
    </row>
    <row r="1019" spans="1:10" x14ac:dyDescent="0.3">
      <c r="A1019" s="3">
        <v>37775</v>
      </c>
      <c r="B1019">
        <v>2</v>
      </c>
      <c r="C1019" t="s">
        <v>475</v>
      </c>
      <c r="D1019">
        <v>100</v>
      </c>
      <c r="E1019" t="s">
        <v>181</v>
      </c>
      <c r="F1019">
        <f t="shared" si="45"/>
        <v>200</v>
      </c>
      <c r="G1019" t="str">
        <f>VLOOKUP(C1019,Customer!A1019:C3841,3,FALSE)</f>
        <v>USA</v>
      </c>
      <c r="H1019" t="str">
        <f>VLOOKUP(C1019,Customer!A1019:C3841,2,FALSE)</f>
        <v>NYC</v>
      </c>
      <c r="I1019" t="str">
        <f t="shared" si="46"/>
        <v>Jun</v>
      </c>
      <c r="J1019">
        <f t="shared" si="47"/>
        <v>23</v>
      </c>
    </row>
    <row r="1020" spans="1:10" x14ac:dyDescent="0.3">
      <c r="A1020" s="3">
        <v>37806</v>
      </c>
      <c r="B1020">
        <v>3</v>
      </c>
      <c r="C1020" t="s">
        <v>340</v>
      </c>
      <c r="D1020">
        <v>100</v>
      </c>
      <c r="E1020" t="s">
        <v>181</v>
      </c>
      <c r="F1020">
        <f t="shared" si="45"/>
        <v>300</v>
      </c>
      <c r="G1020" t="str">
        <f>VLOOKUP(C1020,Customer!A1020:C3842,3,FALSE)</f>
        <v>France</v>
      </c>
      <c r="H1020" t="str">
        <f>VLOOKUP(C1020,Customer!A1020:C3842,2,FALSE)</f>
        <v>Toulouse</v>
      </c>
      <c r="I1020" t="str">
        <f t="shared" si="46"/>
        <v>Jul</v>
      </c>
      <c r="J1020">
        <f t="shared" si="47"/>
        <v>27</v>
      </c>
    </row>
    <row r="1021" spans="1:10" x14ac:dyDescent="0.3">
      <c r="A1021" s="3">
        <v>37834</v>
      </c>
      <c r="B1021">
        <v>3</v>
      </c>
      <c r="C1021" t="s">
        <v>467</v>
      </c>
      <c r="D1021">
        <v>100</v>
      </c>
      <c r="E1021" t="s">
        <v>181</v>
      </c>
      <c r="F1021">
        <f t="shared" si="45"/>
        <v>300</v>
      </c>
      <c r="G1021" t="str">
        <f>VLOOKUP(C1021,Customer!A1021:C3843,3,FALSE)</f>
        <v>Finland</v>
      </c>
      <c r="H1021" t="str">
        <f>VLOOKUP(C1021,Customer!A1021:C3843,2,FALSE)</f>
        <v>Espoo</v>
      </c>
      <c r="I1021" t="str">
        <f t="shared" si="46"/>
        <v>Aug</v>
      </c>
      <c r="J1021">
        <f t="shared" si="47"/>
        <v>31</v>
      </c>
    </row>
    <row r="1022" spans="1:10" x14ac:dyDescent="0.3">
      <c r="A1022" s="3">
        <v>37875</v>
      </c>
      <c r="B1022">
        <v>3</v>
      </c>
      <c r="C1022" t="s">
        <v>285</v>
      </c>
      <c r="D1022">
        <v>100</v>
      </c>
      <c r="E1022" t="s">
        <v>181</v>
      </c>
      <c r="F1022">
        <f t="shared" si="45"/>
        <v>300</v>
      </c>
      <c r="G1022" t="str">
        <f>VLOOKUP(C1022,Customer!A1022:C3844,3,FALSE)</f>
        <v>Australia</v>
      </c>
      <c r="H1022" t="str">
        <f>VLOOKUP(C1022,Customer!A1022:C3844,2,FALSE)</f>
        <v>North Sydney</v>
      </c>
      <c r="I1022" t="str">
        <f t="shared" si="46"/>
        <v>Sep</v>
      </c>
      <c r="J1022">
        <f t="shared" si="47"/>
        <v>37</v>
      </c>
    </row>
    <row r="1023" spans="1:10" x14ac:dyDescent="0.3">
      <c r="A1023" s="3">
        <v>37885</v>
      </c>
      <c r="B1023">
        <v>3</v>
      </c>
      <c r="C1023" t="s">
        <v>391</v>
      </c>
      <c r="D1023">
        <v>100</v>
      </c>
      <c r="E1023" t="s">
        <v>181</v>
      </c>
      <c r="F1023">
        <f t="shared" si="45"/>
        <v>300</v>
      </c>
      <c r="G1023" t="str">
        <f>VLOOKUP(C1023,Customer!A1023:C3845,3,FALSE)</f>
        <v>Finland</v>
      </c>
      <c r="H1023" t="str">
        <f>VLOOKUP(C1023,Customer!A1023:C3845,2,FALSE)</f>
        <v>Oulu</v>
      </c>
      <c r="I1023" t="str">
        <f t="shared" si="46"/>
        <v>Sep</v>
      </c>
      <c r="J1023">
        <f t="shared" si="47"/>
        <v>39</v>
      </c>
    </row>
    <row r="1024" spans="1:10" x14ac:dyDescent="0.3">
      <c r="A1024" s="3">
        <v>37905</v>
      </c>
      <c r="B1024">
        <v>4</v>
      </c>
      <c r="C1024" t="s">
        <v>358</v>
      </c>
      <c r="D1024">
        <v>100</v>
      </c>
      <c r="E1024" t="s">
        <v>181</v>
      </c>
      <c r="F1024">
        <f t="shared" si="45"/>
        <v>400</v>
      </c>
      <c r="G1024" t="str">
        <f>VLOOKUP(C1024,Customer!A1024:C3846,3,FALSE)</f>
        <v>USA</v>
      </c>
      <c r="H1024" t="str">
        <f>VLOOKUP(C1024,Customer!A1024:C3846,2,FALSE)</f>
        <v>Los Angeles</v>
      </c>
      <c r="I1024" t="str">
        <f t="shared" si="46"/>
        <v>Oct</v>
      </c>
      <c r="J1024">
        <f t="shared" si="47"/>
        <v>41</v>
      </c>
    </row>
    <row r="1025" spans="1:10" x14ac:dyDescent="0.3">
      <c r="A1025" s="3">
        <v>37916</v>
      </c>
      <c r="B1025">
        <v>4</v>
      </c>
      <c r="C1025" t="s">
        <v>196</v>
      </c>
      <c r="D1025">
        <v>100</v>
      </c>
      <c r="E1025" t="s">
        <v>181</v>
      </c>
      <c r="F1025">
        <f t="shared" si="45"/>
        <v>400</v>
      </c>
      <c r="G1025" t="str">
        <f>VLOOKUP(C1025,Customer!A1025:C3847,3,FALSE)</f>
        <v>Singapore</v>
      </c>
      <c r="H1025" t="str">
        <f>VLOOKUP(C1025,Customer!A1025:C3847,2,FALSE)</f>
        <v>Singapore</v>
      </c>
      <c r="I1025" t="str">
        <f t="shared" si="46"/>
        <v>Oct</v>
      </c>
      <c r="J1025">
        <f t="shared" si="47"/>
        <v>43</v>
      </c>
    </row>
    <row r="1026" spans="1:10" x14ac:dyDescent="0.3">
      <c r="A1026" s="3">
        <v>37930</v>
      </c>
      <c r="B1026">
        <v>4</v>
      </c>
      <c r="C1026" t="s">
        <v>292</v>
      </c>
      <c r="D1026">
        <v>100</v>
      </c>
      <c r="E1026" t="s">
        <v>181</v>
      </c>
      <c r="F1026">
        <f t="shared" si="45"/>
        <v>400</v>
      </c>
      <c r="G1026" t="str">
        <f>VLOOKUP(C1026,Customer!A1026:C3848,3,FALSE)</f>
        <v>Canada</v>
      </c>
      <c r="H1026" t="str">
        <f>VLOOKUP(C1026,Customer!A1026:C3848,2,FALSE)</f>
        <v>Montreal</v>
      </c>
      <c r="I1026" t="str">
        <f t="shared" si="46"/>
        <v>Nov</v>
      </c>
      <c r="J1026">
        <f t="shared" si="47"/>
        <v>45</v>
      </c>
    </row>
    <row r="1027" spans="1:10" x14ac:dyDescent="0.3">
      <c r="A1027" s="3">
        <v>37931</v>
      </c>
      <c r="B1027">
        <v>4</v>
      </c>
      <c r="C1027" t="s">
        <v>329</v>
      </c>
      <c r="D1027">
        <v>100</v>
      </c>
      <c r="E1027" t="s">
        <v>181</v>
      </c>
      <c r="F1027">
        <f t="shared" ref="F1027:F1090" si="48">D1027*B1027</f>
        <v>400</v>
      </c>
      <c r="G1027" t="str">
        <f>VLOOKUP(C1027,Customer!A1027:C3849,3,FALSE)</f>
        <v>UK</v>
      </c>
      <c r="H1027" t="str">
        <f>VLOOKUP(C1027,Customer!A1027:C3849,2,FALSE)</f>
        <v>London</v>
      </c>
      <c r="I1027" t="str">
        <f t="shared" ref="I1027:I1090" si="49">TEXT(A1027,"mmm")</f>
        <v>Nov</v>
      </c>
      <c r="J1027">
        <f t="shared" ref="J1027:J1090" si="50">WEEKNUM(A1027)</f>
        <v>45</v>
      </c>
    </row>
    <row r="1028" spans="1:10" x14ac:dyDescent="0.3">
      <c r="A1028" s="3">
        <v>37937</v>
      </c>
      <c r="B1028">
        <v>4</v>
      </c>
      <c r="C1028" t="s">
        <v>73</v>
      </c>
      <c r="D1028">
        <v>100</v>
      </c>
      <c r="E1028" t="s">
        <v>181</v>
      </c>
      <c r="F1028">
        <f t="shared" si="48"/>
        <v>400</v>
      </c>
      <c r="G1028" t="str">
        <f>VLOOKUP(C1028,Customer!A1028:C3850,3,FALSE)</f>
        <v>Norway</v>
      </c>
      <c r="H1028" t="str">
        <f>VLOOKUP(C1028,Customer!A1028:C3850,2,FALSE)</f>
        <v>Bergen</v>
      </c>
      <c r="I1028" t="str">
        <f t="shared" si="49"/>
        <v>Nov</v>
      </c>
      <c r="J1028">
        <f t="shared" si="50"/>
        <v>46</v>
      </c>
    </row>
    <row r="1029" spans="1:10" x14ac:dyDescent="0.3">
      <c r="A1029" s="3">
        <v>37939</v>
      </c>
      <c r="B1029">
        <v>4</v>
      </c>
      <c r="C1029" t="s">
        <v>520</v>
      </c>
      <c r="D1029">
        <v>100</v>
      </c>
      <c r="E1029" t="s">
        <v>181</v>
      </c>
      <c r="F1029">
        <f t="shared" si="48"/>
        <v>400</v>
      </c>
      <c r="G1029" t="str">
        <f>VLOOKUP(C1029,Customer!A1029:C3851,3,FALSE)</f>
        <v>Spain</v>
      </c>
      <c r="H1029" t="str">
        <f>VLOOKUP(C1029,Customer!A1029:C3851,2,FALSE)</f>
        <v>Sevilla</v>
      </c>
      <c r="I1029" t="str">
        <f t="shared" si="49"/>
        <v>Nov</v>
      </c>
      <c r="J1029">
        <f t="shared" si="50"/>
        <v>46</v>
      </c>
    </row>
    <row r="1030" spans="1:10" x14ac:dyDescent="0.3">
      <c r="A1030" s="3">
        <v>37945</v>
      </c>
      <c r="B1030">
        <v>4</v>
      </c>
      <c r="C1030" t="s">
        <v>277</v>
      </c>
      <c r="D1030">
        <v>100</v>
      </c>
      <c r="E1030" t="s">
        <v>181</v>
      </c>
      <c r="F1030">
        <f t="shared" si="48"/>
        <v>400</v>
      </c>
      <c r="G1030" t="str">
        <f>VLOOKUP(C1030,Customer!A1030:C3852,3,FALSE)</f>
        <v>USA</v>
      </c>
      <c r="H1030" t="str">
        <f>VLOOKUP(C1030,Customer!A1030:C3852,2,FALSE)</f>
        <v>Nashua</v>
      </c>
      <c r="I1030" t="str">
        <f t="shared" si="49"/>
        <v>Nov</v>
      </c>
      <c r="J1030">
        <f t="shared" si="50"/>
        <v>47</v>
      </c>
    </row>
    <row r="1031" spans="1:10" x14ac:dyDescent="0.3">
      <c r="A1031" s="3">
        <v>37950</v>
      </c>
      <c r="B1031">
        <v>4</v>
      </c>
      <c r="C1031" t="s">
        <v>317</v>
      </c>
      <c r="D1031">
        <v>100</v>
      </c>
      <c r="E1031" t="s">
        <v>181</v>
      </c>
      <c r="F1031">
        <f t="shared" si="48"/>
        <v>400</v>
      </c>
      <c r="G1031" t="str">
        <f>VLOOKUP(C1031,Customer!A1031:C3853,3,FALSE)</f>
        <v>USA</v>
      </c>
      <c r="H1031" t="str">
        <f>VLOOKUP(C1031,Customer!A1031:C3853,2,FALSE)</f>
        <v>White Plains</v>
      </c>
      <c r="I1031" t="str">
        <f t="shared" si="49"/>
        <v>Nov</v>
      </c>
      <c r="J1031">
        <f t="shared" si="50"/>
        <v>48</v>
      </c>
    </row>
    <row r="1032" spans="1:10" x14ac:dyDescent="0.3">
      <c r="A1032" s="3">
        <v>37957</v>
      </c>
      <c r="B1032">
        <v>4</v>
      </c>
      <c r="C1032" t="s">
        <v>174</v>
      </c>
      <c r="D1032">
        <v>100</v>
      </c>
      <c r="E1032" t="s">
        <v>181</v>
      </c>
      <c r="F1032">
        <f t="shared" si="48"/>
        <v>400</v>
      </c>
      <c r="G1032" t="str">
        <f>VLOOKUP(C1032,Customer!A1032:C3854,3,FALSE)</f>
        <v>Spain</v>
      </c>
      <c r="H1032" t="str">
        <f>VLOOKUP(C1032,Customer!A1032:C3854,2,FALSE)</f>
        <v>Madrid</v>
      </c>
      <c r="I1032" t="str">
        <f t="shared" si="49"/>
        <v>Dec</v>
      </c>
      <c r="J1032">
        <f t="shared" si="50"/>
        <v>49</v>
      </c>
    </row>
    <row r="1033" spans="1:10" x14ac:dyDescent="0.3">
      <c r="A1033" s="3">
        <v>37964</v>
      </c>
      <c r="B1033">
        <v>4</v>
      </c>
      <c r="C1033" t="s">
        <v>415</v>
      </c>
      <c r="D1033">
        <v>100</v>
      </c>
      <c r="E1033" t="s">
        <v>181</v>
      </c>
      <c r="F1033">
        <f t="shared" si="48"/>
        <v>400</v>
      </c>
      <c r="G1033" t="str">
        <f>VLOOKUP(C1033,Customer!A1033:C3855,3,FALSE)</f>
        <v>USA</v>
      </c>
      <c r="H1033" t="str">
        <f>VLOOKUP(C1033,Customer!A1033:C3855,2,FALSE)</f>
        <v>Boston</v>
      </c>
      <c r="I1033" t="str">
        <f t="shared" si="49"/>
        <v>Dec</v>
      </c>
      <c r="J1033">
        <f t="shared" si="50"/>
        <v>50</v>
      </c>
    </row>
    <row r="1034" spans="1:10" x14ac:dyDescent="0.3">
      <c r="A1034" s="3">
        <v>38002</v>
      </c>
      <c r="B1034">
        <v>1</v>
      </c>
      <c r="C1034" t="s">
        <v>174</v>
      </c>
      <c r="D1034">
        <v>100</v>
      </c>
      <c r="E1034" t="s">
        <v>181</v>
      </c>
      <c r="F1034">
        <f t="shared" si="48"/>
        <v>100</v>
      </c>
      <c r="G1034" t="str">
        <f>VLOOKUP(C1034,Customer!A1034:C3856,3,FALSE)</f>
        <v>Spain</v>
      </c>
      <c r="H1034" t="str">
        <f>VLOOKUP(C1034,Customer!A1034:C3856,2,FALSE)</f>
        <v>Madrid</v>
      </c>
      <c r="I1034" t="str">
        <f t="shared" si="49"/>
        <v>Jan</v>
      </c>
      <c r="J1034">
        <f t="shared" si="50"/>
        <v>3</v>
      </c>
    </row>
    <row r="1035" spans="1:10" x14ac:dyDescent="0.3">
      <c r="A1035" s="3">
        <v>38039</v>
      </c>
      <c r="B1035">
        <v>1</v>
      </c>
      <c r="C1035" t="s">
        <v>446</v>
      </c>
      <c r="D1035">
        <v>100</v>
      </c>
      <c r="E1035" t="s">
        <v>181</v>
      </c>
      <c r="F1035">
        <f t="shared" si="48"/>
        <v>100</v>
      </c>
      <c r="G1035" t="str">
        <f>VLOOKUP(C1035,Customer!A1035:C3857,3,FALSE)</f>
        <v>Switzerland</v>
      </c>
      <c r="H1035" t="str">
        <f>VLOOKUP(C1035,Customer!A1035:C3857,2,FALSE)</f>
        <v>Gensve</v>
      </c>
      <c r="I1035" t="str">
        <f t="shared" si="49"/>
        <v>Feb</v>
      </c>
      <c r="J1035">
        <f t="shared" si="50"/>
        <v>9</v>
      </c>
    </row>
    <row r="1036" spans="1:10" x14ac:dyDescent="0.3">
      <c r="A1036" s="3">
        <v>38057</v>
      </c>
      <c r="B1036">
        <v>1</v>
      </c>
      <c r="C1036" t="s">
        <v>272</v>
      </c>
      <c r="D1036">
        <v>100</v>
      </c>
      <c r="E1036" t="s">
        <v>181</v>
      </c>
      <c r="F1036">
        <f t="shared" si="48"/>
        <v>100</v>
      </c>
      <c r="G1036" t="str">
        <f>VLOOKUP(C1036,Customer!A1036:C3858,3,FALSE)</f>
        <v>USA</v>
      </c>
      <c r="H1036" t="str">
        <f>VLOOKUP(C1036,Customer!A1036:C3858,2,FALSE)</f>
        <v>San Rafael</v>
      </c>
      <c r="I1036" t="str">
        <f t="shared" si="49"/>
        <v>Mar</v>
      </c>
      <c r="J1036">
        <f t="shared" si="50"/>
        <v>11</v>
      </c>
    </row>
    <row r="1037" spans="1:10" x14ac:dyDescent="0.3">
      <c r="A1037" s="3">
        <v>38089</v>
      </c>
      <c r="B1037">
        <v>2</v>
      </c>
      <c r="C1037" t="s">
        <v>391</v>
      </c>
      <c r="D1037">
        <v>100</v>
      </c>
      <c r="E1037" t="s">
        <v>181</v>
      </c>
      <c r="F1037">
        <f t="shared" si="48"/>
        <v>200</v>
      </c>
      <c r="G1037" t="str">
        <f>VLOOKUP(C1037,Customer!A1037:C3859,3,FALSE)</f>
        <v>Finland</v>
      </c>
      <c r="H1037" t="str">
        <f>VLOOKUP(C1037,Customer!A1037:C3859,2,FALSE)</f>
        <v>Oulu</v>
      </c>
      <c r="I1037" t="str">
        <f t="shared" si="49"/>
        <v>Apr</v>
      </c>
      <c r="J1037">
        <f t="shared" si="50"/>
        <v>16</v>
      </c>
    </row>
    <row r="1038" spans="1:10" x14ac:dyDescent="0.3">
      <c r="A1038" s="3">
        <v>38112</v>
      </c>
      <c r="B1038">
        <v>2</v>
      </c>
      <c r="C1038" t="s">
        <v>174</v>
      </c>
      <c r="D1038">
        <v>100</v>
      </c>
      <c r="E1038" t="s">
        <v>181</v>
      </c>
      <c r="F1038">
        <f t="shared" si="48"/>
        <v>200</v>
      </c>
      <c r="G1038" t="str">
        <f>VLOOKUP(C1038,Customer!A1038:C3860,3,FALSE)</f>
        <v>Spain</v>
      </c>
      <c r="H1038" t="str">
        <f>VLOOKUP(C1038,Customer!A1038:C3860,2,FALSE)</f>
        <v>Madrid</v>
      </c>
      <c r="I1038" t="str">
        <f t="shared" si="49"/>
        <v>May</v>
      </c>
      <c r="J1038">
        <f t="shared" si="50"/>
        <v>19</v>
      </c>
    </row>
    <row r="1039" spans="1:10" x14ac:dyDescent="0.3">
      <c r="A1039" s="3">
        <v>38139</v>
      </c>
      <c r="B1039">
        <v>2</v>
      </c>
      <c r="C1039" t="s">
        <v>165</v>
      </c>
      <c r="D1039">
        <v>100</v>
      </c>
      <c r="E1039" t="s">
        <v>181</v>
      </c>
      <c r="F1039">
        <f t="shared" si="48"/>
        <v>200</v>
      </c>
      <c r="G1039" t="str">
        <f>VLOOKUP(C1039,Customer!A1039:C3861,3,FALSE)</f>
        <v>UK</v>
      </c>
      <c r="H1039" t="str">
        <f>VLOOKUP(C1039,Customer!A1039:C3861,2,FALSE)</f>
        <v>Liverpool</v>
      </c>
      <c r="I1039" t="str">
        <f t="shared" si="49"/>
        <v>Jun</v>
      </c>
      <c r="J1039">
        <f t="shared" si="50"/>
        <v>23</v>
      </c>
    </row>
    <row r="1040" spans="1:10" x14ac:dyDescent="0.3">
      <c r="A1040" s="3">
        <v>38153</v>
      </c>
      <c r="B1040">
        <v>2</v>
      </c>
      <c r="C1040" t="s">
        <v>418</v>
      </c>
      <c r="D1040">
        <v>100</v>
      </c>
      <c r="E1040" t="s">
        <v>181</v>
      </c>
      <c r="F1040">
        <f t="shared" si="48"/>
        <v>200</v>
      </c>
      <c r="G1040" t="str">
        <f>VLOOKUP(C1040,Customer!A1040:C3862,3,FALSE)</f>
        <v>Singapore</v>
      </c>
      <c r="H1040" t="str">
        <f>VLOOKUP(C1040,Customer!A1040:C3862,2,FALSE)</f>
        <v>Singapore</v>
      </c>
      <c r="I1040" t="str">
        <f t="shared" si="49"/>
        <v>Jun</v>
      </c>
      <c r="J1040">
        <f t="shared" si="50"/>
        <v>25</v>
      </c>
    </row>
    <row r="1041" spans="1:10" x14ac:dyDescent="0.3">
      <c r="A1041" s="3">
        <v>38174</v>
      </c>
      <c r="B1041">
        <v>3</v>
      </c>
      <c r="C1041" t="s">
        <v>452</v>
      </c>
      <c r="D1041">
        <v>100</v>
      </c>
      <c r="E1041" t="s">
        <v>181</v>
      </c>
      <c r="F1041">
        <f t="shared" si="48"/>
        <v>300</v>
      </c>
      <c r="G1041" t="str">
        <f>VLOOKUP(C1041,Customer!A1041:C3863,3,FALSE)</f>
        <v>Italy</v>
      </c>
      <c r="H1041" t="str">
        <f>VLOOKUP(C1041,Customer!A1041:C3863,2,FALSE)</f>
        <v>Reggio Emilia</v>
      </c>
      <c r="I1041" t="str">
        <f t="shared" si="49"/>
        <v>Jul</v>
      </c>
      <c r="J1041">
        <f t="shared" si="50"/>
        <v>28</v>
      </c>
    </row>
    <row r="1042" spans="1:10" x14ac:dyDescent="0.3">
      <c r="A1042" s="3">
        <v>38188</v>
      </c>
      <c r="B1042">
        <v>3</v>
      </c>
      <c r="C1042" t="s">
        <v>272</v>
      </c>
      <c r="D1042">
        <v>100</v>
      </c>
      <c r="E1042" t="s">
        <v>181</v>
      </c>
      <c r="F1042">
        <f t="shared" si="48"/>
        <v>300</v>
      </c>
      <c r="G1042" t="str">
        <f>VLOOKUP(C1042,Customer!A1042:C3864,3,FALSE)</f>
        <v>USA</v>
      </c>
      <c r="H1042" t="str">
        <f>VLOOKUP(C1042,Customer!A1042:C3864,2,FALSE)</f>
        <v>San Rafael</v>
      </c>
      <c r="I1042" t="str">
        <f t="shared" si="49"/>
        <v>Jul</v>
      </c>
      <c r="J1042">
        <f t="shared" si="50"/>
        <v>30</v>
      </c>
    </row>
    <row r="1043" spans="1:10" x14ac:dyDescent="0.3">
      <c r="A1043" s="3">
        <v>38205</v>
      </c>
      <c r="B1043">
        <v>3</v>
      </c>
      <c r="C1043" t="s">
        <v>539</v>
      </c>
      <c r="D1043">
        <v>100</v>
      </c>
      <c r="E1043" t="s">
        <v>181</v>
      </c>
      <c r="F1043">
        <f t="shared" si="48"/>
        <v>300</v>
      </c>
      <c r="G1043" t="str">
        <f>VLOOKUP(C1043,Customer!A1043:C3865,3,FALSE)</f>
        <v>USA</v>
      </c>
      <c r="H1043" t="str">
        <f>VLOOKUP(C1043,Customer!A1043:C3865,2,FALSE)</f>
        <v>Las Vegas</v>
      </c>
      <c r="I1043" t="str">
        <f t="shared" si="49"/>
        <v>Aug</v>
      </c>
      <c r="J1043">
        <f t="shared" si="50"/>
        <v>32</v>
      </c>
    </row>
    <row r="1044" spans="1:10" x14ac:dyDescent="0.3">
      <c r="A1044" s="3">
        <v>38218</v>
      </c>
      <c r="B1044">
        <v>3</v>
      </c>
      <c r="C1044" t="s">
        <v>139</v>
      </c>
      <c r="D1044">
        <v>100</v>
      </c>
      <c r="E1044" t="s">
        <v>181</v>
      </c>
      <c r="F1044">
        <f t="shared" si="48"/>
        <v>300</v>
      </c>
      <c r="G1044" t="str">
        <f>VLOOKUP(C1044,Customer!A1044:C3866,3,FALSE)</f>
        <v>USA</v>
      </c>
      <c r="H1044" t="str">
        <f>VLOOKUP(C1044,Customer!A1044:C3866,2,FALSE)</f>
        <v>Allentown</v>
      </c>
      <c r="I1044" t="str">
        <f t="shared" si="49"/>
        <v>Aug</v>
      </c>
      <c r="J1044">
        <f t="shared" si="50"/>
        <v>34</v>
      </c>
    </row>
    <row r="1045" spans="1:10" x14ac:dyDescent="0.3">
      <c r="A1045" s="3">
        <v>38229</v>
      </c>
      <c r="B1045">
        <v>3</v>
      </c>
      <c r="C1045" t="s">
        <v>446</v>
      </c>
      <c r="D1045">
        <v>100</v>
      </c>
      <c r="E1045" t="s">
        <v>181</v>
      </c>
      <c r="F1045">
        <f t="shared" si="48"/>
        <v>300</v>
      </c>
      <c r="G1045" t="str">
        <f>VLOOKUP(C1045,Customer!A1045:C3867,3,FALSE)</f>
        <v>Switzerland</v>
      </c>
      <c r="H1045" t="str">
        <f>VLOOKUP(C1045,Customer!A1045:C3867,2,FALSE)</f>
        <v>Gensve</v>
      </c>
      <c r="I1045" t="str">
        <f t="shared" si="49"/>
        <v>Aug</v>
      </c>
      <c r="J1045">
        <f t="shared" si="50"/>
        <v>36</v>
      </c>
    </row>
    <row r="1046" spans="1:10" x14ac:dyDescent="0.3">
      <c r="A1046" s="3">
        <v>38238</v>
      </c>
      <c r="B1046">
        <v>3</v>
      </c>
      <c r="C1046" t="s">
        <v>28</v>
      </c>
      <c r="D1046">
        <v>100</v>
      </c>
      <c r="E1046" t="s">
        <v>181</v>
      </c>
      <c r="F1046">
        <f t="shared" si="48"/>
        <v>300</v>
      </c>
      <c r="G1046" t="str">
        <f>VLOOKUP(C1046,Customer!A1046:C3868,3,FALSE)</f>
        <v>USA</v>
      </c>
      <c r="H1046" t="str">
        <f>VLOOKUP(C1046,Customer!A1046:C3868,2,FALSE)</f>
        <v>NYC</v>
      </c>
      <c r="I1046" t="str">
        <f t="shared" si="49"/>
        <v>Sep</v>
      </c>
      <c r="J1046">
        <f t="shared" si="50"/>
        <v>37</v>
      </c>
    </row>
    <row r="1047" spans="1:10" x14ac:dyDescent="0.3">
      <c r="A1047" s="3">
        <v>37899</v>
      </c>
      <c r="B1047">
        <v>4</v>
      </c>
      <c r="C1047" t="s">
        <v>543</v>
      </c>
      <c r="D1047">
        <v>100</v>
      </c>
      <c r="E1047" t="s">
        <v>181</v>
      </c>
      <c r="F1047">
        <f t="shared" si="48"/>
        <v>400</v>
      </c>
      <c r="G1047" t="str">
        <f>VLOOKUP(C1047,Customer!A1047:C3869,3,FALSE)</f>
        <v>Norway</v>
      </c>
      <c r="H1047" t="str">
        <f>VLOOKUP(C1047,Customer!A1047:C3869,2,FALSE)</f>
        <v>Oslo</v>
      </c>
      <c r="I1047" t="str">
        <f t="shared" si="49"/>
        <v>Oct</v>
      </c>
      <c r="J1047">
        <f t="shared" si="50"/>
        <v>41</v>
      </c>
    </row>
    <row r="1048" spans="1:10" x14ac:dyDescent="0.3">
      <c r="A1048" s="3">
        <v>38273</v>
      </c>
      <c r="B1048">
        <v>4</v>
      </c>
      <c r="C1048" t="s">
        <v>120</v>
      </c>
      <c r="D1048">
        <v>100</v>
      </c>
      <c r="E1048" t="s">
        <v>181</v>
      </c>
      <c r="F1048">
        <f t="shared" si="48"/>
        <v>400</v>
      </c>
      <c r="G1048" t="str">
        <f>VLOOKUP(C1048,Customer!A1048:C3870,3,FALSE)</f>
        <v>USA</v>
      </c>
      <c r="H1048" t="str">
        <f>VLOOKUP(C1048,Customer!A1048:C3870,2,FALSE)</f>
        <v>Cambridge</v>
      </c>
      <c r="I1048" t="str">
        <f t="shared" si="49"/>
        <v>Oct</v>
      </c>
      <c r="J1048">
        <f t="shared" si="50"/>
        <v>42</v>
      </c>
    </row>
    <row r="1049" spans="1:10" x14ac:dyDescent="0.3">
      <c r="A1049" s="3">
        <v>38276</v>
      </c>
      <c r="B1049">
        <v>4</v>
      </c>
      <c r="C1049" t="s">
        <v>439</v>
      </c>
      <c r="D1049">
        <v>100</v>
      </c>
      <c r="E1049" t="s">
        <v>181</v>
      </c>
      <c r="F1049">
        <f t="shared" si="48"/>
        <v>400</v>
      </c>
      <c r="G1049" t="str">
        <f>VLOOKUP(C1049,Customer!A1049:C3871,3,FALSE)</f>
        <v>Germany</v>
      </c>
      <c r="H1049" t="str">
        <f>VLOOKUP(C1049,Customer!A1049:C3871,2,FALSE)</f>
        <v>Koln</v>
      </c>
      <c r="I1049" t="str">
        <f t="shared" si="49"/>
        <v>Oct</v>
      </c>
      <c r="J1049">
        <f t="shared" si="50"/>
        <v>42</v>
      </c>
    </row>
    <row r="1050" spans="1:10" x14ac:dyDescent="0.3">
      <c r="A1050" s="3">
        <v>38282</v>
      </c>
      <c r="B1050">
        <v>4</v>
      </c>
      <c r="C1050" t="s">
        <v>225</v>
      </c>
      <c r="D1050">
        <v>100</v>
      </c>
      <c r="E1050" t="s">
        <v>181</v>
      </c>
      <c r="F1050">
        <f t="shared" si="48"/>
        <v>400</v>
      </c>
      <c r="G1050" t="str">
        <f>VLOOKUP(C1050,Customer!A1050:C3872,3,FALSE)</f>
        <v>Canada</v>
      </c>
      <c r="H1050" t="str">
        <f>VLOOKUP(C1050,Customer!A1050:C3872,2,FALSE)</f>
        <v>Vancouver</v>
      </c>
      <c r="I1050" t="str">
        <f t="shared" si="49"/>
        <v>Oct</v>
      </c>
      <c r="J1050">
        <f t="shared" si="50"/>
        <v>43</v>
      </c>
    </row>
    <row r="1051" spans="1:10" x14ac:dyDescent="0.3">
      <c r="A1051" s="3">
        <v>38295</v>
      </c>
      <c r="B1051">
        <v>4</v>
      </c>
      <c r="C1051" t="s">
        <v>160</v>
      </c>
      <c r="D1051">
        <v>100</v>
      </c>
      <c r="E1051" t="s">
        <v>181</v>
      </c>
      <c r="F1051">
        <f t="shared" si="48"/>
        <v>400</v>
      </c>
      <c r="G1051" t="str">
        <f>VLOOKUP(C1051,Customer!A1051:C3873,3,FALSE)</f>
        <v>USA</v>
      </c>
      <c r="H1051" t="str">
        <f>VLOOKUP(C1051,Customer!A1051:C3873,2,FALSE)</f>
        <v>New Bedford</v>
      </c>
      <c r="I1051" t="str">
        <f t="shared" si="49"/>
        <v>Nov</v>
      </c>
      <c r="J1051">
        <f t="shared" si="50"/>
        <v>45</v>
      </c>
    </row>
    <row r="1052" spans="1:10" x14ac:dyDescent="0.3">
      <c r="A1052" s="3">
        <v>38296</v>
      </c>
      <c r="B1052">
        <v>4</v>
      </c>
      <c r="C1052" t="s">
        <v>99</v>
      </c>
      <c r="D1052">
        <v>100</v>
      </c>
      <c r="E1052" t="s">
        <v>181</v>
      </c>
      <c r="F1052">
        <f t="shared" si="48"/>
        <v>400</v>
      </c>
      <c r="G1052" t="str">
        <f>VLOOKUP(C1052,Customer!A1052:C3874,3,FALSE)</f>
        <v>USA</v>
      </c>
      <c r="H1052" t="str">
        <f>VLOOKUP(C1052,Customer!A1052:C3874,2,FALSE)</f>
        <v>NYC</v>
      </c>
      <c r="I1052" t="str">
        <f t="shared" si="49"/>
        <v>Nov</v>
      </c>
      <c r="J1052">
        <f t="shared" si="50"/>
        <v>45</v>
      </c>
    </row>
    <row r="1053" spans="1:10" x14ac:dyDescent="0.3">
      <c r="A1053" s="3">
        <v>38308</v>
      </c>
      <c r="B1053">
        <v>4</v>
      </c>
      <c r="C1053" t="s">
        <v>309</v>
      </c>
      <c r="D1053">
        <v>100</v>
      </c>
      <c r="E1053" t="s">
        <v>181</v>
      </c>
      <c r="F1053">
        <f t="shared" si="48"/>
        <v>400</v>
      </c>
      <c r="G1053" t="str">
        <f>VLOOKUP(C1053,Customer!A1053:C3875,3,FALSE)</f>
        <v>USA</v>
      </c>
      <c r="H1053" t="str">
        <f>VLOOKUP(C1053,Customer!A1053:C3875,2,FALSE)</f>
        <v>Philadelphia</v>
      </c>
      <c r="I1053" t="str">
        <f t="shared" si="49"/>
        <v>Nov</v>
      </c>
      <c r="J1053">
        <f t="shared" si="50"/>
        <v>47</v>
      </c>
    </row>
    <row r="1054" spans="1:10" x14ac:dyDescent="0.3">
      <c r="A1054" s="3">
        <v>38310</v>
      </c>
      <c r="B1054">
        <v>4</v>
      </c>
      <c r="C1054" t="s">
        <v>183</v>
      </c>
      <c r="D1054">
        <v>100</v>
      </c>
      <c r="E1054" t="s">
        <v>181</v>
      </c>
      <c r="F1054">
        <f t="shared" si="48"/>
        <v>400</v>
      </c>
      <c r="G1054" t="str">
        <f>VLOOKUP(C1054,Customer!A1054:C3876,3,FALSE)</f>
        <v>Sweden</v>
      </c>
      <c r="H1054" t="str">
        <f>VLOOKUP(C1054,Customer!A1054:C3876,2,FALSE)</f>
        <v>Lule</v>
      </c>
      <c r="I1054" t="str">
        <f t="shared" si="49"/>
        <v>Nov</v>
      </c>
      <c r="J1054">
        <f t="shared" si="50"/>
        <v>47</v>
      </c>
    </row>
    <row r="1055" spans="1:10" x14ac:dyDescent="0.3">
      <c r="A1055" s="3">
        <v>38315</v>
      </c>
      <c r="B1055">
        <v>4</v>
      </c>
      <c r="C1055" t="s">
        <v>89</v>
      </c>
      <c r="D1055">
        <v>100</v>
      </c>
      <c r="E1055" t="s">
        <v>181</v>
      </c>
      <c r="F1055">
        <f t="shared" si="48"/>
        <v>400</v>
      </c>
      <c r="G1055" t="str">
        <f>VLOOKUP(C1055,Customer!A1055:C3877,3,FALSE)</f>
        <v>Australia</v>
      </c>
      <c r="H1055" t="str">
        <f>VLOOKUP(C1055,Customer!A1055:C3877,2,FALSE)</f>
        <v>Melbourne</v>
      </c>
      <c r="I1055" t="str">
        <f t="shared" si="49"/>
        <v>Nov</v>
      </c>
      <c r="J1055">
        <f t="shared" si="50"/>
        <v>48</v>
      </c>
    </row>
    <row r="1056" spans="1:10" x14ac:dyDescent="0.3">
      <c r="A1056" s="3">
        <v>38322</v>
      </c>
      <c r="B1056">
        <v>4</v>
      </c>
      <c r="C1056" t="s">
        <v>475</v>
      </c>
      <c r="D1056">
        <v>100</v>
      </c>
      <c r="E1056" t="s">
        <v>181</v>
      </c>
      <c r="F1056">
        <f t="shared" si="48"/>
        <v>400</v>
      </c>
      <c r="G1056" t="str">
        <f>VLOOKUP(C1056,Customer!A1056:C3878,3,FALSE)</f>
        <v>USA</v>
      </c>
      <c r="H1056" t="str">
        <f>VLOOKUP(C1056,Customer!A1056:C3878,2,FALSE)</f>
        <v>NYC</v>
      </c>
      <c r="I1056" t="str">
        <f t="shared" si="49"/>
        <v>Dec</v>
      </c>
      <c r="J1056">
        <f t="shared" si="50"/>
        <v>49</v>
      </c>
    </row>
    <row r="1057" spans="1:10" x14ac:dyDescent="0.3">
      <c r="A1057" s="3">
        <v>38331</v>
      </c>
      <c r="B1057">
        <v>4</v>
      </c>
      <c r="C1057" t="s">
        <v>174</v>
      </c>
      <c r="D1057">
        <v>93.49</v>
      </c>
      <c r="E1057" t="s">
        <v>181</v>
      </c>
      <c r="F1057">
        <f t="shared" si="48"/>
        <v>373.96</v>
      </c>
      <c r="G1057" t="str">
        <f>VLOOKUP(C1057,Customer!A1057:C3879,3,FALSE)</f>
        <v>Spain</v>
      </c>
      <c r="H1057" t="str">
        <f>VLOOKUP(C1057,Customer!A1057:C3879,2,FALSE)</f>
        <v>Madrid</v>
      </c>
      <c r="I1057" t="str">
        <f t="shared" si="49"/>
        <v>Dec</v>
      </c>
      <c r="J1057">
        <f t="shared" si="50"/>
        <v>50</v>
      </c>
    </row>
    <row r="1058" spans="1:10" x14ac:dyDescent="0.3">
      <c r="A1058" s="3">
        <v>38362</v>
      </c>
      <c r="B1058">
        <v>1</v>
      </c>
      <c r="C1058" t="s">
        <v>577</v>
      </c>
      <c r="D1058">
        <v>100</v>
      </c>
      <c r="E1058" t="s">
        <v>181</v>
      </c>
      <c r="F1058">
        <f t="shared" si="48"/>
        <v>100</v>
      </c>
      <c r="G1058" t="str">
        <f>VLOOKUP(C1058,Customer!A1058:C3880,3,FALSE)</f>
        <v>Belgium</v>
      </c>
      <c r="H1058" t="str">
        <f>VLOOKUP(C1058,Customer!A1058:C3880,2,FALSE)</f>
        <v>Charleroi</v>
      </c>
      <c r="I1058" t="str">
        <f t="shared" si="49"/>
        <v>Jan</v>
      </c>
      <c r="J1058">
        <f t="shared" si="50"/>
        <v>3</v>
      </c>
    </row>
    <row r="1059" spans="1:10" x14ac:dyDescent="0.3">
      <c r="A1059" s="3">
        <v>38372</v>
      </c>
      <c r="B1059">
        <v>1</v>
      </c>
      <c r="C1059" t="s">
        <v>285</v>
      </c>
      <c r="D1059">
        <v>56.85</v>
      </c>
      <c r="E1059" t="s">
        <v>181</v>
      </c>
      <c r="F1059">
        <f t="shared" si="48"/>
        <v>56.85</v>
      </c>
      <c r="G1059" t="str">
        <f>VLOOKUP(C1059,Customer!A1059:C3881,3,FALSE)</f>
        <v>Australia</v>
      </c>
      <c r="H1059" t="str">
        <f>VLOOKUP(C1059,Customer!A1059:C3881,2,FALSE)</f>
        <v>North Sydney</v>
      </c>
      <c r="I1059" t="str">
        <f t="shared" si="49"/>
        <v>Jan</v>
      </c>
      <c r="J1059">
        <f t="shared" si="50"/>
        <v>4</v>
      </c>
    </row>
    <row r="1060" spans="1:10" x14ac:dyDescent="0.3">
      <c r="A1060" s="3">
        <v>38392</v>
      </c>
      <c r="B1060">
        <v>1</v>
      </c>
      <c r="C1060" t="s">
        <v>126</v>
      </c>
      <c r="D1060">
        <v>100</v>
      </c>
      <c r="E1060" t="s">
        <v>181</v>
      </c>
      <c r="F1060">
        <f t="shared" si="48"/>
        <v>100</v>
      </c>
      <c r="G1060" t="str">
        <f>VLOOKUP(C1060,Customer!A1060:C3882,3,FALSE)</f>
        <v>Finland</v>
      </c>
      <c r="H1060" t="str">
        <f>VLOOKUP(C1060,Customer!A1060:C3882,2,FALSE)</f>
        <v>Helsinki</v>
      </c>
      <c r="I1060" t="str">
        <f t="shared" si="49"/>
        <v>Feb</v>
      </c>
      <c r="J1060">
        <f t="shared" si="50"/>
        <v>7</v>
      </c>
    </row>
    <row r="1061" spans="1:10" x14ac:dyDescent="0.3">
      <c r="A1061" s="3">
        <v>38405</v>
      </c>
      <c r="B1061">
        <v>1</v>
      </c>
      <c r="C1061" t="s">
        <v>174</v>
      </c>
      <c r="D1061">
        <v>100</v>
      </c>
      <c r="E1061" t="s">
        <v>181</v>
      </c>
      <c r="F1061">
        <f t="shared" si="48"/>
        <v>100</v>
      </c>
      <c r="G1061" t="str">
        <f>VLOOKUP(C1061,Customer!A1061:C3883,3,FALSE)</f>
        <v>Spain</v>
      </c>
      <c r="H1061" t="str">
        <f>VLOOKUP(C1061,Customer!A1061:C3883,2,FALSE)</f>
        <v>Madrid</v>
      </c>
      <c r="I1061" t="str">
        <f t="shared" si="49"/>
        <v>Feb</v>
      </c>
      <c r="J1061">
        <f t="shared" si="50"/>
        <v>9</v>
      </c>
    </row>
    <row r="1062" spans="1:10" x14ac:dyDescent="0.3">
      <c r="A1062" s="3">
        <v>38426</v>
      </c>
      <c r="B1062">
        <v>1</v>
      </c>
      <c r="C1062" t="s">
        <v>174</v>
      </c>
      <c r="D1062">
        <v>100</v>
      </c>
      <c r="E1062" t="s">
        <v>181</v>
      </c>
      <c r="F1062">
        <f t="shared" si="48"/>
        <v>100</v>
      </c>
      <c r="G1062" t="str">
        <f>VLOOKUP(C1062,Customer!A1062:C3884,3,FALSE)</f>
        <v>Spain</v>
      </c>
      <c r="H1062" t="str">
        <f>VLOOKUP(C1062,Customer!A1062:C3884,2,FALSE)</f>
        <v>Madrid</v>
      </c>
      <c r="I1062" t="str">
        <f t="shared" si="49"/>
        <v>Mar</v>
      </c>
      <c r="J1062">
        <f t="shared" si="50"/>
        <v>12</v>
      </c>
    </row>
    <row r="1063" spans="1:10" x14ac:dyDescent="0.3">
      <c r="A1063" s="3">
        <v>38456</v>
      </c>
      <c r="B1063">
        <v>2</v>
      </c>
      <c r="C1063" t="s">
        <v>531</v>
      </c>
      <c r="D1063">
        <v>100</v>
      </c>
      <c r="E1063" t="s">
        <v>181</v>
      </c>
      <c r="F1063">
        <f t="shared" si="48"/>
        <v>200</v>
      </c>
      <c r="G1063" t="str">
        <f>VLOOKUP(C1063,Customer!A1063:C3885,3,FALSE)</f>
        <v>France</v>
      </c>
      <c r="H1063" t="str">
        <f>VLOOKUP(C1063,Customer!A1063:C3885,2,FALSE)</f>
        <v>Strasbourg</v>
      </c>
      <c r="I1063" t="str">
        <f t="shared" si="49"/>
        <v>Apr</v>
      </c>
      <c r="J1063">
        <f t="shared" si="50"/>
        <v>16</v>
      </c>
    </row>
    <row r="1064" spans="1:10" x14ac:dyDescent="0.3">
      <c r="A1064" s="3">
        <v>38475</v>
      </c>
      <c r="B1064">
        <v>2</v>
      </c>
      <c r="C1064" t="s">
        <v>174</v>
      </c>
      <c r="D1064">
        <v>100</v>
      </c>
      <c r="E1064" t="s">
        <v>181</v>
      </c>
      <c r="F1064">
        <f t="shared" si="48"/>
        <v>200</v>
      </c>
      <c r="G1064" t="str">
        <f>VLOOKUP(C1064,Customer!A1064:C3886,3,FALSE)</f>
        <v>Spain</v>
      </c>
      <c r="H1064" t="str">
        <f>VLOOKUP(C1064,Customer!A1064:C3886,2,FALSE)</f>
        <v>Madrid</v>
      </c>
      <c r="I1064" t="str">
        <f t="shared" si="49"/>
        <v>May</v>
      </c>
      <c r="J1064">
        <f t="shared" si="50"/>
        <v>19</v>
      </c>
    </row>
    <row r="1065" spans="1:10" x14ac:dyDescent="0.3">
      <c r="A1065" s="3">
        <v>38489</v>
      </c>
      <c r="B1065">
        <v>2</v>
      </c>
      <c r="C1065" t="s">
        <v>144</v>
      </c>
      <c r="D1065">
        <v>100</v>
      </c>
      <c r="E1065" t="s">
        <v>181</v>
      </c>
      <c r="F1065">
        <f t="shared" si="48"/>
        <v>200</v>
      </c>
      <c r="G1065" t="str">
        <f>VLOOKUP(C1065,Customer!A1065:C3887,3,FALSE)</f>
        <v>Austria</v>
      </c>
      <c r="H1065" t="str">
        <f>VLOOKUP(C1065,Customer!A1065:C3887,2,FALSE)</f>
        <v>Salzburg</v>
      </c>
      <c r="I1065" t="str">
        <f t="shared" si="49"/>
        <v>May</v>
      </c>
      <c r="J1065">
        <f t="shared" si="50"/>
        <v>21</v>
      </c>
    </row>
    <row r="1066" spans="1:10" x14ac:dyDescent="0.3">
      <c r="A1066" s="3">
        <v>38503</v>
      </c>
      <c r="B1066">
        <v>2</v>
      </c>
      <c r="C1066" t="s">
        <v>114</v>
      </c>
      <c r="D1066">
        <v>100</v>
      </c>
      <c r="E1066" t="s">
        <v>181</v>
      </c>
      <c r="F1066">
        <f t="shared" si="48"/>
        <v>200</v>
      </c>
      <c r="G1066" t="str">
        <f>VLOOKUP(C1066,Customer!A1066:C3888,3,FALSE)</f>
        <v>France</v>
      </c>
      <c r="H1066" t="str">
        <f>VLOOKUP(C1066,Customer!A1066:C3888,2,FALSE)</f>
        <v>Nantes</v>
      </c>
      <c r="I1066" t="str">
        <f t="shared" si="49"/>
        <v>May</v>
      </c>
      <c r="J1066">
        <f t="shared" si="50"/>
        <v>23</v>
      </c>
    </row>
    <row r="1067" spans="1:10" x14ac:dyDescent="0.3">
      <c r="A1067" s="3">
        <v>37663</v>
      </c>
      <c r="B1067">
        <v>1</v>
      </c>
      <c r="C1067" t="s">
        <v>322</v>
      </c>
      <c r="D1067">
        <v>100</v>
      </c>
      <c r="E1067" t="s">
        <v>605</v>
      </c>
      <c r="F1067">
        <f t="shared" si="48"/>
        <v>100</v>
      </c>
      <c r="G1067" t="str">
        <f>VLOOKUP(C1067,Customer!A1067:C3889,3,FALSE)</f>
        <v>Denmark</v>
      </c>
      <c r="H1067" t="str">
        <f>VLOOKUP(C1067,Customer!A1067:C3889,2,FALSE)</f>
        <v>Kobenhavn</v>
      </c>
      <c r="I1067" t="str">
        <f t="shared" si="49"/>
        <v>Feb</v>
      </c>
      <c r="J1067">
        <f t="shared" si="50"/>
        <v>7</v>
      </c>
    </row>
    <row r="1068" spans="1:10" x14ac:dyDescent="0.3">
      <c r="A1068" s="3">
        <v>37727</v>
      </c>
      <c r="B1068">
        <v>2</v>
      </c>
      <c r="C1068" t="s">
        <v>196</v>
      </c>
      <c r="D1068">
        <v>95.8</v>
      </c>
      <c r="E1068" t="s">
        <v>605</v>
      </c>
      <c r="F1068">
        <f t="shared" si="48"/>
        <v>191.6</v>
      </c>
      <c r="G1068" t="str">
        <f>VLOOKUP(C1068,Customer!A1068:C3890,3,FALSE)</f>
        <v>Singapore</v>
      </c>
      <c r="H1068" t="str">
        <f>VLOOKUP(C1068,Customer!A1068:C3890,2,FALSE)</f>
        <v>Singapore</v>
      </c>
      <c r="I1068" t="str">
        <f t="shared" si="49"/>
        <v>Apr</v>
      </c>
      <c r="J1068">
        <f t="shared" si="50"/>
        <v>16</v>
      </c>
    </row>
    <row r="1069" spans="1:10" x14ac:dyDescent="0.3">
      <c r="A1069" s="3">
        <v>37778</v>
      </c>
      <c r="B1069">
        <v>2</v>
      </c>
      <c r="C1069" t="s">
        <v>174</v>
      </c>
      <c r="D1069">
        <v>100</v>
      </c>
      <c r="E1069" t="s">
        <v>605</v>
      </c>
      <c r="F1069">
        <f t="shared" si="48"/>
        <v>200</v>
      </c>
      <c r="G1069" t="str">
        <f>VLOOKUP(C1069,Customer!A1069:C3891,3,FALSE)</f>
        <v>Spain</v>
      </c>
      <c r="H1069" t="str">
        <f>VLOOKUP(C1069,Customer!A1069:C3891,2,FALSE)</f>
        <v>Madrid</v>
      </c>
      <c r="I1069" t="str">
        <f t="shared" si="49"/>
        <v>Jun</v>
      </c>
      <c r="J1069">
        <f t="shared" si="50"/>
        <v>23</v>
      </c>
    </row>
    <row r="1070" spans="1:10" x14ac:dyDescent="0.3">
      <c r="A1070" s="3">
        <v>37841</v>
      </c>
      <c r="B1070">
        <v>3</v>
      </c>
      <c r="C1070" t="s">
        <v>272</v>
      </c>
      <c r="D1070">
        <v>97.81</v>
      </c>
      <c r="E1070" t="s">
        <v>605</v>
      </c>
      <c r="F1070">
        <f t="shared" si="48"/>
        <v>293.43</v>
      </c>
      <c r="G1070" t="str">
        <f>VLOOKUP(C1070,Customer!A1070:C3892,3,FALSE)</f>
        <v>USA</v>
      </c>
      <c r="H1070" t="str">
        <f>VLOOKUP(C1070,Customer!A1070:C3892,2,FALSE)</f>
        <v>San Rafael</v>
      </c>
      <c r="I1070" t="str">
        <f t="shared" si="49"/>
        <v>Aug</v>
      </c>
      <c r="J1070">
        <f t="shared" si="50"/>
        <v>32</v>
      </c>
    </row>
    <row r="1071" spans="1:10" x14ac:dyDescent="0.3">
      <c r="A1071" s="3">
        <v>37892</v>
      </c>
      <c r="B1071">
        <v>3</v>
      </c>
      <c r="C1071" t="s">
        <v>174</v>
      </c>
      <c r="D1071">
        <v>88.74</v>
      </c>
      <c r="E1071" t="s">
        <v>605</v>
      </c>
      <c r="F1071">
        <f t="shared" si="48"/>
        <v>266.21999999999997</v>
      </c>
      <c r="G1071" t="str">
        <f>VLOOKUP(C1071,Customer!A1071:C3893,3,FALSE)</f>
        <v>Spain</v>
      </c>
      <c r="H1071" t="str">
        <f>VLOOKUP(C1071,Customer!A1071:C3893,2,FALSE)</f>
        <v>Madrid</v>
      </c>
      <c r="I1071" t="str">
        <f t="shared" si="49"/>
        <v>Sep</v>
      </c>
      <c r="J1071">
        <f t="shared" si="50"/>
        <v>40</v>
      </c>
    </row>
    <row r="1072" spans="1:10" x14ac:dyDescent="0.3">
      <c r="A1072" s="3">
        <v>37916</v>
      </c>
      <c r="B1072">
        <v>4</v>
      </c>
      <c r="C1072" t="s">
        <v>196</v>
      </c>
      <c r="D1072">
        <v>100</v>
      </c>
      <c r="E1072" t="s">
        <v>605</v>
      </c>
      <c r="F1072">
        <f t="shared" si="48"/>
        <v>400</v>
      </c>
      <c r="G1072" t="str">
        <f>VLOOKUP(C1072,Customer!A1072:C3894,3,FALSE)</f>
        <v>Singapore</v>
      </c>
      <c r="H1072" t="str">
        <f>VLOOKUP(C1072,Customer!A1072:C3894,2,FALSE)</f>
        <v>Singapore</v>
      </c>
      <c r="I1072" t="str">
        <f t="shared" si="49"/>
        <v>Oct</v>
      </c>
      <c r="J1072">
        <f t="shared" si="50"/>
        <v>43</v>
      </c>
    </row>
    <row r="1073" spans="1:10" x14ac:dyDescent="0.3">
      <c r="A1073" s="3">
        <v>37932</v>
      </c>
      <c r="B1073">
        <v>4</v>
      </c>
      <c r="C1073" t="s">
        <v>487</v>
      </c>
      <c r="D1073">
        <v>100</v>
      </c>
      <c r="E1073" t="s">
        <v>605</v>
      </c>
      <c r="F1073">
        <f t="shared" si="48"/>
        <v>400</v>
      </c>
      <c r="G1073" t="str">
        <f>VLOOKUP(C1073,Customer!A1073:C3895,3,FALSE)</f>
        <v>Spain</v>
      </c>
      <c r="H1073" t="str">
        <f>VLOOKUP(C1073,Customer!A1073:C3895,2,FALSE)</f>
        <v>Madrid</v>
      </c>
      <c r="I1073" t="str">
        <f t="shared" si="49"/>
        <v>Nov</v>
      </c>
      <c r="J1073">
        <f t="shared" si="50"/>
        <v>45</v>
      </c>
    </row>
    <row r="1074" spans="1:10" x14ac:dyDescent="0.3">
      <c r="A1074" s="3">
        <v>37939</v>
      </c>
      <c r="B1074">
        <v>4</v>
      </c>
      <c r="C1074" t="s">
        <v>335</v>
      </c>
      <c r="D1074">
        <v>80.67</v>
      </c>
      <c r="E1074" t="s">
        <v>605</v>
      </c>
      <c r="F1074">
        <f t="shared" si="48"/>
        <v>322.68</v>
      </c>
      <c r="G1074" t="str">
        <f>VLOOKUP(C1074,Customer!A1074:C3896,3,FALSE)</f>
        <v>USA</v>
      </c>
      <c r="H1074" t="str">
        <f>VLOOKUP(C1074,Customer!A1074:C3896,2,FALSE)</f>
        <v>New Bedford</v>
      </c>
      <c r="I1074" t="str">
        <f t="shared" si="49"/>
        <v>Nov</v>
      </c>
      <c r="J1074">
        <f t="shared" si="50"/>
        <v>46</v>
      </c>
    </row>
    <row r="1075" spans="1:10" x14ac:dyDescent="0.3">
      <c r="A1075" s="3">
        <v>37951</v>
      </c>
      <c r="B1075">
        <v>4</v>
      </c>
      <c r="C1075" t="s">
        <v>242</v>
      </c>
      <c r="D1075">
        <v>100</v>
      </c>
      <c r="E1075" t="s">
        <v>605</v>
      </c>
      <c r="F1075">
        <f t="shared" si="48"/>
        <v>400</v>
      </c>
      <c r="G1075" t="str">
        <f>VLOOKUP(C1075,Customer!A1075:C3897,3,FALSE)</f>
        <v>USA</v>
      </c>
      <c r="H1075" t="str">
        <f>VLOOKUP(C1075,Customer!A1075:C3897,2,FALSE)</f>
        <v>New Haven</v>
      </c>
      <c r="I1075" t="str">
        <f t="shared" si="49"/>
        <v>Nov</v>
      </c>
      <c r="J1075">
        <f t="shared" si="50"/>
        <v>48</v>
      </c>
    </row>
    <row r="1076" spans="1:10" x14ac:dyDescent="0.3">
      <c r="A1076" s="3">
        <v>37988</v>
      </c>
      <c r="B1076">
        <v>1</v>
      </c>
      <c r="C1076" t="s">
        <v>219</v>
      </c>
      <c r="D1076">
        <v>100</v>
      </c>
      <c r="E1076" t="s">
        <v>605</v>
      </c>
      <c r="F1076">
        <f t="shared" si="48"/>
        <v>100</v>
      </c>
      <c r="G1076" t="str">
        <f>VLOOKUP(C1076,Customer!A1076:C3898,3,FALSE)</f>
        <v>France</v>
      </c>
      <c r="H1076" t="str">
        <f>VLOOKUP(C1076,Customer!A1076:C3898,2,FALSE)</f>
        <v>Lyon</v>
      </c>
      <c r="I1076" t="str">
        <f t="shared" si="49"/>
        <v>Jan</v>
      </c>
      <c r="J1076">
        <f t="shared" si="50"/>
        <v>1</v>
      </c>
    </row>
    <row r="1077" spans="1:10" x14ac:dyDescent="0.3">
      <c r="A1077" s="3">
        <v>38035</v>
      </c>
      <c r="B1077">
        <v>1</v>
      </c>
      <c r="C1077" t="s">
        <v>365</v>
      </c>
      <c r="D1077">
        <v>80.67</v>
      </c>
      <c r="E1077" t="s">
        <v>605</v>
      </c>
      <c r="F1077">
        <f t="shared" si="48"/>
        <v>80.67</v>
      </c>
      <c r="G1077" t="str">
        <f>VLOOKUP(C1077,Customer!A1077:C3899,3,FALSE)</f>
        <v>Belgium</v>
      </c>
      <c r="H1077" t="str">
        <f>VLOOKUP(C1077,Customer!A1077:C3899,2,FALSE)</f>
        <v>Bruxelles</v>
      </c>
      <c r="I1077" t="str">
        <f t="shared" si="49"/>
        <v>Feb</v>
      </c>
      <c r="J1077">
        <f t="shared" si="50"/>
        <v>8</v>
      </c>
    </row>
    <row r="1078" spans="1:10" x14ac:dyDescent="0.3">
      <c r="A1078" s="3">
        <v>38066</v>
      </c>
      <c r="B1078">
        <v>1</v>
      </c>
      <c r="C1078" t="s">
        <v>383</v>
      </c>
      <c r="D1078">
        <v>95.8</v>
      </c>
      <c r="E1078" t="s">
        <v>605</v>
      </c>
      <c r="F1078">
        <f t="shared" si="48"/>
        <v>95.8</v>
      </c>
      <c r="G1078" t="str">
        <f>VLOOKUP(C1078,Customer!A1078:C3900,3,FALSE)</f>
        <v>UK</v>
      </c>
      <c r="H1078" t="str">
        <f>VLOOKUP(C1078,Customer!A1078:C3900,2,FALSE)</f>
        <v>Cowes</v>
      </c>
      <c r="I1078" t="str">
        <f t="shared" si="49"/>
        <v>Mar</v>
      </c>
      <c r="J1078">
        <f t="shared" si="50"/>
        <v>12</v>
      </c>
    </row>
    <row r="1079" spans="1:10" x14ac:dyDescent="0.3">
      <c r="A1079" s="3">
        <v>38114</v>
      </c>
      <c r="B1079">
        <v>2</v>
      </c>
      <c r="C1079" t="s">
        <v>28</v>
      </c>
      <c r="D1079">
        <v>100</v>
      </c>
      <c r="E1079" t="s">
        <v>605</v>
      </c>
      <c r="F1079">
        <f t="shared" si="48"/>
        <v>200</v>
      </c>
      <c r="G1079" t="str">
        <f>VLOOKUP(C1079,Customer!A1079:C3901,3,FALSE)</f>
        <v>USA</v>
      </c>
      <c r="H1079" t="str">
        <f>VLOOKUP(C1079,Customer!A1079:C3901,2,FALSE)</f>
        <v>NYC</v>
      </c>
      <c r="I1079" t="str">
        <f t="shared" si="49"/>
        <v>May</v>
      </c>
      <c r="J1079">
        <f t="shared" si="50"/>
        <v>19</v>
      </c>
    </row>
    <row r="1080" spans="1:10" x14ac:dyDescent="0.3">
      <c r="A1080" s="3">
        <v>38189</v>
      </c>
      <c r="B1080">
        <v>3</v>
      </c>
      <c r="C1080" t="s">
        <v>365</v>
      </c>
      <c r="D1080">
        <v>100</v>
      </c>
      <c r="E1080" t="s">
        <v>605</v>
      </c>
      <c r="F1080">
        <f t="shared" si="48"/>
        <v>300</v>
      </c>
      <c r="G1080" t="str">
        <f>VLOOKUP(C1080,Customer!A1080:C3902,3,FALSE)</f>
        <v>Belgium</v>
      </c>
      <c r="H1080" t="str">
        <f>VLOOKUP(C1080,Customer!A1080:C3902,2,FALSE)</f>
        <v>Bruxelles</v>
      </c>
      <c r="I1080" t="str">
        <f t="shared" si="49"/>
        <v>Jul</v>
      </c>
      <c r="J1080">
        <f t="shared" si="50"/>
        <v>30</v>
      </c>
    </row>
    <row r="1081" spans="1:10" x14ac:dyDescent="0.3">
      <c r="A1081" s="3">
        <v>38219</v>
      </c>
      <c r="B1081">
        <v>3</v>
      </c>
      <c r="C1081" t="s">
        <v>272</v>
      </c>
      <c r="D1081">
        <v>100</v>
      </c>
      <c r="E1081" t="s">
        <v>605</v>
      </c>
      <c r="F1081">
        <f t="shared" si="48"/>
        <v>300</v>
      </c>
      <c r="G1081" t="str">
        <f>VLOOKUP(C1081,Customer!A1081:C3903,3,FALSE)</f>
        <v>USA</v>
      </c>
      <c r="H1081" t="str">
        <f>VLOOKUP(C1081,Customer!A1081:C3903,2,FALSE)</f>
        <v>San Rafael</v>
      </c>
      <c r="I1081" t="str">
        <f t="shared" si="49"/>
        <v>Aug</v>
      </c>
      <c r="J1081">
        <f t="shared" si="50"/>
        <v>34</v>
      </c>
    </row>
    <row r="1082" spans="1:10" x14ac:dyDescent="0.3">
      <c r="A1082" s="3">
        <v>38239</v>
      </c>
      <c r="B1082">
        <v>3</v>
      </c>
      <c r="C1082" t="s">
        <v>254</v>
      </c>
      <c r="D1082">
        <v>100</v>
      </c>
      <c r="E1082" t="s">
        <v>605</v>
      </c>
      <c r="F1082">
        <f t="shared" si="48"/>
        <v>300</v>
      </c>
      <c r="G1082" t="str">
        <f>VLOOKUP(C1082,Customer!A1082:C3904,3,FALSE)</f>
        <v>Italy</v>
      </c>
      <c r="H1082" t="str">
        <f>VLOOKUP(C1082,Customer!A1082:C3904,2,FALSE)</f>
        <v>Torino</v>
      </c>
      <c r="I1082" t="str">
        <f t="shared" si="49"/>
        <v>Sep</v>
      </c>
      <c r="J1082">
        <f t="shared" si="50"/>
        <v>37</v>
      </c>
    </row>
    <row r="1083" spans="1:10" x14ac:dyDescent="0.3">
      <c r="A1083" s="3">
        <v>38274</v>
      </c>
      <c r="B1083">
        <v>4</v>
      </c>
      <c r="C1083" t="s">
        <v>492</v>
      </c>
      <c r="D1083">
        <v>91.76</v>
      </c>
      <c r="E1083" t="s">
        <v>605</v>
      </c>
      <c r="F1083">
        <f t="shared" si="48"/>
        <v>367.04</v>
      </c>
      <c r="G1083" t="str">
        <f>VLOOKUP(C1083,Customer!A1083:C3905,3,FALSE)</f>
        <v>UK</v>
      </c>
      <c r="H1083" t="str">
        <f>VLOOKUP(C1083,Customer!A1083:C3905,2,FALSE)</f>
        <v>Manchester</v>
      </c>
      <c r="I1083" t="str">
        <f t="shared" si="49"/>
        <v>Oct</v>
      </c>
      <c r="J1083">
        <f t="shared" si="50"/>
        <v>42</v>
      </c>
    </row>
    <row r="1084" spans="1:10" x14ac:dyDescent="0.3">
      <c r="A1084" s="3">
        <v>38282</v>
      </c>
      <c r="B1084">
        <v>4</v>
      </c>
      <c r="C1084" t="s">
        <v>498</v>
      </c>
      <c r="D1084">
        <v>100</v>
      </c>
      <c r="E1084" t="s">
        <v>605</v>
      </c>
      <c r="F1084">
        <f t="shared" si="48"/>
        <v>400</v>
      </c>
      <c r="G1084" t="str">
        <f>VLOOKUP(C1084,Customer!A1084:C3906,3,FALSE)</f>
        <v>Denmark</v>
      </c>
      <c r="H1084" t="str">
        <f>VLOOKUP(C1084,Customer!A1084:C3906,2,FALSE)</f>
        <v>Aaarhus</v>
      </c>
      <c r="I1084" t="str">
        <f t="shared" si="49"/>
        <v>Oct</v>
      </c>
      <c r="J1084">
        <f t="shared" si="50"/>
        <v>43</v>
      </c>
    </row>
    <row r="1085" spans="1:10" x14ac:dyDescent="0.3">
      <c r="A1085" s="3">
        <v>38300</v>
      </c>
      <c r="B1085">
        <v>4</v>
      </c>
      <c r="C1085" t="s">
        <v>183</v>
      </c>
      <c r="D1085">
        <v>100</v>
      </c>
      <c r="E1085" t="s">
        <v>605</v>
      </c>
      <c r="F1085">
        <f t="shared" si="48"/>
        <v>400</v>
      </c>
      <c r="G1085" t="str">
        <f>VLOOKUP(C1085,Customer!A1085:C3907,3,FALSE)</f>
        <v>Sweden</v>
      </c>
      <c r="H1085" t="str">
        <f>VLOOKUP(C1085,Customer!A1085:C3907,2,FALSE)</f>
        <v>Lule</v>
      </c>
      <c r="I1085" t="str">
        <f t="shared" si="49"/>
        <v>Nov</v>
      </c>
      <c r="J1085">
        <f t="shared" si="50"/>
        <v>46</v>
      </c>
    </row>
    <row r="1086" spans="1:10" x14ac:dyDescent="0.3">
      <c r="A1086" s="3">
        <v>38311</v>
      </c>
      <c r="B1086">
        <v>4</v>
      </c>
      <c r="C1086" t="s">
        <v>403</v>
      </c>
      <c r="D1086">
        <v>100</v>
      </c>
      <c r="E1086" t="s">
        <v>605</v>
      </c>
      <c r="F1086">
        <f t="shared" si="48"/>
        <v>400</v>
      </c>
      <c r="G1086" t="str">
        <f>VLOOKUP(C1086,Customer!A1086:C3908,3,FALSE)</f>
        <v>France</v>
      </c>
      <c r="H1086" t="str">
        <f>VLOOKUP(C1086,Customer!A1086:C3908,2,FALSE)</f>
        <v>Paris</v>
      </c>
      <c r="I1086" t="str">
        <f t="shared" si="49"/>
        <v>Nov</v>
      </c>
      <c r="J1086">
        <f t="shared" si="50"/>
        <v>47</v>
      </c>
    </row>
    <row r="1087" spans="1:10" x14ac:dyDescent="0.3">
      <c r="A1087" s="3">
        <v>38323</v>
      </c>
      <c r="B1087">
        <v>4</v>
      </c>
      <c r="C1087" t="s">
        <v>174</v>
      </c>
      <c r="D1087">
        <v>93.04</v>
      </c>
      <c r="E1087" t="s">
        <v>605</v>
      </c>
      <c r="F1087">
        <f t="shared" si="48"/>
        <v>372.16</v>
      </c>
      <c r="G1087" t="str">
        <f>VLOOKUP(C1087,Customer!A1087:C3909,3,FALSE)</f>
        <v>Spain</v>
      </c>
      <c r="H1087" t="str">
        <f>VLOOKUP(C1087,Customer!A1087:C3909,2,FALSE)</f>
        <v>Madrid</v>
      </c>
      <c r="I1087" t="str">
        <f t="shared" si="49"/>
        <v>Dec</v>
      </c>
      <c r="J1087">
        <f t="shared" si="50"/>
        <v>49</v>
      </c>
    </row>
    <row r="1088" spans="1:10" x14ac:dyDescent="0.3">
      <c r="A1088" s="3">
        <v>38378</v>
      </c>
      <c r="B1088">
        <v>1</v>
      </c>
      <c r="C1088" t="s">
        <v>246</v>
      </c>
      <c r="D1088">
        <v>84.71</v>
      </c>
      <c r="E1088" t="s">
        <v>605</v>
      </c>
      <c r="F1088">
        <f t="shared" si="48"/>
        <v>84.71</v>
      </c>
      <c r="G1088" t="str">
        <f>VLOOKUP(C1088,Customer!A1088:C3910,3,FALSE)</f>
        <v>Japan</v>
      </c>
      <c r="H1088" t="str">
        <f>VLOOKUP(C1088,Customer!A1088:C3910,2,FALSE)</f>
        <v>Minato-ku</v>
      </c>
      <c r="I1088" t="str">
        <f t="shared" si="49"/>
        <v>Jan</v>
      </c>
      <c r="J1088">
        <f t="shared" si="50"/>
        <v>5</v>
      </c>
    </row>
    <row r="1089" spans="1:10" x14ac:dyDescent="0.3">
      <c r="A1089" s="3">
        <v>38405</v>
      </c>
      <c r="B1089">
        <v>1</v>
      </c>
      <c r="C1089" t="s">
        <v>174</v>
      </c>
      <c r="D1089">
        <v>100</v>
      </c>
      <c r="E1089" t="s">
        <v>605</v>
      </c>
      <c r="F1089">
        <f t="shared" si="48"/>
        <v>100</v>
      </c>
      <c r="G1089" t="str">
        <f>VLOOKUP(C1089,Customer!A1089:C3911,3,FALSE)</f>
        <v>Spain</v>
      </c>
      <c r="H1089" t="str">
        <f>VLOOKUP(C1089,Customer!A1089:C3911,2,FALSE)</f>
        <v>Madrid</v>
      </c>
      <c r="I1089" t="str">
        <f t="shared" si="49"/>
        <v>Feb</v>
      </c>
      <c r="J1089">
        <f t="shared" si="50"/>
        <v>9</v>
      </c>
    </row>
    <row r="1090" spans="1:10" x14ac:dyDescent="0.3">
      <c r="A1090" s="3">
        <v>38434</v>
      </c>
      <c r="B1090">
        <v>1</v>
      </c>
      <c r="C1090" t="s">
        <v>272</v>
      </c>
      <c r="D1090">
        <v>89.75</v>
      </c>
      <c r="E1090" t="s">
        <v>605</v>
      </c>
      <c r="F1090">
        <f t="shared" si="48"/>
        <v>89.75</v>
      </c>
      <c r="G1090" t="str">
        <f>VLOOKUP(C1090,Customer!A1090:C3912,3,FALSE)</f>
        <v>USA</v>
      </c>
      <c r="H1090" t="str">
        <f>VLOOKUP(C1090,Customer!A1090:C3912,2,FALSE)</f>
        <v>San Rafael</v>
      </c>
      <c r="I1090" t="str">
        <f t="shared" si="49"/>
        <v>Mar</v>
      </c>
      <c r="J1090">
        <f t="shared" si="50"/>
        <v>13</v>
      </c>
    </row>
    <row r="1091" spans="1:10" x14ac:dyDescent="0.3">
      <c r="A1091" s="3">
        <v>38478</v>
      </c>
      <c r="B1091">
        <v>2</v>
      </c>
      <c r="C1091" t="s">
        <v>379</v>
      </c>
      <c r="D1091">
        <v>100</v>
      </c>
      <c r="E1091" t="s">
        <v>605</v>
      </c>
      <c r="F1091">
        <f t="shared" ref="F1091:F1154" si="51">D1091*B1091</f>
        <v>200</v>
      </c>
      <c r="G1091" t="str">
        <f>VLOOKUP(C1091,Customer!A1091:C3913,3,FALSE)</f>
        <v>USA</v>
      </c>
      <c r="H1091" t="str">
        <f>VLOOKUP(C1091,Customer!A1091:C3913,2,FALSE)</f>
        <v>Boston</v>
      </c>
      <c r="I1091" t="str">
        <f t="shared" ref="I1091:I1154" si="52">TEXT(A1091,"mmm")</f>
        <v>May</v>
      </c>
      <c r="J1091">
        <f t="shared" ref="J1091:J1154" si="53">WEEKNUM(A1091)</f>
        <v>19</v>
      </c>
    </row>
    <row r="1092" spans="1:10" x14ac:dyDescent="0.3">
      <c r="A1092" s="3">
        <v>37683</v>
      </c>
      <c r="B1092">
        <v>1</v>
      </c>
      <c r="C1092" t="s">
        <v>425</v>
      </c>
      <c r="D1092">
        <v>68.349999999999994</v>
      </c>
      <c r="E1092" t="s">
        <v>181</v>
      </c>
      <c r="F1092">
        <f t="shared" si="51"/>
        <v>68.349999999999994</v>
      </c>
      <c r="G1092" t="str">
        <f>VLOOKUP(C1092,Customer!A1092:C3914,3,FALSE)</f>
        <v>Philippines</v>
      </c>
      <c r="H1092" t="str">
        <f>VLOOKUP(C1092,Customer!A1092:C3914,2,FALSE)</f>
        <v>Makati City</v>
      </c>
      <c r="I1092" t="str">
        <f t="shared" si="52"/>
        <v>Mar</v>
      </c>
      <c r="J1092">
        <f t="shared" si="53"/>
        <v>10</v>
      </c>
    </row>
    <row r="1093" spans="1:10" x14ac:dyDescent="0.3">
      <c r="A1093" s="3">
        <v>37749</v>
      </c>
      <c r="B1093">
        <v>2</v>
      </c>
      <c r="C1093" t="s">
        <v>433</v>
      </c>
      <c r="D1093">
        <v>73.17</v>
      </c>
      <c r="E1093" t="s">
        <v>181</v>
      </c>
      <c r="F1093">
        <f t="shared" si="51"/>
        <v>146.34</v>
      </c>
      <c r="G1093" t="str">
        <f>VLOOKUP(C1093,Customer!A1093:C3915,3,FALSE)</f>
        <v>France</v>
      </c>
      <c r="H1093" t="str">
        <f>VLOOKUP(C1093,Customer!A1093:C3915,2,FALSE)</f>
        <v>Marseille</v>
      </c>
      <c r="I1093" t="str">
        <f t="shared" si="52"/>
        <v>May</v>
      </c>
      <c r="J1093">
        <f t="shared" si="53"/>
        <v>19</v>
      </c>
    </row>
    <row r="1094" spans="1:10" x14ac:dyDescent="0.3">
      <c r="A1094" s="3">
        <v>37804</v>
      </c>
      <c r="B1094">
        <v>3</v>
      </c>
      <c r="C1094" t="s">
        <v>272</v>
      </c>
      <c r="D1094">
        <v>78</v>
      </c>
      <c r="E1094" t="s">
        <v>181</v>
      </c>
      <c r="F1094">
        <f t="shared" si="51"/>
        <v>234</v>
      </c>
      <c r="G1094" t="str">
        <f>VLOOKUP(C1094,Customer!A1094:C3916,3,FALSE)</f>
        <v>USA</v>
      </c>
      <c r="H1094" t="str">
        <f>VLOOKUP(C1094,Customer!A1094:C3916,2,FALSE)</f>
        <v>San Rafael</v>
      </c>
      <c r="I1094" t="str">
        <f t="shared" si="52"/>
        <v>Jul</v>
      </c>
      <c r="J1094">
        <f t="shared" si="53"/>
        <v>27</v>
      </c>
    </row>
    <row r="1095" spans="1:10" x14ac:dyDescent="0.3">
      <c r="A1095" s="3">
        <v>37869</v>
      </c>
      <c r="B1095">
        <v>3</v>
      </c>
      <c r="C1095" t="s">
        <v>281</v>
      </c>
      <c r="D1095">
        <v>86.04</v>
      </c>
      <c r="E1095" t="s">
        <v>181</v>
      </c>
      <c r="F1095">
        <f t="shared" si="51"/>
        <v>258.12</v>
      </c>
      <c r="G1095" t="str">
        <f>VLOOKUP(C1095,Customer!A1095:C3917,3,FALSE)</f>
        <v>USA</v>
      </c>
      <c r="H1095" t="str">
        <f>VLOOKUP(C1095,Customer!A1095:C3917,2,FALSE)</f>
        <v>Brickhaven</v>
      </c>
      <c r="I1095" t="str">
        <f t="shared" si="52"/>
        <v>Sep</v>
      </c>
      <c r="J1095">
        <f t="shared" si="53"/>
        <v>36</v>
      </c>
    </row>
    <row r="1096" spans="1:10" x14ac:dyDescent="0.3">
      <c r="A1096" s="3">
        <v>37904</v>
      </c>
      <c r="B1096">
        <v>4</v>
      </c>
      <c r="C1096" t="s">
        <v>58</v>
      </c>
      <c r="D1096">
        <v>81.209999999999994</v>
      </c>
      <c r="E1096" t="s">
        <v>181</v>
      </c>
      <c r="F1096">
        <f t="shared" si="51"/>
        <v>324.83999999999997</v>
      </c>
      <c r="G1096" t="str">
        <f>VLOOKUP(C1096,Customer!A1096:C3918,3,FALSE)</f>
        <v>USA</v>
      </c>
      <c r="H1096" t="str">
        <f>VLOOKUP(C1096,Customer!A1096:C3918,2,FALSE)</f>
        <v>San Francisco</v>
      </c>
      <c r="I1096" t="str">
        <f t="shared" si="52"/>
        <v>Oct</v>
      </c>
      <c r="J1096">
        <f t="shared" si="53"/>
        <v>41</v>
      </c>
    </row>
    <row r="1097" spans="1:10" x14ac:dyDescent="0.3">
      <c r="A1097" s="3">
        <v>37929</v>
      </c>
      <c r="B1097">
        <v>4</v>
      </c>
      <c r="C1097" t="s">
        <v>285</v>
      </c>
      <c r="D1097">
        <v>70.760000000000005</v>
      </c>
      <c r="E1097" t="s">
        <v>181</v>
      </c>
      <c r="F1097">
        <f t="shared" si="51"/>
        <v>283.04000000000002</v>
      </c>
      <c r="G1097" t="str">
        <f>VLOOKUP(C1097,Customer!A1097:C3919,3,FALSE)</f>
        <v>Australia</v>
      </c>
      <c r="H1097" t="str">
        <f>VLOOKUP(C1097,Customer!A1097:C3919,2,FALSE)</f>
        <v>North Sydney</v>
      </c>
      <c r="I1097" t="str">
        <f t="shared" si="52"/>
        <v>Nov</v>
      </c>
      <c r="J1097">
        <f t="shared" si="53"/>
        <v>45</v>
      </c>
    </row>
    <row r="1098" spans="1:10" x14ac:dyDescent="0.3">
      <c r="A1098" s="3">
        <v>37937</v>
      </c>
      <c r="B1098">
        <v>4</v>
      </c>
      <c r="C1098" t="s">
        <v>73</v>
      </c>
      <c r="D1098">
        <v>82.82</v>
      </c>
      <c r="E1098" t="s">
        <v>181</v>
      </c>
      <c r="F1098">
        <f t="shared" si="51"/>
        <v>331.28</v>
      </c>
      <c r="G1098" t="str">
        <f>VLOOKUP(C1098,Customer!A1098:C3920,3,FALSE)</f>
        <v>Norway</v>
      </c>
      <c r="H1098" t="str">
        <f>VLOOKUP(C1098,Customer!A1098:C3920,2,FALSE)</f>
        <v>Bergen</v>
      </c>
      <c r="I1098" t="str">
        <f t="shared" si="52"/>
        <v>Nov</v>
      </c>
      <c r="J1098">
        <f t="shared" si="53"/>
        <v>46</v>
      </c>
    </row>
    <row r="1099" spans="1:10" x14ac:dyDescent="0.3">
      <c r="A1099" s="3">
        <v>37945</v>
      </c>
      <c r="B1099">
        <v>4</v>
      </c>
      <c r="C1099" t="s">
        <v>439</v>
      </c>
      <c r="D1099">
        <v>94.88</v>
      </c>
      <c r="E1099" t="s">
        <v>181</v>
      </c>
      <c r="F1099">
        <f t="shared" si="51"/>
        <v>379.52</v>
      </c>
      <c r="G1099" t="str">
        <f>VLOOKUP(C1099,Customer!A1099:C3921,3,FALSE)</f>
        <v>Germany</v>
      </c>
      <c r="H1099" t="str">
        <f>VLOOKUP(C1099,Customer!A1099:C3921,2,FALSE)</f>
        <v>Koln</v>
      </c>
      <c r="I1099" t="str">
        <f t="shared" si="52"/>
        <v>Nov</v>
      </c>
      <c r="J1099">
        <f t="shared" si="53"/>
        <v>47</v>
      </c>
    </row>
    <row r="1100" spans="1:10" x14ac:dyDescent="0.3">
      <c r="A1100" s="3">
        <v>37957</v>
      </c>
      <c r="B1100">
        <v>4</v>
      </c>
      <c r="C1100" t="s">
        <v>174</v>
      </c>
      <c r="D1100">
        <v>86.04</v>
      </c>
      <c r="E1100" t="s">
        <v>181</v>
      </c>
      <c r="F1100">
        <f t="shared" si="51"/>
        <v>344.16</v>
      </c>
      <c r="G1100" t="str">
        <f>VLOOKUP(C1100,Customer!A1100:C3922,3,FALSE)</f>
        <v>Spain</v>
      </c>
      <c r="H1100" t="str">
        <f>VLOOKUP(C1100,Customer!A1100:C3922,2,FALSE)</f>
        <v>Madrid</v>
      </c>
      <c r="I1100" t="str">
        <f t="shared" si="52"/>
        <v>Dec</v>
      </c>
      <c r="J1100">
        <f t="shared" si="53"/>
        <v>49</v>
      </c>
    </row>
    <row r="1101" spans="1:10" x14ac:dyDescent="0.3">
      <c r="A1101" s="3">
        <v>38001</v>
      </c>
      <c r="B1101">
        <v>1</v>
      </c>
      <c r="C1101" t="s">
        <v>84</v>
      </c>
      <c r="D1101">
        <v>78</v>
      </c>
      <c r="E1101" t="s">
        <v>181</v>
      </c>
      <c r="F1101">
        <f t="shared" si="51"/>
        <v>78</v>
      </c>
      <c r="G1101" t="str">
        <f>VLOOKUP(C1101,Customer!A1101:C3923,3,FALSE)</f>
        <v>France</v>
      </c>
      <c r="H1101" t="str">
        <f>VLOOKUP(C1101,Customer!A1101:C3923,2,FALSE)</f>
        <v>Paris</v>
      </c>
      <c r="I1101" t="str">
        <f t="shared" si="52"/>
        <v>Jan</v>
      </c>
      <c r="J1101">
        <f t="shared" si="53"/>
        <v>3</v>
      </c>
    </row>
    <row r="1102" spans="1:10" x14ac:dyDescent="0.3">
      <c r="A1102" s="3">
        <v>38039</v>
      </c>
      <c r="B1102">
        <v>1</v>
      </c>
      <c r="C1102" t="s">
        <v>446</v>
      </c>
      <c r="D1102">
        <v>95.69</v>
      </c>
      <c r="E1102" t="s">
        <v>181</v>
      </c>
      <c r="F1102">
        <f t="shared" si="51"/>
        <v>95.69</v>
      </c>
      <c r="G1102" t="str">
        <f>VLOOKUP(C1102,Customer!A1102:C3924,3,FALSE)</f>
        <v>Switzerland</v>
      </c>
      <c r="H1102" t="str">
        <f>VLOOKUP(C1102,Customer!A1102:C3924,2,FALSE)</f>
        <v>Gensve</v>
      </c>
      <c r="I1102" t="str">
        <f t="shared" si="52"/>
        <v>Feb</v>
      </c>
      <c r="J1102">
        <f t="shared" si="53"/>
        <v>9</v>
      </c>
    </row>
    <row r="1103" spans="1:10" x14ac:dyDescent="0.3">
      <c r="A1103" s="3">
        <v>38086</v>
      </c>
      <c r="B1103">
        <v>2</v>
      </c>
      <c r="C1103" t="s">
        <v>322</v>
      </c>
      <c r="D1103">
        <v>73.17</v>
      </c>
      <c r="E1103" t="s">
        <v>181</v>
      </c>
      <c r="F1103">
        <f t="shared" si="51"/>
        <v>146.34</v>
      </c>
      <c r="G1103" t="str">
        <f>VLOOKUP(C1103,Customer!A1103:C3925,3,FALSE)</f>
        <v>Denmark</v>
      </c>
      <c r="H1103" t="str">
        <f>VLOOKUP(C1103,Customer!A1103:C3925,2,FALSE)</f>
        <v>Kobenhavn</v>
      </c>
      <c r="I1103" t="str">
        <f t="shared" si="52"/>
        <v>Apr</v>
      </c>
      <c r="J1103">
        <f t="shared" si="53"/>
        <v>15</v>
      </c>
    </row>
    <row r="1104" spans="1:10" x14ac:dyDescent="0.3">
      <c r="A1104" s="3">
        <v>38133</v>
      </c>
      <c r="B1104">
        <v>2</v>
      </c>
      <c r="C1104" t="s">
        <v>84</v>
      </c>
      <c r="D1104">
        <v>76.39</v>
      </c>
      <c r="E1104" t="s">
        <v>181</v>
      </c>
      <c r="F1104">
        <f t="shared" si="51"/>
        <v>152.78</v>
      </c>
      <c r="G1104" t="str">
        <f>VLOOKUP(C1104,Customer!A1104:C3926,3,FALSE)</f>
        <v>France</v>
      </c>
      <c r="H1104" t="str">
        <f>VLOOKUP(C1104,Customer!A1104:C3926,2,FALSE)</f>
        <v>Paris</v>
      </c>
      <c r="I1104" t="str">
        <f t="shared" si="52"/>
        <v>May</v>
      </c>
      <c r="J1104">
        <f t="shared" si="53"/>
        <v>22</v>
      </c>
    </row>
    <row r="1105" spans="1:10" x14ac:dyDescent="0.3">
      <c r="A1105" s="3">
        <v>38170</v>
      </c>
      <c r="B1105">
        <v>3</v>
      </c>
      <c r="C1105" t="s">
        <v>558</v>
      </c>
      <c r="D1105">
        <v>86.84</v>
      </c>
      <c r="E1105" t="s">
        <v>181</v>
      </c>
      <c r="F1105">
        <f t="shared" si="51"/>
        <v>260.52</v>
      </c>
      <c r="G1105" t="str">
        <f>VLOOKUP(C1105,Customer!A1105:C3927,3,FALSE)</f>
        <v>Australia</v>
      </c>
      <c r="H1105" t="str">
        <f>VLOOKUP(C1105,Customer!A1105:C3927,2,FALSE)</f>
        <v>Glen Waverly</v>
      </c>
      <c r="I1105" t="str">
        <f t="shared" si="52"/>
        <v>Jul</v>
      </c>
      <c r="J1105">
        <f t="shared" si="53"/>
        <v>27</v>
      </c>
    </row>
    <row r="1106" spans="1:10" x14ac:dyDescent="0.3">
      <c r="A1106" s="3">
        <v>38201</v>
      </c>
      <c r="B1106">
        <v>3</v>
      </c>
      <c r="C1106" t="s">
        <v>458</v>
      </c>
      <c r="D1106">
        <v>69.959999999999994</v>
      </c>
      <c r="E1106" t="s">
        <v>181</v>
      </c>
      <c r="F1106">
        <f t="shared" si="51"/>
        <v>209.88</v>
      </c>
      <c r="G1106" t="str">
        <f>VLOOKUP(C1106,Customer!A1106:C3928,3,FALSE)</f>
        <v>USA</v>
      </c>
      <c r="H1106" t="str">
        <f>VLOOKUP(C1106,Customer!A1106:C3928,2,FALSE)</f>
        <v>Brickhaven</v>
      </c>
      <c r="I1106" t="str">
        <f t="shared" si="52"/>
        <v>Aug</v>
      </c>
      <c r="J1106">
        <f t="shared" si="53"/>
        <v>32</v>
      </c>
    </row>
    <row r="1107" spans="1:10" x14ac:dyDescent="0.3">
      <c r="A1107" s="3">
        <v>38229</v>
      </c>
      <c r="B1107">
        <v>3</v>
      </c>
      <c r="C1107" t="s">
        <v>446</v>
      </c>
      <c r="D1107">
        <v>70.760000000000005</v>
      </c>
      <c r="E1107" t="s">
        <v>181</v>
      </c>
      <c r="F1107">
        <f t="shared" si="51"/>
        <v>212.28000000000003</v>
      </c>
      <c r="G1107" t="str">
        <f>VLOOKUP(C1107,Customer!A1107:C3929,3,FALSE)</f>
        <v>Switzerland</v>
      </c>
      <c r="H1107" t="str">
        <f>VLOOKUP(C1107,Customer!A1107:C3929,2,FALSE)</f>
        <v>Gensve</v>
      </c>
      <c r="I1107" t="str">
        <f t="shared" si="52"/>
        <v>Aug</v>
      </c>
      <c r="J1107">
        <f t="shared" si="53"/>
        <v>36</v>
      </c>
    </row>
    <row r="1108" spans="1:10" x14ac:dyDescent="0.3">
      <c r="A1108" s="3">
        <v>37898</v>
      </c>
      <c r="B1108">
        <v>4</v>
      </c>
      <c r="C1108" t="s">
        <v>462</v>
      </c>
      <c r="D1108">
        <v>78.8</v>
      </c>
      <c r="E1108" t="s">
        <v>181</v>
      </c>
      <c r="F1108">
        <f t="shared" si="51"/>
        <v>315.2</v>
      </c>
      <c r="G1108" t="str">
        <f>VLOOKUP(C1108,Customer!A1108:C3930,3,FALSE)</f>
        <v>Germany</v>
      </c>
      <c r="H1108" t="str">
        <f>VLOOKUP(C1108,Customer!A1108:C3930,2,FALSE)</f>
        <v>Frankfurt</v>
      </c>
      <c r="I1108" t="str">
        <f t="shared" si="52"/>
        <v>Oct</v>
      </c>
      <c r="J1108">
        <f t="shared" si="53"/>
        <v>40</v>
      </c>
    </row>
    <row r="1109" spans="1:10" x14ac:dyDescent="0.3">
      <c r="A1109" s="3">
        <v>38276</v>
      </c>
      <c r="B1109">
        <v>4</v>
      </c>
      <c r="C1109" t="s">
        <v>439</v>
      </c>
      <c r="D1109">
        <v>80.41</v>
      </c>
      <c r="E1109" t="s">
        <v>181</v>
      </c>
      <c r="F1109">
        <f t="shared" si="51"/>
        <v>321.64</v>
      </c>
      <c r="G1109" t="str">
        <f>VLOOKUP(C1109,Customer!A1109:C3931,3,FALSE)</f>
        <v>Germany</v>
      </c>
      <c r="H1109" t="str">
        <f>VLOOKUP(C1109,Customer!A1109:C3931,2,FALSE)</f>
        <v>Koln</v>
      </c>
      <c r="I1109" t="str">
        <f t="shared" si="52"/>
        <v>Oct</v>
      </c>
      <c r="J1109">
        <f t="shared" si="53"/>
        <v>42</v>
      </c>
    </row>
    <row r="1110" spans="1:10" x14ac:dyDescent="0.3">
      <c r="A1110" s="3">
        <v>38294</v>
      </c>
      <c r="B1110">
        <v>4</v>
      </c>
      <c r="C1110" t="s">
        <v>507</v>
      </c>
      <c r="D1110">
        <v>73.98</v>
      </c>
      <c r="E1110" t="s">
        <v>181</v>
      </c>
      <c r="F1110">
        <f t="shared" si="51"/>
        <v>295.92</v>
      </c>
      <c r="G1110" t="str">
        <f>VLOOKUP(C1110,Customer!A1110:C3932,3,FALSE)</f>
        <v>USA</v>
      </c>
      <c r="H1110" t="str">
        <f>VLOOKUP(C1110,Customer!A1110:C3932,2,FALSE)</f>
        <v>NYC</v>
      </c>
      <c r="I1110" t="str">
        <f t="shared" si="52"/>
        <v>Nov</v>
      </c>
      <c r="J1110">
        <f t="shared" si="53"/>
        <v>45</v>
      </c>
    </row>
    <row r="1111" spans="1:10" x14ac:dyDescent="0.3">
      <c r="A1111" s="3">
        <v>38306</v>
      </c>
      <c r="B1111">
        <v>4</v>
      </c>
      <c r="C1111" t="s">
        <v>28</v>
      </c>
      <c r="D1111">
        <v>59.1</v>
      </c>
      <c r="E1111" t="s">
        <v>181</v>
      </c>
      <c r="F1111">
        <f t="shared" si="51"/>
        <v>236.4</v>
      </c>
      <c r="G1111" t="str">
        <f>VLOOKUP(C1111,Customer!A1111:C3933,3,FALSE)</f>
        <v>USA</v>
      </c>
      <c r="H1111" t="str">
        <f>VLOOKUP(C1111,Customer!A1111:C3933,2,FALSE)</f>
        <v>NYC</v>
      </c>
      <c r="I1111" t="str">
        <f t="shared" si="52"/>
        <v>Nov</v>
      </c>
      <c r="J1111">
        <f t="shared" si="53"/>
        <v>47</v>
      </c>
    </row>
    <row r="1112" spans="1:10" x14ac:dyDescent="0.3">
      <c r="A1112" s="3">
        <v>38315</v>
      </c>
      <c r="B1112">
        <v>4</v>
      </c>
      <c r="C1112" t="s">
        <v>89</v>
      </c>
      <c r="D1112">
        <v>66.739999999999995</v>
      </c>
      <c r="E1112" t="s">
        <v>181</v>
      </c>
      <c r="F1112">
        <f t="shared" si="51"/>
        <v>266.95999999999998</v>
      </c>
      <c r="G1112" t="str">
        <f>VLOOKUP(C1112,Customer!A1112:C3934,3,FALSE)</f>
        <v>Australia</v>
      </c>
      <c r="H1112" t="str">
        <f>VLOOKUP(C1112,Customer!A1112:C3934,2,FALSE)</f>
        <v>Melbourne</v>
      </c>
      <c r="I1112" t="str">
        <f t="shared" si="52"/>
        <v>Nov</v>
      </c>
      <c r="J1112">
        <f t="shared" si="53"/>
        <v>48</v>
      </c>
    </row>
    <row r="1113" spans="1:10" x14ac:dyDescent="0.3">
      <c r="A1113" s="3">
        <v>38358</v>
      </c>
      <c r="B1113">
        <v>1</v>
      </c>
      <c r="C1113" t="s">
        <v>467</v>
      </c>
      <c r="D1113">
        <v>60.3</v>
      </c>
      <c r="E1113" t="s">
        <v>181</v>
      </c>
      <c r="F1113">
        <f t="shared" si="51"/>
        <v>60.3</v>
      </c>
      <c r="G1113" t="str">
        <f>VLOOKUP(C1113,Customer!A1113:C3935,3,FALSE)</f>
        <v>Finland</v>
      </c>
      <c r="H1113" t="str">
        <f>VLOOKUP(C1113,Customer!A1113:C3935,2,FALSE)</f>
        <v>Espoo</v>
      </c>
      <c r="I1113" t="str">
        <f t="shared" si="52"/>
        <v>Jan</v>
      </c>
      <c r="J1113">
        <f t="shared" si="53"/>
        <v>2</v>
      </c>
    </row>
    <row r="1114" spans="1:10" x14ac:dyDescent="0.3">
      <c r="A1114" s="3">
        <v>38393</v>
      </c>
      <c r="B1114">
        <v>1</v>
      </c>
      <c r="C1114" t="s">
        <v>174</v>
      </c>
      <c r="D1114">
        <v>100</v>
      </c>
      <c r="E1114" t="s">
        <v>181</v>
      </c>
      <c r="F1114">
        <f t="shared" si="51"/>
        <v>100</v>
      </c>
      <c r="G1114" t="str">
        <f>VLOOKUP(C1114,Customer!A1114:C3936,3,FALSE)</f>
        <v>Spain</v>
      </c>
      <c r="H1114" t="str">
        <f>VLOOKUP(C1114,Customer!A1114:C3936,2,FALSE)</f>
        <v>Madrid</v>
      </c>
      <c r="I1114" t="str">
        <f t="shared" si="52"/>
        <v>Feb</v>
      </c>
      <c r="J1114">
        <f t="shared" si="53"/>
        <v>7</v>
      </c>
    </row>
    <row r="1115" spans="1:10" x14ac:dyDescent="0.3">
      <c r="A1115" s="3">
        <v>38415</v>
      </c>
      <c r="B1115">
        <v>1</v>
      </c>
      <c r="C1115" t="s">
        <v>272</v>
      </c>
      <c r="D1115">
        <v>100</v>
      </c>
      <c r="E1115" t="s">
        <v>181</v>
      </c>
      <c r="F1115">
        <f t="shared" si="51"/>
        <v>100</v>
      </c>
      <c r="G1115" t="str">
        <f>VLOOKUP(C1115,Customer!A1115:C3937,3,FALSE)</f>
        <v>USA</v>
      </c>
      <c r="H1115" t="str">
        <f>VLOOKUP(C1115,Customer!A1115:C3937,2,FALSE)</f>
        <v>San Rafael</v>
      </c>
      <c r="I1115" t="str">
        <f t="shared" si="52"/>
        <v>Mar</v>
      </c>
      <c r="J1115">
        <f t="shared" si="53"/>
        <v>10</v>
      </c>
    </row>
    <row r="1116" spans="1:10" x14ac:dyDescent="0.3">
      <c r="A1116" s="3">
        <v>37650</v>
      </c>
      <c r="B1116">
        <v>1</v>
      </c>
      <c r="C1116" t="s">
        <v>133</v>
      </c>
      <c r="D1116">
        <v>100</v>
      </c>
      <c r="E1116" t="s">
        <v>550</v>
      </c>
      <c r="F1116">
        <f t="shared" si="51"/>
        <v>100</v>
      </c>
      <c r="G1116" t="str">
        <f>VLOOKUP(C1116,Customer!A1116:C3938,3,FALSE)</f>
        <v>Norway</v>
      </c>
      <c r="H1116" t="str">
        <f>VLOOKUP(C1116,Customer!A1116:C3938,2,FALSE)</f>
        <v>Stavern</v>
      </c>
      <c r="I1116" t="str">
        <f t="shared" si="52"/>
        <v>Jan</v>
      </c>
      <c r="J1116">
        <f t="shared" si="53"/>
        <v>5</v>
      </c>
    </row>
    <row r="1117" spans="1:10" x14ac:dyDescent="0.3">
      <c r="A1117" s="3">
        <v>37705</v>
      </c>
      <c r="B1117">
        <v>1</v>
      </c>
      <c r="C1117" t="s">
        <v>81</v>
      </c>
      <c r="D1117">
        <v>100</v>
      </c>
      <c r="E1117" t="s">
        <v>550</v>
      </c>
      <c r="F1117">
        <f t="shared" si="51"/>
        <v>100</v>
      </c>
      <c r="G1117" t="str">
        <f>VLOOKUP(C1117,Customer!A1117:C3939,3,FALSE)</f>
        <v>USA</v>
      </c>
      <c r="H1117" t="str">
        <f>VLOOKUP(C1117,Customer!A1117:C3939,2,FALSE)</f>
        <v>San Francisco</v>
      </c>
      <c r="I1117" t="str">
        <f t="shared" si="52"/>
        <v>Mar</v>
      </c>
      <c r="J1117">
        <f t="shared" si="53"/>
        <v>13</v>
      </c>
    </row>
    <row r="1118" spans="1:10" x14ac:dyDescent="0.3">
      <c r="A1118" s="3">
        <v>37769</v>
      </c>
      <c r="B1118">
        <v>2</v>
      </c>
      <c r="C1118" t="s">
        <v>191</v>
      </c>
      <c r="D1118">
        <v>82.34</v>
      </c>
      <c r="E1118" t="s">
        <v>550</v>
      </c>
      <c r="F1118">
        <f t="shared" si="51"/>
        <v>164.68</v>
      </c>
      <c r="G1118" t="str">
        <f>VLOOKUP(C1118,Customer!A1118:C3940,3,FALSE)</f>
        <v>Spain</v>
      </c>
      <c r="H1118" t="str">
        <f>VLOOKUP(C1118,Customer!A1118:C3940,2,FALSE)</f>
        <v>Madrid</v>
      </c>
      <c r="I1118" t="str">
        <f t="shared" si="52"/>
        <v>May</v>
      </c>
      <c r="J1118">
        <f t="shared" si="53"/>
        <v>22</v>
      </c>
    </row>
    <row r="1119" spans="1:10" x14ac:dyDescent="0.3">
      <c r="A1119" s="3">
        <v>37818</v>
      </c>
      <c r="B1119">
        <v>3</v>
      </c>
      <c r="C1119" t="s">
        <v>152</v>
      </c>
      <c r="D1119">
        <v>100</v>
      </c>
      <c r="E1119" t="s">
        <v>550</v>
      </c>
      <c r="F1119">
        <f t="shared" si="51"/>
        <v>300</v>
      </c>
      <c r="G1119" t="str">
        <f>VLOOKUP(C1119,Customer!A1119:C3941,3,FALSE)</f>
        <v>Australia</v>
      </c>
      <c r="H1119" t="str">
        <f>VLOOKUP(C1119,Customer!A1119:C3941,2,FALSE)</f>
        <v>Chatswood</v>
      </c>
      <c r="I1119" t="str">
        <f t="shared" si="52"/>
        <v>Jul</v>
      </c>
      <c r="J1119">
        <f t="shared" si="53"/>
        <v>29</v>
      </c>
    </row>
    <row r="1120" spans="1:10" x14ac:dyDescent="0.3">
      <c r="A1120" s="3">
        <v>37876</v>
      </c>
      <c r="B1120">
        <v>3</v>
      </c>
      <c r="C1120" t="s">
        <v>526</v>
      </c>
      <c r="D1120">
        <v>94.25</v>
      </c>
      <c r="E1120" t="s">
        <v>550</v>
      </c>
      <c r="F1120">
        <f t="shared" si="51"/>
        <v>282.75</v>
      </c>
      <c r="G1120" t="str">
        <f>VLOOKUP(C1120,Customer!A1120:C3942,3,FALSE)</f>
        <v>USA</v>
      </c>
      <c r="H1120" t="str">
        <f>VLOOKUP(C1120,Customer!A1120:C3942,2,FALSE)</f>
        <v>Brisbane</v>
      </c>
      <c r="I1120" t="str">
        <f t="shared" si="52"/>
        <v>Sep</v>
      </c>
      <c r="J1120">
        <f t="shared" si="53"/>
        <v>37</v>
      </c>
    </row>
    <row r="1121" spans="1:10" x14ac:dyDescent="0.3">
      <c r="A1121" s="3">
        <v>37914</v>
      </c>
      <c r="B1121">
        <v>4</v>
      </c>
      <c r="C1121" t="s">
        <v>203</v>
      </c>
      <c r="D1121">
        <v>100</v>
      </c>
      <c r="E1121" t="s">
        <v>550</v>
      </c>
      <c r="F1121">
        <f t="shared" si="51"/>
        <v>400</v>
      </c>
      <c r="G1121" t="str">
        <f>VLOOKUP(C1121,Customer!A1121:C3943,3,FALSE)</f>
        <v>USA</v>
      </c>
      <c r="H1121" t="str">
        <f>VLOOKUP(C1121,Customer!A1121:C3943,2,FALSE)</f>
        <v>NYC</v>
      </c>
      <c r="I1121" t="str">
        <f t="shared" si="52"/>
        <v>Oct</v>
      </c>
      <c r="J1121">
        <f t="shared" si="53"/>
        <v>43</v>
      </c>
    </row>
    <row r="1122" spans="1:10" x14ac:dyDescent="0.3">
      <c r="A1122" s="3">
        <v>37930</v>
      </c>
      <c r="B1122">
        <v>4</v>
      </c>
      <c r="C1122" t="s">
        <v>552</v>
      </c>
      <c r="D1122">
        <v>95.24</v>
      </c>
      <c r="E1122" t="s">
        <v>550</v>
      </c>
      <c r="F1122">
        <f t="shared" si="51"/>
        <v>380.96</v>
      </c>
      <c r="G1122" t="str">
        <f>VLOOKUP(C1122,Customer!A1122:C3944,3,FALSE)</f>
        <v>Italy</v>
      </c>
      <c r="H1122" t="str">
        <f>VLOOKUP(C1122,Customer!A1122:C3944,2,FALSE)</f>
        <v>Bergamo</v>
      </c>
      <c r="I1122" t="str">
        <f t="shared" si="52"/>
        <v>Nov</v>
      </c>
      <c r="J1122">
        <f t="shared" si="53"/>
        <v>45</v>
      </c>
    </row>
    <row r="1123" spans="1:10" x14ac:dyDescent="0.3">
      <c r="A1123" s="3">
        <v>37937</v>
      </c>
      <c r="B1123">
        <v>4</v>
      </c>
      <c r="C1123" t="s">
        <v>272</v>
      </c>
      <c r="D1123">
        <v>86.31</v>
      </c>
      <c r="E1123" t="s">
        <v>550</v>
      </c>
      <c r="F1123">
        <f t="shared" si="51"/>
        <v>345.24</v>
      </c>
      <c r="G1123" t="str">
        <f>VLOOKUP(C1123,Customer!A1123:C3945,3,FALSE)</f>
        <v>USA</v>
      </c>
      <c r="H1123" t="str">
        <f>VLOOKUP(C1123,Customer!A1123:C3945,2,FALSE)</f>
        <v>San Rafael</v>
      </c>
      <c r="I1123" t="str">
        <f t="shared" si="52"/>
        <v>Nov</v>
      </c>
      <c r="J1123">
        <f t="shared" si="53"/>
        <v>46</v>
      </c>
    </row>
    <row r="1124" spans="1:10" x14ac:dyDescent="0.3">
      <c r="A1124" s="3">
        <v>37946</v>
      </c>
      <c r="B1124">
        <v>4</v>
      </c>
      <c r="C1124" t="s">
        <v>558</v>
      </c>
      <c r="D1124">
        <v>79.37</v>
      </c>
      <c r="E1124" t="s">
        <v>550</v>
      </c>
      <c r="F1124">
        <f t="shared" si="51"/>
        <v>317.48</v>
      </c>
      <c r="G1124" t="str">
        <f>VLOOKUP(C1124,Customer!A1124:C3946,3,FALSE)</f>
        <v>Australia</v>
      </c>
      <c r="H1124" t="str">
        <f>VLOOKUP(C1124,Customer!A1124:C3946,2,FALSE)</f>
        <v>Glen Waverly</v>
      </c>
      <c r="I1124" t="str">
        <f t="shared" si="52"/>
        <v>Nov</v>
      </c>
      <c r="J1124">
        <f t="shared" si="53"/>
        <v>47</v>
      </c>
    </row>
    <row r="1125" spans="1:10" x14ac:dyDescent="0.3">
      <c r="A1125" s="3">
        <v>37960</v>
      </c>
      <c r="B1125">
        <v>4</v>
      </c>
      <c r="C1125" t="s">
        <v>225</v>
      </c>
      <c r="D1125">
        <v>87.3</v>
      </c>
      <c r="E1125" t="s">
        <v>550</v>
      </c>
      <c r="F1125">
        <f t="shared" si="51"/>
        <v>349.2</v>
      </c>
      <c r="G1125" t="str">
        <f>VLOOKUP(C1125,Customer!A1125:C3947,3,FALSE)</f>
        <v>Canada</v>
      </c>
      <c r="H1125" t="str">
        <f>VLOOKUP(C1125,Customer!A1125:C3947,2,FALSE)</f>
        <v>Vancouver</v>
      </c>
      <c r="I1125" t="str">
        <f t="shared" si="52"/>
        <v>Dec</v>
      </c>
      <c r="J1125">
        <f t="shared" si="53"/>
        <v>49</v>
      </c>
    </row>
    <row r="1126" spans="1:10" x14ac:dyDescent="0.3">
      <c r="A1126" s="3">
        <v>38015</v>
      </c>
      <c r="B1126">
        <v>1</v>
      </c>
      <c r="C1126" t="s">
        <v>234</v>
      </c>
      <c r="D1126">
        <v>100</v>
      </c>
      <c r="E1126" t="s">
        <v>550</v>
      </c>
      <c r="F1126">
        <f t="shared" si="51"/>
        <v>100</v>
      </c>
      <c r="G1126" t="str">
        <f>VLOOKUP(C1126,Customer!A1126:C3948,3,FALSE)</f>
        <v>USA</v>
      </c>
      <c r="H1126" t="str">
        <f>VLOOKUP(C1126,Customer!A1126:C3948,2,FALSE)</f>
        <v>Burbank</v>
      </c>
      <c r="I1126" t="str">
        <f t="shared" si="52"/>
        <v>Jan</v>
      </c>
      <c r="J1126">
        <f t="shared" si="53"/>
        <v>5</v>
      </c>
    </row>
    <row r="1127" spans="1:10" x14ac:dyDescent="0.3">
      <c r="A1127" s="3">
        <v>38048</v>
      </c>
      <c r="B1127">
        <v>1</v>
      </c>
      <c r="C1127" t="s">
        <v>219</v>
      </c>
      <c r="D1127">
        <v>100</v>
      </c>
      <c r="E1127" t="s">
        <v>550</v>
      </c>
      <c r="F1127">
        <f t="shared" si="51"/>
        <v>100</v>
      </c>
      <c r="G1127" t="str">
        <f>VLOOKUP(C1127,Customer!A1127:C3949,3,FALSE)</f>
        <v>France</v>
      </c>
      <c r="H1127" t="str">
        <f>VLOOKUP(C1127,Customer!A1127:C3949,2,FALSE)</f>
        <v>Lyon</v>
      </c>
      <c r="I1127" t="str">
        <f t="shared" si="52"/>
        <v>Mar</v>
      </c>
      <c r="J1127">
        <f t="shared" si="53"/>
        <v>10</v>
      </c>
    </row>
    <row r="1128" spans="1:10" x14ac:dyDescent="0.3">
      <c r="A1128" s="3">
        <v>38106</v>
      </c>
      <c r="B1128">
        <v>2</v>
      </c>
      <c r="C1128" t="s">
        <v>174</v>
      </c>
      <c r="D1128">
        <v>84.33</v>
      </c>
      <c r="E1128" t="s">
        <v>550</v>
      </c>
      <c r="F1128">
        <f t="shared" si="51"/>
        <v>168.66</v>
      </c>
      <c r="G1128" t="str">
        <f>VLOOKUP(C1128,Customer!A1128:C3950,3,FALSE)</f>
        <v>Spain</v>
      </c>
      <c r="H1128" t="str">
        <f>VLOOKUP(C1128,Customer!A1128:C3950,2,FALSE)</f>
        <v>Madrid</v>
      </c>
      <c r="I1128" t="str">
        <f t="shared" si="52"/>
        <v>Apr</v>
      </c>
      <c r="J1128">
        <f t="shared" si="53"/>
        <v>18</v>
      </c>
    </row>
    <row r="1129" spans="1:10" x14ac:dyDescent="0.3">
      <c r="A1129" s="3">
        <v>38152</v>
      </c>
      <c r="B1129">
        <v>2</v>
      </c>
      <c r="C1129" t="s">
        <v>397</v>
      </c>
      <c r="D1129">
        <v>89.29</v>
      </c>
      <c r="E1129" t="s">
        <v>550</v>
      </c>
      <c r="F1129">
        <f t="shared" si="51"/>
        <v>178.58</v>
      </c>
      <c r="G1129" t="str">
        <f>VLOOKUP(C1129,Customer!A1129:C3951,3,FALSE)</f>
        <v>USA</v>
      </c>
      <c r="H1129" t="str">
        <f>VLOOKUP(C1129,Customer!A1129:C3951,2,FALSE)</f>
        <v>San Jose</v>
      </c>
      <c r="I1129" t="str">
        <f t="shared" si="52"/>
        <v>Jun</v>
      </c>
      <c r="J1129">
        <f t="shared" si="53"/>
        <v>25</v>
      </c>
    </row>
    <row r="1130" spans="1:10" x14ac:dyDescent="0.3">
      <c r="A1130" s="3">
        <v>38216</v>
      </c>
      <c r="B1130">
        <v>3</v>
      </c>
      <c r="C1130" t="s">
        <v>254</v>
      </c>
      <c r="D1130">
        <v>100</v>
      </c>
      <c r="E1130" t="s">
        <v>550</v>
      </c>
      <c r="F1130">
        <f t="shared" si="51"/>
        <v>300</v>
      </c>
      <c r="G1130" t="str">
        <f>VLOOKUP(C1130,Customer!A1130:C3952,3,FALSE)</f>
        <v>Italy</v>
      </c>
      <c r="H1130" t="str">
        <f>VLOOKUP(C1130,Customer!A1130:C3952,2,FALSE)</f>
        <v>Torino</v>
      </c>
      <c r="I1130" t="str">
        <f t="shared" si="52"/>
        <v>Aug</v>
      </c>
      <c r="J1130">
        <f t="shared" si="53"/>
        <v>34</v>
      </c>
    </row>
    <row r="1131" spans="1:10" x14ac:dyDescent="0.3">
      <c r="A1131" s="3">
        <v>38237</v>
      </c>
      <c r="B1131">
        <v>3</v>
      </c>
      <c r="C1131" t="s">
        <v>600</v>
      </c>
      <c r="D1131">
        <v>96.23</v>
      </c>
      <c r="E1131" t="s">
        <v>550</v>
      </c>
      <c r="F1131">
        <f t="shared" si="51"/>
        <v>288.69</v>
      </c>
      <c r="G1131" t="str">
        <f>VLOOKUP(C1131,Customer!A1131:C3953,3,FALSE)</f>
        <v>USA</v>
      </c>
      <c r="H1131" t="str">
        <f>VLOOKUP(C1131,Customer!A1131:C3953,2,FALSE)</f>
        <v>Brickhaven</v>
      </c>
      <c r="I1131" t="str">
        <f t="shared" si="52"/>
        <v>Sep</v>
      </c>
      <c r="J1131">
        <f t="shared" si="53"/>
        <v>37</v>
      </c>
    </row>
    <row r="1132" spans="1:10" x14ac:dyDescent="0.3">
      <c r="A1132" s="3">
        <v>38271</v>
      </c>
      <c r="B1132">
        <v>4</v>
      </c>
      <c r="C1132" t="s">
        <v>267</v>
      </c>
      <c r="D1132">
        <v>100</v>
      </c>
      <c r="E1132" t="s">
        <v>550</v>
      </c>
      <c r="F1132">
        <f t="shared" si="51"/>
        <v>400</v>
      </c>
      <c r="G1132" t="str">
        <f>VLOOKUP(C1132,Customer!A1132:C3954,3,FALSE)</f>
        <v>France</v>
      </c>
      <c r="H1132" t="str">
        <f>VLOOKUP(C1132,Customer!A1132:C3954,2,FALSE)</f>
        <v>Versailles</v>
      </c>
      <c r="I1132" t="str">
        <f t="shared" si="52"/>
        <v>Oct</v>
      </c>
      <c r="J1132">
        <f t="shared" si="53"/>
        <v>42</v>
      </c>
    </row>
    <row r="1133" spans="1:10" x14ac:dyDescent="0.3">
      <c r="A1133" s="3">
        <v>38281</v>
      </c>
      <c r="B1133">
        <v>4</v>
      </c>
      <c r="C1133" t="s">
        <v>272</v>
      </c>
      <c r="D1133">
        <v>100</v>
      </c>
      <c r="E1133" t="s">
        <v>550</v>
      </c>
      <c r="F1133">
        <f t="shared" si="51"/>
        <v>400</v>
      </c>
      <c r="G1133" t="str">
        <f>VLOOKUP(C1133,Customer!A1133:C3955,3,FALSE)</f>
        <v>USA</v>
      </c>
      <c r="H1133" t="str">
        <f>VLOOKUP(C1133,Customer!A1133:C3955,2,FALSE)</f>
        <v>San Rafael</v>
      </c>
      <c r="I1133" t="str">
        <f t="shared" si="52"/>
        <v>Oct</v>
      </c>
      <c r="J1133">
        <f t="shared" si="53"/>
        <v>43</v>
      </c>
    </row>
    <row r="1134" spans="1:10" x14ac:dyDescent="0.3">
      <c r="A1134" s="3">
        <v>38296</v>
      </c>
      <c r="B1134">
        <v>4</v>
      </c>
      <c r="C1134" t="s">
        <v>462</v>
      </c>
      <c r="D1134">
        <v>91.27</v>
      </c>
      <c r="E1134" t="s">
        <v>550</v>
      </c>
      <c r="F1134">
        <f t="shared" si="51"/>
        <v>365.08</v>
      </c>
      <c r="G1134" t="str">
        <f>VLOOKUP(C1134,Customer!A1134:C3956,3,FALSE)</f>
        <v>Germany</v>
      </c>
      <c r="H1134" t="str">
        <f>VLOOKUP(C1134,Customer!A1134:C3956,2,FALSE)</f>
        <v>Frankfurt</v>
      </c>
      <c r="I1134" t="str">
        <f t="shared" si="52"/>
        <v>Nov</v>
      </c>
      <c r="J1134">
        <f t="shared" si="53"/>
        <v>45</v>
      </c>
    </row>
    <row r="1135" spans="1:10" x14ac:dyDescent="0.3">
      <c r="A1135" s="3">
        <v>38309</v>
      </c>
      <c r="B1135">
        <v>4</v>
      </c>
      <c r="C1135" t="s">
        <v>81</v>
      </c>
      <c r="D1135">
        <v>100</v>
      </c>
      <c r="E1135" t="s">
        <v>550</v>
      </c>
      <c r="F1135">
        <f t="shared" si="51"/>
        <v>400</v>
      </c>
      <c r="G1135" t="str">
        <f>VLOOKUP(C1135,Customer!A1135:C3957,3,FALSE)</f>
        <v>USA</v>
      </c>
      <c r="H1135" t="str">
        <f>VLOOKUP(C1135,Customer!A1135:C3957,2,FALSE)</f>
        <v>San Francisco</v>
      </c>
      <c r="I1135" t="str">
        <f t="shared" si="52"/>
        <v>Nov</v>
      </c>
      <c r="J1135">
        <f t="shared" si="53"/>
        <v>47</v>
      </c>
    </row>
    <row r="1136" spans="1:10" x14ac:dyDescent="0.3">
      <c r="A1136" s="3">
        <v>38320</v>
      </c>
      <c r="B1136">
        <v>4</v>
      </c>
      <c r="C1136" t="s">
        <v>89</v>
      </c>
      <c r="D1136">
        <v>100</v>
      </c>
      <c r="E1136" t="s">
        <v>550</v>
      </c>
      <c r="F1136">
        <f t="shared" si="51"/>
        <v>400</v>
      </c>
      <c r="G1136" t="str">
        <f>VLOOKUP(C1136,Customer!A1136:C3958,3,FALSE)</f>
        <v>Australia</v>
      </c>
      <c r="H1136" t="str">
        <f>VLOOKUP(C1136,Customer!A1136:C3958,2,FALSE)</f>
        <v>Melbourne</v>
      </c>
      <c r="I1136" t="str">
        <f t="shared" si="52"/>
        <v>Nov</v>
      </c>
      <c r="J1136">
        <f t="shared" si="53"/>
        <v>49</v>
      </c>
    </row>
    <row r="1137" spans="1:10" x14ac:dyDescent="0.3">
      <c r="A1137" s="3">
        <v>38331</v>
      </c>
      <c r="B1137">
        <v>4</v>
      </c>
      <c r="C1137" t="s">
        <v>272</v>
      </c>
      <c r="D1137">
        <v>100</v>
      </c>
      <c r="E1137" t="s">
        <v>550</v>
      </c>
      <c r="F1137">
        <f t="shared" si="51"/>
        <v>400</v>
      </c>
      <c r="G1137" t="str">
        <f>VLOOKUP(C1137,Customer!A1137:C3959,3,FALSE)</f>
        <v>USA</v>
      </c>
      <c r="H1137" t="str">
        <f>VLOOKUP(C1137,Customer!A1137:C3959,2,FALSE)</f>
        <v>San Rafael</v>
      </c>
      <c r="I1137" t="str">
        <f t="shared" si="52"/>
        <v>Dec</v>
      </c>
      <c r="J1137">
        <f t="shared" si="53"/>
        <v>50</v>
      </c>
    </row>
    <row r="1138" spans="1:10" x14ac:dyDescent="0.3">
      <c r="A1138" s="3">
        <v>38372</v>
      </c>
      <c r="B1138">
        <v>1</v>
      </c>
      <c r="C1138" t="s">
        <v>281</v>
      </c>
      <c r="D1138">
        <v>73.08</v>
      </c>
      <c r="E1138" t="s">
        <v>550</v>
      </c>
      <c r="F1138">
        <f t="shared" si="51"/>
        <v>73.08</v>
      </c>
      <c r="G1138" t="str">
        <f>VLOOKUP(C1138,Customer!A1138:C3960,3,FALSE)</f>
        <v>USA</v>
      </c>
      <c r="H1138" t="str">
        <f>VLOOKUP(C1138,Customer!A1138:C3960,2,FALSE)</f>
        <v>Brickhaven</v>
      </c>
      <c r="I1138" t="str">
        <f t="shared" si="52"/>
        <v>Jan</v>
      </c>
      <c r="J1138">
        <f t="shared" si="53"/>
        <v>4</v>
      </c>
    </row>
    <row r="1139" spans="1:10" x14ac:dyDescent="0.3">
      <c r="A1139" s="3">
        <v>38400</v>
      </c>
      <c r="B1139">
        <v>1</v>
      </c>
      <c r="C1139" t="s">
        <v>272</v>
      </c>
      <c r="D1139">
        <v>100</v>
      </c>
      <c r="E1139" t="s">
        <v>550</v>
      </c>
      <c r="F1139">
        <f t="shared" si="51"/>
        <v>100</v>
      </c>
      <c r="G1139" t="str">
        <f>VLOOKUP(C1139,Customer!A1139:C3961,3,FALSE)</f>
        <v>USA</v>
      </c>
      <c r="H1139" t="str">
        <f>VLOOKUP(C1139,Customer!A1139:C3961,2,FALSE)</f>
        <v>San Rafael</v>
      </c>
      <c r="I1139" t="str">
        <f t="shared" si="52"/>
        <v>Feb</v>
      </c>
      <c r="J1139">
        <f t="shared" si="53"/>
        <v>8</v>
      </c>
    </row>
    <row r="1140" spans="1:10" x14ac:dyDescent="0.3">
      <c r="A1140" s="3">
        <v>38421</v>
      </c>
      <c r="B1140">
        <v>1</v>
      </c>
      <c r="C1140" t="s">
        <v>409</v>
      </c>
      <c r="D1140">
        <v>100</v>
      </c>
      <c r="E1140" t="s">
        <v>550</v>
      </c>
      <c r="F1140">
        <f t="shared" si="51"/>
        <v>100</v>
      </c>
      <c r="G1140" t="str">
        <f>VLOOKUP(C1140,Customer!A1140:C3962,3,FALSE)</f>
        <v>Austria</v>
      </c>
      <c r="H1140" t="str">
        <f>VLOOKUP(C1140,Customer!A1140:C3962,2,FALSE)</f>
        <v>Graz</v>
      </c>
      <c r="I1140" t="str">
        <f t="shared" si="52"/>
        <v>Mar</v>
      </c>
      <c r="J1140">
        <f t="shared" si="53"/>
        <v>11</v>
      </c>
    </row>
    <row r="1141" spans="1:10" x14ac:dyDescent="0.3">
      <c r="A1141" s="3">
        <v>38502</v>
      </c>
      <c r="B1141">
        <v>2</v>
      </c>
      <c r="C1141" t="s">
        <v>365</v>
      </c>
      <c r="D1141">
        <v>89.29</v>
      </c>
      <c r="E1141" t="s">
        <v>550</v>
      </c>
      <c r="F1141">
        <f t="shared" si="51"/>
        <v>178.58</v>
      </c>
      <c r="G1141" t="str">
        <f>VLOOKUP(C1141,Customer!A1141:C3963,3,FALSE)</f>
        <v>Belgium</v>
      </c>
      <c r="H1141" t="str">
        <f>VLOOKUP(C1141,Customer!A1141:C3963,2,FALSE)</f>
        <v>Bruxelles</v>
      </c>
      <c r="I1141" t="str">
        <f t="shared" si="52"/>
        <v>May</v>
      </c>
      <c r="J1141">
        <f t="shared" si="53"/>
        <v>23</v>
      </c>
    </row>
    <row r="1142" spans="1:10" x14ac:dyDescent="0.3">
      <c r="A1142" s="3">
        <v>37683</v>
      </c>
      <c r="B1142">
        <v>1</v>
      </c>
      <c r="C1142" t="s">
        <v>425</v>
      </c>
      <c r="D1142">
        <v>100</v>
      </c>
      <c r="E1142" t="s">
        <v>181</v>
      </c>
      <c r="F1142">
        <f t="shared" si="51"/>
        <v>100</v>
      </c>
      <c r="G1142" t="str">
        <f>VLOOKUP(C1142,Customer!A1142:C3964,3,FALSE)</f>
        <v>Philippines</v>
      </c>
      <c r="H1142" t="str">
        <f>VLOOKUP(C1142,Customer!A1142:C3964,2,FALSE)</f>
        <v>Makati City</v>
      </c>
      <c r="I1142" t="str">
        <f t="shared" si="52"/>
        <v>Mar</v>
      </c>
      <c r="J1142">
        <f t="shared" si="53"/>
        <v>10</v>
      </c>
    </row>
    <row r="1143" spans="1:10" x14ac:dyDescent="0.3">
      <c r="A1143" s="3">
        <v>37749</v>
      </c>
      <c r="B1143">
        <v>2</v>
      </c>
      <c r="C1143" t="s">
        <v>433</v>
      </c>
      <c r="D1143">
        <v>100</v>
      </c>
      <c r="E1143" t="s">
        <v>181</v>
      </c>
      <c r="F1143">
        <f t="shared" si="51"/>
        <v>200</v>
      </c>
      <c r="G1143" t="str">
        <f>VLOOKUP(C1143,Customer!A1143:C3965,3,FALSE)</f>
        <v>France</v>
      </c>
      <c r="H1143" t="str">
        <f>VLOOKUP(C1143,Customer!A1143:C3965,2,FALSE)</f>
        <v>Marseille</v>
      </c>
      <c r="I1143" t="str">
        <f t="shared" si="52"/>
        <v>May</v>
      </c>
      <c r="J1143">
        <f t="shared" si="53"/>
        <v>19</v>
      </c>
    </row>
    <row r="1144" spans="1:10" x14ac:dyDescent="0.3">
      <c r="A1144" s="3">
        <v>37804</v>
      </c>
      <c r="B1144">
        <v>3</v>
      </c>
      <c r="C1144" t="s">
        <v>272</v>
      </c>
      <c r="D1144">
        <v>100</v>
      </c>
      <c r="E1144" t="s">
        <v>181</v>
      </c>
      <c r="F1144">
        <f t="shared" si="51"/>
        <v>300</v>
      </c>
      <c r="G1144" t="str">
        <f>VLOOKUP(C1144,Customer!A1144:C3966,3,FALSE)</f>
        <v>USA</v>
      </c>
      <c r="H1144" t="str">
        <f>VLOOKUP(C1144,Customer!A1144:C3966,2,FALSE)</f>
        <v>San Rafael</v>
      </c>
      <c r="I1144" t="str">
        <f t="shared" si="52"/>
        <v>Jul</v>
      </c>
      <c r="J1144">
        <f t="shared" si="53"/>
        <v>27</v>
      </c>
    </row>
    <row r="1145" spans="1:10" x14ac:dyDescent="0.3">
      <c r="A1145" s="3">
        <v>37869</v>
      </c>
      <c r="B1145">
        <v>3</v>
      </c>
      <c r="C1145" t="s">
        <v>281</v>
      </c>
      <c r="D1145">
        <v>100</v>
      </c>
      <c r="E1145" t="s">
        <v>181</v>
      </c>
      <c r="F1145">
        <f t="shared" si="51"/>
        <v>300</v>
      </c>
      <c r="G1145" t="str">
        <f>VLOOKUP(C1145,Customer!A1145:C3967,3,FALSE)</f>
        <v>USA</v>
      </c>
      <c r="H1145" t="str">
        <f>VLOOKUP(C1145,Customer!A1145:C3967,2,FALSE)</f>
        <v>Brickhaven</v>
      </c>
      <c r="I1145" t="str">
        <f t="shared" si="52"/>
        <v>Sep</v>
      </c>
      <c r="J1145">
        <f t="shared" si="53"/>
        <v>36</v>
      </c>
    </row>
    <row r="1146" spans="1:10" x14ac:dyDescent="0.3">
      <c r="A1146" s="3">
        <v>37904</v>
      </c>
      <c r="B1146">
        <v>4</v>
      </c>
      <c r="C1146" t="s">
        <v>58</v>
      </c>
      <c r="D1146">
        <v>100</v>
      </c>
      <c r="E1146" t="s">
        <v>181</v>
      </c>
      <c r="F1146">
        <f t="shared" si="51"/>
        <v>400</v>
      </c>
      <c r="G1146" t="str">
        <f>VLOOKUP(C1146,Customer!A1146:C3968,3,FALSE)</f>
        <v>USA</v>
      </c>
      <c r="H1146" t="str">
        <f>VLOOKUP(C1146,Customer!A1146:C3968,2,FALSE)</f>
        <v>San Francisco</v>
      </c>
      <c r="I1146" t="str">
        <f t="shared" si="52"/>
        <v>Oct</v>
      </c>
      <c r="J1146">
        <f t="shared" si="53"/>
        <v>41</v>
      </c>
    </row>
    <row r="1147" spans="1:10" x14ac:dyDescent="0.3">
      <c r="A1147" s="3">
        <v>37929</v>
      </c>
      <c r="B1147">
        <v>4</v>
      </c>
      <c r="C1147" t="s">
        <v>285</v>
      </c>
      <c r="D1147">
        <v>100</v>
      </c>
      <c r="E1147" t="s">
        <v>181</v>
      </c>
      <c r="F1147">
        <f t="shared" si="51"/>
        <v>400</v>
      </c>
      <c r="G1147" t="str">
        <f>VLOOKUP(C1147,Customer!A1147:C3969,3,FALSE)</f>
        <v>Australia</v>
      </c>
      <c r="H1147" t="str">
        <f>VLOOKUP(C1147,Customer!A1147:C3969,2,FALSE)</f>
        <v>North Sydney</v>
      </c>
      <c r="I1147" t="str">
        <f t="shared" si="52"/>
        <v>Nov</v>
      </c>
      <c r="J1147">
        <f t="shared" si="53"/>
        <v>45</v>
      </c>
    </row>
    <row r="1148" spans="1:10" x14ac:dyDescent="0.3">
      <c r="A1148" s="3">
        <v>37937</v>
      </c>
      <c r="B1148">
        <v>4</v>
      </c>
      <c r="C1148" t="s">
        <v>73</v>
      </c>
      <c r="D1148">
        <v>100</v>
      </c>
      <c r="E1148" t="s">
        <v>181</v>
      </c>
      <c r="F1148">
        <f t="shared" si="51"/>
        <v>400</v>
      </c>
      <c r="G1148" t="str">
        <f>VLOOKUP(C1148,Customer!A1148:C3970,3,FALSE)</f>
        <v>Norway</v>
      </c>
      <c r="H1148" t="str">
        <f>VLOOKUP(C1148,Customer!A1148:C3970,2,FALSE)</f>
        <v>Bergen</v>
      </c>
      <c r="I1148" t="str">
        <f t="shared" si="52"/>
        <v>Nov</v>
      </c>
      <c r="J1148">
        <f t="shared" si="53"/>
        <v>46</v>
      </c>
    </row>
    <row r="1149" spans="1:10" x14ac:dyDescent="0.3">
      <c r="A1149" s="3">
        <v>37945</v>
      </c>
      <c r="B1149">
        <v>4</v>
      </c>
      <c r="C1149" t="s">
        <v>439</v>
      </c>
      <c r="D1149">
        <v>100</v>
      </c>
      <c r="E1149" t="s">
        <v>181</v>
      </c>
      <c r="F1149">
        <f t="shared" si="51"/>
        <v>400</v>
      </c>
      <c r="G1149" t="str">
        <f>VLOOKUP(C1149,Customer!A1149:C3971,3,FALSE)</f>
        <v>Germany</v>
      </c>
      <c r="H1149" t="str">
        <f>VLOOKUP(C1149,Customer!A1149:C3971,2,FALSE)</f>
        <v>Koln</v>
      </c>
      <c r="I1149" t="str">
        <f t="shared" si="52"/>
        <v>Nov</v>
      </c>
      <c r="J1149">
        <f t="shared" si="53"/>
        <v>47</v>
      </c>
    </row>
    <row r="1150" spans="1:10" x14ac:dyDescent="0.3">
      <c r="A1150" s="3">
        <v>37957</v>
      </c>
      <c r="B1150">
        <v>4</v>
      </c>
      <c r="C1150" t="s">
        <v>174</v>
      </c>
      <c r="D1150">
        <v>100</v>
      </c>
      <c r="E1150" t="s">
        <v>181</v>
      </c>
      <c r="F1150">
        <f t="shared" si="51"/>
        <v>400</v>
      </c>
      <c r="G1150" t="str">
        <f>VLOOKUP(C1150,Customer!A1150:C3972,3,FALSE)</f>
        <v>Spain</v>
      </c>
      <c r="H1150" t="str">
        <f>VLOOKUP(C1150,Customer!A1150:C3972,2,FALSE)</f>
        <v>Madrid</v>
      </c>
      <c r="I1150" t="str">
        <f t="shared" si="52"/>
        <v>Dec</v>
      </c>
      <c r="J1150">
        <f t="shared" si="53"/>
        <v>49</v>
      </c>
    </row>
    <row r="1151" spans="1:10" x14ac:dyDescent="0.3">
      <c r="A1151" s="3">
        <v>38001</v>
      </c>
      <c r="B1151">
        <v>1</v>
      </c>
      <c r="C1151" t="s">
        <v>84</v>
      </c>
      <c r="D1151">
        <v>100</v>
      </c>
      <c r="E1151" t="s">
        <v>181</v>
      </c>
      <c r="F1151">
        <f t="shared" si="51"/>
        <v>100</v>
      </c>
      <c r="G1151" t="str">
        <f>VLOOKUP(C1151,Customer!A1151:C3973,3,FALSE)</f>
        <v>France</v>
      </c>
      <c r="H1151" t="str">
        <f>VLOOKUP(C1151,Customer!A1151:C3973,2,FALSE)</f>
        <v>Paris</v>
      </c>
      <c r="I1151" t="str">
        <f t="shared" si="52"/>
        <v>Jan</v>
      </c>
      <c r="J1151">
        <f t="shared" si="53"/>
        <v>3</v>
      </c>
    </row>
    <row r="1152" spans="1:10" x14ac:dyDescent="0.3">
      <c r="A1152" s="3">
        <v>38039</v>
      </c>
      <c r="B1152">
        <v>1</v>
      </c>
      <c r="C1152" t="s">
        <v>446</v>
      </c>
      <c r="D1152">
        <v>100</v>
      </c>
      <c r="E1152" t="s">
        <v>181</v>
      </c>
      <c r="F1152">
        <f t="shared" si="51"/>
        <v>100</v>
      </c>
      <c r="G1152" t="str">
        <f>VLOOKUP(C1152,Customer!A1152:C3974,3,FALSE)</f>
        <v>Switzerland</v>
      </c>
      <c r="H1152" t="str">
        <f>VLOOKUP(C1152,Customer!A1152:C3974,2,FALSE)</f>
        <v>Gensve</v>
      </c>
      <c r="I1152" t="str">
        <f t="shared" si="52"/>
        <v>Feb</v>
      </c>
      <c r="J1152">
        <f t="shared" si="53"/>
        <v>9</v>
      </c>
    </row>
    <row r="1153" spans="1:10" x14ac:dyDescent="0.3">
      <c r="A1153" s="3">
        <v>38086</v>
      </c>
      <c r="B1153">
        <v>2</v>
      </c>
      <c r="C1153" t="s">
        <v>322</v>
      </c>
      <c r="D1153">
        <v>100</v>
      </c>
      <c r="E1153" t="s">
        <v>181</v>
      </c>
      <c r="F1153">
        <f t="shared" si="51"/>
        <v>200</v>
      </c>
      <c r="G1153" t="str">
        <f>VLOOKUP(C1153,Customer!A1153:C3975,3,FALSE)</f>
        <v>Denmark</v>
      </c>
      <c r="H1153" t="str">
        <f>VLOOKUP(C1153,Customer!A1153:C3975,2,FALSE)</f>
        <v>Kobenhavn</v>
      </c>
      <c r="I1153" t="str">
        <f t="shared" si="52"/>
        <v>Apr</v>
      </c>
      <c r="J1153">
        <f t="shared" si="53"/>
        <v>15</v>
      </c>
    </row>
    <row r="1154" spans="1:10" x14ac:dyDescent="0.3">
      <c r="A1154" s="3">
        <v>38133</v>
      </c>
      <c r="B1154">
        <v>2</v>
      </c>
      <c r="C1154" t="s">
        <v>84</v>
      </c>
      <c r="D1154">
        <v>100</v>
      </c>
      <c r="E1154" t="s">
        <v>181</v>
      </c>
      <c r="F1154">
        <f t="shared" si="51"/>
        <v>200</v>
      </c>
      <c r="G1154" t="str">
        <f>VLOOKUP(C1154,Customer!A1154:C3976,3,FALSE)</f>
        <v>France</v>
      </c>
      <c r="H1154" t="str">
        <f>VLOOKUP(C1154,Customer!A1154:C3976,2,FALSE)</f>
        <v>Paris</v>
      </c>
      <c r="I1154" t="str">
        <f t="shared" si="52"/>
        <v>May</v>
      </c>
      <c r="J1154">
        <f t="shared" si="53"/>
        <v>22</v>
      </c>
    </row>
    <row r="1155" spans="1:10" x14ac:dyDescent="0.3">
      <c r="A1155" s="3">
        <v>38170</v>
      </c>
      <c r="B1155">
        <v>3</v>
      </c>
      <c r="C1155" t="s">
        <v>558</v>
      </c>
      <c r="D1155">
        <v>100</v>
      </c>
      <c r="E1155" t="s">
        <v>181</v>
      </c>
      <c r="F1155">
        <f t="shared" ref="F1155:F1218" si="54">D1155*B1155</f>
        <v>300</v>
      </c>
      <c r="G1155" t="str">
        <f>VLOOKUP(C1155,Customer!A1155:C3977,3,FALSE)</f>
        <v>Australia</v>
      </c>
      <c r="H1155" t="str">
        <f>VLOOKUP(C1155,Customer!A1155:C3977,2,FALSE)</f>
        <v>Glen Waverly</v>
      </c>
      <c r="I1155" t="str">
        <f t="shared" ref="I1155:I1218" si="55">TEXT(A1155,"mmm")</f>
        <v>Jul</v>
      </c>
      <c r="J1155">
        <f t="shared" ref="J1155:J1218" si="56">WEEKNUM(A1155)</f>
        <v>27</v>
      </c>
    </row>
    <row r="1156" spans="1:10" x14ac:dyDescent="0.3">
      <c r="A1156" s="3">
        <v>38201</v>
      </c>
      <c r="B1156">
        <v>3</v>
      </c>
      <c r="C1156" t="s">
        <v>458</v>
      </c>
      <c r="D1156">
        <v>100</v>
      </c>
      <c r="E1156" t="s">
        <v>181</v>
      </c>
      <c r="F1156">
        <f t="shared" si="54"/>
        <v>300</v>
      </c>
      <c r="G1156" t="str">
        <f>VLOOKUP(C1156,Customer!A1156:C3978,3,FALSE)</f>
        <v>USA</v>
      </c>
      <c r="H1156" t="str">
        <f>VLOOKUP(C1156,Customer!A1156:C3978,2,FALSE)</f>
        <v>Brickhaven</v>
      </c>
      <c r="I1156" t="str">
        <f t="shared" si="55"/>
        <v>Aug</v>
      </c>
      <c r="J1156">
        <f t="shared" si="56"/>
        <v>32</v>
      </c>
    </row>
    <row r="1157" spans="1:10" x14ac:dyDescent="0.3">
      <c r="A1157" s="3">
        <v>38229</v>
      </c>
      <c r="B1157">
        <v>3</v>
      </c>
      <c r="C1157" t="s">
        <v>446</v>
      </c>
      <c r="D1157">
        <v>100</v>
      </c>
      <c r="E1157" t="s">
        <v>181</v>
      </c>
      <c r="F1157">
        <f t="shared" si="54"/>
        <v>300</v>
      </c>
      <c r="G1157" t="str">
        <f>VLOOKUP(C1157,Customer!A1157:C3979,3,FALSE)</f>
        <v>Switzerland</v>
      </c>
      <c r="H1157" t="str">
        <f>VLOOKUP(C1157,Customer!A1157:C3979,2,FALSE)</f>
        <v>Gensve</v>
      </c>
      <c r="I1157" t="str">
        <f t="shared" si="55"/>
        <v>Aug</v>
      </c>
      <c r="J1157">
        <f t="shared" si="56"/>
        <v>36</v>
      </c>
    </row>
    <row r="1158" spans="1:10" x14ac:dyDescent="0.3">
      <c r="A1158" s="3">
        <v>37898</v>
      </c>
      <c r="B1158">
        <v>4</v>
      </c>
      <c r="C1158" t="s">
        <v>462</v>
      </c>
      <c r="D1158">
        <v>100</v>
      </c>
      <c r="E1158" t="s">
        <v>181</v>
      </c>
      <c r="F1158">
        <f t="shared" si="54"/>
        <v>400</v>
      </c>
      <c r="G1158" t="str">
        <f>VLOOKUP(C1158,Customer!A1158:C3980,3,FALSE)</f>
        <v>Germany</v>
      </c>
      <c r="H1158" t="str">
        <f>VLOOKUP(C1158,Customer!A1158:C3980,2,FALSE)</f>
        <v>Frankfurt</v>
      </c>
      <c r="I1158" t="str">
        <f t="shared" si="55"/>
        <v>Oct</v>
      </c>
      <c r="J1158">
        <f t="shared" si="56"/>
        <v>40</v>
      </c>
    </row>
    <row r="1159" spans="1:10" x14ac:dyDescent="0.3">
      <c r="A1159" s="3">
        <v>38276</v>
      </c>
      <c r="B1159">
        <v>4</v>
      </c>
      <c r="C1159" t="s">
        <v>439</v>
      </c>
      <c r="D1159">
        <v>100</v>
      </c>
      <c r="E1159" t="s">
        <v>181</v>
      </c>
      <c r="F1159">
        <f t="shared" si="54"/>
        <v>400</v>
      </c>
      <c r="G1159" t="str">
        <f>VLOOKUP(C1159,Customer!A1159:C3981,3,FALSE)</f>
        <v>Germany</v>
      </c>
      <c r="H1159" t="str">
        <f>VLOOKUP(C1159,Customer!A1159:C3981,2,FALSE)</f>
        <v>Koln</v>
      </c>
      <c r="I1159" t="str">
        <f t="shared" si="55"/>
        <v>Oct</v>
      </c>
      <c r="J1159">
        <f t="shared" si="56"/>
        <v>42</v>
      </c>
    </row>
    <row r="1160" spans="1:10" x14ac:dyDescent="0.3">
      <c r="A1160" s="3">
        <v>38294</v>
      </c>
      <c r="B1160">
        <v>4</v>
      </c>
      <c r="C1160" t="s">
        <v>183</v>
      </c>
      <c r="D1160">
        <v>100</v>
      </c>
      <c r="E1160" t="s">
        <v>181</v>
      </c>
      <c r="F1160">
        <f t="shared" si="54"/>
        <v>400</v>
      </c>
      <c r="G1160" t="str">
        <f>VLOOKUP(C1160,Customer!A1160:C3982,3,FALSE)</f>
        <v>Sweden</v>
      </c>
      <c r="H1160" t="str">
        <f>VLOOKUP(C1160,Customer!A1160:C3982,2,FALSE)</f>
        <v>Lule</v>
      </c>
      <c r="I1160" t="str">
        <f t="shared" si="55"/>
        <v>Nov</v>
      </c>
      <c r="J1160">
        <f t="shared" si="56"/>
        <v>45</v>
      </c>
    </row>
    <row r="1161" spans="1:10" x14ac:dyDescent="0.3">
      <c r="A1161" s="3">
        <v>38307</v>
      </c>
      <c r="B1161">
        <v>4</v>
      </c>
      <c r="C1161" t="s">
        <v>425</v>
      </c>
      <c r="D1161">
        <v>100</v>
      </c>
      <c r="E1161" t="s">
        <v>181</v>
      </c>
      <c r="F1161">
        <f t="shared" si="54"/>
        <v>400</v>
      </c>
      <c r="G1161" t="str">
        <f>VLOOKUP(C1161,Customer!A1161:C3983,3,FALSE)</f>
        <v>Philippines</v>
      </c>
      <c r="H1161" t="str">
        <f>VLOOKUP(C1161,Customer!A1161:C3983,2,FALSE)</f>
        <v>Makati City</v>
      </c>
      <c r="I1161" t="str">
        <f t="shared" si="55"/>
        <v>Nov</v>
      </c>
      <c r="J1161">
        <f t="shared" si="56"/>
        <v>47</v>
      </c>
    </row>
    <row r="1162" spans="1:10" x14ac:dyDescent="0.3">
      <c r="A1162" s="3">
        <v>38315</v>
      </c>
      <c r="B1162">
        <v>4</v>
      </c>
      <c r="C1162" t="s">
        <v>89</v>
      </c>
      <c r="D1162">
        <v>100</v>
      </c>
      <c r="E1162" t="s">
        <v>181</v>
      </c>
      <c r="F1162">
        <f t="shared" si="54"/>
        <v>400</v>
      </c>
      <c r="G1162" t="str">
        <f>VLOOKUP(C1162,Customer!A1162:C3984,3,FALSE)</f>
        <v>Australia</v>
      </c>
      <c r="H1162" t="str">
        <f>VLOOKUP(C1162,Customer!A1162:C3984,2,FALSE)</f>
        <v>Melbourne</v>
      </c>
      <c r="I1162" t="str">
        <f t="shared" si="55"/>
        <v>Nov</v>
      </c>
      <c r="J1162">
        <f t="shared" si="56"/>
        <v>48</v>
      </c>
    </row>
    <row r="1163" spans="1:10" x14ac:dyDescent="0.3">
      <c r="A1163" s="3">
        <v>38328</v>
      </c>
      <c r="B1163">
        <v>4</v>
      </c>
      <c r="C1163" t="s">
        <v>174</v>
      </c>
      <c r="D1163">
        <v>100</v>
      </c>
      <c r="E1163" t="s">
        <v>181</v>
      </c>
      <c r="F1163">
        <f t="shared" si="54"/>
        <v>400</v>
      </c>
      <c r="G1163" t="str">
        <f>VLOOKUP(C1163,Customer!A1163:C3985,3,FALSE)</f>
        <v>Spain</v>
      </c>
      <c r="H1163" t="str">
        <f>VLOOKUP(C1163,Customer!A1163:C3985,2,FALSE)</f>
        <v>Madrid</v>
      </c>
      <c r="I1163" t="str">
        <f t="shared" si="55"/>
        <v>Dec</v>
      </c>
      <c r="J1163">
        <f t="shared" si="56"/>
        <v>50</v>
      </c>
    </row>
    <row r="1164" spans="1:10" x14ac:dyDescent="0.3">
      <c r="A1164" s="3">
        <v>38358</v>
      </c>
      <c r="B1164">
        <v>1</v>
      </c>
      <c r="C1164" t="s">
        <v>467</v>
      </c>
      <c r="D1164">
        <v>100</v>
      </c>
      <c r="E1164" t="s">
        <v>181</v>
      </c>
      <c r="F1164">
        <f t="shared" si="54"/>
        <v>100</v>
      </c>
      <c r="G1164" t="str">
        <f>VLOOKUP(C1164,Customer!A1164:C3986,3,FALSE)</f>
        <v>Finland</v>
      </c>
      <c r="H1164" t="str">
        <f>VLOOKUP(C1164,Customer!A1164:C3986,2,FALSE)</f>
        <v>Espoo</v>
      </c>
      <c r="I1164" t="str">
        <f t="shared" si="55"/>
        <v>Jan</v>
      </c>
      <c r="J1164">
        <f t="shared" si="56"/>
        <v>2</v>
      </c>
    </row>
    <row r="1165" spans="1:10" x14ac:dyDescent="0.3">
      <c r="A1165" s="3">
        <v>38393</v>
      </c>
      <c r="B1165">
        <v>1</v>
      </c>
      <c r="C1165" t="s">
        <v>174</v>
      </c>
      <c r="D1165">
        <v>96.49</v>
      </c>
      <c r="E1165" t="s">
        <v>181</v>
      </c>
      <c r="F1165">
        <f t="shared" si="54"/>
        <v>96.49</v>
      </c>
      <c r="G1165" t="str">
        <f>VLOOKUP(C1165,Customer!A1165:C3987,3,FALSE)</f>
        <v>Spain</v>
      </c>
      <c r="H1165" t="str">
        <f>VLOOKUP(C1165,Customer!A1165:C3987,2,FALSE)</f>
        <v>Madrid</v>
      </c>
      <c r="I1165" t="str">
        <f t="shared" si="55"/>
        <v>Feb</v>
      </c>
      <c r="J1165">
        <f t="shared" si="56"/>
        <v>7</v>
      </c>
    </row>
    <row r="1166" spans="1:10" x14ac:dyDescent="0.3">
      <c r="A1166" s="3">
        <v>38415</v>
      </c>
      <c r="B1166">
        <v>1</v>
      </c>
      <c r="C1166" t="s">
        <v>272</v>
      </c>
      <c r="D1166">
        <v>100</v>
      </c>
      <c r="E1166" t="s">
        <v>181</v>
      </c>
      <c r="F1166">
        <f t="shared" si="54"/>
        <v>100</v>
      </c>
      <c r="G1166" t="str">
        <f>VLOOKUP(C1166,Customer!A1166:C3988,3,FALSE)</f>
        <v>USA</v>
      </c>
      <c r="H1166" t="str">
        <f>VLOOKUP(C1166,Customer!A1166:C3988,2,FALSE)</f>
        <v>San Rafael</v>
      </c>
      <c r="I1166" t="str">
        <f t="shared" si="55"/>
        <v>Mar</v>
      </c>
      <c r="J1166">
        <f t="shared" si="56"/>
        <v>10</v>
      </c>
    </row>
    <row r="1167" spans="1:10" x14ac:dyDescent="0.3">
      <c r="A1167" s="3">
        <v>37690</v>
      </c>
      <c r="B1167">
        <v>1</v>
      </c>
      <c r="C1167" t="s">
        <v>309</v>
      </c>
      <c r="D1167">
        <v>100</v>
      </c>
      <c r="E1167" t="s">
        <v>181</v>
      </c>
      <c r="F1167">
        <f t="shared" si="54"/>
        <v>100</v>
      </c>
      <c r="G1167" t="str">
        <f>VLOOKUP(C1167,Customer!A1167:C3989,3,FALSE)</f>
        <v>USA</v>
      </c>
      <c r="H1167" t="str">
        <f>VLOOKUP(C1167,Customer!A1167:C3989,2,FALSE)</f>
        <v>Philadelphia</v>
      </c>
      <c r="I1167" t="str">
        <f t="shared" si="55"/>
        <v>Mar</v>
      </c>
      <c r="J1167">
        <f t="shared" si="56"/>
        <v>11</v>
      </c>
    </row>
    <row r="1168" spans="1:10" x14ac:dyDescent="0.3">
      <c r="A1168" s="3">
        <v>37761</v>
      </c>
      <c r="B1168">
        <v>2</v>
      </c>
      <c r="C1168" t="s">
        <v>312</v>
      </c>
      <c r="D1168">
        <v>100</v>
      </c>
      <c r="E1168" t="s">
        <v>181</v>
      </c>
      <c r="F1168">
        <f t="shared" si="54"/>
        <v>200</v>
      </c>
      <c r="G1168" t="str">
        <f>VLOOKUP(C1168,Customer!A1168:C3990,3,FALSE)</f>
        <v>France</v>
      </c>
      <c r="H1168" t="str">
        <f>VLOOKUP(C1168,Customer!A1168:C3990,2,FALSE)</f>
        <v>Nantes</v>
      </c>
      <c r="I1168" t="str">
        <f t="shared" si="55"/>
        <v>May</v>
      </c>
      <c r="J1168">
        <f t="shared" si="56"/>
        <v>21</v>
      </c>
    </row>
    <row r="1169" spans="1:10" x14ac:dyDescent="0.3">
      <c r="A1169" s="3">
        <v>37812</v>
      </c>
      <c r="B1169">
        <v>3</v>
      </c>
      <c r="C1169" t="s">
        <v>37</v>
      </c>
      <c r="D1169">
        <v>100</v>
      </c>
      <c r="E1169" t="s">
        <v>181</v>
      </c>
      <c r="F1169">
        <f t="shared" si="54"/>
        <v>300</v>
      </c>
      <c r="G1169" t="str">
        <f>VLOOKUP(C1169,Customer!A1169:C3991,3,FALSE)</f>
        <v>France</v>
      </c>
      <c r="H1169" t="str">
        <f>VLOOKUP(C1169,Customer!A1169:C3991,2,FALSE)</f>
        <v>Reims</v>
      </c>
      <c r="I1169" t="str">
        <f t="shared" si="55"/>
        <v>Jul</v>
      </c>
      <c r="J1169">
        <f t="shared" si="56"/>
        <v>28</v>
      </c>
    </row>
    <row r="1170" spans="1:10" x14ac:dyDescent="0.3">
      <c r="A1170" s="3">
        <v>37875</v>
      </c>
      <c r="B1170">
        <v>3</v>
      </c>
      <c r="C1170" t="s">
        <v>285</v>
      </c>
      <c r="D1170">
        <v>100</v>
      </c>
      <c r="E1170" t="s">
        <v>181</v>
      </c>
      <c r="F1170">
        <f t="shared" si="54"/>
        <v>300</v>
      </c>
      <c r="G1170" t="str">
        <f>VLOOKUP(C1170,Customer!A1170:C3992,3,FALSE)</f>
        <v>Australia</v>
      </c>
      <c r="H1170" t="str">
        <f>VLOOKUP(C1170,Customer!A1170:C3992,2,FALSE)</f>
        <v>North Sydney</v>
      </c>
      <c r="I1170" t="str">
        <f t="shared" si="55"/>
        <v>Sep</v>
      </c>
      <c r="J1170">
        <f t="shared" si="56"/>
        <v>37</v>
      </c>
    </row>
    <row r="1171" spans="1:10" x14ac:dyDescent="0.3">
      <c r="A1171" s="3">
        <v>37911</v>
      </c>
      <c r="B1171">
        <v>4</v>
      </c>
      <c r="C1171" t="s">
        <v>498</v>
      </c>
      <c r="D1171">
        <v>100</v>
      </c>
      <c r="E1171" t="s">
        <v>181</v>
      </c>
      <c r="F1171">
        <f t="shared" si="54"/>
        <v>400</v>
      </c>
      <c r="G1171" t="str">
        <f>VLOOKUP(C1171,Customer!A1171:C3993,3,FALSE)</f>
        <v>Denmark</v>
      </c>
      <c r="H1171" t="str">
        <f>VLOOKUP(C1171,Customer!A1171:C3993,2,FALSE)</f>
        <v>Aaarhus</v>
      </c>
      <c r="I1171" t="str">
        <f t="shared" si="55"/>
        <v>Oct</v>
      </c>
      <c r="J1171">
        <f t="shared" si="56"/>
        <v>42</v>
      </c>
    </row>
    <row r="1172" spans="1:10" x14ac:dyDescent="0.3">
      <c r="A1172" s="3">
        <v>37930</v>
      </c>
      <c r="B1172">
        <v>4</v>
      </c>
      <c r="C1172" t="s">
        <v>109</v>
      </c>
      <c r="D1172">
        <v>100</v>
      </c>
      <c r="E1172" t="s">
        <v>181</v>
      </c>
      <c r="F1172">
        <f t="shared" si="54"/>
        <v>400</v>
      </c>
      <c r="G1172" t="str">
        <f>VLOOKUP(C1172,Customer!A1172:C3994,3,FALSE)</f>
        <v>USA</v>
      </c>
      <c r="H1172" t="str">
        <f>VLOOKUP(C1172,Customer!A1172:C3994,2,FALSE)</f>
        <v>Bridgewater</v>
      </c>
      <c r="I1172" t="str">
        <f t="shared" si="55"/>
        <v>Nov</v>
      </c>
      <c r="J1172">
        <f t="shared" si="56"/>
        <v>45</v>
      </c>
    </row>
    <row r="1173" spans="1:10" x14ac:dyDescent="0.3">
      <c r="A1173" s="3">
        <v>37937</v>
      </c>
      <c r="B1173">
        <v>4</v>
      </c>
      <c r="C1173" t="s">
        <v>73</v>
      </c>
      <c r="D1173">
        <v>100</v>
      </c>
      <c r="E1173" t="s">
        <v>181</v>
      </c>
      <c r="F1173">
        <f t="shared" si="54"/>
        <v>400</v>
      </c>
      <c r="G1173" t="str">
        <f>VLOOKUP(C1173,Customer!A1173:C3995,3,FALSE)</f>
        <v>Norway</v>
      </c>
      <c r="H1173" t="str">
        <f>VLOOKUP(C1173,Customer!A1173:C3995,2,FALSE)</f>
        <v>Bergen</v>
      </c>
      <c r="I1173" t="str">
        <f t="shared" si="55"/>
        <v>Nov</v>
      </c>
      <c r="J1173">
        <f t="shared" si="56"/>
        <v>46</v>
      </c>
    </row>
    <row r="1174" spans="1:10" x14ac:dyDescent="0.3">
      <c r="A1174" s="3">
        <v>37945</v>
      </c>
      <c r="B1174">
        <v>4</v>
      </c>
      <c r="C1174" t="s">
        <v>277</v>
      </c>
      <c r="D1174">
        <v>100</v>
      </c>
      <c r="E1174" t="s">
        <v>181</v>
      </c>
      <c r="F1174">
        <f t="shared" si="54"/>
        <v>400</v>
      </c>
      <c r="G1174" t="str">
        <f>VLOOKUP(C1174,Customer!A1174:C3996,3,FALSE)</f>
        <v>USA</v>
      </c>
      <c r="H1174" t="str">
        <f>VLOOKUP(C1174,Customer!A1174:C3996,2,FALSE)</f>
        <v>Nashua</v>
      </c>
      <c r="I1174" t="str">
        <f t="shared" si="55"/>
        <v>Nov</v>
      </c>
      <c r="J1174">
        <f t="shared" si="56"/>
        <v>47</v>
      </c>
    </row>
    <row r="1175" spans="1:10" x14ac:dyDescent="0.3">
      <c r="A1175" s="3">
        <v>37957</v>
      </c>
      <c r="B1175">
        <v>4</v>
      </c>
      <c r="C1175" t="s">
        <v>475</v>
      </c>
      <c r="D1175">
        <v>100</v>
      </c>
      <c r="E1175" t="s">
        <v>181</v>
      </c>
      <c r="F1175">
        <f t="shared" si="54"/>
        <v>400</v>
      </c>
      <c r="G1175" t="str">
        <f>VLOOKUP(C1175,Customer!A1175:C3997,3,FALSE)</f>
        <v>USA</v>
      </c>
      <c r="H1175" t="str">
        <f>VLOOKUP(C1175,Customer!A1175:C3997,2,FALSE)</f>
        <v>NYC</v>
      </c>
      <c r="I1175" t="str">
        <f t="shared" si="55"/>
        <v>Dec</v>
      </c>
      <c r="J1175">
        <f t="shared" si="56"/>
        <v>49</v>
      </c>
    </row>
    <row r="1176" spans="1:10" x14ac:dyDescent="0.3">
      <c r="A1176" s="3">
        <v>38002</v>
      </c>
      <c r="B1176">
        <v>1</v>
      </c>
      <c r="C1176" t="s">
        <v>174</v>
      </c>
      <c r="D1176">
        <v>100</v>
      </c>
      <c r="E1176" t="s">
        <v>181</v>
      </c>
      <c r="F1176">
        <f t="shared" si="54"/>
        <v>100</v>
      </c>
      <c r="G1176" t="str">
        <f>VLOOKUP(C1176,Customer!A1176:C3998,3,FALSE)</f>
        <v>Spain</v>
      </c>
      <c r="H1176" t="str">
        <f>VLOOKUP(C1176,Customer!A1176:C3998,2,FALSE)</f>
        <v>Madrid</v>
      </c>
      <c r="I1176" t="str">
        <f t="shared" si="55"/>
        <v>Jan</v>
      </c>
      <c r="J1176">
        <f t="shared" si="56"/>
        <v>3</v>
      </c>
    </row>
    <row r="1177" spans="1:10" x14ac:dyDescent="0.3">
      <c r="A1177" s="3">
        <v>38043</v>
      </c>
      <c r="B1177">
        <v>1</v>
      </c>
      <c r="C1177" t="s">
        <v>362</v>
      </c>
      <c r="D1177">
        <v>100</v>
      </c>
      <c r="E1177" t="s">
        <v>181</v>
      </c>
      <c r="F1177">
        <f t="shared" si="54"/>
        <v>100</v>
      </c>
      <c r="G1177" t="str">
        <f>VLOOKUP(C1177,Customer!A1177:C3999,3,FALSE)</f>
        <v>USA</v>
      </c>
      <c r="H1177" t="str">
        <f>VLOOKUP(C1177,Customer!A1177:C3999,2,FALSE)</f>
        <v>San Diego</v>
      </c>
      <c r="I1177" t="str">
        <f t="shared" si="55"/>
        <v>Feb</v>
      </c>
      <c r="J1177">
        <f t="shared" si="56"/>
        <v>9</v>
      </c>
    </row>
    <row r="1178" spans="1:10" x14ac:dyDescent="0.3">
      <c r="A1178" s="3">
        <v>38090</v>
      </c>
      <c r="B1178">
        <v>2</v>
      </c>
      <c r="C1178" t="s">
        <v>302</v>
      </c>
      <c r="D1178">
        <v>100</v>
      </c>
      <c r="E1178" t="s">
        <v>181</v>
      </c>
      <c r="F1178">
        <f t="shared" si="54"/>
        <v>200</v>
      </c>
      <c r="G1178" t="str">
        <f>VLOOKUP(C1178,Customer!A1178:C4000,3,FALSE)</f>
        <v>Japan</v>
      </c>
      <c r="H1178" t="str">
        <f>VLOOKUP(C1178,Customer!A1178:C4000,2,FALSE)</f>
        <v>Osaka</v>
      </c>
      <c r="I1178" t="str">
        <f t="shared" si="55"/>
        <v>Apr</v>
      </c>
      <c r="J1178">
        <f t="shared" si="56"/>
        <v>16</v>
      </c>
    </row>
    <row r="1179" spans="1:10" x14ac:dyDescent="0.3">
      <c r="A1179" s="3">
        <v>38139</v>
      </c>
      <c r="B1179">
        <v>2</v>
      </c>
      <c r="C1179" t="s">
        <v>165</v>
      </c>
      <c r="D1179">
        <v>100</v>
      </c>
      <c r="E1179" t="s">
        <v>181</v>
      </c>
      <c r="F1179">
        <f t="shared" si="54"/>
        <v>200</v>
      </c>
      <c r="G1179" t="str">
        <f>VLOOKUP(C1179,Customer!A1179:C4001,3,FALSE)</f>
        <v>UK</v>
      </c>
      <c r="H1179" t="str">
        <f>VLOOKUP(C1179,Customer!A1179:C4001,2,FALSE)</f>
        <v>Liverpool</v>
      </c>
      <c r="I1179" t="str">
        <f t="shared" si="55"/>
        <v>Jun</v>
      </c>
      <c r="J1179">
        <f t="shared" si="56"/>
        <v>23</v>
      </c>
    </row>
    <row r="1180" spans="1:10" x14ac:dyDescent="0.3">
      <c r="A1180" s="3">
        <v>38174</v>
      </c>
      <c r="B1180">
        <v>3</v>
      </c>
      <c r="C1180" t="s">
        <v>452</v>
      </c>
      <c r="D1180">
        <v>100</v>
      </c>
      <c r="E1180" t="s">
        <v>181</v>
      </c>
      <c r="F1180">
        <f t="shared" si="54"/>
        <v>300</v>
      </c>
      <c r="G1180" t="str">
        <f>VLOOKUP(C1180,Customer!A1180:C4002,3,FALSE)</f>
        <v>Italy</v>
      </c>
      <c r="H1180" t="str">
        <f>VLOOKUP(C1180,Customer!A1180:C4002,2,FALSE)</f>
        <v>Reggio Emilia</v>
      </c>
      <c r="I1180" t="str">
        <f t="shared" si="55"/>
        <v>Jul</v>
      </c>
      <c r="J1180">
        <f t="shared" si="56"/>
        <v>28</v>
      </c>
    </row>
    <row r="1181" spans="1:10" x14ac:dyDescent="0.3">
      <c r="A1181" s="3">
        <v>38205</v>
      </c>
      <c r="B1181">
        <v>3</v>
      </c>
      <c r="C1181" t="s">
        <v>539</v>
      </c>
      <c r="D1181">
        <v>100</v>
      </c>
      <c r="E1181" t="s">
        <v>181</v>
      </c>
      <c r="F1181">
        <f t="shared" si="54"/>
        <v>300</v>
      </c>
      <c r="G1181" t="str">
        <f>VLOOKUP(C1181,Customer!A1181:C4003,3,FALSE)</f>
        <v>USA</v>
      </c>
      <c r="H1181" t="str">
        <f>VLOOKUP(C1181,Customer!A1181:C4003,2,FALSE)</f>
        <v>Las Vegas</v>
      </c>
      <c r="I1181" t="str">
        <f t="shared" si="55"/>
        <v>Aug</v>
      </c>
      <c r="J1181">
        <f t="shared" si="56"/>
        <v>32</v>
      </c>
    </row>
    <row r="1182" spans="1:10" x14ac:dyDescent="0.3">
      <c r="A1182" s="3">
        <v>38229</v>
      </c>
      <c r="B1182">
        <v>3</v>
      </c>
      <c r="C1182" t="s">
        <v>446</v>
      </c>
      <c r="D1182">
        <v>100</v>
      </c>
      <c r="E1182" t="s">
        <v>181</v>
      </c>
      <c r="F1182">
        <f t="shared" si="54"/>
        <v>300</v>
      </c>
      <c r="G1182" t="str">
        <f>VLOOKUP(C1182,Customer!A1182:C4004,3,FALSE)</f>
        <v>Switzerland</v>
      </c>
      <c r="H1182" t="str">
        <f>VLOOKUP(C1182,Customer!A1182:C4004,2,FALSE)</f>
        <v>Gensve</v>
      </c>
      <c r="I1182" t="str">
        <f t="shared" si="55"/>
        <v>Aug</v>
      </c>
      <c r="J1182">
        <f t="shared" si="56"/>
        <v>36</v>
      </c>
    </row>
    <row r="1183" spans="1:10" x14ac:dyDescent="0.3">
      <c r="A1183" s="3">
        <v>37899</v>
      </c>
      <c r="B1183">
        <v>4</v>
      </c>
      <c r="C1183" t="s">
        <v>543</v>
      </c>
      <c r="D1183">
        <v>100</v>
      </c>
      <c r="E1183" t="s">
        <v>181</v>
      </c>
      <c r="F1183">
        <f t="shared" si="54"/>
        <v>400</v>
      </c>
      <c r="G1183" t="str">
        <f>VLOOKUP(C1183,Customer!A1183:C4005,3,FALSE)</f>
        <v>Norway</v>
      </c>
      <c r="H1183" t="str">
        <f>VLOOKUP(C1183,Customer!A1183:C4005,2,FALSE)</f>
        <v>Oslo</v>
      </c>
      <c r="I1183" t="str">
        <f t="shared" si="55"/>
        <v>Oct</v>
      </c>
      <c r="J1183">
        <f t="shared" si="56"/>
        <v>41</v>
      </c>
    </row>
    <row r="1184" spans="1:10" x14ac:dyDescent="0.3">
      <c r="A1184" s="3">
        <v>38276</v>
      </c>
      <c r="B1184">
        <v>4</v>
      </c>
      <c r="C1184" t="s">
        <v>174</v>
      </c>
      <c r="D1184">
        <v>100</v>
      </c>
      <c r="E1184" t="s">
        <v>181</v>
      </c>
      <c r="F1184">
        <f t="shared" si="54"/>
        <v>400</v>
      </c>
      <c r="G1184" t="str">
        <f>VLOOKUP(C1184,Customer!A1184:C4006,3,FALSE)</f>
        <v>Spain</v>
      </c>
      <c r="H1184" t="str">
        <f>VLOOKUP(C1184,Customer!A1184:C4006,2,FALSE)</f>
        <v>Madrid</v>
      </c>
      <c r="I1184" t="str">
        <f t="shared" si="55"/>
        <v>Oct</v>
      </c>
      <c r="J1184">
        <f t="shared" si="56"/>
        <v>42</v>
      </c>
    </row>
    <row r="1185" spans="1:10" x14ac:dyDescent="0.3">
      <c r="A1185" s="3">
        <v>38295</v>
      </c>
      <c r="B1185">
        <v>4</v>
      </c>
      <c r="C1185" t="s">
        <v>160</v>
      </c>
      <c r="D1185">
        <v>100</v>
      </c>
      <c r="E1185" t="s">
        <v>181</v>
      </c>
      <c r="F1185">
        <f t="shared" si="54"/>
        <v>400</v>
      </c>
      <c r="G1185" t="str">
        <f>VLOOKUP(C1185,Customer!A1185:C4007,3,FALSE)</f>
        <v>USA</v>
      </c>
      <c r="H1185" t="str">
        <f>VLOOKUP(C1185,Customer!A1185:C4007,2,FALSE)</f>
        <v>New Bedford</v>
      </c>
      <c r="I1185" t="str">
        <f t="shared" si="55"/>
        <v>Nov</v>
      </c>
      <c r="J1185">
        <f t="shared" si="56"/>
        <v>45</v>
      </c>
    </row>
    <row r="1186" spans="1:10" x14ac:dyDescent="0.3">
      <c r="A1186" s="3">
        <v>38308</v>
      </c>
      <c r="B1186">
        <v>4</v>
      </c>
      <c r="C1186" t="s">
        <v>309</v>
      </c>
      <c r="D1186">
        <v>67.91</v>
      </c>
      <c r="E1186" t="s">
        <v>181</v>
      </c>
      <c r="F1186">
        <f t="shared" si="54"/>
        <v>271.64</v>
      </c>
      <c r="G1186" t="str">
        <f>VLOOKUP(C1186,Customer!A1186:C4008,3,FALSE)</f>
        <v>USA</v>
      </c>
      <c r="H1186" t="str">
        <f>VLOOKUP(C1186,Customer!A1186:C4008,2,FALSE)</f>
        <v>Philadelphia</v>
      </c>
      <c r="I1186" t="str">
        <f t="shared" si="55"/>
        <v>Nov</v>
      </c>
      <c r="J1186">
        <f t="shared" si="56"/>
        <v>47</v>
      </c>
    </row>
    <row r="1187" spans="1:10" x14ac:dyDescent="0.3">
      <c r="A1187" s="3">
        <v>38315</v>
      </c>
      <c r="B1187">
        <v>4</v>
      </c>
      <c r="C1187" t="s">
        <v>37</v>
      </c>
      <c r="D1187">
        <v>84.88</v>
      </c>
      <c r="E1187" t="s">
        <v>181</v>
      </c>
      <c r="F1187">
        <f t="shared" si="54"/>
        <v>339.52</v>
      </c>
      <c r="G1187" t="str">
        <f>VLOOKUP(C1187,Customer!A1187:C4009,3,FALSE)</f>
        <v>France</v>
      </c>
      <c r="H1187" t="str">
        <f>VLOOKUP(C1187,Customer!A1187:C4009,2,FALSE)</f>
        <v>Reims</v>
      </c>
      <c r="I1187" t="str">
        <f t="shared" si="55"/>
        <v>Nov</v>
      </c>
      <c r="J1187">
        <f t="shared" si="56"/>
        <v>48</v>
      </c>
    </row>
    <row r="1188" spans="1:10" x14ac:dyDescent="0.3">
      <c r="A1188" s="3">
        <v>38364</v>
      </c>
      <c r="B1188">
        <v>1</v>
      </c>
      <c r="C1188" t="s">
        <v>52</v>
      </c>
      <c r="D1188">
        <v>100</v>
      </c>
      <c r="E1188" t="s">
        <v>181</v>
      </c>
      <c r="F1188">
        <f t="shared" si="54"/>
        <v>100</v>
      </c>
      <c r="G1188" t="str">
        <f>VLOOKUP(C1188,Customer!A1188:C4010,3,FALSE)</f>
        <v>USA</v>
      </c>
      <c r="H1188" t="str">
        <f>VLOOKUP(C1188,Customer!A1188:C4010,2,FALSE)</f>
        <v>Pasadena</v>
      </c>
      <c r="I1188" t="str">
        <f t="shared" si="55"/>
        <v>Jan</v>
      </c>
      <c r="J1188">
        <f t="shared" si="56"/>
        <v>3</v>
      </c>
    </row>
    <row r="1189" spans="1:10" x14ac:dyDescent="0.3">
      <c r="A1189" s="3">
        <v>38393</v>
      </c>
      <c r="B1189">
        <v>1</v>
      </c>
      <c r="C1189" t="s">
        <v>174</v>
      </c>
      <c r="D1189">
        <v>70.83</v>
      </c>
      <c r="E1189" t="s">
        <v>181</v>
      </c>
      <c r="F1189">
        <f t="shared" si="54"/>
        <v>70.83</v>
      </c>
      <c r="G1189" t="str">
        <f>VLOOKUP(C1189,Customer!A1189:C4011,3,FALSE)</f>
        <v>Spain</v>
      </c>
      <c r="H1189" t="str">
        <f>VLOOKUP(C1189,Customer!A1189:C4011,2,FALSE)</f>
        <v>Madrid</v>
      </c>
      <c r="I1189" t="str">
        <f t="shared" si="55"/>
        <v>Feb</v>
      </c>
      <c r="J1189">
        <f t="shared" si="56"/>
        <v>7</v>
      </c>
    </row>
    <row r="1190" spans="1:10" x14ac:dyDescent="0.3">
      <c r="A1190" s="3">
        <v>38457</v>
      </c>
      <c r="B1190">
        <v>2</v>
      </c>
      <c r="C1190" t="s">
        <v>322</v>
      </c>
      <c r="D1190">
        <v>100</v>
      </c>
      <c r="E1190" t="s">
        <v>181</v>
      </c>
      <c r="F1190">
        <f t="shared" si="54"/>
        <v>200</v>
      </c>
      <c r="G1190" t="str">
        <f>VLOOKUP(C1190,Customer!A1190:C4012,3,FALSE)</f>
        <v>Denmark</v>
      </c>
      <c r="H1190" t="str">
        <f>VLOOKUP(C1190,Customer!A1190:C4012,2,FALSE)</f>
        <v>Kobenhavn</v>
      </c>
      <c r="I1190" t="str">
        <f t="shared" si="55"/>
        <v>Apr</v>
      </c>
      <c r="J1190">
        <f t="shared" si="56"/>
        <v>16</v>
      </c>
    </row>
    <row r="1191" spans="1:10" x14ac:dyDescent="0.3">
      <c r="A1191" s="3">
        <v>38489</v>
      </c>
      <c r="B1191">
        <v>2</v>
      </c>
      <c r="C1191" t="s">
        <v>144</v>
      </c>
      <c r="D1191">
        <v>100</v>
      </c>
      <c r="E1191" t="s">
        <v>181</v>
      </c>
      <c r="F1191">
        <f t="shared" si="54"/>
        <v>200</v>
      </c>
      <c r="G1191" t="str">
        <f>VLOOKUP(C1191,Customer!A1191:C4013,3,FALSE)</f>
        <v>Austria</v>
      </c>
      <c r="H1191" t="str">
        <f>VLOOKUP(C1191,Customer!A1191:C4013,2,FALSE)</f>
        <v>Salzburg</v>
      </c>
      <c r="I1191" t="str">
        <f t="shared" si="55"/>
        <v>May</v>
      </c>
      <c r="J1191">
        <f t="shared" si="56"/>
        <v>21</v>
      </c>
    </row>
    <row r="1192" spans="1:10" x14ac:dyDescent="0.3">
      <c r="A1192" s="3">
        <v>37683</v>
      </c>
      <c r="B1192">
        <v>1</v>
      </c>
      <c r="C1192" t="s">
        <v>425</v>
      </c>
      <c r="D1192">
        <v>67.77</v>
      </c>
      <c r="E1192" t="s">
        <v>26</v>
      </c>
      <c r="F1192">
        <f t="shared" si="54"/>
        <v>67.77</v>
      </c>
      <c r="G1192" t="str">
        <f>VLOOKUP(C1192,Customer!A1192:C4014,3,FALSE)</f>
        <v>Philippines</v>
      </c>
      <c r="H1192" t="str">
        <f>VLOOKUP(C1192,Customer!A1192:C4014,2,FALSE)</f>
        <v>Makati City</v>
      </c>
      <c r="I1192" t="str">
        <f t="shared" si="55"/>
        <v>Mar</v>
      </c>
      <c r="J1192">
        <f t="shared" si="56"/>
        <v>10</v>
      </c>
    </row>
    <row r="1193" spans="1:10" x14ac:dyDescent="0.3">
      <c r="A1193" s="3">
        <v>37749</v>
      </c>
      <c r="B1193">
        <v>2</v>
      </c>
      <c r="C1193" t="s">
        <v>433</v>
      </c>
      <c r="D1193">
        <v>49.74</v>
      </c>
      <c r="E1193" t="s">
        <v>26</v>
      </c>
      <c r="F1193">
        <f t="shared" si="54"/>
        <v>99.48</v>
      </c>
      <c r="G1193" t="str">
        <f>VLOOKUP(C1193,Customer!A1193:C4015,3,FALSE)</f>
        <v>France</v>
      </c>
      <c r="H1193" t="str">
        <f>VLOOKUP(C1193,Customer!A1193:C4015,2,FALSE)</f>
        <v>Marseille</v>
      </c>
      <c r="I1193" t="str">
        <f t="shared" si="55"/>
        <v>May</v>
      </c>
      <c r="J1193">
        <f t="shared" si="56"/>
        <v>19</v>
      </c>
    </row>
    <row r="1194" spans="1:10" x14ac:dyDescent="0.3">
      <c r="A1194" s="3">
        <v>37804</v>
      </c>
      <c r="B1194">
        <v>3</v>
      </c>
      <c r="C1194" t="s">
        <v>272</v>
      </c>
      <c r="D1194">
        <v>50.36</v>
      </c>
      <c r="E1194" t="s">
        <v>26</v>
      </c>
      <c r="F1194">
        <f t="shared" si="54"/>
        <v>151.07999999999998</v>
      </c>
      <c r="G1194" t="str">
        <f>VLOOKUP(C1194,Customer!A1194:C4016,3,FALSE)</f>
        <v>USA</v>
      </c>
      <c r="H1194" t="str">
        <f>VLOOKUP(C1194,Customer!A1194:C4016,2,FALSE)</f>
        <v>San Rafael</v>
      </c>
      <c r="I1194" t="str">
        <f t="shared" si="55"/>
        <v>Jul</v>
      </c>
      <c r="J1194">
        <f t="shared" si="56"/>
        <v>27</v>
      </c>
    </row>
    <row r="1195" spans="1:10" x14ac:dyDescent="0.3">
      <c r="A1195" s="3">
        <v>37867</v>
      </c>
      <c r="B1195">
        <v>3</v>
      </c>
      <c r="C1195" t="s">
        <v>568</v>
      </c>
      <c r="D1195">
        <v>67.14</v>
      </c>
      <c r="E1195" t="s">
        <v>26</v>
      </c>
      <c r="F1195">
        <f t="shared" si="54"/>
        <v>201.42000000000002</v>
      </c>
      <c r="G1195" t="str">
        <f>VLOOKUP(C1195,Customer!A1195:C4017,3,FALSE)</f>
        <v>USA</v>
      </c>
      <c r="H1195" t="str">
        <f>VLOOKUP(C1195,Customer!A1195:C4017,2,FALSE)</f>
        <v>Glendale</v>
      </c>
      <c r="I1195" t="str">
        <f t="shared" si="55"/>
        <v>Sep</v>
      </c>
      <c r="J1195">
        <f t="shared" si="56"/>
        <v>36</v>
      </c>
    </row>
    <row r="1196" spans="1:10" x14ac:dyDescent="0.3">
      <c r="A1196" s="3">
        <v>37904</v>
      </c>
      <c r="B1196">
        <v>4</v>
      </c>
      <c r="C1196" t="s">
        <v>58</v>
      </c>
      <c r="D1196">
        <v>64.66</v>
      </c>
      <c r="E1196" t="s">
        <v>26</v>
      </c>
      <c r="F1196">
        <f t="shared" si="54"/>
        <v>258.64</v>
      </c>
      <c r="G1196" t="str">
        <f>VLOOKUP(C1196,Customer!A1196:C4018,3,FALSE)</f>
        <v>USA</v>
      </c>
      <c r="H1196" t="str">
        <f>VLOOKUP(C1196,Customer!A1196:C4018,2,FALSE)</f>
        <v>San Francisco</v>
      </c>
      <c r="I1196" t="str">
        <f t="shared" si="55"/>
        <v>Oct</v>
      </c>
      <c r="J1196">
        <f t="shared" si="56"/>
        <v>41</v>
      </c>
    </row>
    <row r="1197" spans="1:10" x14ac:dyDescent="0.3">
      <c r="A1197" s="3">
        <v>37929</v>
      </c>
      <c r="B1197">
        <v>4</v>
      </c>
      <c r="C1197" t="s">
        <v>285</v>
      </c>
      <c r="D1197">
        <v>68.39</v>
      </c>
      <c r="E1197" t="s">
        <v>26</v>
      </c>
      <c r="F1197">
        <f t="shared" si="54"/>
        <v>273.56</v>
      </c>
      <c r="G1197" t="str">
        <f>VLOOKUP(C1197,Customer!A1197:C4019,3,FALSE)</f>
        <v>Australia</v>
      </c>
      <c r="H1197" t="str">
        <f>VLOOKUP(C1197,Customer!A1197:C4019,2,FALSE)</f>
        <v>North Sydney</v>
      </c>
      <c r="I1197" t="str">
        <f t="shared" si="55"/>
        <v>Nov</v>
      </c>
      <c r="J1197">
        <f t="shared" si="56"/>
        <v>45</v>
      </c>
    </row>
    <row r="1198" spans="1:10" x14ac:dyDescent="0.3">
      <c r="A1198" s="3">
        <v>37936</v>
      </c>
      <c r="B1198">
        <v>4</v>
      </c>
      <c r="C1198" t="s">
        <v>67</v>
      </c>
      <c r="D1198">
        <v>50.36</v>
      </c>
      <c r="E1198" t="s">
        <v>26</v>
      </c>
      <c r="F1198">
        <f t="shared" si="54"/>
        <v>201.44</v>
      </c>
      <c r="G1198" t="str">
        <f>VLOOKUP(C1198,Customer!A1198:C4020,3,FALSE)</f>
        <v>France</v>
      </c>
      <c r="H1198" t="str">
        <f>VLOOKUP(C1198,Customer!A1198:C4020,2,FALSE)</f>
        <v>Lille</v>
      </c>
      <c r="I1198" t="str">
        <f t="shared" si="55"/>
        <v>Nov</v>
      </c>
      <c r="J1198">
        <f t="shared" si="56"/>
        <v>46</v>
      </c>
    </row>
    <row r="1199" spans="1:10" x14ac:dyDescent="0.3">
      <c r="A1199" s="3">
        <v>37945</v>
      </c>
      <c r="B1199">
        <v>4</v>
      </c>
      <c r="C1199" t="s">
        <v>439</v>
      </c>
      <c r="D1199">
        <v>72.739999999999995</v>
      </c>
      <c r="E1199" t="s">
        <v>26</v>
      </c>
      <c r="F1199">
        <f t="shared" si="54"/>
        <v>290.95999999999998</v>
      </c>
      <c r="G1199" t="str">
        <f>VLOOKUP(C1199,Customer!A1199:C4021,3,FALSE)</f>
        <v>Germany</v>
      </c>
      <c r="H1199" t="str">
        <f>VLOOKUP(C1199,Customer!A1199:C4021,2,FALSE)</f>
        <v>Koln</v>
      </c>
      <c r="I1199" t="str">
        <f t="shared" si="55"/>
        <v>Nov</v>
      </c>
      <c r="J1199">
        <f t="shared" si="56"/>
        <v>47</v>
      </c>
    </row>
    <row r="1200" spans="1:10" x14ac:dyDescent="0.3">
      <c r="A1200" s="3">
        <v>38001</v>
      </c>
      <c r="B1200">
        <v>1</v>
      </c>
      <c r="C1200" t="s">
        <v>84</v>
      </c>
      <c r="D1200">
        <v>54.09</v>
      </c>
      <c r="E1200" t="s">
        <v>26</v>
      </c>
      <c r="F1200">
        <f t="shared" si="54"/>
        <v>54.09</v>
      </c>
      <c r="G1200" t="str">
        <f>VLOOKUP(C1200,Customer!A1200:C4022,3,FALSE)</f>
        <v>France</v>
      </c>
      <c r="H1200" t="str">
        <f>VLOOKUP(C1200,Customer!A1200:C4022,2,FALSE)</f>
        <v>Paris</v>
      </c>
      <c r="I1200" t="str">
        <f t="shared" si="55"/>
        <v>Jan</v>
      </c>
      <c r="J1200">
        <f t="shared" si="56"/>
        <v>3</v>
      </c>
    </row>
    <row r="1201" spans="1:10" x14ac:dyDescent="0.3">
      <c r="A1201" s="3">
        <v>38038</v>
      </c>
      <c r="B1201">
        <v>1</v>
      </c>
      <c r="C1201" t="s">
        <v>67</v>
      </c>
      <c r="D1201">
        <v>58.44</v>
      </c>
      <c r="E1201" t="s">
        <v>26</v>
      </c>
      <c r="F1201">
        <f t="shared" si="54"/>
        <v>58.44</v>
      </c>
      <c r="G1201" t="str">
        <f>VLOOKUP(C1201,Customer!A1201:C4023,3,FALSE)</f>
        <v>France</v>
      </c>
      <c r="H1201" t="str">
        <f>VLOOKUP(C1201,Customer!A1201:C4023,2,FALSE)</f>
        <v>Lille</v>
      </c>
      <c r="I1201" t="str">
        <f t="shared" si="55"/>
        <v>Feb</v>
      </c>
      <c r="J1201">
        <f t="shared" si="56"/>
        <v>8</v>
      </c>
    </row>
    <row r="1202" spans="1:10" x14ac:dyDescent="0.3">
      <c r="A1202" s="3">
        <v>38082</v>
      </c>
      <c r="B1202">
        <v>2</v>
      </c>
      <c r="C1202" t="s">
        <v>99</v>
      </c>
      <c r="D1202">
        <v>52.22</v>
      </c>
      <c r="E1202" t="s">
        <v>26</v>
      </c>
      <c r="F1202">
        <f t="shared" si="54"/>
        <v>104.44</v>
      </c>
      <c r="G1202" t="str">
        <f>VLOOKUP(C1202,Customer!A1202:C4024,3,FALSE)</f>
        <v>USA</v>
      </c>
      <c r="H1202" t="str">
        <f>VLOOKUP(C1202,Customer!A1202:C4024,2,FALSE)</f>
        <v>NYC</v>
      </c>
      <c r="I1202" t="str">
        <f t="shared" si="55"/>
        <v>Apr</v>
      </c>
      <c r="J1202">
        <f t="shared" si="56"/>
        <v>15</v>
      </c>
    </row>
    <row r="1203" spans="1:10" x14ac:dyDescent="0.3">
      <c r="A1203" s="3">
        <v>38133</v>
      </c>
      <c r="B1203">
        <v>2</v>
      </c>
      <c r="C1203" t="s">
        <v>84</v>
      </c>
      <c r="D1203">
        <v>52.84</v>
      </c>
      <c r="E1203" t="s">
        <v>26</v>
      </c>
      <c r="F1203">
        <f t="shared" si="54"/>
        <v>105.68</v>
      </c>
      <c r="G1203" t="str">
        <f>VLOOKUP(C1203,Customer!A1203:C4025,3,FALSE)</f>
        <v>France</v>
      </c>
      <c r="H1203" t="str">
        <f>VLOOKUP(C1203,Customer!A1203:C4025,2,FALSE)</f>
        <v>Paris</v>
      </c>
      <c r="I1203" t="str">
        <f t="shared" si="55"/>
        <v>May</v>
      </c>
      <c r="J1203">
        <f t="shared" si="56"/>
        <v>22</v>
      </c>
    </row>
    <row r="1204" spans="1:10" x14ac:dyDescent="0.3">
      <c r="A1204" s="3">
        <v>38168</v>
      </c>
      <c r="B1204">
        <v>2</v>
      </c>
      <c r="C1204" t="s">
        <v>379</v>
      </c>
      <c r="D1204">
        <v>54.71</v>
      </c>
      <c r="E1204" t="s">
        <v>26</v>
      </c>
      <c r="F1204">
        <f t="shared" si="54"/>
        <v>109.42</v>
      </c>
      <c r="G1204" t="str">
        <f>VLOOKUP(C1204,Customer!A1204:C4026,3,FALSE)</f>
        <v>USA</v>
      </c>
      <c r="H1204" t="str">
        <f>VLOOKUP(C1204,Customer!A1204:C4026,2,FALSE)</f>
        <v>Boston</v>
      </c>
      <c r="I1204" t="str">
        <f t="shared" si="55"/>
        <v>Jun</v>
      </c>
      <c r="J1204">
        <f t="shared" si="56"/>
        <v>27</v>
      </c>
    </row>
    <row r="1205" spans="1:10" x14ac:dyDescent="0.3">
      <c r="A1205" s="3">
        <v>38201</v>
      </c>
      <c r="B1205">
        <v>3</v>
      </c>
      <c r="C1205" t="s">
        <v>458</v>
      </c>
      <c r="D1205">
        <v>50.36</v>
      </c>
      <c r="E1205" t="s">
        <v>26</v>
      </c>
      <c r="F1205">
        <f t="shared" si="54"/>
        <v>151.07999999999998</v>
      </c>
      <c r="G1205" t="str">
        <f>VLOOKUP(C1205,Customer!A1205:C4027,3,FALSE)</f>
        <v>USA</v>
      </c>
      <c r="H1205" t="str">
        <f>VLOOKUP(C1205,Customer!A1205:C4027,2,FALSE)</f>
        <v>Brickhaven</v>
      </c>
      <c r="I1205" t="str">
        <f t="shared" si="55"/>
        <v>Aug</v>
      </c>
      <c r="J1205">
        <f t="shared" si="56"/>
        <v>32</v>
      </c>
    </row>
    <row r="1206" spans="1:10" x14ac:dyDescent="0.3">
      <c r="A1206" s="3">
        <v>38227</v>
      </c>
      <c r="B1206">
        <v>3</v>
      </c>
      <c r="C1206" t="s">
        <v>403</v>
      </c>
      <c r="D1206">
        <v>57.2</v>
      </c>
      <c r="E1206" t="s">
        <v>26</v>
      </c>
      <c r="F1206">
        <f t="shared" si="54"/>
        <v>171.60000000000002</v>
      </c>
      <c r="G1206" t="str">
        <f>VLOOKUP(C1206,Customer!A1206:C4028,3,FALSE)</f>
        <v>France</v>
      </c>
      <c r="H1206" t="str">
        <f>VLOOKUP(C1206,Customer!A1206:C4028,2,FALSE)</f>
        <v>Paris</v>
      </c>
      <c r="I1206" t="str">
        <f t="shared" si="55"/>
        <v>Aug</v>
      </c>
      <c r="J1206">
        <f t="shared" si="56"/>
        <v>35</v>
      </c>
    </row>
    <row r="1207" spans="1:10" x14ac:dyDescent="0.3">
      <c r="A1207" s="3">
        <v>38260</v>
      </c>
      <c r="B1207">
        <v>3</v>
      </c>
      <c r="C1207" t="s">
        <v>126</v>
      </c>
      <c r="D1207">
        <v>55.95</v>
      </c>
      <c r="E1207" t="s">
        <v>26</v>
      </c>
      <c r="F1207">
        <f t="shared" si="54"/>
        <v>167.85000000000002</v>
      </c>
      <c r="G1207" t="str">
        <f>VLOOKUP(C1207,Customer!A1207:C4029,3,FALSE)</f>
        <v>Finland</v>
      </c>
      <c r="H1207" t="str">
        <f>VLOOKUP(C1207,Customer!A1207:C4029,2,FALSE)</f>
        <v>Helsinki</v>
      </c>
      <c r="I1207" t="str">
        <f t="shared" si="55"/>
        <v>Sep</v>
      </c>
      <c r="J1207">
        <f t="shared" si="56"/>
        <v>40</v>
      </c>
    </row>
    <row r="1208" spans="1:10" x14ac:dyDescent="0.3">
      <c r="A1208" s="3">
        <v>38276</v>
      </c>
      <c r="B1208">
        <v>4</v>
      </c>
      <c r="C1208" t="s">
        <v>439</v>
      </c>
      <c r="D1208">
        <v>67.14</v>
      </c>
      <c r="E1208" t="s">
        <v>26</v>
      </c>
      <c r="F1208">
        <f t="shared" si="54"/>
        <v>268.56</v>
      </c>
      <c r="G1208" t="str">
        <f>VLOOKUP(C1208,Customer!A1208:C4030,3,FALSE)</f>
        <v>Germany</v>
      </c>
      <c r="H1208" t="str">
        <f>VLOOKUP(C1208,Customer!A1208:C4030,2,FALSE)</f>
        <v>Koln</v>
      </c>
      <c r="I1208" t="str">
        <f t="shared" si="55"/>
        <v>Oct</v>
      </c>
      <c r="J1208">
        <f t="shared" si="56"/>
        <v>42</v>
      </c>
    </row>
    <row r="1209" spans="1:10" x14ac:dyDescent="0.3">
      <c r="A1209" s="3">
        <v>38294</v>
      </c>
      <c r="B1209">
        <v>4</v>
      </c>
      <c r="C1209" t="s">
        <v>507</v>
      </c>
      <c r="D1209">
        <v>59.06</v>
      </c>
      <c r="E1209" t="s">
        <v>26</v>
      </c>
      <c r="F1209">
        <f t="shared" si="54"/>
        <v>236.24</v>
      </c>
      <c r="G1209" t="str">
        <f>VLOOKUP(C1209,Customer!A1209:C4031,3,FALSE)</f>
        <v>USA</v>
      </c>
      <c r="H1209" t="str">
        <f>VLOOKUP(C1209,Customer!A1209:C4031,2,FALSE)</f>
        <v>NYC</v>
      </c>
      <c r="I1209" t="str">
        <f t="shared" si="55"/>
        <v>Nov</v>
      </c>
      <c r="J1209">
        <f t="shared" si="56"/>
        <v>45</v>
      </c>
    </row>
    <row r="1210" spans="1:10" x14ac:dyDescent="0.3">
      <c r="A1210" s="3">
        <v>38307</v>
      </c>
      <c r="B1210">
        <v>4</v>
      </c>
      <c r="C1210" t="s">
        <v>425</v>
      </c>
      <c r="D1210">
        <v>69.63</v>
      </c>
      <c r="E1210" t="s">
        <v>26</v>
      </c>
      <c r="F1210">
        <f t="shared" si="54"/>
        <v>278.52</v>
      </c>
      <c r="G1210" t="str">
        <f>VLOOKUP(C1210,Customer!A1210:C4032,3,FALSE)</f>
        <v>Philippines</v>
      </c>
      <c r="H1210" t="str">
        <f>VLOOKUP(C1210,Customer!A1210:C4032,2,FALSE)</f>
        <v>Makati City</v>
      </c>
      <c r="I1210" t="str">
        <f t="shared" si="55"/>
        <v>Nov</v>
      </c>
      <c r="J1210">
        <f t="shared" si="56"/>
        <v>47</v>
      </c>
    </row>
    <row r="1211" spans="1:10" x14ac:dyDescent="0.3">
      <c r="A1211" s="3">
        <v>38315</v>
      </c>
      <c r="B1211">
        <v>4</v>
      </c>
      <c r="C1211" t="s">
        <v>89</v>
      </c>
      <c r="D1211">
        <v>55.95</v>
      </c>
      <c r="E1211" t="s">
        <v>26</v>
      </c>
      <c r="F1211">
        <f t="shared" si="54"/>
        <v>223.8</v>
      </c>
      <c r="G1211" t="str">
        <f>VLOOKUP(C1211,Customer!A1211:C4033,3,FALSE)</f>
        <v>Australia</v>
      </c>
      <c r="H1211" t="str">
        <f>VLOOKUP(C1211,Customer!A1211:C4033,2,FALSE)</f>
        <v>Melbourne</v>
      </c>
      <c r="I1211" t="str">
        <f t="shared" si="55"/>
        <v>Nov</v>
      </c>
      <c r="J1211">
        <f t="shared" si="56"/>
        <v>48</v>
      </c>
    </row>
    <row r="1212" spans="1:10" x14ac:dyDescent="0.3">
      <c r="A1212" s="3">
        <v>38328</v>
      </c>
      <c r="B1212">
        <v>4</v>
      </c>
      <c r="C1212" t="s">
        <v>174</v>
      </c>
      <c r="D1212">
        <v>53.47</v>
      </c>
      <c r="E1212" t="s">
        <v>26</v>
      </c>
      <c r="F1212">
        <f t="shared" si="54"/>
        <v>213.88</v>
      </c>
      <c r="G1212" t="str">
        <f>VLOOKUP(C1212,Customer!A1212:C4034,3,FALSE)</f>
        <v>Spain</v>
      </c>
      <c r="H1212" t="str">
        <f>VLOOKUP(C1212,Customer!A1212:C4034,2,FALSE)</f>
        <v>Madrid</v>
      </c>
      <c r="I1212" t="str">
        <f t="shared" si="55"/>
        <v>Dec</v>
      </c>
      <c r="J1212">
        <f t="shared" si="56"/>
        <v>50</v>
      </c>
    </row>
    <row r="1213" spans="1:10" x14ac:dyDescent="0.3">
      <c r="A1213" s="3">
        <v>38358</v>
      </c>
      <c r="B1213">
        <v>1</v>
      </c>
      <c r="C1213" t="s">
        <v>467</v>
      </c>
      <c r="D1213">
        <v>89.12</v>
      </c>
      <c r="E1213" t="s">
        <v>26</v>
      </c>
      <c r="F1213">
        <f t="shared" si="54"/>
        <v>89.12</v>
      </c>
      <c r="G1213" t="str">
        <f>VLOOKUP(C1213,Customer!A1213:C4035,3,FALSE)</f>
        <v>Finland</v>
      </c>
      <c r="H1213" t="str">
        <f>VLOOKUP(C1213,Customer!A1213:C4035,2,FALSE)</f>
        <v>Espoo</v>
      </c>
      <c r="I1213" t="str">
        <f t="shared" si="55"/>
        <v>Jan</v>
      </c>
      <c r="J1213">
        <f t="shared" si="56"/>
        <v>2</v>
      </c>
    </row>
    <row r="1214" spans="1:10" x14ac:dyDescent="0.3">
      <c r="A1214" s="3">
        <v>38393</v>
      </c>
      <c r="B1214">
        <v>1</v>
      </c>
      <c r="C1214" t="s">
        <v>174</v>
      </c>
      <c r="D1214">
        <v>100</v>
      </c>
      <c r="E1214" t="s">
        <v>26</v>
      </c>
      <c r="F1214">
        <f t="shared" si="54"/>
        <v>100</v>
      </c>
      <c r="G1214" t="str">
        <f>VLOOKUP(C1214,Customer!A1214:C4036,3,FALSE)</f>
        <v>Spain</v>
      </c>
      <c r="H1214" t="str">
        <f>VLOOKUP(C1214,Customer!A1214:C4036,2,FALSE)</f>
        <v>Madrid</v>
      </c>
      <c r="I1214" t="str">
        <f t="shared" si="55"/>
        <v>Feb</v>
      </c>
      <c r="J1214">
        <f t="shared" si="56"/>
        <v>7</v>
      </c>
    </row>
    <row r="1215" spans="1:10" x14ac:dyDescent="0.3">
      <c r="A1215" s="3">
        <v>38415</v>
      </c>
      <c r="B1215">
        <v>1</v>
      </c>
      <c r="C1215" t="s">
        <v>272</v>
      </c>
      <c r="D1215">
        <v>100</v>
      </c>
      <c r="E1215" t="s">
        <v>26</v>
      </c>
      <c r="F1215">
        <f t="shared" si="54"/>
        <v>100</v>
      </c>
      <c r="G1215" t="str">
        <f>VLOOKUP(C1215,Customer!A1215:C4037,3,FALSE)</f>
        <v>USA</v>
      </c>
      <c r="H1215" t="str">
        <f>VLOOKUP(C1215,Customer!A1215:C4037,2,FALSE)</f>
        <v>San Rafael</v>
      </c>
      <c r="I1215" t="str">
        <f t="shared" si="55"/>
        <v>Mar</v>
      </c>
      <c r="J1215">
        <f t="shared" si="56"/>
        <v>10</v>
      </c>
    </row>
    <row r="1216" spans="1:10" x14ac:dyDescent="0.3">
      <c r="A1216" s="3">
        <v>38450</v>
      </c>
      <c r="B1216">
        <v>2</v>
      </c>
      <c r="C1216" t="s">
        <v>165</v>
      </c>
      <c r="D1216">
        <v>52.22</v>
      </c>
      <c r="E1216" t="s">
        <v>26</v>
      </c>
      <c r="F1216">
        <f t="shared" si="54"/>
        <v>104.44</v>
      </c>
      <c r="G1216" t="str">
        <f>VLOOKUP(C1216,Customer!A1216:C4038,3,FALSE)</f>
        <v>UK</v>
      </c>
      <c r="H1216" t="str">
        <f>VLOOKUP(C1216,Customer!A1216:C4038,2,FALSE)</f>
        <v>Liverpool</v>
      </c>
      <c r="I1216" t="str">
        <f t="shared" si="55"/>
        <v>Apr</v>
      </c>
      <c r="J1216">
        <f t="shared" si="56"/>
        <v>15</v>
      </c>
    </row>
    <row r="1217" spans="1:10" x14ac:dyDescent="0.3">
      <c r="A1217" s="3">
        <v>37669</v>
      </c>
      <c r="B1217">
        <v>1</v>
      </c>
      <c r="C1217" t="s">
        <v>552</v>
      </c>
      <c r="D1217">
        <v>100</v>
      </c>
      <c r="E1217" t="s">
        <v>550</v>
      </c>
      <c r="F1217">
        <f t="shared" si="54"/>
        <v>100</v>
      </c>
      <c r="G1217" t="str">
        <f>VLOOKUP(C1217,Customer!A1217:C4039,3,FALSE)</f>
        <v>Italy</v>
      </c>
      <c r="H1217" t="str">
        <f>VLOOKUP(C1217,Customer!A1217:C4039,2,FALSE)</f>
        <v>Bergamo</v>
      </c>
      <c r="I1217" t="str">
        <f t="shared" si="55"/>
        <v>Feb</v>
      </c>
      <c r="J1217">
        <f t="shared" si="56"/>
        <v>8</v>
      </c>
    </row>
    <row r="1218" spans="1:10" x14ac:dyDescent="0.3">
      <c r="A1218" s="3">
        <v>37739</v>
      </c>
      <c r="B1218">
        <v>2</v>
      </c>
      <c r="C1218" t="s">
        <v>144</v>
      </c>
      <c r="D1218">
        <v>99.52</v>
      </c>
      <c r="E1218" t="s">
        <v>550</v>
      </c>
      <c r="F1218">
        <f t="shared" si="54"/>
        <v>199.04</v>
      </c>
      <c r="G1218" t="str">
        <f>VLOOKUP(C1218,Customer!A1218:C4040,3,FALSE)</f>
        <v>Austria</v>
      </c>
      <c r="H1218" t="str">
        <f>VLOOKUP(C1218,Customer!A1218:C4040,2,FALSE)</f>
        <v>Salzburg</v>
      </c>
      <c r="I1218" t="str">
        <f t="shared" si="55"/>
        <v>Apr</v>
      </c>
      <c r="J1218">
        <f t="shared" si="56"/>
        <v>18</v>
      </c>
    </row>
    <row r="1219" spans="1:10" x14ac:dyDescent="0.3">
      <c r="A1219" s="3">
        <v>37788</v>
      </c>
      <c r="B1219">
        <v>2</v>
      </c>
      <c r="C1219" t="s">
        <v>600</v>
      </c>
      <c r="D1219">
        <v>100</v>
      </c>
      <c r="E1219" t="s">
        <v>550</v>
      </c>
      <c r="F1219">
        <f t="shared" ref="F1219:F1282" si="57">D1219*B1219</f>
        <v>200</v>
      </c>
      <c r="G1219" t="str">
        <f>VLOOKUP(C1219,Customer!A1219:C4041,3,FALSE)</f>
        <v>USA</v>
      </c>
      <c r="H1219" t="str">
        <f>VLOOKUP(C1219,Customer!A1219:C4041,2,FALSE)</f>
        <v>Brickhaven</v>
      </c>
      <c r="I1219" t="str">
        <f t="shared" ref="I1219:I1282" si="58">TEXT(A1219,"mmm")</f>
        <v>Jun</v>
      </c>
      <c r="J1219">
        <f t="shared" ref="J1219:J1282" si="59">WEEKNUM(A1219)</f>
        <v>25</v>
      </c>
    </row>
    <row r="1220" spans="1:10" x14ac:dyDescent="0.3">
      <c r="A1220" s="3">
        <v>37843</v>
      </c>
      <c r="B1220">
        <v>3</v>
      </c>
      <c r="C1220" t="s">
        <v>335</v>
      </c>
      <c r="D1220">
        <v>100</v>
      </c>
      <c r="E1220" t="s">
        <v>550</v>
      </c>
      <c r="F1220">
        <f t="shared" si="57"/>
        <v>300</v>
      </c>
      <c r="G1220" t="str">
        <f>VLOOKUP(C1220,Customer!A1220:C4042,3,FALSE)</f>
        <v>USA</v>
      </c>
      <c r="H1220" t="str">
        <f>VLOOKUP(C1220,Customer!A1220:C4042,2,FALSE)</f>
        <v>New Bedford</v>
      </c>
      <c r="I1220" t="str">
        <f t="shared" si="58"/>
        <v>Aug</v>
      </c>
      <c r="J1220">
        <f t="shared" si="59"/>
        <v>33</v>
      </c>
    </row>
    <row r="1221" spans="1:10" x14ac:dyDescent="0.3">
      <c r="A1221" s="3">
        <v>37900</v>
      </c>
      <c r="B1221">
        <v>4</v>
      </c>
      <c r="C1221" t="s">
        <v>126</v>
      </c>
      <c r="D1221">
        <v>100</v>
      </c>
      <c r="E1221" t="s">
        <v>550</v>
      </c>
      <c r="F1221">
        <f t="shared" si="57"/>
        <v>400</v>
      </c>
      <c r="G1221" t="str">
        <f>VLOOKUP(C1221,Customer!A1221:C4043,3,FALSE)</f>
        <v>Finland</v>
      </c>
      <c r="H1221" t="str">
        <f>VLOOKUP(C1221,Customer!A1221:C4043,2,FALSE)</f>
        <v>Helsinki</v>
      </c>
      <c r="I1221" t="str">
        <f t="shared" si="58"/>
        <v>Oct</v>
      </c>
      <c r="J1221">
        <f t="shared" si="59"/>
        <v>41</v>
      </c>
    </row>
    <row r="1222" spans="1:10" x14ac:dyDescent="0.3">
      <c r="A1222" s="3">
        <v>37917</v>
      </c>
      <c r="B1222">
        <v>4</v>
      </c>
      <c r="C1222" t="s">
        <v>261</v>
      </c>
      <c r="D1222">
        <v>100</v>
      </c>
      <c r="E1222" t="s">
        <v>550</v>
      </c>
      <c r="F1222">
        <f t="shared" si="57"/>
        <v>400</v>
      </c>
      <c r="G1222" t="str">
        <f>VLOOKUP(C1222,Customer!A1222:C4044,3,FALSE)</f>
        <v>Sweden</v>
      </c>
      <c r="H1222" t="str">
        <f>VLOOKUP(C1222,Customer!A1222:C4044,2,FALSE)</f>
        <v>Boras</v>
      </c>
      <c r="I1222" t="str">
        <f t="shared" si="58"/>
        <v>Oct</v>
      </c>
      <c r="J1222">
        <f t="shared" si="59"/>
        <v>43</v>
      </c>
    </row>
    <row r="1223" spans="1:10" x14ac:dyDescent="0.3">
      <c r="A1223" s="3">
        <v>37933</v>
      </c>
      <c r="B1223">
        <v>4</v>
      </c>
      <c r="C1223" t="s">
        <v>340</v>
      </c>
      <c r="D1223">
        <v>100</v>
      </c>
      <c r="E1223" t="s">
        <v>550</v>
      </c>
      <c r="F1223">
        <f t="shared" si="57"/>
        <v>400</v>
      </c>
      <c r="G1223" t="str">
        <f>VLOOKUP(C1223,Customer!A1223:C4045,3,FALSE)</f>
        <v>France</v>
      </c>
      <c r="H1223" t="str">
        <f>VLOOKUP(C1223,Customer!A1223:C4045,2,FALSE)</f>
        <v>Toulouse</v>
      </c>
      <c r="I1223" t="str">
        <f t="shared" si="58"/>
        <v>Nov</v>
      </c>
      <c r="J1223">
        <f t="shared" si="59"/>
        <v>45</v>
      </c>
    </row>
    <row r="1224" spans="1:10" x14ac:dyDescent="0.3">
      <c r="A1224" s="3">
        <v>37939</v>
      </c>
      <c r="B1224">
        <v>4</v>
      </c>
      <c r="C1224" t="s">
        <v>346</v>
      </c>
      <c r="D1224">
        <v>100</v>
      </c>
      <c r="E1224" t="s">
        <v>550</v>
      </c>
      <c r="F1224">
        <f t="shared" si="57"/>
        <v>400</v>
      </c>
      <c r="G1224" t="str">
        <f>VLOOKUP(C1224,Customer!A1224:C4046,3,FALSE)</f>
        <v>UK</v>
      </c>
      <c r="H1224" t="str">
        <f>VLOOKUP(C1224,Customer!A1224:C4046,2,FALSE)</f>
        <v>London</v>
      </c>
      <c r="I1224" t="str">
        <f t="shared" si="58"/>
        <v>Nov</v>
      </c>
      <c r="J1224">
        <f t="shared" si="59"/>
        <v>46</v>
      </c>
    </row>
    <row r="1225" spans="1:10" x14ac:dyDescent="0.3">
      <c r="A1225" s="3">
        <v>37951</v>
      </c>
      <c r="B1225">
        <v>4</v>
      </c>
      <c r="C1225" t="s">
        <v>352</v>
      </c>
      <c r="D1225">
        <v>100</v>
      </c>
      <c r="E1225" t="s">
        <v>550</v>
      </c>
      <c r="F1225">
        <f t="shared" si="57"/>
        <v>400</v>
      </c>
      <c r="G1225" t="str">
        <f>VLOOKUP(C1225,Customer!A1225:C4047,3,FALSE)</f>
        <v>Spain</v>
      </c>
      <c r="H1225" t="str">
        <f>VLOOKUP(C1225,Customer!A1225:C4047,2,FALSE)</f>
        <v>Barcelona</v>
      </c>
      <c r="I1225" t="str">
        <f t="shared" si="58"/>
        <v>Nov</v>
      </c>
      <c r="J1225">
        <f t="shared" si="59"/>
        <v>48</v>
      </c>
    </row>
    <row r="1226" spans="1:10" x14ac:dyDescent="0.3">
      <c r="A1226" s="3">
        <v>37995</v>
      </c>
      <c r="B1226">
        <v>1</v>
      </c>
      <c r="C1226" t="s">
        <v>358</v>
      </c>
      <c r="D1226">
        <v>100</v>
      </c>
      <c r="E1226" t="s">
        <v>550</v>
      </c>
      <c r="F1226">
        <f t="shared" si="57"/>
        <v>100</v>
      </c>
      <c r="G1226" t="str">
        <f>VLOOKUP(C1226,Customer!A1226:C4048,3,FALSE)</f>
        <v>USA</v>
      </c>
      <c r="H1226" t="str">
        <f>VLOOKUP(C1226,Customer!A1226:C4048,2,FALSE)</f>
        <v>Los Angeles</v>
      </c>
      <c r="I1226" t="str">
        <f t="shared" si="58"/>
        <v>Jan</v>
      </c>
      <c r="J1226">
        <f t="shared" si="59"/>
        <v>2</v>
      </c>
    </row>
    <row r="1227" spans="1:10" x14ac:dyDescent="0.3">
      <c r="A1227" s="3">
        <v>38036</v>
      </c>
      <c r="B1227">
        <v>1</v>
      </c>
      <c r="C1227" t="s">
        <v>362</v>
      </c>
      <c r="D1227">
        <v>85.75</v>
      </c>
      <c r="E1227" t="s">
        <v>550</v>
      </c>
      <c r="F1227">
        <f t="shared" si="57"/>
        <v>85.75</v>
      </c>
      <c r="G1227" t="str">
        <f>VLOOKUP(C1227,Customer!A1227:C4049,3,FALSE)</f>
        <v>USA</v>
      </c>
      <c r="H1227" t="str">
        <f>VLOOKUP(C1227,Customer!A1227:C4049,2,FALSE)</f>
        <v>San Diego</v>
      </c>
      <c r="I1227" t="str">
        <f t="shared" si="58"/>
        <v>Feb</v>
      </c>
      <c r="J1227">
        <f t="shared" si="59"/>
        <v>8</v>
      </c>
    </row>
    <row r="1228" spans="1:10" x14ac:dyDescent="0.3">
      <c r="A1228" s="3">
        <v>38115</v>
      </c>
      <c r="B1228">
        <v>2</v>
      </c>
      <c r="C1228" t="s">
        <v>239</v>
      </c>
      <c r="D1228">
        <v>100</v>
      </c>
      <c r="E1228" t="s">
        <v>550</v>
      </c>
      <c r="F1228">
        <f t="shared" si="57"/>
        <v>200</v>
      </c>
      <c r="G1228" t="str">
        <f>VLOOKUP(C1228,Customer!A1228:C4050,3,FALSE)</f>
        <v>USA</v>
      </c>
      <c r="H1228" t="str">
        <f>VLOOKUP(C1228,Customer!A1228:C4050,2,FALSE)</f>
        <v>Cambridge</v>
      </c>
      <c r="I1228" t="str">
        <f t="shared" si="58"/>
        <v>May</v>
      </c>
      <c r="J1228">
        <f t="shared" si="59"/>
        <v>19</v>
      </c>
    </row>
    <row r="1229" spans="1:10" x14ac:dyDescent="0.3">
      <c r="A1229" s="3">
        <v>38162</v>
      </c>
      <c r="B1229">
        <v>2</v>
      </c>
      <c r="C1229" t="s">
        <v>174</v>
      </c>
      <c r="D1229">
        <v>100</v>
      </c>
      <c r="E1229" t="s">
        <v>550</v>
      </c>
      <c r="F1229">
        <f t="shared" si="57"/>
        <v>200</v>
      </c>
      <c r="G1229" t="str">
        <f>VLOOKUP(C1229,Customer!A1229:C4051,3,FALSE)</f>
        <v>Spain</v>
      </c>
      <c r="H1229" t="str">
        <f>VLOOKUP(C1229,Customer!A1229:C4051,2,FALSE)</f>
        <v>Madrid</v>
      </c>
      <c r="I1229" t="str">
        <f t="shared" si="58"/>
        <v>Jun</v>
      </c>
      <c r="J1229">
        <f t="shared" si="59"/>
        <v>26</v>
      </c>
    </row>
    <row r="1230" spans="1:10" x14ac:dyDescent="0.3">
      <c r="A1230" s="3">
        <v>38189</v>
      </c>
      <c r="B1230">
        <v>3</v>
      </c>
      <c r="C1230" t="s">
        <v>365</v>
      </c>
      <c r="D1230">
        <v>85.75</v>
      </c>
      <c r="E1230" t="s">
        <v>550</v>
      </c>
      <c r="F1230">
        <f t="shared" si="57"/>
        <v>257.25</v>
      </c>
      <c r="G1230" t="str">
        <f>VLOOKUP(C1230,Customer!A1230:C4052,3,FALSE)</f>
        <v>Belgium</v>
      </c>
      <c r="H1230" t="str">
        <f>VLOOKUP(C1230,Customer!A1230:C4052,2,FALSE)</f>
        <v>Bruxelles</v>
      </c>
      <c r="I1230" t="str">
        <f t="shared" si="58"/>
        <v>Jul</v>
      </c>
      <c r="J1230">
        <f t="shared" si="59"/>
        <v>30</v>
      </c>
    </row>
    <row r="1231" spans="1:10" x14ac:dyDescent="0.3">
      <c r="A1231" s="3">
        <v>38219</v>
      </c>
      <c r="B1231">
        <v>3</v>
      </c>
      <c r="C1231" t="s">
        <v>373</v>
      </c>
      <c r="D1231">
        <v>100</v>
      </c>
      <c r="E1231" t="s">
        <v>550</v>
      </c>
      <c r="F1231">
        <f t="shared" si="57"/>
        <v>300</v>
      </c>
      <c r="G1231" t="str">
        <f>VLOOKUP(C1231,Customer!A1231:C4053,3,FALSE)</f>
        <v>Canada</v>
      </c>
      <c r="H1231" t="str">
        <f>VLOOKUP(C1231,Customer!A1231:C4053,2,FALSE)</f>
        <v>Tsawassen</v>
      </c>
      <c r="I1231" t="str">
        <f t="shared" si="58"/>
        <v>Aug</v>
      </c>
      <c r="J1231">
        <f t="shared" si="59"/>
        <v>34</v>
      </c>
    </row>
    <row r="1232" spans="1:10" x14ac:dyDescent="0.3">
      <c r="A1232" s="3">
        <v>38245</v>
      </c>
      <c r="B1232">
        <v>3</v>
      </c>
      <c r="C1232" t="s">
        <v>572</v>
      </c>
      <c r="D1232">
        <v>84.7</v>
      </c>
      <c r="E1232" t="s">
        <v>550</v>
      </c>
      <c r="F1232">
        <f t="shared" si="57"/>
        <v>254.10000000000002</v>
      </c>
      <c r="G1232" t="str">
        <f>VLOOKUP(C1232,Customer!A1232:C4054,3,FALSE)</f>
        <v>Germany</v>
      </c>
      <c r="H1232" t="str">
        <f>VLOOKUP(C1232,Customer!A1232:C4054,2,FALSE)</f>
        <v>Munich</v>
      </c>
      <c r="I1232" t="str">
        <f t="shared" si="58"/>
        <v>Sep</v>
      </c>
      <c r="J1232">
        <f t="shared" si="59"/>
        <v>38</v>
      </c>
    </row>
    <row r="1233" spans="1:10" x14ac:dyDescent="0.3">
      <c r="A1233" s="3">
        <v>38274</v>
      </c>
      <c r="B1233">
        <v>4</v>
      </c>
      <c r="C1233" t="s">
        <v>214</v>
      </c>
      <c r="D1233">
        <v>86.81</v>
      </c>
      <c r="E1233" t="s">
        <v>550</v>
      </c>
      <c r="F1233">
        <f t="shared" si="57"/>
        <v>347.24</v>
      </c>
      <c r="G1233" t="str">
        <f>VLOOKUP(C1233,Customer!A1233:C4055,3,FALSE)</f>
        <v>USA</v>
      </c>
      <c r="H1233" t="str">
        <f>VLOOKUP(C1233,Customer!A1233:C4055,2,FALSE)</f>
        <v>Philadelphia</v>
      </c>
      <c r="I1233" t="str">
        <f t="shared" si="58"/>
        <v>Oct</v>
      </c>
      <c r="J1233">
        <f t="shared" si="59"/>
        <v>42</v>
      </c>
    </row>
    <row r="1234" spans="1:10" x14ac:dyDescent="0.3">
      <c r="A1234" s="3">
        <v>38292</v>
      </c>
      <c r="B1234">
        <v>4</v>
      </c>
      <c r="C1234" t="s">
        <v>383</v>
      </c>
      <c r="D1234">
        <v>86.81</v>
      </c>
      <c r="E1234" t="s">
        <v>550</v>
      </c>
      <c r="F1234">
        <f t="shared" si="57"/>
        <v>347.24</v>
      </c>
      <c r="G1234" t="str">
        <f>VLOOKUP(C1234,Customer!A1234:C4056,3,FALSE)</f>
        <v>UK</v>
      </c>
      <c r="H1234" t="str">
        <f>VLOOKUP(C1234,Customer!A1234:C4056,2,FALSE)</f>
        <v>Cowes</v>
      </c>
      <c r="I1234" t="str">
        <f t="shared" si="58"/>
        <v>Nov</v>
      </c>
      <c r="J1234">
        <f t="shared" si="59"/>
        <v>45</v>
      </c>
    </row>
    <row r="1235" spans="1:10" x14ac:dyDescent="0.3">
      <c r="A1235" s="3">
        <v>38303</v>
      </c>
      <c r="B1235">
        <v>4</v>
      </c>
      <c r="C1235" t="s">
        <v>552</v>
      </c>
      <c r="D1235">
        <v>100</v>
      </c>
      <c r="E1235" t="s">
        <v>550</v>
      </c>
      <c r="F1235">
        <f t="shared" si="57"/>
        <v>400</v>
      </c>
      <c r="G1235" t="str">
        <f>VLOOKUP(C1235,Customer!A1235:C4057,3,FALSE)</f>
        <v>Italy</v>
      </c>
      <c r="H1235" t="str">
        <f>VLOOKUP(C1235,Customer!A1235:C4057,2,FALSE)</f>
        <v>Bergamo</v>
      </c>
      <c r="I1235" t="str">
        <f t="shared" si="58"/>
        <v>Nov</v>
      </c>
      <c r="J1235">
        <f t="shared" si="59"/>
        <v>46</v>
      </c>
    </row>
    <row r="1236" spans="1:10" x14ac:dyDescent="0.3">
      <c r="A1236" s="3">
        <v>38313</v>
      </c>
      <c r="B1236">
        <v>4</v>
      </c>
      <c r="C1236" t="s">
        <v>577</v>
      </c>
      <c r="D1236">
        <v>100</v>
      </c>
      <c r="E1236" t="s">
        <v>550</v>
      </c>
      <c r="F1236">
        <f t="shared" si="57"/>
        <v>400</v>
      </c>
      <c r="G1236" t="str">
        <f>VLOOKUP(C1236,Customer!A1236:C4058,3,FALSE)</f>
        <v>Belgium</v>
      </c>
      <c r="H1236" t="str">
        <f>VLOOKUP(C1236,Customer!A1236:C4058,2,FALSE)</f>
        <v>Charleroi</v>
      </c>
      <c r="I1236" t="str">
        <f t="shared" si="58"/>
        <v>Nov</v>
      </c>
      <c r="J1236">
        <f t="shared" si="59"/>
        <v>48</v>
      </c>
    </row>
    <row r="1237" spans="1:10" x14ac:dyDescent="0.3">
      <c r="A1237" s="3">
        <v>38324</v>
      </c>
      <c r="B1237">
        <v>4</v>
      </c>
      <c r="C1237" t="s">
        <v>329</v>
      </c>
      <c r="D1237">
        <v>100</v>
      </c>
      <c r="E1237" t="s">
        <v>550</v>
      </c>
      <c r="F1237">
        <f t="shared" si="57"/>
        <v>400</v>
      </c>
      <c r="G1237" t="str">
        <f>VLOOKUP(C1237,Customer!A1237:C4059,3,FALSE)</f>
        <v>UK</v>
      </c>
      <c r="H1237" t="str">
        <f>VLOOKUP(C1237,Customer!A1237:C4059,2,FALSE)</f>
        <v>London</v>
      </c>
      <c r="I1237" t="str">
        <f t="shared" si="58"/>
        <v>Dec</v>
      </c>
      <c r="J1237">
        <f t="shared" si="59"/>
        <v>49</v>
      </c>
    </row>
    <row r="1238" spans="1:10" x14ac:dyDescent="0.3">
      <c r="A1238" s="3">
        <v>38383</v>
      </c>
      <c r="B1238">
        <v>1</v>
      </c>
      <c r="C1238" t="s">
        <v>391</v>
      </c>
      <c r="D1238">
        <v>60.49</v>
      </c>
      <c r="E1238" t="s">
        <v>550</v>
      </c>
      <c r="F1238">
        <f t="shared" si="57"/>
        <v>60.49</v>
      </c>
      <c r="G1238" t="str">
        <f>VLOOKUP(C1238,Customer!A1238:C4060,3,FALSE)</f>
        <v>Finland</v>
      </c>
      <c r="H1238" t="str">
        <f>VLOOKUP(C1238,Customer!A1238:C4060,2,FALSE)</f>
        <v>Oulu</v>
      </c>
      <c r="I1238" t="str">
        <f t="shared" si="58"/>
        <v>Jan</v>
      </c>
      <c r="J1238">
        <f t="shared" si="59"/>
        <v>6</v>
      </c>
    </row>
    <row r="1239" spans="1:10" x14ac:dyDescent="0.3">
      <c r="A1239" s="3">
        <v>38412</v>
      </c>
      <c r="B1239">
        <v>1</v>
      </c>
      <c r="C1239" t="s">
        <v>174</v>
      </c>
      <c r="D1239">
        <v>57.55</v>
      </c>
      <c r="E1239" t="s">
        <v>550</v>
      </c>
      <c r="F1239">
        <f t="shared" si="57"/>
        <v>57.55</v>
      </c>
      <c r="G1239" t="str">
        <f>VLOOKUP(C1239,Customer!A1239:C4061,3,FALSE)</f>
        <v>Spain</v>
      </c>
      <c r="H1239" t="str">
        <f>VLOOKUP(C1239,Customer!A1239:C4061,2,FALSE)</f>
        <v>Madrid</v>
      </c>
      <c r="I1239" t="str">
        <f t="shared" si="58"/>
        <v>Mar</v>
      </c>
      <c r="J1239">
        <f t="shared" si="59"/>
        <v>10</v>
      </c>
    </row>
    <row r="1240" spans="1:10" x14ac:dyDescent="0.3">
      <c r="A1240" s="3">
        <v>38441</v>
      </c>
      <c r="B1240">
        <v>1</v>
      </c>
      <c r="C1240" t="s">
        <v>37</v>
      </c>
      <c r="D1240">
        <v>100</v>
      </c>
      <c r="E1240" t="s">
        <v>550</v>
      </c>
      <c r="F1240">
        <f t="shared" si="57"/>
        <v>100</v>
      </c>
      <c r="G1240" t="str">
        <f>VLOOKUP(C1240,Customer!A1240:C4062,3,FALSE)</f>
        <v>France</v>
      </c>
      <c r="H1240" t="str">
        <f>VLOOKUP(C1240,Customer!A1240:C4062,2,FALSE)</f>
        <v>Reims</v>
      </c>
      <c r="I1240" t="str">
        <f t="shared" si="58"/>
        <v>Mar</v>
      </c>
      <c r="J1240">
        <f t="shared" si="59"/>
        <v>14</v>
      </c>
    </row>
    <row r="1241" spans="1:10" x14ac:dyDescent="0.3">
      <c r="A1241" s="3">
        <v>38443</v>
      </c>
      <c r="B1241">
        <v>2</v>
      </c>
      <c r="C1241" t="s">
        <v>397</v>
      </c>
      <c r="D1241">
        <v>100</v>
      </c>
      <c r="E1241" t="s">
        <v>550</v>
      </c>
      <c r="F1241">
        <f t="shared" si="57"/>
        <v>200</v>
      </c>
      <c r="G1241" t="str">
        <f>VLOOKUP(C1241,Customer!A1241:C4063,3,FALSE)</f>
        <v>USA</v>
      </c>
      <c r="H1241" t="str">
        <f>VLOOKUP(C1241,Customer!A1241:C4063,2,FALSE)</f>
        <v>San Jose</v>
      </c>
      <c r="I1241" t="str">
        <f t="shared" si="58"/>
        <v>Apr</v>
      </c>
      <c r="J1241">
        <f t="shared" si="59"/>
        <v>14</v>
      </c>
    </row>
    <row r="1242" spans="1:10" x14ac:dyDescent="0.3">
      <c r="A1242" s="3">
        <v>38481</v>
      </c>
      <c r="B1242">
        <v>2</v>
      </c>
      <c r="C1242" t="s">
        <v>558</v>
      </c>
      <c r="D1242">
        <v>100</v>
      </c>
      <c r="E1242" t="s">
        <v>550</v>
      </c>
      <c r="F1242">
        <f t="shared" si="57"/>
        <v>200</v>
      </c>
      <c r="G1242" t="str">
        <f>VLOOKUP(C1242,Customer!A1242:C4064,3,FALSE)</f>
        <v>Australia</v>
      </c>
      <c r="H1242" t="str">
        <f>VLOOKUP(C1242,Customer!A1242:C4064,2,FALSE)</f>
        <v>Glen Waverly</v>
      </c>
      <c r="I1242" t="str">
        <f t="shared" si="58"/>
        <v>May</v>
      </c>
      <c r="J1242">
        <f t="shared" si="59"/>
        <v>20</v>
      </c>
    </row>
    <row r="1243" spans="1:10" x14ac:dyDescent="0.3">
      <c r="A1243" s="3">
        <v>37652</v>
      </c>
      <c r="B1243">
        <v>1</v>
      </c>
      <c r="C1243" t="s">
        <v>174</v>
      </c>
      <c r="D1243">
        <v>100</v>
      </c>
      <c r="E1243" t="s">
        <v>181</v>
      </c>
      <c r="F1243">
        <f t="shared" si="57"/>
        <v>100</v>
      </c>
      <c r="G1243" t="str">
        <f>VLOOKUP(C1243,Customer!A1243:C4065,3,FALSE)</f>
        <v>Spain</v>
      </c>
      <c r="H1243" t="str">
        <f>VLOOKUP(C1243,Customer!A1243:C4065,2,FALSE)</f>
        <v>Madrid</v>
      </c>
      <c r="I1243" t="str">
        <f t="shared" si="58"/>
        <v>Jan</v>
      </c>
      <c r="J1243">
        <f t="shared" si="59"/>
        <v>5</v>
      </c>
    </row>
    <row r="1244" spans="1:10" x14ac:dyDescent="0.3">
      <c r="A1244" s="3">
        <v>37727</v>
      </c>
      <c r="B1244">
        <v>2</v>
      </c>
      <c r="C1244" t="s">
        <v>196</v>
      </c>
      <c r="D1244">
        <v>100</v>
      </c>
      <c r="E1244" t="s">
        <v>181</v>
      </c>
      <c r="F1244">
        <f t="shared" si="57"/>
        <v>200</v>
      </c>
      <c r="G1244" t="str">
        <f>VLOOKUP(C1244,Customer!A1244:C4066,3,FALSE)</f>
        <v>Singapore</v>
      </c>
      <c r="H1244" t="str">
        <f>VLOOKUP(C1244,Customer!A1244:C4066,2,FALSE)</f>
        <v>Singapore</v>
      </c>
      <c r="I1244" t="str">
        <f t="shared" si="58"/>
        <v>Apr</v>
      </c>
      <c r="J1244">
        <f t="shared" si="59"/>
        <v>16</v>
      </c>
    </row>
    <row r="1245" spans="1:10" x14ac:dyDescent="0.3">
      <c r="A1245" s="3">
        <v>37775</v>
      </c>
      <c r="B1245">
        <v>2</v>
      </c>
      <c r="C1245" t="s">
        <v>475</v>
      </c>
      <c r="D1245">
        <v>100</v>
      </c>
      <c r="E1245" t="s">
        <v>181</v>
      </c>
      <c r="F1245">
        <f t="shared" si="57"/>
        <v>200</v>
      </c>
      <c r="G1245" t="str">
        <f>VLOOKUP(C1245,Customer!A1245:C4067,3,FALSE)</f>
        <v>USA</v>
      </c>
      <c r="H1245" t="str">
        <f>VLOOKUP(C1245,Customer!A1245:C4067,2,FALSE)</f>
        <v>NYC</v>
      </c>
      <c r="I1245" t="str">
        <f t="shared" si="58"/>
        <v>Jun</v>
      </c>
      <c r="J1245">
        <f t="shared" si="59"/>
        <v>23</v>
      </c>
    </row>
    <row r="1246" spans="1:10" x14ac:dyDescent="0.3">
      <c r="A1246" s="3">
        <v>37841</v>
      </c>
      <c r="B1246">
        <v>3</v>
      </c>
      <c r="C1246" t="s">
        <v>272</v>
      </c>
      <c r="D1246">
        <v>100</v>
      </c>
      <c r="E1246" t="s">
        <v>181</v>
      </c>
      <c r="F1246">
        <f t="shared" si="57"/>
        <v>300</v>
      </c>
      <c r="G1246" t="str">
        <f>VLOOKUP(C1246,Customer!A1246:C4068,3,FALSE)</f>
        <v>USA</v>
      </c>
      <c r="H1246" t="str">
        <f>VLOOKUP(C1246,Customer!A1246:C4068,2,FALSE)</f>
        <v>San Rafael</v>
      </c>
      <c r="I1246" t="str">
        <f t="shared" si="58"/>
        <v>Aug</v>
      </c>
      <c r="J1246">
        <f t="shared" si="59"/>
        <v>32</v>
      </c>
    </row>
    <row r="1247" spans="1:10" x14ac:dyDescent="0.3">
      <c r="A1247" s="3">
        <v>37889</v>
      </c>
      <c r="B1247">
        <v>3</v>
      </c>
      <c r="C1247" t="s">
        <v>207</v>
      </c>
      <c r="D1247">
        <v>100</v>
      </c>
      <c r="E1247" t="s">
        <v>181</v>
      </c>
      <c r="F1247">
        <f t="shared" si="57"/>
        <v>300</v>
      </c>
      <c r="G1247" t="str">
        <f>VLOOKUP(C1247,Customer!A1247:C4069,3,FALSE)</f>
        <v>Australia</v>
      </c>
      <c r="H1247" t="str">
        <f>VLOOKUP(C1247,Customer!A1247:C4069,2,FALSE)</f>
        <v>South Brisbane</v>
      </c>
      <c r="I1247" t="str">
        <f t="shared" si="58"/>
        <v>Sep</v>
      </c>
      <c r="J1247">
        <f t="shared" si="59"/>
        <v>39</v>
      </c>
    </row>
    <row r="1248" spans="1:10" x14ac:dyDescent="0.3">
      <c r="A1248" s="3">
        <v>37916</v>
      </c>
      <c r="B1248">
        <v>4</v>
      </c>
      <c r="C1248" t="s">
        <v>196</v>
      </c>
      <c r="D1248">
        <v>100</v>
      </c>
      <c r="E1248" t="s">
        <v>181</v>
      </c>
      <c r="F1248">
        <f t="shared" si="57"/>
        <v>400</v>
      </c>
      <c r="G1248" t="str">
        <f>VLOOKUP(C1248,Customer!A1248:C4070,3,FALSE)</f>
        <v>Singapore</v>
      </c>
      <c r="H1248" t="str">
        <f>VLOOKUP(C1248,Customer!A1248:C4070,2,FALSE)</f>
        <v>Singapore</v>
      </c>
      <c r="I1248" t="str">
        <f t="shared" si="58"/>
        <v>Oct</v>
      </c>
      <c r="J1248">
        <f t="shared" si="59"/>
        <v>43</v>
      </c>
    </row>
    <row r="1249" spans="1:10" x14ac:dyDescent="0.3">
      <c r="A1249" s="3">
        <v>37931</v>
      </c>
      <c r="B1249">
        <v>4</v>
      </c>
      <c r="C1249" t="s">
        <v>452</v>
      </c>
      <c r="D1249">
        <v>100</v>
      </c>
      <c r="E1249" t="s">
        <v>181</v>
      </c>
      <c r="F1249">
        <f t="shared" si="57"/>
        <v>400</v>
      </c>
      <c r="G1249" t="str">
        <f>VLOOKUP(C1249,Customer!A1249:C4071,3,FALSE)</f>
        <v>Italy</v>
      </c>
      <c r="H1249" t="str">
        <f>VLOOKUP(C1249,Customer!A1249:C4071,2,FALSE)</f>
        <v>Reggio Emilia</v>
      </c>
      <c r="I1249" t="str">
        <f t="shared" si="58"/>
        <v>Nov</v>
      </c>
      <c r="J1249">
        <f t="shared" si="59"/>
        <v>45</v>
      </c>
    </row>
    <row r="1250" spans="1:10" x14ac:dyDescent="0.3">
      <c r="A1250" s="3">
        <v>37939</v>
      </c>
      <c r="B1250">
        <v>4</v>
      </c>
      <c r="C1250" t="s">
        <v>335</v>
      </c>
      <c r="D1250">
        <v>100</v>
      </c>
      <c r="E1250" t="s">
        <v>181</v>
      </c>
      <c r="F1250">
        <f t="shared" si="57"/>
        <v>400</v>
      </c>
      <c r="G1250" t="str">
        <f>VLOOKUP(C1250,Customer!A1250:C4072,3,FALSE)</f>
        <v>USA</v>
      </c>
      <c r="H1250" t="str">
        <f>VLOOKUP(C1250,Customer!A1250:C4072,2,FALSE)</f>
        <v>New Bedford</v>
      </c>
      <c r="I1250" t="str">
        <f t="shared" si="58"/>
        <v>Nov</v>
      </c>
      <c r="J1250">
        <f t="shared" si="59"/>
        <v>46</v>
      </c>
    </row>
    <row r="1251" spans="1:10" x14ac:dyDescent="0.3">
      <c r="A1251" s="3">
        <v>37951</v>
      </c>
      <c r="B1251">
        <v>4</v>
      </c>
      <c r="C1251" t="s">
        <v>242</v>
      </c>
      <c r="D1251">
        <v>100</v>
      </c>
      <c r="E1251" t="s">
        <v>181</v>
      </c>
      <c r="F1251">
        <f t="shared" si="57"/>
        <v>400</v>
      </c>
      <c r="G1251" t="str">
        <f>VLOOKUP(C1251,Customer!A1251:C4073,3,FALSE)</f>
        <v>USA</v>
      </c>
      <c r="H1251" t="str">
        <f>VLOOKUP(C1251,Customer!A1251:C4073,2,FALSE)</f>
        <v>New Haven</v>
      </c>
      <c r="I1251" t="str">
        <f t="shared" si="58"/>
        <v>Nov</v>
      </c>
      <c r="J1251">
        <f t="shared" si="59"/>
        <v>48</v>
      </c>
    </row>
    <row r="1252" spans="1:10" x14ac:dyDescent="0.3">
      <c r="A1252" s="3">
        <v>37964</v>
      </c>
      <c r="B1252">
        <v>4</v>
      </c>
      <c r="C1252" t="s">
        <v>415</v>
      </c>
      <c r="D1252">
        <v>100</v>
      </c>
      <c r="E1252" t="s">
        <v>181</v>
      </c>
      <c r="F1252">
        <f t="shared" si="57"/>
        <v>400</v>
      </c>
      <c r="G1252" t="str">
        <f>VLOOKUP(C1252,Customer!A1252:C4074,3,FALSE)</f>
        <v>USA</v>
      </c>
      <c r="H1252" t="str">
        <f>VLOOKUP(C1252,Customer!A1252:C4074,2,FALSE)</f>
        <v>Boston</v>
      </c>
      <c r="I1252" t="str">
        <f t="shared" si="58"/>
        <v>Dec</v>
      </c>
      <c r="J1252">
        <f t="shared" si="59"/>
        <v>50</v>
      </c>
    </row>
    <row r="1253" spans="1:10" x14ac:dyDescent="0.3">
      <c r="A1253" s="3">
        <v>38029</v>
      </c>
      <c r="B1253">
        <v>1</v>
      </c>
      <c r="C1253" t="s">
        <v>479</v>
      </c>
      <c r="D1253">
        <v>100</v>
      </c>
      <c r="E1253" t="s">
        <v>181</v>
      </c>
      <c r="F1253">
        <f t="shared" si="57"/>
        <v>100</v>
      </c>
      <c r="G1253" t="str">
        <f>VLOOKUP(C1253,Customer!A1253:C4075,3,FALSE)</f>
        <v>Ireland</v>
      </c>
      <c r="H1253" t="str">
        <f>VLOOKUP(C1253,Customer!A1253:C4075,2,FALSE)</f>
        <v>Dublin</v>
      </c>
      <c r="I1253" t="str">
        <f t="shared" si="58"/>
        <v>Feb</v>
      </c>
      <c r="J1253">
        <f t="shared" si="59"/>
        <v>7</v>
      </c>
    </row>
    <row r="1254" spans="1:10" x14ac:dyDescent="0.3">
      <c r="A1254" s="3">
        <v>38061</v>
      </c>
      <c r="B1254">
        <v>1</v>
      </c>
      <c r="C1254" t="s">
        <v>462</v>
      </c>
      <c r="D1254">
        <v>100</v>
      </c>
      <c r="E1254" t="s">
        <v>181</v>
      </c>
      <c r="F1254">
        <f t="shared" si="57"/>
        <v>100</v>
      </c>
      <c r="G1254" t="str">
        <f>VLOOKUP(C1254,Customer!A1254:C4076,3,FALSE)</f>
        <v>Germany</v>
      </c>
      <c r="H1254" t="str">
        <f>VLOOKUP(C1254,Customer!A1254:C4076,2,FALSE)</f>
        <v>Frankfurt</v>
      </c>
      <c r="I1254" t="str">
        <f t="shared" si="58"/>
        <v>Mar</v>
      </c>
      <c r="J1254">
        <f t="shared" si="59"/>
        <v>12</v>
      </c>
    </row>
    <row r="1255" spans="1:10" x14ac:dyDescent="0.3">
      <c r="A1255" s="3">
        <v>38112</v>
      </c>
      <c r="B1255">
        <v>2</v>
      </c>
      <c r="C1255" t="s">
        <v>467</v>
      </c>
      <c r="D1255">
        <v>100</v>
      </c>
      <c r="E1255" t="s">
        <v>181</v>
      </c>
      <c r="F1255">
        <f t="shared" si="57"/>
        <v>200</v>
      </c>
      <c r="G1255" t="str">
        <f>VLOOKUP(C1255,Customer!A1255:C4077,3,FALSE)</f>
        <v>Finland</v>
      </c>
      <c r="H1255" t="str">
        <f>VLOOKUP(C1255,Customer!A1255:C4077,2,FALSE)</f>
        <v>Espoo</v>
      </c>
      <c r="I1255" t="str">
        <f t="shared" si="58"/>
        <v>May</v>
      </c>
      <c r="J1255">
        <f t="shared" si="59"/>
        <v>19</v>
      </c>
    </row>
    <row r="1256" spans="1:10" x14ac:dyDescent="0.3">
      <c r="A1256" s="3">
        <v>38188</v>
      </c>
      <c r="B1256">
        <v>3</v>
      </c>
      <c r="C1256" t="s">
        <v>139</v>
      </c>
      <c r="D1256">
        <v>100</v>
      </c>
      <c r="E1256" t="s">
        <v>181</v>
      </c>
      <c r="F1256">
        <f t="shared" si="57"/>
        <v>300</v>
      </c>
      <c r="G1256" t="str">
        <f>VLOOKUP(C1256,Customer!A1256:C4078,3,FALSE)</f>
        <v>USA</v>
      </c>
      <c r="H1256" t="str">
        <f>VLOOKUP(C1256,Customer!A1256:C4078,2,FALSE)</f>
        <v>Allentown</v>
      </c>
      <c r="I1256" t="str">
        <f t="shared" si="58"/>
        <v>Jul</v>
      </c>
      <c r="J1256">
        <f t="shared" si="59"/>
        <v>30</v>
      </c>
    </row>
    <row r="1257" spans="1:10" x14ac:dyDescent="0.3">
      <c r="A1257" s="3">
        <v>38219</v>
      </c>
      <c r="B1257">
        <v>3</v>
      </c>
      <c r="C1257" t="s">
        <v>272</v>
      </c>
      <c r="D1257">
        <v>100</v>
      </c>
      <c r="E1257" t="s">
        <v>181</v>
      </c>
      <c r="F1257">
        <f t="shared" si="57"/>
        <v>300</v>
      </c>
      <c r="G1257" t="str">
        <f>VLOOKUP(C1257,Customer!A1257:C4079,3,FALSE)</f>
        <v>USA</v>
      </c>
      <c r="H1257" t="str">
        <f>VLOOKUP(C1257,Customer!A1257:C4079,2,FALSE)</f>
        <v>San Rafael</v>
      </c>
      <c r="I1257" t="str">
        <f t="shared" si="58"/>
        <v>Aug</v>
      </c>
      <c r="J1257">
        <f t="shared" si="59"/>
        <v>34</v>
      </c>
    </row>
    <row r="1258" spans="1:10" x14ac:dyDescent="0.3">
      <c r="A1258" s="3">
        <v>38238</v>
      </c>
      <c r="B1258">
        <v>3</v>
      </c>
      <c r="C1258" t="s">
        <v>28</v>
      </c>
      <c r="D1258">
        <v>100</v>
      </c>
      <c r="E1258" t="s">
        <v>181</v>
      </c>
      <c r="F1258">
        <f t="shared" si="57"/>
        <v>300</v>
      </c>
      <c r="G1258" t="str">
        <f>VLOOKUP(C1258,Customer!A1258:C4080,3,FALSE)</f>
        <v>USA</v>
      </c>
      <c r="H1258" t="str">
        <f>VLOOKUP(C1258,Customer!A1258:C4080,2,FALSE)</f>
        <v>NYC</v>
      </c>
      <c r="I1258" t="str">
        <f t="shared" si="58"/>
        <v>Sep</v>
      </c>
      <c r="J1258">
        <f t="shared" si="59"/>
        <v>37</v>
      </c>
    </row>
    <row r="1259" spans="1:10" x14ac:dyDescent="0.3">
      <c r="A1259" s="3">
        <v>38274</v>
      </c>
      <c r="B1259">
        <v>4</v>
      </c>
      <c r="C1259" t="s">
        <v>492</v>
      </c>
      <c r="D1259">
        <v>100</v>
      </c>
      <c r="E1259" t="s">
        <v>181</v>
      </c>
      <c r="F1259">
        <f t="shared" si="57"/>
        <v>400</v>
      </c>
      <c r="G1259" t="str">
        <f>VLOOKUP(C1259,Customer!A1259:C4081,3,FALSE)</f>
        <v>UK</v>
      </c>
      <c r="H1259" t="str">
        <f>VLOOKUP(C1259,Customer!A1259:C4081,2,FALSE)</f>
        <v>Manchester</v>
      </c>
      <c r="I1259" t="str">
        <f t="shared" si="58"/>
        <v>Oct</v>
      </c>
      <c r="J1259">
        <f t="shared" si="59"/>
        <v>42</v>
      </c>
    </row>
    <row r="1260" spans="1:10" x14ac:dyDescent="0.3">
      <c r="A1260" s="3">
        <v>38282</v>
      </c>
      <c r="B1260">
        <v>4</v>
      </c>
      <c r="C1260" t="s">
        <v>498</v>
      </c>
      <c r="D1260">
        <v>100</v>
      </c>
      <c r="E1260" t="s">
        <v>181</v>
      </c>
      <c r="F1260">
        <f t="shared" si="57"/>
        <v>400</v>
      </c>
      <c r="G1260" t="str">
        <f>VLOOKUP(C1260,Customer!A1260:C4082,3,FALSE)</f>
        <v>Denmark</v>
      </c>
      <c r="H1260" t="str">
        <f>VLOOKUP(C1260,Customer!A1260:C4082,2,FALSE)</f>
        <v>Aaarhus</v>
      </c>
      <c r="I1260" t="str">
        <f t="shared" si="58"/>
        <v>Oct</v>
      </c>
      <c r="J1260">
        <f t="shared" si="59"/>
        <v>43</v>
      </c>
    </row>
    <row r="1261" spans="1:10" x14ac:dyDescent="0.3">
      <c r="A1261" s="3">
        <v>38296</v>
      </c>
      <c r="B1261">
        <v>4</v>
      </c>
      <c r="C1261" t="s">
        <v>99</v>
      </c>
      <c r="D1261">
        <v>100</v>
      </c>
      <c r="E1261" t="s">
        <v>181</v>
      </c>
      <c r="F1261">
        <f t="shared" si="57"/>
        <v>400</v>
      </c>
      <c r="G1261" t="str">
        <f>VLOOKUP(C1261,Customer!A1261:C4083,3,FALSE)</f>
        <v>USA</v>
      </c>
      <c r="H1261" t="str">
        <f>VLOOKUP(C1261,Customer!A1261:C4083,2,FALSE)</f>
        <v>NYC</v>
      </c>
      <c r="I1261" t="str">
        <f t="shared" si="58"/>
        <v>Nov</v>
      </c>
      <c r="J1261">
        <f t="shared" si="59"/>
        <v>45</v>
      </c>
    </row>
    <row r="1262" spans="1:10" x14ac:dyDescent="0.3">
      <c r="A1262" s="3">
        <v>38312</v>
      </c>
      <c r="B1262">
        <v>4</v>
      </c>
      <c r="C1262" t="s">
        <v>203</v>
      </c>
      <c r="D1262">
        <v>100</v>
      </c>
      <c r="E1262" t="s">
        <v>181</v>
      </c>
      <c r="F1262">
        <f t="shared" si="57"/>
        <v>400</v>
      </c>
      <c r="G1262" t="str">
        <f>VLOOKUP(C1262,Customer!A1262:C4084,3,FALSE)</f>
        <v>USA</v>
      </c>
      <c r="H1262" t="str">
        <f>VLOOKUP(C1262,Customer!A1262:C4084,2,FALSE)</f>
        <v>NYC</v>
      </c>
      <c r="I1262" t="str">
        <f t="shared" si="58"/>
        <v>Nov</v>
      </c>
      <c r="J1262">
        <f t="shared" si="59"/>
        <v>48</v>
      </c>
    </row>
    <row r="1263" spans="1:10" x14ac:dyDescent="0.3">
      <c r="A1263" s="3">
        <v>38322</v>
      </c>
      <c r="B1263">
        <v>4</v>
      </c>
      <c r="C1263" t="s">
        <v>475</v>
      </c>
      <c r="D1263">
        <v>100</v>
      </c>
      <c r="E1263" t="s">
        <v>181</v>
      </c>
      <c r="F1263">
        <f t="shared" si="57"/>
        <v>400</v>
      </c>
      <c r="G1263" t="str">
        <f>VLOOKUP(C1263,Customer!A1263:C4085,3,FALSE)</f>
        <v>USA</v>
      </c>
      <c r="H1263" t="str">
        <f>VLOOKUP(C1263,Customer!A1263:C4085,2,FALSE)</f>
        <v>NYC</v>
      </c>
      <c r="I1263" t="str">
        <f t="shared" si="58"/>
        <v>Dec</v>
      </c>
      <c r="J1263">
        <f t="shared" si="59"/>
        <v>49</v>
      </c>
    </row>
    <row r="1264" spans="1:10" x14ac:dyDescent="0.3">
      <c r="A1264" s="3">
        <v>38331</v>
      </c>
      <c r="B1264">
        <v>4</v>
      </c>
      <c r="C1264" t="s">
        <v>174</v>
      </c>
      <c r="D1264">
        <v>100</v>
      </c>
      <c r="E1264" t="s">
        <v>181</v>
      </c>
      <c r="F1264">
        <f t="shared" si="57"/>
        <v>400</v>
      </c>
      <c r="G1264" t="str">
        <f>VLOOKUP(C1264,Customer!A1264:C4086,3,FALSE)</f>
        <v>Spain</v>
      </c>
      <c r="H1264" t="str">
        <f>VLOOKUP(C1264,Customer!A1264:C4086,2,FALSE)</f>
        <v>Madrid</v>
      </c>
      <c r="I1264" t="str">
        <f t="shared" si="58"/>
        <v>Dec</v>
      </c>
      <c r="J1264">
        <f t="shared" si="59"/>
        <v>50</v>
      </c>
    </row>
    <row r="1265" spans="1:10" x14ac:dyDescent="0.3">
      <c r="A1265" s="3">
        <v>38378</v>
      </c>
      <c r="B1265">
        <v>1</v>
      </c>
      <c r="C1265" t="s">
        <v>246</v>
      </c>
      <c r="D1265">
        <v>100</v>
      </c>
      <c r="E1265" t="s">
        <v>181</v>
      </c>
      <c r="F1265">
        <f t="shared" si="57"/>
        <v>100</v>
      </c>
      <c r="G1265" t="str">
        <f>VLOOKUP(C1265,Customer!A1265:C4087,3,FALSE)</f>
        <v>Japan</v>
      </c>
      <c r="H1265" t="str">
        <f>VLOOKUP(C1265,Customer!A1265:C4087,2,FALSE)</f>
        <v>Minato-ku</v>
      </c>
      <c r="I1265" t="str">
        <f t="shared" si="58"/>
        <v>Jan</v>
      </c>
      <c r="J1265">
        <f t="shared" si="59"/>
        <v>5</v>
      </c>
    </row>
    <row r="1266" spans="1:10" x14ac:dyDescent="0.3">
      <c r="A1266" s="3">
        <v>38405</v>
      </c>
      <c r="B1266">
        <v>1</v>
      </c>
      <c r="C1266" t="s">
        <v>174</v>
      </c>
      <c r="D1266">
        <v>100</v>
      </c>
      <c r="E1266" t="s">
        <v>181</v>
      </c>
      <c r="F1266">
        <f t="shared" si="57"/>
        <v>100</v>
      </c>
      <c r="G1266" t="str">
        <f>VLOOKUP(C1266,Customer!A1266:C4088,3,FALSE)</f>
        <v>Spain</v>
      </c>
      <c r="H1266" t="str">
        <f>VLOOKUP(C1266,Customer!A1266:C4088,2,FALSE)</f>
        <v>Madrid</v>
      </c>
      <c r="I1266" t="str">
        <f t="shared" si="58"/>
        <v>Feb</v>
      </c>
      <c r="J1266">
        <f t="shared" si="59"/>
        <v>9</v>
      </c>
    </row>
    <row r="1267" spans="1:10" x14ac:dyDescent="0.3">
      <c r="A1267" s="3">
        <v>38426</v>
      </c>
      <c r="B1267">
        <v>1</v>
      </c>
      <c r="C1267" t="s">
        <v>174</v>
      </c>
      <c r="D1267">
        <v>100</v>
      </c>
      <c r="E1267" t="s">
        <v>181</v>
      </c>
      <c r="F1267">
        <f t="shared" si="57"/>
        <v>100</v>
      </c>
      <c r="G1267" t="str">
        <f>VLOOKUP(C1267,Customer!A1267:C4089,3,FALSE)</f>
        <v>Spain</v>
      </c>
      <c r="H1267" t="str">
        <f>VLOOKUP(C1267,Customer!A1267:C4089,2,FALSE)</f>
        <v>Madrid</v>
      </c>
      <c r="I1267" t="str">
        <f t="shared" si="58"/>
        <v>Mar</v>
      </c>
      <c r="J1267">
        <f t="shared" si="59"/>
        <v>12</v>
      </c>
    </row>
    <row r="1268" spans="1:10" x14ac:dyDescent="0.3">
      <c r="A1268" s="3">
        <v>38477</v>
      </c>
      <c r="B1268">
        <v>2</v>
      </c>
      <c r="C1268" t="s">
        <v>109</v>
      </c>
      <c r="D1268">
        <v>100</v>
      </c>
      <c r="E1268" t="s">
        <v>181</v>
      </c>
      <c r="F1268">
        <f t="shared" si="57"/>
        <v>200</v>
      </c>
      <c r="G1268" t="str">
        <f>VLOOKUP(C1268,Customer!A1268:C4090,3,FALSE)</f>
        <v>USA</v>
      </c>
      <c r="H1268" t="str">
        <f>VLOOKUP(C1268,Customer!A1268:C4090,2,FALSE)</f>
        <v>Bridgewater</v>
      </c>
      <c r="I1268" t="str">
        <f t="shared" si="58"/>
        <v>May</v>
      </c>
      <c r="J1268">
        <f t="shared" si="59"/>
        <v>19</v>
      </c>
    </row>
    <row r="1269" spans="1:10" x14ac:dyDescent="0.3">
      <c r="A1269" s="3">
        <v>37627</v>
      </c>
      <c r="B1269">
        <v>1</v>
      </c>
      <c r="C1269" t="s">
        <v>277</v>
      </c>
      <c r="D1269">
        <v>86.51</v>
      </c>
      <c r="E1269" t="s">
        <v>550</v>
      </c>
      <c r="F1269">
        <f t="shared" si="57"/>
        <v>86.51</v>
      </c>
      <c r="G1269" t="str">
        <f>VLOOKUP(C1269,Customer!A1269:C4091,3,FALSE)</f>
        <v>USA</v>
      </c>
      <c r="H1269" t="str">
        <f>VLOOKUP(C1269,Customer!A1269:C4091,2,FALSE)</f>
        <v>Nashua</v>
      </c>
      <c r="I1269" t="str">
        <f t="shared" si="58"/>
        <v>Jan</v>
      </c>
      <c r="J1269">
        <f t="shared" si="59"/>
        <v>2</v>
      </c>
    </row>
    <row r="1270" spans="1:10" x14ac:dyDescent="0.3">
      <c r="A1270" s="3">
        <v>37698</v>
      </c>
      <c r="B1270">
        <v>1</v>
      </c>
      <c r="C1270" t="s">
        <v>492</v>
      </c>
      <c r="D1270">
        <v>89.27</v>
      </c>
      <c r="E1270" t="s">
        <v>550</v>
      </c>
      <c r="F1270">
        <f t="shared" si="57"/>
        <v>89.27</v>
      </c>
      <c r="G1270" t="str">
        <f>VLOOKUP(C1270,Customer!A1270:C4092,3,FALSE)</f>
        <v>UK</v>
      </c>
      <c r="H1270" t="str">
        <f>VLOOKUP(C1270,Customer!A1270:C4092,2,FALSE)</f>
        <v>Manchester</v>
      </c>
      <c r="I1270" t="str">
        <f t="shared" si="58"/>
        <v>Mar</v>
      </c>
      <c r="J1270">
        <f t="shared" si="59"/>
        <v>12</v>
      </c>
    </row>
    <row r="1271" spans="1:10" x14ac:dyDescent="0.3">
      <c r="A1271" s="3">
        <v>37762</v>
      </c>
      <c r="B1271">
        <v>2</v>
      </c>
      <c r="C1271" t="s">
        <v>539</v>
      </c>
      <c r="D1271">
        <v>85.59</v>
      </c>
      <c r="E1271" t="s">
        <v>550</v>
      </c>
      <c r="F1271">
        <f t="shared" si="57"/>
        <v>171.18</v>
      </c>
      <c r="G1271" t="str">
        <f>VLOOKUP(C1271,Customer!A1271:C4093,3,FALSE)</f>
        <v>USA</v>
      </c>
      <c r="H1271" t="str">
        <f>VLOOKUP(C1271,Customer!A1271:C4093,2,FALSE)</f>
        <v>Las Vegas</v>
      </c>
      <c r="I1271" t="str">
        <f t="shared" si="58"/>
        <v>May</v>
      </c>
      <c r="J1271">
        <f t="shared" si="59"/>
        <v>21</v>
      </c>
    </row>
    <row r="1272" spans="1:10" x14ac:dyDescent="0.3">
      <c r="A1272" s="3">
        <v>37875</v>
      </c>
      <c r="B1272">
        <v>3</v>
      </c>
      <c r="C1272" t="s">
        <v>285</v>
      </c>
      <c r="D1272">
        <v>100</v>
      </c>
      <c r="E1272" t="s">
        <v>550</v>
      </c>
      <c r="F1272">
        <f t="shared" si="57"/>
        <v>300</v>
      </c>
      <c r="G1272" t="str">
        <f>VLOOKUP(C1272,Customer!A1272:C4094,3,FALSE)</f>
        <v>Australia</v>
      </c>
      <c r="H1272" t="str">
        <f>VLOOKUP(C1272,Customer!A1272:C4094,2,FALSE)</f>
        <v>North Sydney</v>
      </c>
      <c r="I1272" t="str">
        <f t="shared" si="58"/>
        <v>Sep</v>
      </c>
      <c r="J1272">
        <f t="shared" si="59"/>
        <v>37</v>
      </c>
    </row>
    <row r="1273" spans="1:10" x14ac:dyDescent="0.3">
      <c r="A1273" s="3">
        <v>37912</v>
      </c>
      <c r="B1273">
        <v>4</v>
      </c>
      <c r="C1273" t="s">
        <v>58</v>
      </c>
      <c r="D1273">
        <v>100</v>
      </c>
      <c r="E1273" t="s">
        <v>550</v>
      </c>
      <c r="F1273">
        <f t="shared" si="57"/>
        <v>400</v>
      </c>
      <c r="G1273" t="str">
        <f>VLOOKUP(C1273,Customer!A1273:C4095,3,FALSE)</f>
        <v>USA</v>
      </c>
      <c r="H1273" t="str">
        <f>VLOOKUP(C1273,Customer!A1273:C4095,2,FALSE)</f>
        <v>San Francisco</v>
      </c>
      <c r="I1273" t="str">
        <f t="shared" si="58"/>
        <v>Oct</v>
      </c>
      <c r="J1273">
        <f t="shared" si="59"/>
        <v>42</v>
      </c>
    </row>
    <row r="1274" spans="1:10" x14ac:dyDescent="0.3">
      <c r="A1274" s="3">
        <v>37930</v>
      </c>
      <c r="B1274">
        <v>4</v>
      </c>
      <c r="C1274" t="s">
        <v>552</v>
      </c>
      <c r="D1274">
        <v>75.459999999999994</v>
      </c>
      <c r="E1274" t="s">
        <v>550</v>
      </c>
      <c r="F1274">
        <f t="shared" si="57"/>
        <v>301.83999999999997</v>
      </c>
      <c r="G1274" t="str">
        <f>VLOOKUP(C1274,Customer!A1274:C4096,3,FALSE)</f>
        <v>Italy</v>
      </c>
      <c r="H1274" t="str">
        <f>VLOOKUP(C1274,Customer!A1274:C4096,2,FALSE)</f>
        <v>Bergamo</v>
      </c>
      <c r="I1274" t="str">
        <f t="shared" si="58"/>
        <v>Nov</v>
      </c>
      <c r="J1274">
        <f t="shared" si="59"/>
        <v>45</v>
      </c>
    </row>
    <row r="1275" spans="1:10" x14ac:dyDescent="0.3">
      <c r="A1275" s="3">
        <v>37937</v>
      </c>
      <c r="B1275">
        <v>4</v>
      </c>
      <c r="C1275" t="s">
        <v>272</v>
      </c>
      <c r="D1275">
        <v>100</v>
      </c>
      <c r="E1275" t="s">
        <v>550</v>
      </c>
      <c r="F1275">
        <f t="shared" si="57"/>
        <v>400</v>
      </c>
      <c r="G1275" t="str">
        <f>VLOOKUP(C1275,Customer!A1275:C4097,3,FALSE)</f>
        <v>USA</v>
      </c>
      <c r="H1275" t="str">
        <f>VLOOKUP(C1275,Customer!A1275:C4097,2,FALSE)</f>
        <v>San Rafael</v>
      </c>
      <c r="I1275" t="str">
        <f t="shared" si="58"/>
        <v>Nov</v>
      </c>
      <c r="J1275">
        <f t="shared" si="59"/>
        <v>46</v>
      </c>
    </row>
    <row r="1276" spans="1:10" x14ac:dyDescent="0.3">
      <c r="A1276" s="3">
        <v>37946</v>
      </c>
      <c r="B1276">
        <v>4</v>
      </c>
      <c r="C1276" t="s">
        <v>558</v>
      </c>
      <c r="D1276">
        <v>97.55</v>
      </c>
      <c r="E1276" t="s">
        <v>550</v>
      </c>
      <c r="F1276">
        <f t="shared" si="57"/>
        <v>390.2</v>
      </c>
      <c r="G1276" t="str">
        <f>VLOOKUP(C1276,Customer!A1276:C4098,3,FALSE)</f>
        <v>Australia</v>
      </c>
      <c r="H1276" t="str">
        <f>VLOOKUP(C1276,Customer!A1276:C4098,2,FALSE)</f>
        <v>Glen Waverly</v>
      </c>
      <c r="I1276" t="str">
        <f t="shared" si="58"/>
        <v>Nov</v>
      </c>
      <c r="J1276">
        <f t="shared" si="59"/>
        <v>47</v>
      </c>
    </row>
    <row r="1277" spans="1:10" x14ac:dyDescent="0.3">
      <c r="A1277" s="3">
        <v>37957</v>
      </c>
      <c r="B1277">
        <v>4</v>
      </c>
      <c r="C1277" t="s">
        <v>475</v>
      </c>
      <c r="D1277">
        <v>85.59</v>
      </c>
      <c r="E1277" t="s">
        <v>550</v>
      </c>
      <c r="F1277">
        <f t="shared" si="57"/>
        <v>342.36</v>
      </c>
      <c r="G1277" t="str">
        <f>VLOOKUP(C1277,Customer!A1277:C4099,3,FALSE)</f>
        <v>USA</v>
      </c>
      <c r="H1277" t="str">
        <f>VLOOKUP(C1277,Customer!A1277:C4099,2,FALSE)</f>
        <v>NYC</v>
      </c>
      <c r="I1277" t="str">
        <f t="shared" si="58"/>
        <v>Dec</v>
      </c>
      <c r="J1277">
        <f t="shared" si="59"/>
        <v>49</v>
      </c>
    </row>
    <row r="1278" spans="1:10" x14ac:dyDescent="0.3">
      <c r="A1278" s="3">
        <v>38008</v>
      </c>
      <c r="B1278">
        <v>1</v>
      </c>
      <c r="C1278" t="s">
        <v>346</v>
      </c>
      <c r="D1278">
        <v>94.79</v>
      </c>
      <c r="E1278" t="s">
        <v>550</v>
      </c>
      <c r="F1278">
        <f t="shared" si="57"/>
        <v>94.79</v>
      </c>
      <c r="G1278" t="str">
        <f>VLOOKUP(C1278,Customer!A1278:C4100,3,FALSE)</f>
        <v>UK</v>
      </c>
      <c r="H1278" t="str">
        <f>VLOOKUP(C1278,Customer!A1278:C4100,2,FALSE)</f>
        <v>London</v>
      </c>
      <c r="I1278" t="str">
        <f t="shared" si="58"/>
        <v>Jan</v>
      </c>
      <c r="J1278">
        <f t="shared" si="59"/>
        <v>4</v>
      </c>
    </row>
    <row r="1279" spans="1:10" x14ac:dyDescent="0.3">
      <c r="A1279" s="3">
        <v>38048</v>
      </c>
      <c r="B1279">
        <v>1</v>
      </c>
      <c r="C1279" t="s">
        <v>219</v>
      </c>
      <c r="D1279">
        <v>100</v>
      </c>
      <c r="E1279" t="s">
        <v>550</v>
      </c>
      <c r="F1279">
        <f t="shared" si="57"/>
        <v>100</v>
      </c>
      <c r="G1279" t="str">
        <f>VLOOKUP(C1279,Customer!A1279:C4101,3,FALSE)</f>
        <v>France</v>
      </c>
      <c r="H1279" t="str">
        <f>VLOOKUP(C1279,Customer!A1279:C4101,2,FALSE)</f>
        <v>Lyon</v>
      </c>
      <c r="I1279" t="str">
        <f t="shared" si="58"/>
        <v>Mar</v>
      </c>
      <c r="J1279">
        <f t="shared" si="59"/>
        <v>10</v>
      </c>
    </row>
    <row r="1280" spans="1:10" x14ac:dyDescent="0.3">
      <c r="A1280" s="3">
        <v>38090</v>
      </c>
      <c r="B1280">
        <v>2</v>
      </c>
      <c r="C1280" t="s">
        <v>531</v>
      </c>
      <c r="D1280">
        <v>90.19</v>
      </c>
      <c r="E1280" t="s">
        <v>550</v>
      </c>
      <c r="F1280">
        <f t="shared" si="57"/>
        <v>180.38</v>
      </c>
      <c r="G1280" t="str">
        <f>VLOOKUP(C1280,Customer!A1280:C4102,3,FALSE)</f>
        <v>France</v>
      </c>
      <c r="H1280" t="str">
        <f>VLOOKUP(C1280,Customer!A1280:C4102,2,FALSE)</f>
        <v>Strasbourg</v>
      </c>
      <c r="I1280" t="str">
        <f t="shared" si="58"/>
        <v>Apr</v>
      </c>
      <c r="J1280">
        <f t="shared" si="59"/>
        <v>16</v>
      </c>
    </row>
    <row r="1281" spans="1:10" x14ac:dyDescent="0.3">
      <c r="A1281" s="3">
        <v>38216</v>
      </c>
      <c r="B1281">
        <v>3</v>
      </c>
      <c r="C1281" t="s">
        <v>254</v>
      </c>
      <c r="D1281">
        <v>100</v>
      </c>
      <c r="E1281" t="s">
        <v>550</v>
      </c>
      <c r="F1281">
        <f t="shared" si="57"/>
        <v>300</v>
      </c>
      <c r="G1281" t="str">
        <f>VLOOKUP(C1281,Customer!A1281:C4103,3,FALSE)</f>
        <v>Italy</v>
      </c>
      <c r="H1281" t="str">
        <f>VLOOKUP(C1281,Customer!A1281:C4103,2,FALSE)</f>
        <v>Torino</v>
      </c>
      <c r="I1281" t="str">
        <f t="shared" si="58"/>
        <v>Aug</v>
      </c>
      <c r="J1281">
        <f t="shared" si="59"/>
        <v>34</v>
      </c>
    </row>
    <row r="1282" spans="1:10" x14ac:dyDescent="0.3">
      <c r="A1282" s="3">
        <v>38231</v>
      </c>
      <c r="B1282">
        <v>3</v>
      </c>
      <c r="C1282" t="s">
        <v>418</v>
      </c>
      <c r="D1282">
        <v>80.989999999999995</v>
      </c>
      <c r="E1282" t="s">
        <v>550</v>
      </c>
      <c r="F1282">
        <f t="shared" si="57"/>
        <v>242.96999999999997</v>
      </c>
      <c r="G1282" t="str">
        <f>VLOOKUP(C1282,Customer!A1282:C4104,3,FALSE)</f>
        <v>Singapore</v>
      </c>
      <c r="H1282" t="str">
        <f>VLOOKUP(C1282,Customer!A1282:C4104,2,FALSE)</f>
        <v>Singapore</v>
      </c>
      <c r="I1282" t="str">
        <f t="shared" si="58"/>
        <v>Sep</v>
      </c>
      <c r="J1282">
        <f t="shared" si="59"/>
        <v>36</v>
      </c>
    </row>
    <row r="1283" spans="1:10" x14ac:dyDescent="0.3">
      <c r="A1283" s="3">
        <v>37900</v>
      </c>
      <c r="B1283">
        <v>4</v>
      </c>
      <c r="C1283" t="s">
        <v>165</v>
      </c>
      <c r="D1283">
        <v>89.27</v>
      </c>
      <c r="E1283" t="s">
        <v>550</v>
      </c>
      <c r="F1283">
        <f t="shared" ref="F1283:F1346" si="60">D1283*B1283</f>
        <v>357.08</v>
      </c>
      <c r="G1283" t="str">
        <f>VLOOKUP(C1283,Customer!A1283:C4105,3,FALSE)</f>
        <v>UK</v>
      </c>
      <c r="H1283" t="str">
        <f>VLOOKUP(C1283,Customer!A1283:C4105,2,FALSE)</f>
        <v>Liverpool</v>
      </c>
      <c r="I1283" t="str">
        <f t="shared" ref="I1283:I1346" si="61">TEXT(A1283,"mmm")</f>
        <v>Oct</v>
      </c>
      <c r="J1283">
        <f t="shared" ref="J1283:J1346" si="62">WEEKNUM(A1283)</f>
        <v>41</v>
      </c>
    </row>
    <row r="1284" spans="1:10" x14ac:dyDescent="0.3">
      <c r="A1284" s="3">
        <v>38276</v>
      </c>
      <c r="B1284">
        <v>4</v>
      </c>
      <c r="C1284" t="s">
        <v>174</v>
      </c>
      <c r="D1284">
        <v>81.91</v>
      </c>
      <c r="E1284" t="s">
        <v>550</v>
      </c>
      <c r="F1284">
        <f t="shared" si="60"/>
        <v>327.64</v>
      </c>
      <c r="G1284" t="str">
        <f>VLOOKUP(C1284,Customer!A1284:C4106,3,FALSE)</f>
        <v>Spain</v>
      </c>
      <c r="H1284" t="str">
        <f>VLOOKUP(C1284,Customer!A1284:C4106,2,FALSE)</f>
        <v>Madrid</v>
      </c>
      <c r="I1284" t="str">
        <f t="shared" si="61"/>
        <v>Oct</v>
      </c>
      <c r="J1284">
        <f t="shared" si="62"/>
        <v>42</v>
      </c>
    </row>
    <row r="1285" spans="1:10" x14ac:dyDescent="0.3">
      <c r="A1285" s="3">
        <v>38308</v>
      </c>
      <c r="B1285">
        <v>4</v>
      </c>
      <c r="C1285" t="s">
        <v>492</v>
      </c>
      <c r="D1285">
        <v>100</v>
      </c>
      <c r="E1285" t="s">
        <v>550</v>
      </c>
      <c r="F1285">
        <f t="shared" si="60"/>
        <v>400</v>
      </c>
      <c r="G1285" t="str">
        <f>VLOOKUP(C1285,Customer!A1285:C4107,3,FALSE)</f>
        <v>UK</v>
      </c>
      <c r="H1285" t="str">
        <f>VLOOKUP(C1285,Customer!A1285:C4107,2,FALSE)</f>
        <v>Manchester</v>
      </c>
      <c r="I1285" t="str">
        <f t="shared" si="61"/>
        <v>Nov</v>
      </c>
      <c r="J1285">
        <f t="shared" si="62"/>
        <v>47</v>
      </c>
    </row>
    <row r="1286" spans="1:10" x14ac:dyDescent="0.3">
      <c r="A1286" s="3">
        <v>38316</v>
      </c>
      <c r="B1286">
        <v>4</v>
      </c>
      <c r="C1286" t="s">
        <v>433</v>
      </c>
      <c r="D1286">
        <v>100</v>
      </c>
      <c r="E1286" t="s">
        <v>550</v>
      </c>
      <c r="F1286">
        <f t="shared" si="60"/>
        <v>400</v>
      </c>
      <c r="G1286" t="str">
        <f>VLOOKUP(C1286,Customer!A1286:C4108,3,FALSE)</f>
        <v>France</v>
      </c>
      <c r="H1286" t="str">
        <f>VLOOKUP(C1286,Customer!A1286:C4108,2,FALSE)</f>
        <v>Marseille</v>
      </c>
      <c r="I1286" t="str">
        <f t="shared" si="61"/>
        <v>Nov</v>
      </c>
      <c r="J1286">
        <f t="shared" si="62"/>
        <v>48</v>
      </c>
    </row>
    <row r="1287" spans="1:10" x14ac:dyDescent="0.3">
      <c r="A1287" s="3">
        <v>38364</v>
      </c>
      <c r="B1287">
        <v>1</v>
      </c>
      <c r="C1287" t="s">
        <v>52</v>
      </c>
      <c r="D1287">
        <v>62.72</v>
      </c>
      <c r="E1287" t="s">
        <v>550</v>
      </c>
      <c r="F1287">
        <f t="shared" si="60"/>
        <v>62.72</v>
      </c>
      <c r="G1287" t="str">
        <f>VLOOKUP(C1287,Customer!A1287:C4109,3,FALSE)</f>
        <v>USA</v>
      </c>
      <c r="H1287" t="str">
        <f>VLOOKUP(C1287,Customer!A1287:C4109,2,FALSE)</f>
        <v>Pasadena</v>
      </c>
      <c r="I1287" t="str">
        <f t="shared" si="61"/>
        <v>Jan</v>
      </c>
      <c r="J1287">
        <f t="shared" si="62"/>
        <v>3</v>
      </c>
    </row>
    <row r="1288" spans="1:10" x14ac:dyDescent="0.3">
      <c r="A1288" s="3">
        <v>38399</v>
      </c>
      <c r="B1288">
        <v>1</v>
      </c>
      <c r="C1288" t="s">
        <v>174</v>
      </c>
      <c r="D1288">
        <v>100</v>
      </c>
      <c r="E1288" t="s">
        <v>550</v>
      </c>
      <c r="F1288">
        <f t="shared" si="60"/>
        <v>100</v>
      </c>
      <c r="G1288" t="str">
        <f>VLOOKUP(C1288,Customer!A1288:C4110,3,FALSE)</f>
        <v>Spain</v>
      </c>
      <c r="H1288" t="str">
        <f>VLOOKUP(C1288,Customer!A1288:C4110,2,FALSE)</f>
        <v>Madrid</v>
      </c>
      <c r="I1288" t="str">
        <f t="shared" si="61"/>
        <v>Feb</v>
      </c>
      <c r="J1288">
        <f t="shared" si="62"/>
        <v>8</v>
      </c>
    </row>
    <row r="1289" spans="1:10" x14ac:dyDescent="0.3">
      <c r="A1289" s="3">
        <v>38464</v>
      </c>
      <c r="B1289">
        <v>2</v>
      </c>
      <c r="C1289" t="s">
        <v>397</v>
      </c>
      <c r="D1289">
        <v>90.19</v>
      </c>
      <c r="E1289" t="s">
        <v>550</v>
      </c>
      <c r="F1289">
        <f t="shared" si="60"/>
        <v>180.38</v>
      </c>
      <c r="G1289" t="str">
        <f>VLOOKUP(C1289,Customer!A1289:C4111,3,FALSE)</f>
        <v>USA</v>
      </c>
      <c r="H1289" t="str">
        <f>VLOOKUP(C1289,Customer!A1289:C4111,2,FALSE)</f>
        <v>San Jose</v>
      </c>
      <c r="I1289" t="str">
        <f t="shared" si="61"/>
        <v>Apr</v>
      </c>
      <c r="J1289">
        <f t="shared" si="62"/>
        <v>17</v>
      </c>
    </row>
    <row r="1290" spans="1:10" x14ac:dyDescent="0.3">
      <c r="A1290" s="3">
        <v>38501</v>
      </c>
      <c r="B1290">
        <v>2</v>
      </c>
      <c r="C1290" t="s">
        <v>152</v>
      </c>
      <c r="D1290">
        <v>92.95</v>
      </c>
      <c r="E1290" t="s">
        <v>550</v>
      </c>
      <c r="F1290">
        <f t="shared" si="60"/>
        <v>185.9</v>
      </c>
      <c r="G1290" t="str">
        <f>VLOOKUP(C1290,Customer!A1290:C4112,3,FALSE)</f>
        <v>Australia</v>
      </c>
      <c r="H1290" t="str">
        <f>VLOOKUP(C1290,Customer!A1290:C4112,2,FALSE)</f>
        <v>Chatswood</v>
      </c>
      <c r="I1290" t="str">
        <f t="shared" si="61"/>
        <v>May</v>
      </c>
      <c r="J1290">
        <f t="shared" si="62"/>
        <v>23</v>
      </c>
    </row>
    <row r="1291" spans="1:10" x14ac:dyDescent="0.3">
      <c r="A1291" s="3">
        <v>37663</v>
      </c>
      <c r="B1291">
        <v>1</v>
      </c>
      <c r="C1291" t="s">
        <v>322</v>
      </c>
      <c r="D1291">
        <v>82.5</v>
      </c>
      <c r="E1291" t="s">
        <v>550</v>
      </c>
      <c r="F1291">
        <f t="shared" si="60"/>
        <v>82.5</v>
      </c>
      <c r="G1291" t="str">
        <f>VLOOKUP(C1291,Customer!A1291:C4113,3,FALSE)</f>
        <v>Denmark</v>
      </c>
      <c r="H1291" t="str">
        <f>VLOOKUP(C1291,Customer!A1291:C4113,2,FALSE)</f>
        <v>Kobenhavn</v>
      </c>
      <c r="I1291" t="str">
        <f t="shared" si="61"/>
        <v>Feb</v>
      </c>
      <c r="J1291">
        <f t="shared" si="62"/>
        <v>7</v>
      </c>
    </row>
    <row r="1292" spans="1:10" x14ac:dyDescent="0.3">
      <c r="A1292" s="3">
        <v>37727</v>
      </c>
      <c r="B1292">
        <v>2</v>
      </c>
      <c r="C1292" t="s">
        <v>196</v>
      </c>
      <c r="D1292">
        <v>97.42</v>
      </c>
      <c r="E1292" t="s">
        <v>550</v>
      </c>
      <c r="F1292">
        <f t="shared" si="60"/>
        <v>194.84</v>
      </c>
      <c r="G1292" t="str">
        <f>VLOOKUP(C1292,Customer!A1292:C4114,3,FALSE)</f>
        <v>Singapore</v>
      </c>
      <c r="H1292" t="str">
        <f>VLOOKUP(C1292,Customer!A1292:C4114,2,FALSE)</f>
        <v>Singapore</v>
      </c>
      <c r="I1292" t="str">
        <f t="shared" si="61"/>
        <v>Apr</v>
      </c>
      <c r="J1292">
        <f t="shared" si="62"/>
        <v>16</v>
      </c>
    </row>
    <row r="1293" spans="1:10" x14ac:dyDescent="0.3">
      <c r="A1293" s="3">
        <v>37778</v>
      </c>
      <c r="B1293">
        <v>2</v>
      </c>
      <c r="C1293" t="s">
        <v>174</v>
      </c>
      <c r="D1293">
        <v>92.16</v>
      </c>
      <c r="E1293" t="s">
        <v>550</v>
      </c>
      <c r="F1293">
        <f t="shared" si="60"/>
        <v>184.32</v>
      </c>
      <c r="G1293" t="str">
        <f>VLOOKUP(C1293,Customer!A1293:C4115,3,FALSE)</f>
        <v>Spain</v>
      </c>
      <c r="H1293" t="str">
        <f>VLOOKUP(C1293,Customer!A1293:C4115,2,FALSE)</f>
        <v>Madrid</v>
      </c>
      <c r="I1293" t="str">
        <f t="shared" si="61"/>
        <v>Jun</v>
      </c>
      <c r="J1293">
        <f t="shared" si="62"/>
        <v>23</v>
      </c>
    </row>
    <row r="1294" spans="1:10" x14ac:dyDescent="0.3">
      <c r="A1294" s="3">
        <v>37841</v>
      </c>
      <c r="B1294">
        <v>3</v>
      </c>
      <c r="C1294" t="s">
        <v>272</v>
      </c>
      <c r="D1294">
        <v>70.22</v>
      </c>
      <c r="E1294" t="s">
        <v>550</v>
      </c>
      <c r="F1294">
        <f t="shared" si="60"/>
        <v>210.66</v>
      </c>
      <c r="G1294" t="str">
        <f>VLOOKUP(C1294,Customer!A1294:C4116,3,FALSE)</f>
        <v>USA</v>
      </c>
      <c r="H1294" t="str">
        <f>VLOOKUP(C1294,Customer!A1294:C4116,2,FALSE)</f>
        <v>San Rafael</v>
      </c>
      <c r="I1294" t="str">
        <f t="shared" si="61"/>
        <v>Aug</v>
      </c>
      <c r="J1294">
        <f t="shared" si="62"/>
        <v>32</v>
      </c>
    </row>
    <row r="1295" spans="1:10" x14ac:dyDescent="0.3">
      <c r="A1295" s="3">
        <v>37892</v>
      </c>
      <c r="B1295">
        <v>3</v>
      </c>
      <c r="C1295" t="s">
        <v>174</v>
      </c>
      <c r="D1295">
        <v>83.38</v>
      </c>
      <c r="E1295" t="s">
        <v>550</v>
      </c>
      <c r="F1295">
        <f t="shared" si="60"/>
        <v>250.14</v>
      </c>
      <c r="G1295" t="str">
        <f>VLOOKUP(C1295,Customer!A1295:C4117,3,FALSE)</f>
        <v>Spain</v>
      </c>
      <c r="H1295" t="str">
        <f>VLOOKUP(C1295,Customer!A1295:C4117,2,FALSE)</f>
        <v>Madrid</v>
      </c>
      <c r="I1295" t="str">
        <f t="shared" si="61"/>
        <v>Sep</v>
      </c>
      <c r="J1295">
        <f t="shared" si="62"/>
        <v>40</v>
      </c>
    </row>
    <row r="1296" spans="1:10" x14ac:dyDescent="0.3">
      <c r="A1296" s="3">
        <v>37915</v>
      </c>
      <c r="B1296">
        <v>4</v>
      </c>
      <c r="C1296" t="s">
        <v>160</v>
      </c>
      <c r="D1296">
        <v>73.73</v>
      </c>
      <c r="E1296" t="s">
        <v>550</v>
      </c>
      <c r="F1296">
        <f t="shared" si="60"/>
        <v>294.92</v>
      </c>
      <c r="G1296" t="str">
        <f>VLOOKUP(C1296,Customer!A1296:C4118,3,FALSE)</f>
        <v>USA</v>
      </c>
      <c r="H1296" t="str">
        <f>VLOOKUP(C1296,Customer!A1296:C4118,2,FALSE)</f>
        <v>New Bedford</v>
      </c>
      <c r="I1296" t="str">
        <f t="shared" si="61"/>
        <v>Oct</v>
      </c>
      <c r="J1296">
        <f t="shared" si="62"/>
        <v>43</v>
      </c>
    </row>
    <row r="1297" spans="1:10" x14ac:dyDescent="0.3">
      <c r="A1297" s="3">
        <v>37932</v>
      </c>
      <c r="B1297">
        <v>4</v>
      </c>
      <c r="C1297" t="s">
        <v>487</v>
      </c>
      <c r="D1297">
        <v>74.599999999999994</v>
      </c>
      <c r="E1297" t="s">
        <v>550</v>
      </c>
      <c r="F1297">
        <f t="shared" si="60"/>
        <v>298.39999999999998</v>
      </c>
      <c r="G1297" t="str">
        <f>VLOOKUP(C1297,Customer!A1297:C4119,3,FALSE)</f>
        <v>Spain</v>
      </c>
      <c r="H1297" t="str">
        <f>VLOOKUP(C1297,Customer!A1297:C4119,2,FALSE)</f>
        <v>Madrid</v>
      </c>
      <c r="I1297" t="str">
        <f t="shared" si="61"/>
        <v>Nov</v>
      </c>
      <c r="J1297">
        <f t="shared" si="62"/>
        <v>45</v>
      </c>
    </row>
    <row r="1298" spans="1:10" x14ac:dyDescent="0.3">
      <c r="A1298" s="3">
        <v>37939</v>
      </c>
      <c r="B1298">
        <v>4</v>
      </c>
      <c r="C1298" t="s">
        <v>335</v>
      </c>
      <c r="D1298">
        <v>77.239999999999995</v>
      </c>
      <c r="E1298" t="s">
        <v>550</v>
      </c>
      <c r="F1298">
        <f t="shared" si="60"/>
        <v>308.95999999999998</v>
      </c>
      <c r="G1298" t="str">
        <f>VLOOKUP(C1298,Customer!A1298:C4120,3,FALSE)</f>
        <v>USA</v>
      </c>
      <c r="H1298" t="str">
        <f>VLOOKUP(C1298,Customer!A1298:C4120,2,FALSE)</f>
        <v>New Bedford</v>
      </c>
      <c r="I1298" t="str">
        <f t="shared" si="61"/>
        <v>Nov</v>
      </c>
      <c r="J1298">
        <f t="shared" si="62"/>
        <v>46</v>
      </c>
    </row>
    <row r="1299" spans="1:10" x14ac:dyDescent="0.3">
      <c r="A1299" s="3">
        <v>37951</v>
      </c>
      <c r="B1299">
        <v>4</v>
      </c>
      <c r="C1299" t="s">
        <v>352</v>
      </c>
      <c r="D1299">
        <v>100</v>
      </c>
      <c r="E1299" t="s">
        <v>550</v>
      </c>
      <c r="F1299">
        <f t="shared" si="60"/>
        <v>400</v>
      </c>
      <c r="G1299" t="str">
        <f>VLOOKUP(C1299,Customer!A1299:C4121,3,FALSE)</f>
        <v>Spain</v>
      </c>
      <c r="H1299" t="str">
        <f>VLOOKUP(C1299,Customer!A1299:C4121,2,FALSE)</f>
        <v>Barcelona</v>
      </c>
      <c r="I1299" t="str">
        <f t="shared" si="61"/>
        <v>Nov</v>
      </c>
      <c r="J1299">
        <f t="shared" si="62"/>
        <v>48</v>
      </c>
    </row>
    <row r="1300" spans="1:10" x14ac:dyDescent="0.3">
      <c r="A1300" s="3">
        <v>37988</v>
      </c>
      <c r="B1300">
        <v>1</v>
      </c>
      <c r="C1300" t="s">
        <v>219</v>
      </c>
      <c r="D1300">
        <v>87.77</v>
      </c>
      <c r="E1300" t="s">
        <v>550</v>
      </c>
      <c r="F1300">
        <f t="shared" si="60"/>
        <v>87.77</v>
      </c>
      <c r="G1300" t="str">
        <f>VLOOKUP(C1300,Customer!A1300:C4122,3,FALSE)</f>
        <v>France</v>
      </c>
      <c r="H1300" t="str">
        <f>VLOOKUP(C1300,Customer!A1300:C4122,2,FALSE)</f>
        <v>Lyon</v>
      </c>
      <c r="I1300" t="str">
        <f t="shared" si="61"/>
        <v>Jan</v>
      </c>
      <c r="J1300">
        <f t="shared" si="62"/>
        <v>1</v>
      </c>
    </row>
    <row r="1301" spans="1:10" x14ac:dyDescent="0.3">
      <c r="A1301" s="3">
        <v>38035</v>
      </c>
      <c r="B1301">
        <v>1</v>
      </c>
      <c r="C1301" t="s">
        <v>365</v>
      </c>
      <c r="D1301">
        <v>89.53</v>
      </c>
      <c r="E1301" t="s">
        <v>550</v>
      </c>
      <c r="F1301">
        <f t="shared" si="60"/>
        <v>89.53</v>
      </c>
      <c r="G1301" t="str">
        <f>VLOOKUP(C1301,Customer!A1301:C4123,3,FALSE)</f>
        <v>Belgium</v>
      </c>
      <c r="H1301" t="str">
        <f>VLOOKUP(C1301,Customer!A1301:C4123,2,FALSE)</f>
        <v>Bruxelles</v>
      </c>
      <c r="I1301" t="str">
        <f t="shared" si="61"/>
        <v>Feb</v>
      </c>
      <c r="J1301">
        <f t="shared" si="62"/>
        <v>8</v>
      </c>
    </row>
    <row r="1302" spans="1:10" x14ac:dyDescent="0.3">
      <c r="A1302" s="3">
        <v>38066</v>
      </c>
      <c r="B1302">
        <v>1</v>
      </c>
      <c r="C1302" t="s">
        <v>383</v>
      </c>
      <c r="D1302">
        <v>89.53</v>
      </c>
      <c r="E1302" t="s">
        <v>550</v>
      </c>
      <c r="F1302">
        <f t="shared" si="60"/>
        <v>89.53</v>
      </c>
      <c r="G1302" t="str">
        <f>VLOOKUP(C1302,Customer!A1302:C4124,3,FALSE)</f>
        <v>UK</v>
      </c>
      <c r="H1302" t="str">
        <f>VLOOKUP(C1302,Customer!A1302:C4124,2,FALSE)</f>
        <v>Cowes</v>
      </c>
      <c r="I1302" t="str">
        <f t="shared" si="61"/>
        <v>Mar</v>
      </c>
      <c r="J1302">
        <f t="shared" si="62"/>
        <v>12</v>
      </c>
    </row>
    <row r="1303" spans="1:10" x14ac:dyDescent="0.3">
      <c r="A1303" s="3">
        <v>38114</v>
      </c>
      <c r="B1303">
        <v>2</v>
      </c>
      <c r="C1303" t="s">
        <v>28</v>
      </c>
      <c r="D1303">
        <v>75.48</v>
      </c>
      <c r="E1303" t="s">
        <v>550</v>
      </c>
      <c r="F1303">
        <f t="shared" si="60"/>
        <v>150.96</v>
      </c>
      <c r="G1303" t="str">
        <f>VLOOKUP(C1303,Customer!A1303:C4125,3,FALSE)</f>
        <v>USA</v>
      </c>
      <c r="H1303" t="str">
        <f>VLOOKUP(C1303,Customer!A1303:C4125,2,FALSE)</f>
        <v>NYC</v>
      </c>
      <c r="I1303" t="str">
        <f t="shared" si="61"/>
        <v>May</v>
      </c>
      <c r="J1303">
        <f t="shared" si="62"/>
        <v>19</v>
      </c>
    </row>
    <row r="1304" spans="1:10" x14ac:dyDescent="0.3">
      <c r="A1304" s="3">
        <v>38155</v>
      </c>
      <c r="B1304">
        <v>2</v>
      </c>
      <c r="C1304" t="s">
        <v>292</v>
      </c>
      <c r="D1304">
        <v>89.53</v>
      </c>
      <c r="E1304" t="s">
        <v>550</v>
      </c>
      <c r="F1304">
        <f t="shared" si="60"/>
        <v>179.06</v>
      </c>
      <c r="G1304" t="str">
        <f>VLOOKUP(C1304,Customer!A1304:C4126,3,FALSE)</f>
        <v>Canada</v>
      </c>
      <c r="H1304" t="str">
        <f>VLOOKUP(C1304,Customer!A1304:C4126,2,FALSE)</f>
        <v>Montreal</v>
      </c>
      <c r="I1304" t="str">
        <f t="shared" si="61"/>
        <v>Jun</v>
      </c>
      <c r="J1304">
        <f t="shared" si="62"/>
        <v>25</v>
      </c>
    </row>
    <row r="1305" spans="1:10" x14ac:dyDescent="0.3">
      <c r="A1305" s="3">
        <v>38189</v>
      </c>
      <c r="B1305">
        <v>3</v>
      </c>
      <c r="C1305" t="s">
        <v>365</v>
      </c>
      <c r="D1305">
        <v>71.09</v>
      </c>
      <c r="E1305" t="s">
        <v>550</v>
      </c>
      <c r="F1305">
        <f t="shared" si="60"/>
        <v>213.27</v>
      </c>
      <c r="G1305" t="str">
        <f>VLOOKUP(C1305,Customer!A1305:C4127,3,FALSE)</f>
        <v>Belgium</v>
      </c>
      <c r="H1305" t="str">
        <f>VLOOKUP(C1305,Customer!A1305:C4127,2,FALSE)</f>
        <v>Bruxelles</v>
      </c>
      <c r="I1305" t="str">
        <f t="shared" si="61"/>
        <v>Jul</v>
      </c>
      <c r="J1305">
        <f t="shared" si="62"/>
        <v>30</v>
      </c>
    </row>
    <row r="1306" spans="1:10" x14ac:dyDescent="0.3">
      <c r="A1306" s="3">
        <v>38219</v>
      </c>
      <c r="B1306">
        <v>3</v>
      </c>
      <c r="C1306" t="s">
        <v>373</v>
      </c>
      <c r="D1306">
        <v>100</v>
      </c>
      <c r="E1306" t="s">
        <v>550</v>
      </c>
      <c r="F1306">
        <f t="shared" si="60"/>
        <v>300</v>
      </c>
      <c r="G1306" t="str">
        <f>VLOOKUP(C1306,Customer!A1306:C4128,3,FALSE)</f>
        <v>Canada</v>
      </c>
      <c r="H1306" t="str">
        <f>VLOOKUP(C1306,Customer!A1306:C4128,2,FALSE)</f>
        <v>Tsawassen</v>
      </c>
      <c r="I1306" t="str">
        <f t="shared" si="61"/>
        <v>Aug</v>
      </c>
      <c r="J1306">
        <f t="shared" si="62"/>
        <v>34</v>
      </c>
    </row>
    <row r="1307" spans="1:10" x14ac:dyDescent="0.3">
      <c r="A1307" s="3">
        <v>38239</v>
      </c>
      <c r="B1307">
        <v>3</v>
      </c>
      <c r="C1307" t="s">
        <v>254</v>
      </c>
      <c r="D1307">
        <v>100</v>
      </c>
      <c r="E1307" t="s">
        <v>550</v>
      </c>
      <c r="F1307">
        <f t="shared" si="60"/>
        <v>300</v>
      </c>
      <c r="G1307" t="str">
        <f>VLOOKUP(C1307,Customer!A1307:C4129,3,FALSE)</f>
        <v>Italy</v>
      </c>
      <c r="H1307" t="str">
        <f>VLOOKUP(C1307,Customer!A1307:C4129,2,FALSE)</f>
        <v>Torino</v>
      </c>
      <c r="I1307" t="str">
        <f t="shared" si="61"/>
        <v>Sep</v>
      </c>
      <c r="J1307">
        <f t="shared" si="62"/>
        <v>37</v>
      </c>
    </row>
    <row r="1308" spans="1:10" x14ac:dyDescent="0.3">
      <c r="A1308" s="3">
        <v>38274</v>
      </c>
      <c r="B1308">
        <v>4</v>
      </c>
      <c r="C1308" t="s">
        <v>492</v>
      </c>
      <c r="D1308">
        <v>90.4</v>
      </c>
      <c r="E1308" t="s">
        <v>550</v>
      </c>
      <c r="F1308">
        <f t="shared" si="60"/>
        <v>361.6</v>
      </c>
      <c r="G1308" t="str">
        <f>VLOOKUP(C1308,Customer!A1308:C4130,3,FALSE)</f>
        <v>UK</v>
      </c>
      <c r="H1308" t="str">
        <f>VLOOKUP(C1308,Customer!A1308:C4130,2,FALSE)</f>
        <v>Manchester</v>
      </c>
      <c r="I1308" t="str">
        <f t="shared" si="61"/>
        <v>Oct</v>
      </c>
      <c r="J1308">
        <f t="shared" si="62"/>
        <v>42</v>
      </c>
    </row>
    <row r="1309" spans="1:10" x14ac:dyDescent="0.3">
      <c r="A1309" s="3">
        <v>38289</v>
      </c>
      <c r="B1309">
        <v>4</v>
      </c>
      <c r="C1309" t="s">
        <v>114</v>
      </c>
      <c r="D1309">
        <v>100</v>
      </c>
      <c r="E1309" t="s">
        <v>550</v>
      </c>
      <c r="F1309">
        <f t="shared" si="60"/>
        <v>400</v>
      </c>
      <c r="G1309" t="str">
        <f>VLOOKUP(C1309,Customer!A1309:C4131,3,FALSE)</f>
        <v>France</v>
      </c>
      <c r="H1309" t="str">
        <f>VLOOKUP(C1309,Customer!A1309:C4131,2,FALSE)</f>
        <v>Nantes</v>
      </c>
      <c r="I1309" t="str">
        <f t="shared" si="61"/>
        <v>Oct</v>
      </c>
      <c r="J1309">
        <f t="shared" si="62"/>
        <v>44</v>
      </c>
    </row>
    <row r="1310" spans="1:10" x14ac:dyDescent="0.3">
      <c r="A1310" s="3">
        <v>38300</v>
      </c>
      <c r="B1310">
        <v>4</v>
      </c>
      <c r="C1310" t="s">
        <v>183</v>
      </c>
      <c r="D1310">
        <v>86.01</v>
      </c>
      <c r="E1310" t="s">
        <v>550</v>
      </c>
      <c r="F1310">
        <f t="shared" si="60"/>
        <v>344.04</v>
      </c>
      <c r="G1310" t="str">
        <f>VLOOKUP(C1310,Customer!A1310:C4132,3,FALSE)</f>
        <v>Sweden</v>
      </c>
      <c r="H1310" t="str">
        <f>VLOOKUP(C1310,Customer!A1310:C4132,2,FALSE)</f>
        <v>Lule</v>
      </c>
      <c r="I1310" t="str">
        <f t="shared" si="61"/>
        <v>Nov</v>
      </c>
      <c r="J1310">
        <f t="shared" si="62"/>
        <v>46</v>
      </c>
    </row>
    <row r="1311" spans="1:10" x14ac:dyDescent="0.3">
      <c r="A1311" s="3">
        <v>38312</v>
      </c>
      <c r="B1311">
        <v>4</v>
      </c>
      <c r="C1311" t="s">
        <v>203</v>
      </c>
      <c r="D1311">
        <v>100</v>
      </c>
      <c r="E1311" t="s">
        <v>550</v>
      </c>
      <c r="F1311">
        <f t="shared" si="60"/>
        <v>400</v>
      </c>
      <c r="G1311" t="str">
        <f>VLOOKUP(C1311,Customer!A1311:C4133,3,FALSE)</f>
        <v>USA</v>
      </c>
      <c r="H1311" t="str">
        <f>VLOOKUP(C1311,Customer!A1311:C4133,2,FALSE)</f>
        <v>NYC</v>
      </c>
      <c r="I1311" t="str">
        <f t="shared" si="61"/>
        <v>Nov</v>
      </c>
      <c r="J1311">
        <f t="shared" si="62"/>
        <v>48</v>
      </c>
    </row>
    <row r="1312" spans="1:10" x14ac:dyDescent="0.3">
      <c r="A1312" s="3">
        <v>38323</v>
      </c>
      <c r="B1312">
        <v>4</v>
      </c>
      <c r="C1312" t="s">
        <v>174</v>
      </c>
      <c r="D1312">
        <v>100</v>
      </c>
      <c r="E1312" t="s">
        <v>550</v>
      </c>
      <c r="F1312">
        <f t="shared" si="60"/>
        <v>400</v>
      </c>
      <c r="G1312" t="str">
        <f>VLOOKUP(C1312,Customer!A1312:C4134,3,FALSE)</f>
        <v>Spain</v>
      </c>
      <c r="H1312" t="str">
        <f>VLOOKUP(C1312,Customer!A1312:C4134,2,FALSE)</f>
        <v>Madrid</v>
      </c>
      <c r="I1312" t="str">
        <f t="shared" si="61"/>
        <v>Dec</v>
      </c>
      <c r="J1312">
        <f t="shared" si="62"/>
        <v>49</v>
      </c>
    </row>
    <row r="1313" spans="1:10" x14ac:dyDescent="0.3">
      <c r="A1313" s="3">
        <v>38378</v>
      </c>
      <c r="B1313">
        <v>1</v>
      </c>
      <c r="C1313" t="s">
        <v>246</v>
      </c>
      <c r="D1313">
        <v>86.89</v>
      </c>
      <c r="E1313" t="s">
        <v>550</v>
      </c>
      <c r="F1313">
        <f t="shared" si="60"/>
        <v>86.89</v>
      </c>
      <c r="G1313" t="str">
        <f>VLOOKUP(C1313,Customer!A1313:C4135,3,FALSE)</f>
        <v>Japan</v>
      </c>
      <c r="H1313" t="str">
        <f>VLOOKUP(C1313,Customer!A1313:C4135,2,FALSE)</f>
        <v>Minato-ku</v>
      </c>
      <c r="I1313" t="str">
        <f t="shared" si="61"/>
        <v>Jan</v>
      </c>
      <c r="J1313">
        <f t="shared" si="62"/>
        <v>5</v>
      </c>
    </row>
    <row r="1314" spans="1:10" x14ac:dyDescent="0.3">
      <c r="A1314" s="3">
        <v>38405</v>
      </c>
      <c r="B1314">
        <v>1</v>
      </c>
      <c r="C1314" t="s">
        <v>174</v>
      </c>
      <c r="D1314">
        <v>58.58</v>
      </c>
      <c r="E1314" t="s">
        <v>550</v>
      </c>
      <c r="F1314">
        <f t="shared" si="60"/>
        <v>58.58</v>
      </c>
      <c r="G1314" t="str">
        <f>VLOOKUP(C1314,Customer!A1314:C4136,3,FALSE)</f>
        <v>Spain</v>
      </c>
      <c r="H1314" t="str">
        <f>VLOOKUP(C1314,Customer!A1314:C4136,2,FALSE)</f>
        <v>Madrid</v>
      </c>
      <c r="I1314" t="str">
        <f t="shared" si="61"/>
        <v>Feb</v>
      </c>
      <c r="J1314">
        <f t="shared" si="62"/>
        <v>9</v>
      </c>
    </row>
    <row r="1315" spans="1:10" x14ac:dyDescent="0.3">
      <c r="A1315" s="3">
        <v>38434</v>
      </c>
      <c r="B1315">
        <v>1</v>
      </c>
      <c r="C1315" t="s">
        <v>272</v>
      </c>
      <c r="D1315">
        <v>100</v>
      </c>
      <c r="E1315" t="s">
        <v>550</v>
      </c>
      <c r="F1315">
        <f t="shared" si="60"/>
        <v>100</v>
      </c>
      <c r="G1315" t="str">
        <f>VLOOKUP(C1315,Customer!A1315:C4137,3,FALSE)</f>
        <v>USA</v>
      </c>
      <c r="H1315" t="str">
        <f>VLOOKUP(C1315,Customer!A1315:C4137,2,FALSE)</f>
        <v>San Rafael</v>
      </c>
      <c r="I1315" t="str">
        <f t="shared" si="61"/>
        <v>Mar</v>
      </c>
      <c r="J1315">
        <f t="shared" si="62"/>
        <v>13</v>
      </c>
    </row>
    <row r="1316" spans="1:10" x14ac:dyDescent="0.3">
      <c r="A1316" s="3">
        <v>38478</v>
      </c>
      <c r="B1316">
        <v>2</v>
      </c>
      <c r="C1316" t="s">
        <v>379</v>
      </c>
      <c r="D1316">
        <v>75.48</v>
      </c>
      <c r="E1316" t="s">
        <v>550</v>
      </c>
      <c r="F1316">
        <f t="shared" si="60"/>
        <v>150.96</v>
      </c>
      <c r="G1316" t="str">
        <f>VLOOKUP(C1316,Customer!A1316:C4138,3,FALSE)</f>
        <v>USA</v>
      </c>
      <c r="H1316" t="str">
        <f>VLOOKUP(C1316,Customer!A1316:C4138,2,FALSE)</f>
        <v>Boston</v>
      </c>
      <c r="I1316" t="str">
        <f t="shared" si="61"/>
        <v>May</v>
      </c>
      <c r="J1316">
        <f t="shared" si="62"/>
        <v>19</v>
      </c>
    </row>
    <row r="1317" spans="1:10" x14ac:dyDescent="0.3">
      <c r="A1317" s="3">
        <v>37650</v>
      </c>
      <c r="B1317">
        <v>1</v>
      </c>
      <c r="C1317" t="s">
        <v>133</v>
      </c>
      <c r="D1317">
        <v>100</v>
      </c>
      <c r="E1317" t="s">
        <v>504</v>
      </c>
      <c r="F1317">
        <f t="shared" si="60"/>
        <v>100</v>
      </c>
      <c r="G1317" t="str">
        <f>VLOOKUP(C1317,Customer!A1317:C4139,3,FALSE)</f>
        <v>Norway</v>
      </c>
      <c r="H1317" t="str">
        <f>VLOOKUP(C1317,Customer!A1317:C4139,2,FALSE)</f>
        <v>Stavern</v>
      </c>
      <c r="I1317" t="str">
        <f t="shared" si="61"/>
        <v>Jan</v>
      </c>
      <c r="J1317">
        <f t="shared" si="62"/>
        <v>5</v>
      </c>
    </row>
    <row r="1318" spans="1:10" x14ac:dyDescent="0.3">
      <c r="A1318" s="3">
        <v>37712</v>
      </c>
      <c r="B1318">
        <v>2</v>
      </c>
      <c r="C1318" t="s">
        <v>403</v>
      </c>
      <c r="D1318">
        <v>100</v>
      </c>
      <c r="E1318" t="s">
        <v>504</v>
      </c>
      <c r="F1318">
        <f t="shared" si="60"/>
        <v>200</v>
      </c>
      <c r="G1318" t="str">
        <f>VLOOKUP(C1318,Customer!A1318:C4140,3,FALSE)</f>
        <v>France</v>
      </c>
      <c r="H1318" t="str">
        <f>VLOOKUP(C1318,Customer!A1318:C4140,2,FALSE)</f>
        <v>Paris</v>
      </c>
      <c r="I1318" t="str">
        <f t="shared" si="61"/>
        <v>Apr</v>
      </c>
      <c r="J1318">
        <f t="shared" si="62"/>
        <v>14</v>
      </c>
    </row>
    <row r="1319" spans="1:10" x14ac:dyDescent="0.3">
      <c r="A1319" s="3">
        <v>37769</v>
      </c>
      <c r="B1319">
        <v>2</v>
      </c>
      <c r="C1319" t="s">
        <v>191</v>
      </c>
      <c r="D1319">
        <v>100</v>
      </c>
      <c r="E1319" t="s">
        <v>504</v>
      </c>
      <c r="F1319">
        <f t="shared" si="60"/>
        <v>200</v>
      </c>
      <c r="G1319" t="str">
        <f>VLOOKUP(C1319,Customer!A1319:C4141,3,FALSE)</f>
        <v>Spain</v>
      </c>
      <c r="H1319" t="str">
        <f>VLOOKUP(C1319,Customer!A1319:C4141,2,FALSE)</f>
        <v>Madrid</v>
      </c>
      <c r="I1319" t="str">
        <f t="shared" si="61"/>
        <v>May</v>
      </c>
      <c r="J1319">
        <f t="shared" si="62"/>
        <v>22</v>
      </c>
    </row>
    <row r="1320" spans="1:10" x14ac:dyDescent="0.3">
      <c r="A1320" s="3">
        <v>37826</v>
      </c>
      <c r="B1320">
        <v>3</v>
      </c>
      <c r="C1320" t="s">
        <v>62</v>
      </c>
      <c r="D1320">
        <v>100</v>
      </c>
      <c r="E1320" t="s">
        <v>504</v>
      </c>
      <c r="F1320">
        <f t="shared" si="60"/>
        <v>300</v>
      </c>
      <c r="G1320" t="str">
        <f>VLOOKUP(C1320,Customer!A1320:C4142,3,FALSE)</f>
        <v>USA</v>
      </c>
      <c r="H1320" t="str">
        <f>VLOOKUP(C1320,Customer!A1320:C4142,2,FALSE)</f>
        <v>Burlingame</v>
      </c>
      <c r="I1320" t="str">
        <f t="shared" si="61"/>
        <v>Jul</v>
      </c>
      <c r="J1320">
        <f t="shared" si="62"/>
        <v>30</v>
      </c>
    </row>
    <row r="1321" spans="1:10" x14ac:dyDescent="0.3">
      <c r="A1321" s="3">
        <v>37883</v>
      </c>
      <c r="B1321">
        <v>3</v>
      </c>
      <c r="C1321" t="s">
        <v>196</v>
      </c>
      <c r="D1321">
        <v>100</v>
      </c>
      <c r="E1321" t="s">
        <v>504</v>
      </c>
      <c r="F1321">
        <f t="shared" si="60"/>
        <v>300</v>
      </c>
      <c r="G1321" t="str">
        <f>VLOOKUP(C1321,Customer!A1321:C4143,3,FALSE)</f>
        <v>Singapore</v>
      </c>
      <c r="H1321" t="str">
        <f>VLOOKUP(C1321,Customer!A1321:C4143,2,FALSE)</f>
        <v>Singapore</v>
      </c>
      <c r="I1321" t="str">
        <f t="shared" si="61"/>
        <v>Sep</v>
      </c>
      <c r="J1321">
        <f t="shared" si="62"/>
        <v>38</v>
      </c>
    </row>
    <row r="1322" spans="1:10" x14ac:dyDescent="0.3">
      <c r="A1322" s="3">
        <v>37915</v>
      </c>
      <c r="B1322">
        <v>4</v>
      </c>
      <c r="C1322" t="s">
        <v>409</v>
      </c>
      <c r="D1322">
        <v>100</v>
      </c>
      <c r="E1322" t="s">
        <v>504</v>
      </c>
      <c r="F1322">
        <f t="shared" si="60"/>
        <v>400</v>
      </c>
      <c r="G1322" t="str">
        <f>VLOOKUP(C1322,Customer!A1322:C4144,3,FALSE)</f>
        <v>Austria</v>
      </c>
      <c r="H1322" t="str">
        <f>VLOOKUP(C1322,Customer!A1322:C4144,2,FALSE)</f>
        <v>Graz</v>
      </c>
      <c r="I1322" t="str">
        <f t="shared" si="61"/>
        <v>Oct</v>
      </c>
      <c r="J1322">
        <f t="shared" si="62"/>
        <v>43</v>
      </c>
    </row>
    <row r="1323" spans="1:10" x14ac:dyDescent="0.3">
      <c r="A1323" s="3">
        <v>37931</v>
      </c>
      <c r="B1323">
        <v>4</v>
      </c>
      <c r="C1323" t="s">
        <v>329</v>
      </c>
      <c r="D1323">
        <v>100</v>
      </c>
      <c r="E1323" t="s">
        <v>504</v>
      </c>
      <c r="F1323">
        <f t="shared" si="60"/>
        <v>400</v>
      </c>
      <c r="G1323" t="str">
        <f>VLOOKUP(C1323,Customer!A1323:C4145,3,FALSE)</f>
        <v>UK</v>
      </c>
      <c r="H1323" t="str">
        <f>VLOOKUP(C1323,Customer!A1323:C4145,2,FALSE)</f>
        <v>London</v>
      </c>
      <c r="I1323" t="str">
        <f t="shared" si="61"/>
        <v>Nov</v>
      </c>
      <c r="J1323">
        <f t="shared" si="62"/>
        <v>45</v>
      </c>
    </row>
    <row r="1324" spans="1:10" x14ac:dyDescent="0.3">
      <c r="A1324" s="3">
        <v>37938</v>
      </c>
      <c r="B1324">
        <v>4</v>
      </c>
      <c r="C1324" t="s">
        <v>214</v>
      </c>
      <c r="D1324">
        <v>100</v>
      </c>
      <c r="E1324" t="s">
        <v>504</v>
      </c>
      <c r="F1324">
        <f t="shared" si="60"/>
        <v>400</v>
      </c>
      <c r="G1324" t="str">
        <f>VLOOKUP(C1324,Customer!A1324:C4146,3,FALSE)</f>
        <v>USA</v>
      </c>
      <c r="H1324" t="str">
        <f>VLOOKUP(C1324,Customer!A1324:C4146,2,FALSE)</f>
        <v>Philadelphia</v>
      </c>
      <c r="I1324" t="str">
        <f t="shared" si="61"/>
        <v>Nov</v>
      </c>
      <c r="J1324">
        <f t="shared" si="62"/>
        <v>46</v>
      </c>
    </row>
    <row r="1325" spans="1:10" x14ac:dyDescent="0.3">
      <c r="A1325" s="3">
        <v>37950</v>
      </c>
      <c r="B1325">
        <v>4</v>
      </c>
      <c r="C1325" t="s">
        <v>219</v>
      </c>
      <c r="D1325">
        <v>100</v>
      </c>
      <c r="E1325" t="s">
        <v>504</v>
      </c>
      <c r="F1325">
        <f t="shared" si="60"/>
        <v>400</v>
      </c>
      <c r="G1325" t="str">
        <f>VLOOKUP(C1325,Customer!A1325:C4147,3,FALSE)</f>
        <v>France</v>
      </c>
      <c r="H1325" t="str">
        <f>VLOOKUP(C1325,Customer!A1325:C4147,2,FALSE)</f>
        <v>Lyon</v>
      </c>
      <c r="I1325" t="str">
        <f t="shared" si="61"/>
        <v>Nov</v>
      </c>
      <c r="J1325">
        <f t="shared" si="62"/>
        <v>48</v>
      </c>
    </row>
    <row r="1326" spans="1:10" x14ac:dyDescent="0.3">
      <c r="A1326" s="3">
        <v>37964</v>
      </c>
      <c r="B1326">
        <v>4</v>
      </c>
      <c r="C1326" t="s">
        <v>415</v>
      </c>
      <c r="D1326">
        <v>100</v>
      </c>
      <c r="E1326" t="s">
        <v>504</v>
      </c>
      <c r="F1326">
        <f t="shared" si="60"/>
        <v>400</v>
      </c>
      <c r="G1326" t="str">
        <f>VLOOKUP(C1326,Customer!A1326:C4148,3,FALSE)</f>
        <v>USA</v>
      </c>
      <c r="H1326" t="str">
        <f>VLOOKUP(C1326,Customer!A1326:C4148,2,FALSE)</f>
        <v>Boston</v>
      </c>
      <c r="I1326" t="str">
        <f t="shared" si="61"/>
        <v>Dec</v>
      </c>
      <c r="J1326">
        <f t="shared" si="62"/>
        <v>50</v>
      </c>
    </row>
    <row r="1327" spans="1:10" x14ac:dyDescent="0.3">
      <c r="A1327" s="3">
        <v>38021</v>
      </c>
      <c r="B1327">
        <v>1</v>
      </c>
      <c r="C1327" t="s">
        <v>418</v>
      </c>
      <c r="D1327">
        <v>100</v>
      </c>
      <c r="E1327" t="s">
        <v>504</v>
      </c>
      <c r="F1327">
        <f t="shared" si="60"/>
        <v>100</v>
      </c>
      <c r="G1327" t="str">
        <f>VLOOKUP(C1327,Customer!A1327:C4149,3,FALSE)</f>
        <v>Singapore</v>
      </c>
      <c r="H1327" t="str">
        <f>VLOOKUP(C1327,Customer!A1327:C4149,2,FALSE)</f>
        <v>Singapore</v>
      </c>
      <c r="I1327" t="str">
        <f t="shared" si="61"/>
        <v>Feb</v>
      </c>
      <c r="J1327">
        <f t="shared" si="62"/>
        <v>6</v>
      </c>
    </row>
    <row r="1328" spans="1:10" x14ac:dyDescent="0.3">
      <c r="A1328" s="3">
        <v>38057</v>
      </c>
      <c r="B1328">
        <v>1</v>
      </c>
      <c r="C1328" t="s">
        <v>272</v>
      </c>
      <c r="D1328">
        <v>100</v>
      </c>
      <c r="E1328" t="s">
        <v>504</v>
      </c>
      <c r="F1328">
        <f t="shared" si="60"/>
        <v>100</v>
      </c>
      <c r="G1328" t="str">
        <f>VLOOKUP(C1328,Customer!A1328:C4150,3,FALSE)</f>
        <v>USA</v>
      </c>
      <c r="H1328" t="str">
        <f>VLOOKUP(C1328,Customer!A1328:C4150,2,FALSE)</f>
        <v>San Rafael</v>
      </c>
      <c r="I1328" t="str">
        <f t="shared" si="61"/>
        <v>Mar</v>
      </c>
      <c r="J1328">
        <f t="shared" si="62"/>
        <v>11</v>
      </c>
    </row>
    <row r="1329" spans="1:10" x14ac:dyDescent="0.3">
      <c r="A1329" s="3">
        <v>38111</v>
      </c>
      <c r="B1329">
        <v>2</v>
      </c>
      <c r="C1329" t="s">
        <v>242</v>
      </c>
      <c r="D1329">
        <v>100</v>
      </c>
      <c r="E1329" t="s">
        <v>504</v>
      </c>
      <c r="F1329">
        <f t="shared" si="60"/>
        <v>200</v>
      </c>
      <c r="G1329" t="str">
        <f>VLOOKUP(C1329,Customer!A1329:C4151,3,FALSE)</f>
        <v>USA</v>
      </c>
      <c r="H1329" t="str">
        <f>VLOOKUP(C1329,Customer!A1329:C4151,2,FALSE)</f>
        <v>New Haven</v>
      </c>
      <c r="I1329" t="str">
        <f t="shared" si="61"/>
        <v>May</v>
      </c>
      <c r="J1329">
        <f t="shared" si="62"/>
        <v>19</v>
      </c>
    </row>
    <row r="1330" spans="1:10" x14ac:dyDescent="0.3">
      <c r="A1330" s="3">
        <v>38153</v>
      </c>
      <c r="B1330">
        <v>2</v>
      </c>
      <c r="C1330" t="s">
        <v>418</v>
      </c>
      <c r="D1330">
        <v>100</v>
      </c>
      <c r="E1330" t="s">
        <v>504</v>
      </c>
      <c r="F1330">
        <f t="shared" si="60"/>
        <v>200</v>
      </c>
      <c r="G1330" t="str">
        <f>VLOOKUP(C1330,Customer!A1330:C4152,3,FALSE)</f>
        <v>Singapore</v>
      </c>
      <c r="H1330" t="str">
        <f>VLOOKUP(C1330,Customer!A1330:C4152,2,FALSE)</f>
        <v>Singapore</v>
      </c>
      <c r="I1330" t="str">
        <f t="shared" si="61"/>
        <v>Jun</v>
      </c>
      <c r="J1330">
        <f t="shared" si="62"/>
        <v>25</v>
      </c>
    </row>
    <row r="1331" spans="1:10" x14ac:dyDescent="0.3">
      <c r="A1331" s="3">
        <v>38187</v>
      </c>
      <c r="B1331">
        <v>3</v>
      </c>
      <c r="C1331" t="s">
        <v>152</v>
      </c>
      <c r="D1331">
        <v>100</v>
      </c>
      <c r="E1331" t="s">
        <v>504</v>
      </c>
      <c r="F1331">
        <f t="shared" si="60"/>
        <v>300</v>
      </c>
      <c r="G1331" t="str">
        <f>VLOOKUP(C1331,Customer!A1331:C4153,3,FALSE)</f>
        <v>Australia</v>
      </c>
      <c r="H1331" t="str">
        <f>VLOOKUP(C1331,Customer!A1331:C4153,2,FALSE)</f>
        <v>Chatswood</v>
      </c>
      <c r="I1331" t="str">
        <f t="shared" si="61"/>
        <v>Jul</v>
      </c>
      <c r="J1331">
        <f t="shared" si="62"/>
        <v>30</v>
      </c>
    </row>
    <row r="1332" spans="1:10" x14ac:dyDescent="0.3">
      <c r="A1332" s="3">
        <v>38218</v>
      </c>
      <c r="B1332">
        <v>3</v>
      </c>
      <c r="C1332" t="s">
        <v>139</v>
      </c>
      <c r="D1332">
        <v>99.29</v>
      </c>
      <c r="E1332" t="s">
        <v>504</v>
      </c>
      <c r="F1332">
        <f t="shared" si="60"/>
        <v>297.87</v>
      </c>
      <c r="G1332" t="str">
        <f>VLOOKUP(C1332,Customer!A1332:C4154,3,FALSE)</f>
        <v>USA</v>
      </c>
      <c r="H1332" t="str">
        <f>VLOOKUP(C1332,Customer!A1332:C4154,2,FALSE)</f>
        <v>Allentown</v>
      </c>
      <c r="I1332" t="str">
        <f t="shared" si="61"/>
        <v>Aug</v>
      </c>
      <c r="J1332">
        <f t="shared" si="62"/>
        <v>34</v>
      </c>
    </row>
    <row r="1333" spans="1:10" x14ac:dyDescent="0.3">
      <c r="A1333" s="3">
        <v>38238</v>
      </c>
      <c r="B1333">
        <v>3</v>
      </c>
      <c r="C1333" t="s">
        <v>261</v>
      </c>
      <c r="D1333">
        <v>100</v>
      </c>
      <c r="E1333" t="s">
        <v>504</v>
      </c>
      <c r="F1333">
        <f t="shared" si="60"/>
        <v>300</v>
      </c>
      <c r="G1333" t="str">
        <f>VLOOKUP(C1333,Customer!A1333:C4155,3,FALSE)</f>
        <v>Sweden</v>
      </c>
      <c r="H1333" t="str">
        <f>VLOOKUP(C1333,Customer!A1333:C4155,2,FALSE)</f>
        <v>Boras</v>
      </c>
      <c r="I1333" t="str">
        <f t="shared" si="61"/>
        <v>Sep</v>
      </c>
      <c r="J1333">
        <f t="shared" si="62"/>
        <v>37</v>
      </c>
    </row>
    <row r="1334" spans="1:10" x14ac:dyDescent="0.3">
      <c r="A1334" s="3">
        <v>38273</v>
      </c>
      <c r="B1334">
        <v>4</v>
      </c>
      <c r="C1334" t="s">
        <v>120</v>
      </c>
      <c r="D1334">
        <v>99.29</v>
      </c>
      <c r="E1334" t="s">
        <v>504</v>
      </c>
      <c r="F1334">
        <f t="shared" si="60"/>
        <v>397.16</v>
      </c>
      <c r="G1334" t="str">
        <f>VLOOKUP(C1334,Customer!A1334:C4156,3,FALSE)</f>
        <v>USA</v>
      </c>
      <c r="H1334" t="str">
        <f>VLOOKUP(C1334,Customer!A1334:C4156,2,FALSE)</f>
        <v>Cambridge</v>
      </c>
      <c r="I1334" t="str">
        <f t="shared" si="61"/>
        <v>Oct</v>
      </c>
      <c r="J1334">
        <f t="shared" si="62"/>
        <v>42</v>
      </c>
    </row>
    <row r="1335" spans="1:10" x14ac:dyDescent="0.3">
      <c r="A1335" s="3">
        <v>38282</v>
      </c>
      <c r="B1335">
        <v>4</v>
      </c>
      <c r="C1335" t="s">
        <v>225</v>
      </c>
      <c r="D1335">
        <v>100</v>
      </c>
      <c r="E1335" t="s">
        <v>504</v>
      </c>
      <c r="F1335">
        <f t="shared" si="60"/>
        <v>400</v>
      </c>
      <c r="G1335" t="str">
        <f>VLOOKUP(C1335,Customer!A1335:C4157,3,FALSE)</f>
        <v>Canada</v>
      </c>
      <c r="H1335" t="str">
        <f>VLOOKUP(C1335,Customer!A1335:C4157,2,FALSE)</f>
        <v>Vancouver</v>
      </c>
      <c r="I1335" t="str">
        <f t="shared" si="61"/>
        <v>Oct</v>
      </c>
      <c r="J1335">
        <f t="shared" si="62"/>
        <v>43</v>
      </c>
    </row>
    <row r="1336" spans="1:10" x14ac:dyDescent="0.3">
      <c r="A1336" s="3">
        <v>38296</v>
      </c>
      <c r="B1336">
        <v>4</v>
      </c>
      <c r="C1336" t="s">
        <v>462</v>
      </c>
      <c r="D1336">
        <v>100</v>
      </c>
      <c r="E1336" t="s">
        <v>504</v>
      </c>
      <c r="F1336">
        <f t="shared" si="60"/>
        <v>400</v>
      </c>
      <c r="G1336" t="str">
        <f>VLOOKUP(C1336,Customer!A1336:C4158,3,FALSE)</f>
        <v>Germany</v>
      </c>
      <c r="H1336" t="str">
        <f>VLOOKUP(C1336,Customer!A1336:C4158,2,FALSE)</f>
        <v>Frankfurt</v>
      </c>
      <c r="I1336" t="str">
        <f t="shared" si="61"/>
        <v>Nov</v>
      </c>
      <c r="J1336">
        <f t="shared" si="62"/>
        <v>45</v>
      </c>
    </row>
    <row r="1337" spans="1:10" x14ac:dyDescent="0.3">
      <c r="A1337" s="3">
        <v>38310</v>
      </c>
      <c r="B1337">
        <v>4</v>
      </c>
      <c r="C1337" t="s">
        <v>183</v>
      </c>
      <c r="D1337">
        <v>100</v>
      </c>
      <c r="E1337" t="s">
        <v>504</v>
      </c>
      <c r="F1337">
        <f t="shared" si="60"/>
        <v>400</v>
      </c>
      <c r="G1337" t="str">
        <f>VLOOKUP(C1337,Customer!A1337:C4159,3,FALSE)</f>
        <v>Sweden</v>
      </c>
      <c r="H1337" t="str">
        <f>VLOOKUP(C1337,Customer!A1337:C4159,2,FALSE)</f>
        <v>Lule</v>
      </c>
      <c r="I1337" t="str">
        <f t="shared" si="61"/>
        <v>Nov</v>
      </c>
      <c r="J1337">
        <f t="shared" si="62"/>
        <v>47</v>
      </c>
    </row>
    <row r="1338" spans="1:10" x14ac:dyDescent="0.3">
      <c r="A1338" s="3">
        <v>38320</v>
      </c>
      <c r="B1338">
        <v>4</v>
      </c>
      <c r="C1338" t="s">
        <v>89</v>
      </c>
      <c r="D1338">
        <v>100</v>
      </c>
      <c r="E1338" t="s">
        <v>504</v>
      </c>
      <c r="F1338">
        <f t="shared" si="60"/>
        <v>400</v>
      </c>
      <c r="G1338" t="str">
        <f>VLOOKUP(C1338,Customer!A1338:C4160,3,FALSE)</f>
        <v>Australia</v>
      </c>
      <c r="H1338" t="str">
        <f>VLOOKUP(C1338,Customer!A1338:C4160,2,FALSE)</f>
        <v>Melbourne</v>
      </c>
      <c r="I1338" t="str">
        <f t="shared" si="61"/>
        <v>Nov</v>
      </c>
      <c r="J1338">
        <f t="shared" si="62"/>
        <v>49</v>
      </c>
    </row>
    <row r="1339" spans="1:10" x14ac:dyDescent="0.3">
      <c r="A1339" s="3">
        <v>38331</v>
      </c>
      <c r="B1339">
        <v>4</v>
      </c>
      <c r="C1339" t="s">
        <v>272</v>
      </c>
      <c r="D1339">
        <v>100</v>
      </c>
      <c r="E1339" t="s">
        <v>504</v>
      </c>
      <c r="F1339">
        <f t="shared" si="60"/>
        <v>400</v>
      </c>
      <c r="G1339" t="str">
        <f>VLOOKUP(C1339,Customer!A1339:C4161,3,FALSE)</f>
        <v>USA</v>
      </c>
      <c r="H1339" t="str">
        <f>VLOOKUP(C1339,Customer!A1339:C4161,2,FALSE)</f>
        <v>San Rafael</v>
      </c>
      <c r="I1339" t="str">
        <f t="shared" si="61"/>
        <v>Dec</v>
      </c>
      <c r="J1339">
        <f t="shared" si="62"/>
        <v>50</v>
      </c>
    </row>
    <row r="1340" spans="1:10" x14ac:dyDescent="0.3">
      <c r="A1340" s="3">
        <v>38372</v>
      </c>
      <c r="B1340">
        <v>1</v>
      </c>
      <c r="C1340" t="s">
        <v>285</v>
      </c>
      <c r="D1340">
        <v>57.53</v>
      </c>
      <c r="E1340" t="s">
        <v>504</v>
      </c>
      <c r="F1340">
        <f t="shared" si="60"/>
        <v>57.53</v>
      </c>
      <c r="G1340" t="str">
        <f>VLOOKUP(C1340,Customer!A1340:C4162,3,FALSE)</f>
        <v>Australia</v>
      </c>
      <c r="H1340" t="str">
        <f>VLOOKUP(C1340,Customer!A1340:C4162,2,FALSE)</f>
        <v>North Sydney</v>
      </c>
      <c r="I1340" t="str">
        <f t="shared" si="61"/>
        <v>Jan</v>
      </c>
      <c r="J1340">
        <f t="shared" si="62"/>
        <v>4</v>
      </c>
    </row>
    <row r="1341" spans="1:10" x14ac:dyDescent="0.3">
      <c r="A1341" s="3">
        <v>38400</v>
      </c>
      <c r="B1341">
        <v>1</v>
      </c>
      <c r="C1341" t="s">
        <v>272</v>
      </c>
      <c r="D1341">
        <v>100</v>
      </c>
      <c r="E1341" t="s">
        <v>504</v>
      </c>
      <c r="F1341">
        <f t="shared" si="60"/>
        <v>100</v>
      </c>
      <c r="G1341" t="str">
        <f>VLOOKUP(C1341,Customer!A1341:C4163,3,FALSE)</f>
        <v>USA</v>
      </c>
      <c r="H1341" t="str">
        <f>VLOOKUP(C1341,Customer!A1341:C4163,2,FALSE)</f>
        <v>San Rafael</v>
      </c>
      <c r="I1341" t="str">
        <f t="shared" si="61"/>
        <v>Feb</v>
      </c>
      <c r="J1341">
        <f t="shared" si="62"/>
        <v>8</v>
      </c>
    </row>
    <row r="1342" spans="1:10" x14ac:dyDescent="0.3">
      <c r="A1342" s="3">
        <v>38473</v>
      </c>
      <c r="B1342">
        <v>2</v>
      </c>
      <c r="C1342" t="s">
        <v>292</v>
      </c>
      <c r="D1342">
        <v>100</v>
      </c>
      <c r="E1342" t="s">
        <v>504</v>
      </c>
      <c r="F1342">
        <f t="shared" si="60"/>
        <v>200</v>
      </c>
      <c r="G1342" t="str">
        <f>VLOOKUP(C1342,Customer!A1342:C4164,3,FALSE)</f>
        <v>Canada</v>
      </c>
      <c r="H1342" t="str">
        <f>VLOOKUP(C1342,Customer!A1342:C4164,2,FALSE)</f>
        <v>Montreal</v>
      </c>
      <c r="I1342" t="str">
        <f t="shared" si="61"/>
        <v>May</v>
      </c>
      <c r="J1342">
        <f t="shared" si="62"/>
        <v>19</v>
      </c>
    </row>
    <row r="1343" spans="1:10" x14ac:dyDescent="0.3">
      <c r="A1343" s="3">
        <v>38503</v>
      </c>
      <c r="B1343">
        <v>2</v>
      </c>
      <c r="C1343" t="s">
        <v>114</v>
      </c>
      <c r="D1343">
        <v>100</v>
      </c>
      <c r="E1343" t="s">
        <v>504</v>
      </c>
      <c r="F1343">
        <f t="shared" si="60"/>
        <v>200</v>
      </c>
      <c r="G1343" t="str">
        <f>VLOOKUP(C1343,Customer!A1343:C4165,3,FALSE)</f>
        <v>France</v>
      </c>
      <c r="H1343" t="str">
        <f>VLOOKUP(C1343,Customer!A1343:C4165,2,FALSE)</f>
        <v>Nantes</v>
      </c>
      <c r="I1343" t="str">
        <f t="shared" si="61"/>
        <v>May</v>
      </c>
      <c r="J1343">
        <f t="shared" si="62"/>
        <v>23</v>
      </c>
    </row>
    <row r="1344" spans="1:10" x14ac:dyDescent="0.3">
      <c r="A1344" s="3">
        <v>37650</v>
      </c>
      <c r="B1344">
        <v>1</v>
      </c>
      <c r="C1344" t="s">
        <v>133</v>
      </c>
      <c r="D1344">
        <v>47.29</v>
      </c>
      <c r="E1344" t="s">
        <v>550</v>
      </c>
      <c r="F1344">
        <f t="shared" si="60"/>
        <v>47.29</v>
      </c>
      <c r="G1344" t="str">
        <f>VLOOKUP(C1344,Customer!A1344:C4166,3,FALSE)</f>
        <v>Norway</v>
      </c>
      <c r="H1344" t="str">
        <f>VLOOKUP(C1344,Customer!A1344:C4166,2,FALSE)</f>
        <v>Stavern</v>
      </c>
      <c r="I1344" t="str">
        <f t="shared" si="61"/>
        <v>Jan</v>
      </c>
      <c r="J1344">
        <f t="shared" si="62"/>
        <v>5</v>
      </c>
    </row>
    <row r="1345" spans="1:10" x14ac:dyDescent="0.3">
      <c r="A1345" s="3">
        <v>37706</v>
      </c>
      <c r="B1345">
        <v>1</v>
      </c>
      <c r="C1345" t="s">
        <v>272</v>
      </c>
      <c r="D1345">
        <v>49.81</v>
      </c>
      <c r="E1345" t="s">
        <v>550</v>
      </c>
      <c r="F1345">
        <f t="shared" si="60"/>
        <v>49.81</v>
      </c>
      <c r="G1345" t="str">
        <f>VLOOKUP(C1345,Customer!A1345:C4167,3,FALSE)</f>
        <v>USA</v>
      </c>
      <c r="H1345" t="str">
        <f>VLOOKUP(C1345,Customer!A1345:C4167,2,FALSE)</f>
        <v>San Rafael</v>
      </c>
      <c r="I1345" t="str">
        <f t="shared" si="61"/>
        <v>Mar</v>
      </c>
      <c r="J1345">
        <f t="shared" si="62"/>
        <v>13</v>
      </c>
    </row>
    <row r="1346" spans="1:10" x14ac:dyDescent="0.3">
      <c r="A1346" s="3">
        <v>37769</v>
      </c>
      <c r="B1346">
        <v>2</v>
      </c>
      <c r="C1346" t="s">
        <v>191</v>
      </c>
      <c r="D1346">
        <v>53.83</v>
      </c>
      <c r="E1346" t="s">
        <v>550</v>
      </c>
      <c r="F1346">
        <f t="shared" si="60"/>
        <v>107.66</v>
      </c>
      <c r="G1346" t="str">
        <f>VLOOKUP(C1346,Customer!A1346:C4168,3,FALSE)</f>
        <v>Spain</v>
      </c>
      <c r="H1346" t="str">
        <f>VLOOKUP(C1346,Customer!A1346:C4168,2,FALSE)</f>
        <v>Madrid</v>
      </c>
      <c r="I1346" t="str">
        <f t="shared" si="61"/>
        <v>May</v>
      </c>
      <c r="J1346">
        <f t="shared" si="62"/>
        <v>22</v>
      </c>
    </row>
    <row r="1347" spans="1:10" x14ac:dyDescent="0.3">
      <c r="A1347" s="3">
        <v>37826</v>
      </c>
      <c r="B1347">
        <v>3</v>
      </c>
      <c r="C1347" t="s">
        <v>62</v>
      </c>
      <c r="D1347">
        <v>43.27</v>
      </c>
      <c r="E1347" t="s">
        <v>550</v>
      </c>
      <c r="F1347">
        <f t="shared" ref="F1347:F1410" si="63">D1347*B1347</f>
        <v>129.81</v>
      </c>
      <c r="G1347" t="str">
        <f>VLOOKUP(C1347,Customer!A1347:C4169,3,FALSE)</f>
        <v>USA</v>
      </c>
      <c r="H1347" t="str">
        <f>VLOOKUP(C1347,Customer!A1347:C4169,2,FALSE)</f>
        <v>Burlingame</v>
      </c>
      <c r="I1347" t="str">
        <f t="shared" ref="I1347:I1410" si="64">TEXT(A1347,"mmm")</f>
        <v>Jul</v>
      </c>
      <c r="J1347">
        <f t="shared" ref="J1347:J1410" si="65">WEEKNUM(A1347)</f>
        <v>30</v>
      </c>
    </row>
    <row r="1348" spans="1:10" x14ac:dyDescent="0.3">
      <c r="A1348" s="3">
        <v>37883</v>
      </c>
      <c r="B1348">
        <v>3</v>
      </c>
      <c r="C1348" t="s">
        <v>196</v>
      </c>
      <c r="D1348">
        <v>42.76</v>
      </c>
      <c r="E1348" t="s">
        <v>550</v>
      </c>
      <c r="F1348">
        <f t="shared" si="63"/>
        <v>128.28</v>
      </c>
      <c r="G1348" t="str">
        <f>VLOOKUP(C1348,Customer!A1348:C4170,3,FALSE)</f>
        <v>Singapore</v>
      </c>
      <c r="H1348" t="str">
        <f>VLOOKUP(C1348,Customer!A1348:C4170,2,FALSE)</f>
        <v>Singapore</v>
      </c>
      <c r="I1348" t="str">
        <f t="shared" si="64"/>
        <v>Sep</v>
      </c>
      <c r="J1348">
        <f t="shared" si="65"/>
        <v>38</v>
      </c>
    </row>
    <row r="1349" spans="1:10" x14ac:dyDescent="0.3">
      <c r="A1349" s="3">
        <v>37915</v>
      </c>
      <c r="B1349">
        <v>4</v>
      </c>
      <c r="C1349" t="s">
        <v>409</v>
      </c>
      <c r="D1349">
        <v>53.83</v>
      </c>
      <c r="E1349" t="s">
        <v>550</v>
      </c>
      <c r="F1349">
        <f t="shared" si="63"/>
        <v>215.32</v>
      </c>
      <c r="G1349" t="str">
        <f>VLOOKUP(C1349,Customer!A1349:C4171,3,FALSE)</f>
        <v>Austria</v>
      </c>
      <c r="H1349" t="str">
        <f>VLOOKUP(C1349,Customer!A1349:C4171,2,FALSE)</f>
        <v>Graz</v>
      </c>
      <c r="I1349" t="str">
        <f t="shared" si="64"/>
        <v>Oct</v>
      </c>
      <c r="J1349">
        <f t="shared" si="65"/>
        <v>43</v>
      </c>
    </row>
    <row r="1350" spans="1:10" x14ac:dyDescent="0.3">
      <c r="A1350" s="3">
        <v>37931</v>
      </c>
      <c r="B1350">
        <v>4</v>
      </c>
      <c r="C1350" t="s">
        <v>207</v>
      </c>
      <c r="D1350">
        <v>44.78</v>
      </c>
      <c r="E1350" t="s">
        <v>550</v>
      </c>
      <c r="F1350">
        <f t="shared" si="63"/>
        <v>179.12</v>
      </c>
      <c r="G1350" t="str">
        <f>VLOOKUP(C1350,Customer!A1350:C4172,3,FALSE)</f>
        <v>Australia</v>
      </c>
      <c r="H1350" t="str">
        <f>VLOOKUP(C1350,Customer!A1350:C4172,2,FALSE)</f>
        <v>South Brisbane</v>
      </c>
      <c r="I1350" t="str">
        <f t="shared" si="64"/>
        <v>Nov</v>
      </c>
      <c r="J1350">
        <f t="shared" si="65"/>
        <v>45</v>
      </c>
    </row>
    <row r="1351" spans="1:10" x14ac:dyDescent="0.3">
      <c r="A1351" s="3">
        <v>37938</v>
      </c>
      <c r="B1351">
        <v>4</v>
      </c>
      <c r="C1351" t="s">
        <v>214</v>
      </c>
      <c r="D1351">
        <v>49.3</v>
      </c>
      <c r="E1351" t="s">
        <v>550</v>
      </c>
      <c r="F1351">
        <f t="shared" si="63"/>
        <v>197.2</v>
      </c>
      <c r="G1351" t="str">
        <f>VLOOKUP(C1351,Customer!A1351:C4173,3,FALSE)</f>
        <v>USA</v>
      </c>
      <c r="H1351" t="str">
        <f>VLOOKUP(C1351,Customer!A1351:C4173,2,FALSE)</f>
        <v>Philadelphia</v>
      </c>
      <c r="I1351" t="str">
        <f t="shared" si="64"/>
        <v>Nov</v>
      </c>
      <c r="J1351">
        <f t="shared" si="65"/>
        <v>46</v>
      </c>
    </row>
    <row r="1352" spans="1:10" x14ac:dyDescent="0.3">
      <c r="A1352" s="3">
        <v>37950</v>
      </c>
      <c r="B1352">
        <v>4</v>
      </c>
      <c r="C1352" t="s">
        <v>219</v>
      </c>
      <c r="D1352">
        <v>44.78</v>
      </c>
      <c r="E1352" t="s">
        <v>550</v>
      </c>
      <c r="F1352">
        <f t="shared" si="63"/>
        <v>179.12</v>
      </c>
      <c r="G1352" t="str">
        <f>VLOOKUP(C1352,Customer!A1352:C4174,3,FALSE)</f>
        <v>France</v>
      </c>
      <c r="H1352" t="str">
        <f>VLOOKUP(C1352,Customer!A1352:C4174,2,FALSE)</f>
        <v>Lyon</v>
      </c>
      <c r="I1352" t="str">
        <f t="shared" si="64"/>
        <v>Nov</v>
      </c>
      <c r="J1352">
        <f t="shared" si="65"/>
        <v>48</v>
      </c>
    </row>
    <row r="1353" spans="1:10" x14ac:dyDescent="0.3">
      <c r="A1353" s="3">
        <v>37960</v>
      </c>
      <c r="B1353">
        <v>4</v>
      </c>
      <c r="C1353" t="s">
        <v>225</v>
      </c>
      <c r="D1353">
        <v>53.33</v>
      </c>
      <c r="E1353" t="s">
        <v>550</v>
      </c>
      <c r="F1353">
        <f t="shared" si="63"/>
        <v>213.32</v>
      </c>
      <c r="G1353" t="str">
        <f>VLOOKUP(C1353,Customer!A1353:C4175,3,FALSE)</f>
        <v>Canada</v>
      </c>
      <c r="H1353" t="str">
        <f>VLOOKUP(C1353,Customer!A1353:C4175,2,FALSE)</f>
        <v>Vancouver</v>
      </c>
      <c r="I1353" t="str">
        <f t="shared" si="64"/>
        <v>Dec</v>
      </c>
      <c r="J1353">
        <f t="shared" si="65"/>
        <v>49</v>
      </c>
    </row>
    <row r="1354" spans="1:10" x14ac:dyDescent="0.3">
      <c r="A1354" s="3">
        <v>38015</v>
      </c>
      <c r="B1354">
        <v>1</v>
      </c>
      <c r="C1354" t="s">
        <v>234</v>
      </c>
      <c r="D1354">
        <v>45.28</v>
      </c>
      <c r="E1354" t="s">
        <v>550</v>
      </c>
      <c r="F1354">
        <f t="shared" si="63"/>
        <v>45.28</v>
      </c>
      <c r="G1354" t="str">
        <f>VLOOKUP(C1354,Customer!A1354:C4176,3,FALSE)</f>
        <v>USA</v>
      </c>
      <c r="H1354" t="str">
        <f>VLOOKUP(C1354,Customer!A1354:C4176,2,FALSE)</f>
        <v>Burbank</v>
      </c>
      <c r="I1354" t="str">
        <f t="shared" si="64"/>
        <v>Jan</v>
      </c>
      <c r="J1354">
        <f t="shared" si="65"/>
        <v>5</v>
      </c>
    </row>
    <row r="1355" spans="1:10" x14ac:dyDescent="0.3">
      <c r="A1355" s="3">
        <v>38057</v>
      </c>
      <c r="B1355">
        <v>1</v>
      </c>
      <c r="C1355" t="s">
        <v>272</v>
      </c>
      <c r="D1355">
        <v>40.25</v>
      </c>
      <c r="E1355" t="s">
        <v>550</v>
      </c>
      <c r="F1355">
        <f t="shared" si="63"/>
        <v>40.25</v>
      </c>
      <c r="G1355" t="str">
        <f>VLOOKUP(C1355,Customer!A1355:C4177,3,FALSE)</f>
        <v>USA</v>
      </c>
      <c r="H1355" t="str">
        <f>VLOOKUP(C1355,Customer!A1355:C4177,2,FALSE)</f>
        <v>San Rafael</v>
      </c>
      <c r="I1355" t="str">
        <f t="shared" si="64"/>
        <v>Mar</v>
      </c>
      <c r="J1355">
        <f t="shared" si="65"/>
        <v>11</v>
      </c>
    </row>
    <row r="1356" spans="1:10" x14ac:dyDescent="0.3">
      <c r="A1356" s="3">
        <v>38111</v>
      </c>
      <c r="B1356">
        <v>2</v>
      </c>
      <c r="C1356" t="s">
        <v>242</v>
      </c>
      <c r="D1356">
        <v>59.87</v>
      </c>
      <c r="E1356" t="s">
        <v>550</v>
      </c>
      <c r="F1356">
        <f t="shared" si="63"/>
        <v>119.74</v>
      </c>
      <c r="G1356" t="str">
        <f>VLOOKUP(C1356,Customer!A1356:C4178,3,FALSE)</f>
        <v>USA</v>
      </c>
      <c r="H1356" t="str">
        <f>VLOOKUP(C1356,Customer!A1356:C4178,2,FALSE)</f>
        <v>New Haven</v>
      </c>
      <c r="I1356" t="str">
        <f t="shared" si="64"/>
        <v>May</v>
      </c>
      <c r="J1356">
        <f t="shared" si="65"/>
        <v>19</v>
      </c>
    </row>
    <row r="1357" spans="1:10" x14ac:dyDescent="0.3">
      <c r="A1357" s="3">
        <v>38153</v>
      </c>
      <c r="B1357">
        <v>2</v>
      </c>
      <c r="C1357" t="s">
        <v>246</v>
      </c>
      <c r="D1357">
        <v>59.87</v>
      </c>
      <c r="E1357" t="s">
        <v>550</v>
      </c>
      <c r="F1357">
        <f t="shared" si="63"/>
        <v>119.74</v>
      </c>
      <c r="G1357" t="str">
        <f>VLOOKUP(C1357,Customer!A1357:C4179,3,FALSE)</f>
        <v>Japan</v>
      </c>
      <c r="H1357" t="str">
        <f>VLOOKUP(C1357,Customer!A1357:C4179,2,FALSE)</f>
        <v>Minato-ku</v>
      </c>
      <c r="I1357" t="str">
        <f t="shared" si="64"/>
        <v>Jun</v>
      </c>
      <c r="J1357">
        <f t="shared" si="65"/>
        <v>25</v>
      </c>
    </row>
    <row r="1358" spans="1:10" x14ac:dyDescent="0.3">
      <c r="A1358" s="3">
        <v>38187</v>
      </c>
      <c r="B1358">
        <v>3</v>
      </c>
      <c r="C1358" t="s">
        <v>152</v>
      </c>
      <c r="D1358">
        <v>58.36</v>
      </c>
      <c r="E1358" t="s">
        <v>550</v>
      </c>
      <c r="F1358">
        <f t="shared" si="63"/>
        <v>175.07999999999998</v>
      </c>
      <c r="G1358" t="str">
        <f>VLOOKUP(C1358,Customer!A1358:C4180,3,FALSE)</f>
        <v>Australia</v>
      </c>
      <c r="H1358" t="str">
        <f>VLOOKUP(C1358,Customer!A1358:C4180,2,FALSE)</f>
        <v>Chatswood</v>
      </c>
      <c r="I1358" t="str">
        <f t="shared" si="64"/>
        <v>Jul</v>
      </c>
      <c r="J1358">
        <f t="shared" si="65"/>
        <v>30</v>
      </c>
    </row>
    <row r="1359" spans="1:10" x14ac:dyDescent="0.3">
      <c r="A1359" s="3">
        <v>38218</v>
      </c>
      <c r="B1359">
        <v>3</v>
      </c>
      <c r="C1359" t="s">
        <v>139</v>
      </c>
      <c r="D1359">
        <v>59.87</v>
      </c>
      <c r="E1359" t="s">
        <v>550</v>
      </c>
      <c r="F1359">
        <f t="shared" si="63"/>
        <v>179.60999999999999</v>
      </c>
      <c r="G1359" t="str">
        <f>VLOOKUP(C1359,Customer!A1359:C4181,3,FALSE)</f>
        <v>USA</v>
      </c>
      <c r="H1359" t="str">
        <f>VLOOKUP(C1359,Customer!A1359:C4181,2,FALSE)</f>
        <v>Allentown</v>
      </c>
      <c r="I1359" t="str">
        <f t="shared" si="64"/>
        <v>Aug</v>
      </c>
      <c r="J1359">
        <f t="shared" si="65"/>
        <v>34</v>
      </c>
    </row>
    <row r="1360" spans="1:10" x14ac:dyDescent="0.3">
      <c r="A1360" s="3">
        <v>38238</v>
      </c>
      <c r="B1360">
        <v>3</v>
      </c>
      <c r="C1360" t="s">
        <v>261</v>
      </c>
      <c r="D1360">
        <v>51.82</v>
      </c>
      <c r="E1360" t="s">
        <v>550</v>
      </c>
      <c r="F1360">
        <f t="shared" si="63"/>
        <v>155.46</v>
      </c>
      <c r="G1360" t="str">
        <f>VLOOKUP(C1360,Customer!A1360:C4182,3,FALSE)</f>
        <v>Sweden</v>
      </c>
      <c r="H1360" t="str">
        <f>VLOOKUP(C1360,Customer!A1360:C4182,2,FALSE)</f>
        <v>Boras</v>
      </c>
      <c r="I1360" t="str">
        <f t="shared" si="64"/>
        <v>Sep</v>
      </c>
      <c r="J1360">
        <f t="shared" si="65"/>
        <v>37</v>
      </c>
    </row>
    <row r="1361" spans="1:10" x14ac:dyDescent="0.3">
      <c r="A1361" s="3">
        <v>38271</v>
      </c>
      <c r="B1361">
        <v>4</v>
      </c>
      <c r="C1361" t="s">
        <v>267</v>
      </c>
      <c r="D1361">
        <v>49.3</v>
      </c>
      <c r="E1361" t="s">
        <v>550</v>
      </c>
      <c r="F1361">
        <f t="shared" si="63"/>
        <v>197.2</v>
      </c>
      <c r="G1361" t="str">
        <f>VLOOKUP(C1361,Customer!A1361:C4183,3,FALSE)</f>
        <v>France</v>
      </c>
      <c r="H1361" t="str">
        <f>VLOOKUP(C1361,Customer!A1361:C4183,2,FALSE)</f>
        <v>Versailles</v>
      </c>
      <c r="I1361" t="str">
        <f t="shared" si="64"/>
        <v>Oct</v>
      </c>
      <c r="J1361">
        <f t="shared" si="65"/>
        <v>42</v>
      </c>
    </row>
    <row r="1362" spans="1:10" x14ac:dyDescent="0.3">
      <c r="A1362" s="3">
        <v>38281</v>
      </c>
      <c r="B1362">
        <v>4</v>
      </c>
      <c r="C1362" t="s">
        <v>272</v>
      </c>
      <c r="D1362">
        <v>56.85</v>
      </c>
      <c r="E1362" t="s">
        <v>550</v>
      </c>
      <c r="F1362">
        <f t="shared" si="63"/>
        <v>227.4</v>
      </c>
      <c r="G1362" t="str">
        <f>VLOOKUP(C1362,Customer!A1362:C4184,3,FALSE)</f>
        <v>USA</v>
      </c>
      <c r="H1362" t="str">
        <f>VLOOKUP(C1362,Customer!A1362:C4184,2,FALSE)</f>
        <v>San Rafael</v>
      </c>
      <c r="I1362" t="str">
        <f t="shared" si="64"/>
        <v>Oct</v>
      </c>
      <c r="J1362">
        <f t="shared" si="65"/>
        <v>43</v>
      </c>
    </row>
    <row r="1363" spans="1:10" x14ac:dyDescent="0.3">
      <c r="A1363" s="3">
        <v>38296</v>
      </c>
      <c r="B1363">
        <v>4</v>
      </c>
      <c r="C1363" t="s">
        <v>99</v>
      </c>
      <c r="D1363">
        <v>100</v>
      </c>
      <c r="E1363" t="s">
        <v>550</v>
      </c>
      <c r="F1363">
        <f t="shared" si="63"/>
        <v>400</v>
      </c>
      <c r="G1363" t="str">
        <f>VLOOKUP(C1363,Customer!A1363:C4185,3,FALSE)</f>
        <v>USA</v>
      </c>
      <c r="H1363" t="str">
        <f>VLOOKUP(C1363,Customer!A1363:C4185,2,FALSE)</f>
        <v>NYC</v>
      </c>
      <c r="I1363" t="str">
        <f t="shared" si="64"/>
        <v>Nov</v>
      </c>
      <c r="J1363">
        <f t="shared" si="65"/>
        <v>45</v>
      </c>
    </row>
    <row r="1364" spans="1:10" x14ac:dyDescent="0.3">
      <c r="A1364" s="3">
        <v>38309</v>
      </c>
      <c r="B1364">
        <v>4</v>
      </c>
      <c r="C1364" t="s">
        <v>81</v>
      </c>
      <c r="D1364">
        <v>79.86</v>
      </c>
      <c r="E1364" t="s">
        <v>550</v>
      </c>
      <c r="F1364">
        <f t="shared" si="63"/>
        <v>319.44</v>
      </c>
      <c r="G1364" t="str">
        <f>VLOOKUP(C1364,Customer!A1364:C4186,3,FALSE)</f>
        <v>USA</v>
      </c>
      <c r="H1364" t="str">
        <f>VLOOKUP(C1364,Customer!A1364:C4186,2,FALSE)</f>
        <v>San Francisco</v>
      </c>
      <c r="I1364" t="str">
        <f t="shared" si="64"/>
        <v>Nov</v>
      </c>
      <c r="J1364">
        <f t="shared" si="65"/>
        <v>47</v>
      </c>
    </row>
    <row r="1365" spans="1:10" x14ac:dyDescent="0.3">
      <c r="A1365" s="3">
        <v>38292</v>
      </c>
      <c r="B1365">
        <v>4</v>
      </c>
      <c r="C1365" t="s">
        <v>191</v>
      </c>
      <c r="D1365">
        <v>100</v>
      </c>
      <c r="E1365" t="s">
        <v>550</v>
      </c>
      <c r="F1365">
        <f t="shared" si="63"/>
        <v>400</v>
      </c>
      <c r="G1365" t="str">
        <f>VLOOKUP(C1365,Customer!A1365:C4187,3,FALSE)</f>
        <v>Spain</v>
      </c>
      <c r="H1365" t="str">
        <f>VLOOKUP(C1365,Customer!A1365:C4187,2,FALSE)</f>
        <v>Madrid</v>
      </c>
      <c r="I1365" t="str">
        <f t="shared" si="64"/>
        <v>Nov</v>
      </c>
      <c r="J1365">
        <f t="shared" si="65"/>
        <v>45</v>
      </c>
    </row>
    <row r="1366" spans="1:10" x14ac:dyDescent="0.3">
      <c r="A1366" s="3">
        <v>38331</v>
      </c>
      <c r="B1366">
        <v>4</v>
      </c>
      <c r="C1366" t="s">
        <v>174</v>
      </c>
      <c r="D1366">
        <v>100</v>
      </c>
      <c r="E1366" t="s">
        <v>550</v>
      </c>
      <c r="F1366">
        <f t="shared" si="63"/>
        <v>400</v>
      </c>
      <c r="G1366" t="str">
        <f>VLOOKUP(C1366,Customer!A1366:C4188,3,FALSE)</f>
        <v>Spain</v>
      </c>
      <c r="H1366" t="str">
        <f>VLOOKUP(C1366,Customer!A1366:C4188,2,FALSE)</f>
        <v>Madrid</v>
      </c>
      <c r="I1366" t="str">
        <f t="shared" si="64"/>
        <v>Dec</v>
      </c>
      <c r="J1366">
        <f t="shared" si="65"/>
        <v>50</v>
      </c>
    </row>
    <row r="1367" spans="1:10" x14ac:dyDescent="0.3">
      <c r="A1367" s="3">
        <v>38372</v>
      </c>
      <c r="B1367">
        <v>1</v>
      </c>
      <c r="C1367" t="s">
        <v>285</v>
      </c>
      <c r="D1367">
        <v>100</v>
      </c>
      <c r="E1367" t="s">
        <v>550</v>
      </c>
      <c r="F1367">
        <f t="shared" si="63"/>
        <v>100</v>
      </c>
      <c r="G1367" t="str">
        <f>VLOOKUP(C1367,Customer!A1367:C4189,3,FALSE)</f>
        <v>Australia</v>
      </c>
      <c r="H1367" t="str">
        <f>VLOOKUP(C1367,Customer!A1367:C4189,2,FALSE)</f>
        <v>North Sydney</v>
      </c>
      <c r="I1367" t="str">
        <f t="shared" si="64"/>
        <v>Jan</v>
      </c>
      <c r="J1367">
        <f t="shared" si="65"/>
        <v>4</v>
      </c>
    </row>
    <row r="1368" spans="1:10" x14ac:dyDescent="0.3">
      <c r="A1368" s="3">
        <v>38400</v>
      </c>
      <c r="B1368">
        <v>1</v>
      </c>
      <c r="C1368" t="s">
        <v>272</v>
      </c>
      <c r="D1368">
        <v>100</v>
      </c>
      <c r="E1368" t="s">
        <v>550</v>
      </c>
      <c r="F1368">
        <f t="shared" si="63"/>
        <v>100</v>
      </c>
      <c r="G1368" t="str">
        <f>VLOOKUP(C1368,Customer!A1368:C4190,3,FALSE)</f>
        <v>USA</v>
      </c>
      <c r="H1368" t="str">
        <f>VLOOKUP(C1368,Customer!A1368:C4190,2,FALSE)</f>
        <v>San Rafael</v>
      </c>
      <c r="I1368" t="str">
        <f t="shared" si="64"/>
        <v>Feb</v>
      </c>
      <c r="J1368">
        <f t="shared" si="65"/>
        <v>8</v>
      </c>
    </row>
    <row r="1369" spans="1:10" x14ac:dyDescent="0.3">
      <c r="A1369" s="3">
        <v>38473</v>
      </c>
      <c r="B1369">
        <v>2</v>
      </c>
      <c r="C1369" t="s">
        <v>292</v>
      </c>
      <c r="D1369">
        <v>59.87</v>
      </c>
      <c r="E1369" t="s">
        <v>550</v>
      </c>
      <c r="F1369">
        <f t="shared" si="63"/>
        <v>119.74</v>
      </c>
      <c r="G1369" t="str">
        <f>VLOOKUP(C1369,Customer!A1369:C4191,3,FALSE)</f>
        <v>Canada</v>
      </c>
      <c r="H1369" t="str">
        <f>VLOOKUP(C1369,Customer!A1369:C4191,2,FALSE)</f>
        <v>Montreal</v>
      </c>
      <c r="I1369" t="str">
        <f t="shared" si="64"/>
        <v>May</v>
      </c>
      <c r="J1369">
        <f t="shared" si="65"/>
        <v>19</v>
      </c>
    </row>
    <row r="1370" spans="1:10" x14ac:dyDescent="0.3">
      <c r="A1370" s="3">
        <v>38503</v>
      </c>
      <c r="B1370">
        <v>2</v>
      </c>
      <c r="C1370" t="s">
        <v>174</v>
      </c>
      <c r="D1370">
        <v>59.87</v>
      </c>
      <c r="E1370" t="s">
        <v>550</v>
      </c>
      <c r="F1370">
        <f t="shared" si="63"/>
        <v>119.74</v>
      </c>
      <c r="G1370" t="str">
        <f>VLOOKUP(C1370,Customer!A1370:C4192,3,FALSE)</f>
        <v>Spain</v>
      </c>
      <c r="H1370" t="str">
        <f>VLOOKUP(C1370,Customer!A1370:C4192,2,FALSE)</f>
        <v>Madrid</v>
      </c>
      <c r="I1370" t="str">
        <f t="shared" si="64"/>
        <v>May</v>
      </c>
      <c r="J1370">
        <f t="shared" si="65"/>
        <v>23</v>
      </c>
    </row>
    <row r="1371" spans="1:10" x14ac:dyDescent="0.3">
      <c r="A1371" s="3">
        <v>37683</v>
      </c>
      <c r="B1371">
        <v>1</v>
      </c>
      <c r="C1371" t="s">
        <v>425</v>
      </c>
      <c r="D1371">
        <v>100</v>
      </c>
      <c r="E1371" t="s">
        <v>181</v>
      </c>
      <c r="F1371">
        <f t="shared" si="63"/>
        <v>100</v>
      </c>
      <c r="G1371" t="str">
        <f>VLOOKUP(C1371,Customer!A1371:C4193,3,FALSE)</f>
        <v>Philippines</v>
      </c>
      <c r="H1371" t="str">
        <f>VLOOKUP(C1371,Customer!A1371:C4193,2,FALSE)</f>
        <v>Makati City</v>
      </c>
      <c r="I1371" t="str">
        <f t="shared" si="64"/>
        <v>Mar</v>
      </c>
      <c r="J1371">
        <f t="shared" si="65"/>
        <v>10</v>
      </c>
    </row>
    <row r="1372" spans="1:10" x14ac:dyDescent="0.3">
      <c r="A1372" s="3">
        <v>37749</v>
      </c>
      <c r="B1372">
        <v>2</v>
      </c>
      <c r="C1372" t="s">
        <v>433</v>
      </c>
      <c r="D1372">
        <v>100</v>
      </c>
      <c r="E1372" t="s">
        <v>181</v>
      </c>
      <c r="F1372">
        <f t="shared" si="63"/>
        <v>200</v>
      </c>
      <c r="G1372" t="str">
        <f>VLOOKUP(C1372,Customer!A1372:C4194,3,FALSE)</f>
        <v>France</v>
      </c>
      <c r="H1372" t="str">
        <f>VLOOKUP(C1372,Customer!A1372:C4194,2,FALSE)</f>
        <v>Marseille</v>
      </c>
      <c r="I1372" t="str">
        <f t="shared" si="64"/>
        <v>May</v>
      </c>
      <c r="J1372">
        <f t="shared" si="65"/>
        <v>19</v>
      </c>
    </row>
    <row r="1373" spans="1:10" x14ac:dyDescent="0.3">
      <c r="A1373" s="3">
        <v>37804</v>
      </c>
      <c r="B1373">
        <v>3</v>
      </c>
      <c r="C1373" t="s">
        <v>272</v>
      </c>
      <c r="D1373">
        <v>100</v>
      </c>
      <c r="E1373" t="s">
        <v>181</v>
      </c>
      <c r="F1373">
        <f t="shared" si="63"/>
        <v>300</v>
      </c>
      <c r="G1373" t="str">
        <f>VLOOKUP(C1373,Customer!A1373:C4195,3,FALSE)</f>
        <v>USA</v>
      </c>
      <c r="H1373" t="str">
        <f>VLOOKUP(C1373,Customer!A1373:C4195,2,FALSE)</f>
        <v>San Rafael</v>
      </c>
      <c r="I1373" t="str">
        <f t="shared" si="64"/>
        <v>Jul</v>
      </c>
      <c r="J1373">
        <f t="shared" si="65"/>
        <v>27</v>
      </c>
    </row>
    <row r="1374" spans="1:10" x14ac:dyDescent="0.3">
      <c r="A1374" s="3">
        <v>37867</v>
      </c>
      <c r="B1374">
        <v>3</v>
      </c>
      <c r="C1374" t="s">
        <v>568</v>
      </c>
      <c r="D1374">
        <v>100</v>
      </c>
      <c r="E1374" t="s">
        <v>181</v>
      </c>
      <c r="F1374">
        <f t="shared" si="63"/>
        <v>300</v>
      </c>
      <c r="G1374" t="str">
        <f>VLOOKUP(C1374,Customer!A1374:C4196,3,FALSE)</f>
        <v>USA</v>
      </c>
      <c r="H1374" t="str">
        <f>VLOOKUP(C1374,Customer!A1374:C4196,2,FALSE)</f>
        <v>Glendale</v>
      </c>
      <c r="I1374" t="str">
        <f t="shared" si="64"/>
        <v>Sep</v>
      </c>
      <c r="J1374">
        <f t="shared" si="65"/>
        <v>36</v>
      </c>
    </row>
    <row r="1375" spans="1:10" x14ac:dyDescent="0.3">
      <c r="A1375" s="3">
        <v>37904</v>
      </c>
      <c r="B1375">
        <v>4</v>
      </c>
      <c r="C1375" t="s">
        <v>58</v>
      </c>
      <c r="D1375">
        <v>100</v>
      </c>
      <c r="E1375" t="s">
        <v>181</v>
      </c>
      <c r="F1375">
        <f t="shared" si="63"/>
        <v>400</v>
      </c>
      <c r="G1375" t="str">
        <f>VLOOKUP(C1375,Customer!A1375:C4197,3,FALSE)</f>
        <v>USA</v>
      </c>
      <c r="H1375" t="str">
        <f>VLOOKUP(C1375,Customer!A1375:C4197,2,FALSE)</f>
        <v>San Francisco</v>
      </c>
      <c r="I1375" t="str">
        <f t="shared" si="64"/>
        <v>Oct</v>
      </c>
      <c r="J1375">
        <f t="shared" si="65"/>
        <v>41</v>
      </c>
    </row>
    <row r="1376" spans="1:10" x14ac:dyDescent="0.3">
      <c r="A1376" s="3">
        <v>37929</v>
      </c>
      <c r="B1376">
        <v>4</v>
      </c>
      <c r="C1376" t="s">
        <v>285</v>
      </c>
      <c r="D1376">
        <v>100</v>
      </c>
      <c r="E1376" t="s">
        <v>181</v>
      </c>
      <c r="F1376">
        <f t="shared" si="63"/>
        <v>400</v>
      </c>
      <c r="G1376" t="str">
        <f>VLOOKUP(C1376,Customer!A1376:C4198,3,FALSE)</f>
        <v>Australia</v>
      </c>
      <c r="H1376" t="str">
        <f>VLOOKUP(C1376,Customer!A1376:C4198,2,FALSE)</f>
        <v>North Sydney</v>
      </c>
      <c r="I1376" t="str">
        <f t="shared" si="64"/>
        <v>Nov</v>
      </c>
      <c r="J1376">
        <f t="shared" si="65"/>
        <v>45</v>
      </c>
    </row>
    <row r="1377" spans="1:10" x14ac:dyDescent="0.3">
      <c r="A1377" s="3">
        <v>37936</v>
      </c>
      <c r="B1377">
        <v>4</v>
      </c>
      <c r="C1377" t="s">
        <v>67</v>
      </c>
      <c r="D1377">
        <v>100</v>
      </c>
      <c r="E1377" t="s">
        <v>181</v>
      </c>
      <c r="F1377">
        <f t="shared" si="63"/>
        <v>400</v>
      </c>
      <c r="G1377" t="str">
        <f>VLOOKUP(C1377,Customer!A1377:C4199,3,FALSE)</f>
        <v>France</v>
      </c>
      <c r="H1377" t="str">
        <f>VLOOKUP(C1377,Customer!A1377:C4199,2,FALSE)</f>
        <v>Lille</v>
      </c>
      <c r="I1377" t="str">
        <f t="shared" si="64"/>
        <v>Nov</v>
      </c>
      <c r="J1377">
        <f t="shared" si="65"/>
        <v>46</v>
      </c>
    </row>
    <row r="1378" spans="1:10" x14ac:dyDescent="0.3">
      <c r="A1378" s="3">
        <v>37945</v>
      </c>
      <c r="B1378">
        <v>4</v>
      </c>
      <c r="C1378" t="s">
        <v>439</v>
      </c>
      <c r="D1378">
        <v>100</v>
      </c>
      <c r="E1378" t="s">
        <v>181</v>
      </c>
      <c r="F1378">
        <f t="shared" si="63"/>
        <v>400</v>
      </c>
      <c r="G1378" t="str">
        <f>VLOOKUP(C1378,Customer!A1378:C4200,3,FALSE)</f>
        <v>Germany</v>
      </c>
      <c r="H1378" t="str">
        <f>VLOOKUP(C1378,Customer!A1378:C4200,2,FALSE)</f>
        <v>Koln</v>
      </c>
      <c r="I1378" t="str">
        <f t="shared" si="64"/>
        <v>Nov</v>
      </c>
      <c r="J1378">
        <f t="shared" si="65"/>
        <v>47</v>
      </c>
    </row>
    <row r="1379" spans="1:10" x14ac:dyDescent="0.3">
      <c r="A1379" s="3">
        <v>38001</v>
      </c>
      <c r="B1379">
        <v>1</v>
      </c>
      <c r="C1379" t="s">
        <v>84</v>
      </c>
      <c r="D1379">
        <v>100</v>
      </c>
      <c r="E1379" t="s">
        <v>181</v>
      </c>
      <c r="F1379">
        <f t="shared" si="63"/>
        <v>100</v>
      </c>
      <c r="G1379" t="str">
        <f>VLOOKUP(C1379,Customer!A1379:C4201,3,FALSE)</f>
        <v>France</v>
      </c>
      <c r="H1379" t="str">
        <f>VLOOKUP(C1379,Customer!A1379:C4201,2,FALSE)</f>
        <v>Paris</v>
      </c>
      <c r="I1379" t="str">
        <f t="shared" si="64"/>
        <v>Jan</v>
      </c>
      <c r="J1379">
        <f t="shared" si="65"/>
        <v>3</v>
      </c>
    </row>
    <row r="1380" spans="1:10" x14ac:dyDescent="0.3">
      <c r="A1380" s="3">
        <v>38039</v>
      </c>
      <c r="B1380">
        <v>1</v>
      </c>
      <c r="C1380" t="s">
        <v>446</v>
      </c>
      <c r="D1380">
        <v>100</v>
      </c>
      <c r="E1380" t="s">
        <v>181</v>
      </c>
      <c r="F1380">
        <f t="shared" si="63"/>
        <v>100</v>
      </c>
      <c r="G1380" t="str">
        <f>VLOOKUP(C1380,Customer!A1380:C4202,3,FALSE)</f>
        <v>Switzerland</v>
      </c>
      <c r="H1380" t="str">
        <f>VLOOKUP(C1380,Customer!A1380:C4202,2,FALSE)</f>
        <v>Gensve</v>
      </c>
      <c r="I1380" t="str">
        <f t="shared" si="64"/>
        <v>Feb</v>
      </c>
      <c r="J1380">
        <f t="shared" si="65"/>
        <v>9</v>
      </c>
    </row>
    <row r="1381" spans="1:10" x14ac:dyDescent="0.3">
      <c r="A1381" s="3">
        <v>38086</v>
      </c>
      <c r="B1381">
        <v>2</v>
      </c>
      <c r="C1381" t="s">
        <v>322</v>
      </c>
      <c r="D1381">
        <v>100</v>
      </c>
      <c r="E1381" t="s">
        <v>181</v>
      </c>
      <c r="F1381">
        <f t="shared" si="63"/>
        <v>200</v>
      </c>
      <c r="G1381" t="str">
        <f>VLOOKUP(C1381,Customer!A1381:C4203,3,FALSE)</f>
        <v>Denmark</v>
      </c>
      <c r="H1381" t="str">
        <f>VLOOKUP(C1381,Customer!A1381:C4203,2,FALSE)</f>
        <v>Kobenhavn</v>
      </c>
      <c r="I1381" t="str">
        <f t="shared" si="64"/>
        <v>Apr</v>
      </c>
      <c r="J1381">
        <f t="shared" si="65"/>
        <v>15</v>
      </c>
    </row>
    <row r="1382" spans="1:10" x14ac:dyDescent="0.3">
      <c r="A1382" s="3">
        <v>38133</v>
      </c>
      <c r="B1382">
        <v>2</v>
      </c>
      <c r="C1382" t="s">
        <v>84</v>
      </c>
      <c r="D1382">
        <v>100</v>
      </c>
      <c r="E1382" t="s">
        <v>181</v>
      </c>
      <c r="F1382">
        <f t="shared" si="63"/>
        <v>200</v>
      </c>
      <c r="G1382" t="str">
        <f>VLOOKUP(C1382,Customer!A1382:C4204,3,FALSE)</f>
        <v>France</v>
      </c>
      <c r="H1382" t="str">
        <f>VLOOKUP(C1382,Customer!A1382:C4204,2,FALSE)</f>
        <v>Paris</v>
      </c>
      <c r="I1382" t="str">
        <f t="shared" si="64"/>
        <v>May</v>
      </c>
      <c r="J1382">
        <f t="shared" si="65"/>
        <v>22</v>
      </c>
    </row>
    <row r="1383" spans="1:10" x14ac:dyDescent="0.3">
      <c r="A1383" s="3">
        <v>38168</v>
      </c>
      <c r="B1383">
        <v>2</v>
      </c>
      <c r="C1383" t="s">
        <v>379</v>
      </c>
      <c r="D1383">
        <v>100</v>
      </c>
      <c r="E1383" t="s">
        <v>181</v>
      </c>
      <c r="F1383">
        <f t="shared" si="63"/>
        <v>200</v>
      </c>
      <c r="G1383" t="str">
        <f>VLOOKUP(C1383,Customer!A1383:C4205,3,FALSE)</f>
        <v>USA</v>
      </c>
      <c r="H1383" t="str">
        <f>VLOOKUP(C1383,Customer!A1383:C4205,2,FALSE)</f>
        <v>Boston</v>
      </c>
      <c r="I1383" t="str">
        <f t="shared" si="64"/>
        <v>Jun</v>
      </c>
      <c r="J1383">
        <f t="shared" si="65"/>
        <v>27</v>
      </c>
    </row>
    <row r="1384" spans="1:10" x14ac:dyDescent="0.3">
      <c r="A1384" s="3">
        <v>38201</v>
      </c>
      <c r="B1384">
        <v>3</v>
      </c>
      <c r="C1384" t="s">
        <v>458</v>
      </c>
      <c r="D1384">
        <v>100</v>
      </c>
      <c r="E1384" t="s">
        <v>181</v>
      </c>
      <c r="F1384">
        <f t="shared" si="63"/>
        <v>300</v>
      </c>
      <c r="G1384" t="str">
        <f>VLOOKUP(C1384,Customer!A1384:C4206,3,FALSE)</f>
        <v>USA</v>
      </c>
      <c r="H1384" t="str">
        <f>VLOOKUP(C1384,Customer!A1384:C4206,2,FALSE)</f>
        <v>Brickhaven</v>
      </c>
      <c r="I1384" t="str">
        <f t="shared" si="64"/>
        <v>Aug</v>
      </c>
      <c r="J1384">
        <f t="shared" si="65"/>
        <v>32</v>
      </c>
    </row>
    <row r="1385" spans="1:10" x14ac:dyDescent="0.3">
      <c r="A1385" s="3">
        <v>38229</v>
      </c>
      <c r="B1385">
        <v>3</v>
      </c>
      <c r="C1385" t="s">
        <v>446</v>
      </c>
      <c r="D1385">
        <v>100</v>
      </c>
      <c r="E1385" t="s">
        <v>181</v>
      </c>
      <c r="F1385">
        <f t="shared" si="63"/>
        <v>300</v>
      </c>
      <c r="G1385" t="str">
        <f>VLOOKUP(C1385,Customer!A1385:C4207,3,FALSE)</f>
        <v>Switzerland</v>
      </c>
      <c r="H1385" t="str">
        <f>VLOOKUP(C1385,Customer!A1385:C4207,2,FALSE)</f>
        <v>Gensve</v>
      </c>
      <c r="I1385" t="str">
        <f t="shared" si="64"/>
        <v>Aug</v>
      </c>
      <c r="J1385">
        <f t="shared" si="65"/>
        <v>36</v>
      </c>
    </row>
    <row r="1386" spans="1:10" x14ac:dyDescent="0.3">
      <c r="A1386" s="3">
        <v>38260</v>
      </c>
      <c r="B1386">
        <v>3</v>
      </c>
      <c r="C1386" t="s">
        <v>126</v>
      </c>
      <c r="D1386">
        <v>100</v>
      </c>
      <c r="E1386" t="s">
        <v>181</v>
      </c>
      <c r="F1386">
        <f t="shared" si="63"/>
        <v>300</v>
      </c>
      <c r="G1386" t="str">
        <f>VLOOKUP(C1386,Customer!A1386:C4208,3,FALSE)</f>
        <v>Finland</v>
      </c>
      <c r="H1386" t="str">
        <f>VLOOKUP(C1386,Customer!A1386:C4208,2,FALSE)</f>
        <v>Helsinki</v>
      </c>
      <c r="I1386" t="str">
        <f t="shared" si="64"/>
        <v>Sep</v>
      </c>
      <c r="J1386">
        <f t="shared" si="65"/>
        <v>40</v>
      </c>
    </row>
    <row r="1387" spans="1:10" x14ac:dyDescent="0.3">
      <c r="A1387" s="3">
        <v>38276</v>
      </c>
      <c r="B1387">
        <v>4</v>
      </c>
      <c r="C1387" t="s">
        <v>439</v>
      </c>
      <c r="D1387">
        <v>100</v>
      </c>
      <c r="E1387" t="s">
        <v>181</v>
      </c>
      <c r="F1387">
        <f t="shared" si="63"/>
        <v>400</v>
      </c>
      <c r="G1387" t="str">
        <f>VLOOKUP(C1387,Customer!A1387:C4209,3,FALSE)</f>
        <v>Germany</v>
      </c>
      <c r="H1387" t="str">
        <f>VLOOKUP(C1387,Customer!A1387:C4209,2,FALSE)</f>
        <v>Koln</v>
      </c>
      <c r="I1387" t="str">
        <f t="shared" si="64"/>
        <v>Oct</v>
      </c>
      <c r="J1387">
        <f t="shared" si="65"/>
        <v>42</v>
      </c>
    </row>
    <row r="1388" spans="1:10" x14ac:dyDescent="0.3">
      <c r="A1388" s="3">
        <v>38294</v>
      </c>
      <c r="B1388">
        <v>4</v>
      </c>
      <c r="C1388" t="s">
        <v>507</v>
      </c>
      <c r="D1388">
        <v>100</v>
      </c>
      <c r="E1388" t="s">
        <v>181</v>
      </c>
      <c r="F1388">
        <f t="shared" si="63"/>
        <v>400</v>
      </c>
      <c r="G1388" t="str">
        <f>VLOOKUP(C1388,Customer!A1388:C4210,3,FALSE)</f>
        <v>USA</v>
      </c>
      <c r="H1388" t="str">
        <f>VLOOKUP(C1388,Customer!A1388:C4210,2,FALSE)</f>
        <v>NYC</v>
      </c>
      <c r="I1388" t="str">
        <f t="shared" si="64"/>
        <v>Nov</v>
      </c>
      <c r="J1388">
        <f t="shared" si="65"/>
        <v>45</v>
      </c>
    </row>
    <row r="1389" spans="1:10" x14ac:dyDescent="0.3">
      <c r="A1389" s="3">
        <v>38307</v>
      </c>
      <c r="B1389">
        <v>4</v>
      </c>
      <c r="C1389" t="s">
        <v>425</v>
      </c>
      <c r="D1389">
        <v>100</v>
      </c>
      <c r="E1389" t="s">
        <v>181</v>
      </c>
      <c r="F1389">
        <f t="shared" si="63"/>
        <v>400</v>
      </c>
      <c r="G1389" t="str">
        <f>VLOOKUP(C1389,Customer!A1389:C4211,3,FALSE)</f>
        <v>Philippines</v>
      </c>
      <c r="H1389" t="str">
        <f>VLOOKUP(C1389,Customer!A1389:C4211,2,FALSE)</f>
        <v>Makati City</v>
      </c>
      <c r="I1389" t="str">
        <f t="shared" si="64"/>
        <v>Nov</v>
      </c>
      <c r="J1389">
        <f t="shared" si="65"/>
        <v>47</v>
      </c>
    </row>
    <row r="1390" spans="1:10" x14ac:dyDescent="0.3">
      <c r="A1390" s="3">
        <v>38315</v>
      </c>
      <c r="B1390">
        <v>4</v>
      </c>
      <c r="C1390" t="s">
        <v>89</v>
      </c>
      <c r="D1390">
        <v>100</v>
      </c>
      <c r="E1390" t="s">
        <v>181</v>
      </c>
      <c r="F1390">
        <f t="shared" si="63"/>
        <v>400</v>
      </c>
      <c r="G1390" t="str">
        <f>VLOOKUP(C1390,Customer!A1390:C4212,3,FALSE)</f>
        <v>Australia</v>
      </c>
      <c r="H1390" t="str">
        <f>VLOOKUP(C1390,Customer!A1390:C4212,2,FALSE)</f>
        <v>Melbourne</v>
      </c>
      <c r="I1390" t="str">
        <f t="shared" si="64"/>
        <v>Nov</v>
      </c>
      <c r="J1390">
        <f t="shared" si="65"/>
        <v>48</v>
      </c>
    </row>
    <row r="1391" spans="1:10" x14ac:dyDescent="0.3">
      <c r="A1391" s="3">
        <v>38328</v>
      </c>
      <c r="B1391">
        <v>4</v>
      </c>
      <c r="C1391" t="s">
        <v>174</v>
      </c>
      <c r="D1391">
        <v>100</v>
      </c>
      <c r="E1391" t="s">
        <v>181</v>
      </c>
      <c r="F1391">
        <f t="shared" si="63"/>
        <v>400</v>
      </c>
      <c r="G1391" t="str">
        <f>VLOOKUP(C1391,Customer!A1391:C4213,3,FALSE)</f>
        <v>Spain</v>
      </c>
      <c r="H1391" t="str">
        <f>VLOOKUP(C1391,Customer!A1391:C4213,2,FALSE)</f>
        <v>Madrid</v>
      </c>
      <c r="I1391" t="str">
        <f t="shared" si="64"/>
        <v>Dec</v>
      </c>
      <c r="J1391">
        <f t="shared" si="65"/>
        <v>50</v>
      </c>
    </row>
    <row r="1392" spans="1:10" x14ac:dyDescent="0.3">
      <c r="A1392" s="3">
        <v>38358</v>
      </c>
      <c r="B1392">
        <v>1</v>
      </c>
      <c r="C1392" t="s">
        <v>467</v>
      </c>
      <c r="D1392">
        <v>58.18</v>
      </c>
      <c r="E1392" t="s">
        <v>181</v>
      </c>
      <c r="F1392">
        <f t="shared" si="63"/>
        <v>58.18</v>
      </c>
      <c r="G1392" t="str">
        <f>VLOOKUP(C1392,Customer!A1392:C4214,3,FALSE)</f>
        <v>Finland</v>
      </c>
      <c r="H1392" t="str">
        <f>VLOOKUP(C1392,Customer!A1392:C4214,2,FALSE)</f>
        <v>Espoo</v>
      </c>
      <c r="I1392" t="str">
        <f t="shared" si="64"/>
        <v>Jan</v>
      </c>
      <c r="J1392">
        <f t="shared" si="65"/>
        <v>2</v>
      </c>
    </row>
    <row r="1393" spans="1:10" x14ac:dyDescent="0.3">
      <c r="A1393" s="3">
        <v>38393</v>
      </c>
      <c r="B1393">
        <v>1</v>
      </c>
      <c r="C1393" t="s">
        <v>174</v>
      </c>
      <c r="D1393">
        <v>67.14</v>
      </c>
      <c r="E1393" t="s">
        <v>181</v>
      </c>
      <c r="F1393">
        <f t="shared" si="63"/>
        <v>67.14</v>
      </c>
      <c r="G1393" t="str">
        <f>VLOOKUP(C1393,Customer!A1393:C4215,3,FALSE)</f>
        <v>Spain</v>
      </c>
      <c r="H1393" t="str">
        <f>VLOOKUP(C1393,Customer!A1393:C4215,2,FALSE)</f>
        <v>Madrid</v>
      </c>
      <c r="I1393" t="str">
        <f t="shared" si="64"/>
        <v>Feb</v>
      </c>
      <c r="J1393">
        <f t="shared" si="65"/>
        <v>7</v>
      </c>
    </row>
    <row r="1394" spans="1:10" x14ac:dyDescent="0.3">
      <c r="A1394" s="3">
        <v>38415</v>
      </c>
      <c r="B1394">
        <v>1</v>
      </c>
      <c r="C1394" t="s">
        <v>272</v>
      </c>
      <c r="D1394">
        <v>100</v>
      </c>
      <c r="E1394" t="s">
        <v>181</v>
      </c>
      <c r="F1394">
        <f t="shared" si="63"/>
        <v>100</v>
      </c>
      <c r="G1394" t="str">
        <f>VLOOKUP(C1394,Customer!A1394:C4216,3,FALSE)</f>
        <v>USA</v>
      </c>
      <c r="H1394" t="str">
        <f>VLOOKUP(C1394,Customer!A1394:C4216,2,FALSE)</f>
        <v>San Rafael</v>
      </c>
      <c r="I1394" t="str">
        <f t="shared" si="64"/>
        <v>Mar</v>
      </c>
      <c r="J1394">
        <f t="shared" si="65"/>
        <v>10</v>
      </c>
    </row>
    <row r="1395" spans="1:10" x14ac:dyDescent="0.3">
      <c r="A1395" s="3">
        <v>37698</v>
      </c>
      <c r="B1395">
        <v>1</v>
      </c>
      <c r="C1395" t="s">
        <v>492</v>
      </c>
      <c r="D1395">
        <v>61.29</v>
      </c>
      <c r="E1395" t="s">
        <v>181</v>
      </c>
      <c r="F1395">
        <f t="shared" si="63"/>
        <v>61.29</v>
      </c>
      <c r="G1395" t="str">
        <f>VLOOKUP(C1395,Customer!A1395:C4217,3,FALSE)</f>
        <v>UK</v>
      </c>
      <c r="H1395" t="str">
        <f>VLOOKUP(C1395,Customer!A1395:C4217,2,FALSE)</f>
        <v>Manchester</v>
      </c>
      <c r="I1395" t="str">
        <f t="shared" si="64"/>
        <v>Mar</v>
      </c>
      <c r="J1395">
        <f t="shared" si="65"/>
        <v>12</v>
      </c>
    </row>
    <row r="1396" spans="1:10" x14ac:dyDescent="0.3">
      <c r="A1396" s="3">
        <v>37762</v>
      </c>
      <c r="B1396">
        <v>2</v>
      </c>
      <c r="C1396" t="s">
        <v>539</v>
      </c>
      <c r="D1396">
        <v>57.73</v>
      </c>
      <c r="E1396" t="s">
        <v>181</v>
      </c>
      <c r="F1396">
        <f t="shared" si="63"/>
        <v>115.46</v>
      </c>
      <c r="G1396" t="str">
        <f>VLOOKUP(C1396,Customer!A1396:C4218,3,FALSE)</f>
        <v>USA</v>
      </c>
      <c r="H1396" t="str">
        <f>VLOOKUP(C1396,Customer!A1396:C4218,2,FALSE)</f>
        <v>Las Vegas</v>
      </c>
      <c r="I1396" t="str">
        <f t="shared" si="64"/>
        <v>May</v>
      </c>
      <c r="J1396">
        <f t="shared" si="65"/>
        <v>21</v>
      </c>
    </row>
    <row r="1397" spans="1:10" x14ac:dyDescent="0.3">
      <c r="A1397" s="3">
        <v>37875</v>
      </c>
      <c r="B1397">
        <v>3</v>
      </c>
      <c r="C1397" t="s">
        <v>285</v>
      </c>
      <c r="D1397">
        <v>81.25</v>
      </c>
      <c r="E1397" t="s">
        <v>181</v>
      </c>
      <c r="F1397">
        <f t="shared" si="63"/>
        <v>243.75</v>
      </c>
      <c r="G1397" t="str">
        <f>VLOOKUP(C1397,Customer!A1397:C4219,3,FALSE)</f>
        <v>Australia</v>
      </c>
      <c r="H1397" t="str">
        <f>VLOOKUP(C1397,Customer!A1397:C4219,2,FALSE)</f>
        <v>North Sydney</v>
      </c>
      <c r="I1397" t="str">
        <f t="shared" si="64"/>
        <v>Sep</v>
      </c>
      <c r="J1397">
        <f t="shared" si="65"/>
        <v>37</v>
      </c>
    </row>
    <row r="1398" spans="1:10" x14ac:dyDescent="0.3">
      <c r="A1398" s="3">
        <v>37911</v>
      </c>
      <c r="B1398">
        <v>4</v>
      </c>
      <c r="C1398" t="s">
        <v>498</v>
      </c>
      <c r="D1398">
        <v>80.540000000000006</v>
      </c>
      <c r="E1398" t="s">
        <v>181</v>
      </c>
      <c r="F1398">
        <f t="shared" si="63"/>
        <v>322.16000000000003</v>
      </c>
      <c r="G1398" t="str">
        <f>VLOOKUP(C1398,Customer!A1398:C4220,3,FALSE)</f>
        <v>Denmark</v>
      </c>
      <c r="H1398" t="str">
        <f>VLOOKUP(C1398,Customer!A1398:C4220,2,FALSE)</f>
        <v>Aaarhus</v>
      </c>
      <c r="I1398" t="str">
        <f t="shared" si="64"/>
        <v>Oct</v>
      </c>
      <c r="J1398">
        <f t="shared" si="65"/>
        <v>42</v>
      </c>
    </row>
    <row r="1399" spans="1:10" x14ac:dyDescent="0.3">
      <c r="A1399" s="3">
        <v>37930</v>
      </c>
      <c r="B1399">
        <v>4</v>
      </c>
      <c r="C1399" t="s">
        <v>552</v>
      </c>
      <c r="D1399">
        <v>71.98</v>
      </c>
      <c r="E1399" t="s">
        <v>181</v>
      </c>
      <c r="F1399">
        <f t="shared" si="63"/>
        <v>287.92</v>
      </c>
      <c r="G1399" t="str">
        <f>VLOOKUP(C1399,Customer!A1399:C4221,3,FALSE)</f>
        <v>Italy</v>
      </c>
      <c r="H1399" t="str">
        <f>VLOOKUP(C1399,Customer!A1399:C4221,2,FALSE)</f>
        <v>Bergamo</v>
      </c>
      <c r="I1399" t="str">
        <f t="shared" si="64"/>
        <v>Nov</v>
      </c>
      <c r="J1399">
        <f t="shared" si="65"/>
        <v>45</v>
      </c>
    </row>
    <row r="1400" spans="1:10" x14ac:dyDescent="0.3">
      <c r="A1400" s="3">
        <v>37937</v>
      </c>
      <c r="B1400">
        <v>4</v>
      </c>
      <c r="C1400" t="s">
        <v>272</v>
      </c>
      <c r="D1400">
        <v>69.84</v>
      </c>
      <c r="E1400" t="s">
        <v>181</v>
      </c>
      <c r="F1400">
        <f t="shared" si="63"/>
        <v>279.36</v>
      </c>
      <c r="G1400" t="str">
        <f>VLOOKUP(C1400,Customer!A1400:C4222,3,FALSE)</f>
        <v>USA</v>
      </c>
      <c r="H1400" t="str">
        <f>VLOOKUP(C1400,Customer!A1400:C4222,2,FALSE)</f>
        <v>San Rafael</v>
      </c>
      <c r="I1400" t="str">
        <f t="shared" si="64"/>
        <v>Nov</v>
      </c>
      <c r="J1400">
        <f t="shared" si="65"/>
        <v>46</v>
      </c>
    </row>
    <row r="1401" spans="1:10" x14ac:dyDescent="0.3">
      <c r="A1401" s="3">
        <v>37946</v>
      </c>
      <c r="B1401">
        <v>4</v>
      </c>
      <c r="C1401" t="s">
        <v>558</v>
      </c>
      <c r="D1401">
        <v>76.260000000000005</v>
      </c>
      <c r="E1401" t="s">
        <v>181</v>
      </c>
      <c r="F1401">
        <f t="shared" si="63"/>
        <v>305.04000000000002</v>
      </c>
      <c r="G1401" t="str">
        <f>VLOOKUP(C1401,Customer!A1401:C4223,3,FALSE)</f>
        <v>Australia</v>
      </c>
      <c r="H1401" t="str">
        <f>VLOOKUP(C1401,Customer!A1401:C4223,2,FALSE)</f>
        <v>Glen Waverly</v>
      </c>
      <c r="I1401" t="str">
        <f t="shared" si="64"/>
        <v>Nov</v>
      </c>
      <c r="J1401">
        <f t="shared" si="65"/>
        <v>47</v>
      </c>
    </row>
    <row r="1402" spans="1:10" x14ac:dyDescent="0.3">
      <c r="A1402" s="3">
        <v>37957</v>
      </c>
      <c r="B1402">
        <v>4</v>
      </c>
      <c r="C1402" t="s">
        <v>475</v>
      </c>
      <c r="D1402">
        <v>76.260000000000005</v>
      </c>
      <c r="E1402" t="s">
        <v>181</v>
      </c>
      <c r="F1402">
        <f t="shared" si="63"/>
        <v>305.04000000000002</v>
      </c>
      <c r="G1402" t="str">
        <f>VLOOKUP(C1402,Customer!A1402:C4224,3,FALSE)</f>
        <v>USA</v>
      </c>
      <c r="H1402" t="str">
        <f>VLOOKUP(C1402,Customer!A1402:C4224,2,FALSE)</f>
        <v>NYC</v>
      </c>
      <c r="I1402" t="str">
        <f t="shared" si="64"/>
        <v>Dec</v>
      </c>
      <c r="J1402">
        <f t="shared" si="65"/>
        <v>49</v>
      </c>
    </row>
    <row r="1403" spans="1:10" x14ac:dyDescent="0.3">
      <c r="A1403" s="3">
        <v>38008</v>
      </c>
      <c r="B1403">
        <v>1</v>
      </c>
      <c r="C1403" t="s">
        <v>346</v>
      </c>
      <c r="D1403">
        <v>83.39</v>
      </c>
      <c r="E1403" t="s">
        <v>181</v>
      </c>
      <c r="F1403">
        <f t="shared" si="63"/>
        <v>83.39</v>
      </c>
      <c r="G1403" t="str">
        <f>VLOOKUP(C1403,Customer!A1403:C4225,3,FALSE)</f>
        <v>UK</v>
      </c>
      <c r="H1403" t="str">
        <f>VLOOKUP(C1403,Customer!A1403:C4225,2,FALSE)</f>
        <v>London</v>
      </c>
      <c r="I1403" t="str">
        <f t="shared" si="64"/>
        <v>Jan</v>
      </c>
      <c r="J1403">
        <f t="shared" si="65"/>
        <v>4</v>
      </c>
    </row>
    <row r="1404" spans="1:10" x14ac:dyDescent="0.3">
      <c r="A1404" s="3">
        <v>38048</v>
      </c>
      <c r="B1404">
        <v>1</v>
      </c>
      <c r="C1404" t="s">
        <v>219</v>
      </c>
      <c r="D1404">
        <v>57.73</v>
      </c>
      <c r="E1404" t="s">
        <v>181</v>
      </c>
      <c r="F1404">
        <f t="shared" si="63"/>
        <v>57.73</v>
      </c>
      <c r="G1404" t="str">
        <f>VLOOKUP(C1404,Customer!A1404:C4226,3,FALSE)</f>
        <v>France</v>
      </c>
      <c r="H1404" t="str">
        <f>VLOOKUP(C1404,Customer!A1404:C4226,2,FALSE)</f>
        <v>Lyon</v>
      </c>
      <c r="I1404" t="str">
        <f t="shared" si="64"/>
        <v>Mar</v>
      </c>
      <c r="J1404">
        <f t="shared" si="65"/>
        <v>10</v>
      </c>
    </row>
    <row r="1405" spans="1:10" x14ac:dyDescent="0.3">
      <c r="A1405" s="3">
        <v>38090</v>
      </c>
      <c r="B1405">
        <v>2</v>
      </c>
      <c r="C1405" t="s">
        <v>531</v>
      </c>
      <c r="D1405">
        <v>66.989999999999995</v>
      </c>
      <c r="E1405" t="s">
        <v>181</v>
      </c>
      <c r="F1405">
        <f t="shared" si="63"/>
        <v>133.97999999999999</v>
      </c>
      <c r="G1405" t="str">
        <f>VLOOKUP(C1405,Customer!A1405:C4227,3,FALSE)</f>
        <v>France</v>
      </c>
      <c r="H1405" t="str">
        <f>VLOOKUP(C1405,Customer!A1405:C4227,2,FALSE)</f>
        <v>Strasbourg</v>
      </c>
      <c r="I1405" t="str">
        <f t="shared" si="64"/>
        <v>Apr</v>
      </c>
      <c r="J1405">
        <f t="shared" si="65"/>
        <v>16</v>
      </c>
    </row>
    <row r="1406" spans="1:10" x14ac:dyDescent="0.3">
      <c r="A1406" s="3">
        <v>38175</v>
      </c>
      <c r="B1406">
        <v>3</v>
      </c>
      <c r="C1406" t="s">
        <v>475</v>
      </c>
      <c r="D1406">
        <v>75.55</v>
      </c>
      <c r="E1406" t="s">
        <v>181</v>
      </c>
      <c r="F1406">
        <f t="shared" si="63"/>
        <v>226.64999999999998</v>
      </c>
      <c r="G1406" t="str">
        <f>VLOOKUP(C1406,Customer!A1406:C4228,3,FALSE)</f>
        <v>USA</v>
      </c>
      <c r="H1406" t="str">
        <f>VLOOKUP(C1406,Customer!A1406:C4228,2,FALSE)</f>
        <v>NYC</v>
      </c>
      <c r="I1406" t="str">
        <f t="shared" si="64"/>
        <v>Jul</v>
      </c>
      <c r="J1406">
        <f t="shared" si="65"/>
        <v>28</v>
      </c>
    </row>
    <row r="1407" spans="1:10" x14ac:dyDescent="0.3">
      <c r="A1407" s="3">
        <v>38208</v>
      </c>
      <c r="B1407">
        <v>3</v>
      </c>
      <c r="C1407" t="s">
        <v>174</v>
      </c>
      <c r="D1407">
        <v>60.58</v>
      </c>
      <c r="E1407" t="s">
        <v>181</v>
      </c>
      <c r="F1407">
        <f t="shared" si="63"/>
        <v>181.74</v>
      </c>
      <c r="G1407" t="str">
        <f>VLOOKUP(C1407,Customer!A1407:C4229,3,FALSE)</f>
        <v>Spain</v>
      </c>
      <c r="H1407" t="str">
        <f>VLOOKUP(C1407,Customer!A1407:C4229,2,FALSE)</f>
        <v>Madrid</v>
      </c>
      <c r="I1407" t="str">
        <f t="shared" si="64"/>
        <v>Aug</v>
      </c>
      <c r="J1407">
        <f t="shared" si="65"/>
        <v>33</v>
      </c>
    </row>
    <row r="1408" spans="1:10" x14ac:dyDescent="0.3">
      <c r="A1408" s="3">
        <v>38231</v>
      </c>
      <c r="B1408">
        <v>3</v>
      </c>
      <c r="C1408" t="s">
        <v>418</v>
      </c>
      <c r="D1408">
        <v>73.41</v>
      </c>
      <c r="E1408" t="s">
        <v>181</v>
      </c>
      <c r="F1408">
        <f t="shared" si="63"/>
        <v>220.23</v>
      </c>
      <c r="G1408" t="str">
        <f>VLOOKUP(C1408,Customer!A1408:C4230,3,FALSE)</f>
        <v>Singapore</v>
      </c>
      <c r="H1408" t="str">
        <f>VLOOKUP(C1408,Customer!A1408:C4230,2,FALSE)</f>
        <v>Singapore</v>
      </c>
      <c r="I1408" t="str">
        <f t="shared" si="64"/>
        <v>Sep</v>
      </c>
      <c r="J1408">
        <f t="shared" si="65"/>
        <v>36</v>
      </c>
    </row>
    <row r="1409" spans="1:10" x14ac:dyDescent="0.3">
      <c r="A1409" s="3">
        <v>37900</v>
      </c>
      <c r="B1409">
        <v>4</v>
      </c>
      <c r="C1409" t="s">
        <v>165</v>
      </c>
      <c r="D1409">
        <v>72.7</v>
      </c>
      <c r="E1409" t="s">
        <v>181</v>
      </c>
      <c r="F1409">
        <f t="shared" si="63"/>
        <v>290.8</v>
      </c>
      <c r="G1409" t="str">
        <f>VLOOKUP(C1409,Customer!A1409:C4231,3,FALSE)</f>
        <v>UK</v>
      </c>
      <c r="H1409" t="str">
        <f>VLOOKUP(C1409,Customer!A1409:C4231,2,FALSE)</f>
        <v>Liverpool</v>
      </c>
      <c r="I1409" t="str">
        <f t="shared" si="64"/>
        <v>Oct</v>
      </c>
      <c r="J1409">
        <f t="shared" si="65"/>
        <v>41</v>
      </c>
    </row>
    <row r="1410" spans="1:10" x14ac:dyDescent="0.3">
      <c r="A1410" s="3">
        <v>38276</v>
      </c>
      <c r="B1410">
        <v>4</v>
      </c>
      <c r="C1410" t="s">
        <v>174</v>
      </c>
      <c r="D1410">
        <v>66.989999999999995</v>
      </c>
      <c r="E1410" t="s">
        <v>181</v>
      </c>
      <c r="F1410">
        <f t="shared" si="63"/>
        <v>267.95999999999998</v>
      </c>
      <c r="G1410" t="str">
        <f>VLOOKUP(C1410,Customer!A1410:C4232,3,FALSE)</f>
        <v>Spain</v>
      </c>
      <c r="H1410" t="str">
        <f>VLOOKUP(C1410,Customer!A1410:C4232,2,FALSE)</f>
        <v>Madrid</v>
      </c>
      <c r="I1410" t="str">
        <f t="shared" si="64"/>
        <v>Oct</v>
      </c>
      <c r="J1410">
        <f t="shared" si="65"/>
        <v>42</v>
      </c>
    </row>
    <row r="1411" spans="1:10" x14ac:dyDescent="0.3">
      <c r="A1411" s="3">
        <v>38308</v>
      </c>
      <c r="B1411">
        <v>4</v>
      </c>
      <c r="C1411" t="s">
        <v>492</v>
      </c>
      <c r="D1411">
        <v>100</v>
      </c>
      <c r="E1411" t="s">
        <v>181</v>
      </c>
      <c r="F1411">
        <f t="shared" ref="F1411:F1474" si="66">D1411*B1411</f>
        <v>400</v>
      </c>
      <c r="G1411" t="str">
        <f>VLOOKUP(C1411,Customer!A1411:C4233,3,FALSE)</f>
        <v>UK</v>
      </c>
      <c r="H1411" t="str">
        <f>VLOOKUP(C1411,Customer!A1411:C4233,2,FALSE)</f>
        <v>Manchester</v>
      </c>
      <c r="I1411" t="str">
        <f t="shared" ref="I1411:I1474" si="67">TEXT(A1411,"mmm")</f>
        <v>Nov</v>
      </c>
      <c r="J1411">
        <f t="shared" ref="J1411:J1474" si="68">WEEKNUM(A1411)</f>
        <v>47</v>
      </c>
    </row>
    <row r="1412" spans="1:10" x14ac:dyDescent="0.3">
      <c r="A1412" s="3">
        <v>38316</v>
      </c>
      <c r="B1412">
        <v>4</v>
      </c>
      <c r="C1412" t="s">
        <v>433</v>
      </c>
      <c r="D1412">
        <v>63.43</v>
      </c>
      <c r="E1412" t="s">
        <v>181</v>
      </c>
      <c r="F1412">
        <f t="shared" si="66"/>
        <v>253.72</v>
      </c>
      <c r="G1412" t="str">
        <f>VLOOKUP(C1412,Customer!A1412:C4234,3,FALSE)</f>
        <v>France</v>
      </c>
      <c r="H1412" t="str">
        <f>VLOOKUP(C1412,Customer!A1412:C4234,2,FALSE)</f>
        <v>Marseille</v>
      </c>
      <c r="I1412" t="str">
        <f t="shared" si="67"/>
        <v>Nov</v>
      </c>
      <c r="J1412">
        <f t="shared" si="68"/>
        <v>48</v>
      </c>
    </row>
    <row r="1413" spans="1:10" x14ac:dyDescent="0.3">
      <c r="A1413" s="3">
        <v>38364</v>
      </c>
      <c r="B1413">
        <v>1</v>
      </c>
      <c r="C1413" t="s">
        <v>52</v>
      </c>
      <c r="D1413">
        <v>85.25</v>
      </c>
      <c r="E1413" t="s">
        <v>181</v>
      </c>
      <c r="F1413">
        <f t="shared" si="66"/>
        <v>85.25</v>
      </c>
      <c r="G1413" t="str">
        <f>VLOOKUP(C1413,Customer!A1413:C4235,3,FALSE)</f>
        <v>USA</v>
      </c>
      <c r="H1413" t="str">
        <f>VLOOKUP(C1413,Customer!A1413:C4235,2,FALSE)</f>
        <v>Pasadena</v>
      </c>
      <c r="I1413" t="str">
        <f t="shared" si="67"/>
        <v>Jan</v>
      </c>
      <c r="J1413">
        <f t="shared" si="68"/>
        <v>3</v>
      </c>
    </row>
    <row r="1414" spans="1:10" x14ac:dyDescent="0.3">
      <c r="A1414" s="3">
        <v>38399</v>
      </c>
      <c r="B1414">
        <v>1</v>
      </c>
      <c r="C1414" t="s">
        <v>174</v>
      </c>
      <c r="D1414">
        <v>100</v>
      </c>
      <c r="E1414" t="s">
        <v>181</v>
      </c>
      <c r="F1414">
        <f t="shared" si="66"/>
        <v>100</v>
      </c>
      <c r="G1414" t="str">
        <f>VLOOKUP(C1414,Customer!A1414:C4236,3,FALSE)</f>
        <v>Spain</v>
      </c>
      <c r="H1414" t="str">
        <f>VLOOKUP(C1414,Customer!A1414:C4236,2,FALSE)</f>
        <v>Madrid</v>
      </c>
      <c r="I1414" t="str">
        <f t="shared" si="67"/>
        <v>Feb</v>
      </c>
      <c r="J1414">
        <f t="shared" si="68"/>
        <v>8</v>
      </c>
    </row>
    <row r="1415" spans="1:10" x14ac:dyDescent="0.3">
      <c r="A1415" s="3">
        <v>38464</v>
      </c>
      <c r="B1415">
        <v>2</v>
      </c>
      <c r="C1415" t="s">
        <v>397</v>
      </c>
      <c r="D1415">
        <v>66.989999999999995</v>
      </c>
      <c r="E1415" t="s">
        <v>181</v>
      </c>
      <c r="F1415">
        <f t="shared" si="66"/>
        <v>133.97999999999999</v>
      </c>
      <c r="G1415" t="str">
        <f>VLOOKUP(C1415,Customer!A1415:C4237,3,FALSE)</f>
        <v>USA</v>
      </c>
      <c r="H1415" t="str">
        <f>VLOOKUP(C1415,Customer!A1415:C4237,2,FALSE)</f>
        <v>San Jose</v>
      </c>
      <c r="I1415" t="str">
        <f t="shared" si="67"/>
        <v>Apr</v>
      </c>
      <c r="J1415">
        <f t="shared" si="68"/>
        <v>17</v>
      </c>
    </row>
    <row r="1416" spans="1:10" x14ac:dyDescent="0.3">
      <c r="A1416" s="3">
        <v>38501</v>
      </c>
      <c r="B1416">
        <v>2</v>
      </c>
      <c r="C1416" t="s">
        <v>152</v>
      </c>
      <c r="D1416">
        <v>57.73</v>
      </c>
      <c r="E1416" t="s">
        <v>181</v>
      </c>
      <c r="F1416">
        <f t="shared" si="66"/>
        <v>115.46</v>
      </c>
      <c r="G1416" t="str">
        <f>VLOOKUP(C1416,Customer!A1416:C4238,3,FALSE)</f>
        <v>Australia</v>
      </c>
      <c r="H1416" t="str">
        <f>VLOOKUP(C1416,Customer!A1416:C4238,2,FALSE)</f>
        <v>Chatswood</v>
      </c>
      <c r="I1416" t="str">
        <f t="shared" si="67"/>
        <v>May</v>
      </c>
      <c r="J1416">
        <f t="shared" si="68"/>
        <v>23</v>
      </c>
    </row>
    <row r="1417" spans="1:10" x14ac:dyDescent="0.3">
      <c r="A1417" s="3">
        <v>37698</v>
      </c>
      <c r="B1417">
        <v>1</v>
      </c>
      <c r="C1417" t="s">
        <v>492</v>
      </c>
      <c r="D1417">
        <v>85.25</v>
      </c>
      <c r="E1417" t="s">
        <v>181</v>
      </c>
      <c r="F1417">
        <f t="shared" si="66"/>
        <v>85.25</v>
      </c>
      <c r="G1417" t="str">
        <f>VLOOKUP(C1417,Customer!A1417:C4239,3,FALSE)</f>
        <v>UK</v>
      </c>
      <c r="H1417" t="str">
        <f>VLOOKUP(C1417,Customer!A1417:C4239,2,FALSE)</f>
        <v>Manchester</v>
      </c>
      <c r="I1417" t="str">
        <f t="shared" si="67"/>
        <v>Mar</v>
      </c>
      <c r="J1417">
        <f t="shared" si="68"/>
        <v>12</v>
      </c>
    </row>
    <row r="1418" spans="1:10" x14ac:dyDescent="0.3">
      <c r="A1418" s="3">
        <v>37762</v>
      </c>
      <c r="B1418">
        <v>2</v>
      </c>
      <c r="C1418" t="s">
        <v>539</v>
      </c>
      <c r="D1418">
        <v>77.900000000000006</v>
      </c>
      <c r="E1418" t="s">
        <v>181</v>
      </c>
      <c r="F1418">
        <f t="shared" si="66"/>
        <v>155.80000000000001</v>
      </c>
      <c r="G1418" t="str">
        <f>VLOOKUP(C1418,Customer!A1418:C4240,3,FALSE)</f>
        <v>USA</v>
      </c>
      <c r="H1418" t="str">
        <f>VLOOKUP(C1418,Customer!A1418:C4240,2,FALSE)</f>
        <v>Las Vegas</v>
      </c>
      <c r="I1418" t="str">
        <f t="shared" si="67"/>
        <v>May</v>
      </c>
      <c r="J1418">
        <f t="shared" si="68"/>
        <v>21</v>
      </c>
    </row>
    <row r="1419" spans="1:10" x14ac:dyDescent="0.3">
      <c r="A1419" s="3">
        <v>37875</v>
      </c>
      <c r="B1419">
        <v>3</v>
      </c>
      <c r="C1419" t="s">
        <v>285</v>
      </c>
      <c r="D1419">
        <v>60.26</v>
      </c>
      <c r="E1419" t="s">
        <v>181</v>
      </c>
      <c r="F1419">
        <f t="shared" si="66"/>
        <v>180.78</v>
      </c>
      <c r="G1419" t="str">
        <f>VLOOKUP(C1419,Customer!A1419:C4241,3,FALSE)</f>
        <v>Australia</v>
      </c>
      <c r="H1419" t="str">
        <f>VLOOKUP(C1419,Customer!A1419:C4241,2,FALSE)</f>
        <v>North Sydney</v>
      </c>
      <c r="I1419" t="str">
        <f t="shared" si="67"/>
        <v>Sep</v>
      </c>
      <c r="J1419">
        <f t="shared" si="68"/>
        <v>37</v>
      </c>
    </row>
    <row r="1420" spans="1:10" x14ac:dyDescent="0.3">
      <c r="A1420" s="3">
        <v>37911</v>
      </c>
      <c r="B1420">
        <v>4</v>
      </c>
      <c r="C1420" t="s">
        <v>498</v>
      </c>
      <c r="D1420">
        <v>72.760000000000005</v>
      </c>
      <c r="E1420" t="s">
        <v>181</v>
      </c>
      <c r="F1420">
        <f t="shared" si="66"/>
        <v>291.04000000000002</v>
      </c>
      <c r="G1420" t="str">
        <f>VLOOKUP(C1420,Customer!A1420:C4242,3,FALSE)</f>
        <v>Denmark</v>
      </c>
      <c r="H1420" t="str">
        <f>VLOOKUP(C1420,Customer!A1420:C4242,2,FALSE)</f>
        <v>Aaarhus</v>
      </c>
      <c r="I1420" t="str">
        <f t="shared" si="67"/>
        <v>Oct</v>
      </c>
      <c r="J1420">
        <f t="shared" si="68"/>
        <v>42</v>
      </c>
    </row>
    <row r="1421" spans="1:10" x14ac:dyDescent="0.3">
      <c r="A1421" s="3">
        <v>37930</v>
      </c>
      <c r="B1421">
        <v>4</v>
      </c>
      <c r="C1421" t="s">
        <v>109</v>
      </c>
      <c r="D1421">
        <v>75.69</v>
      </c>
      <c r="E1421" t="s">
        <v>181</v>
      </c>
      <c r="F1421">
        <f t="shared" si="66"/>
        <v>302.76</v>
      </c>
      <c r="G1421" t="str">
        <f>VLOOKUP(C1421,Customer!A1421:C4243,3,FALSE)</f>
        <v>USA</v>
      </c>
      <c r="H1421" t="str">
        <f>VLOOKUP(C1421,Customer!A1421:C4243,2,FALSE)</f>
        <v>Bridgewater</v>
      </c>
      <c r="I1421" t="str">
        <f t="shared" si="67"/>
        <v>Nov</v>
      </c>
      <c r="J1421">
        <f t="shared" si="68"/>
        <v>45</v>
      </c>
    </row>
    <row r="1422" spans="1:10" x14ac:dyDescent="0.3">
      <c r="A1422" s="3">
        <v>37937</v>
      </c>
      <c r="B1422">
        <v>4</v>
      </c>
      <c r="C1422" t="s">
        <v>272</v>
      </c>
      <c r="D1422">
        <v>74.22</v>
      </c>
      <c r="E1422" t="s">
        <v>181</v>
      </c>
      <c r="F1422">
        <f t="shared" si="66"/>
        <v>296.88</v>
      </c>
      <c r="G1422" t="str">
        <f>VLOOKUP(C1422,Customer!A1422:C4244,3,FALSE)</f>
        <v>USA</v>
      </c>
      <c r="H1422" t="str">
        <f>VLOOKUP(C1422,Customer!A1422:C4244,2,FALSE)</f>
        <v>San Rafael</v>
      </c>
      <c r="I1422" t="str">
        <f t="shared" si="67"/>
        <v>Nov</v>
      </c>
      <c r="J1422">
        <f t="shared" si="68"/>
        <v>46</v>
      </c>
    </row>
    <row r="1423" spans="1:10" x14ac:dyDescent="0.3">
      <c r="A1423" s="3">
        <v>37945</v>
      </c>
      <c r="B1423">
        <v>4</v>
      </c>
      <c r="C1423" t="s">
        <v>277</v>
      </c>
      <c r="D1423">
        <v>69.819999999999993</v>
      </c>
      <c r="E1423" t="s">
        <v>181</v>
      </c>
      <c r="F1423">
        <f t="shared" si="66"/>
        <v>279.27999999999997</v>
      </c>
      <c r="G1423" t="str">
        <f>VLOOKUP(C1423,Customer!A1423:C4245,3,FALSE)</f>
        <v>USA</v>
      </c>
      <c r="H1423" t="str">
        <f>VLOOKUP(C1423,Customer!A1423:C4245,2,FALSE)</f>
        <v>Nashua</v>
      </c>
      <c r="I1423" t="str">
        <f t="shared" si="67"/>
        <v>Nov</v>
      </c>
      <c r="J1423">
        <f t="shared" si="68"/>
        <v>47</v>
      </c>
    </row>
    <row r="1424" spans="1:10" x14ac:dyDescent="0.3">
      <c r="A1424" s="3">
        <v>37957</v>
      </c>
      <c r="B1424">
        <v>4</v>
      </c>
      <c r="C1424" t="s">
        <v>475</v>
      </c>
      <c r="D1424">
        <v>62.47</v>
      </c>
      <c r="E1424" t="s">
        <v>181</v>
      </c>
      <c r="F1424">
        <f t="shared" si="66"/>
        <v>249.88</v>
      </c>
      <c r="G1424" t="str">
        <f>VLOOKUP(C1424,Customer!A1424:C4246,3,FALSE)</f>
        <v>USA</v>
      </c>
      <c r="H1424" t="str">
        <f>VLOOKUP(C1424,Customer!A1424:C4246,2,FALSE)</f>
        <v>NYC</v>
      </c>
      <c r="I1424" t="str">
        <f t="shared" si="67"/>
        <v>Dec</v>
      </c>
      <c r="J1424">
        <f t="shared" si="68"/>
        <v>49</v>
      </c>
    </row>
    <row r="1425" spans="1:10" x14ac:dyDescent="0.3">
      <c r="A1425" s="3">
        <v>38002</v>
      </c>
      <c r="B1425">
        <v>1</v>
      </c>
      <c r="C1425" t="s">
        <v>174</v>
      </c>
      <c r="D1425">
        <v>82.31</v>
      </c>
      <c r="E1425" t="s">
        <v>181</v>
      </c>
      <c r="F1425">
        <f t="shared" si="66"/>
        <v>82.31</v>
      </c>
      <c r="G1425" t="str">
        <f>VLOOKUP(C1425,Customer!A1425:C4247,3,FALSE)</f>
        <v>Spain</v>
      </c>
      <c r="H1425" t="str">
        <f>VLOOKUP(C1425,Customer!A1425:C4247,2,FALSE)</f>
        <v>Madrid</v>
      </c>
      <c r="I1425" t="str">
        <f t="shared" si="67"/>
        <v>Jan</v>
      </c>
      <c r="J1425">
        <f t="shared" si="68"/>
        <v>3</v>
      </c>
    </row>
    <row r="1426" spans="1:10" x14ac:dyDescent="0.3">
      <c r="A1426" s="3">
        <v>38043</v>
      </c>
      <c r="B1426">
        <v>1</v>
      </c>
      <c r="C1426" t="s">
        <v>362</v>
      </c>
      <c r="D1426">
        <v>60.26</v>
      </c>
      <c r="E1426" t="s">
        <v>181</v>
      </c>
      <c r="F1426">
        <f t="shared" si="66"/>
        <v>60.26</v>
      </c>
      <c r="G1426" t="str">
        <f>VLOOKUP(C1426,Customer!A1426:C4248,3,FALSE)</f>
        <v>USA</v>
      </c>
      <c r="H1426" t="str">
        <f>VLOOKUP(C1426,Customer!A1426:C4248,2,FALSE)</f>
        <v>San Diego</v>
      </c>
      <c r="I1426" t="str">
        <f t="shared" si="67"/>
        <v>Feb</v>
      </c>
      <c r="J1426">
        <f t="shared" si="68"/>
        <v>9</v>
      </c>
    </row>
    <row r="1427" spans="1:10" x14ac:dyDescent="0.3">
      <c r="A1427" s="3">
        <v>38090</v>
      </c>
      <c r="B1427">
        <v>2</v>
      </c>
      <c r="C1427" t="s">
        <v>531</v>
      </c>
      <c r="D1427">
        <v>76.430000000000007</v>
      </c>
      <c r="E1427" t="s">
        <v>181</v>
      </c>
      <c r="F1427">
        <f t="shared" si="66"/>
        <v>152.86000000000001</v>
      </c>
      <c r="G1427" t="str">
        <f>VLOOKUP(C1427,Customer!A1427:C4249,3,FALSE)</f>
        <v>France</v>
      </c>
      <c r="H1427" t="str">
        <f>VLOOKUP(C1427,Customer!A1427:C4249,2,FALSE)</f>
        <v>Strasbourg</v>
      </c>
      <c r="I1427" t="str">
        <f t="shared" si="67"/>
        <v>Apr</v>
      </c>
      <c r="J1427">
        <f t="shared" si="68"/>
        <v>16</v>
      </c>
    </row>
    <row r="1428" spans="1:10" x14ac:dyDescent="0.3">
      <c r="A1428" s="3">
        <v>38175</v>
      </c>
      <c r="B1428">
        <v>3</v>
      </c>
      <c r="C1428" t="s">
        <v>475</v>
      </c>
      <c r="D1428">
        <v>80.099999999999994</v>
      </c>
      <c r="E1428" t="s">
        <v>181</v>
      </c>
      <c r="F1428">
        <f t="shared" si="66"/>
        <v>240.29999999999998</v>
      </c>
      <c r="G1428" t="str">
        <f>VLOOKUP(C1428,Customer!A1428:C4250,3,FALSE)</f>
        <v>USA</v>
      </c>
      <c r="H1428" t="str">
        <f>VLOOKUP(C1428,Customer!A1428:C4250,2,FALSE)</f>
        <v>NYC</v>
      </c>
      <c r="I1428" t="str">
        <f t="shared" si="67"/>
        <v>Jul</v>
      </c>
      <c r="J1428">
        <f t="shared" si="68"/>
        <v>28</v>
      </c>
    </row>
    <row r="1429" spans="1:10" x14ac:dyDescent="0.3">
      <c r="A1429" s="3">
        <v>38208</v>
      </c>
      <c r="B1429">
        <v>3</v>
      </c>
      <c r="C1429" t="s">
        <v>174</v>
      </c>
      <c r="D1429">
        <v>74.959999999999994</v>
      </c>
      <c r="E1429" t="s">
        <v>181</v>
      </c>
      <c r="F1429">
        <f t="shared" si="66"/>
        <v>224.88</v>
      </c>
      <c r="G1429" t="str">
        <f>VLOOKUP(C1429,Customer!A1429:C4251,3,FALSE)</f>
        <v>Spain</v>
      </c>
      <c r="H1429" t="str">
        <f>VLOOKUP(C1429,Customer!A1429:C4251,2,FALSE)</f>
        <v>Madrid</v>
      </c>
      <c r="I1429" t="str">
        <f t="shared" si="67"/>
        <v>Aug</v>
      </c>
      <c r="J1429">
        <f t="shared" si="68"/>
        <v>33</v>
      </c>
    </row>
    <row r="1430" spans="1:10" x14ac:dyDescent="0.3">
      <c r="A1430" s="3">
        <v>38231</v>
      </c>
      <c r="B1430">
        <v>3</v>
      </c>
      <c r="C1430" t="s">
        <v>418</v>
      </c>
      <c r="D1430">
        <v>66.14</v>
      </c>
      <c r="E1430" t="s">
        <v>181</v>
      </c>
      <c r="F1430">
        <f t="shared" si="66"/>
        <v>198.42000000000002</v>
      </c>
      <c r="G1430" t="str">
        <f>VLOOKUP(C1430,Customer!A1430:C4252,3,FALSE)</f>
        <v>Singapore</v>
      </c>
      <c r="H1430" t="str">
        <f>VLOOKUP(C1430,Customer!A1430:C4252,2,FALSE)</f>
        <v>Singapore</v>
      </c>
      <c r="I1430" t="str">
        <f t="shared" si="67"/>
        <v>Sep</v>
      </c>
      <c r="J1430">
        <f t="shared" si="68"/>
        <v>36</v>
      </c>
    </row>
    <row r="1431" spans="1:10" x14ac:dyDescent="0.3">
      <c r="A1431" s="3">
        <v>37899</v>
      </c>
      <c r="B1431">
        <v>4</v>
      </c>
      <c r="C1431" t="s">
        <v>543</v>
      </c>
      <c r="D1431">
        <v>72.02</v>
      </c>
      <c r="E1431" t="s">
        <v>181</v>
      </c>
      <c r="F1431">
        <f t="shared" si="66"/>
        <v>288.08</v>
      </c>
      <c r="G1431" t="str">
        <f>VLOOKUP(C1431,Customer!A1431:C4253,3,FALSE)</f>
        <v>Norway</v>
      </c>
      <c r="H1431" t="str">
        <f>VLOOKUP(C1431,Customer!A1431:C4253,2,FALSE)</f>
        <v>Oslo</v>
      </c>
      <c r="I1431" t="str">
        <f t="shared" si="67"/>
        <v>Oct</v>
      </c>
      <c r="J1431">
        <f t="shared" si="68"/>
        <v>41</v>
      </c>
    </row>
    <row r="1432" spans="1:10" x14ac:dyDescent="0.3">
      <c r="A1432" s="3">
        <v>38276</v>
      </c>
      <c r="B1432">
        <v>4</v>
      </c>
      <c r="C1432" t="s">
        <v>174</v>
      </c>
      <c r="D1432">
        <v>87.45</v>
      </c>
      <c r="E1432" t="s">
        <v>181</v>
      </c>
      <c r="F1432">
        <f t="shared" si="66"/>
        <v>349.8</v>
      </c>
      <c r="G1432" t="str">
        <f>VLOOKUP(C1432,Customer!A1432:C4254,3,FALSE)</f>
        <v>Spain</v>
      </c>
      <c r="H1432" t="str">
        <f>VLOOKUP(C1432,Customer!A1432:C4254,2,FALSE)</f>
        <v>Madrid</v>
      </c>
      <c r="I1432" t="str">
        <f t="shared" si="67"/>
        <v>Oct</v>
      </c>
      <c r="J1432">
        <f t="shared" si="68"/>
        <v>42</v>
      </c>
    </row>
    <row r="1433" spans="1:10" x14ac:dyDescent="0.3">
      <c r="A1433" s="3">
        <v>38295</v>
      </c>
      <c r="B1433">
        <v>4</v>
      </c>
      <c r="C1433" t="s">
        <v>160</v>
      </c>
      <c r="D1433">
        <v>70.55</v>
      </c>
      <c r="E1433" t="s">
        <v>181</v>
      </c>
      <c r="F1433">
        <f t="shared" si="66"/>
        <v>282.2</v>
      </c>
      <c r="G1433" t="str">
        <f>VLOOKUP(C1433,Customer!A1433:C4255,3,FALSE)</f>
        <v>USA</v>
      </c>
      <c r="H1433" t="str">
        <f>VLOOKUP(C1433,Customer!A1433:C4255,2,FALSE)</f>
        <v>New Bedford</v>
      </c>
      <c r="I1433" t="str">
        <f t="shared" si="67"/>
        <v>Nov</v>
      </c>
      <c r="J1433">
        <f t="shared" si="68"/>
        <v>45</v>
      </c>
    </row>
    <row r="1434" spans="1:10" x14ac:dyDescent="0.3">
      <c r="A1434" s="3">
        <v>38308</v>
      </c>
      <c r="B1434">
        <v>4</v>
      </c>
      <c r="C1434" t="s">
        <v>492</v>
      </c>
      <c r="D1434">
        <v>56.84</v>
      </c>
      <c r="E1434" t="s">
        <v>181</v>
      </c>
      <c r="F1434">
        <f t="shared" si="66"/>
        <v>227.36</v>
      </c>
      <c r="G1434" t="str">
        <f>VLOOKUP(C1434,Customer!A1434:C4256,3,FALSE)</f>
        <v>UK</v>
      </c>
      <c r="H1434" t="str">
        <f>VLOOKUP(C1434,Customer!A1434:C4256,2,FALSE)</f>
        <v>Manchester</v>
      </c>
      <c r="I1434" t="str">
        <f t="shared" si="67"/>
        <v>Nov</v>
      </c>
      <c r="J1434">
        <f t="shared" si="68"/>
        <v>47</v>
      </c>
    </row>
    <row r="1435" spans="1:10" x14ac:dyDescent="0.3">
      <c r="A1435" s="3">
        <v>38316</v>
      </c>
      <c r="B1435">
        <v>4</v>
      </c>
      <c r="C1435" t="s">
        <v>433</v>
      </c>
      <c r="D1435">
        <v>59.53</v>
      </c>
      <c r="E1435" t="s">
        <v>181</v>
      </c>
      <c r="F1435">
        <f t="shared" si="66"/>
        <v>238.12</v>
      </c>
      <c r="G1435" t="str">
        <f>VLOOKUP(C1435,Customer!A1435:C4257,3,FALSE)</f>
        <v>France</v>
      </c>
      <c r="H1435" t="str">
        <f>VLOOKUP(C1435,Customer!A1435:C4257,2,FALSE)</f>
        <v>Marseille</v>
      </c>
      <c r="I1435" t="str">
        <f t="shared" si="67"/>
        <v>Nov</v>
      </c>
      <c r="J1435">
        <f t="shared" si="68"/>
        <v>48</v>
      </c>
    </row>
    <row r="1436" spans="1:10" x14ac:dyDescent="0.3">
      <c r="A1436" s="3">
        <v>38364</v>
      </c>
      <c r="B1436">
        <v>1</v>
      </c>
      <c r="C1436" t="s">
        <v>52</v>
      </c>
      <c r="D1436">
        <v>60.37</v>
      </c>
      <c r="E1436" t="s">
        <v>181</v>
      </c>
      <c r="F1436">
        <f t="shared" si="66"/>
        <v>60.37</v>
      </c>
      <c r="G1436" t="str">
        <f>VLOOKUP(C1436,Customer!A1436:C4258,3,FALSE)</f>
        <v>USA</v>
      </c>
      <c r="H1436" t="str">
        <f>VLOOKUP(C1436,Customer!A1436:C4258,2,FALSE)</f>
        <v>Pasadena</v>
      </c>
      <c r="I1436" t="str">
        <f t="shared" si="67"/>
        <v>Jan</v>
      </c>
      <c r="J1436">
        <f t="shared" si="68"/>
        <v>3</v>
      </c>
    </row>
    <row r="1437" spans="1:10" x14ac:dyDescent="0.3">
      <c r="A1437" s="3">
        <v>38399</v>
      </c>
      <c r="B1437">
        <v>1</v>
      </c>
      <c r="C1437" t="s">
        <v>174</v>
      </c>
      <c r="D1437">
        <v>100</v>
      </c>
      <c r="E1437" t="s">
        <v>181</v>
      </c>
      <c r="F1437">
        <f t="shared" si="66"/>
        <v>100</v>
      </c>
      <c r="G1437" t="str">
        <f>VLOOKUP(C1437,Customer!A1437:C4259,3,FALSE)</f>
        <v>Spain</v>
      </c>
      <c r="H1437" t="str">
        <f>VLOOKUP(C1437,Customer!A1437:C4259,2,FALSE)</f>
        <v>Madrid</v>
      </c>
      <c r="I1437" t="str">
        <f t="shared" si="67"/>
        <v>Feb</v>
      </c>
      <c r="J1437">
        <f t="shared" si="68"/>
        <v>8</v>
      </c>
    </row>
    <row r="1438" spans="1:10" x14ac:dyDescent="0.3">
      <c r="A1438" s="3">
        <v>38464</v>
      </c>
      <c r="B1438">
        <v>2</v>
      </c>
      <c r="C1438" t="s">
        <v>397</v>
      </c>
      <c r="D1438">
        <v>76.430000000000007</v>
      </c>
      <c r="E1438" t="s">
        <v>181</v>
      </c>
      <c r="F1438">
        <f t="shared" si="66"/>
        <v>152.86000000000001</v>
      </c>
      <c r="G1438" t="str">
        <f>VLOOKUP(C1438,Customer!A1438:C4260,3,FALSE)</f>
        <v>USA</v>
      </c>
      <c r="H1438" t="str">
        <f>VLOOKUP(C1438,Customer!A1438:C4260,2,FALSE)</f>
        <v>San Jose</v>
      </c>
      <c r="I1438" t="str">
        <f t="shared" si="67"/>
        <v>Apr</v>
      </c>
      <c r="J1438">
        <f t="shared" si="68"/>
        <v>17</v>
      </c>
    </row>
    <row r="1439" spans="1:10" x14ac:dyDescent="0.3">
      <c r="A1439" s="3">
        <v>38501</v>
      </c>
      <c r="B1439">
        <v>2</v>
      </c>
      <c r="C1439" t="s">
        <v>152</v>
      </c>
      <c r="D1439">
        <v>64.67</v>
      </c>
      <c r="E1439" t="s">
        <v>181</v>
      </c>
      <c r="F1439">
        <f t="shared" si="66"/>
        <v>129.34</v>
      </c>
      <c r="G1439" t="str">
        <f>VLOOKUP(C1439,Customer!A1439:C4261,3,FALSE)</f>
        <v>Australia</v>
      </c>
      <c r="H1439" t="str">
        <f>VLOOKUP(C1439,Customer!A1439:C4261,2,FALSE)</f>
        <v>Chatswood</v>
      </c>
      <c r="I1439" t="str">
        <f t="shared" si="67"/>
        <v>May</v>
      </c>
      <c r="J1439">
        <f t="shared" si="68"/>
        <v>23</v>
      </c>
    </row>
    <row r="1440" spans="1:10" x14ac:dyDescent="0.3">
      <c r="A1440" s="3">
        <v>37652</v>
      </c>
      <c r="B1440">
        <v>1</v>
      </c>
      <c r="C1440" t="s">
        <v>174</v>
      </c>
      <c r="D1440">
        <v>55.49</v>
      </c>
      <c r="E1440" t="s">
        <v>181</v>
      </c>
      <c r="F1440">
        <f t="shared" si="66"/>
        <v>55.49</v>
      </c>
      <c r="G1440" t="str">
        <f>VLOOKUP(C1440,Customer!A1440:C4262,3,FALSE)</f>
        <v>Spain</v>
      </c>
      <c r="H1440" t="str">
        <f>VLOOKUP(C1440,Customer!A1440:C4262,2,FALSE)</f>
        <v>Madrid</v>
      </c>
      <c r="I1440" t="str">
        <f t="shared" si="67"/>
        <v>Jan</v>
      </c>
      <c r="J1440">
        <f t="shared" si="68"/>
        <v>5</v>
      </c>
    </row>
    <row r="1441" spans="1:10" x14ac:dyDescent="0.3">
      <c r="A1441" s="3">
        <v>37715</v>
      </c>
      <c r="B1441">
        <v>2</v>
      </c>
      <c r="C1441" t="s">
        <v>203</v>
      </c>
      <c r="D1441">
        <v>69.36</v>
      </c>
      <c r="E1441" t="s">
        <v>181</v>
      </c>
      <c r="F1441">
        <f t="shared" si="66"/>
        <v>138.72</v>
      </c>
      <c r="G1441" t="str">
        <f>VLOOKUP(C1441,Customer!A1441:C4263,3,FALSE)</f>
        <v>USA</v>
      </c>
      <c r="H1441" t="str">
        <f>VLOOKUP(C1441,Customer!A1441:C4263,2,FALSE)</f>
        <v>NYC</v>
      </c>
      <c r="I1441" t="str">
        <f t="shared" si="67"/>
        <v>Apr</v>
      </c>
      <c r="J1441">
        <f t="shared" si="68"/>
        <v>14</v>
      </c>
    </row>
    <row r="1442" spans="1:10" x14ac:dyDescent="0.3">
      <c r="A1442" s="3">
        <v>37775</v>
      </c>
      <c r="B1442">
        <v>2</v>
      </c>
      <c r="C1442" t="s">
        <v>475</v>
      </c>
      <c r="D1442">
        <v>60.69</v>
      </c>
      <c r="E1442" t="s">
        <v>181</v>
      </c>
      <c r="F1442">
        <f t="shared" si="66"/>
        <v>121.38</v>
      </c>
      <c r="G1442" t="str">
        <f>VLOOKUP(C1442,Customer!A1442:C4264,3,FALSE)</f>
        <v>USA</v>
      </c>
      <c r="H1442" t="str">
        <f>VLOOKUP(C1442,Customer!A1442:C4264,2,FALSE)</f>
        <v>NYC</v>
      </c>
      <c r="I1442" t="str">
        <f t="shared" si="67"/>
        <v>Jun</v>
      </c>
      <c r="J1442">
        <f t="shared" si="68"/>
        <v>23</v>
      </c>
    </row>
    <row r="1443" spans="1:10" x14ac:dyDescent="0.3">
      <c r="A1443" s="3">
        <v>37834</v>
      </c>
      <c r="B1443">
        <v>3</v>
      </c>
      <c r="C1443" t="s">
        <v>467</v>
      </c>
      <c r="D1443">
        <v>54.33</v>
      </c>
      <c r="E1443" t="s">
        <v>181</v>
      </c>
      <c r="F1443">
        <f t="shared" si="66"/>
        <v>162.99</v>
      </c>
      <c r="G1443" t="str">
        <f>VLOOKUP(C1443,Customer!A1443:C4265,3,FALSE)</f>
        <v>Finland</v>
      </c>
      <c r="H1443" t="str">
        <f>VLOOKUP(C1443,Customer!A1443:C4265,2,FALSE)</f>
        <v>Espoo</v>
      </c>
      <c r="I1443" t="str">
        <f t="shared" si="67"/>
        <v>Aug</v>
      </c>
      <c r="J1443">
        <f t="shared" si="68"/>
        <v>31</v>
      </c>
    </row>
    <row r="1444" spans="1:10" x14ac:dyDescent="0.3">
      <c r="A1444" s="3">
        <v>37889</v>
      </c>
      <c r="B1444">
        <v>3</v>
      </c>
      <c r="C1444" t="s">
        <v>207</v>
      </c>
      <c r="D1444">
        <v>65.31</v>
      </c>
      <c r="E1444" t="s">
        <v>181</v>
      </c>
      <c r="F1444">
        <f t="shared" si="66"/>
        <v>195.93</v>
      </c>
      <c r="G1444" t="str">
        <f>VLOOKUP(C1444,Customer!A1444:C4266,3,FALSE)</f>
        <v>Australia</v>
      </c>
      <c r="H1444" t="str">
        <f>VLOOKUP(C1444,Customer!A1444:C4266,2,FALSE)</f>
        <v>South Brisbane</v>
      </c>
      <c r="I1444" t="str">
        <f t="shared" si="67"/>
        <v>Sep</v>
      </c>
      <c r="J1444">
        <f t="shared" si="68"/>
        <v>39</v>
      </c>
    </row>
    <row r="1445" spans="1:10" x14ac:dyDescent="0.3">
      <c r="A1445" s="3">
        <v>37916</v>
      </c>
      <c r="B1445">
        <v>4</v>
      </c>
      <c r="C1445" t="s">
        <v>196</v>
      </c>
      <c r="D1445">
        <v>69.36</v>
      </c>
      <c r="E1445" t="s">
        <v>181</v>
      </c>
      <c r="F1445">
        <f t="shared" si="66"/>
        <v>277.44</v>
      </c>
      <c r="G1445" t="str">
        <f>VLOOKUP(C1445,Customer!A1445:C4267,3,FALSE)</f>
        <v>Singapore</v>
      </c>
      <c r="H1445" t="str">
        <f>VLOOKUP(C1445,Customer!A1445:C4267,2,FALSE)</f>
        <v>Singapore</v>
      </c>
      <c r="I1445" t="str">
        <f t="shared" si="67"/>
        <v>Oct</v>
      </c>
      <c r="J1445">
        <f t="shared" si="68"/>
        <v>43</v>
      </c>
    </row>
    <row r="1446" spans="1:10" x14ac:dyDescent="0.3">
      <c r="A1446" s="3">
        <v>37931</v>
      </c>
      <c r="B1446">
        <v>4</v>
      </c>
      <c r="C1446" t="s">
        <v>452</v>
      </c>
      <c r="D1446">
        <v>68.78</v>
      </c>
      <c r="E1446" t="s">
        <v>181</v>
      </c>
      <c r="F1446">
        <f t="shared" si="66"/>
        <v>275.12</v>
      </c>
      <c r="G1446" t="str">
        <f>VLOOKUP(C1446,Customer!A1446:C4268,3,FALSE)</f>
        <v>Italy</v>
      </c>
      <c r="H1446" t="str">
        <f>VLOOKUP(C1446,Customer!A1446:C4268,2,FALSE)</f>
        <v>Reggio Emilia</v>
      </c>
      <c r="I1446" t="str">
        <f t="shared" si="67"/>
        <v>Nov</v>
      </c>
      <c r="J1446">
        <f t="shared" si="68"/>
        <v>45</v>
      </c>
    </row>
    <row r="1447" spans="1:10" x14ac:dyDescent="0.3">
      <c r="A1447" s="3">
        <v>37939</v>
      </c>
      <c r="B1447">
        <v>4</v>
      </c>
      <c r="C1447" t="s">
        <v>520</v>
      </c>
      <c r="D1447">
        <v>60.11</v>
      </c>
      <c r="E1447" t="s">
        <v>181</v>
      </c>
      <c r="F1447">
        <f t="shared" si="66"/>
        <v>240.44</v>
      </c>
      <c r="G1447" t="str">
        <f>VLOOKUP(C1447,Customer!A1447:C4269,3,FALSE)</f>
        <v>Spain</v>
      </c>
      <c r="H1447" t="str">
        <f>VLOOKUP(C1447,Customer!A1447:C4269,2,FALSE)</f>
        <v>Sevilla</v>
      </c>
      <c r="I1447" t="str">
        <f t="shared" si="67"/>
        <v>Nov</v>
      </c>
      <c r="J1447">
        <f t="shared" si="68"/>
        <v>46</v>
      </c>
    </row>
    <row r="1448" spans="1:10" x14ac:dyDescent="0.3">
      <c r="A1448" s="3">
        <v>37950</v>
      </c>
      <c r="B1448">
        <v>4</v>
      </c>
      <c r="C1448" t="s">
        <v>317</v>
      </c>
      <c r="D1448">
        <v>66.47</v>
      </c>
      <c r="E1448" t="s">
        <v>181</v>
      </c>
      <c r="F1448">
        <f t="shared" si="66"/>
        <v>265.88</v>
      </c>
      <c r="G1448" t="str">
        <f>VLOOKUP(C1448,Customer!A1448:C4270,3,FALSE)</f>
        <v>USA</v>
      </c>
      <c r="H1448" t="str">
        <f>VLOOKUP(C1448,Customer!A1448:C4270,2,FALSE)</f>
        <v>White Plains</v>
      </c>
      <c r="I1448" t="str">
        <f t="shared" si="67"/>
        <v>Nov</v>
      </c>
      <c r="J1448">
        <f t="shared" si="68"/>
        <v>48</v>
      </c>
    </row>
    <row r="1449" spans="1:10" x14ac:dyDescent="0.3">
      <c r="A1449" s="3">
        <v>37964</v>
      </c>
      <c r="B1449">
        <v>4</v>
      </c>
      <c r="C1449" t="s">
        <v>415</v>
      </c>
      <c r="D1449">
        <v>46.82</v>
      </c>
      <c r="E1449" t="s">
        <v>181</v>
      </c>
      <c r="F1449">
        <f t="shared" si="66"/>
        <v>187.28</v>
      </c>
      <c r="G1449" t="str">
        <f>VLOOKUP(C1449,Customer!A1449:C4271,3,FALSE)</f>
        <v>USA</v>
      </c>
      <c r="H1449" t="str">
        <f>VLOOKUP(C1449,Customer!A1449:C4271,2,FALSE)</f>
        <v>Boston</v>
      </c>
      <c r="I1449" t="str">
        <f t="shared" si="67"/>
        <v>Dec</v>
      </c>
      <c r="J1449">
        <f t="shared" si="68"/>
        <v>50</v>
      </c>
    </row>
    <row r="1450" spans="1:10" x14ac:dyDescent="0.3">
      <c r="A1450" s="3">
        <v>38029</v>
      </c>
      <c r="B1450">
        <v>1</v>
      </c>
      <c r="C1450" t="s">
        <v>479</v>
      </c>
      <c r="D1450">
        <v>56.07</v>
      </c>
      <c r="E1450" t="s">
        <v>181</v>
      </c>
      <c r="F1450">
        <f t="shared" si="66"/>
        <v>56.07</v>
      </c>
      <c r="G1450" t="str">
        <f>VLOOKUP(C1450,Customer!A1450:C4272,3,FALSE)</f>
        <v>Ireland</v>
      </c>
      <c r="H1450" t="str">
        <f>VLOOKUP(C1450,Customer!A1450:C4272,2,FALSE)</f>
        <v>Dublin</v>
      </c>
      <c r="I1450" t="str">
        <f t="shared" si="67"/>
        <v>Feb</v>
      </c>
      <c r="J1450">
        <f t="shared" si="68"/>
        <v>7</v>
      </c>
    </row>
    <row r="1451" spans="1:10" x14ac:dyDescent="0.3">
      <c r="A1451" s="3">
        <v>38061</v>
      </c>
      <c r="B1451">
        <v>1</v>
      </c>
      <c r="C1451" t="s">
        <v>462</v>
      </c>
      <c r="D1451">
        <v>54.33</v>
      </c>
      <c r="E1451" t="s">
        <v>181</v>
      </c>
      <c r="F1451">
        <f t="shared" si="66"/>
        <v>54.33</v>
      </c>
      <c r="G1451" t="str">
        <f>VLOOKUP(C1451,Customer!A1451:C4273,3,FALSE)</f>
        <v>Germany</v>
      </c>
      <c r="H1451" t="str">
        <f>VLOOKUP(C1451,Customer!A1451:C4273,2,FALSE)</f>
        <v>Frankfurt</v>
      </c>
      <c r="I1451" t="str">
        <f t="shared" si="67"/>
        <v>Mar</v>
      </c>
      <c r="J1451">
        <f t="shared" si="68"/>
        <v>12</v>
      </c>
    </row>
    <row r="1452" spans="1:10" x14ac:dyDescent="0.3">
      <c r="A1452" s="3">
        <v>38112</v>
      </c>
      <c r="B1452">
        <v>2</v>
      </c>
      <c r="C1452" t="s">
        <v>174</v>
      </c>
      <c r="D1452">
        <v>52.6</v>
      </c>
      <c r="E1452" t="s">
        <v>181</v>
      </c>
      <c r="F1452">
        <f t="shared" si="66"/>
        <v>105.2</v>
      </c>
      <c r="G1452" t="str">
        <f>VLOOKUP(C1452,Customer!A1452:C4274,3,FALSE)</f>
        <v>Spain</v>
      </c>
      <c r="H1452" t="str">
        <f>VLOOKUP(C1452,Customer!A1452:C4274,2,FALSE)</f>
        <v>Madrid</v>
      </c>
      <c r="I1452" t="str">
        <f t="shared" si="67"/>
        <v>May</v>
      </c>
      <c r="J1452">
        <f t="shared" si="68"/>
        <v>19</v>
      </c>
    </row>
    <row r="1453" spans="1:10" x14ac:dyDescent="0.3">
      <c r="A1453" s="3">
        <v>38153</v>
      </c>
      <c r="B1453">
        <v>2</v>
      </c>
      <c r="C1453" t="s">
        <v>418</v>
      </c>
      <c r="D1453">
        <v>46.82</v>
      </c>
      <c r="E1453" t="s">
        <v>181</v>
      </c>
      <c r="F1453">
        <f t="shared" si="66"/>
        <v>93.64</v>
      </c>
      <c r="G1453" t="str">
        <f>VLOOKUP(C1453,Customer!A1453:C4275,3,FALSE)</f>
        <v>Singapore</v>
      </c>
      <c r="H1453" t="str">
        <f>VLOOKUP(C1453,Customer!A1453:C4275,2,FALSE)</f>
        <v>Singapore</v>
      </c>
      <c r="I1453" t="str">
        <f t="shared" si="67"/>
        <v>Jun</v>
      </c>
      <c r="J1453">
        <f t="shared" si="68"/>
        <v>25</v>
      </c>
    </row>
    <row r="1454" spans="1:10" x14ac:dyDescent="0.3">
      <c r="A1454" s="3">
        <v>38188</v>
      </c>
      <c r="B1454">
        <v>3</v>
      </c>
      <c r="C1454" t="s">
        <v>272</v>
      </c>
      <c r="D1454">
        <v>64.739999999999995</v>
      </c>
      <c r="E1454" t="s">
        <v>181</v>
      </c>
      <c r="F1454">
        <f t="shared" si="66"/>
        <v>194.21999999999997</v>
      </c>
      <c r="G1454" t="str">
        <f>VLOOKUP(C1454,Customer!A1454:C4276,3,FALSE)</f>
        <v>USA</v>
      </c>
      <c r="H1454" t="str">
        <f>VLOOKUP(C1454,Customer!A1454:C4276,2,FALSE)</f>
        <v>San Rafael</v>
      </c>
      <c r="I1454" t="str">
        <f t="shared" si="67"/>
        <v>Jul</v>
      </c>
      <c r="J1454">
        <f t="shared" si="68"/>
        <v>30</v>
      </c>
    </row>
    <row r="1455" spans="1:10" x14ac:dyDescent="0.3">
      <c r="A1455" s="3">
        <v>38219</v>
      </c>
      <c r="B1455">
        <v>3</v>
      </c>
      <c r="C1455" t="s">
        <v>272</v>
      </c>
      <c r="D1455">
        <v>46.82</v>
      </c>
      <c r="E1455" t="s">
        <v>181</v>
      </c>
      <c r="F1455">
        <f t="shared" si="66"/>
        <v>140.46</v>
      </c>
      <c r="G1455" t="str">
        <f>VLOOKUP(C1455,Customer!A1455:C4277,3,FALSE)</f>
        <v>USA</v>
      </c>
      <c r="H1455" t="str">
        <f>VLOOKUP(C1455,Customer!A1455:C4277,2,FALSE)</f>
        <v>San Rafael</v>
      </c>
      <c r="I1455" t="str">
        <f t="shared" si="67"/>
        <v>Aug</v>
      </c>
      <c r="J1455">
        <f t="shared" si="68"/>
        <v>34</v>
      </c>
    </row>
    <row r="1456" spans="1:10" x14ac:dyDescent="0.3">
      <c r="A1456" s="3">
        <v>38238</v>
      </c>
      <c r="B1456">
        <v>3</v>
      </c>
      <c r="C1456" t="s">
        <v>28</v>
      </c>
      <c r="D1456">
        <v>53.75</v>
      </c>
      <c r="E1456" t="s">
        <v>181</v>
      </c>
      <c r="F1456">
        <f t="shared" si="66"/>
        <v>161.25</v>
      </c>
      <c r="G1456" t="str">
        <f>VLOOKUP(C1456,Customer!A1456:C4278,3,FALSE)</f>
        <v>USA</v>
      </c>
      <c r="H1456" t="str">
        <f>VLOOKUP(C1456,Customer!A1456:C4278,2,FALSE)</f>
        <v>NYC</v>
      </c>
      <c r="I1456" t="str">
        <f t="shared" si="67"/>
        <v>Sep</v>
      </c>
      <c r="J1456">
        <f t="shared" si="68"/>
        <v>37</v>
      </c>
    </row>
    <row r="1457" spans="1:10" x14ac:dyDescent="0.3">
      <c r="A1457" s="3">
        <v>38273</v>
      </c>
      <c r="B1457">
        <v>4</v>
      </c>
      <c r="C1457" t="s">
        <v>120</v>
      </c>
      <c r="D1457">
        <v>61.85</v>
      </c>
      <c r="E1457" t="s">
        <v>181</v>
      </c>
      <c r="F1457">
        <f t="shared" si="66"/>
        <v>247.4</v>
      </c>
      <c r="G1457" t="str">
        <f>VLOOKUP(C1457,Customer!A1457:C4279,3,FALSE)</f>
        <v>USA</v>
      </c>
      <c r="H1457" t="str">
        <f>VLOOKUP(C1457,Customer!A1457:C4279,2,FALSE)</f>
        <v>Cambridge</v>
      </c>
      <c r="I1457" t="str">
        <f t="shared" si="67"/>
        <v>Oct</v>
      </c>
      <c r="J1457">
        <f t="shared" si="68"/>
        <v>42</v>
      </c>
    </row>
    <row r="1458" spans="1:10" x14ac:dyDescent="0.3">
      <c r="A1458" s="3">
        <v>38282</v>
      </c>
      <c r="B1458">
        <v>4</v>
      </c>
      <c r="C1458" t="s">
        <v>498</v>
      </c>
      <c r="D1458">
        <v>53.18</v>
      </c>
      <c r="E1458" t="s">
        <v>181</v>
      </c>
      <c r="F1458">
        <f t="shared" si="66"/>
        <v>212.72</v>
      </c>
      <c r="G1458" t="str">
        <f>VLOOKUP(C1458,Customer!A1458:C4280,3,FALSE)</f>
        <v>Denmark</v>
      </c>
      <c r="H1458" t="str">
        <f>VLOOKUP(C1458,Customer!A1458:C4280,2,FALSE)</f>
        <v>Aaarhus</v>
      </c>
      <c r="I1458" t="str">
        <f t="shared" si="67"/>
        <v>Oct</v>
      </c>
      <c r="J1458">
        <f t="shared" si="68"/>
        <v>43</v>
      </c>
    </row>
    <row r="1459" spans="1:10" x14ac:dyDescent="0.3">
      <c r="A1459" s="3">
        <v>38296</v>
      </c>
      <c r="B1459">
        <v>4</v>
      </c>
      <c r="C1459" t="s">
        <v>99</v>
      </c>
      <c r="D1459">
        <v>69.16</v>
      </c>
      <c r="E1459" t="s">
        <v>181</v>
      </c>
      <c r="F1459">
        <f t="shared" si="66"/>
        <v>276.64</v>
      </c>
      <c r="G1459" t="str">
        <f>VLOOKUP(C1459,Customer!A1459:C4281,3,FALSE)</f>
        <v>USA</v>
      </c>
      <c r="H1459" t="str">
        <f>VLOOKUP(C1459,Customer!A1459:C4281,2,FALSE)</f>
        <v>NYC</v>
      </c>
      <c r="I1459" t="str">
        <f t="shared" si="67"/>
        <v>Nov</v>
      </c>
      <c r="J1459">
        <f t="shared" si="68"/>
        <v>45</v>
      </c>
    </row>
    <row r="1460" spans="1:10" x14ac:dyDescent="0.3">
      <c r="A1460" s="3">
        <v>38311</v>
      </c>
      <c r="B1460">
        <v>4</v>
      </c>
      <c r="C1460" t="s">
        <v>403</v>
      </c>
      <c r="D1460">
        <v>100</v>
      </c>
      <c r="E1460" t="s">
        <v>181</v>
      </c>
      <c r="F1460">
        <f t="shared" si="66"/>
        <v>400</v>
      </c>
      <c r="G1460" t="str">
        <f>VLOOKUP(C1460,Customer!A1460:C4282,3,FALSE)</f>
        <v>France</v>
      </c>
      <c r="H1460" t="str">
        <f>VLOOKUP(C1460,Customer!A1460:C4282,2,FALSE)</f>
        <v>Paris</v>
      </c>
      <c r="I1460" t="str">
        <f t="shared" si="67"/>
        <v>Nov</v>
      </c>
      <c r="J1460">
        <f t="shared" si="68"/>
        <v>47</v>
      </c>
    </row>
    <row r="1461" spans="1:10" x14ac:dyDescent="0.3">
      <c r="A1461" s="3">
        <v>38322</v>
      </c>
      <c r="B1461">
        <v>4</v>
      </c>
      <c r="C1461" t="s">
        <v>475</v>
      </c>
      <c r="D1461">
        <v>47.4</v>
      </c>
      <c r="E1461" t="s">
        <v>181</v>
      </c>
      <c r="F1461">
        <f t="shared" si="66"/>
        <v>189.6</v>
      </c>
      <c r="G1461" t="str">
        <f>VLOOKUP(C1461,Customer!A1461:C4283,3,FALSE)</f>
        <v>USA</v>
      </c>
      <c r="H1461" t="str">
        <f>VLOOKUP(C1461,Customer!A1461:C4283,2,FALSE)</f>
        <v>NYC</v>
      </c>
      <c r="I1461" t="str">
        <f t="shared" si="67"/>
        <v>Dec</v>
      </c>
      <c r="J1461">
        <f t="shared" si="68"/>
        <v>49</v>
      </c>
    </row>
    <row r="1462" spans="1:10" x14ac:dyDescent="0.3">
      <c r="A1462" s="3">
        <v>38331</v>
      </c>
      <c r="B1462">
        <v>4</v>
      </c>
      <c r="C1462" t="s">
        <v>174</v>
      </c>
      <c r="D1462">
        <v>60.76</v>
      </c>
      <c r="E1462" t="s">
        <v>181</v>
      </c>
      <c r="F1462">
        <f t="shared" si="66"/>
        <v>243.04</v>
      </c>
      <c r="G1462" t="str">
        <f>VLOOKUP(C1462,Customer!A1462:C4284,3,FALSE)</f>
        <v>Spain</v>
      </c>
      <c r="H1462" t="str">
        <f>VLOOKUP(C1462,Customer!A1462:C4284,2,FALSE)</f>
        <v>Madrid</v>
      </c>
      <c r="I1462" t="str">
        <f t="shared" si="67"/>
        <v>Dec</v>
      </c>
      <c r="J1462">
        <f t="shared" si="68"/>
        <v>50</v>
      </c>
    </row>
    <row r="1463" spans="1:10" x14ac:dyDescent="0.3">
      <c r="A1463" s="3">
        <v>38375</v>
      </c>
      <c r="B1463">
        <v>1</v>
      </c>
      <c r="C1463" t="s">
        <v>272</v>
      </c>
      <c r="D1463">
        <v>97.27</v>
      </c>
      <c r="E1463" t="s">
        <v>181</v>
      </c>
      <c r="F1463">
        <f t="shared" si="66"/>
        <v>97.27</v>
      </c>
      <c r="G1463" t="str">
        <f>VLOOKUP(C1463,Customer!A1463:C4285,3,FALSE)</f>
        <v>USA</v>
      </c>
      <c r="H1463" t="str">
        <f>VLOOKUP(C1463,Customer!A1463:C4285,2,FALSE)</f>
        <v>San Rafael</v>
      </c>
      <c r="I1463" t="str">
        <f t="shared" si="67"/>
        <v>Jan</v>
      </c>
      <c r="J1463">
        <f t="shared" si="68"/>
        <v>5</v>
      </c>
    </row>
    <row r="1464" spans="1:10" x14ac:dyDescent="0.3">
      <c r="A1464" s="3">
        <v>38405</v>
      </c>
      <c r="B1464">
        <v>1</v>
      </c>
      <c r="C1464" t="s">
        <v>174</v>
      </c>
      <c r="D1464">
        <v>91.76</v>
      </c>
      <c r="E1464" t="s">
        <v>181</v>
      </c>
      <c r="F1464">
        <f t="shared" si="66"/>
        <v>91.76</v>
      </c>
      <c r="G1464" t="str">
        <f>VLOOKUP(C1464,Customer!A1464:C4286,3,FALSE)</f>
        <v>Spain</v>
      </c>
      <c r="H1464" t="str">
        <f>VLOOKUP(C1464,Customer!A1464:C4286,2,FALSE)</f>
        <v>Madrid</v>
      </c>
      <c r="I1464" t="str">
        <f t="shared" si="67"/>
        <v>Feb</v>
      </c>
      <c r="J1464">
        <f t="shared" si="68"/>
        <v>9</v>
      </c>
    </row>
    <row r="1465" spans="1:10" x14ac:dyDescent="0.3">
      <c r="A1465" s="3">
        <v>38426</v>
      </c>
      <c r="B1465">
        <v>1</v>
      </c>
      <c r="C1465" t="s">
        <v>174</v>
      </c>
      <c r="D1465">
        <v>50.29</v>
      </c>
      <c r="E1465" t="s">
        <v>181</v>
      </c>
      <c r="F1465">
        <f t="shared" si="66"/>
        <v>50.29</v>
      </c>
      <c r="G1465" t="str">
        <f>VLOOKUP(C1465,Customer!A1465:C4287,3,FALSE)</f>
        <v>Spain</v>
      </c>
      <c r="H1465" t="str">
        <f>VLOOKUP(C1465,Customer!A1465:C4287,2,FALSE)</f>
        <v>Madrid</v>
      </c>
      <c r="I1465" t="str">
        <f t="shared" si="67"/>
        <v>Mar</v>
      </c>
      <c r="J1465">
        <f t="shared" si="68"/>
        <v>12</v>
      </c>
    </row>
    <row r="1466" spans="1:10" x14ac:dyDescent="0.3">
      <c r="A1466" s="3">
        <v>38475</v>
      </c>
      <c r="B1466">
        <v>2</v>
      </c>
      <c r="C1466" t="s">
        <v>174</v>
      </c>
      <c r="D1466">
        <v>52.6</v>
      </c>
      <c r="E1466" t="s">
        <v>181</v>
      </c>
      <c r="F1466">
        <f t="shared" si="66"/>
        <v>105.2</v>
      </c>
      <c r="G1466" t="str">
        <f>VLOOKUP(C1466,Customer!A1466:C4288,3,FALSE)</f>
        <v>Spain</v>
      </c>
      <c r="H1466" t="str">
        <f>VLOOKUP(C1466,Customer!A1466:C4288,2,FALSE)</f>
        <v>Madrid</v>
      </c>
      <c r="I1466" t="str">
        <f t="shared" si="67"/>
        <v>May</v>
      </c>
      <c r="J1466">
        <f t="shared" si="68"/>
        <v>19</v>
      </c>
    </row>
    <row r="1467" spans="1:10" x14ac:dyDescent="0.3">
      <c r="A1467" s="3">
        <v>38503</v>
      </c>
      <c r="B1467">
        <v>2</v>
      </c>
      <c r="C1467" t="s">
        <v>114</v>
      </c>
      <c r="D1467">
        <v>46.82</v>
      </c>
      <c r="E1467" t="s">
        <v>181</v>
      </c>
      <c r="F1467">
        <f t="shared" si="66"/>
        <v>93.64</v>
      </c>
      <c r="G1467" t="str">
        <f>VLOOKUP(C1467,Customer!A1467:C4289,3,FALSE)</f>
        <v>France</v>
      </c>
      <c r="H1467" t="str">
        <f>VLOOKUP(C1467,Customer!A1467:C4289,2,FALSE)</f>
        <v>Nantes</v>
      </c>
      <c r="I1467" t="str">
        <f t="shared" si="67"/>
        <v>May</v>
      </c>
      <c r="J1467">
        <f t="shared" si="68"/>
        <v>23</v>
      </c>
    </row>
    <row r="1468" spans="1:10" x14ac:dyDescent="0.3">
      <c r="A1468" s="3">
        <v>37676</v>
      </c>
      <c r="B1468">
        <v>1</v>
      </c>
      <c r="C1468" t="s">
        <v>28</v>
      </c>
      <c r="D1468">
        <v>100</v>
      </c>
      <c r="E1468" t="s">
        <v>26</v>
      </c>
      <c r="F1468">
        <f t="shared" si="66"/>
        <v>100</v>
      </c>
      <c r="G1468" t="str">
        <f>VLOOKUP(C1468,Customer!A1468:C4290,3,FALSE)</f>
        <v>USA</v>
      </c>
      <c r="H1468" t="str">
        <f>VLOOKUP(C1468,Customer!A1468:C4290,2,FALSE)</f>
        <v>NYC</v>
      </c>
      <c r="I1468" t="str">
        <f t="shared" si="67"/>
        <v>Feb</v>
      </c>
      <c r="J1468">
        <f t="shared" si="68"/>
        <v>9</v>
      </c>
    </row>
    <row r="1469" spans="1:10" x14ac:dyDescent="0.3">
      <c r="A1469" s="3">
        <v>37740</v>
      </c>
      <c r="B1469">
        <v>2</v>
      </c>
      <c r="C1469" t="s">
        <v>89</v>
      </c>
      <c r="D1469">
        <v>98.05</v>
      </c>
      <c r="E1469" t="s">
        <v>26</v>
      </c>
      <c r="F1469">
        <f t="shared" si="66"/>
        <v>196.1</v>
      </c>
      <c r="G1469" t="str">
        <f>VLOOKUP(C1469,Customer!A1469:C4291,3,FALSE)</f>
        <v>Australia</v>
      </c>
      <c r="H1469" t="str">
        <f>VLOOKUP(C1469,Customer!A1469:C4291,2,FALSE)</f>
        <v>Melbourne</v>
      </c>
      <c r="I1469" t="str">
        <f t="shared" si="67"/>
        <v>Apr</v>
      </c>
      <c r="J1469">
        <f t="shared" si="68"/>
        <v>18</v>
      </c>
    </row>
    <row r="1470" spans="1:10" x14ac:dyDescent="0.3">
      <c r="A1470" s="3">
        <v>37803</v>
      </c>
      <c r="B1470">
        <v>3</v>
      </c>
      <c r="C1470" t="s">
        <v>45</v>
      </c>
      <c r="D1470">
        <v>93.54</v>
      </c>
      <c r="E1470" t="s">
        <v>26</v>
      </c>
      <c r="F1470">
        <f t="shared" si="66"/>
        <v>280.62</v>
      </c>
      <c r="G1470" t="str">
        <f>VLOOKUP(C1470,Customer!A1470:C4292,3,FALSE)</f>
        <v>France</v>
      </c>
      <c r="H1470" t="str">
        <f>VLOOKUP(C1470,Customer!A1470:C4292,2,FALSE)</f>
        <v>Paris</v>
      </c>
      <c r="I1470" t="str">
        <f t="shared" si="67"/>
        <v>Jul</v>
      </c>
      <c r="J1470">
        <f t="shared" si="68"/>
        <v>27</v>
      </c>
    </row>
    <row r="1471" spans="1:10" x14ac:dyDescent="0.3">
      <c r="A1471" s="3">
        <v>37858</v>
      </c>
      <c r="B1471">
        <v>3</v>
      </c>
      <c r="C1471" t="s">
        <v>52</v>
      </c>
      <c r="D1471">
        <v>95.8</v>
      </c>
      <c r="E1471" t="s">
        <v>26</v>
      </c>
      <c r="F1471">
        <f t="shared" si="66"/>
        <v>287.39999999999998</v>
      </c>
      <c r="G1471" t="str">
        <f>VLOOKUP(C1471,Customer!A1471:C4293,3,FALSE)</f>
        <v>USA</v>
      </c>
      <c r="H1471" t="str">
        <f>VLOOKUP(C1471,Customer!A1471:C4293,2,FALSE)</f>
        <v>Pasadena</v>
      </c>
      <c r="I1471" t="str">
        <f t="shared" si="67"/>
        <v>Aug</v>
      </c>
      <c r="J1471">
        <f t="shared" si="68"/>
        <v>35</v>
      </c>
    </row>
    <row r="1472" spans="1:10" x14ac:dyDescent="0.3">
      <c r="A1472" s="3">
        <v>37904</v>
      </c>
      <c r="B1472">
        <v>4</v>
      </c>
      <c r="C1472" t="s">
        <v>58</v>
      </c>
      <c r="D1472">
        <v>100</v>
      </c>
      <c r="E1472" t="s">
        <v>26</v>
      </c>
      <c r="F1472">
        <f t="shared" si="66"/>
        <v>400</v>
      </c>
      <c r="G1472" t="str">
        <f>VLOOKUP(C1472,Customer!A1472:C4294,3,FALSE)</f>
        <v>USA</v>
      </c>
      <c r="H1472" t="str">
        <f>VLOOKUP(C1472,Customer!A1472:C4294,2,FALSE)</f>
        <v>San Francisco</v>
      </c>
      <c r="I1472" t="str">
        <f t="shared" si="67"/>
        <v>Oct</v>
      </c>
      <c r="J1472">
        <f t="shared" si="68"/>
        <v>41</v>
      </c>
    </row>
    <row r="1473" spans="1:10" x14ac:dyDescent="0.3">
      <c r="A1473" s="3">
        <v>37922</v>
      </c>
      <c r="B1473">
        <v>4</v>
      </c>
      <c r="C1473" t="s">
        <v>62</v>
      </c>
      <c r="D1473">
        <v>100</v>
      </c>
      <c r="E1473" t="s">
        <v>26</v>
      </c>
      <c r="F1473">
        <f t="shared" si="66"/>
        <v>400</v>
      </c>
      <c r="G1473" t="str">
        <f>VLOOKUP(C1473,Customer!A1473:C4295,3,FALSE)</f>
        <v>USA</v>
      </c>
      <c r="H1473" t="str">
        <f>VLOOKUP(C1473,Customer!A1473:C4295,2,FALSE)</f>
        <v>Burlingame</v>
      </c>
      <c r="I1473" t="str">
        <f t="shared" si="67"/>
        <v>Oct</v>
      </c>
      <c r="J1473">
        <f t="shared" si="68"/>
        <v>44</v>
      </c>
    </row>
    <row r="1474" spans="1:10" x14ac:dyDescent="0.3">
      <c r="A1474" s="3">
        <v>37936</v>
      </c>
      <c r="B1474">
        <v>4</v>
      </c>
      <c r="C1474" t="s">
        <v>67</v>
      </c>
      <c r="D1474">
        <v>100</v>
      </c>
      <c r="E1474" t="s">
        <v>26</v>
      </c>
      <c r="F1474">
        <f t="shared" si="66"/>
        <v>400</v>
      </c>
      <c r="G1474" t="str">
        <f>VLOOKUP(C1474,Customer!A1474:C4296,3,FALSE)</f>
        <v>France</v>
      </c>
      <c r="H1474" t="str">
        <f>VLOOKUP(C1474,Customer!A1474:C4296,2,FALSE)</f>
        <v>Lille</v>
      </c>
      <c r="I1474" t="str">
        <f t="shared" si="67"/>
        <v>Nov</v>
      </c>
      <c r="J1474">
        <f t="shared" si="68"/>
        <v>46</v>
      </c>
    </row>
    <row r="1475" spans="1:10" x14ac:dyDescent="0.3">
      <c r="A1475" s="3">
        <v>37943</v>
      </c>
      <c r="B1475">
        <v>4</v>
      </c>
      <c r="C1475" t="s">
        <v>73</v>
      </c>
      <c r="D1475">
        <v>100</v>
      </c>
      <c r="E1475" t="s">
        <v>26</v>
      </c>
      <c r="F1475">
        <f t="shared" ref="F1475:F1538" si="69">D1475*B1475</f>
        <v>400</v>
      </c>
      <c r="G1475" t="str">
        <f>VLOOKUP(C1475,Customer!A1475:C4297,3,FALSE)</f>
        <v>Norway</v>
      </c>
      <c r="H1475" t="str">
        <f>VLOOKUP(C1475,Customer!A1475:C4297,2,FALSE)</f>
        <v>Bergen</v>
      </c>
      <c r="I1475" t="str">
        <f t="shared" ref="I1475:I1538" si="70">TEXT(A1475,"mmm")</f>
        <v>Nov</v>
      </c>
      <c r="J1475">
        <f t="shared" ref="J1475:J1538" si="71">WEEKNUM(A1475)</f>
        <v>47</v>
      </c>
    </row>
    <row r="1476" spans="1:10" x14ac:dyDescent="0.3">
      <c r="A1476" s="3">
        <v>37956</v>
      </c>
      <c r="B1476">
        <v>4</v>
      </c>
      <c r="C1476" t="s">
        <v>81</v>
      </c>
      <c r="D1476">
        <v>100</v>
      </c>
      <c r="E1476" t="s">
        <v>26</v>
      </c>
      <c r="F1476">
        <f t="shared" si="69"/>
        <v>400</v>
      </c>
      <c r="G1476" t="str">
        <f>VLOOKUP(C1476,Customer!A1476:C4298,3,FALSE)</f>
        <v>USA</v>
      </c>
      <c r="H1476" t="str">
        <f>VLOOKUP(C1476,Customer!A1476:C4298,2,FALSE)</f>
        <v>San Francisco</v>
      </c>
      <c r="I1476" t="str">
        <f t="shared" si="70"/>
        <v>Dec</v>
      </c>
      <c r="J1476">
        <f t="shared" si="71"/>
        <v>49</v>
      </c>
    </row>
    <row r="1477" spans="1:10" x14ac:dyDescent="0.3">
      <c r="A1477" s="3">
        <v>38001</v>
      </c>
      <c r="B1477">
        <v>1</v>
      </c>
      <c r="C1477" t="s">
        <v>84</v>
      </c>
      <c r="D1477">
        <v>90.16</v>
      </c>
      <c r="E1477" t="s">
        <v>26</v>
      </c>
      <c r="F1477">
        <f t="shared" si="69"/>
        <v>90.16</v>
      </c>
      <c r="G1477" t="str">
        <f>VLOOKUP(C1477,Customer!A1477:C4299,3,FALSE)</f>
        <v>France</v>
      </c>
      <c r="H1477" t="str">
        <f>VLOOKUP(C1477,Customer!A1477:C4299,2,FALSE)</f>
        <v>Paris</v>
      </c>
      <c r="I1477" t="str">
        <f t="shared" si="70"/>
        <v>Jan</v>
      </c>
      <c r="J1477">
        <f t="shared" si="71"/>
        <v>3</v>
      </c>
    </row>
    <row r="1478" spans="1:10" x14ac:dyDescent="0.3">
      <c r="A1478" s="3">
        <v>38037</v>
      </c>
      <c r="B1478">
        <v>1</v>
      </c>
      <c r="C1478" t="s">
        <v>89</v>
      </c>
      <c r="D1478">
        <v>91.29</v>
      </c>
      <c r="E1478" t="s">
        <v>26</v>
      </c>
      <c r="F1478">
        <f t="shared" si="69"/>
        <v>91.29</v>
      </c>
      <c r="G1478" t="str">
        <f>VLOOKUP(C1478,Customer!A1478:C4300,3,FALSE)</f>
        <v>Australia</v>
      </c>
      <c r="H1478" t="str">
        <f>VLOOKUP(C1478,Customer!A1478:C4300,2,FALSE)</f>
        <v>Melbourne</v>
      </c>
      <c r="I1478" t="str">
        <f t="shared" si="70"/>
        <v>Feb</v>
      </c>
      <c r="J1478">
        <f t="shared" si="71"/>
        <v>8</v>
      </c>
    </row>
    <row r="1479" spans="1:10" x14ac:dyDescent="0.3">
      <c r="A1479" s="3">
        <v>38082</v>
      </c>
      <c r="B1479">
        <v>2</v>
      </c>
      <c r="C1479" t="s">
        <v>99</v>
      </c>
      <c r="D1479">
        <v>100</v>
      </c>
      <c r="E1479" t="s">
        <v>26</v>
      </c>
      <c r="F1479">
        <f t="shared" si="69"/>
        <v>200</v>
      </c>
      <c r="G1479" t="str">
        <f>VLOOKUP(C1479,Customer!A1479:C4301,3,FALSE)</f>
        <v>USA</v>
      </c>
      <c r="H1479" t="str">
        <f>VLOOKUP(C1479,Customer!A1479:C4301,2,FALSE)</f>
        <v>NYC</v>
      </c>
      <c r="I1479" t="str">
        <f t="shared" si="70"/>
        <v>Apr</v>
      </c>
      <c r="J1479">
        <f t="shared" si="71"/>
        <v>15</v>
      </c>
    </row>
    <row r="1480" spans="1:10" x14ac:dyDescent="0.3">
      <c r="A1480" s="3">
        <v>38125</v>
      </c>
      <c r="B1480">
        <v>2</v>
      </c>
      <c r="C1480" t="s">
        <v>104</v>
      </c>
      <c r="D1480">
        <v>100</v>
      </c>
      <c r="E1480" t="s">
        <v>26</v>
      </c>
      <c r="F1480">
        <f t="shared" si="69"/>
        <v>200</v>
      </c>
      <c r="G1480" t="str">
        <f>VLOOKUP(C1480,Customer!A1480:C4302,3,FALSE)</f>
        <v>USA</v>
      </c>
      <c r="H1480" t="str">
        <f>VLOOKUP(C1480,Customer!A1480:C4302,2,FALSE)</f>
        <v>Newark</v>
      </c>
      <c r="I1480" t="str">
        <f t="shared" si="70"/>
        <v>May</v>
      </c>
      <c r="J1480">
        <f t="shared" si="71"/>
        <v>21</v>
      </c>
    </row>
    <row r="1481" spans="1:10" x14ac:dyDescent="0.3">
      <c r="A1481" s="3">
        <v>38166</v>
      </c>
      <c r="B1481">
        <v>2</v>
      </c>
      <c r="C1481" t="s">
        <v>109</v>
      </c>
      <c r="D1481">
        <v>100</v>
      </c>
      <c r="E1481" t="s">
        <v>26</v>
      </c>
      <c r="F1481">
        <f t="shared" si="69"/>
        <v>200</v>
      </c>
      <c r="G1481" t="str">
        <f>VLOOKUP(C1481,Customer!A1481:C4303,3,FALSE)</f>
        <v>USA</v>
      </c>
      <c r="H1481" t="str">
        <f>VLOOKUP(C1481,Customer!A1481:C4303,2,FALSE)</f>
        <v>Bridgewater</v>
      </c>
      <c r="I1481" t="str">
        <f t="shared" si="70"/>
        <v>Jun</v>
      </c>
      <c r="J1481">
        <f t="shared" si="71"/>
        <v>27</v>
      </c>
    </row>
    <row r="1482" spans="1:10" x14ac:dyDescent="0.3">
      <c r="A1482" s="3">
        <v>38191</v>
      </c>
      <c r="B1482">
        <v>3</v>
      </c>
      <c r="C1482" t="s">
        <v>114</v>
      </c>
      <c r="D1482">
        <v>100</v>
      </c>
      <c r="E1482" t="s">
        <v>26</v>
      </c>
      <c r="F1482">
        <f t="shared" si="69"/>
        <v>300</v>
      </c>
      <c r="G1482" t="str">
        <f>VLOOKUP(C1482,Customer!A1482:C4304,3,FALSE)</f>
        <v>France</v>
      </c>
      <c r="H1482" t="str">
        <f>VLOOKUP(C1482,Customer!A1482:C4304,2,FALSE)</f>
        <v>Nantes</v>
      </c>
      <c r="I1482" t="str">
        <f t="shared" si="70"/>
        <v>Jul</v>
      </c>
      <c r="J1482">
        <f t="shared" si="71"/>
        <v>30</v>
      </c>
    </row>
    <row r="1483" spans="1:10" x14ac:dyDescent="0.3">
      <c r="A1483" s="3">
        <v>38226</v>
      </c>
      <c r="B1483">
        <v>3</v>
      </c>
      <c r="C1483" t="s">
        <v>120</v>
      </c>
      <c r="D1483">
        <v>100</v>
      </c>
      <c r="E1483" t="s">
        <v>26</v>
      </c>
      <c r="F1483">
        <f t="shared" si="69"/>
        <v>300</v>
      </c>
      <c r="G1483" t="str">
        <f>VLOOKUP(C1483,Customer!A1483:C4305,3,FALSE)</f>
        <v>USA</v>
      </c>
      <c r="H1483" t="str">
        <f>VLOOKUP(C1483,Customer!A1483:C4305,2,FALSE)</f>
        <v>Cambridge</v>
      </c>
      <c r="I1483" t="str">
        <f t="shared" si="70"/>
        <v>Aug</v>
      </c>
      <c r="J1483">
        <f t="shared" si="71"/>
        <v>35</v>
      </c>
    </row>
    <row r="1484" spans="1:10" x14ac:dyDescent="0.3">
      <c r="A1484" s="3">
        <v>38260</v>
      </c>
      <c r="B1484">
        <v>3</v>
      </c>
      <c r="C1484" t="s">
        <v>126</v>
      </c>
      <c r="D1484">
        <v>100</v>
      </c>
      <c r="E1484" t="s">
        <v>26</v>
      </c>
      <c r="F1484">
        <f t="shared" si="69"/>
        <v>300</v>
      </c>
      <c r="G1484" t="str">
        <f>VLOOKUP(C1484,Customer!A1484:C4306,3,FALSE)</f>
        <v>Finland</v>
      </c>
      <c r="H1484" t="str">
        <f>VLOOKUP(C1484,Customer!A1484:C4306,2,FALSE)</f>
        <v>Helsinki</v>
      </c>
      <c r="I1484" t="str">
        <f t="shared" si="70"/>
        <v>Sep</v>
      </c>
      <c r="J1484">
        <f t="shared" si="71"/>
        <v>40</v>
      </c>
    </row>
    <row r="1485" spans="1:10" x14ac:dyDescent="0.3">
      <c r="A1485" s="3">
        <v>38275</v>
      </c>
      <c r="B1485">
        <v>4</v>
      </c>
      <c r="C1485" t="s">
        <v>133</v>
      </c>
      <c r="D1485">
        <v>100</v>
      </c>
      <c r="E1485" t="s">
        <v>26</v>
      </c>
      <c r="F1485">
        <f t="shared" si="69"/>
        <v>400</v>
      </c>
      <c r="G1485" t="str">
        <f>VLOOKUP(C1485,Customer!A1485:C4307,3,FALSE)</f>
        <v>Norway</v>
      </c>
      <c r="H1485" t="str">
        <f>VLOOKUP(C1485,Customer!A1485:C4307,2,FALSE)</f>
        <v>Stavern</v>
      </c>
      <c r="I1485" t="str">
        <f t="shared" si="70"/>
        <v>Oct</v>
      </c>
      <c r="J1485">
        <f t="shared" si="71"/>
        <v>42</v>
      </c>
    </row>
    <row r="1486" spans="1:10" x14ac:dyDescent="0.3">
      <c r="A1486" s="3">
        <v>38293</v>
      </c>
      <c r="B1486">
        <v>4</v>
      </c>
      <c r="C1486" t="s">
        <v>139</v>
      </c>
      <c r="D1486">
        <v>100</v>
      </c>
      <c r="E1486" t="s">
        <v>26</v>
      </c>
      <c r="F1486">
        <f t="shared" si="69"/>
        <v>400</v>
      </c>
      <c r="G1486" t="str">
        <f>VLOOKUP(C1486,Customer!A1486:C4308,3,FALSE)</f>
        <v>USA</v>
      </c>
      <c r="H1486" t="str">
        <f>VLOOKUP(C1486,Customer!A1486:C4308,2,FALSE)</f>
        <v>Allentown</v>
      </c>
      <c r="I1486" t="str">
        <f t="shared" si="70"/>
        <v>Nov</v>
      </c>
      <c r="J1486">
        <f t="shared" si="71"/>
        <v>45</v>
      </c>
    </row>
    <row r="1487" spans="1:10" x14ac:dyDescent="0.3">
      <c r="A1487" s="3">
        <v>38306</v>
      </c>
      <c r="B1487">
        <v>4</v>
      </c>
      <c r="C1487" t="s">
        <v>28</v>
      </c>
      <c r="D1487">
        <v>87.78</v>
      </c>
      <c r="E1487" t="s">
        <v>26</v>
      </c>
      <c r="F1487">
        <f t="shared" si="69"/>
        <v>351.12</v>
      </c>
      <c r="G1487" t="str">
        <f>VLOOKUP(C1487,Customer!A1487:C4309,3,FALSE)</f>
        <v>USA</v>
      </c>
      <c r="H1487" t="str">
        <f>VLOOKUP(C1487,Customer!A1487:C4309,2,FALSE)</f>
        <v>NYC</v>
      </c>
      <c r="I1487" t="str">
        <f t="shared" si="70"/>
        <v>Nov</v>
      </c>
      <c r="J1487">
        <f t="shared" si="71"/>
        <v>47</v>
      </c>
    </row>
    <row r="1488" spans="1:10" x14ac:dyDescent="0.3">
      <c r="A1488" s="3">
        <v>38314</v>
      </c>
      <c r="B1488">
        <v>4</v>
      </c>
      <c r="C1488" t="s">
        <v>246</v>
      </c>
      <c r="D1488">
        <v>84.39</v>
      </c>
      <c r="E1488" t="s">
        <v>26</v>
      </c>
      <c r="F1488">
        <f t="shared" si="69"/>
        <v>337.56</v>
      </c>
      <c r="G1488" t="str">
        <f>VLOOKUP(C1488,Customer!A1488:C4310,3,FALSE)</f>
        <v>Japan</v>
      </c>
      <c r="H1488" t="str">
        <f>VLOOKUP(C1488,Customer!A1488:C4310,2,FALSE)</f>
        <v>Minato-ku</v>
      </c>
      <c r="I1488" t="str">
        <f t="shared" si="70"/>
        <v>Nov</v>
      </c>
      <c r="J1488">
        <f t="shared" si="71"/>
        <v>48</v>
      </c>
    </row>
    <row r="1489" spans="1:10" x14ac:dyDescent="0.3">
      <c r="A1489" s="3">
        <v>38357</v>
      </c>
      <c r="B1489">
        <v>1</v>
      </c>
      <c r="C1489" t="s">
        <v>62</v>
      </c>
      <c r="D1489">
        <v>96.92</v>
      </c>
      <c r="E1489" t="s">
        <v>26</v>
      </c>
      <c r="F1489">
        <f t="shared" si="69"/>
        <v>96.92</v>
      </c>
      <c r="G1489" t="str">
        <f>VLOOKUP(C1489,Customer!A1489:C4311,3,FALSE)</f>
        <v>USA</v>
      </c>
      <c r="H1489" t="str">
        <f>VLOOKUP(C1489,Customer!A1489:C4311,2,FALSE)</f>
        <v>Burlingame</v>
      </c>
      <c r="I1489" t="str">
        <f t="shared" si="70"/>
        <v>Jan</v>
      </c>
      <c r="J1489">
        <f t="shared" si="71"/>
        <v>2</v>
      </c>
    </row>
    <row r="1490" spans="1:10" x14ac:dyDescent="0.3">
      <c r="A1490" s="3">
        <v>38385</v>
      </c>
      <c r="B1490">
        <v>1</v>
      </c>
      <c r="C1490" t="s">
        <v>207</v>
      </c>
      <c r="D1490">
        <v>100</v>
      </c>
      <c r="E1490" t="s">
        <v>26</v>
      </c>
      <c r="F1490">
        <f t="shared" si="69"/>
        <v>100</v>
      </c>
      <c r="G1490" t="str">
        <f>VLOOKUP(C1490,Customer!A1490:C4312,3,FALSE)</f>
        <v>Australia</v>
      </c>
      <c r="H1490" t="str">
        <f>VLOOKUP(C1490,Customer!A1490:C4312,2,FALSE)</f>
        <v>South Brisbane</v>
      </c>
      <c r="I1490" t="str">
        <f t="shared" si="70"/>
        <v>Feb</v>
      </c>
      <c r="J1490">
        <f t="shared" si="71"/>
        <v>6</v>
      </c>
    </row>
    <row r="1491" spans="1:10" x14ac:dyDescent="0.3">
      <c r="A1491" s="3">
        <v>38414</v>
      </c>
      <c r="B1491">
        <v>1</v>
      </c>
      <c r="C1491" t="s">
        <v>261</v>
      </c>
      <c r="D1491">
        <v>100</v>
      </c>
      <c r="E1491" t="s">
        <v>26</v>
      </c>
      <c r="F1491">
        <f t="shared" si="69"/>
        <v>100</v>
      </c>
      <c r="G1491" t="str">
        <f>VLOOKUP(C1491,Customer!A1491:C4313,3,FALSE)</f>
        <v>Sweden</v>
      </c>
      <c r="H1491" t="str">
        <f>VLOOKUP(C1491,Customer!A1491:C4313,2,FALSE)</f>
        <v>Boras</v>
      </c>
      <c r="I1491" t="str">
        <f t="shared" si="70"/>
        <v>Mar</v>
      </c>
      <c r="J1491">
        <f t="shared" si="71"/>
        <v>10</v>
      </c>
    </row>
    <row r="1492" spans="1:10" x14ac:dyDescent="0.3">
      <c r="A1492" s="3">
        <v>38450</v>
      </c>
      <c r="B1492">
        <v>2</v>
      </c>
      <c r="C1492" t="s">
        <v>165</v>
      </c>
      <c r="D1492">
        <v>100</v>
      </c>
      <c r="E1492" t="s">
        <v>26</v>
      </c>
      <c r="F1492">
        <f t="shared" si="69"/>
        <v>200</v>
      </c>
      <c r="G1492" t="str">
        <f>VLOOKUP(C1492,Customer!A1492:C4314,3,FALSE)</f>
        <v>UK</v>
      </c>
      <c r="H1492" t="str">
        <f>VLOOKUP(C1492,Customer!A1492:C4314,2,FALSE)</f>
        <v>Liverpool</v>
      </c>
      <c r="I1492" t="str">
        <f t="shared" si="70"/>
        <v>Apr</v>
      </c>
      <c r="J1492">
        <f t="shared" si="71"/>
        <v>15</v>
      </c>
    </row>
    <row r="1493" spans="1:10" x14ac:dyDescent="0.3">
      <c r="A1493" s="3">
        <v>38485</v>
      </c>
      <c r="B1493">
        <v>2</v>
      </c>
      <c r="C1493" t="s">
        <v>174</v>
      </c>
      <c r="D1493">
        <v>100</v>
      </c>
      <c r="E1493" t="s">
        <v>26</v>
      </c>
      <c r="F1493">
        <f t="shared" si="69"/>
        <v>200</v>
      </c>
      <c r="G1493" t="str">
        <f>VLOOKUP(C1493,Customer!A1493:C4315,3,FALSE)</f>
        <v>Spain</v>
      </c>
      <c r="H1493" t="str">
        <f>VLOOKUP(C1493,Customer!A1493:C4315,2,FALSE)</f>
        <v>Madrid</v>
      </c>
      <c r="I1493" t="str">
        <f t="shared" si="70"/>
        <v>May</v>
      </c>
      <c r="J1493">
        <f t="shared" si="71"/>
        <v>20</v>
      </c>
    </row>
    <row r="1494" spans="1:10" x14ac:dyDescent="0.3">
      <c r="A1494" s="3">
        <v>37698</v>
      </c>
      <c r="B1494">
        <v>1</v>
      </c>
      <c r="C1494" t="s">
        <v>492</v>
      </c>
      <c r="D1494">
        <v>59.37</v>
      </c>
      <c r="E1494" t="s">
        <v>181</v>
      </c>
      <c r="F1494">
        <f t="shared" si="69"/>
        <v>59.37</v>
      </c>
      <c r="G1494" t="str">
        <f>VLOOKUP(C1494,Customer!A1494:C4316,3,FALSE)</f>
        <v>UK</v>
      </c>
      <c r="H1494" t="str">
        <f>VLOOKUP(C1494,Customer!A1494:C4316,2,FALSE)</f>
        <v>Manchester</v>
      </c>
      <c r="I1494" t="str">
        <f t="shared" si="70"/>
        <v>Mar</v>
      </c>
      <c r="J1494">
        <f t="shared" si="71"/>
        <v>12</v>
      </c>
    </row>
    <row r="1495" spans="1:10" x14ac:dyDescent="0.3">
      <c r="A1495" s="3">
        <v>37761</v>
      </c>
      <c r="B1495">
        <v>2</v>
      </c>
      <c r="C1495" t="s">
        <v>312</v>
      </c>
      <c r="D1495">
        <v>59.87</v>
      </c>
      <c r="E1495" t="s">
        <v>181</v>
      </c>
      <c r="F1495">
        <f t="shared" si="69"/>
        <v>119.74</v>
      </c>
      <c r="G1495" t="str">
        <f>VLOOKUP(C1495,Customer!A1495:C4317,3,FALSE)</f>
        <v>France</v>
      </c>
      <c r="H1495" t="str">
        <f>VLOOKUP(C1495,Customer!A1495:C4317,2,FALSE)</f>
        <v>Nantes</v>
      </c>
      <c r="I1495" t="str">
        <f t="shared" si="70"/>
        <v>May</v>
      </c>
      <c r="J1495">
        <f t="shared" si="71"/>
        <v>21</v>
      </c>
    </row>
    <row r="1496" spans="1:10" x14ac:dyDescent="0.3">
      <c r="A1496" s="3">
        <v>37812</v>
      </c>
      <c r="B1496">
        <v>3</v>
      </c>
      <c r="C1496" t="s">
        <v>37</v>
      </c>
      <c r="D1496">
        <v>49.81</v>
      </c>
      <c r="E1496" t="s">
        <v>181</v>
      </c>
      <c r="F1496">
        <f t="shared" si="69"/>
        <v>149.43</v>
      </c>
      <c r="G1496" t="str">
        <f>VLOOKUP(C1496,Customer!A1496:C4318,3,FALSE)</f>
        <v>France</v>
      </c>
      <c r="H1496" t="str">
        <f>VLOOKUP(C1496,Customer!A1496:C4318,2,FALSE)</f>
        <v>Reims</v>
      </c>
      <c r="I1496" t="str">
        <f t="shared" si="70"/>
        <v>Jul</v>
      </c>
      <c r="J1496">
        <f t="shared" si="71"/>
        <v>28</v>
      </c>
    </row>
    <row r="1497" spans="1:10" x14ac:dyDescent="0.3">
      <c r="A1497" s="3">
        <v>37875</v>
      </c>
      <c r="B1497">
        <v>3</v>
      </c>
      <c r="C1497" t="s">
        <v>285</v>
      </c>
      <c r="D1497">
        <v>56.85</v>
      </c>
      <c r="E1497" t="s">
        <v>181</v>
      </c>
      <c r="F1497">
        <f t="shared" si="69"/>
        <v>170.55</v>
      </c>
      <c r="G1497" t="str">
        <f>VLOOKUP(C1497,Customer!A1497:C4319,3,FALSE)</f>
        <v>Australia</v>
      </c>
      <c r="H1497" t="str">
        <f>VLOOKUP(C1497,Customer!A1497:C4319,2,FALSE)</f>
        <v>North Sydney</v>
      </c>
      <c r="I1497" t="str">
        <f t="shared" si="70"/>
        <v>Sep</v>
      </c>
      <c r="J1497">
        <f t="shared" si="71"/>
        <v>37</v>
      </c>
    </row>
    <row r="1498" spans="1:10" x14ac:dyDescent="0.3">
      <c r="A1498" s="3">
        <v>37911</v>
      </c>
      <c r="B1498">
        <v>4</v>
      </c>
      <c r="C1498" t="s">
        <v>498</v>
      </c>
      <c r="D1498">
        <v>53.33</v>
      </c>
      <c r="E1498" t="s">
        <v>181</v>
      </c>
      <c r="F1498">
        <f t="shared" si="69"/>
        <v>213.32</v>
      </c>
      <c r="G1498" t="str">
        <f>VLOOKUP(C1498,Customer!A1498:C4320,3,FALSE)</f>
        <v>Denmark</v>
      </c>
      <c r="H1498" t="str">
        <f>VLOOKUP(C1498,Customer!A1498:C4320,2,FALSE)</f>
        <v>Aaarhus</v>
      </c>
      <c r="I1498" t="str">
        <f t="shared" si="70"/>
        <v>Oct</v>
      </c>
      <c r="J1498">
        <f t="shared" si="71"/>
        <v>42</v>
      </c>
    </row>
    <row r="1499" spans="1:10" x14ac:dyDescent="0.3">
      <c r="A1499" s="3">
        <v>37930</v>
      </c>
      <c r="B1499">
        <v>4</v>
      </c>
      <c r="C1499" t="s">
        <v>109</v>
      </c>
      <c r="D1499">
        <v>42.76</v>
      </c>
      <c r="E1499" t="s">
        <v>181</v>
      </c>
      <c r="F1499">
        <f t="shared" si="69"/>
        <v>171.04</v>
      </c>
      <c r="G1499" t="str">
        <f>VLOOKUP(C1499,Customer!A1499:C4321,3,FALSE)</f>
        <v>USA</v>
      </c>
      <c r="H1499" t="str">
        <f>VLOOKUP(C1499,Customer!A1499:C4321,2,FALSE)</f>
        <v>Bridgewater</v>
      </c>
      <c r="I1499" t="str">
        <f t="shared" si="70"/>
        <v>Nov</v>
      </c>
      <c r="J1499">
        <f t="shared" si="71"/>
        <v>45</v>
      </c>
    </row>
    <row r="1500" spans="1:10" x14ac:dyDescent="0.3">
      <c r="A1500" s="3">
        <v>37937</v>
      </c>
      <c r="B1500">
        <v>4</v>
      </c>
      <c r="C1500" t="s">
        <v>73</v>
      </c>
      <c r="D1500">
        <v>53.83</v>
      </c>
      <c r="E1500" t="s">
        <v>181</v>
      </c>
      <c r="F1500">
        <f t="shared" si="69"/>
        <v>215.32</v>
      </c>
      <c r="G1500" t="str">
        <f>VLOOKUP(C1500,Customer!A1500:C4322,3,FALSE)</f>
        <v>Norway</v>
      </c>
      <c r="H1500" t="str">
        <f>VLOOKUP(C1500,Customer!A1500:C4322,2,FALSE)</f>
        <v>Bergen</v>
      </c>
      <c r="I1500" t="str">
        <f t="shared" si="70"/>
        <v>Nov</v>
      </c>
      <c r="J1500">
        <f t="shared" si="71"/>
        <v>46</v>
      </c>
    </row>
    <row r="1501" spans="1:10" x14ac:dyDescent="0.3">
      <c r="A1501" s="3">
        <v>37945</v>
      </c>
      <c r="B1501">
        <v>4</v>
      </c>
      <c r="C1501" t="s">
        <v>277</v>
      </c>
      <c r="D1501">
        <v>53.83</v>
      </c>
      <c r="E1501" t="s">
        <v>181</v>
      </c>
      <c r="F1501">
        <f t="shared" si="69"/>
        <v>215.32</v>
      </c>
      <c r="G1501" t="str">
        <f>VLOOKUP(C1501,Customer!A1501:C4323,3,FALSE)</f>
        <v>USA</v>
      </c>
      <c r="H1501" t="str">
        <f>VLOOKUP(C1501,Customer!A1501:C4323,2,FALSE)</f>
        <v>Nashua</v>
      </c>
      <c r="I1501" t="str">
        <f t="shared" si="70"/>
        <v>Nov</v>
      </c>
      <c r="J1501">
        <f t="shared" si="71"/>
        <v>47</v>
      </c>
    </row>
    <row r="1502" spans="1:10" x14ac:dyDescent="0.3">
      <c r="A1502" s="3">
        <v>37957</v>
      </c>
      <c r="B1502">
        <v>4</v>
      </c>
      <c r="C1502" t="s">
        <v>475</v>
      </c>
      <c r="D1502">
        <v>49.81</v>
      </c>
      <c r="E1502" t="s">
        <v>181</v>
      </c>
      <c r="F1502">
        <f t="shared" si="69"/>
        <v>199.24</v>
      </c>
      <c r="G1502" t="str">
        <f>VLOOKUP(C1502,Customer!A1502:C4324,3,FALSE)</f>
        <v>USA</v>
      </c>
      <c r="H1502" t="str">
        <f>VLOOKUP(C1502,Customer!A1502:C4324,2,FALSE)</f>
        <v>NYC</v>
      </c>
      <c r="I1502" t="str">
        <f t="shared" si="70"/>
        <v>Dec</v>
      </c>
      <c r="J1502">
        <f t="shared" si="71"/>
        <v>49</v>
      </c>
    </row>
    <row r="1503" spans="1:10" x14ac:dyDescent="0.3">
      <c r="A1503" s="3">
        <v>38002</v>
      </c>
      <c r="B1503">
        <v>1</v>
      </c>
      <c r="C1503" t="s">
        <v>174</v>
      </c>
      <c r="D1503">
        <v>53.33</v>
      </c>
      <c r="E1503" t="s">
        <v>181</v>
      </c>
      <c r="F1503">
        <f t="shared" si="69"/>
        <v>53.33</v>
      </c>
      <c r="G1503" t="str">
        <f>VLOOKUP(C1503,Customer!A1503:C4325,3,FALSE)</f>
        <v>Spain</v>
      </c>
      <c r="H1503" t="str">
        <f>VLOOKUP(C1503,Customer!A1503:C4325,2,FALSE)</f>
        <v>Madrid</v>
      </c>
      <c r="I1503" t="str">
        <f t="shared" si="70"/>
        <v>Jan</v>
      </c>
      <c r="J1503">
        <f t="shared" si="71"/>
        <v>3</v>
      </c>
    </row>
    <row r="1504" spans="1:10" x14ac:dyDescent="0.3">
      <c r="A1504" s="3">
        <v>38043</v>
      </c>
      <c r="B1504">
        <v>1</v>
      </c>
      <c r="C1504" t="s">
        <v>362</v>
      </c>
      <c r="D1504">
        <v>43.27</v>
      </c>
      <c r="E1504" t="s">
        <v>181</v>
      </c>
      <c r="F1504">
        <f t="shared" si="69"/>
        <v>43.27</v>
      </c>
      <c r="G1504" t="str">
        <f>VLOOKUP(C1504,Customer!A1504:C4326,3,FALSE)</f>
        <v>USA</v>
      </c>
      <c r="H1504" t="str">
        <f>VLOOKUP(C1504,Customer!A1504:C4326,2,FALSE)</f>
        <v>San Diego</v>
      </c>
      <c r="I1504" t="str">
        <f t="shared" si="70"/>
        <v>Feb</v>
      </c>
      <c r="J1504">
        <f t="shared" si="71"/>
        <v>9</v>
      </c>
    </row>
    <row r="1505" spans="1:10" x14ac:dyDescent="0.3">
      <c r="A1505" s="3">
        <v>38090</v>
      </c>
      <c r="B1505">
        <v>2</v>
      </c>
      <c r="C1505" t="s">
        <v>531</v>
      </c>
      <c r="D1505">
        <v>40.25</v>
      </c>
      <c r="E1505" t="s">
        <v>181</v>
      </c>
      <c r="F1505">
        <f t="shared" si="69"/>
        <v>80.5</v>
      </c>
      <c r="G1505" t="str">
        <f>VLOOKUP(C1505,Customer!A1505:C4327,3,FALSE)</f>
        <v>France</v>
      </c>
      <c r="H1505" t="str">
        <f>VLOOKUP(C1505,Customer!A1505:C4327,2,FALSE)</f>
        <v>Strasbourg</v>
      </c>
      <c r="I1505" t="str">
        <f t="shared" si="70"/>
        <v>Apr</v>
      </c>
      <c r="J1505">
        <f t="shared" si="71"/>
        <v>16</v>
      </c>
    </row>
    <row r="1506" spans="1:10" x14ac:dyDescent="0.3">
      <c r="A1506" s="3">
        <v>38174</v>
      </c>
      <c r="B1506">
        <v>3</v>
      </c>
      <c r="C1506" t="s">
        <v>452</v>
      </c>
      <c r="D1506">
        <v>48.3</v>
      </c>
      <c r="E1506" t="s">
        <v>181</v>
      </c>
      <c r="F1506">
        <f t="shared" si="69"/>
        <v>144.89999999999998</v>
      </c>
      <c r="G1506" t="str">
        <f>VLOOKUP(C1506,Customer!A1506:C4328,3,FALSE)</f>
        <v>Italy</v>
      </c>
      <c r="H1506" t="str">
        <f>VLOOKUP(C1506,Customer!A1506:C4328,2,FALSE)</f>
        <v>Reggio Emilia</v>
      </c>
      <c r="I1506" t="str">
        <f t="shared" si="70"/>
        <v>Jul</v>
      </c>
      <c r="J1506">
        <f t="shared" si="71"/>
        <v>28</v>
      </c>
    </row>
    <row r="1507" spans="1:10" x14ac:dyDescent="0.3">
      <c r="A1507" s="3">
        <v>38205</v>
      </c>
      <c r="B1507">
        <v>3</v>
      </c>
      <c r="C1507" t="s">
        <v>539</v>
      </c>
      <c r="D1507">
        <v>45.28</v>
      </c>
      <c r="E1507" t="s">
        <v>181</v>
      </c>
      <c r="F1507">
        <f t="shared" si="69"/>
        <v>135.84</v>
      </c>
      <c r="G1507" t="str">
        <f>VLOOKUP(C1507,Customer!A1507:C4329,3,FALSE)</f>
        <v>USA</v>
      </c>
      <c r="H1507" t="str">
        <f>VLOOKUP(C1507,Customer!A1507:C4329,2,FALSE)</f>
        <v>Las Vegas</v>
      </c>
      <c r="I1507" t="str">
        <f t="shared" si="70"/>
        <v>Aug</v>
      </c>
      <c r="J1507">
        <f t="shared" si="71"/>
        <v>32</v>
      </c>
    </row>
    <row r="1508" spans="1:10" x14ac:dyDescent="0.3">
      <c r="A1508" s="3">
        <v>38231</v>
      </c>
      <c r="B1508">
        <v>3</v>
      </c>
      <c r="C1508" t="s">
        <v>418</v>
      </c>
      <c r="D1508">
        <v>52.32</v>
      </c>
      <c r="E1508" t="s">
        <v>181</v>
      </c>
      <c r="F1508">
        <f t="shared" si="69"/>
        <v>156.96</v>
      </c>
      <c r="G1508" t="str">
        <f>VLOOKUP(C1508,Customer!A1508:C4330,3,FALSE)</f>
        <v>Singapore</v>
      </c>
      <c r="H1508" t="str">
        <f>VLOOKUP(C1508,Customer!A1508:C4330,2,FALSE)</f>
        <v>Singapore</v>
      </c>
      <c r="I1508" t="str">
        <f t="shared" si="70"/>
        <v>Sep</v>
      </c>
      <c r="J1508">
        <f t="shared" si="71"/>
        <v>36</v>
      </c>
    </row>
    <row r="1509" spans="1:10" x14ac:dyDescent="0.3">
      <c r="A1509" s="3">
        <v>37899</v>
      </c>
      <c r="B1509">
        <v>4</v>
      </c>
      <c r="C1509" t="s">
        <v>543</v>
      </c>
      <c r="D1509">
        <v>51.32</v>
      </c>
      <c r="E1509" t="s">
        <v>181</v>
      </c>
      <c r="F1509">
        <f t="shared" si="69"/>
        <v>205.28</v>
      </c>
      <c r="G1509" t="str">
        <f>VLOOKUP(C1509,Customer!A1509:C4331,3,FALSE)</f>
        <v>Norway</v>
      </c>
      <c r="H1509" t="str">
        <f>VLOOKUP(C1509,Customer!A1509:C4331,2,FALSE)</f>
        <v>Oslo</v>
      </c>
      <c r="I1509" t="str">
        <f t="shared" si="70"/>
        <v>Oct</v>
      </c>
      <c r="J1509">
        <f t="shared" si="71"/>
        <v>41</v>
      </c>
    </row>
    <row r="1510" spans="1:10" x14ac:dyDescent="0.3">
      <c r="A1510" s="3">
        <v>38276</v>
      </c>
      <c r="B1510">
        <v>4</v>
      </c>
      <c r="C1510" t="s">
        <v>174</v>
      </c>
      <c r="D1510">
        <v>49.3</v>
      </c>
      <c r="E1510" t="s">
        <v>181</v>
      </c>
      <c r="F1510">
        <f t="shared" si="69"/>
        <v>197.2</v>
      </c>
      <c r="G1510" t="str">
        <f>VLOOKUP(C1510,Customer!A1510:C4332,3,FALSE)</f>
        <v>Spain</v>
      </c>
      <c r="H1510" t="str">
        <f>VLOOKUP(C1510,Customer!A1510:C4332,2,FALSE)</f>
        <v>Madrid</v>
      </c>
      <c r="I1510" t="str">
        <f t="shared" si="70"/>
        <v>Oct</v>
      </c>
      <c r="J1510">
        <f t="shared" si="71"/>
        <v>42</v>
      </c>
    </row>
    <row r="1511" spans="1:10" x14ac:dyDescent="0.3">
      <c r="A1511" s="3">
        <v>38295</v>
      </c>
      <c r="B1511">
        <v>4</v>
      </c>
      <c r="C1511" t="s">
        <v>160</v>
      </c>
      <c r="D1511">
        <v>42.26</v>
      </c>
      <c r="E1511" t="s">
        <v>181</v>
      </c>
      <c r="F1511">
        <f t="shared" si="69"/>
        <v>169.04</v>
      </c>
      <c r="G1511" t="str">
        <f>VLOOKUP(C1511,Customer!A1511:C4333,3,FALSE)</f>
        <v>USA</v>
      </c>
      <c r="H1511" t="str">
        <f>VLOOKUP(C1511,Customer!A1511:C4333,2,FALSE)</f>
        <v>New Bedford</v>
      </c>
      <c r="I1511" t="str">
        <f t="shared" si="70"/>
        <v>Nov</v>
      </c>
      <c r="J1511">
        <f t="shared" si="71"/>
        <v>45</v>
      </c>
    </row>
    <row r="1512" spans="1:10" x14ac:dyDescent="0.3">
      <c r="A1512" s="3">
        <v>38308</v>
      </c>
      <c r="B1512">
        <v>4</v>
      </c>
      <c r="C1512" t="s">
        <v>492</v>
      </c>
      <c r="D1512">
        <v>87.96</v>
      </c>
      <c r="E1512" t="s">
        <v>181</v>
      </c>
      <c r="F1512">
        <f t="shared" si="69"/>
        <v>351.84</v>
      </c>
      <c r="G1512" t="str">
        <f>VLOOKUP(C1512,Customer!A1512:C4334,3,FALSE)</f>
        <v>UK</v>
      </c>
      <c r="H1512" t="str">
        <f>VLOOKUP(C1512,Customer!A1512:C4334,2,FALSE)</f>
        <v>Manchester</v>
      </c>
      <c r="I1512" t="str">
        <f t="shared" si="70"/>
        <v>Nov</v>
      </c>
      <c r="J1512">
        <f t="shared" si="71"/>
        <v>47</v>
      </c>
    </row>
    <row r="1513" spans="1:10" x14ac:dyDescent="0.3">
      <c r="A1513" s="3">
        <v>38315</v>
      </c>
      <c r="B1513">
        <v>4</v>
      </c>
      <c r="C1513" t="s">
        <v>37</v>
      </c>
      <c r="D1513">
        <v>36.21</v>
      </c>
      <c r="E1513" t="s">
        <v>181</v>
      </c>
      <c r="F1513">
        <f t="shared" si="69"/>
        <v>144.84</v>
      </c>
      <c r="G1513" t="str">
        <f>VLOOKUP(C1513,Customer!A1513:C4335,3,FALSE)</f>
        <v>France</v>
      </c>
      <c r="H1513" t="str">
        <f>VLOOKUP(C1513,Customer!A1513:C4335,2,FALSE)</f>
        <v>Reims</v>
      </c>
      <c r="I1513" t="str">
        <f t="shared" si="70"/>
        <v>Nov</v>
      </c>
      <c r="J1513">
        <f t="shared" si="71"/>
        <v>48</v>
      </c>
    </row>
    <row r="1514" spans="1:10" x14ac:dyDescent="0.3">
      <c r="A1514" s="3">
        <v>38364</v>
      </c>
      <c r="B1514">
        <v>1</v>
      </c>
      <c r="C1514" t="s">
        <v>52</v>
      </c>
      <c r="D1514">
        <v>38.5</v>
      </c>
      <c r="E1514" t="s">
        <v>181</v>
      </c>
      <c r="F1514">
        <f t="shared" si="69"/>
        <v>38.5</v>
      </c>
      <c r="G1514" t="str">
        <f>VLOOKUP(C1514,Customer!A1514:C4336,3,FALSE)</f>
        <v>USA</v>
      </c>
      <c r="H1514" t="str">
        <f>VLOOKUP(C1514,Customer!A1514:C4336,2,FALSE)</f>
        <v>Pasadena</v>
      </c>
      <c r="I1514" t="str">
        <f t="shared" si="70"/>
        <v>Jan</v>
      </c>
      <c r="J1514">
        <f t="shared" si="71"/>
        <v>3</v>
      </c>
    </row>
    <row r="1515" spans="1:10" x14ac:dyDescent="0.3">
      <c r="A1515" s="3">
        <v>38393</v>
      </c>
      <c r="B1515">
        <v>1</v>
      </c>
      <c r="C1515" t="s">
        <v>174</v>
      </c>
      <c r="D1515">
        <v>100</v>
      </c>
      <c r="E1515" t="s">
        <v>181</v>
      </c>
      <c r="F1515">
        <f t="shared" si="69"/>
        <v>100</v>
      </c>
      <c r="G1515" t="str">
        <f>VLOOKUP(C1515,Customer!A1515:C4337,3,FALSE)</f>
        <v>Spain</v>
      </c>
      <c r="H1515" t="str">
        <f>VLOOKUP(C1515,Customer!A1515:C4337,2,FALSE)</f>
        <v>Madrid</v>
      </c>
      <c r="I1515" t="str">
        <f t="shared" si="70"/>
        <v>Feb</v>
      </c>
      <c r="J1515">
        <f t="shared" si="71"/>
        <v>7</v>
      </c>
    </row>
    <row r="1516" spans="1:10" x14ac:dyDescent="0.3">
      <c r="A1516" s="3">
        <v>38464</v>
      </c>
      <c r="B1516">
        <v>2</v>
      </c>
      <c r="C1516" t="s">
        <v>397</v>
      </c>
      <c r="D1516">
        <v>40.25</v>
      </c>
      <c r="E1516" t="s">
        <v>181</v>
      </c>
      <c r="F1516">
        <f t="shared" si="69"/>
        <v>80.5</v>
      </c>
      <c r="G1516" t="str">
        <f>VLOOKUP(C1516,Customer!A1516:C4338,3,FALSE)</f>
        <v>USA</v>
      </c>
      <c r="H1516" t="str">
        <f>VLOOKUP(C1516,Customer!A1516:C4338,2,FALSE)</f>
        <v>San Jose</v>
      </c>
      <c r="I1516" t="str">
        <f t="shared" si="70"/>
        <v>Apr</v>
      </c>
      <c r="J1516">
        <f t="shared" si="71"/>
        <v>17</v>
      </c>
    </row>
    <row r="1517" spans="1:10" x14ac:dyDescent="0.3">
      <c r="A1517" s="3">
        <v>38501</v>
      </c>
      <c r="B1517">
        <v>2</v>
      </c>
      <c r="C1517" t="s">
        <v>152</v>
      </c>
      <c r="D1517">
        <v>60.37</v>
      </c>
      <c r="E1517" t="s">
        <v>181</v>
      </c>
      <c r="F1517">
        <f t="shared" si="69"/>
        <v>120.74</v>
      </c>
      <c r="G1517" t="str">
        <f>VLOOKUP(C1517,Customer!A1517:C4339,3,FALSE)</f>
        <v>Australia</v>
      </c>
      <c r="H1517" t="str">
        <f>VLOOKUP(C1517,Customer!A1517:C4339,2,FALSE)</f>
        <v>Chatswood</v>
      </c>
      <c r="I1517" t="str">
        <f t="shared" si="70"/>
        <v>May</v>
      </c>
      <c r="J1517">
        <f t="shared" si="71"/>
        <v>23</v>
      </c>
    </row>
    <row r="1518" spans="1:10" x14ac:dyDescent="0.3">
      <c r="A1518" s="3">
        <v>37669</v>
      </c>
      <c r="B1518">
        <v>1</v>
      </c>
      <c r="C1518" t="s">
        <v>552</v>
      </c>
      <c r="D1518">
        <v>88.63</v>
      </c>
      <c r="E1518" t="s">
        <v>566</v>
      </c>
      <c r="F1518">
        <f t="shared" si="69"/>
        <v>88.63</v>
      </c>
      <c r="G1518" t="str">
        <f>VLOOKUP(C1518,Customer!A1518:C4340,3,FALSE)</f>
        <v>Italy</v>
      </c>
      <c r="H1518" t="str">
        <f>VLOOKUP(C1518,Customer!A1518:C4340,2,FALSE)</f>
        <v>Bergamo</v>
      </c>
      <c r="I1518" t="str">
        <f t="shared" si="70"/>
        <v>Feb</v>
      </c>
      <c r="J1518">
        <f t="shared" si="71"/>
        <v>8</v>
      </c>
    </row>
    <row r="1519" spans="1:10" x14ac:dyDescent="0.3">
      <c r="A1519" s="3">
        <v>37740</v>
      </c>
      <c r="B1519">
        <v>2</v>
      </c>
      <c r="C1519" t="s">
        <v>89</v>
      </c>
      <c r="D1519">
        <v>100</v>
      </c>
      <c r="E1519" t="s">
        <v>566</v>
      </c>
      <c r="F1519">
        <f t="shared" si="69"/>
        <v>200</v>
      </c>
      <c r="G1519" t="str">
        <f>VLOOKUP(C1519,Customer!A1519:C4341,3,FALSE)</f>
        <v>Australia</v>
      </c>
      <c r="H1519" t="str">
        <f>VLOOKUP(C1519,Customer!A1519:C4341,2,FALSE)</f>
        <v>Melbourne</v>
      </c>
      <c r="I1519" t="str">
        <f t="shared" si="70"/>
        <v>Apr</v>
      </c>
      <c r="J1519">
        <f t="shared" si="71"/>
        <v>18</v>
      </c>
    </row>
    <row r="1520" spans="1:10" x14ac:dyDescent="0.3">
      <c r="A1520" s="3">
        <v>37799</v>
      </c>
      <c r="B1520">
        <v>2</v>
      </c>
      <c r="C1520" t="s">
        <v>174</v>
      </c>
      <c r="D1520">
        <v>94.1</v>
      </c>
      <c r="E1520" t="s">
        <v>566</v>
      </c>
      <c r="F1520">
        <f t="shared" si="69"/>
        <v>188.2</v>
      </c>
      <c r="G1520" t="str">
        <f>VLOOKUP(C1520,Customer!A1520:C4342,3,FALSE)</f>
        <v>Spain</v>
      </c>
      <c r="H1520" t="str">
        <f>VLOOKUP(C1520,Customer!A1520:C4342,2,FALSE)</f>
        <v>Madrid</v>
      </c>
      <c r="I1520" t="str">
        <f t="shared" si="70"/>
        <v>Jun</v>
      </c>
      <c r="J1520">
        <f t="shared" si="71"/>
        <v>26</v>
      </c>
    </row>
    <row r="1521" spans="1:10" x14ac:dyDescent="0.3">
      <c r="A1521" s="3">
        <v>37858</v>
      </c>
      <c r="B1521">
        <v>3</v>
      </c>
      <c r="C1521" t="s">
        <v>52</v>
      </c>
      <c r="D1521">
        <v>87.54</v>
      </c>
      <c r="E1521" t="s">
        <v>566</v>
      </c>
      <c r="F1521">
        <f t="shared" si="69"/>
        <v>262.62</v>
      </c>
      <c r="G1521" t="str">
        <f>VLOOKUP(C1521,Customer!A1521:C4343,3,FALSE)</f>
        <v>USA</v>
      </c>
      <c r="H1521" t="str">
        <f>VLOOKUP(C1521,Customer!A1521:C4343,2,FALSE)</f>
        <v>Pasadena</v>
      </c>
      <c r="I1521" t="str">
        <f t="shared" si="70"/>
        <v>Aug</v>
      </c>
      <c r="J1521">
        <f t="shared" si="71"/>
        <v>35</v>
      </c>
    </row>
    <row r="1522" spans="1:10" x14ac:dyDescent="0.3">
      <c r="A1522" s="3">
        <v>37922</v>
      </c>
      <c r="B1522">
        <v>4</v>
      </c>
      <c r="C1522" t="s">
        <v>62</v>
      </c>
      <c r="D1522">
        <v>100</v>
      </c>
      <c r="E1522" t="s">
        <v>566</v>
      </c>
      <c r="F1522">
        <f t="shared" si="69"/>
        <v>400</v>
      </c>
      <c r="G1522" t="str">
        <f>VLOOKUP(C1522,Customer!A1522:C4344,3,FALSE)</f>
        <v>USA</v>
      </c>
      <c r="H1522" t="str">
        <f>VLOOKUP(C1522,Customer!A1522:C4344,2,FALSE)</f>
        <v>Burlingame</v>
      </c>
      <c r="I1522" t="str">
        <f t="shared" si="70"/>
        <v>Oct</v>
      </c>
      <c r="J1522">
        <f t="shared" si="71"/>
        <v>44</v>
      </c>
    </row>
    <row r="1523" spans="1:10" x14ac:dyDescent="0.3">
      <c r="A1523" s="3">
        <v>37998</v>
      </c>
      <c r="B1523">
        <v>1</v>
      </c>
      <c r="C1523" t="s">
        <v>302</v>
      </c>
      <c r="D1523">
        <v>98.48</v>
      </c>
      <c r="E1523" t="s">
        <v>566</v>
      </c>
      <c r="F1523">
        <f t="shared" si="69"/>
        <v>98.48</v>
      </c>
      <c r="G1523" t="str">
        <f>VLOOKUP(C1523,Customer!A1523:C4345,3,FALSE)</f>
        <v>Japan</v>
      </c>
      <c r="H1523" t="str">
        <f>VLOOKUP(C1523,Customer!A1523:C4345,2,FALSE)</f>
        <v>Osaka</v>
      </c>
      <c r="I1523" t="str">
        <f t="shared" si="70"/>
        <v>Jan</v>
      </c>
      <c r="J1523">
        <f t="shared" si="71"/>
        <v>3</v>
      </c>
    </row>
    <row r="1524" spans="1:10" x14ac:dyDescent="0.3">
      <c r="A1524" s="3">
        <v>38037</v>
      </c>
      <c r="B1524">
        <v>1</v>
      </c>
      <c r="C1524" t="s">
        <v>89</v>
      </c>
      <c r="D1524">
        <v>100</v>
      </c>
      <c r="E1524" t="s">
        <v>566</v>
      </c>
      <c r="F1524">
        <f t="shared" si="69"/>
        <v>100</v>
      </c>
      <c r="G1524" t="str">
        <f>VLOOKUP(C1524,Customer!A1524:C4346,3,FALSE)</f>
        <v>Australia</v>
      </c>
      <c r="H1524" t="str">
        <f>VLOOKUP(C1524,Customer!A1524:C4346,2,FALSE)</f>
        <v>Melbourne</v>
      </c>
      <c r="I1524" t="str">
        <f t="shared" si="70"/>
        <v>Feb</v>
      </c>
      <c r="J1524">
        <f t="shared" si="71"/>
        <v>8</v>
      </c>
    </row>
    <row r="1525" spans="1:10" x14ac:dyDescent="0.3">
      <c r="A1525" s="3">
        <v>38079</v>
      </c>
      <c r="B1525">
        <v>2</v>
      </c>
      <c r="C1525" t="s">
        <v>373</v>
      </c>
      <c r="D1525">
        <v>96.29</v>
      </c>
      <c r="E1525" t="s">
        <v>566</v>
      </c>
      <c r="F1525">
        <f t="shared" si="69"/>
        <v>192.58</v>
      </c>
      <c r="G1525" t="str">
        <f>VLOOKUP(C1525,Customer!A1525:C4347,3,FALSE)</f>
        <v>Canada</v>
      </c>
      <c r="H1525" t="str">
        <f>VLOOKUP(C1525,Customer!A1525:C4347,2,FALSE)</f>
        <v>Tsawassen</v>
      </c>
      <c r="I1525" t="str">
        <f t="shared" si="70"/>
        <v>Apr</v>
      </c>
      <c r="J1525">
        <f t="shared" si="71"/>
        <v>14</v>
      </c>
    </row>
    <row r="1526" spans="1:10" x14ac:dyDescent="0.3">
      <c r="A1526" s="3">
        <v>38118</v>
      </c>
      <c r="B1526">
        <v>2</v>
      </c>
      <c r="C1526" t="s">
        <v>397</v>
      </c>
      <c r="D1526">
        <v>88.63</v>
      </c>
      <c r="E1526" t="s">
        <v>566</v>
      </c>
      <c r="F1526">
        <f t="shared" si="69"/>
        <v>177.26</v>
      </c>
      <c r="G1526" t="str">
        <f>VLOOKUP(C1526,Customer!A1526:C4348,3,FALSE)</f>
        <v>USA</v>
      </c>
      <c r="H1526" t="str">
        <f>VLOOKUP(C1526,Customer!A1526:C4348,2,FALSE)</f>
        <v>San Jose</v>
      </c>
      <c r="I1526" t="str">
        <f t="shared" si="70"/>
        <v>May</v>
      </c>
      <c r="J1526">
        <f t="shared" si="71"/>
        <v>20</v>
      </c>
    </row>
    <row r="1527" spans="1:10" x14ac:dyDescent="0.3">
      <c r="A1527" s="3">
        <v>38162</v>
      </c>
      <c r="B1527">
        <v>2</v>
      </c>
      <c r="C1527" t="s">
        <v>174</v>
      </c>
      <c r="D1527">
        <v>97.38</v>
      </c>
      <c r="E1527" t="s">
        <v>566</v>
      </c>
      <c r="F1527">
        <f t="shared" si="69"/>
        <v>194.76</v>
      </c>
      <c r="G1527" t="str">
        <f>VLOOKUP(C1527,Customer!A1527:C4349,3,FALSE)</f>
        <v>Spain</v>
      </c>
      <c r="H1527" t="str">
        <f>VLOOKUP(C1527,Customer!A1527:C4349,2,FALSE)</f>
        <v>Madrid</v>
      </c>
      <c r="I1527" t="str">
        <f t="shared" si="70"/>
        <v>Jun</v>
      </c>
      <c r="J1527">
        <f t="shared" si="71"/>
        <v>26</v>
      </c>
    </row>
    <row r="1528" spans="1:10" x14ac:dyDescent="0.3">
      <c r="A1528" s="3">
        <v>38191</v>
      </c>
      <c r="B1528">
        <v>3</v>
      </c>
      <c r="C1528" t="s">
        <v>114</v>
      </c>
      <c r="D1528">
        <v>95.2</v>
      </c>
      <c r="E1528" t="s">
        <v>566</v>
      </c>
      <c r="F1528">
        <f t="shared" si="69"/>
        <v>285.60000000000002</v>
      </c>
      <c r="G1528" t="str">
        <f>VLOOKUP(C1528,Customer!A1528:C4350,3,FALSE)</f>
        <v>France</v>
      </c>
      <c r="H1528" t="str">
        <f>VLOOKUP(C1528,Customer!A1528:C4350,2,FALSE)</f>
        <v>Nantes</v>
      </c>
      <c r="I1528" t="str">
        <f t="shared" si="70"/>
        <v>Jul</v>
      </c>
      <c r="J1528">
        <f t="shared" si="71"/>
        <v>30</v>
      </c>
    </row>
    <row r="1529" spans="1:10" x14ac:dyDescent="0.3">
      <c r="A1529" s="3">
        <v>38220</v>
      </c>
      <c r="B1529">
        <v>3</v>
      </c>
      <c r="C1529" t="s">
        <v>543</v>
      </c>
      <c r="D1529">
        <v>100</v>
      </c>
      <c r="E1529" t="s">
        <v>566</v>
      </c>
      <c r="F1529">
        <f t="shared" si="69"/>
        <v>300</v>
      </c>
      <c r="G1529" t="str">
        <f>VLOOKUP(C1529,Customer!A1529:C4351,3,FALSE)</f>
        <v>Norway</v>
      </c>
      <c r="H1529" t="str">
        <f>VLOOKUP(C1529,Customer!A1529:C4351,2,FALSE)</f>
        <v>Oslo</v>
      </c>
      <c r="I1529" t="str">
        <f t="shared" si="70"/>
        <v>Aug</v>
      </c>
      <c r="J1529">
        <f t="shared" si="71"/>
        <v>34</v>
      </c>
    </row>
    <row r="1530" spans="1:10" x14ac:dyDescent="0.3">
      <c r="A1530" s="3">
        <v>38246</v>
      </c>
      <c r="B1530">
        <v>3</v>
      </c>
      <c r="C1530" t="s">
        <v>479</v>
      </c>
      <c r="D1530">
        <v>100</v>
      </c>
      <c r="E1530" t="s">
        <v>566</v>
      </c>
      <c r="F1530">
        <f t="shared" si="69"/>
        <v>300</v>
      </c>
      <c r="G1530" t="str">
        <f>VLOOKUP(C1530,Customer!A1530:C4352,3,FALSE)</f>
        <v>Ireland</v>
      </c>
      <c r="H1530" t="str">
        <f>VLOOKUP(C1530,Customer!A1530:C4352,2,FALSE)</f>
        <v>Dublin</v>
      </c>
      <c r="I1530" t="str">
        <f t="shared" si="70"/>
        <v>Sep</v>
      </c>
      <c r="J1530">
        <f t="shared" si="71"/>
        <v>38</v>
      </c>
    </row>
    <row r="1531" spans="1:10" x14ac:dyDescent="0.3">
      <c r="A1531" s="3">
        <v>38275</v>
      </c>
      <c r="B1531">
        <v>4</v>
      </c>
      <c r="C1531" t="s">
        <v>317</v>
      </c>
      <c r="D1531">
        <v>100</v>
      </c>
      <c r="E1531" t="s">
        <v>566</v>
      </c>
      <c r="F1531">
        <f t="shared" si="69"/>
        <v>400</v>
      </c>
      <c r="G1531" t="str">
        <f>VLOOKUP(C1531,Customer!A1531:C4353,3,FALSE)</f>
        <v>USA</v>
      </c>
      <c r="H1531" t="str">
        <f>VLOOKUP(C1531,Customer!A1531:C4353,2,FALSE)</f>
        <v>White Plains</v>
      </c>
      <c r="I1531" t="str">
        <f t="shared" si="70"/>
        <v>Oct</v>
      </c>
      <c r="J1531">
        <f t="shared" si="71"/>
        <v>42</v>
      </c>
    </row>
    <row r="1532" spans="1:10" x14ac:dyDescent="0.3">
      <c r="A1532" s="3">
        <v>38292</v>
      </c>
      <c r="B1532">
        <v>4</v>
      </c>
      <c r="C1532" t="s">
        <v>383</v>
      </c>
      <c r="D1532">
        <v>100</v>
      </c>
      <c r="E1532" t="s">
        <v>566</v>
      </c>
      <c r="F1532">
        <f t="shared" si="69"/>
        <v>400</v>
      </c>
      <c r="G1532" t="str">
        <f>VLOOKUP(C1532,Customer!A1532:C4354,3,FALSE)</f>
        <v>UK</v>
      </c>
      <c r="H1532" t="str">
        <f>VLOOKUP(C1532,Customer!A1532:C4354,2,FALSE)</f>
        <v>Cowes</v>
      </c>
      <c r="I1532" t="str">
        <f t="shared" si="70"/>
        <v>Nov</v>
      </c>
      <c r="J1532">
        <f t="shared" si="71"/>
        <v>45</v>
      </c>
    </row>
    <row r="1533" spans="1:10" x14ac:dyDescent="0.3">
      <c r="A1533" s="3">
        <v>38303</v>
      </c>
      <c r="B1533">
        <v>4</v>
      </c>
      <c r="C1533" t="s">
        <v>552</v>
      </c>
      <c r="D1533">
        <v>87.54</v>
      </c>
      <c r="E1533" t="s">
        <v>566</v>
      </c>
      <c r="F1533">
        <f t="shared" si="69"/>
        <v>350.16</v>
      </c>
      <c r="G1533" t="str">
        <f>VLOOKUP(C1533,Customer!A1533:C4355,3,FALSE)</f>
        <v>Italy</v>
      </c>
      <c r="H1533" t="str">
        <f>VLOOKUP(C1533,Customer!A1533:C4355,2,FALSE)</f>
        <v>Bergamo</v>
      </c>
      <c r="I1533" t="str">
        <f t="shared" si="70"/>
        <v>Nov</v>
      </c>
      <c r="J1533">
        <f t="shared" si="71"/>
        <v>46</v>
      </c>
    </row>
    <row r="1534" spans="1:10" x14ac:dyDescent="0.3">
      <c r="A1534" s="3">
        <v>38314</v>
      </c>
      <c r="B1534">
        <v>4</v>
      </c>
      <c r="C1534" t="s">
        <v>246</v>
      </c>
      <c r="D1534">
        <v>50.65</v>
      </c>
      <c r="E1534" t="s">
        <v>566</v>
      </c>
      <c r="F1534">
        <f t="shared" si="69"/>
        <v>202.6</v>
      </c>
      <c r="G1534" t="str">
        <f>VLOOKUP(C1534,Customer!A1534:C4356,3,FALSE)</f>
        <v>Japan</v>
      </c>
      <c r="H1534" t="str">
        <f>VLOOKUP(C1534,Customer!A1534:C4356,2,FALSE)</f>
        <v>Minato-ku</v>
      </c>
      <c r="I1534" t="str">
        <f t="shared" si="70"/>
        <v>Nov</v>
      </c>
      <c r="J1534">
        <f t="shared" si="71"/>
        <v>48</v>
      </c>
    </row>
    <row r="1535" spans="1:10" x14ac:dyDescent="0.3">
      <c r="A1535" s="3">
        <v>38325</v>
      </c>
      <c r="B1535">
        <v>4</v>
      </c>
      <c r="C1535" t="s">
        <v>568</v>
      </c>
      <c r="D1535">
        <v>71.73</v>
      </c>
      <c r="E1535" t="s">
        <v>566</v>
      </c>
      <c r="F1535">
        <f t="shared" si="69"/>
        <v>286.92</v>
      </c>
      <c r="G1535" t="str">
        <f>VLOOKUP(C1535,Customer!A1535:C4357,3,FALSE)</f>
        <v>USA</v>
      </c>
      <c r="H1535" t="str">
        <f>VLOOKUP(C1535,Customer!A1535:C4357,2,FALSE)</f>
        <v>Glendale</v>
      </c>
      <c r="I1535" t="str">
        <f t="shared" si="70"/>
        <v>Dec</v>
      </c>
      <c r="J1535">
        <f t="shared" si="71"/>
        <v>49</v>
      </c>
    </row>
    <row r="1536" spans="1:10" x14ac:dyDescent="0.3">
      <c r="A1536" s="3">
        <v>38385</v>
      </c>
      <c r="B1536">
        <v>1</v>
      </c>
      <c r="C1536" t="s">
        <v>207</v>
      </c>
      <c r="D1536">
        <v>94.1</v>
      </c>
      <c r="E1536" t="s">
        <v>566</v>
      </c>
      <c r="F1536">
        <f t="shared" si="69"/>
        <v>94.1</v>
      </c>
      <c r="G1536" t="str">
        <f>VLOOKUP(C1536,Customer!A1536:C4358,3,FALSE)</f>
        <v>Australia</v>
      </c>
      <c r="H1536" t="str">
        <f>VLOOKUP(C1536,Customer!A1536:C4358,2,FALSE)</f>
        <v>South Brisbane</v>
      </c>
      <c r="I1536" t="str">
        <f t="shared" si="70"/>
        <v>Feb</v>
      </c>
      <c r="J1536">
        <f t="shared" si="71"/>
        <v>6</v>
      </c>
    </row>
    <row r="1537" spans="1:10" x14ac:dyDescent="0.3">
      <c r="A1537" s="3">
        <v>38412</v>
      </c>
      <c r="B1537">
        <v>1</v>
      </c>
      <c r="C1537" t="s">
        <v>174</v>
      </c>
      <c r="D1537">
        <v>41.71</v>
      </c>
      <c r="E1537" t="s">
        <v>566</v>
      </c>
      <c r="F1537">
        <f t="shared" si="69"/>
        <v>41.71</v>
      </c>
      <c r="G1537" t="str">
        <f>VLOOKUP(C1537,Customer!A1537:C4359,3,FALSE)</f>
        <v>Spain</v>
      </c>
      <c r="H1537" t="str">
        <f>VLOOKUP(C1537,Customer!A1537:C4359,2,FALSE)</f>
        <v>Madrid</v>
      </c>
      <c r="I1537" t="str">
        <f t="shared" si="70"/>
        <v>Mar</v>
      </c>
      <c r="J1537">
        <f t="shared" si="71"/>
        <v>10</v>
      </c>
    </row>
    <row r="1538" spans="1:10" x14ac:dyDescent="0.3">
      <c r="A1538" s="3">
        <v>38441</v>
      </c>
      <c r="B1538">
        <v>1</v>
      </c>
      <c r="C1538" t="s">
        <v>37</v>
      </c>
      <c r="D1538">
        <v>100</v>
      </c>
      <c r="E1538" t="s">
        <v>566</v>
      </c>
      <c r="F1538">
        <f t="shared" si="69"/>
        <v>100</v>
      </c>
      <c r="G1538" t="str">
        <f>VLOOKUP(C1538,Customer!A1538:C4360,3,FALSE)</f>
        <v>France</v>
      </c>
      <c r="H1538" t="str">
        <f>VLOOKUP(C1538,Customer!A1538:C4360,2,FALSE)</f>
        <v>Reims</v>
      </c>
      <c r="I1538" t="str">
        <f t="shared" si="70"/>
        <v>Mar</v>
      </c>
      <c r="J1538">
        <f t="shared" si="71"/>
        <v>14</v>
      </c>
    </row>
    <row r="1539" spans="1:10" x14ac:dyDescent="0.3">
      <c r="A1539" s="3">
        <v>38445</v>
      </c>
      <c r="B1539">
        <v>2</v>
      </c>
      <c r="C1539" t="s">
        <v>104</v>
      </c>
      <c r="D1539">
        <v>96.29</v>
      </c>
      <c r="E1539" t="s">
        <v>566</v>
      </c>
      <c r="F1539">
        <f t="shared" ref="F1539:F1602" si="72">D1539*B1539</f>
        <v>192.58</v>
      </c>
      <c r="G1539" t="str">
        <f>VLOOKUP(C1539,Customer!A1539:C4361,3,FALSE)</f>
        <v>USA</v>
      </c>
      <c r="H1539" t="str">
        <f>VLOOKUP(C1539,Customer!A1539:C4361,2,FALSE)</f>
        <v>Newark</v>
      </c>
      <c r="I1539" t="str">
        <f t="shared" ref="I1539:I1602" si="73">TEXT(A1539,"mmm")</f>
        <v>Apr</v>
      </c>
      <c r="J1539">
        <f t="shared" ref="J1539:J1602" si="74">WEEKNUM(A1539)</f>
        <v>15</v>
      </c>
    </row>
    <row r="1540" spans="1:10" x14ac:dyDescent="0.3">
      <c r="A1540" s="3">
        <v>38482</v>
      </c>
      <c r="B1540">
        <v>2</v>
      </c>
      <c r="C1540" t="s">
        <v>452</v>
      </c>
      <c r="D1540">
        <v>88.63</v>
      </c>
      <c r="E1540" t="s">
        <v>566</v>
      </c>
      <c r="F1540">
        <f t="shared" si="72"/>
        <v>177.26</v>
      </c>
      <c r="G1540" t="str">
        <f>VLOOKUP(C1540,Customer!A1540:C4362,3,FALSE)</f>
        <v>Italy</v>
      </c>
      <c r="H1540" t="str">
        <f>VLOOKUP(C1540,Customer!A1540:C4362,2,FALSE)</f>
        <v>Reggio Emilia</v>
      </c>
      <c r="I1540" t="str">
        <f t="shared" si="73"/>
        <v>May</v>
      </c>
      <c r="J1540">
        <f t="shared" si="74"/>
        <v>20</v>
      </c>
    </row>
    <row r="1541" spans="1:10" x14ac:dyDescent="0.3">
      <c r="A1541" s="3">
        <v>37630</v>
      </c>
      <c r="B1541">
        <v>1</v>
      </c>
      <c r="C1541" t="s">
        <v>462</v>
      </c>
      <c r="D1541">
        <v>31.2</v>
      </c>
      <c r="E1541" t="s">
        <v>550</v>
      </c>
      <c r="F1541">
        <f t="shared" si="72"/>
        <v>31.2</v>
      </c>
      <c r="G1541" t="str">
        <f>VLOOKUP(C1541,Customer!A1541:C4363,3,FALSE)</f>
        <v>Germany</v>
      </c>
      <c r="H1541" t="str">
        <f>VLOOKUP(C1541,Customer!A1541:C4363,2,FALSE)</f>
        <v>Frankfurt</v>
      </c>
      <c r="I1541" t="str">
        <f t="shared" si="73"/>
        <v>Jan</v>
      </c>
      <c r="J1541">
        <f t="shared" si="74"/>
        <v>2</v>
      </c>
    </row>
    <row r="1542" spans="1:10" x14ac:dyDescent="0.3">
      <c r="A1542" s="3">
        <v>37698</v>
      </c>
      <c r="B1542">
        <v>1</v>
      </c>
      <c r="C1542" t="s">
        <v>492</v>
      </c>
      <c r="D1542">
        <v>35.51</v>
      </c>
      <c r="E1542" t="s">
        <v>550</v>
      </c>
      <c r="F1542">
        <f t="shared" si="72"/>
        <v>35.51</v>
      </c>
      <c r="G1542" t="str">
        <f>VLOOKUP(C1542,Customer!A1542:C4364,3,FALSE)</f>
        <v>UK</v>
      </c>
      <c r="H1542" t="str">
        <f>VLOOKUP(C1542,Customer!A1542:C4364,2,FALSE)</f>
        <v>Manchester</v>
      </c>
      <c r="I1542" t="str">
        <f t="shared" si="73"/>
        <v>Mar</v>
      </c>
      <c r="J1542">
        <f t="shared" si="74"/>
        <v>12</v>
      </c>
    </row>
    <row r="1543" spans="1:10" x14ac:dyDescent="0.3">
      <c r="A1543" s="3">
        <v>37762</v>
      </c>
      <c r="B1543">
        <v>2</v>
      </c>
      <c r="C1543" t="s">
        <v>539</v>
      </c>
      <c r="D1543">
        <v>37.840000000000003</v>
      </c>
      <c r="E1543" t="s">
        <v>550</v>
      </c>
      <c r="F1543">
        <f t="shared" si="72"/>
        <v>75.680000000000007</v>
      </c>
      <c r="G1543" t="str">
        <f>VLOOKUP(C1543,Customer!A1543:C4365,3,FALSE)</f>
        <v>USA</v>
      </c>
      <c r="H1543" t="str">
        <f>VLOOKUP(C1543,Customer!A1543:C4365,2,FALSE)</f>
        <v>Las Vegas</v>
      </c>
      <c r="I1543" t="str">
        <f t="shared" si="73"/>
        <v>May</v>
      </c>
      <c r="J1543">
        <f t="shared" si="74"/>
        <v>21</v>
      </c>
    </row>
    <row r="1544" spans="1:10" x14ac:dyDescent="0.3">
      <c r="A1544" s="3">
        <v>37876</v>
      </c>
      <c r="B1544">
        <v>3</v>
      </c>
      <c r="C1544" t="s">
        <v>526</v>
      </c>
      <c r="D1544">
        <v>33.19</v>
      </c>
      <c r="E1544" t="s">
        <v>550</v>
      </c>
      <c r="F1544">
        <f t="shared" si="72"/>
        <v>99.57</v>
      </c>
      <c r="G1544" t="str">
        <f>VLOOKUP(C1544,Customer!A1544:C4366,3,FALSE)</f>
        <v>USA</v>
      </c>
      <c r="H1544" t="str">
        <f>VLOOKUP(C1544,Customer!A1544:C4366,2,FALSE)</f>
        <v>Brisbane</v>
      </c>
      <c r="I1544" t="str">
        <f t="shared" si="73"/>
        <v>Sep</v>
      </c>
      <c r="J1544">
        <f t="shared" si="74"/>
        <v>37</v>
      </c>
    </row>
    <row r="1545" spans="1:10" x14ac:dyDescent="0.3">
      <c r="A1545" s="3">
        <v>37912</v>
      </c>
      <c r="B1545">
        <v>4</v>
      </c>
      <c r="C1545" t="s">
        <v>58</v>
      </c>
      <c r="D1545">
        <v>27.22</v>
      </c>
      <c r="E1545" t="s">
        <v>550</v>
      </c>
      <c r="F1545">
        <f t="shared" si="72"/>
        <v>108.88</v>
      </c>
      <c r="G1545" t="str">
        <f>VLOOKUP(C1545,Customer!A1545:C4367,3,FALSE)</f>
        <v>USA</v>
      </c>
      <c r="H1545" t="str">
        <f>VLOOKUP(C1545,Customer!A1545:C4367,2,FALSE)</f>
        <v>San Francisco</v>
      </c>
      <c r="I1545" t="str">
        <f t="shared" si="73"/>
        <v>Oct</v>
      </c>
      <c r="J1545">
        <f t="shared" si="74"/>
        <v>42</v>
      </c>
    </row>
    <row r="1546" spans="1:10" x14ac:dyDescent="0.3">
      <c r="A1546" s="3">
        <v>37930</v>
      </c>
      <c r="B1546">
        <v>4</v>
      </c>
      <c r="C1546" t="s">
        <v>552</v>
      </c>
      <c r="D1546">
        <v>31.53</v>
      </c>
      <c r="E1546" t="s">
        <v>550</v>
      </c>
      <c r="F1546">
        <f t="shared" si="72"/>
        <v>126.12</v>
      </c>
      <c r="G1546" t="str">
        <f>VLOOKUP(C1546,Customer!A1546:C4368,3,FALSE)</f>
        <v>Italy</v>
      </c>
      <c r="H1546" t="str">
        <f>VLOOKUP(C1546,Customer!A1546:C4368,2,FALSE)</f>
        <v>Bergamo</v>
      </c>
      <c r="I1546" t="str">
        <f t="shared" si="73"/>
        <v>Nov</v>
      </c>
      <c r="J1546">
        <f t="shared" si="74"/>
        <v>45</v>
      </c>
    </row>
    <row r="1547" spans="1:10" x14ac:dyDescent="0.3">
      <c r="A1547" s="3">
        <v>37937</v>
      </c>
      <c r="B1547">
        <v>4</v>
      </c>
      <c r="C1547" t="s">
        <v>272</v>
      </c>
      <c r="D1547">
        <v>36.840000000000003</v>
      </c>
      <c r="E1547" t="s">
        <v>550</v>
      </c>
      <c r="F1547">
        <f t="shared" si="72"/>
        <v>147.36000000000001</v>
      </c>
      <c r="G1547" t="str">
        <f>VLOOKUP(C1547,Customer!A1547:C4369,3,FALSE)</f>
        <v>USA</v>
      </c>
      <c r="H1547" t="str">
        <f>VLOOKUP(C1547,Customer!A1547:C4369,2,FALSE)</f>
        <v>San Rafael</v>
      </c>
      <c r="I1547" t="str">
        <f t="shared" si="73"/>
        <v>Nov</v>
      </c>
      <c r="J1547">
        <f t="shared" si="74"/>
        <v>46</v>
      </c>
    </row>
    <row r="1548" spans="1:10" x14ac:dyDescent="0.3">
      <c r="A1548" s="3">
        <v>37946</v>
      </c>
      <c r="B1548">
        <v>4</v>
      </c>
      <c r="C1548" t="s">
        <v>558</v>
      </c>
      <c r="D1548">
        <v>29.21</v>
      </c>
      <c r="E1548" t="s">
        <v>550</v>
      </c>
      <c r="F1548">
        <f t="shared" si="72"/>
        <v>116.84</v>
      </c>
      <c r="G1548" t="str">
        <f>VLOOKUP(C1548,Customer!A1548:C4370,3,FALSE)</f>
        <v>Australia</v>
      </c>
      <c r="H1548" t="str">
        <f>VLOOKUP(C1548,Customer!A1548:C4370,2,FALSE)</f>
        <v>Glen Waverly</v>
      </c>
      <c r="I1548" t="str">
        <f t="shared" si="73"/>
        <v>Nov</v>
      </c>
      <c r="J1548">
        <f t="shared" si="74"/>
        <v>47</v>
      </c>
    </row>
    <row r="1549" spans="1:10" x14ac:dyDescent="0.3">
      <c r="A1549" s="3">
        <v>37958</v>
      </c>
      <c r="B1549">
        <v>4</v>
      </c>
      <c r="C1549" t="s">
        <v>174</v>
      </c>
      <c r="D1549">
        <v>37.17</v>
      </c>
      <c r="E1549" t="s">
        <v>550</v>
      </c>
      <c r="F1549">
        <f t="shared" si="72"/>
        <v>148.68</v>
      </c>
      <c r="G1549" t="str">
        <f>VLOOKUP(C1549,Customer!A1549:C4371,3,FALSE)</f>
        <v>Spain</v>
      </c>
      <c r="H1549" t="str">
        <f>VLOOKUP(C1549,Customer!A1549:C4371,2,FALSE)</f>
        <v>Madrid</v>
      </c>
      <c r="I1549" t="str">
        <f t="shared" si="73"/>
        <v>Dec</v>
      </c>
      <c r="J1549">
        <f t="shared" si="74"/>
        <v>49</v>
      </c>
    </row>
    <row r="1550" spans="1:10" x14ac:dyDescent="0.3">
      <c r="A1550" s="3">
        <v>38012</v>
      </c>
      <c r="B1550">
        <v>1</v>
      </c>
      <c r="C1550" t="s">
        <v>191</v>
      </c>
      <c r="D1550">
        <v>34.19</v>
      </c>
      <c r="E1550" t="s">
        <v>550</v>
      </c>
      <c r="F1550">
        <f t="shared" si="72"/>
        <v>34.19</v>
      </c>
      <c r="G1550" t="str">
        <f>VLOOKUP(C1550,Customer!A1550:C4372,3,FALSE)</f>
        <v>Spain</v>
      </c>
      <c r="H1550" t="str">
        <f>VLOOKUP(C1550,Customer!A1550:C4372,2,FALSE)</f>
        <v>Madrid</v>
      </c>
      <c r="I1550" t="str">
        <f t="shared" si="73"/>
        <v>Jan</v>
      </c>
      <c r="J1550">
        <f t="shared" si="74"/>
        <v>5</v>
      </c>
    </row>
    <row r="1551" spans="1:10" x14ac:dyDescent="0.3">
      <c r="A1551" s="3">
        <v>38048</v>
      </c>
      <c r="B1551">
        <v>1</v>
      </c>
      <c r="C1551" t="s">
        <v>219</v>
      </c>
      <c r="D1551">
        <v>29.21</v>
      </c>
      <c r="E1551" t="s">
        <v>550</v>
      </c>
      <c r="F1551">
        <f t="shared" si="72"/>
        <v>29.21</v>
      </c>
      <c r="G1551" t="str">
        <f>VLOOKUP(C1551,Customer!A1551:C4373,3,FALSE)</f>
        <v>France</v>
      </c>
      <c r="H1551" t="str">
        <f>VLOOKUP(C1551,Customer!A1551:C4373,2,FALSE)</f>
        <v>Lyon</v>
      </c>
      <c r="I1551" t="str">
        <f t="shared" si="73"/>
        <v>Mar</v>
      </c>
      <c r="J1551">
        <f t="shared" si="74"/>
        <v>10</v>
      </c>
    </row>
    <row r="1552" spans="1:10" x14ac:dyDescent="0.3">
      <c r="A1552" s="3">
        <v>38103</v>
      </c>
      <c r="B1552">
        <v>2</v>
      </c>
      <c r="C1552" t="s">
        <v>415</v>
      </c>
      <c r="D1552">
        <v>29.54</v>
      </c>
      <c r="E1552" t="s">
        <v>550</v>
      </c>
      <c r="F1552">
        <f t="shared" si="72"/>
        <v>59.08</v>
      </c>
      <c r="G1552" t="str">
        <f>VLOOKUP(C1552,Customer!A1552:C4374,3,FALSE)</f>
        <v>USA</v>
      </c>
      <c r="H1552" t="str">
        <f>VLOOKUP(C1552,Customer!A1552:C4374,2,FALSE)</f>
        <v>Boston</v>
      </c>
      <c r="I1552" t="str">
        <f t="shared" si="73"/>
        <v>Apr</v>
      </c>
      <c r="J1552">
        <f t="shared" si="74"/>
        <v>18</v>
      </c>
    </row>
    <row r="1553" spans="1:10" x14ac:dyDescent="0.3">
      <c r="A1553" s="3">
        <v>38216</v>
      </c>
      <c r="B1553">
        <v>3</v>
      </c>
      <c r="C1553" t="s">
        <v>254</v>
      </c>
      <c r="D1553">
        <v>28.88</v>
      </c>
      <c r="E1553" t="s">
        <v>550</v>
      </c>
      <c r="F1553">
        <f t="shared" si="72"/>
        <v>86.64</v>
      </c>
      <c r="G1553" t="str">
        <f>VLOOKUP(C1553,Customer!A1553:C4375,3,FALSE)</f>
        <v>Italy</v>
      </c>
      <c r="H1553" t="str">
        <f>VLOOKUP(C1553,Customer!A1553:C4375,2,FALSE)</f>
        <v>Torino</v>
      </c>
      <c r="I1553" t="str">
        <f t="shared" si="73"/>
        <v>Aug</v>
      </c>
      <c r="J1553">
        <f t="shared" si="74"/>
        <v>34</v>
      </c>
    </row>
    <row r="1554" spans="1:10" x14ac:dyDescent="0.3">
      <c r="A1554" s="3">
        <v>38231</v>
      </c>
      <c r="B1554">
        <v>3</v>
      </c>
      <c r="C1554" t="s">
        <v>418</v>
      </c>
      <c r="D1554">
        <v>38.17</v>
      </c>
      <c r="E1554" t="s">
        <v>550</v>
      </c>
      <c r="F1554">
        <f t="shared" si="72"/>
        <v>114.51</v>
      </c>
      <c r="G1554" t="str">
        <f>VLOOKUP(C1554,Customer!A1554:C4376,3,FALSE)</f>
        <v>Singapore</v>
      </c>
      <c r="H1554" t="str">
        <f>VLOOKUP(C1554,Customer!A1554:C4376,2,FALSE)</f>
        <v>Singapore</v>
      </c>
      <c r="I1554" t="str">
        <f t="shared" si="73"/>
        <v>Sep</v>
      </c>
      <c r="J1554">
        <f t="shared" si="74"/>
        <v>36</v>
      </c>
    </row>
    <row r="1555" spans="1:10" x14ac:dyDescent="0.3">
      <c r="A1555" s="3">
        <v>38271</v>
      </c>
      <c r="B1555">
        <v>4</v>
      </c>
      <c r="C1555" t="s">
        <v>267</v>
      </c>
      <c r="D1555">
        <v>30.2</v>
      </c>
      <c r="E1555" t="s">
        <v>550</v>
      </c>
      <c r="F1555">
        <f t="shared" si="72"/>
        <v>120.8</v>
      </c>
      <c r="G1555" t="str">
        <f>VLOOKUP(C1555,Customer!A1555:C4377,3,FALSE)</f>
        <v>France</v>
      </c>
      <c r="H1555" t="str">
        <f>VLOOKUP(C1555,Customer!A1555:C4377,2,FALSE)</f>
        <v>Versailles</v>
      </c>
      <c r="I1555" t="str">
        <f t="shared" si="73"/>
        <v>Oct</v>
      </c>
      <c r="J1555">
        <f t="shared" si="74"/>
        <v>42</v>
      </c>
    </row>
    <row r="1556" spans="1:10" x14ac:dyDescent="0.3">
      <c r="A1556" s="3">
        <v>38281</v>
      </c>
      <c r="B1556">
        <v>4</v>
      </c>
      <c r="C1556" t="s">
        <v>272</v>
      </c>
      <c r="D1556">
        <v>29.54</v>
      </c>
      <c r="E1556" t="s">
        <v>550</v>
      </c>
      <c r="F1556">
        <f t="shared" si="72"/>
        <v>118.16</v>
      </c>
      <c r="G1556" t="str">
        <f>VLOOKUP(C1556,Customer!A1556:C4378,3,FALSE)</f>
        <v>USA</v>
      </c>
      <c r="H1556" t="str">
        <f>VLOOKUP(C1556,Customer!A1556:C4378,2,FALSE)</f>
        <v>San Rafael</v>
      </c>
      <c r="I1556" t="str">
        <f t="shared" si="73"/>
        <v>Oct</v>
      </c>
      <c r="J1556">
        <f t="shared" si="74"/>
        <v>43</v>
      </c>
    </row>
    <row r="1557" spans="1:10" x14ac:dyDescent="0.3">
      <c r="A1557" s="3">
        <v>38295</v>
      </c>
      <c r="B1557">
        <v>4</v>
      </c>
      <c r="C1557" t="s">
        <v>277</v>
      </c>
      <c r="D1557">
        <v>100</v>
      </c>
      <c r="E1557" t="s">
        <v>550</v>
      </c>
      <c r="F1557">
        <f t="shared" si="72"/>
        <v>400</v>
      </c>
      <c r="G1557" t="str">
        <f>VLOOKUP(C1557,Customer!A1557:C4379,3,FALSE)</f>
        <v>USA</v>
      </c>
      <c r="H1557" t="str">
        <f>VLOOKUP(C1557,Customer!A1557:C4379,2,FALSE)</f>
        <v>Nashua</v>
      </c>
      <c r="I1557" t="str">
        <f t="shared" si="73"/>
        <v>Nov</v>
      </c>
      <c r="J1557">
        <f t="shared" si="74"/>
        <v>45</v>
      </c>
    </row>
    <row r="1558" spans="1:10" x14ac:dyDescent="0.3">
      <c r="A1558" s="3">
        <v>38308</v>
      </c>
      <c r="B1558">
        <v>4</v>
      </c>
      <c r="C1558" t="s">
        <v>492</v>
      </c>
      <c r="D1558">
        <v>81.91</v>
      </c>
      <c r="E1558" t="s">
        <v>550</v>
      </c>
      <c r="F1558">
        <f t="shared" si="72"/>
        <v>327.64</v>
      </c>
      <c r="G1558" t="str">
        <f>VLOOKUP(C1558,Customer!A1558:C4380,3,FALSE)</f>
        <v>UK</v>
      </c>
      <c r="H1558" t="str">
        <f>VLOOKUP(C1558,Customer!A1558:C4380,2,FALSE)</f>
        <v>Manchester</v>
      </c>
      <c r="I1558" t="str">
        <f t="shared" si="73"/>
        <v>Nov</v>
      </c>
      <c r="J1558">
        <f t="shared" si="74"/>
        <v>47</v>
      </c>
    </row>
    <row r="1559" spans="1:10" x14ac:dyDescent="0.3">
      <c r="A1559" s="3">
        <v>38316</v>
      </c>
      <c r="B1559">
        <v>4</v>
      </c>
      <c r="C1559" t="s">
        <v>433</v>
      </c>
      <c r="D1559">
        <v>35.18</v>
      </c>
      <c r="E1559" t="s">
        <v>550</v>
      </c>
      <c r="F1559">
        <f t="shared" si="72"/>
        <v>140.72</v>
      </c>
      <c r="G1559" t="str">
        <f>VLOOKUP(C1559,Customer!A1559:C4381,3,FALSE)</f>
        <v>France</v>
      </c>
      <c r="H1559" t="str">
        <f>VLOOKUP(C1559,Customer!A1559:C4381,2,FALSE)</f>
        <v>Marseille</v>
      </c>
      <c r="I1559" t="str">
        <f t="shared" si="73"/>
        <v>Nov</v>
      </c>
      <c r="J1559">
        <f t="shared" si="74"/>
        <v>48</v>
      </c>
    </row>
    <row r="1560" spans="1:10" x14ac:dyDescent="0.3">
      <c r="A1560" s="3">
        <v>38330</v>
      </c>
      <c r="B1560">
        <v>4</v>
      </c>
      <c r="C1560" t="s">
        <v>45</v>
      </c>
      <c r="D1560">
        <v>100</v>
      </c>
      <c r="E1560" t="s">
        <v>550</v>
      </c>
      <c r="F1560">
        <f t="shared" si="72"/>
        <v>400</v>
      </c>
      <c r="G1560" t="str">
        <f>VLOOKUP(C1560,Customer!A1560:C4382,3,FALSE)</f>
        <v>France</v>
      </c>
      <c r="H1560" t="str">
        <f>VLOOKUP(C1560,Customer!A1560:C4382,2,FALSE)</f>
        <v>Paris</v>
      </c>
      <c r="I1560" t="str">
        <f t="shared" si="73"/>
        <v>Dec</v>
      </c>
      <c r="J1560">
        <f t="shared" si="74"/>
        <v>50</v>
      </c>
    </row>
    <row r="1561" spans="1:10" x14ac:dyDescent="0.3">
      <c r="A1561" s="3">
        <v>38364</v>
      </c>
      <c r="B1561">
        <v>1</v>
      </c>
      <c r="C1561" t="s">
        <v>52</v>
      </c>
      <c r="D1561">
        <v>36.29</v>
      </c>
      <c r="E1561" t="s">
        <v>550</v>
      </c>
      <c r="F1561">
        <f t="shared" si="72"/>
        <v>36.29</v>
      </c>
      <c r="G1561" t="str">
        <f>VLOOKUP(C1561,Customer!A1561:C4383,3,FALSE)</f>
        <v>USA</v>
      </c>
      <c r="H1561" t="str">
        <f>VLOOKUP(C1561,Customer!A1561:C4383,2,FALSE)</f>
        <v>Pasadena</v>
      </c>
      <c r="I1561" t="str">
        <f t="shared" si="73"/>
        <v>Jan</v>
      </c>
      <c r="J1561">
        <f t="shared" si="74"/>
        <v>3</v>
      </c>
    </row>
    <row r="1562" spans="1:10" x14ac:dyDescent="0.3">
      <c r="A1562" s="3">
        <v>38399</v>
      </c>
      <c r="B1562">
        <v>1</v>
      </c>
      <c r="C1562" t="s">
        <v>174</v>
      </c>
      <c r="D1562">
        <v>70.56</v>
      </c>
      <c r="E1562" t="s">
        <v>550</v>
      </c>
      <c r="F1562">
        <f t="shared" si="72"/>
        <v>70.56</v>
      </c>
      <c r="G1562" t="str">
        <f>VLOOKUP(C1562,Customer!A1562:C4384,3,FALSE)</f>
        <v>Spain</v>
      </c>
      <c r="H1562" t="str">
        <f>VLOOKUP(C1562,Customer!A1562:C4384,2,FALSE)</f>
        <v>Madrid</v>
      </c>
      <c r="I1562" t="str">
        <f t="shared" si="73"/>
        <v>Feb</v>
      </c>
      <c r="J1562">
        <f t="shared" si="74"/>
        <v>8</v>
      </c>
    </row>
    <row r="1563" spans="1:10" x14ac:dyDescent="0.3">
      <c r="A1563" s="3">
        <v>38420</v>
      </c>
      <c r="B1563">
        <v>1</v>
      </c>
      <c r="C1563" t="s">
        <v>285</v>
      </c>
      <c r="D1563">
        <v>100</v>
      </c>
      <c r="E1563" t="s">
        <v>550</v>
      </c>
      <c r="F1563">
        <f t="shared" si="72"/>
        <v>100</v>
      </c>
      <c r="G1563" t="str">
        <f>VLOOKUP(C1563,Customer!A1563:C4385,3,FALSE)</f>
        <v>Australia</v>
      </c>
      <c r="H1563" t="str">
        <f>VLOOKUP(C1563,Customer!A1563:C4385,2,FALSE)</f>
        <v>North Sydney</v>
      </c>
      <c r="I1563" t="str">
        <f t="shared" si="73"/>
        <v>Mar</v>
      </c>
      <c r="J1563">
        <f t="shared" si="74"/>
        <v>11</v>
      </c>
    </row>
    <row r="1564" spans="1:10" x14ac:dyDescent="0.3">
      <c r="A1564" s="3">
        <v>38465</v>
      </c>
      <c r="B1564">
        <v>2</v>
      </c>
      <c r="C1564" t="s">
        <v>418</v>
      </c>
      <c r="D1564">
        <v>29.54</v>
      </c>
      <c r="E1564" t="s">
        <v>550</v>
      </c>
      <c r="F1564">
        <f t="shared" si="72"/>
        <v>59.08</v>
      </c>
      <c r="G1564" t="str">
        <f>VLOOKUP(C1564,Customer!A1564:C4386,3,FALSE)</f>
        <v>Singapore</v>
      </c>
      <c r="H1564" t="str">
        <f>VLOOKUP(C1564,Customer!A1564:C4386,2,FALSE)</f>
        <v>Singapore</v>
      </c>
      <c r="I1564" t="str">
        <f t="shared" si="73"/>
        <v>Apr</v>
      </c>
      <c r="J1564">
        <f t="shared" si="74"/>
        <v>17</v>
      </c>
    </row>
    <row r="1565" spans="1:10" x14ac:dyDescent="0.3">
      <c r="A1565" s="3">
        <v>38501</v>
      </c>
      <c r="B1565">
        <v>2</v>
      </c>
      <c r="C1565" t="s">
        <v>152</v>
      </c>
      <c r="D1565">
        <v>26.88</v>
      </c>
      <c r="E1565" t="s">
        <v>550</v>
      </c>
      <c r="F1565">
        <f t="shared" si="72"/>
        <v>53.76</v>
      </c>
      <c r="G1565" t="str">
        <f>VLOOKUP(C1565,Customer!A1565:C4387,3,FALSE)</f>
        <v>Australia</v>
      </c>
      <c r="H1565" t="str">
        <f>VLOOKUP(C1565,Customer!A1565:C4387,2,FALSE)</f>
        <v>Chatswood</v>
      </c>
      <c r="I1565" t="str">
        <f t="shared" si="73"/>
        <v>May</v>
      </c>
      <c r="J1565">
        <f t="shared" si="74"/>
        <v>23</v>
      </c>
    </row>
    <row r="1566" spans="1:10" x14ac:dyDescent="0.3">
      <c r="A1566" s="3">
        <v>37676</v>
      </c>
      <c r="B1566">
        <v>1</v>
      </c>
      <c r="C1566" t="s">
        <v>28</v>
      </c>
      <c r="D1566">
        <v>83.03</v>
      </c>
      <c r="E1566" t="s">
        <v>26</v>
      </c>
      <c r="F1566">
        <f t="shared" si="72"/>
        <v>83.03</v>
      </c>
      <c r="G1566" t="str">
        <f>VLOOKUP(C1566,Customer!A1566:C4388,3,FALSE)</f>
        <v>USA</v>
      </c>
      <c r="H1566" t="str">
        <f>VLOOKUP(C1566,Customer!A1566:C4388,2,FALSE)</f>
        <v>NYC</v>
      </c>
      <c r="I1566" t="str">
        <f t="shared" si="73"/>
        <v>Feb</v>
      </c>
      <c r="J1566">
        <f t="shared" si="74"/>
        <v>9</v>
      </c>
    </row>
    <row r="1567" spans="1:10" x14ac:dyDescent="0.3">
      <c r="A1567" s="3">
        <v>37740</v>
      </c>
      <c r="B1567">
        <v>2</v>
      </c>
      <c r="C1567" t="s">
        <v>89</v>
      </c>
      <c r="D1567">
        <v>83.79</v>
      </c>
      <c r="E1567" t="s">
        <v>26</v>
      </c>
      <c r="F1567">
        <f t="shared" si="72"/>
        <v>167.58</v>
      </c>
      <c r="G1567" t="str">
        <f>VLOOKUP(C1567,Customer!A1567:C4389,3,FALSE)</f>
        <v>Australia</v>
      </c>
      <c r="H1567" t="str">
        <f>VLOOKUP(C1567,Customer!A1567:C4389,2,FALSE)</f>
        <v>Melbourne</v>
      </c>
      <c r="I1567" t="str">
        <f t="shared" si="73"/>
        <v>Apr</v>
      </c>
      <c r="J1567">
        <f t="shared" si="74"/>
        <v>18</v>
      </c>
    </row>
    <row r="1568" spans="1:10" x14ac:dyDescent="0.3">
      <c r="A1568" s="3">
        <v>37803</v>
      </c>
      <c r="B1568">
        <v>3</v>
      </c>
      <c r="C1568" t="s">
        <v>45</v>
      </c>
      <c r="D1568">
        <v>83.03</v>
      </c>
      <c r="E1568" t="s">
        <v>26</v>
      </c>
      <c r="F1568">
        <f t="shared" si="72"/>
        <v>249.09</v>
      </c>
      <c r="G1568" t="str">
        <f>VLOOKUP(C1568,Customer!A1568:C4390,3,FALSE)</f>
        <v>France</v>
      </c>
      <c r="H1568" t="str">
        <f>VLOOKUP(C1568,Customer!A1568:C4390,2,FALSE)</f>
        <v>Paris</v>
      </c>
      <c r="I1568" t="str">
        <f t="shared" si="73"/>
        <v>Jul</v>
      </c>
      <c r="J1568">
        <f t="shared" si="74"/>
        <v>27</v>
      </c>
    </row>
    <row r="1569" spans="1:10" x14ac:dyDescent="0.3">
      <c r="A1569" s="3">
        <v>37858</v>
      </c>
      <c r="B1569">
        <v>3</v>
      </c>
      <c r="C1569" t="s">
        <v>52</v>
      </c>
      <c r="D1569">
        <v>83.03</v>
      </c>
      <c r="E1569" t="s">
        <v>26</v>
      </c>
      <c r="F1569">
        <f t="shared" si="72"/>
        <v>249.09</v>
      </c>
      <c r="G1569" t="str">
        <f>VLOOKUP(C1569,Customer!A1569:C4391,3,FALSE)</f>
        <v>USA</v>
      </c>
      <c r="H1569" t="str">
        <f>VLOOKUP(C1569,Customer!A1569:C4391,2,FALSE)</f>
        <v>Pasadena</v>
      </c>
      <c r="I1569" t="str">
        <f t="shared" si="73"/>
        <v>Aug</v>
      </c>
      <c r="J1569">
        <f t="shared" si="74"/>
        <v>35</v>
      </c>
    </row>
    <row r="1570" spans="1:10" x14ac:dyDescent="0.3">
      <c r="A1570" s="3">
        <v>37904</v>
      </c>
      <c r="B1570">
        <v>4</v>
      </c>
      <c r="C1570" t="s">
        <v>133</v>
      </c>
      <c r="D1570">
        <v>67.03</v>
      </c>
      <c r="E1570" t="s">
        <v>26</v>
      </c>
      <c r="F1570">
        <f t="shared" si="72"/>
        <v>268.12</v>
      </c>
      <c r="G1570" t="str">
        <f>VLOOKUP(C1570,Customer!A1570:C4392,3,FALSE)</f>
        <v>Norway</v>
      </c>
      <c r="H1570" t="str">
        <f>VLOOKUP(C1570,Customer!A1570:C4392,2,FALSE)</f>
        <v>Stavern</v>
      </c>
      <c r="I1570" t="str">
        <f t="shared" si="73"/>
        <v>Oct</v>
      </c>
      <c r="J1570">
        <f t="shared" si="74"/>
        <v>41</v>
      </c>
    </row>
    <row r="1571" spans="1:10" x14ac:dyDescent="0.3">
      <c r="A1571" s="3">
        <v>37922</v>
      </c>
      <c r="B1571">
        <v>4</v>
      </c>
      <c r="C1571" t="s">
        <v>62</v>
      </c>
      <c r="D1571">
        <v>75.41</v>
      </c>
      <c r="E1571" t="s">
        <v>26</v>
      </c>
      <c r="F1571">
        <f t="shared" si="72"/>
        <v>301.64</v>
      </c>
      <c r="G1571" t="str">
        <f>VLOOKUP(C1571,Customer!A1571:C4393,3,FALSE)</f>
        <v>USA</v>
      </c>
      <c r="H1571" t="str">
        <f>VLOOKUP(C1571,Customer!A1571:C4393,2,FALSE)</f>
        <v>Burlingame</v>
      </c>
      <c r="I1571" t="str">
        <f t="shared" si="73"/>
        <v>Oct</v>
      </c>
      <c r="J1571">
        <f t="shared" si="74"/>
        <v>44</v>
      </c>
    </row>
    <row r="1572" spans="1:10" x14ac:dyDescent="0.3">
      <c r="A1572" s="3">
        <v>37936</v>
      </c>
      <c r="B1572">
        <v>4</v>
      </c>
      <c r="C1572" t="s">
        <v>67</v>
      </c>
      <c r="D1572">
        <v>68.55</v>
      </c>
      <c r="E1572" t="s">
        <v>26</v>
      </c>
      <c r="F1572">
        <f t="shared" si="72"/>
        <v>274.2</v>
      </c>
      <c r="G1572" t="str">
        <f>VLOOKUP(C1572,Customer!A1572:C4394,3,FALSE)</f>
        <v>France</v>
      </c>
      <c r="H1572" t="str">
        <f>VLOOKUP(C1572,Customer!A1572:C4394,2,FALSE)</f>
        <v>Lille</v>
      </c>
      <c r="I1572" t="str">
        <f t="shared" si="73"/>
        <v>Nov</v>
      </c>
      <c r="J1572">
        <f t="shared" si="74"/>
        <v>46</v>
      </c>
    </row>
    <row r="1573" spans="1:10" x14ac:dyDescent="0.3">
      <c r="A1573" s="3">
        <v>37943</v>
      </c>
      <c r="B1573">
        <v>4</v>
      </c>
      <c r="C1573" t="s">
        <v>73</v>
      </c>
      <c r="D1573">
        <v>91.4</v>
      </c>
      <c r="E1573" t="s">
        <v>26</v>
      </c>
      <c r="F1573">
        <f t="shared" si="72"/>
        <v>365.6</v>
      </c>
      <c r="G1573" t="str">
        <f>VLOOKUP(C1573,Customer!A1573:C4395,3,FALSE)</f>
        <v>Norway</v>
      </c>
      <c r="H1573" t="str">
        <f>VLOOKUP(C1573,Customer!A1573:C4395,2,FALSE)</f>
        <v>Bergen</v>
      </c>
      <c r="I1573" t="str">
        <f t="shared" si="73"/>
        <v>Nov</v>
      </c>
      <c r="J1573">
        <f t="shared" si="74"/>
        <v>47</v>
      </c>
    </row>
    <row r="1574" spans="1:10" x14ac:dyDescent="0.3">
      <c r="A1574" s="3">
        <v>37956</v>
      </c>
      <c r="B1574">
        <v>4</v>
      </c>
      <c r="C1574" t="s">
        <v>81</v>
      </c>
      <c r="D1574">
        <v>73.88</v>
      </c>
      <c r="E1574" t="s">
        <v>26</v>
      </c>
      <c r="F1574">
        <f t="shared" si="72"/>
        <v>295.52</v>
      </c>
      <c r="G1574" t="str">
        <f>VLOOKUP(C1574,Customer!A1574:C4396,3,FALSE)</f>
        <v>USA</v>
      </c>
      <c r="H1574" t="str">
        <f>VLOOKUP(C1574,Customer!A1574:C4396,2,FALSE)</f>
        <v>San Francisco</v>
      </c>
      <c r="I1574" t="str">
        <f t="shared" si="73"/>
        <v>Dec</v>
      </c>
      <c r="J1574">
        <f t="shared" si="74"/>
        <v>49</v>
      </c>
    </row>
    <row r="1575" spans="1:10" x14ac:dyDescent="0.3">
      <c r="A1575" s="3">
        <v>37998</v>
      </c>
      <c r="B1575">
        <v>1</v>
      </c>
      <c r="C1575" t="s">
        <v>302</v>
      </c>
      <c r="D1575">
        <v>61.7</v>
      </c>
      <c r="E1575" t="s">
        <v>26</v>
      </c>
      <c r="F1575">
        <f t="shared" si="72"/>
        <v>61.7</v>
      </c>
      <c r="G1575" t="str">
        <f>VLOOKUP(C1575,Customer!A1575:C4397,3,FALSE)</f>
        <v>Japan</v>
      </c>
      <c r="H1575" t="str">
        <f>VLOOKUP(C1575,Customer!A1575:C4397,2,FALSE)</f>
        <v>Osaka</v>
      </c>
      <c r="I1575" t="str">
        <f t="shared" si="73"/>
        <v>Jan</v>
      </c>
      <c r="J1575">
        <f t="shared" si="74"/>
        <v>3</v>
      </c>
    </row>
    <row r="1576" spans="1:10" x14ac:dyDescent="0.3">
      <c r="A1576" s="3">
        <v>38037</v>
      </c>
      <c r="B1576">
        <v>1</v>
      </c>
      <c r="C1576" t="s">
        <v>89</v>
      </c>
      <c r="D1576">
        <v>69.31</v>
      </c>
      <c r="E1576" t="s">
        <v>26</v>
      </c>
      <c r="F1576">
        <f t="shared" si="72"/>
        <v>69.31</v>
      </c>
      <c r="G1576" t="str">
        <f>VLOOKUP(C1576,Customer!A1576:C4398,3,FALSE)</f>
        <v>Australia</v>
      </c>
      <c r="H1576" t="str">
        <f>VLOOKUP(C1576,Customer!A1576:C4398,2,FALSE)</f>
        <v>Melbourne</v>
      </c>
      <c r="I1576" t="str">
        <f t="shared" si="73"/>
        <v>Feb</v>
      </c>
      <c r="J1576">
        <f t="shared" si="74"/>
        <v>8</v>
      </c>
    </row>
    <row r="1577" spans="1:10" x14ac:dyDescent="0.3">
      <c r="A1577" s="3">
        <v>38080</v>
      </c>
      <c r="B1577">
        <v>2</v>
      </c>
      <c r="C1577" t="s">
        <v>309</v>
      </c>
      <c r="D1577">
        <v>87.6</v>
      </c>
      <c r="E1577" t="s">
        <v>26</v>
      </c>
      <c r="F1577">
        <f t="shared" si="72"/>
        <v>175.2</v>
      </c>
      <c r="G1577" t="str">
        <f>VLOOKUP(C1577,Customer!A1577:C4399,3,FALSE)</f>
        <v>USA</v>
      </c>
      <c r="H1577" t="str">
        <f>VLOOKUP(C1577,Customer!A1577:C4399,2,FALSE)</f>
        <v>Philadelphia</v>
      </c>
      <c r="I1577" t="str">
        <f t="shared" si="73"/>
        <v>Apr</v>
      </c>
      <c r="J1577">
        <f t="shared" si="74"/>
        <v>14</v>
      </c>
    </row>
    <row r="1578" spans="1:10" x14ac:dyDescent="0.3">
      <c r="A1578" s="3">
        <v>38118</v>
      </c>
      <c r="B1578">
        <v>2</v>
      </c>
      <c r="C1578" t="s">
        <v>397</v>
      </c>
      <c r="D1578">
        <v>87.6</v>
      </c>
      <c r="E1578" t="s">
        <v>26</v>
      </c>
      <c r="F1578">
        <f t="shared" si="72"/>
        <v>175.2</v>
      </c>
      <c r="G1578" t="str">
        <f>VLOOKUP(C1578,Customer!A1578:C4400,3,FALSE)</f>
        <v>USA</v>
      </c>
      <c r="H1578" t="str">
        <f>VLOOKUP(C1578,Customer!A1578:C4400,2,FALSE)</f>
        <v>San Jose</v>
      </c>
      <c r="I1578" t="str">
        <f t="shared" si="73"/>
        <v>May</v>
      </c>
      <c r="J1578">
        <f t="shared" si="74"/>
        <v>20</v>
      </c>
    </row>
    <row r="1579" spans="1:10" x14ac:dyDescent="0.3">
      <c r="A1579" s="3">
        <v>38166</v>
      </c>
      <c r="B1579">
        <v>2</v>
      </c>
      <c r="C1579" t="s">
        <v>109</v>
      </c>
      <c r="D1579">
        <v>62.46</v>
      </c>
      <c r="E1579" t="s">
        <v>26</v>
      </c>
      <c r="F1579">
        <f t="shared" si="72"/>
        <v>124.92</v>
      </c>
      <c r="G1579" t="str">
        <f>VLOOKUP(C1579,Customer!A1579:C4401,3,FALSE)</f>
        <v>USA</v>
      </c>
      <c r="H1579" t="str">
        <f>VLOOKUP(C1579,Customer!A1579:C4401,2,FALSE)</f>
        <v>Bridgewater</v>
      </c>
      <c r="I1579" t="str">
        <f t="shared" si="73"/>
        <v>Jun</v>
      </c>
      <c r="J1579">
        <f t="shared" si="74"/>
        <v>27</v>
      </c>
    </row>
    <row r="1580" spans="1:10" x14ac:dyDescent="0.3">
      <c r="A1580" s="3">
        <v>38191</v>
      </c>
      <c r="B1580">
        <v>3</v>
      </c>
      <c r="C1580" t="s">
        <v>114</v>
      </c>
      <c r="D1580">
        <v>79.98</v>
      </c>
      <c r="E1580" t="s">
        <v>26</v>
      </c>
      <c r="F1580">
        <f t="shared" si="72"/>
        <v>239.94</v>
      </c>
      <c r="G1580" t="str">
        <f>VLOOKUP(C1580,Customer!A1580:C4402,3,FALSE)</f>
        <v>France</v>
      </c>
      <c r="H1580" t="str">
        <f>VLOOKUP(C1580,Customer!A1580:C4402,2,FALSE)</f>
        <v>Nantes</v>
      </c>
      <c r="I1580" t="str">
        <f t="shared" si="73"/>
        <v>Jul</v>
      </c>
      <c r="J1580">
        <f t="shared" si="74"/>
        <v>30</v>
      </c>
    </row>
    <row r="1581" spans="1:10" x14ac:dyDescent="0.3">
      <c r="A1581" s="3">
        <v>38226</v>
      </c>
      <c r="B1581">
        <v>3</v>
      </c>
      <c r="C1581" t="s">
        <v>120</v>
      </c>
      <c r="D1581">
        <v>70.08</v>
      </c>
      <c r="E1581" t="s">
        <v>26</v>
      </c>
      <c r="F1581">
        <f t="shared" si="72"/>
        <v>210.24</v>
      </c>
      <c r="G1581" t="str">
        <f>VLOOKUP(C1581,Customer!A1581:C4403,3,FALSE)</f>
        <v>USA</v>
      </c>
      <c r="H1581" t="str">
        <f>VLOOKUP(C1581,Customer!A1581:C4403,2,FALSE)</f>
        <v>Cambridge</v>
      </c>
      <c r="I1581" t="str">
        <f t="shared" si="73"/>
        <v>Aug</v>
      </c>
      <c r="J1581">
        <f t="shared" si="74"/>
        <v>35</v>
      </c>
    </row>
    <row r="1582" spans="1:10" x14ac:dyDescent="0.3">
      <c r="A1582" s="3">
        <v>38246</v>
      </c>
      <c r="B1582">
        <v>3</v>
      </c>
      <c r="C1582" t="s">
        <v>479</v>
      </c>
      <c r="D1582">
        <v>65.510000000000005</v>
      </c>
      <c r="E1582" t="s">
        <v>26</v>
      </c>
      <c r="F1582">
        <f t="shared" si="72"/>
        <v>196.53000000000003</v>
      </c>
      <c r="G1582" t="str">
        <f>VLOOKUP(C1582,Customer!A1582:C4404,3,FALSE)</f>
        <v>Ireland</v>
      </c>
      <c r="H1582" t="str">
        <f>VLOOKUP(C1582,Customer!A1582:C4404,2,FALSE)</f>
        <v>Dublin</v>
      </c>
      <c r="I1582" t="str">
        <f t="shared" si="73"/>
        <v>Sep</v>
      </c>
      <c r="J1582">
        <f t="shared" si="74"/>
        <v>38</v>
      </c>
    </row>
    <row r="1583" spans="1:10" x14ac:dyDescent="0.3">
      <c r="A1583" s="3">
        <v>38275</v>
      </c>
      <c r="B1583">
        <v>4</v>
      </c>
      <c r="C1583" t="s">
        <v>317</v>
      </c>
      <c r="D1583">
        <v>63.22</v>
      </c>
      <c r="E1583" t="s">
        <v>26</v>
      </c>
      <c r="F1583">
        <f t="shared" si="72"/>
        <v>252.88</v>
      </c>
      <c r="G1583" t="str">
        <f>VLOOKUP(C1583,Customer!A1583:C4405,3,FALSE)</f>
        <v>USA</v>
      </c>
      <c r="H1583" t="str">
        <f>VLOOKUP(C1583,Customer!A1583:C4405,2,FALSE)</f>
        <v>White Plains</v>
      </c>
      <c r="I1583" t="str">
        <f t="shared" si="73"/>
        <v>Oct</v>
      </c>
      <c r="J1583">
        <f t="shared" si="74"/>
        <v>42</v>
      </c>
    </row>
    <row r="1584" spans="1:10" x14ac:dyDescent="0.3">
      <c r="A1584" s="3">
        <v>38293</v>
      </c>
      <c r="B1584">
        <v>4</v>
      </c>
      <c r="C1584" t="s">
        <v>139</v>
      </c>
      <c r="D1584">
        <v>86.83</v>
      </c>
      <c r="E1584" t="s">
        <v>26</v>
      </c>
      <c r="F1584">
        <f t="shared" si="72"/>
        <v>347.32</v>
      </c>
      <c r="G1584" t="str">
        <f>VLOOKUP(C1584,Customer!A1584:C4406,3,FALSE)</f>
        <v>USA</v>
      </c>
      <c r="H1584" t="str">
        <f>VLOOKUP(C1584,Customer!A1584:C4406,2,FALSE)</f>
        <v>Allentown</v>
      </c>
      <c r="I1584" t="str">
        <f t="shared" si="73"/>
        <v>Nov</v>
      </c>
      <c r="J1584">
        <f t="shared" si="74"/>
        <v>45</v>
      </c>
    </row>
    <row r="1585" spans="1:10" x14ac:dyDescent="0.3">
      <c r="A1585" s="3">
        <v>38306</v>
      </c>
      <c r="B1585">
        <v>4</v>
      </c>
      <c r="C1585" t="s">
        <v>28</v>
      </c>
      <c r="D1585">
        <v>94.43</v>
      </c>
      <c r="E1585" t="s">
        <v>26</v>
      </c>
      <c r="F1585">
        <f t="shared" si="72"/>
        <v>377.72</v>
      </c>
      <c r="G1585" t="str">
        <f>VLOOKUP(C1585,Customer!A1585:C4407,3,FALSE)</f>
        <v>USA</v>
      </c>
      <c r="H1585" t="str">
        <f>VLOOKUP(C1585,Customer!A1585:C4407,2,FALSE)</f>
        <v>NYC</v>
      </c>
      <c r="I1585" t="str">
        <f t="shared" si="73"/>
        <v>Nov</v>
      </c>
      <c r="J1585">
        <f t="shared" si="74"/>
        <v>47</v>
      </c>
    </row>
    <row r="1586" spans="1:10" x14ac:dyDescent="0.3">
      <c r="A1586" s="3">
        <v>38315</v>
      </c>
      <c r="B1586">
        <v>4</v>
      </c>
      <c r="C1586" t="s">
        <v>352</v>
      </c>
      <c r="D1586">
        <v>79.98</v>
      </c>
      <c r="E1586" t="s">
        <v>26</v>
      </c>
      <c r="F1586">
        <f t="shared" si="72"/>
        <v>319.92</v>
      </c>
      <c r="G1586" t="str">
        <f>VLOOKUP(C1586,Customer!A1586:C4408,3,FALSE)</f>
        <v>Spain</v>
      </c>
      <c r="H1586" t="str">
        <f>VLOOKUP(C1586,Customer!A1586:C4408,2,FALSE)</f>
        <v>Barcelona</v>
      </c>
      <c r="I1586" t="str">
        <f t="shared" si="73"/>
        <v>Nov</v>
      </c>
      <c r="J1586">
        <f t="shared" si="74"/>
        <v>48</v>
      </c>
    </row>
    <row r="1587" spans="1:10" x14ac:dyDescent="0.3">
      <c r="A1587" s="3">
        <v>38358</v>
      </c>
      <c r="B1587">
        <v>1</v>
      </c>
      <c r="C1587" t="s">
        <v>467</v>
      </c>
      <c r="D1587">
        <v>100</v>
      </c>
      <c r="E1587" t="s">
        <v>26</v>
      </c>
      <c r="F1587">
        <f t="shared" si="72"/>
        <v>100</v>
      </c>
      <c r="G1587" t="str">
        <f>VLOOKUP(C1587,Customer!A1587:C4409,3,FALSE)</f>
        <v>Finland</v>
      </c>
      <c r="H1587" t="str">
        <f>VLOOKUP(C1587,Customer!A1587:C4409,2,FALSE)</f>
        <v>Espoo</v>
      </c>
      <c r="I1587" t="str">
        <f t="shared" si="73"/>
        <v>Jan</v>
      </c>
      <c r="J1587">
        <f t="shared" si="74"/>
        <v>2</v>
      </c>
    </row>
    <row r="1588" spans="1:10" x14ac:dyDescent="0.3">
      <c r="A1588" s="3">
        <v>38386</v>
      </c>
      <c r="B1588">
        <v>1</v>
      </c>
      <c r="C1588" t="s">
        <v>114</v>
      </c>
      <c r="D1588">
        <v>100</v>
      </c>
      <c r="E1588" t="s">
        <v>26</v>
      </c>
      <c r="F1588">
        <f t="shared" si="72"/>
        <v>100</v>
      </c>
      <c r="G1588" t="str">
        <f>VLOOKUP(C1588,Customer!A1588:C4410,3,FALSE)</f>
        <v>France</v>
      </c>
      <c r="H1588" t="str">
        <f>VLOOKUP(C1588,Customer!A1588:C4410,2,FALSE)</f>
        <v>Nantes</v>
      </c>
      <c r="I1588" t="str">
        <f t="shared" si="73"/>
        <v>Feb</v>
      </c>
      <c r="J1588">
        <f t="shared" si="74"/>
        <v>6</v>
      </c>
    </row>
    <row r="1589" spans="1:10" x14ac:dyDescent="0.3">
      <c r="A1589" s="3">
        <v>38414</v>
      </c>
      <c r="B1589">
        <v>1</v>
      </c>
      <c r="C1589" t="s">
        <v>261</v>
      </c>
      <c r="D1589">
        <v>81.400000000000006</v>
      </c>
      <c r="E1589" t="s">
        <v>26</v>
      </c>
      <c r="F1589">
        <f t="shared" si="72"/>
        <v>81.400000000000006</v>
      </c>
      <c r="G1589" t="str">
        <f>VLOOKUP(C1589,Customer!A1589:C4411,3,FALSE)</f>
        <v>Sweden</v>
      </c>
      <c r="H1589" t="str">
        <f>VLOOKUP(C1589,Customer!A1589:C4411,2,FALSE)</f>
        <v>Boras</v>
      </c>
      <c r="I1589" t="str">
        <f t="shared" si="73"/>
        <v>Mar</v>
      </c>
      <c r="J1589">
        <f t="shared" si="74"/>
        <v>10</v>
      </c>
    </row>
    <row r="1590" spans="1:10" x14ac:dyDescent="0.3">
      <c r="A1590" s="3">
        <v>38449</v>
      </c>
      <c r="B1590">
        <v>2</v>
      </c>
      <c r="C1590" t="s">
        <v>84</v>
      </c>
      <c r="D1590">
        <v>87.6</v>
      </c>
      <c r="E1590" t="s">
        <v>26</v>
      </c>
      <c r="F1590">
        <f t="shared" si="72"/>
        <v>175.2</v>
      </c>
      <c r="G1590" t="str">
        <f>VLOOKUP(C1590,Customer!A1590:C4412,3,FALSE)</f>
        <v>France</v>
      </c>
      <c r="H1590" t="str">
        <f>VLOOKUP(C1590,Customer!A1590:C4412,2,FALSE)</f>
        <v>Paris</v>
      </c>
      <c r="I1590" t="str">
        <f t="shared" si="73"/>
        <v>Apr</v>
      </c>
      <c r="J1590">
        <f t="shared" si="74"/>
        <v>15</v>
      </c>
    </row>
    <row r="1591" spans="1:10" x14ac:dyDescent="0.3">
      <c r="A1591" s="3">
        <v>38482</v>
      </c>
      <c r="B1591">
        <v>2</v>
      </c>
      <c r="C1591" t="s">
        <v>452</v>
      </c>
      <c r="D1591">
        <v>87.6</v>
      </c>
      <c r="E1591" t="s">
        <v>26</v>
      </c>
      <c r="F1591">
        <f t="shared" si="72"/>
        <v>175.2</v>
      </c>
      <c r="G1591" t="str">
        <f>VLOOKUP(C1591,Customer!A1591:C4413,3,FALSE)</f>
        <v>Italy</v>
      </c>
      <c r="H1591" t="str">
        <f>VLOOKUP(C1591,Customer!A1591:C4413,2,FALSE)</f>
        <v>Reggio Emilia</v>
      </c>
      <c r="I1591" t="str">
        <f t="shared" si="73"/>
        <v>May</v>
      </c>
      <c r="J1591">
        <f t="shared" si="74"/>
        <v>20</v>
      </c>
    </row>
    <row r="1592" spans="1:10" x14ac:dyDescent="0.3">
      <c r="A1592" s="3">
        <v>37663</v>
      </c>
      <c r="B1592">
        <v>1</v>
      </c>
      <c r="C1592" t="s">
        <v>322</v>
      </c>
      <c r="D1592">
        <v>100</v>
      </c>
      <c r="E1592" t="s">
        <v>598</v>
      </c>
      <c r="F1592">
        <f t="shared" si="72"/>
        <v>100</v>
      </c>
      <c r="G1592" t="str">
        <f>VLOOKUP(C1592,Customer!A1592:C4414,3,FALSE)</f>
        <v>Denmark</v>
      </c>
      <c r="H1592" t="str">
        <f>VLOOKUP(C1592,Customer!A1592:C4414,2,FALSE)</f>
        <v>Kobenhavn</v>
      </c>
      <c r="I1592" t="str">
        <f t="shared" si="73"/>
        <v>Feb</v>
      </c>
      <c r="J1592">
        <f t="shared" si="74"/>
        <v>7</v>
      </c>
    </row>
    <row r="1593" spans="1:10" x14ac:dyDescent="0.3">
      <c r="A1593" s="3">
        <v>37727</v>
      </c>
      <c r="B1593">
        <v>2</v>
      </c>
      <c r="C1593" t="s">
        <v>196</v>
      </c>
      <c r="D1593">
        <v>100</v>
      </c>
      <c r="E1593" t="s">
        <v>598</v>
      </c>
      <c r="F1593">
        <f t="shared" si="72"/>
        <v>200</v>
      </c>
      <c r="G1593" t="str">
        <f>VLOOKUP(C1593,Customer!A1593:C4415,3,FALSE)</f>
        <v>Singapore</v>
      </c>
      <c r="H1593" t="str">
        <f>VLOOKUP(C1593,Customer!A1593:C4415,2,FALSE)</f>
        <v>Singapore</v>
      </c>
      <c r="I1593" t="str">
        <f t="shared" si="73"/>
        <v>Apr</v>
      </c>
      <c r="J1593">
        <f t="shared" si="74"/>
        <v>16</v>
      </c>
    </row>
    <row r="1594" spans="1:10" x14ac:dyDescent="0.3">
      <c r="A1594" s="3">
        <v>37784</v>
      </c>
      <c r="B1594">
        <v>2</v>
      </c>
      <c r="C1594" t="s">
        <v>329</v>
      </c>
      <c r="D1594">
        <v>100</v>
      </c>
      <c r="E1594" t="s">
        <v>598</v>
      </c>
      <c r="F1594">
        <f t="shared" si="72"/>
        <v>200</v>
      </c>
      <c r="G1594" t="str">
        <f>VLOOKUP(C1594,Customer!A1594:C4416,3,FALSE)</f>
        <v>UK</v>
      </c>
      <c r="H1594" t="str">
        <f>VLOOKUP(C1594,Customer!A1594:C4416,2,FALSE)</f>
        <v>London</v>
      </c>
      <c r="I1594" t="str">
        <f t="shared" si="73"/>
        <v>Jun</v>
      </c>
      <c r="J1594">
        <f t="shared" si="74"/>
        <v>24</v>
      </c>
    </row>
    <row r="1595" spans="1:10" x14ac:dyDescent="0.3">
      <c r="A1595" s="3">
        <v>37841</v>
      </c>
      <c r="B1595">
        <v>3</v>
      </c>
      <c r="C1595" t="s">
        <v>272</v>
      </c>
      <c r="D1595">
        <v>100</v>
      </c>
      <c r="E1595" t="s">
        <v>598</v>
      </c>
      <c r="F1595">
        <f t="shared" si="72"/>
        <v>300</v>
      </c>
      <c r="G1595" t="str">
        <f>VLOOKUP(C1595,Customer!A1595:C4417,3,FALSE)</f>
        <v>USA</v>
      </c>
      <c r="H1595" t="str">
        <f>VLOOKUP(C1595,Customer!A1595:C4417,2,FALSE)</f>
        <v>San Rafael</v>
      </c>
      <c r="I1595" t="str">
        <f t="shared" si="73"/>
        <v>Aug</v>
      </c>
      <c r="J1595">
        <f t="shared" si="74"/>
        <v>32</v>
      </c>
    </row>
    <row r="1596" spans="1:10" x14ac:dyDescent="0.3">
      <c r="A1596" s="3">
        <v>37892</v>
      </c>
      <c r="B1596">
        <v>3</v>
      </c>
      <c r="C1596" t="s">
        <v>174</v>
      </c>
      <c r="D1596">
        <v>100</v>
      </c>
      <c r="E1596" t="s">
        <v>598</v>
      </c>
      <c r="F1596">
        <f t="shared" si="72"/>
        <v>300</v>
      </c>
      <c r="G1596" t="str">
        <f>VLOOKUP(C1596,Customer!A1596:C4418,3,FALSE)</f>
        <v>Spain</v>
      </c>
      <c r="H1596" t="str">
        <f>VLOOKUP(C1596,Customer!A1596:C4418,2,FALSE)</f>
        <v>Madrid</v>
      </c>
      <c r="I1596" t="str">
        <f t="shared" si="73"/>
        <v>Sep</v>
      </c>
      <c r="J1596">
        <f t="shared" si="74"/>
        <v>40</v>
      </c>
    </row>
    <row r="1597" spans="1:10" x14ac:dyDescent="0.3">
      <c r="A1597" s="3">
        <v>37917</v>
      </c>
      <c r="B1597">
        <v>4</v>
      </c>
      <c r="C1597" t="s">
        <v>261</v>
      </c>
      <c r="D1597">
        <v>100</v>
      </c>
      <c r="E1597" t="s">
        <v>598</v>
      </c>
      <c r="F1597">
        <f t="shared" si="72"/>
        <v>400</v>
      </c>
      <c r="G1597" t="str">
        <f>VLOOKUP(C1597,Customer!A1597:C4419,3,FALSE)</f>
        <v>Sweden</v>
      </c>
      <c r="H1597" t="str">
        <f>VLOOKUP(C1597,Customer!A1597:C4419,2,FALSE)</f>
        <v>Boras</v>
      </c>
      <c r="I1597" t="str">
        <f t="shared" si="73"/>
        <v>Oct</v>
      </c>
      <c r="J1597">
        <f t="shared" si="74"/>
        <v>43</v>
      </c>
    </row>
    <row r="1598" spans="1:10" x14ac:dyDescent="0.3">
      <c r="A1598" s="3">
        <v>37932</v>
      </c>
      <c r="B1598">
        <v>4</v>
      </c>
      <c r="C1598" t="s">
        <v>487</v>
      </c>
      <c r="D1598">
        <v>100</v>
      </c>
      <c r="E1598" t="s">
        <v>598</v>
      </c>
      <c r="F1598">
        <f t="shared" si="72"/>
        <v>400</v>
      </c>
      <c r="G1598" t="str">
        <f>VLOOKUP(C1598,Customer!A1598:C4420,3,FALSE)</f>
        <v>Spain</v>
      </c>
      <c r="H1598" t="str">
        <f>VLOOKUP(C1598,Customer!A1598:C4420,2,FALSE)</f>
        <v>Madrid</v>
      </c>
      <c r="I1598" t="str">
        <f t="shared" si="73"/>
        <v>Nov</v>
      </c>
      <c r="J1598">
        <f t="shared" si="74"/>
        <v>45</v>
      </c>
    </row>
    <row r="1599" spans="1:10" x14ac:dyDescent="0.3">
      <c r="A1599" s="3">
        <v>37939</v>
      </c>
      <c r="B1599">
        <v>4</v>
      </c>
      <c r="C1599" t="s">
        <v>335</v>
      </c>
      <c r="D1599">
        <v>100</v>
      </c>
      <c r="E1599" t="s">
        <v>598</v>
      </c>
      <c r="F1599">
        <f t="shared" si="72"/>
        <v>400</v>
      </c>
      <c r="G1599" t="str">
        <f>VLOOKUP(C1599,Customer!A1599:C4421,3,FALSE)</f>
        <v>USA</v>
      </c>
      <c r="H1599" t="str">
        <f>VLOOKUP(C1599,Customer!A1599:C4421,2,FALSE)</f>
        <v>New Bedford</v>
      </c>
      <c r="I1599" t="str">
        <f t="shared" si="73"/>
        <v>Nov</v>
      </c>
      <c r="J1599">
        <f t="shared" si="74"/>
        <v>46</v>
      </c>
    </row>
    <row r="1600" spans="1:10" x14ac:dyDescent="0.3">
      <c r="A1600" s="3">
        <v>37951</v>
      </c>
      <c r="B1600">
        <v>4</v>
      </c>
      <c r="C1600" t="s">
        <v>352</v>
      </c>
      <c r="D1600">
        <v>100</v>
      </c>
      <c r="E1600" t="s">
        <v>598</v>
      </c>
      <c r="F1600">
        <f t="shared" si="72"/>
        <v>400</v>
      </c>
      <c r="G1600" t="str">
        <f>VLOOKUP(C1600,Customer!A1600:C4422,3,FALSE)</f>
        <v>Spain</v>
      </c>
      <c r="H1600" t="str">
        <f>VLOOKUP(C1600,Customer!A1600:C4422,2,FALSE)</f>
        <v>Barcelona</v>
      </c>
      <c r="I1600" t="str">
        <f t="shared" si="73"/>
        <v>Nov</v>
      </c>
      <c r="J1600">
        <f t="shared" si="74"/>
        <v>48</v>
      </c>
    </row>
    <row r="1601" spans="1:10" x14ac:dyDescent="0.3">
      <c r="A1601" s="3">
        <v>37988</v>
      </c>
      <c r="B1601">
        <v>1</v>
      </c>
      <c r="C1601" t="s">
        <v>219</v>
      </c>
      <c r="D1601">
        <v>100</v>
      </c>
      <c r="E1601" t="s">
        <v>598</v>
      </c>
      <c r="F1601">
        <f t="shared" si="72"/>
        <v>100</v>
      </c>
      <c r="G1601" t="str">
        <f>VLOOKUP(C1601,Customer!A1601:C4423,3,FALSE)</f>
        <v>France</v>
      </c>
      <c r="H1601" t="str">
        <f>VLOOKUP(C1601,Customer!A1601:C4423,2,FALSE)</f>
        <v>Lyon</v>
      </c>
      <c r="I1601" t="str">
        <f t="shared" si="73"/>
        <v>Jan</v>
      </c>
      <c r="J1601">
        <f t="shared" si="74"/>
        <v>1</v>
      </c>
    </row>
    <row r="1602" spans="1:10" x14ac:dyDescent="0.3">
      <c r="A1602" s="3">
        <v>38035</v>
      </c>
      <c r="B1602">
        <v>1</v>
      </c>
      <c r="C1602" t="s">
        <v>365</v>
      </c>
      <c r="D1602">
        <v>100</v>
      </c>
      <c r="E1602" t="s">
        <v>598</v>
      </c>
      <c r="F1602">
        <f t="shared" si="72"/>
        <v>100</v>
      </c>
      <c r="G1602" t="str">
        <f>VLOOKUP(C1602,Customer!A1602:C4424,3,FALSE)</f>
        <v>Belgium</v>
      </c>
      <c r="H1602" t="str">
        <f>VLOOKUP(C1602,Customer!A1602:C4424,2,FALSE)</f>
        <v>Bruxelles</v>
      </c>
      <c r="I1602" t="str">
        <f t="shared" si="73"/>
        <v>Feb</v>
      </c>
      <c r="J1602">
        <f t="shared" si="74"/>
        <v>8</v>
      </c>
    </row>
    <row r="1603" spans="1:10" x14ac:dyDescent="0.3">
      <c r="A1603" s="3">
        <v>38066</v>
      </c>
      <c r="B1603">
        <v>1</v>
      </c>
      <c r="C1603" t="s">
        <v>383</v>
      </c>
      <c r="D1603">
        <v>100</v>
      </c>
      <c r="E1603" t="s">
        <v>598</v>
      </c>
      <c r="F1603">
        <f t="shared" ref="F1603:F1666" si="75">D1603*B1603</f>
        <v>100</v>
      </c>
      <c r="G1603" t="str">
        <f>VLOOKUP(C1603,Customer!A1603:C4425,3,FALSE)</f>
        <v>UK</v>
      </c>
      <c r="H1603" t="str">
        <f>VLOOKUP(C1603,Customer!A1603:C4425,2,FALSE)</f>
        <v>Cowes</v>
      </c>
      <c r="I1603" t="str">
        <f t="shared" ref="I1603:I1666" si="76">TEXT(A1603,"mmm")</f>
        <v>Mar</v>
      </c>
      <c r="J1603">
        <f t="shared" ref="J1603:J1666" si="77">WEEKNUM(A1603)</f>
        <v>12</v>
      </c>
    </row>
    <row r="1604" spans="1:10" x14ac:dyDescent="0.3">
      <c r="A1604" s="3">
        <v>38114</v>
      </c>
      <c r="B1604">
        <v>2</v>
      </c>
      <c r="C1604" t="s">
        <v>28</v>
      </c>
      <c r="D1604">
        <v>100</v>
      </c>
      <c r="E1604" t="s">
        <v>598</v>
      </c>
      <c r="F1604">
        <f t="shared" si="75"/>
        <v>200</v>
      </c>
      <c r="G1604" t="str">
        <f>VLOOKUP(C1604,Customer!A1604:C4426,3,FALSE)</f>
        <v>USA</v>
      </c>
      <c r="H1604" t="str">
        <f>VLOOKUP(C1604,Customer!A1604:C4426,2,FALSE)</f>
        <v>NYC</v>
      </c>
      <c r="I1604" t="str">
        <f t="shared" si="76"/>
        <v>May</v>
      </c>
      <c r="J1604">
        <f t="shared" si="77"/>
        <v>19</v>
      </c>
    </row>
    <row r="1605" spans="1:10" x14ac:dyDescent="0.3">
      <c r="A1605" s="3">
        <v>38155</v>
      </c>
      <c r="B1605">
        <v>2</v>
      </c>
      <c r="C1605" t="s">
        <v>292</v>
      </c>
      <c r="D1605">
        <v>100</v>
      </c>
      <c r="E1605" t="s">
        <v>598</v>
      </c>
      <c r="F1605">
        <f t="shared" si="75"/>
        <v>200</v>
      </c>
      <c r="G1605" t="str">
        <f>VLOOKUP(C1605,Customer!A1605:C4427,3,FALSE)</f>
        <v>Canada</v>
      </c>
      <c r="H1605" t="str">
        <f>VLOOKUP(C1605,Customer!A1605:C4427,2,FALSE)</f>
        <v>Montreal</v>
      </c>
      <c r="I1605" t="str">
        <f t="shared" si="76"/>
        <v>Jun</v>
      </c>
      <c r="J1605">
        <f t="shared" si="77"/>
        <v>25</v>
      </c>
    </row>
    <row r="1606" spans="1:10" x14ac:dyDescent="0.3">
      <c r="A1606" s="3">
        <v>38189</v>
      </c>
      <c r="B1606">
        <v>3</v>
      </c>
      <c r="C1606" t="s">
        <v>365</v>
      </c>
      <c r="D1606">
        <v>100</v>
      </c>
      <c r="E1606" t="s">
        <v>598</v>
      </c>
      <c r="F1606">
        <f t="shared" si="75"/>
        <v>300</v>
      </c>
      <c r="G1606" t="str">
        <f>VLOOKUP(C1606,Customer!A1606:C4428,3,FALSE)</f>
        <v>Belgium</v>
      </c>
      <c r="H1606" t="str">
        <f>VLOOKUP(C1606,Customer!A1606:C4428,2,FALSE)</f>
        <v>Bruxelles</v>
      </c>
      <c r="I1606" t="str">
        <f t="shared" si="76"/>
        <v>Jul</v>
      </c>
      <c r="J1606">
        <f t="shared" si="77"/>
        <v>30</v>
      </c>
    </row>
    <row r="1607" spans="1:10" x14ac:dyDescent="0.3">
      <c r="A1607" s="3">
        <v>38219</v>
      </c>
      <c r="B1607">
        <v>3</v>
      </c>
      <c r="C1607" t="s">
        <v>373</v>
      </c>
      <c r="D1607">
        <v>100</v>
      </c>
      <c r="E1607" t="s">
        <v>598</v>
      </c>
      <c r="F1607">
        <f t="shared" si="75"/>
        <v>300</v>
      </c>
      <c r="G1607" t="str">
        <f>VLOOKUP(C1607,Customer!A1607:C4429,3,FALSE)</f>
        <v>Canada</v>
      </c>
      <c r="H1607" t="str">
        <f>VLOOKUP(C1607,Customer!A1607:C4429,2,FALSE)</f>
        <v>Tsawassen</v>
      </c>
      <c r="I1607" t="str">
        <f t="shared" si="76"/>
        <v>Aug</v>
      </c>
      <c r="J1607">
        <f t="shared" si="77"/>
        <v>34</v>
      </c>
    </row>
    <row r="1608" spans="1:10" x14ac:dyDescent="0.3">
      <c r="A1608" s="3">
        <v>38239</v>
      </c>
      <c r="B1608">
        <v>3</v>
      </c>
      <c r="C1608" t="s">
        <v>254</v>
      </c>
      <c r="D1608">
        <v>100</v>
      </c>
      <c r="E1608" t="s">
        <v>598</v>
      </c>
      <c r="F1608">
        <f t="shared" si="75"/>
        <v>300</v>
      </c>
      <c r="G1608" t="str">
        <f>VLOOKUP(C1608,Customer!A1608:C4430,3,FALSE)</f>
        <v>Italy</v>
      </c>
      <c r="H1608" t="str">
        <f>VLOOKUP(C1608,Customer!A1608:C4430,2,FALSE)</f>
        <v>Torino</v>
      </c>
      <c r="I1608" t="str">
        <f t="shared" si="76"/>
        <v>Sep</v>
      </c>
      <c r="J1608">
        <f t="shared" si="77"/>
        <v>37</v>
      </c>
    </row>
    <row r="1609" spans="1:10" x14ac:dyDescent="0.3">
      <c r="A1609" s="3">
        <v>38274</v>
      </c>
      <c r="B1609">
        <v>4</v>
      </c>
      <c r="C1609" t="s">
        <v>492</v>
      </c>
      <c r="D1609">
        <v>100</v>
      </c>
      <c r="E1609" t="s">
        <v>598</v>
      </c>
      <c r="F1609">
        <f t="shared" si="75"/>
        <v>400</v>
      </c>
      <c r="G1609" t="str">
        <f>VLOOKUP(C1609,Customer!A1609:C4431,3,FALSE)</f>
        <v>UK</v>
      </c>
      <c r="H1609" t="str">
        <f>VLOOKUP(C1609,Customer!A1609:C4431,2,FALSE)</f>
        <v>Manchester</v>
      </c>
      <c r="I1609" t="str">
        <f t="shared" si="76"/>
        <v>Oct</v>
      </c>
      <c r="J1609">
        <f t="shared" si="77"/>
        <v>42</v>
      </c>
    </row>
    <row r="1610" spans="1:10" x14ac:dyDescent="0.3">
      <c r="A1610" s="3">
        <v>38289</v>
      </c>
      <c r="B1610">
        <v>4</v>
      </c>
      <c r="C1610" t="s">
        <v>114</v>
      </c>
      <c r="D1610">
        <v>100</v>
      </c>
      <c r="E1610" t="s">
        <v>598</v>
      </c>
      <c r="F1610">
        <f t="shared" si="75"/>
        <v>400</v>
      </c>
      <c r="G1610" t="str">
        <f>VLOOKUP(C1610,Customer!A1610:C4432,3,FALSE)</f>
        <v>France</v>
      </c>
      <c r="H1610" t="str">
        <f>VLOOKUP(C1610,Customer!A1610:C4432,2,FALSE)</f>
        <v>Nantes</v>
      </c>
      <c r="I1610" t="str">
        <f t="shared" si="76"/>
        <v>Oct</v>
      </c>
      <c r="J1610">
        <f t="shared" si="77"/>
        <v>44</v>
      </c>
    </row>
    <row r="1611" spans="1:10" x14ac:dyDescent="0.3">
      <c r="A1611" s="3">
        <v>38300</v>
      </c>
      <c r="B1611">
        <v>4</v>
      </c>
      <c r="C1611" t="s">
        <v>183</v>
      </c>
      <c r="D1611">
        <v>100</v>
      </c>
      <c r="E1611" t="s">
        <v>598</v>
      </c>
      <c r="F1611">
        <f t="shared" si="75"/>
        <v>400</v>
      </c>
      <c r="G1611" t="str">
        <f>VLOOKUP(C1611,Customer!A1611:C4433,3,FALSE)</f>
        <v>Sweden</v>
      </c>
      <c r="H1611" t="str">
        <f>VLOOKUP(C1611,Customer!A1611:C4433,2,FALSE)</f>
        <v>Lule</v>
      </c>
      <c r="I1611" t="str">
        <f t="shared" si="76"/>
        <v>Nov</v>
      </c>
      <c r="J1611">
        <f t="shared" si="77"/>
        <v>46</v>
      </c>
    </row>
    <row r="1612" spans="1:10" x14ac:dyDescent="0.3">
      <c r="A1612" s="3">
        <v>38312</v>
      </c>
      <c r="B1612">
        <v>4</v>
      </c>
      <c r="C1612" t="s">
        <v>203</v>
      </c>
      <c r="D1612">
        <v>71.97</v>
      </c>
      <c r="E1612" t="s">
        <v>598</v>
      </c>
      <c r="F1612">
        <f t="shared" si="75"/>
        <v>287.88</v>
      </c>
      <c r="G1612" t="str">
        <f>VLOOKUP(C1612,Customer!A1612:C4434,3,FALSE)</f>
        <v>USA</v>
      </c>
      <c r="H1612" t="str">
        <f>VLOOKUP(C1612,Customer!A1612:C4434,2,FALSE)</f>
        <v>NYC</v>
      </c>
      <c r="I1612" t="str">
        <f t="shared" si="76"/>
        <v>Nov</v>
      </c>
      <c r="J1612">
        <f t="shared" si="77"/>
        <v>48</v>
      </c>
    </row>
    <row r="1613" spans="1:10" x14ac:dyDescent="0.3">
      <c r="A1613" s="3">
        <v>38323</v>
      </c>
      <c r="B1613">
        <v>4</v>
      </c>
      <c r="C1613" t="s">
        <v>174</v>
      </c>
      <c r="D1613">
        <v>50.33</v>
      </c>
      <c r="E1613" t="s">
        <v>598</v>
      </c>
      <c r="F1613">
        <f t="shared" si="75"/>
        <v>201.32</v>
      </c>
      <c r="G1613" t="str">
        <f>VLOOKUP(C1613,Customer!A1613:C4435,3,FALSE)</f>
        <v>Spain</v>
      </c>
      <c r="H1613" t="str">
        <f>VLOOKUP(C1613,Customer!A1613:C4435,2,FALSE)</f>
        <v>Madrid</v>
      </c>
      <c r="I1613" t="str">
        <f t="shared" si="76"/>
        <v>Dec</v>
      </c>
      <c r="J1613">
        <f t="shared" si="77"/>
        <v>49</v>
      </c>
    </row>
    <row r="1614" spans="1:10" x14ac:dyDescent="0.3">
      <c r="A1614" s="3">
        <v>38378</v>
      </c>
      <c r="B1614">
        <v>1</v>
      </c>
      <c r="C1614" t="s">
        <v>246</v>
      </c>
      <c r="D1614">
        <v>100</v>
      </c>
      <c r="E1614" t="s">
        <v>598</v>
      </c>
      <c r="F1614">
        <f t="shared" si="75"/>
        <v>100</v>
      </c>
      <c r="G1614" t="str">
        <f>VLOOKUP(C1614,Customer!A1614:C4436,3,FALSE)</f>
        <v>Japan</v>
      </c>
      <c r="H1614" t="str">
        <f>VLOOKUP(C1614,Customer!A1614:C4436,2,FALSE)</f>
        <v>Minato-ku</v>
      </c>
      <c r="I1614" t="str">
        <f t="shared" si="76"/>
        <v>Jan</v>
      </c>
      <c r="J1614">
        <f t="shared" si="77"/>
        <v>5</v>
      </c>
    </row>
    <row r="1615" spans="1:10" x14ac:dyDescent="0.3">
      <c r="A1615" s="3">
        <v>38406</v>
      </c>
      <c r="B1615">
        <v>1</v>
      </c>
      <c r="C1615" t="s">
        <v>58</v>
      </c>
      <c r="D1615">
        <v>80.540000000000006</v>
      </c>
      <c r="E1615" t="s">
        <v>598</v>
      </c>
      <c r="F1615">
        <f t="shared" si="75"/>
        <v>80.540000000000006</v>
      </c>
      <c r="G1615" t="str">
        <f>VLOOKUP(C1615,Customer!A1615:C4437,3,FALSE)</f>
        <v>USA</v>
      </c>
      <c r="H1615" t="str">
        <f>VLOOKUP(C1615,Customer!A1615:C4437,2,FALSE)</f>
        <v>San Francisco</v>
      </c>
      <c r="I1615" t="str">
        <f t="shared" si="76"/>
        <v>Feb</v>
      </c>
      <c r="J1615">
        <f t="shared" si="77"/>
        <v>9</v>
      </c>
    </row>
    <row r="1616" spans="1:10" x14ac:dyDescent="0.3">
      <c r="A1616" s="3">
        <v>38434</v>
      </c>
      <c r="B1616">
        <v>1</v>
      </c>
      <c r="C1616" t="s">
        <v>272</v>
      </c>
      <c r="D1616">
        <v>100</v>
      </c>
      <c r="E1616" t="s">
        <v>598</v>
      </c>
      <c r="F1616">
        <f t="shared" si="75"/>
        <v>100</v>
      </c>
      <c r="G1616" t="str">
        <f>VLOOKUP(C1616,Customer!A1616:C4438,3,FALSE)</f>
        <v>USA</v>
      </c>
      <c r="H1616" t="str">
        <f>VLOOKUP(C1616,Customer!A1616:C4438,2,FALSE)</f>
        <v>San Rafael</v>
      </c>
      <c r="I1616" t="str">
        <f t="shared" si="76"/>
        <v>Mar</v>
      </c>
      <c r="J1616">
        <f t="shared" si="77"/>
        <v>13</v>
      </c>
    </row>
    <row r="1617" spans="1:10" x14ac:dyDescent="0.3">
      <c r="A1617" s="3">
        <v>38478</v>
      </c>
      <c r="B1617">
        <v>2</v>
      </c>
      <c r="C1617" t="s">
        <v>379</v>
      </c>
      <c r="D1617">
        <v>100</v>
      </c>
      <c r="E1617" t="s">
        <v>598</v>
      </c>
      <c r="F1617">
        <f t="shared" si="75"/>
        <v>200</v>
      </c>
      <c r="G1617" t="str">
        <f>VLOOKUP(C1617,Customer!A1617:C4439,3,FALSE)</f>
        <v>USA</v>
      </c>
      <c r="H1617" t="str">
        <f>VLOOKUP(C1617,Customer!A1617:C4439,2,FALSE)</f>
        <v>Boston</v>
      </c>
      <c r="I1617" t="str">
        <f t="shared" si="76"/>
        <v>May</v>
      </c>
      <c r="J1617">
        <f t="shared" si="77"/>
        <v>19</v>
      </c>
    </row>
    <row r="1618" spans="1:10" x14ac:dyDescent="0.3">
      <c r="A1618" s="3">
        <v>37630</v>
      </c>
      <c r="B1618">
        <v>1</v>
      </c>
      <c r="C1618" t="s">
        <v>462</v>
      </c>
      <c r="D1618">
        <v>53.76</v>
      </c>
      <c r="E1618" t="s">
        <v>550</v>
      </c>
      <c r="F1618">
        <f t="shared" si="75"/>
        <v>53.76</v>
      </c>
      <c r="G1618" t="str">
        <f>VLOOKUP(C1618,Customer!A1618:C4440,3,FALSE)</f>
        <v>Germany</v>
      </c>
      <c r="H1618" t="str">
        <f>VLOOKUP(C1618,Customer!A1618:C4440,2,FALSE)</f>
        <v>Frankfurt</v>
      </c>
      <c r="I1618" t="str">
        <f t="shared" si="76"/>
        <v>Jan</v>
      </c>
      <c r="J1618">
        <f t="shared" si="77"/>
        <v>2</v>
      </c>
    </row>
    <row r="1619" spans="1:10" x14ac:dyDescent="0.3">
      <c r="A1619" s="3">
        <v>37698</v>
      </c>
      <c r="B1619">
        <v>1</v>
      </c>
      <c r="C1619" t="s">
        <v>492</v>
      </c>
      <c r="D1619">
        <v>44.35</v>
      </c>
      <c r="E1619" t="s">
        <v>550</v>
      </c>
      <c r="F1619">
        <f t="shared" si="75"/>
        <v>44.35</v>
      </c>
      <c r="G1619" t="str">
        <f>VLOOKUP(C1619,Customer!A1619:C4441,3,FALSE)</f>
        <v>UK</v>
      </c>
      <c r="H1619" t="str">
        <f>VLOOKUP(C1619,Customer!A1619:C4441,2,FALSE)</f>
        <v>Manchester</v>
      </c>
      <c r="I1619" t="str">
        <f t="shared" si="76"/>
        <v>Mar</v>
      </c>
      <c r="J1619">
        <f t="shared" si="77"/>
        <v>12</v>
      </c>
    </row>
    <row r="1620" spans="1:10" x14ac:dyDescent="0.3">
      <c r="A1620" s="3">
        <v>37762</v>
      </c>
      <c r="B1620">
        <v>2</v>
      </c>
      <c r="C1620" t="s">
        <v>539</v>
      </c>
      <c r="D1620">
        <v>45.25</v>
      </c>
      <c r="E1620" t="s">
        <v>550</v>
      </c>
      <c r="F1620">
        <f t="shared" si="75"/>
        <v>90.5</v>
      </c>
      <c r="G1620" t="str">
        <f>VLOOKUP(C1620,Customer!A1620:C4442,3,FALSE)</f>
        <v>USA</v>
      </c>
      <c r="H1620" t="str">
        <f>VLOOKUP(C1620,Customer!A1620:C4442,2,FALSE)</f>
        <v>Las Vegas</v>
      </c>
      <c r="I1620" t="str">
        <f t="shared" si="76"/>
        <v>May</v>
      </c>
      <c r="J1620">
        <f t="shared" si="77"/>
        <v>21</v>
      </c>
    </row>
    <row r="1621" spans="1:10" x14ac:dyDescent="0.3">
      <c r="A1621" s="3">
        <v>37876</v>
      </c>
      <c r="B1621">
        <v>3</v>
      </c>
      <c r="C1621" t="s">
        <v>526</v>
      </c>
      <c r="D1621">
        <v>49.28</v>
      </c>
      <c r="E1621" t="s">
        <v>550</v>
      </c>
      <c r="F1621">
        <f t="shared" si="75"/>
        <v>147.84</v>
      </c>
      <c r="G1621" t="str">
        <f>VLOOKUP(C1621,Customer!A1621:C4443,3,FALSE)</f>
        <v>USA</v>
      </c>
      <c r="H1621" t="str">
        <f>VLOOKUP(C1621,Customer!A1621:C4443,2,FALSE)</f>
        <v>Brisbane</v>
      </c>
      <c r="I1621" t="str">
        <f t="shared" si="76"/>
        <v>Sep</v>
      </c>
      <c r="J1621">
        <f t="shared" si="77"/>
        <v>37</v>
      </c>
    </row>
    <row r="1622" spans="1:10" x14ac:dyDescent="0.3">
      <c r="A1622" s="3">
        <v>37912</v>
      </c>
      <c r="B1622">
        <v>4</v>
      </c>
      <c r="C1622" t="s">
        <v>58</v>
      </c>
      <c r="D1622">
        <v>36.29</v>
      </c>
      <c r="E1622" t="s">
        <v>550</v>
      </c>
      <c r="F1622">
        <f t="shared" si="75"/>
        <v>145.16</v>
      </c>
      <c r="G1622" t="str">
        <f>VLOOKUP(C1622,Customer!A1622:C4444,3,FALSE)</f>
        <v>USA</v>
      </c>
      <c r="H1622" t="str">
        <f>VLOOKUP(C1622,Customer!A1622:C4444,2,FALSE)</f>
        <v>San Francisco</v>
      </c>
      <c r="I1622" t="str">
        <f t="shared" si="76"/>
        <v>Oct</v>
      </c>
      <c r="J1622">
        <f t="shared" si="77"/>
        <v>42</v>
      </c>
    </row>
    <row r="1623" spans="1:10" x14ac:dyDescent="0.3">
      <c r="A1623" s="3">
        <v>37930</v>
      </c>
      <c r="B1623">
        <v>4</v>
      </c>
      <c r="C1623" t="s">
        <v>552</v>
      </c>
      <c r="D1623">
        <v>41.22</v>
      </c>
      <c r="E1623" t="s">
        <v>550</v>
      </c>
      <c r="F1623">
        <f t="shared" si="75"/>
        <v>164.88</v>
      </c>
      <c r="G1623" t="str">
        <f>VLOOKUP(C1623,Customer!A1623:C4445,3,FALSE)</f>
        <v>Italy</v>
      </c>
      <c r="H1623" t="str">
        <f>VLOOKUP(C1623,Customer!A1623:C4445,2,FALSE)</f>
        <v>Bergamo</v>
      </c>
      <c r="I1623" t="str">
        <f t="shared" si="76"/>
        <v>Nov</v>
      </c>
      <c r="J1623">
        <f t="shared" si="77"/>
        <v>45</v>
      </c>
    </row>
    <row r="1624" spans="1:10" x14ac:dyDescent="0.3">
      <c r="A1624" s="3">
        <v>37937</v>
      </c>
      <c r="B1624">
        <v>4</v>
      </c>
      <c r="C1624" t="s">
        <v>272</v>
      </c>
      <c r="D1624">
        <v>36.74</v>
      </c>
      <c r="E1624" t="s">
        <v>550</v>
      </c>
      <c r="F1624">
        <f t="shared" si="75"/>
        <v>146.96</v>
      </c>
      <c r="G1624" t="str">
        <f>VLOOKUP(C1624,Customer!A1624:C4446,3,FALSE)</f>
        <v>USA</v>
      </c>
      <c r="H1624" t="str">
        <f>VLOOKUP(C1624,Customer!A1624:C4446,2,FALSE)</f>
        <v>San Rafael</v>
      </c>
      <c r="I1624" t="str">
        <f t="shared" si="76"/>
        <v>Nov</v>
      </c>
      <c r="J1624">
        <f t="shared" si="77"/>
        <v>46</v>
      </c>
    </row>
    <row r="1625" spans="1:10" x14ac:dyDescent="0.3">
      <c r="A1625" s="3">
        <v>37946</v>
      </c>
      <c r="B1625">
        <v>4</v>
      </c>
      <c r="C1625" t="s">
        <v>558</v>
      </c>
      <c r="D1625">
        <v>50.62</v>
      </c>
      <c r="E1625" t="s">
        <v>550</v>
      </c>
      <c r="F1625">
        <f t="shared" si="75"/>
        <v>202.48</v>
      </c>
      <c r="G1625" t="str">
        <f>VLOOKUP(C1625,Customer!A1625:C4447,3,FALSE)</f>
        <v>Australia</v>
      </c>
      <c r="H1625" t="str">
        <f>VLOOKUP(C1625,Customer!A1625:C4447,2,FALSE)</f>
        <v>Glen Waverly</v>
      </c>
      <c r="I1625" t="str">
        <f t="shared" si="76"/>
        <v>Nov</v>
      </c>
      <c r="J1625">
        <f t="shared" si="77"/>
        <v>47</v>
      </c>
    </row>
    <row r="1626" spans="1:10" x14ac:dyDescent="0.3">
      <c r="A1626" s="3">
        <v>37958</v>
      </c>
      <c r="B1626">
        <v>4</v>
      </c>
      <c r="C1626" t="s">
        <v>174</v>
      </c>
      <c r="D1626">
        <v>38.08</v>
      </c>
      <c r="E1626" t="s">
        <v>550</v>
      </c>
      <c r="F1626">
        <f t="shared" si="75"/>
        <v>152.32</v>
      </c>
      <c r="G1626" t="str">
        <f>VLOOKUP(C1626,Customer!A1626:C4448,3,FALSE)</f>
        <v>Spain</v>
      </c>
      <c r="H1626" t="str">
        <f>VLOOKUP(C1626,Customer!A1626:C4448,2,FALSE)</f>
        <v>Madrid</v>
      </c>
      <c r="I1626" t="str">
        <f t="shared" si="76"/>
        <v>Dec</v>
      </c>
      <c r="J1626">
        <f t="shared" si="77"/>
        <v>49</v>
      </c>
    </row>
    <row r="1627" spans="1:10" x14ac:dyDescent="0.3">
      <c r="A1627" s="3">
        <v>38012</v>
      </c>
      <c r="B1627">
        <v>1</v>
      </c>
      <c r="C1627" t="s">
        <v>191</v>
      </c>
      <c r="D1627">
        <v>47.94</v>
      </c>
      <c r="E1627" t="s">
        <v>550</v>
      </c>
      <c r="F1627">
        <f t="shared" si="75"/>
        <v>47.94</v>
      </c>
      <c r="G1627" t="str">
        <f>VLOOKUP(C1627,Customer!A1627:C4449,3,FALSE)</f>
        <v>Spain</v>
      </c>
      <c r="H1627" t="str">
        <f>VLOOKUP(C1627,Customer!A1627:C4449,2,FALSE)</f>
        <v>Madrid</v>
      </c>
      <c r="I1627" t="str">
        <f t="shared" si="76"/>
        <v>Jan</v>
      </c>
      <c r="J1627">
        <f t="shared" si="77"/>
        <v>5</v>
      </c>
    </row>
    <row r="1628" spans="1:10" x14ac:dyDescent="0.3">
      <c r="A1628" s="3">
        <v>38048</v>
      </c>
      <c r="B1628">
        <v>1</v>
      </c>
      <c r="C1628" t="s">
        <v>219</v>
      </c>
      <c r="D1628">
        <v>48.38</v>
      </c>
      <c r="E1628" t="s">
        <v>550</v>
      </c>
      <c r="F1628">
        <f t="shared" si="75"/>
        <v>48.38</v>
      </c>
      <c r="G1628" t="str">
        <f>VLOOKUP(C1628,Customer!A1628:C4450,3,FALSE)</f>
        <v>France</v>
      </c>
      <c r="H1628" t="str">
        <f>VLOOKUP(C1628,Customer!A1628:C4450,2,FALSE)</f>
        <v>Lyon</v>
      </c>
      <c r="I1628" t="str">
        <f t="shared" si="76"/>
        <v>Mar</v>
      </c>
      <c r="J1628">
        <f t="shared" si="77"/>
        <v>10</v>
      </c>
    </row>
    <row r="1629" spans="1:10" x14ac:dyDescent="0.3">
      <c r="A1629" s="3">
        <v>38106</v>
      </c>
      <c r="B1629">
        <v>2</v>
      </c>
      <c r="C1629" t="s">
        <v>174</v>
      </c>
      <c r="D1629">
        <v>45.25</v>
      </c>
      <c r="E1629" t="s">
        <v>550</v>
      </c>
      <c r="F1629">
        <f t="shared" si="75"/>
        <v>90.5</v>
      </c>
      <c r="G1629" t="str">
        <f>VLOOKUP(C1629,Customer!A1629:C4451,3,FALSE)</f>
        <v>Spain</v>
      </c>
      <c r="H1629" t="str">
        <f>VLOOKUP(C1629,Customer!A1629:C4451,2,FALSE)</f>
        <v>Madrid</v>
      </c>
      <c r="I1629" t="str">
        <f t="shared" si="76"/>
        <v>Apr</v>
      </c>
      <c r="J1629">
        <f t="shared" si="77"/>
        <v>18</v>
      </c>
    </row>
    <row r="1630" spans="1:10" x14ac:dyDescent="0.3">
      <c r="A1630" s="3">
        <v>38142</v>
      </c>
      <c r="B1630">
        <v>2</v>
      </c>
      <c r="C1630" t="s">
        <v>531</v>
      </c>
      <c r="D1630">
        <v>45.7</v>
      </c>
      <c r="E1630" t="s">
        <v>550</v>
      </c>
      <c r="F1630">
        <f t="shared" si="75"/>
        <v>91.4</v>
      </c>
      <c r="G1630" t="str">
        <f>VLOOKUP(C1630,Customer!A1630:C4452,3,FALSE)</f>
        <v>France</v>
      </c>
      <c r="H1630" t="str">
        <f>VLOOKUP(C1630,Customer!A1630:C4452,2,FALSE)</f>
        <v>Strasbourg</v>
      </c>
      <c r="I1630" t="str">
        <f t="shared" si="76"/>
        <v>Jun</v>
      </c>
      <c r="J1630">
        <f t="shared" si="77"/>
        <v>23</v>
      </c>
    </row>
    <row r="1631" spans="1:10" x14ac:dyDescent="0.3">
      <c r="A1631" s="3">
        <v>38216</v>
      </c>
      <c r="B1631">
        <v>3</v>
      </c>
      <c r="C1631" t="s">
        <v>254</v>
      </c>
      <c r="D1631">
        <v>47.49</v>
      </c>
      <c r="E1631" t="s">
        <v>550</v>
      </c>
      <c r="F1631">
        <f t="shared" si="75"/>
        <v>142.47</v>
      </c>
      <c r="G1631" t="str">
        <f>VLOOKUP(C1631,Customer!A1631:C4453,3,FALSE)</f>
        <v>Italy</v>
      </c>
      <c r="H1631" t="str">
        <f>VLOOKUP(C1631,Customer!A1631:C4453,2,FALSE)</f>
        <v>Torino</v>
      </c>
      <c r="I1631" t="str">
        <f t="shared" si="76"/>
        <v>Aug</v>
      </c>
      <c r="J1631">
        <f t="shared" si="77"/>
        <v>34</v>
      </c>
    </row>
    <row r="1632" spans="1:10" x14ac:dyDescent="0.3">
      <c r="A1632" s="3">
        <v>38233</v>
      </c>
      <c r="B1632">
        <v>3</v>
      </c>
      <c r="C1632" t="s">
        <v>73</v>
      </c>
      <c r="D1632">
        <v>48.38</v>
      </c>
      <c r="E1632" t="s">
        <v>550</v>
      </c>
      <c r="F1632">
        <f t="shared" si="75"/>
        <v>145.14000000000001</v>
      </c>
      <c r="G1632" t="str">
        <f>VLOOKUP(C1632,Customer!A1632:C4454,3,FALSE)</f>
        <v>Norway</v>
      </c>
      <c r="H1632" t="str">
        <f>VLOOKUP(C1632,Customer!A1632:C4454,2,FALSE)</f>
        <v>Bergen</v>
      </c>
      <c r="I1632" t="str">
        <f t="shared" si="76"/>
        <v>Sep</v>
      </c>
      <c r="J1632">
        <f t="shared" si="77"/>
        <v>36</v>
      </c>
    </row>
    <row r="1633" spans="1:10" x14ac:dyDescent="0.3">
      <c r="A1633" s="3">
        <v>38271</v>
      </c>
      <c r="B1633">
        <v>4</v>
      </c>
      <c r="C1633" t="s">
        <v>267</v>
      </c>
      <c r="D1633">
        <v>39.42</v>
      </c>
      <c r="E1633" t="s">
        <v>550</v>
      </c>
      <c r="F1633">
        <f t="shared" si="75"/>
        <v>157.68</v>
      </c>
      <c r="G1633" t="str">
        <f>VLOOKUP(C1633,Customer!A1633:C4455,3,FALSE)</f>
        <v>France</v>
      </c>
      <c r="H1633" t="str">
        <f>VLOOKUP(C1633,Customer!A1633:C4455,2,FALSE)</f>
        <v>Versailles</v>
      </c>
      <c r="I1633" t="str">
        <f t="shared" si="76"/>
        <v>Oct</v>
      </c>
      <c r="J1633">
        <f t="shared" si="77"/>
        <v>42</v>
      </c>
    </row>
    <row r="1634" spans="1:10" x14ac:dyDescent="0.3">
      <c r="A1634" s="3">
        <v>38281</v>
      </c>
      <c r="B1634">
        <v>4</v>
      </c>
      <c r="C1634" t="s">
        <v>272</v>
      </c>
      <c r="D1634">
        <v>37.630000000000003</v>
      </c>
      <c r="E1634" t="s">
        <v>550</v>
      </c>
      <c r="F1634">
        <f t="shared" si="75"/>
        <v>150.52000000000001</v>
      </c>
      <c r="G1634" t="str">
        <f>VLOOKUP(C1634,Customer!A1634:C4456,3,FALSE)</f>
        <v>USA</v>
      </c>
      <c r="H1634" t="str">
        <f>VLOOKUP(C1634,Customer!A1634:C4456,2,FALSE)</f>
        <v>San Rafael</v>
      </c>
      <c r="I1634" t="str">
        <f t="shared" si="76"/>
        <v>Oct</v>
      </c>
      <c r="J1634">
        <f t="shared" si="77"/>
        <v>43</v>
      </c>
    </row>
    <row r="1635" spans="1:10" x14ac:dyDescent="0.3">
      <c r="A1635" s="3">
        <v>38295</v>
      </c>
      <c r="B1635">
        <v>4</v>
      </c>
      <c r="C1635" t="s">
        <v>277</v>
      </c>
      <c r="D1635">
        <v>100</v>
      </c>
      <c r="E1635" t="s">
        <v>550</v>
      </c>
      <c r="F1635">
        <f t="shared" si="75"/>
        <v>400</v>
      </c>
      <c r="G1635" t="str">
        <f>VLOOKUP(C1635,Customer!A1635:C4457,3,FALSE)</f>
        <v>USA</v>
      </c>
      <c r="H1635" t="str">
        <f>VLOOKUP(C1635,Customer!A1635:C4457,2,FALSE)</f>
        <v>Nashua</v>
      </c>
      <c r="I1635" t="str">
        <f t="shared" si="76"/>
        <v>Nov</v>
      </c>
      <c r="J1635">
        <f t="shared" si="77"/>
        <v>45</v>
      </c>
    </row>
    <row r="1636" spans="1:10" x14ac:dyDescent="0.3">
      <c r="A1636" s="3">
        <v>38308</v>
      </c>
      <c r="B1636">
        <v>4</v>
      </c>
      <c r="C1636" t="s">
        <v>492</v>
      </c>
      <c r="D1636">
        <v>85.52</v>
      </c>
      <c r="E1636" t="s">
        <v>550</v>
      </c>
      <c r="F1636">
        <f t="shared" si="75"/>
        <v>342.08</v>
      </c>
      <c r="G1636" t="str">
        <f>VLOOKUP(C1636,Customer!A1636:C4458,3,FALSE)</f>
        <v>UK</v>
      </c>
      <c r="H1636" t="str">
        <f>VLOOKUP(C1636,Customer!A1636:C4458,2,FALSE)</f>
        <v>Manchester</v>
      </c>
      <c r="I1636" t="str">
        <f t="shared" si="76"/>
        <v>Nov</v>
      </c>
      <c r="J1636">
        <f t="shared" si="77"/>
        <v>47</v>
      </c>
    </row>
    <row r="1637" spans="1:10" x14ac:dyDescent="0.3">
      <c r="A1637" s="3">
        <v>38316</v>
      </c>
      <c r="B1637">
        <v>4</v>
      </c>
      <c r="C1637" t="s">
        <v>312</v>
      </c>
      <c r="D1637">
        <v>53.76</v>
      </c>
      <c r="E1637" t="s">
        <v>550</v>
      </c>
      <c r="F1637">
        <f t="shared" si="75"/>
        <v>215.04</v>
      </c>
      <c r="G1637" t="str">
        <f>VLOOKUP(C1637,Customer!A1637:C4459,3,FALSE)</f>
        <v>France</v>
      </c>
      <c r="H1637" t="str">
        <f>VLOOKUP(C1637,Customer!A1637:C4459,2,FALSE)</f>
        <v>Nantes</v>
      </c>
      <c r="I1637" t="str">
        <f t="shared" si="76"/>
        <v>Nov</v>
      </c>
      <c r="J1637">
        <f t="shared" si="77"/>
        <v>48</v>
      </c>
    </row>
    <row r="1638" spans="1:10" x14ac:dyDescent="0.3">
      <c r="A1638" s="3">
        <v>38330</v>
      </c>
      <c r="B1638">
        <v>4</v>
      </c>
      <c r="C1638" t="s">
        <v>45</v>
      </c>
      <c r="D1638">
        <v>31.86</v>
      </c>
      <c r="E1638" t="s">
        <v>550</v>
      </c>
      <c r="F1638">
        <f t="shared" si="75"/>
        <v>127.44</v>
      </c>
      <c r="G1638" t="str">
        <f>VLOOKUP(C1638,Customer!A1638:C4460,3,FALSE)</f>
        <v>France</v>
      </c>
      <c r="H1638" t="str">
        <f>VLOOKUP(C1638,Customer!A1638:C4460,2,FALSE)</f>
        <v>Paris</v>
      </c>
      <c r="I1638" t="str">
        <f t="shared" si="76"/>
        <v>Dec</v>
      </c>
      <c r="J1638">
        <f t="shared" si="77"/>
        <v>50</v>
      </c>
    </row>
    <row r="1639" spans="1:10" x14ac:dyDescent="0.3">
      <c r="A1639" s="3">
        <v>38364</v>
      </c>
      <c r="B1639">
        <v>1</v>
      </c>
      <c r="C1639" t="s">
        <v>52</v>
      </c>
      <c r="D1639">
        <v>30.59</v>
      </c>
      <c r="E1639" t="s">
        <v>550</v>
      </c>
      <c r="F1639">
        <f t="shared" si="75"/>
        <v>30.59</v>
      </c>
      <c r="G1639" t="str">
        <f>VLOOKUP(C1639,Customer!A1639:C4461,3,FALSE)</f>
        <v>USA</v>
      </c>
      <c r="H1639" t="str">
        <f>VLOOKUP(C1639,Customer!A1639:C4461,2,FALSE)</f>
        <v>Pasadena</v>
      </c>
      <c r="I1639" t="str">
        <f t="shared" si="76"/>
        <v>Jan</v>
      </c>
      <c r="J1639">
        <f t="shared" si="77"/>
        <v>3</v>
      </c>
    </row>
    <row r="1640" spans="1:10" x14ac:dyDescent="0.3">
      <c r="A1640" s="3">
        <v>38399</v>
      </c>
      <c r="B1640">
        <v>1</v>
      </c>
      <c r="C1640" t="s">
        <v>174</v>
      </c>
      <c r="D1640">
        <v>68.349999999999994</v>
      </c>
      <c r="E1640" t="s">
        <v>550</v>
      </c>
      <c r="F1640">
        <f t="shared" si="75"/>
        <v>68.349999999999994</v>
      </c>
      <c r="G1640" t="str">
        <f>VLOOKUP(C1640,Customer!A1640:C4462,3,FALSE)</f>
        <v>Spain</v>
      </c>
      <c r="H1640" t="str">
        <f>VLOOKUP(C1640,Customer!A1640:C4462,2,FALSE)</f>
        <v>Madrid</v>
      </c>
      <c r="I1640" t="str">
        <f t="shared" si="76"/>
        <v>Feb</v>
      </c>
      <c r="J1640">
        <f t="shared" si="77"/>
        <v>8</v>
      </c>
    </row>
    <row r="1641" spans="1:10" x14ac:dyDescent="0.3">
      <c r="A1641" s="3">
        <v>38420</v>
      </c>
      <c r="B1641">
        <v>1</v>
      </c>
      <c r="C1641" t="s">
        <v>285</v>
      </c>
      <c r="D1641">
        <v>100</v>
      </c>
      <c r="E1641" t="s">
        <v>550</v>
      </c>
      <c r="F1641">
        <f t="shared" si="75"/>
        <v>100</v>
      </c>
      <c r="G1641" t="str">
        <f>VLOOKUP(C1641,Customer!A1641:C4463,3,FALSE)</f>
        <v>Australia</v>
      </c>
      <c r="H1641" t="str">
        <f>VLOOKUP(C1641,Customer!A1641:C4463,2,FALSE)</f>
        <v>North Sydney</v>
      </c>
      <c r="I1641" t="str">
        <f t="shared" si="76"/>
        <v>Mar</v>
      </c>
      <c r="J1641">
        <f t="shared" si="77"/>
        <v>11</v>
      </c>
    </row>
    <row r="1642" spans="1:10" x14ac:dyDescent="0.3">
      <c r="A1642" s="3">
        <v>38501</v>
      </c>
      <c r="B1642">
        <v>2</v>
      </c>
      <c r="C1642" t="s">
        <v>272</v>
      </c>
      <c r="D1642">
        <v>45.7</v>
      </c>
      <c r="E1642" t="s">
        <v>550</v>
      </c>
      <c r="F1642">
        <f t="shared" si="75"/>
        <v>91.4</v>
      </c>
      <c r="G1642" t="str">
        <f>VLOOKUP(C1642,Customer!A1642:C4464,3,FALSE)</f>
        <v>USA</v>
      </c>
      <c r="H1642" t="str">
        <f>VLOOKUP(C1642,Customer!A1642:C4464,2,FALSE)</f>
        <v>San Rafael</v>
      </c>
      <c r="I1642" t="str">
        <f t="shared" si="76"/>
        <v>May</v>
      </c>
      <c r="J1642">
        <f t="shared" si="77"/>
        <v>23</v>
      </c>
    </row>
    <row r="1643" spans="1:10" x14ac:dyDescent="0.3">
      <c r="A1643" s="3">
        <v>37650</v>
      </c>
      <c r="B1643">
        <v>1</v>
      </c>
      <c r="C1643" t="s">
        <v>133</v>
      </c>
      <c r="D1643">
        <v>100</v>
      </c>
      <c r="E1643" t="s">
        <v>504</v>
      </c>
      <c r="F1643">
        <f t="shared" si="75"/>
        <v>100</v>
      </c>
      <c r="G1643" t="str">
        <f>VLOOKUP(C1643,Customer!A1643:C4465,3,FALSE)</f>
        <v>Norway</v>
      </c>
      <c r="H1643" t="str">
        <f>VLOOKUP(C1643,Customer!A1643:C4465,2,FALSE)</f>
        <v>Stavern</v>
      </c>
      <c r="I1643" t="str">
        <f t="shared" si="76"/>
        <v>Jan</v>
      </c>
      <c r="J1643">
        <f t="shared" si="77"/>
        <v>5</v>
      </c>
    </row>
    <row r="1644" spans="1:10" x14ac:dyDescent="0.3">
      <c r="A1644" s="3">
        <v>37712</v>
      </c>
      <c r="B1644">
        <v>2</v>
      </c>
      <c r="C1644" t="s">
        <v>403</v>
      </c>
      <c r="D1644">
        <v>100</v>
      </c>
      <c r="E1644" t="s">
        <v>504</v>
      </c>
      <c r="F1644">
        <f t="shared" si="75"/>
        <v>200</v>
      </c>
      <c r="G1644" t="str">
        <f>VLOOKUP(C1644,Customer!A1644:C4466,3,FALSE)</f>
        <v>France</v>
      </c>
      <c r="H1644" t="str">
        <f>VLOOKUP(C1644,Customer!A1644:C4466,2,FALSE)</f>
        <v>Paris</v>
      </c>
      <c r="I1644" t="str">
        <f t="shared" si="76"/>
        <v>Apr</v>
      </c>
      <c r="J1644">
        <f t="shared" si="77"/>
        <v>14</v>
      </c>
    </row>
    <row r="1645" spans="1:10" x14ac:dyDescent="0.3">
      <c r="A1645" s="3">
        <v>37769</v>
      </c>
      <c r="B1645">
        <v>2</v>
      </c>
      <c r="C1645" t="s">
        <v>191</v>
      </c>
      <c r="D1645">
        <v>100</v>
      </c>
      <c r="E1645" t="s">
        <v>504</v>
      </c>
      <c r="F1645">
        <f t="shared" si="75"/>
        <v>200</v>
      </c>
      <c r="G1645" t="str">
        <f>VLOOKUP(C1645,Customer!A1645:C4467,3,FALSE)</f>
        <v>Spain</v>
      </c>
      <c r="H1645" t="str">
        <f>VLOOKUP(C1645,Customer!A1645:C4467,2,FALSE)</f>
        <v>Madrid</v>
      </c>
      <c r="I1645" t="str">
        <f t="shared" si="76"/>
        <v>May</v>
      </c>
      <c r="J1645">
        <f t="shared" si="77"/>
        <v>22</v>
      </c>
    </row>
    <row r="1646" spans="1:10" x14ac:dyDescent="0.3">
      <c r="A1646" s="3">
        <v>37826</v>
      </c>
      <c r="B1646">
        <v>3</v>
      </c>
      <c r="C1646" t="s">
        <v>62</v>
      </c>
      <c r="D1646">
        <v>100</v>
      </c>
      <c r="E1646" t="s">
        <v>504</v>
      </c>
      <c r="F1646">
        <f t="shared" si="75"/>
        <v>300</v>
      </c>
      <c r="G1646" t="str">
        <f>VLOOKUP(C1646,Customer!A1646:C4468,3,FALSE)</f>
        <v>USA</v>
      </c>
      <c r="H1646" t="str">
        <f>VLOOKUP(C1646,Customer!A1646:C4468,2,FALSE)</f>
        <v>Burlingame</v>
      </c>
      <c r="I1646" t="str">
        <f t="shared" si="76"/>
        <v>Jul</v>
      </c>
      <c r="J1646">
        <f t="shared" si="77"/>
        <v>30</v>
      </c>
    </row>
    <row r="1647" spans="1:10" x14ac:dyDescent="0.3">
      <c r="A1647" s="3">
        <v>37885</v>
      </c>
      <c r="B1647">
        <v>3</v>
      </c>
      <c r="C1647" t="s">
        <v>391</v>
      </c>
      <c r="D1647">
        <v>100</v>
      </c>
      <c r="E1647" t="s">
        <v>504</v>
      </c>
      <c r="F1647">
        <f t="shared" si="75"/>
        <v>300</v>
      </c>
      <c r="G1647" t="str">
        <f>VLOOKUP(C1647,Customer!A1647:C4469,3,FALSE)</f>
        <v>Finland</v>
      </c>
      <c r="H1647" t="str">
        <f>VLOOKUP(C1647,Customer!A1647:C4469,2,FALSE)</f>
        <v>Oulu</v>
      </c>
      <c r="I1647" t="str">
        <f t="shared" si="76"/>
        <v>Sep</v>
      </c>
      <c r="J1647">
        <f t="shared" si="77"/>
        <v>39</v>
      </c>
    </row>
    <row r="1648" spans="1:10" x14ac:dyDescent="0.3">
      <c r="A1648" s="3">
        <v>37916</v>
      </c>
      <c r="B1648">
        <v>4</v>
      </c>
      <c r="C1648" t="s">
        <v>196</v>
      </c>
      <c r="D1648">
        <v>100</v>
      </c>
      <c r="E1648" t="s">
        <v>504</v>
      </c>
      <c r="F1648">
        <f t="shared" si="75"/>
        <v>400</v>
      </c>
      <c r="G1648" t="str">
        <f>VLOOKUP(C1648,Customer!A1648:C4470,3,FALSE)</f>
        <v>Singapore</v>
      </c>
      <c r="H1648" t="str">
        <f>VLOOKUP(C1648,Customer!A1648:C4470,2,FALSE)</f>
        <v>Singapore</v>
      </c>
      <c r="I1648" t="str">
        <f t="shared" si="76"/>
        <v>Oct</v>
      </c>
      <c r="J1648">
        <f t="shared" si="77"/>
        <v>43</v>
      </c>
    </row>
    <row r="1649" spans="1:10" x14ac:dyDescent="0.3">
      <c r="A1649" s="3">
        <v>37931</v>
      </c>
      <c r="B1649">
        <v>4</v>
      </c>
      <c r="C1649" t="s">
        <v>329</v>
      </c>
      <c r="D1649">
        <v>100</v>
      </c>
      <c r="E1649" t="s">
        <v>504</v>
      </c>
      <c r="F1649">
        <f t="shared" si="75"/>
        <v>400</v>
      </c>
      <c r="G1649" t="str">
        <f>VLOOKUP(C1649,Customer!A1649:C4471,3,FALSE)</f>
        <v>UK</v>
      </c>
      <c r="H1649" t="str">
        <f>VLOOKUP(C1649,Customer!A1649:C4471,2,FALSE)</f>
        <v>London</v>
      </c>
      <c r="I1649" t="str">
        <f t="shared" si="76"/>
        <v>Nov</v>
      </c>
      <c r="J1649">
        <f t="shared" si="77"/>
        <v>45</v>
      </c>
    </row>
    <row r="1650" spans="1:10" x14ac:dyDescent="0.3">
      <c r="A1650" s="3">
        <v>37939</v>
      </c>
      <c r="B1650">
        <v>4</v>
      </c>
      <c r="C1650" t="s">
        <v>520</v>
      </c>
      <c r="D1650">
        <v>100</v>
      </c>
      <c r="E1650" t="s">
        <v>504</v>
      </c>
      <c r="F1650">
        <f t="shared" si="75"/>
        <v>400</v>
      </c>
      <c r="G1650" t="str">
        <f>VLOOKUP(C1650,Customer!A1650:C4472,3,FALSE)</f>
        <v>Spain</v>
      </c>
      <c r="H1650" t="str">
        <f>VLOOKUP(C1650,Customer!A1650:C4472,2,FALSE)</f>
        <v>Sevilla</v>
      </c>
      <c r="I1650" t="str">
        <f t="shared" si="76"/>
        <v>Nov</v>
      </c>
      <c r="J1650">
        <f t="shared" si="77"/>
        <v>46</v>
      </c>
    </row>
    <row r="1651" spans="1:10" x14ac:dyDescent="0.3">
      <c r="A1651" s="3">
        <v>37950</v>
      </c>
      <c r="B1651">
        <v>4</v>
      </c>
      <c r="C1651" t="s">
        <v>219</v>
      </c>
      <c r="D1651">
        <v>100</v>
      </c>
      <c r="E1651" t="s">
        <v>504</v>
      </c>
      <c r="F1651">
        <f t="shared" si="75"/>
        <v>400</v>
      </c>
      <c r="G1651" t="str">
        <f>VLOOKUP(C1651,Customer!A1651:C4473,3,FALSE)</f>
        <v>France</v>
      </c>
      <c r="H1651" t="str">
        <f>VLOOKUP(C1651,Customer!A1651:C4473,2,FALSE)</f>
        <v>Lyon</v>
      </c>
      <c r="I1651" t="str">
        <f t="shared" si="76"/>
        <v>Nov</v>
      </c>
      <c r="J1651">
        <f t="shared" si="77"/>
        <v>48</v>
      </c>
    </row>
    <row r="1652" spans="1:10" x14ac:dyDescent="0.3">
      <c r="A1652" s="3">
        <v>37964</v>
      </c>
      <c r="B1652">
        <v>4</v>
      </c>
      <c r="C1652" t="s">
        <v>415</v>
      </c>
      <c r="D1652">
        <v>100</v>
      </c>
      <c r="E1652" t="s">
        <v>504</v>
      </c>
      <c r="F1652">
        <f t="shared" si="75"/>
        <v>400</v>
      </c>
      <c r="G1652" t="str">
        <f>VLOOKUP(C1652,Customer!A1652:C4474,3,FALSE)</f>
        <v>USA</v>
      </c>
      <c r="H1652" t="str">
        <f>VLOOKUP(C1652,Customer!A1652:C4474,2,FALSE)</f>
        <v>Boston</v>
      </c>
      <c r="I1652" t="str">
        <f t="shared" si="76"/>
        <v>Dec</v>
      </c>
      <c r="J1652">
        <f t="shared" si="77"/>
        <v>50</v>
      </c>
    </row>
    <row r="1653" spans="1:10" x14ac:dyDescent="0.3">
      <c r="A1653" s="3">
        <v>38021</v>
      </c>
      <c r="B1653">
        <v>1</v>
      </c>
      <c r="C1653" t="s">
        <v>418</v>
      </c>
      <c r="D1653">
        <v>100</v>
      </c>
      <c r="E1653" t="s">
        <v>504</v>
      </c>
      <c r="F1653">
        <f t="shared" si="75"/>
        <v>100</v>
      </c>
      <c r="G1653" t="str">
        <f>VLOOKUP(C1653,Customer!A1653:C4475,3,FALSE)</f>
        <v>Singapore</v>
      </c>
      <c r="H1653" t="str">
        <f>VLOOKUP(C1653,Customer!A1653:C4475,2,FALSE)</f>
        <v>Singapore</v>
      </c>
      <c r="I1653" t="str">
        <f t="shared" si="76"/>
        <v>Feb</v>
      </c>
      <c r="J1653">
        <f t="shared" si="77"/>
        <v>6</v>
      </c>
    </row>
    <row r="1654" spans="1:10" x14ac:dyDescent="0.3">
      <c r="A1654" s="3">
        <v>38057</v>
      </c>
      <c r="B1654">
        <v>1</v>
      </c>
      <c r="C1654" t="s">
        <v>272</v>
      </c>
      <c r="D1654">
        <v>100</v>
      </c>
      <c r="E1654" t="s">
        <v>504</v>
      </c>
      <c r="F1654">
        <f t="shared" si="75"/>
        <v>100</v>
      </c>
      <c r="G1654" t="str">
        <f>VLOOKUP(C1654,Customer!A1654:C4476,3,FALSE)</f>
        <v>USA</v>
      </c>
      <c r="H1654" t="str">
        <f>VLOOKUP(C1654,Customer!A1654:C4476,2,FALSE)</f>
        <v>San Rafael</v>
      </c>
      <c r="I1654" t="str">
        <f t="shared" si="76"/>
        <v>Mar</v>
      </c>
      <c r="J1654">
        <f t="shared" si="77"/>
        <v>11</v>
      </c>
    </row>
    <row r="1655" spans="1:10" x14ac:dyDescent="0.3">
      <c r="A1655" s="3">
        <v>38112</v>
      </c>
      <c r="B1655">
        <v>2</v>
      </c>
      <c r="C1655" t="s">
        <v>174</v>
      </c>
      <c r="D1655">
        <v>100</v>
      </c>
      <c r="E1655" t="s">
        <v>504</v>
      </c>
      <c r="F1655">
        <f t="shared" si="75"/>
        <v>200</v>
      </c>
      <c r="G1655" t="str">
        <f>VLOOKUP(C1655,Customer!A1655:C4477,3,FALSE)</f>
        <v>Spain</v>
      </c>
      <c r="H1655" t="str">
        <f>VLOOKUP(C1655,Customer!A1655:C4477,2,FALSE)</f>
        <v>Madrid</v>
      </c>
      <c r="I1655" t="str">
        <f t="shared" si="76"/>
        <v>May</v>
      </c>
      <c r="J1655">
        <f t="shared" si="77"/>
        <v>19</v>
      </c>
    </row>
    <row r="1656" spans="1:10" x14ac:dyDescent="0.3">
      <c r="A1656" s="3">
        <v>38153</v>
      </c>
      <c r="B1656">
        <v>2</v>
      </c>
      <c r="C1656" t="s">
        <v>418</v>
      </c>
      <c r="D1656">
        <v>100</v>
      </c>
      <c r="E1656" t="s">
        <v>504</v>
      </c>
      <c r="F1656">
        <f t="shared" si="75"/>
        <v>200</v>
      </c>
      <c r="G1656" t="str">
        <f>VLOOKUP(C1656,Customer!A1656:C4478,3,FALSE)</f>
        <v>Singapore</v>
      </c>
      <c r="H1656" t="str">
        <f>VLOOKUP(C1656,Customer!A1656:C4478,2,FALSE)</f>
        <v>Singapore</v>
      </c>
      <c r="I1656" t="str">
        <f t="shared" si="76"/>
        <v>Jun</v>
      </c>
      <c r="J1656">
        <f t="shared" si="77"/>
        <v>25</v>
      </c>
    </row>
    <row r="1657" spans="1:10" x14ac:dyDescent="0.3">
      <c r="A1657" s="3">
        <v>38188</v>
      </c>
      <c r="B1657">
        <v>3</v>
      </c>
      <c r="C1657" t="s">
        <v>272</v>
      </c>
      <c r="D1657">
        <v>100</v>
      </c>
      <c r="E1657" t="s">
        <v>504</v>
      </c>
      <c r="F1657">
        <f t="shared" si="75"/>
        <v>300</v>
      </c>
      <c r="G1657" t="str">
        <f>VLOOKUP(C1657,Customer!A1657:C4479,3,FALSE)</f>
        <v>USA</v>
      </c>
      <c r="H1657" t="str">
        <f>VLOOKUP(C1657,Customer!A1657:C4479,2,FALSE)</f>
        <v>San Rafael</v>
      </c>
      <c r="I1657" t="str">
        <f t="shared" si="76"/>
        <v>Jul</v>
      </c>
      <c r="J1657">
        <f t="shared" si="77"/>
        <v>30</v>
      </c>
    </row>
    <row r="1658" spans="1:10" x14ac:dyDescent="0.3">
      <c r="A1658" s="3">
        <v>38218</v>
      </c>
      <c r="B1658">
        <v>3</v>
      </c>
      <c r="C1658" t="s">
        <v>139</v>
      </c>
      <c r="D1658">
        <v>100</v>
      </c>
      <c r="E1658" t="s">
        <v>504</v>
      </c>
      <c r="F1658">
        <f t="shared" si="75"/>
        <v>300</v>
      </c>
      <c r="G1658" t="str">
        <f>VLOOKUP(C1658,Customer!A1658:C4480,3,FALSE)</f>
        <v>USA</v>
      </c>
      <c r="H1658" t="str">
        <f>VLOOKUP(C1658,Customer!A1658:C4480,2,FALSE)</f>
        <v>Allentown</v>
      </c>
      <c r="I1658" t="str">
        <f t="shared" si="76"/>
        <v>Aug</v>
      </c>
      <c r="J1658">
        <f t="shared" si="77"/>
        <v>34</v>
      </c>
    </row>
    <row r="1659" spans="1:10" x14ac:dyDescent="0.3">
      <c r="A1659" s="3">
        <v>38238</v>
      </c>
      <c r="B1659">
        <v>3</v>
      </c>
      <c r="C1659" t="s">
        <v>261</v>
      </c>
      <c r="D1659">
        <v>100</v>
      </c>
      <c r="E1659" t="s">
        <v>504</v>
      </c>
      <c r="F1659">
        <f t="shared" si="75"/>
        <v>300</v>
      </c>
      <c r="G1659" t="str">
        <f>VLOOKUP(C1659,Customer!A1659:C4481,3,FALSE)</f>
        <v>Sweden</v>
      </c>
      <c r="H1659" t="str">
        <f>VLOOKUP(C1659,Customer!A1659:C4481,2,FALSE)</f>
        <v>Boras</v>
      </c>
      <c r="I1659" t="str">
        <f t="shared" si="76"/>
        <v>Sep</v>
      </c>
      <c r="J1659">
        <f t="shared" si="77"/>
        <v>37</v>
      </c>
    </row>
    <row r="1660" spans="1:10" x14ac:dyDescent="0.3">
      <c r="A1660" s="3">
        <v>38273</v>
      </c>
      <c r="B1660">
        <v>4</v>
      </c>
      <c r="C1660" t="s">
        <v>120</v>
      </c>
      <c r="D1660">
        <v>100</v>
      </c>
      <c r="E1660" t="s">
        <v>504</v>
      </c>
      <c r="F1660">
        <f t="shared" si="75"/>
        <v>400</v>
      </c>
      <c r="G1660" t="str">
        <f>VLOOKUP(C1660,Customer!A1660:C4482,3,FALSE)</f>
        <v>USA</v>
      </c>
      <c r="H1660" t="str">
        <f>VLOOKUP(C1660,Customer!A1660:C4482,2,FALSE)</f>
        <v>Cambridge</v>
      </c>
      <c r="I1660" t="str">
        <f t="shared" si="76"/>
        <v>Oct</v>
      </c>
      <c r="J1660">
        <f t="shared" si="77"/>
        <v>42</v>
      </c>
    </row>
    <row r="1661" spans="1:10" x14ac:dyDescent="0.3">
      <c r="A1661" s="3">
        <v>38282</v>
      </c>
      <c r="B1661">
        <v>4</v>
      </c>
      <c r="C1661" t="s">
        <v>225</v>
      </c>
      <c r="D1661">
        <v>100</v>
      </c>
      <c r="E1661" t="s">
        <v>504</v>
      </c>
      <c r="F1661">
        <f t="shared" si="75"/>
        <v>400</v>
      </c>
      <c r="G1661" t="str">
        <f>VLOOKUP(C1661,Customer!A1661:C4483,3,FALSE)</f>
        <v>Canada</v>
      </c>
      <c r="H1661" t="str">
        <f>VLOOKUP(C1661,Customer!A1661:C4483,2,FALSE)</f>
        <v>Vancouver</v>
      </c>
      <c r="I1661" t="str">
        <f t="shared" si="76"/>
        <v>Oct</v>
      </c>
      <c r="J1661">
        <f t="shared" si="77"/>
        <v>43</v>
      </c>
    </row>
    <row r="1662" spans="1:10" x14ac:dyDescent="0.3">
      <c r="A1662" s="3">
        <v>38296</v>
      </c>
      <c r="B1662">
        <v>4</v>
      </c>
      <c r="C1662" t="s">
        <v>99</v>
      </c>
      <c r="D1662">
        <v>100</v>
      </c>
      <c r="E1662" t="s">
        <v>504</v>
      </c>
      <c r="F1662">
        <f t="shared" si="75"/>
        <v>400</v>
      </c>
      <c r="G1662" t="str">
        <f>VLOOKUP(C1662,Customer!A1662:C4484,3,FALSE)</f>
        <v>USA</v>
      </c>
      <c r="H1662" t="str">
        <f>VLOOKUP(C1662,Customer!A1662:C4484,2,FALSE)</f>
        <v>NYC</v>
      </c>
      <c r="I1662" t="str">
        <f t="shared" si="76"/>
        <v>Nov</v>
      </c>
      <c r="J1662">
        <f t="shared" si="77"/>
        <v>45</v>
      </c>
    </row>
    <row r="1663" spans="1:10" x14ac:dyDescent="0.3">
      <c r="A1663" s="3">
        <v>38310</v>
      </c>
      <c r="B1663">
        <v>4</v>
      </c>
      <c r="C1663" t="s">
        <v>183</v>
      </c>
      <c r="D1663">
        <v>100</v>
      </c>
      <c r="E1663" t="s">
        <v>504</v>
      </c>
      <c r="F1663">
        <f t="shared" si="75"/>
        <v>400</v>
      </c>
      <c r="G1663" t="str">
        <f>VLOOKUP(C1663,Customer!A1663:C4485,3,FALSE)</f>
        <v>Sweden</v>
      </c>
      <c r="H1663" t="str">
        <f>VLOOKUP(C1663,Customer!A1663:C4485,2,FALSE)</f>
        <v>Lule</v>
      </c>
      <c r="I1663" t="str">
        <f t="shared" si="76"/>
        <v>Nov</v>
      </c>
      <c r="J1663">
        <f t="shared" si="77"/>
        <v>47</v>
      </c>
    </row>
    <row r="1664" spans="1:10" x14ac:dyDescent="0.3">
      <c r="A1664" s="3">
        <v>38292</v>
      </c>
      <c r="B1664">
        <v>4</v>
      </c>
      <c r="C1664" t="s">
        <v>191</v>
      </c>
      <c r="D1664">
        <v>100</v>
      </c>
      <c r="E1664" t="s">
        <v>504</v>
      </c>
      <c r="F1664">
        <f t="shared" si="75"/>
        <v>400</v>
      </c>
      <c r="G1664" t="str">
        <f>VLOOKUP(C1664,Customer!A1664:C4486,3,FALSE)</f>
        <v>Spain</v>
      </c>
      <c r="H1664" t="str">
        <f>VLOOKUP(C1664,Customer!A1664:C4486,2,FALSE)</f>
        <v>Madrid</v>
      </c>
      <c r="I1664" t="str">
        <f t="shared" si="76"/>
        <v>Nov</v>
      </c>
      <c r="J1664">
        <f t="shared" si="77"/>
        <v>45</v>
      </c>
    </row>
    <row r="1665" spans="1:10" x14ac:dyDescent="0.3">
      <c r="A1665" s="3">
        <v>38331</v>
      </c>
      <c r="B1665">
        <v>4</v>
      </c>
      <c r="C1665" t="s">
        <v>174</v>
      </c>
      <c r="D1665">
        <v>100</v>
      </c>
      <c r="E1665" t="s">
        <v>504</v>
      </c>
      <c r="F1665">
        <f t="shared" si="75"/>
        <v>400</v>
      </c>
      <c r="G1665" t="str">
        <f>VLOOKUP(C1665,Customer!A1665:C4487,3,FALSE)</f>
        <v>Spain</v>
      </c>
      <c r="H1665" t="str">
        <f>VLOOKUP(C1665,Customer!A1665:C4487,2,FALSE)</f>
        <v>Madrid</v>
      </c>
      <c r="I1665" t="str">
        <f t="shared" si="76"/>
        <v>Dec</v>
      </c>
      <c r="J1665">
        <f t="shared" si="77"/>
        <v>50</v>
      </c>
    </row>
    <row r="1666" spans="1:10" x14ac:dyDescent="0.3">
      <c r="A1666" s="3">
        <v>38375</v>
      </c>
      <c r="B1666">
        <v>1</v>
      </c>
      <c r="C1666" t="s">
        <v>272</v>
      </c>
      <c r="D1666">
        <v>100</v>
      </c>
      <c r="E1666" t="s">
        <v>504</v>
      </c>
      <c r="F1666">
        <f t="shared" si="75"/>
        <v>100</v>
      </c>
      <c r="G1666" t="str">
        <f>VLOOKUP(C1666,Customer!A1666:C4488,3,FALSE)</f>
        <v>USA</v>
      </c>
      <c r="H1666" t="str">
        <f>VLOOKUP(C1666,Customer!A1666:C4488,2,FALSE)</f>
        <v>San Rafael</v>
      </c>
      <c r="I1666" t="str">
        <f t="shared" si="76"/>
        <v>Jan</v>
      </c>
      <c r="J1666">
        <f t="shared" si="77"/>
        <v>5</v>
      </c>
    </row>
    <row r="1667" spans="1:10" x14ac:dyDescent="0.3">
      <c r="A1667" s="3">
        <v>38400</v>
      </c>
      <c r="B1667">
        <v>1</v>
      </c>
      <c r="C1667" t="s">
        <v>272</v>
      </c>
      <c r="D1667">
        <v>100</v>
      </c>
      <c r="E1667" t="s">
        <v>504</v>
      </c>
      <c r="F1667">
        <f t="shared" ref="F1667:F1730" si="78">D1667*B1667</f>
        <v>100</v>
      </c>
      <c r="G1667" t="str">
        <f>VLOOKUP(C1667,Customer!A1667:C4489,3,FALSE)</f>
        <v>USA</v>
      </c>
      <c r="H1667" t="str">
        <f>VLOOKUP(C1667,Customer!A1667:C4489,2,FALSE)</f>
        <v>San Rafael</v>
      </c>
      <c r="I1667" t="str">
        <f t="shared" ref="I1667:I1730" si="79">TEXT(A1667,"mmm")</f>
        <v>Feb</v>
      </c>
      <c r="J1667">
        <f t="shared" ref="J1667:J1730" si="80">WEEKNUM(A1667)</f>
        <v>8</v>
      </c>
    </row>
    <row r="1668" spans="1:10" x14ac:dyDescent="0.3">
      <c r="A1668" s="3">
        <v>38475</v>
      </c>
      <c r="B1668">
        <v>2</v>
      </c>
      <c r="C1668" t="s">
        <v>174</v>
      </c>
      <c r="D1668">
        <v>100</v>
      </c>
      <c r="E1668" t="s">
        <v>504</v>
      </c>
      <c r="F1668">
        <f t="shared" si="78"/>
        <v>200</v>
      </c>
      <c r="G1668" t="str">
        <f>VLOOKUP(C1668,Customer!A1668:C4490,3,FALSE)</f>
        <v>Spain</v>
      </c>
      <c r="H1668" t="str">
        <f>VLOOKUP(C1668,Customer!A1668:C4490,2,FALSE)</f>
        <v>Madrid</v>
      </c>
      <c r="I1668" t="str">
        <f t="shared" si="79"/>
        <v>May</v>
      </c>
      <c r="J1668">
        <f t="shared" si="80"/>
        <v>19</v>
      </c>
    </row>
    <row r="1669" spans="1:10" x14ac:dyDescent="0.3">
      <c r="A1669" s="3">
        <v>38503</v>
      </c>
      <c r="B1669">
        <v>2</v>
      </c>
      <c r="C1669" t="s">
        <v>114</v>
      </c>
      <c r="D1669">
        <v>100</v>
      </c>
      <c r="E1669" t="s">
        <v>504</v>
      </c>
      <c r="F1669">
        <f t="shared" si="78"/>
        <v>200</v>
      </c>
      <c r="G1669" t="str">
        <f>VLOOKUP(C1669,Customer!A1669:C4491,3,FALSE)</f>
        <v>France</v>
      </c>
      <c r="H1669" t="str">
        <f>VLOOKUP(C1669,Customer!A1669:C4491,2,FALSE)</f>
        <v>Nantes</v>
      </c>
      <c r="I1669" t="str">
        <f t="shared" si="79"/>
        <v>May</v>
      </c>
      <c r="J1669">
        <f t="shared" si="80"/>
        <v>23</v>
      </c>
    </row>
    <row r="1670" spans="1:10" x14ac:dyDescent="0.3">
      <c r="A1670" s="3">
        <v>37683</v>
      </c>
      <c r="B1670">
        <v>1</v>
      </c>
      <c r="C1670" t="s">
        <v>425</v>
      </c>
      <c r="D1670">
        <v>58.87</v>
      </c>
      <c r="E1670" t="s">
        <v>26</v>
      </c>
      <c r="F1670">
        <f t="shared" si="78"/>
        <v>58.87</v>
      </c>
      <c r="G1670" t="str">
        <f>VLOOKUP(C1670,Customer!A1670:C4492,3,FALSE)</f>
        <v>Philippines</v>
      </c>
      <c r="H1670" t="str">
        <f>VLOOKUP(C1670,Customer!A1670:C4492,2,FALSE)</f>
        <v>Makati City</v>
      </c>
      <c r="I1670" t="str">
        <f t="shared" si="79"/>
        <v>Mar</v>
      </c>
      <c r="J1670">
        <f t="shared" si="80"/>
        <v>10</v>
      </c>
    </row>
    <row r="1671" spans="1:10" x14ac:dyDescent="0.3">
      <c r="A1671" s="3">
        <v>37748</v>
      </c>
      <c r="B1671">
        <v>2</v>
      </c>
      <c r="C1671" t="s">
        <v>37</v>
      </c>
      <c r="D1671">
        <v>76.88</v>
      </c>
      <c r="E1671" t="s">
        <v>26</v>
      </c>
      <c r="F1671">
        <f t="shared" si="78"/>
        <v>153.76</v>
      </c>
      <c r="G1671" t="str">
        <f>VLOOKUP(C1671,Customer!A1671:C4493,3,FALSE)</f>
        <v>France</v>
      </c>
      <c r="H1671" t="str">
        <f>VLOOKUP(C1671,Customer!A1671:C4493,2,FALSE)</f>
        <v>Reims</v>
      </c>
      <c r="I1671" t="str">
        <f t="shared" si="79"/>
        <v>May</v>
      </c>
      <c r="J1671">
        <f t="shared" si="80"/>
        <v>19</v>
      </c>
    </row>
    <row r="1672" spans="1:10" x14ac:dyDescent="0.3">
      <c r="A1672" s="3">
        <v>37804</v>
      </c>
      <c r="B1672">
        <v>3</v>
      </c>
      <c r="C1672" t="s">
        <v>272</v>
      </c>
      <c r="D1672">
        <v>61.64</v>
      </c>
      <c r="E1672" t="s">
        <v>26</v>
      </c>
      <c r="F1672">
        <f t="shared" si="78"/>
        <v>184.92000000000002</v>
      </c>
      <c r="G1672" t="str">
        <f>VLOOKUP(C1672,Customer!A1672:C4494,3,FALSE)</f>
        <v>USA</v>
      </c>
      <c r="H1672" t="str">
        <f>VLOOKUP(C1672,Customer!A1672:C4494,2,FALSE)</f>
        <v>San Rafael</v>
      </c>
      <c r="I1672" t="str">
        <f t="shared" si="79"/>
        <v>Jul</v>
      </c>
      <c r="J1672">
        <f t="shared" si="80"/>
        <v>27</v>
      </c>
    </row>
    <row r="1673" spans="1:10" x14ac:dyDescent="0.3">
      <c r="A1673" s="3">
        <v>37858</v>
      </c>
      <c r="B1673">
        <v>3</v>
      </c>
      <c r="C1673" t="s">
        <v>52</v>
      </c>
      <c r="D1673">
        <v>60.95</v>
      </c>
      <c r="E1673" t="s">
        <v>26</v>
      </c>
      <c r="F1673">
        <f t="shared" si="78"/>
        <v>182.85000000000002</v>
      </c>
      <c r="G1673" t="str">
        <f>VLOOKUP(C1673,Customer!A1673:C4495,3,FALSE)</f>
        <v>USA</v>
      </c>
      <c r="H1673" t="str">
        <f>VLOOKUP(C1673,Customer!A1673:C4495,2,FALSE)</f>
        <v>Pasadena</v>
      </c>
      <c r="I1673" t="str">
        <f t="shared" si="79"/>
        <v>Aug</v>
      </c>
      <c r="J1673">
        <f t="shared" si="80"/>
        <v>35</v>
      </c>
    </row>
    <row r="1674" spans="1:10" x14ac:dyDescent="0.3">
      <c r="A1674" s="3">
        <v>37904</v>
      </c>
      <c r="B1674">
        <v>4</v>
      </c>
      <c r="C1674" t="s">
        <v>58</v>
      </c>
      <c r="D1674">
        <v>80.34</v>
      </c>
      <c r="E1674" t="s">
        <v>26</v>
      </c>
      <c r="F1674">
        <f t="shared" si="78"/>
        <v>321.36</v>
      </c>
      <c r="G1674" t="str">
        <f>VLOOKUP(C1674,Customer!A1674:C4496,3,FALSE)</f>
        <v>USA</v>
      </c>
      <c r="H1674" t="str">
        <f>VLOOKUP(C1674,Customer!A1674:C4496,2,FALSE)</f>
        <v>San Francisco</v>
      </c>
      <c r="I1674" t="str">
        <f t="shared" si="79"/>
        <v>Oct</v>
      </c>
      <c r="J1674">
        <f t="shared" si="80"/>
        <v>41</v>
      </c>
    </row>
    <row r="1675" spans="1:10" x14ac:dyDescent="0.3">
      <c r="A1675" s="3">
        <v>37929</v>
      </c>
      <c r="B1675">
        <v>4</v>
      </c>
      <c r="C1675" t="s">
        <v>285</v>
      </c>
      <c r="D1675">
        <v>74.11</v>
      </c>
      <c r="E1675" t="s">
        <v>26</v>
      </c>
      <c r="F1675">
        <f t="shared" si="78"/>
        <v>296.44</v>
      </c>
      <c r="G1675" t="str">
        <f>VLOOKUP(C1675,Customer!A1675:C4497,3,FALSE)</f>
        <v>Australia</v>
      </c>
      <c r="H1675" t="str">
        <f>VLOOKUP(C1675,Customer!A1675:C4497,2,FALSE)</f>
        <v>North Sydney</v>
      </c>
      <c r="I1675" t="str">
        <f t="shared" si="79"/>
        <v>Nov</v>
      </c>
      <c r="J1675">
        <f t="shared" si="80"/>
        <v>45</v>
      </c>
    </row>
    <row r="1676" spans="1:10" x14ac:dyDescent="0.3">
      <c r="A1676" s="3">
        <v>37936</v>
      </c>
      <c r="B1676">
        <v>4</v>
      </c>
      <c r="C1676" t="s">
        <v>67</v>
      </c>
      <c r="D1676">
        <v>72.03</v>
      </c>
      <c r="E1676" t="s">
        <v>26</v>
      </c>
      <c r="F1676">
        <f t="shared" si="78"/>
        <v>288.12</v>
      </c>
      <c r="G1676" t="str">
        <f>VLOOKUP(C1676,Customer!A1676:C4498,3,FALSE)</f>
        <v>France</v>
      </c>
      <c r="H1676" t="str">
        <f>VLOOKUP(C1676,Customer!A1676:C4498,2,FALSE)</f>
        <v>Lille</v>
      </c>
      <c r="I1676" t="str">
        <f t="shared" si="79"/>
        <v>Nov</v>
      </c>
      <c r="J1676">
        <f t="shared" si="80"/>
        <v>46</v>
      </c>
    </row>
    <row r="1677" spans="1:10" x14ac:dyDescent="0.3">
      <c r="A1677" s="3">
        <v>37944</v>
      </c>
      <c r="B1677">
        <v>4</v>
      </c>
      <c r="C1677" t="s">
        <v>174</v>
      </c>
      <c r="D1677">
        <v>76.19</v>
      </c>
      <c r="E1677" t="s">
        <v>26</v>
      </c>
      <c r="F1677">
        <f t="shared" si="78"/>
        <v>304.76</v>
      </c>
      <c r="G1677" t="str">
        <f>VLOOKUP(C1677,Customer!A1677:C4499,3,FALSE)</f>
        <v>Spain</v>
      </c>
      <c r="H1677" t="str">
        <f>VLOOKUP(C1677,Customer!A1677:C4499,2,FALSE)</f>
        <v>Madrid</v>
      </c>
      <c r="I1677" t="str">
        <f t="shared" si="79"/>
        <v>Nov</v>
      </c>
      <c r="J1677">
        <f t="shared" si="80"/>
        <v>47</v>
      </c>
    </row>
    <row r="1678" spans="1:10" x14ac:dyDescent="0.3">
      <c r="A1678" s="3">
        <v>38001</v>
      </c>
      <c r="B1678">
        <v>1</v>
      </c>
      <c r="C1678" t="s">
        <v>84</v>
      </c>
      <c r="D1678">
        <v>63.72</v>
      </c>
      <c r="E1678" t="s">
        <v>26</v>
      </c>
      <c r="F1678">
        <f t="shared" si="78"/>
        <v>63.72</v>
      </c>
      <c r="G1678" t="str">
        <f>VLOOKUP(C1678,Customer!A1678:C4500,3,FALSE)</f>
        <v>France</v>
      </c>
      <c r="H1678" t="str">
        <f>VLOOKUP(C1678,Customer!A1678:C4500,2,FALSE)</f>
        <v>Paris</v>
      </c>
      <c r="I1678" t="str">
        <f t="shared" si="79"/>
        <v>Jan</v>
      </c>
      <c r="J1678">
        <f t="shared" si="80"/>
        <v>3</v>
      </c>
    </row>
    <row r="1679" spans="1:10" x14ac:dyDescent="0.3">
      <c r="A1679" s="3">
        <v>38038</v>
      </c>
      <c r="B1679">
        <v>1</v>
      </c>
      <c r="C1679" t="s">
        <v>67</v>
      </c>
      <c r="D1679">
        <v>80.34</v>
      </c>
      <c r="E1679" t="s">
        <v>26</v>
      </c>
      <c r="F1679">
        <f t="shared" si="78"/>
        <v>80.34</v>
      </c>
      <c r="G1679" t="str">
        <f>VLOOKUP(C1679,Customer!A1679:C4501,3,FALSE)</f>
        <v>France</v>
      </c>
      <c r="H1679" t="str">
        <f>VLOOKUP(C1679,Customer!A1679:C4501,2,FALSE)</f>
        <v>Lille</v>
      </c>
      <c r="I1679" t="str">
        <f t="shared" si="79"/>
        <v>Feb</v>
      </c>
      <c r="J1679">
        <f t="shared" si="80"/>
        <v>8</v>
      </c>
    </row>
    <row r="1680" spans="1:10" x14ac:dyDescent="0.3">
      <c r="A1680" s="3">
        <v>38082</v>
      </c>
      <c r="B1680">
        <v>2</v>
      </c>
      <c r="C1680" t="s">
        <v>99</v>
      </c>
      <c r="D1680">
        <v>79.650000000000006</v>
      </c>
      <c r="E1680" t="s">
        <v>26</v>
      </c>
      <c r="F1680">
        <f t="shared" si="78"/>
        <v>159.30000000000001</v>
      </c>
      <c r="G1680" t="str">
        <f>VLOOKUP(C1680,Customer!A1680:C4502,3,FALSE)</f>
        <v>USA</v>
      </c>
      <c r="H1680" t="str">
        <f>VLOOKUP(C1680,Customer!A1680:C4502,2,FALSE)</f>
        <v>NYC</v>
      </c>
      <c r="I1680" t="str">
        <f t="shared" si="79"/>
        <v>Apr</v>
      </c>
      <c r="J1680">
        <f t="shared" si="80"/>
        <v>15</v>
      </c>
    </row>
    <row r="1681" spans="1:10" x14ac:dyDescent="0.3">
      <c r="A1681" s="3">
        <v>38133</v>
      </c>
      <c r="B1681">
        <v>2</v>
      </c>
      <c r="C1681" t="s">
        <v>84</v>
      </c>
      <c r="D1681">
        <v>65.8</v>
      </c>
      <c r="E1681" t="s">
        <v>26</v>
      </c>
      <c r="F1681">
        <f t="shared" si="78"/>
        <v>131.6</v>
      </c>
      <c r="G1681" t="str">
        <f>VLOOKUP(C1681,Customer!A1681:C4503,3,FALSE)</f>
        <v>France</v>
      </c>
      <c r="H1681" t="str">
        <f>VLOOKUP(C1681,Customer!A1681:C4503,2,FALSE)</f>
        <v>Paris</v>
      </c>
      <c r="I1681" t="str">
        <f t="shared" si="79"/>
        <v>May</v>
      </c>
      <c r="J1681">
        <f t="shared" si="80"/>
        <v>22</v>
      </c>
    </row>
    <row r="1682" spans="1:10" x14ac:dyDescent="0.3">
      <c r="A1682" s="3">
        <v>38168</v>
      </c>
      <c r="B1682">
        <v>2</v>
      </c>
      <c r="C1682" t="s">
        <v>379</v>
      </c>
      <c r="D1682">
        <v>65.099999999999994</v>
      </c>
      <c r="E1682" t="s">
        <v>26</v>
      </c>
      <c r="F1682">
        <f t="shared" si="78"/>
        <v>130.19999999999999</v>
      </c>
      <c r="G1682" t="str">
        <f>VLOOKUP(C1682,Customer!A1682:C4504,3,FALSE)</f>
        <v>USA</v>
      </c>
      <c r="H1682" t="str">
        <f>VLOOKUP(C1682,Customer!A1682:C4504,2,FALSE)</f>
        <v>Boston</v>
      </c>
      <c r="I1682" t="str">
        <f t="shared" si="79"/>
        <v>Jun</v>
      </c>
      <c r="J1682">
        <f t="shared" si="80"/>
        <v>27</v>
      </c>
    </row>
    <row r="1683" spans="1:10" x14ac:dyDescent="0.3">
      <c r="A1683" s="3">
        <v>38201</v>
      </c>
      <c r="B1683">
        <v>3</v>
      </c>
      <c r="C1683" t="s">
        <v>458</v>
      </c>
      <c r="D1683">
        <v>75.489999999999995</v>
      </c>
      <c r="E1683" t="s">
        <v>26</v>
      </c>
      <c r="F1683">
        <f t="shared" si="78"/>
        <v>226.46999999999997</v>
      </c>
      <c r="G1683" t="str">
        <f>VLOOKUP(C1683,Customer!A1683:C4505,3,FALSE)</f>
        <v>USA</v>
      </c>
      <c r="H1683" t="str">
        <f>VLOOKUP(C1683,Customer!A1683:C4505,2,FALSE)</f>
        <v>Brickhaven</v>
      </c>
      <c r="I1683" t="str">
        <f t="shared" si="79"/>
        <v>Aug</v>
      </c>
      <c r="J1683">
        <f t="shared" si="80"/>
        <v>32</v>
      </c>
    </row>
    <row r="1684" spans="1:10" x14ac:dyDescent="0.3">
      <c r="A1684" s="3">
        <v>38226</v>
      </c>
      <c r="B1684">
        <v>3</v>
      </c>
      <c r="C1684" t="s">
        <v>120</v>
      </c>
      <c r="D1684">
        <v>59.56</v>
      </c>
      <c r="E1684" t="s">
        <v>26</v>
      </c>
      <c r="F1684">
        <f t="shared" si="78"/>
        <v>178.68</v>
      </c>
      <c r="G1684" t="str">
        <f>VLOOKUP(C1684,Customer!A1684:C4506,3,FALSE)</f>
        <v>USA</v>
      </c>
      <c r="H1684" t="str">
        <f>VLOOKUP(C1684,Customer!A1684:C4506,2,FALSE)</f>
        <v>Cambridge</v>
      </c>
      <c r="I1684" t="str">
        <f t="shared" si="79"/>
        <v>Aug</v>
      </c>
      <c r="J1684">
        <f t="shared" si="80"/>
        <v>35</v>
      </c>
    </row>
    <row r="1685" spans="1:10" x14ac:dyDescent="0.3">
      <c r="A1685" s="3">
        <v>38260</v>
      </c>
      <c r="B1685">
        <v>3</v>
      </c>
      <c r="C1685" t="s">
        <v>126</v>
      </c>
      <c r="D1685">
        <v>66.489999999999995</v>
      </c>
      <c r="E1685" t="s">
        <v>26</v>
      </c>
      <c r="F1685">
        <f t="shared" si="78"/>
        <v>199.46999999999997</v>
      </c>
      <c r="G1685" t="str">
        <f>VLOOKUP(C1685,Customer!A1685:C4507,3,FALSE)</f>
        <v>Finland</v>
      </c>
      <c r="H1685" t="str">
        <f>VLOOKUP(C1685,Customer!A1685:C4507,2,FALSE)</f>
        <v>Helsinki</v>
      </c>
      <c r="I1685" t="str">
        <f t="shared" si="79"/>
        <v>Sep</v>
      </c>
      <c r="J1685">
        <f t="shared" si="80"/>
        <v>40</v>
      </c>
    </row>
    <row r="1686" spans="1:10" x14ac:dyDescent="0.3">
      <c r="A1686" s="3">
        <v>38275</v>
      </c>
      <c r="B1686">
        <v>4</v>
      </c>
      <c r="C1686" t="s">
        <v>133</v>
      </c>
      <c r="D1686">
        <v>56.1</v>
      </c>
      <c r="E1686" t="s">
        <v>26</v>
      </c>
      <c r="F1686">
        <f t="shared" si="78"/>
        <v>224.4</v>
      </c>
      <c r="G1686" t="str">
        <f>VLOOKUP(C1686,Customer!A1686:C4508,3,FALSE)</f>
        <v>Norway</v>
      </c>
      <c r="H1686" t="str">
        <f>VLOOKUP(C1686,Customer!A1686:C4508,2,FALSE)</f>
        <v>Stavern</v>
      </c>
      <c r="I1686" t="str">
        <f t="shared" si="79"/>
        <v>Oct</v>
      </c>
      <c r="J1686">
        <f t="shared" si="80"/>
        <v>42</v>
      </c>
    </row>
    <row r="1687" spans="1:10" x14ac:dyDescent="0.3">
      <c r="A1687" s="3">
        <v>38294</v>
      </c>
      <c r="B1687">
        <v>4</v>
      </c>
      <c r="C1687" t="s">
        <v>507</v>
      </c>
      <c r="D1687">
        <v>81.73</v>
      </c>
      <c r="E1687" t="s">
        <v>26</v>
      </c>
      <c r="F1687">
        <f t="shared" si="78"/>
        <v>326.92</v>
      </c>
      <c r="G1687" t="str">
        <f>VLOOKUP(C1687,Customer!A1687:C4509,3,FALSE)</f>
        <v>USA</v>
      </c>
      <c r="H1687" t="str">
        <f>VLOOKUP(C1687,Customer!A1687:C4509,2,FALSE)</f>
        <v>NYC</v>
      </c>
      <c r="I1687" t="str">
        <f t="shared" si="79"/>
        <v>Nov</v>
      </c>
      <c r="J1687">
        <f t="shared" si="80"/>
        <v>45</v>
      </c>
    </row>
    <row r="1688" spans="1:10" x14ac:dyDescent="0.3">
      <c r="A1688" s="3">
        <v>38307</v>
      </c>
      <c r="B1688">
        <v>4</v>
      </c>
      <c r="C1688" t="s">
        <v>425</v>
      </c>
      <c r="D1688">
        <v>81.03</v>
      </c>
      <c r="E1688" t="s">
        <v>26</v>
      </c>
      <c r="F1688">
        <f t="shared" si="78"/>
        <v>324.12</v>
      </c>
      <c r="G1688" t="str">
        <f>VLOOKUP(C1688,Customer!A1688:C4510,3,FALSE)</f>
        <v>Philippines</v>
      </c>
      <c r="H1688" t="str">
        <f>VLOOKUP(C1688,Customer!A1688:C4510,2,FALSE)</f>
        <v>Makati City</v>
      </c>
      <c r="I1688" t="str">
        <f t="shared" si="79"/>
        <v>Nov</v>
      </c>
      <c r="J1688">
        <f t="shared" si="80"/>
        <v>47</v>
      </c>
    </row>
    <row r="1689" spans="1:10" x14ac:dyDescent="0.3">
      <c r="A1689" s="3">
        <v>38315</v>
      </c>
      <c r="B1689">
        <v>4</v>
      </c>
      <c r="C1689" t="s">
        <v>144</v>
      </c>
      <c r="D1689">
        <v>100</v>
      </c>
      <c r="E1689" t="s">
        <v>26</v>
      </c>
      <c r="F1689">
        <f t="shared" si="78"/>
        <v>400</v>
      </c>
      <c r="G1689" t="str">
        <f>VLOOKUP(C1689,Customer!A1689:C4511,3,FALSE)</f>
        <v>Austria</v>
      </c>
      <c r="H1689" t="str">
        <f>VLOOKUP(C1689,Customer!A1689:C4511,2,FALSE)</f>
        <v>Salzburg</v>
      </c>
      <c r="I1689" t="str">
        <f t="shared" si="79"/>
        <v>Nov</v>
      </c>
      <c r="J1689">
        <f t="shared" si="80"/>
        <v>48</v>
      </c>
    </row>
    <row r="1690" spans="1:10" x14ac:dyDescent="0.3">
      <c r="A1690" s="3">
        <v>38328</v>
      </c>
      <c r="B1690">
        <v>4</v>
      </c>
      <c r="C1690" t="s">
        <v>174</v>
      </c>
      <c r="D1690">
        <v>70.650000000000006</v>
      </c>
      <c r="E1690" t="s">
        <v>26</v>
      </c>
      <c r="F1690">
        <f t="shared" si="78"/>
        <v>282.60000000000002</v>
      </c>
      <c r="G1690" t="str">
        <f>VLOOKUP(C1690,Customer!A1690:C4512,3,FALSE)</f>
        <v>Spain</v>
      </c>
      <c r="H1690" t="str">
        <f>VLOOKUP(C1690,Customer!A1690:C4512,2,FALSE)</f>
        <v>Madrid</v>
      </c>
      <c r="I1690" t="str">
        <f t="shared" si="79"/>
        <v>Dec</v>
      </c>
      <c r="J1690">
        <f t="shared" si="80"/>
        <v>50</v>
      </c>
    </row>
    <row r="1691" spans="1:10" x14ac:dyDescent="0.3">
      <c r="A1691" s="3">
        <v>38358</v>
      </c>
      <c r="B1691">
        <v>1</v>
      </c>
      <c r="C1691" t="s">
        <v>467</v>
      </c>
      <c r="D1691">
        <v>61.23</v>
      </c>
      <c r="E1691" t="s">
        <v>26</v>
      </c>
      <c r="F1691">
        <f t="shared" si="78"/>
        <v>61.23</v>
      </c>
      <c r="G1691" t="str">
        <f>VLOOKUP(C1691,Customer!A1691:C4513,3,FALSE)</f>
        <v>Finland</v>
      </c>
      <c r="H1691" t="str">
        <f>VLOOKUP(C1691,Customer!A1691:C4513,2,FALSE)</f>
        <v>Espoo</v>
      </c>
      <c r="I1691" t="str">
        <f t="shared" si="79"/>
        <v>Jan</v>
      </c>
      <c r="J1691">
        <f t="shared" si="80"/>
        <v>2</v>
      </c>
    </row>
    <row r="1692" spans="1:10" x14ac:dyDescent="0.3">
      <c r="A1692" s="3">
        <v>38386</v>
      </c>
      <c r="B1692">
        <v>1</v>
      </c>
      <c r="C1692" t="s">
        <v>114</v>
      </c>
      <c r="D1692">
        <v>100</v>
      </c>
      <c r="E1692" t="s">
        <v>26</v>
      </c>
      <c r="F1692">
        <f t="shared" si="78"/>
        <v>100</v>
      </c>
      <c r="G1692" t="str">
        <f>VLOOKUP(C1692,Customer!A1692:C4514,3,FALSE)</f>
        <v>France</v>
      </c>
      <c r="H1692" t="str">
        <f>VLOOKUP(C1692,Customer!A1692:C4514,2,FALSE)</f>
        <v>Nantes</v>
      </c>
      <c r="I1692" t="str">
        <f t="shared" si="79"/>
        <v>Feb</v>
      </c>
      <c r="J1692">
        <f t="shared" si="80"/>
        <v>6</v>
      </c>
    </row>
    <row r="1693" spans="1:10" x14ac:dyDescent="0.3">
      <c r="A1693" s="3">
        <v>38415</v>
      </c>
      <c r="B1693">
        <v>1</v>
      </c>
      <c r="C1693" t="s">
        <v>272</v>
      </c>
      <c r="D1693">
        <v>65.13</v>
      </c>
      <c r="E1693" t="s">
        <v>26</v>
      </c>
      <c r="F1693">
        <f t="shared" si="78"/>
        <v>65.13</v>
      </c>
      <c r="G1693" t="str">
        <f>VLOOKUP(C1693,Customer!A1693:C4515,3,FALSE)</f>
        <v>USA</v>
      </c>
      <c r="H1693" t="str">
        <f>VLOOKUP(C1693,Customer!A1693:C4515,2,FALSE)</f>
        <v>San Rafael</v>
      </c>
      <c r="I1693" t="str">
        <f t="shared" si="79"/>
        <v>Mar</v>
      </c>
      <c r="J1693">
        <f t="shared" si="80"/>
        <v>10</v>
      </c>
    </row>
    <row r="1694" spans="1:10" x14ac:dyDescent="0.3">
      <c r="A1694" s="3">
        <v>38450</v>
      </c>
      <c r="B1694">
        <v>2</v>
      </c>
      <c r="C1694" t="s">
        <v>165</v>
      </c>
      <c r="D1694">
        <v>79.650000000000006</v>
      </c>
      <c r="E1694" t="s">
        <v>26</v>
      </c>
      <c r="F1694">
        <f t="shared" si="78"/>
        <v>159.30000000000001</v>
      </c>
      <c r="G1694" t="str">
        <f>VLOOKUP(C1694,Customer!A1694:C4516,3,FALSE)</f>
        <v>UK</v>
      </c>
      <c r="H1694" t="str">
        <f>VLOOKUP(C1694,Customer!A1694:C4516,2,FALSE)</f>
        <v>Liverpool</v>
      </c>
      <c r="I1694" t="str">
        <f t="shared" si="79"/>
        <v>Apr</v>
      </c>
      <c r="J1694">
        <f t="shared" si="80"/>
        <v>15</v>
      </c>
    </row>
    <row r="1695" spans="1:10" x14ac:dyDescent="0.3">
      <c r="A1695" s="3">
        <v>37698</v>
      </c>
      <c r="B1695">
        <v>1</v>
      </c>
      <c r="C1695" t="s">
        <v>492</v>
      </c>
      <c r="D1695">
        <v>78.150000000000006</v>
      </c>
      <c r="E1695" t="s">
        <v>181</v>
      </c>
      <c r="F1695">
        <f t="shared" si="78"/>
        <v>78.150000000000006</v>
      </c>
      <c r="G1695" t="str">
        <f>VLOOKUP(C1695,Customer!A1695:C4517,3,FALSE)</f>
        <v>UK</v>
      </c>
      <c r="H1695" t="str">
        <f>VLOOKUP(C1695,Customer!A1695:C4517,2,FALSE)</f>
        <v>Manchester</v>
      </c>
      <c r="I1695" t="str">
        <f t="shared" si="79"/>
        <v>Mar</v>
      </c>
      <c r="J1695">
        <f t="shared" si="80"/>
        <v>12</v>
      </c>
    </row>
    <row r="1696" spans="1:10" x14ac:dyDescent="0.3">
      <c r="A1696" s="3">
        <v>37762</v>
      </c>
      <c r="B1696">
        <v>2</v>
      </c>
      <c r="C1696" t="s">
        <v>539</v>
      </c>
      <c r="D1696">
        <v>72.7</v>
      </c>
      <c r="E1696" t="s">
        <v>181</v>
      </c>
      <c r="F1696">
        <f t="shared" si="78"/>
        <v>145.4</v>
      </c>
      <c r="G1696" t="str">
        <f>VLOOKUP(C1696,Customer!A1696:C4518,3,FALSE)</f>
        <v>USA</v>
      </c>
      <c r="H1696" t="str">
        <f>VLOOKUP(C1696,Customer!A1696:C4518,2,FALSE)</f>
        <v>Las Vegas</v>
      </c>
      <c r="I1696" t="str">
        <f t="shared" si="79"/>
        <v>May</v>
      </c>
      <c r="J1696">
        <f t="shared" si="80"/>
        <v>21</v>
      </c>
    </row>
    <row r="1697" spans="1:10" x14ac:dyDescent="0.3">
      <c r="A1697" s="3">
        <v>37875</v>
      </c>
      <c r="B1697">
        <v>3</v>
      </c>
      <c r="C1697" t="s">
        <v>285</v>
      </c>
      <c r="D1697">
        <v>73.599999999999994</v>
      </c>
      <c r="E1697" t="s">
        <v>181</v>
      </c>
      <c r="F1697">
        <f t="shared" si="78"/>
        <v>220.79999999999998</v>
      </c>
      <c r="G1697" t="str">
        <f>VLOOKUP(C1697,Customer!A1697:C4519,3,FALSE)</f>
        <v>Australia</v>
      </c>
      <c r="H1697" t="str">
        <f>VLOOKUP(C1697,Customer!A1697:C4519,2,FALSE)</f>
        <v>North Sydney</v>
      </c>
      <c r="I1697" t="str">
        <f t="shared" si="79"/>
        <v>Sep</v>
      </c>
      <c r="J1697">
        <f t="shared" si="80"/>
        <v>37</v>
      </c>
    </row>
    <row r="1698" spans="1:10" x14ac:dyDescent="0.3">
      <c r="A1698" s="3">
        <v>37911</v>
      </c>
      <c r="B1698">
        <v>4</v>
      </c>
      <c r="C1698" t="s">
        <v>498</v>
      </c>
      <c r="D1698">
        <v>100</v>
      </c>
      <c r="E1698" t="s">
        <v>181</v>
      </c>
      <c r="F1698">
        <f t="shared" si="78"/>
        <v>400</v>
      </c>
      <c r="G1698" t="str">
        <f>VLOOKUP(C1698,Customer!A1698:C4520,3,FALSE)</f>
        <v>Denmark</v>
      </c>
      <c r="H1698" t="str">
        <f>VLOOKUP(C1698,Customer!A1698:C4520,2,FALSE)</f>
        <v>Aaarhus</v>
      </c>
      <c r="I1698" t="str">
        <f t="shared" si="79"/>
        <v>Oct</v>
      </c>
      <c r="J1698">
        <f t="shared" si="80"/>
        <v>42</v>
      </c>
    </row>
    <row r="1699" spans="1:10" x14ac:dyDescent="0.3">
      <c r="A1699" s="3">
        <v>37930</v>
      </c>
      <c r="B1699">
        <v>4</v>
      </c>
      <c r="C1699" t="s">
        <v>109</v>
      </c>
      <c r="D1699">
        <v>74.510000000000005</v>
      </c>
      <c r="E1699" t="s">
        <v>181</v>
      </c>
      <c r="F1699">
        <f t="shared" si="78"/>
        <v>298.04000000000002</v>
      </c>
      <c r="G1699" t="str">
        <f>VLOOKUP(C1699,Customer!A1699:C4521,3,FALSE)</f>
        <v>USA</v>
      </c>
      <c r="H1699" t="str">
        <f>VLOOKUP(C1699,Customer!A1699:C4521,2,FALSE)</f>
        <v>Bridgewater</v>
      </c>
      <c r="I1699" t="str">
        <f t="shared" si="79"/>
        <v>Nov</v>
      </c>
      <c r="J1699">
        <f t="shared" si="80"/>
        <v>45</v>
      </c>
    </row>
    <row r="1700" spans="1:10" x14ac:dyDescent="0.3">
      <c r="A1700" s="3">
        <v>37937</v>
      </c>
      <c r="B1700">
        <v>4</v>
      </c>
      <c r="C1700" t="s">
        <v>272</v>
      </c>
      <c r="D1700">
        <v>73.599999999999994</v>
      </c>
      <c r="E1700" t="s">
        <v>181</v>
      </c>
      <c r="F1700">
        <f t="shared" si="78"/>
        <v>294.39999999999998</v>
      </c>
      <c r="G1700" t="str">
        <f>VLOOKUP(C1700,Customer!A1700:C4522,3,FALSE)</f>
        <v>USA</v>
      </c>
      <c r="H1700" t="str">
        <f>VLOOKUP(C1700,Customer!A1700:C4522,2,FALSE)</f>
        <v>San Rafael</v>
      </c>
      <c r="I1700" t="str">
        <f t="shared" si="79"/>
        <v>Nov</v>
      </c>
      <c r="J1700">
        <f t="shared" si="80"/>
        <v>46</v>
      </c>
    </row>
    <row r="1701" spans="1:10" x14ac:dyDescent="0.3">
      <c r="A1701" s="3">
        <v>37945</v>
      </c>
      <c r="B1701">
        <v>4</v>
      </c>
      <c r="C1701" t="s">
        <v>277</v>
      </c>
      <c r="D1701">
        <v>83.6</v>
      </c>
      <c r="E1701" t="s">
        <v>181</v>
      </c>
      <c r="F1701">
        <f t="shared" si="78"/>
        <v>334.4</v>
      </c>
      <c r="G1701" t="str">
        <f>VLOOKUP(C1701,Customer!A1701:C4523,3,FALSE)</f>
        <v>USA</v>
      </c>
      <c r="H1701" t="str">
        <f>VLOOKUP(C1701,Customer!A1701:C4523,2,FALSE)</f>
        <v>Nashua</v>
      </c>
      <c r="I1701" t="str">
        <f t="shared" si="79"/>
        <v>Nov</v>
      </c>
      <c r="J1701">
        <f t="shared" si="80"/>
        <v>47</v>
      </c>
    </row>
    <row r="1702" spans="1:10" x14ac:dyDescent="0.3">
      <c r="A1702" s="3">
        <v>37957</v>
      </c>
      <c r="B1702">
        <v>4</v>
      </c>
      <c r="C1702" t="s">
        <v>475</v>
      </c>
      <c r="D1702">
        <v>96.32</v>
      </c>
      <c r="E1702" t="s">
        <v>181</v>
      </c>
      <c r="F1702">
        <f t="shared" si="78"/>
        <v>385.28</v>
      </c>
      <c r="G1702" t="str">
        <f>VLOOKUP(C1702,Customer!A1702:C4524,3,FALSE)</f>
        <v>USA</v>
      </c>
      <c r="H1702" t="str">
        <f>VLOOKUP(C1702,Customer!A1702:C4524,2,FALSE)</f>
        <v>NYC</v>
      </c>
      <c r="I1702" t="str">
        <f t="shared" si="79"/>
        <v>Dec</v>
      </c>
      <c r="J1702">
        <f t="shared" si="80"/>
        <v>49</v>
      </c>
    </row>
    <row r="1703" spans="1:10" x14ac:dyDescent="0.3">
      <c r="A1703" s="3">
        <v>38002</v>
      </c>
      <c r="B1703">
        <v>1</v>
      </c>
      <c r="C1703" t="s">
        <v>174</v>
      </c>
      <c r="D1703">
        <v>88.14</v>
      </c>
      <c r="E1703" t="s">
        <v>181</v>
      </c>
      <c r="F1703">
        <f t="shared" si="78"/>
        <v>88.14</v>
      </c>
      <c r="G1703" t="str">
        <f>VLOOKUP(C1703,Customer!A1703:C4525,3,FALSE)</f>
        <v>Spain</v>
      </c>
      <c r="H1703" t="str">
        <f>VLOOKUP(C1703,Customer!A1703:C4525,2,FALSE)</f>
        <v>Madrid</v>
      </c>
      <c r="I1703" t="str">
        <f t="shared" si="79"/>
        <v>Jan</v>
      </c>
      <c r="J1703">
        <f t="shared" si="80"/>
        <v>3</v>
      </c>
    </row>
    <row r="1704" spans="1:10" x14ac:dyDescent="0.3">
      <c r="A1704" s="3">
        <v>38048</v>
      </c>
      <c r="B1704">
        <v>1</v>
      </c>
      <c r="C1704" t="s">
        <v>219</v>
      </c>
      <c r="D1704">
        <v>88.14</v>
      </c>
      <c r="E1704" t="s">
        <v>181</v>
      </c>
      <c r="F1704">
        <f t="shared" si="78"/>
        <v>88.14</v>
      </c>
      <c r="G1704" t="str">
        <f>VLOOKUP(C1704,Customer!A1704:C4526,3,FALSE)</f>
        <v>France</v>
      </c>
      <c r="H1704" t="str">
        <f>VLOOKUP(C1704,Customer!A1704:C4526,2,FALSE)</f>
        <v>Lyon</v>
      </c>
      <c r="I1704" t="str">
        <f t="shared" si="79"/>
        <v>Mar</v>
      </c>
      <c r="J1704">
        <f t="shared" si="80"/>
        <v>10</v>
      </c>
    </row>
    <row r="1705" spans="1:10" x14ac:dyDescent="0.3">
      <c r="A1705" s="3">
        <v>38090</v>
      </c>
      <c r="B1705">
        <v>2</v>
      </c>
      <c r="C1705" t="s">
        <v>531</v>
      </c>
      <c r="D1705">
        <v>94.5</v>
      </c>
      <c r="E1705" t="s">
        <v>181</v>
      </c>
      <c r="F1705">
        <f t="shared" si="78"/>
        <v>189</v>
      </c>
      <c r="G1705" t="str">
        <f>VLOOKUP(C1705,Customer!A1705:C4527,3,FALSE)</f>
        <v>France</v>
      </c>
      <c r="H1705" t="str">
        <f>VLOOKUP(C1705,Customer!A1705:C4527,2,FALSE)</f>
        <v>Strasbourg</v>
      </c>
      <c r="I1705" t="str">
        <f t="shared" si="79"/>
        <v>Apr</v>
      </c>
      <c r="J1705">
        <f t="shared" si="80"/>
        <v>16</v>
      </c>
    </row>
    <row r="1706" spans="1:10" x14ac:dyDescent="0.3">
      <c r="A1706" s="3">
        <v>38175</v>
      </c>
      <c r="B1706">
        <v>3</v>
      </c>
      <c r="C1706" t="s">
        <v>475</v>
      </c>
      <c r="D1706">
        <v>87.24</v>
      </c>
      <c r="E1706" t="s">
        <v>181</v>
      </c>
      <c r="F1706">
        <f t="shared" si="78"/>
        <v>261.71999999999997</v>
      </c>
      <c r="G1706" t="str">
        <f>VLOOKUP(C1706,Customer!A1706:C4528,3,FALSE)</f>
        <v>USA</v>
      </c>
      <c r="H1706" t="str">
        <f>VLOOKUP(C1706,Customer!A1706:C4528,2,FALSE)</f>
        <v>NYC</v>
      </c>
      <c r="I1706" t="str">
        <f t="shared" si="79"/>
        <v>Jul</v>
      </c>
      <c r="J1706">
        <f t="shared" si="80"/>
        <v>28</v>
      </c>
    </row>
    <row r="1707" spans="1:10" x14ac:dyDescent="0.3">
      <c r="A1707" s="3">
        <v>38208</v>
      </c>
      <c r="B1707">
        <v>3</v>
      </c>
      <c r="C1707" t="s">
        <v>174</v>
      </c>
      <c r="D1707">
        <v>79.97</v>
      </c>
      <c r="E1707" t="s">
        <v>181</v>
      </c>
      <c r="F1707">
        <f t="shared" si="78"/>
        <v>239.91</v>
      </c>
      <c r="G1707" t="str">
        <f>VLOOKUP(C1707,Customer!A1707:C4529,3,FALSE)</f>
        <v>Spain</v>
      </c>
      <c r="H1707" t="str">
        <f>VLOOKUP(C1707,Customer!A1707:C4529,2,FALSE)</f>
        <v>Madrid</v>
      </c>
      <c r="I1707" t="str">
        <f t="shared" si="79"/>
        <v>Aug</v>
      </c>
      <c r="J1707">
        <f t="shared" si="80"/>
        <v>33</v>
      </c>
    </row>
    <row r="1708" spans="1:10" x14ac:dyDescent="0.3">
      <c r="A1708" s="3">
        <v>38231</v>
      </c>
      <c r="B1708">
        <v>3</v>
      </c>
      <c r="C1708" t="s">
        <v>418</v>
      </c>
      <c r="D1708">
        <v>80.87</v>
      </c>
      <c r="E1708" t="s">
        <v>181</v>
      </c>
      <c r="F1708">
        <f t="shared" si="78"/>
        <v>242.61</v>
      </c>
      <c r="G1708" t="str">
        <f>VLOOKUP(C1708,Customer!A1708:C4530,3,FALSE)</f>
        <v>Singapore</v>
      </c>
      <c r="H1708" t="str">
        <f>VLOOKUP(C1708,Customer!A1708:C4530,2,FALSE)</f>
        <v>Singapore</v>
      </c>
      <c r="I1708" t="str">
        <f t="shared" si="79"/>
        <v>Sep</v>
      </c>
      <c r="J1708">
        <f t="shared" si="80"/>
        <v>36</v>
      </c>
    </row>
    <row r="1709" spans="1:10" x14ac:dyDescent="0.3">
      <c r="A1709" s="3">
        <v>37900</v>
      </c>
      <c r="B1709">
        <v>4</v>
      </c>
      <c r="C1709" t="s">
        <v>165</v>
      </c>
      <c r="D1709">
        <v>100</v>
      </c>
      <c r="E1709" t="s">
        <v>181</v>
      </c>
      <c r="F1709">
        <f t="shared" si="78"/>
        <v>400</v>
      </c>
      <c r="G1709" t="str">
        <f>VLOOKUP(C1709,Customer!A1709:C4531,3,FALSE)</f>
        <v>UK</v>
      </c>
      <c r="H1709" t="str">
        <f>VLOOKUP(C1709,Customer!A1709:C4531,2,FALSE)</f>
        <v>Liverpool</v>
      </c>
      <c r="I1709" t="str">
        <f t="shared" si="79"/>
        <v>Oct</v>
      </c>
      <c r="J1709">
        <f t="shared" si="80"/>
        <v>41</v>
      </c>
    </row>
    <row r="1710" spans="1:10" x14ac:dyDescent="0.3">
      <c r="A1710" s="3">
        <v>38276</v>
      </c>
      <c r="B1710">
        <v>4</v>
      </c>
      <c r="C1710" t="s">
        <v>174</v>
      </c>
      <c r="D1710">
        <v>93.6</v>
      </c>
      <c r="E1710" t="s">
        <v>181</v>
      </c>
      <c r="F1710">
        <f t="shared" si="78"/>
        <v>374.4</v>
      </c>
      <c r="G1710" t="str">
        <f>VLOOKUP(C1710,Customer!A1710:C4532,3,FALSE)</f>
        <v>Spain</v>
      </c>
      <c r="H1710" t="str">
        <f>VLOOKUP(C1710,Customer!A1710:C4532,2,FALSE)</f>
        <v>Madrid</v>
      </c>
      <c r="I1710" t="str">
        <f t="shared" si="79"/>
        <v>Oct</v>
      </c>
      <c r="J1710">
        <f t="shared" si="80"/>
        <v>42</v>
      </c>
    </row>
    <row r="1711" spans="1:10" x14ac:dyDescent="0.3">
      <c r="A1711" s="3">
        <v>38295</v>
      </c>
      <c r="B1711">
        <v>4</v>
      </c>
      <c r="C1711" t="s">
        <v>160</v>
      </c>
      <c r="D1711">
        <v>72.7</v>
      </c>
      <c r="E1711" t="s">
        <v>181</v>
      </c>
      <c r="F1711">
        <f t="shared" si="78"/>
        <v>290.8</v>
      </c>
      <c r="G1711" t="str">
        <f>VLOOKUP(C1711,Customer!A1711:C4533,3,FALSE)</f>
        <v>USA</v>
      </c>
      <c r="H1711" t="str">
        <f>VLOOKUP(C1711,Customer!A1711:C4533,2,FALSE)</f>
        <v>New Bedford</v>
      </c>
      <c r="I1711" t="str">
        <f t="shared" si="79"/>
        <v>Nov</v>
      </c>
      <c r="J1711">
        <f t="shared" si="80"/>
        <v>45</v>
      </c>
    </row>
    <row r="1712" spans="1:10" x14ac:dyDescent="0.3">
      <c r="A1712" s="3">
        <v>38308</v>
      </c>
      <c r="B1712">
        <v>4</v>
      </c>
      <c r="C1712" t="s">
        <v>492</v>
      </c>
      <c r="D1712">
        <v>86.72</v>
      </c>
      <c r="E1712" t="s">
        <v>181</v>
      </c>
      <c r="F1712">
        <f t="shared" si="78"/>
        <v>346.88</v>
      </c>
      <c r="G1712" t="str">
        <f>VLOOKUP(C1712,Customer!A1712:C4534,3,FALSE)</f>
        <v>UK</v>
      </c>
      <c r="H1712" t="str">
        <f>VLOOKUP(C1712,Customer!A1712:C4534,2,FALSE)</f>
        <v>Manchester</v>
      </c>
      <c r="I1712" t="str">
        <f t="shared" si="79"/>
        <v>Nov</v>
      </c>
      <c r="J1712">
        <f t="shared" si="80"/>
        <v>47</v>
      </c>
    </row>
    <row r="1713" spans="1:10" x14ac:dyDescent="0.3">
      <c r="A1713" s="3">
        <v>38320</v>
      </c>
      <c r="B1713">
        <v>4</v>
      </c>
      <c r="C1713" t="s">
        <v>539</v>
      </c>
      <c r="D1713">
        <v>100</v>
      </c>
      <c r="E1713" t="s">
        <v>181</v>
      </c>
      <c r="F1713">
        <f t="shared" si="78"/>
        <v>400</v>
      </c>
      <c r="G1713" t="str">
        <f>VLOOKUP(C1713,Customer!A1713:C4535,3,FALSE)</f>
        <v>USA</v>
      </c>
      <c r="H1713" t="str">
        <f>VLOOKUP(C1713,Customer!A1713:C4535,2,FALSE)</f>
        <v>Las Vegas</v>
      </c>
      <c r="I1713" t="str">
        <f t="shared" si="79"/>
        <v>Nov</v>
      </c>
      <c r="J1713">
        <f t="shared" si="80"/>
        <v>49</v>
      </c>
    </row>
    <row r="1714" spans="1:10" x14ac:dyDescent="0.3">
      <c r="A1714" s="3">
        <v>38371</v>
      </c>
      <c r="B1714">
        <v>1</v>
      </c>
      <c r="C1714" t="s">
        <v>272</v>
      </c>
      <c r="D1714">
        <v>100</v>
      </c>
      <c r="E1714" t="s">
        <v>181</v>
      </c>
      <c r="F1714">
        <f t="shared" si="78"/>
        <v>100</v>
      </c>
      <c r="G1714" t="str">
        <f>VLOOKUP(C1714,Customer!A1714:C4536,3,FALSE)</f>
        <v>USA</v>
      </c>
      <c r="H1714" t="str">
        <f>VLOOKUP(C1714,Customer!A1714:C4536,2,FALSE)</f>
        <v>San Rafael</v>
      </c>
      <c r="I1714" t="str">
        <f t="shared" si="79"/>
        <v>Jan</v>
      </c>
      <c r="J1714">
        <f t="shared" si="80"/>
        <v>4</v>
      </c>
    </row>
    <row r="1715" spans="1:10" x14ac:dyDescent="0.3">
      <c r="A1715" s="3">
        <v>38399</v>
      </c>
      <c r="B1715">
        <v>1</v>
      </c>
      <c r="C1715" t="s">
        <v>174</v>
      </c>
      <c r="D1715">
        <v>37.5</v>
      </c>
      <c r="E1715" t="s">
        <v>181</v>
      </c>
      <c r="F1715">
        <f t="shared" si="78"/>
        <v>37.5</v>
      </c>
      <c r="G1715" t="str">
        <f>VLOOKUP(C1715,Customer!A1715:C4537,3,FALSE)</f>
        <v>Spain</v>
      </c>
      <c r="H1715" t="str">
        <f>VLOOKUP(C1715,Customer!A1715:C4537,2,FALSE)</f>
        <v>Madrid</v>
      </c>
      <c r="I1715" t="str">
        <f t="shared" si="79"/>
        <v>Feb</v>
      </c>
      <c r="J1715">
        <f t="shared" si="80"/>
        <v>8</v>
      </c>
    </row>
    <row r="1716" spans="1:10" x14ac:dyDescent="0.3">
      <c r="A1716" s="3">
        <v>38464</v>
      </c>
      <c r="B1716">
        <v>2</v>
      </c>
      <c r="C1716" t="s">
        <v>397</v>
      </c>
      <c r="D1716">
        <v>94.5</v>
      </c>
      <c r="E1716" t="s">
        <v>181</v>
      </c>
      <c r="F1716">
        <f t="shared" si="78"/>
        <v>189</v>
      </c>
      <c r="G1716" t="str">
        <f>VLOOKUP(C1716,Customer!A1716:C4538,3,FALSE)</f>
        <v>USA</v>
      </c>
      <c r="H1716" t="str">
        <f>VLOOKUP(C1716,Customer!A1716:C4538,2,FALSE)</f>
        <v>San Jose</v>
      </c>
      <c r="I1716" t="str">
        <f t="shared" si="79"/>
        <v>Apr</v>
      </c>
      <c r="J1716">
        <f t="shared" si="80"/>
        <v>17</v>
      </c>
    </row>
    <row r="1717" spans="1:10" x14ac:dyDescent="0.3">
      <c r="A1717" s="3">
        <v>38501</v>
      </c>
      <c r="B1717">
        <v>2</v>
      </c>
      <c r="C1717" t="s">
        <v>152</v>
      </c>
      <c r="D1717">
        <v>100</v>
      </c>
      <c r="E1717" t="s">
        <v>181</v>
      </c>
      <c r="F1717">
        <f t="shared" si="78"/>
        <v>200</v>
      </c>
      <c r="G1717" t="str">
        <f>VLOOKUP(C1717,Customer!A1717:C4539,3,FALSE)</f>
        <v>Australia</v>
      </c>
      <c r="H1717" t="str">
        <f>VLOOKUP(C1717,Customer!A1717:C4539,2,FALSE)</f>
        <v>Chatswood</v>
      </c>
      <c r="I1717" t="str">
        <f t="shared" si="79"/>
        <v>May</v>
      </c>
      <c r="J1717">
        <f t="shared" si="80"/>
        <v>23</v>
      </c>
    </row>
    <row r="1718" spans="1:10" x14ac:dyDescent="0.3">
      <c r="A1718" s="3">
        <v>37652</v>
      </c>
      <c r="B1718">
        <v>1</v>
      </c>
      <c r="C1718" t="s">
        <v>174</v>
      </c>
      <c r="D1718">
        <v>39.6</v>
      </c>
      <c r="E1718" t="s">
        <v>181</v>
      </c>
      <c r="F1718">
        <f t="shared" si="78"/>
        <v>39.6</v>
      </c>
      <c r="G1718" t="str">
        <f>VLOOKUP(C1718,Customer!A1718:C4540,3,FALSE)</f>
        <v>Spain</v>
      </c>
      <c r="H1718" t="str">
        <f>VLOOKUP(C1718,Customer!A1718:C4540,2,FALSE)</f>
        <v>Madrid</v>
      </c>
      <c r="I1718" t="str">
        <f t="shared" si="79"/>
        <v>Jan</v>
      </c>
      <c r="J1718">
        <f t="shared" si="80"/>
        <v>5</v>
      </c>
    </row>
    <row r="1719" spans="1:10" x14ac:dyDescent="0.3">
      <c r="A1719" s="3">
        <v>37712</v>
      </c>
      <c r="B1719">
        <v>2</v>
      </c>
      <c r="C1719" t="s">
        <v>403</v>
      </c>
      <c r="D1719">
        <v>30.06</v>
      </c>
      <c r="E1719" t="s">
        <v>181</v>
      </c>
      <c r="F1719">
        <f t="shared" si="78"/>
        <v>60.12</v>
      </c>
      <c r="G1719" t="str">
        <f>VLOOKUP(C1719,Customer!A1719:C4541,3,FALSE)</f>
        <v>France</v>
      </c>
      <c r="H1719" t="str">
        <f>VLOOKUP(C1719,Customer!A1719:C4541,2,FALSE)</f>
        <v>Paris</v>
      </c>
      <c r="I1719" t="str">
        <f t="shared" si="79"/>
        <v>Apr</v>
      </c>
      <c r="J1719">
        <f t="shared" si="80"/>
        <v>14</v>
      </c>
    </row>
    <row r="1720" spans="1:10" x14ac:dyDescent="0.3">
      <c r="A1720" s="3">
        <v>37775</v>
      </c>
      <c r="B1720">
        <v>2</v>
      </c>
      <c r="C1720" t="s">
        <v>475</v>
      </c>
      <c r="D1720">
        <v>38.19</v>
      </c>
      <c r="E1720" t="s">
        <v>181</v>
      </c>
      <c r="F1720">
        <f t="shared" si="78"/>
        <v>76.38</v>
      </c>
      <c r="G1720" t="str">
        <f>VLOOKUP(C1720,Customer!A1720:C4542,3,FALSE)</f>
        <v>USA</v>
      </c>
      <c r="H1720" t="str">
        <f>VLOOKUP(C1720,Customer!A1720:C4542,2,FALSE)</f>
        <v>NYC</v>
      </c>
      <c r="I1720" t="str">
        <f t="shared" si="79"/>
        <v>Jun</v>
      </c>
      <c r="J1720">
        <f t="shared" si="80"/>
        <v>23</v>
      </c>
    </row>
    <row r="1721" spans="1:10" x14ac:dyDescent="0.3">
      <c r="A1721" s="3">
        <v>37834</v>
      </c>
      <c r="B1721">
        <v>3</v>
      </c>
      <c r="C1721" t="s">
        <v>467</v>
      </c>
      <c r="D1721">
        <v>42.43</v>
      </c>
      <c r="E1721" t="s">
        <v>181</v>
      </c>
      <c r="F1721">
        <f t="shared" si="78"/>
        <v>127.28999999999999</v>
      </c>
      <c r="G1721" t="str">
        <f>VLOOKUP(C1721,Customer!A1721:C4543,3,FALSE)</f>
        <v>Finland</v>
      </c>
      <c r="H1721" t="str">
        <f>VLOOKUP(C1721,Customer!A1721:C4543,2,FALSE)</f>
        <v>Espoo</v>
      </c>
      <c r="I1721" t="str">
        <f t="shared" si="79"/>
        <v>Aug</v>
      </c>
      <c r="J1721">
        <f t="shared" si="80"/>
        <v>31</v>
      </c>
    </row>
    <row r="1722" spans="1:10" x14ac:dyDescent="0.3">
      <c r="A1722" s="3">
        <v>37885</v>
      </c>
      <c r="B1722">
        <v>3</v>
      </c>
      <c r="C1722" t="s">
        <v>391</v>
      </c>
      <c r="D1722">
        <v>40.31</v>
      </c>
      <c r="E1722" t="s">
        <v>181</v>
      </c>
      <c r="F1722">
        <f t="shared" si="78"/>
        <v>120.93</v>
      </c>
      <c r="G1722" t="str">
        <f>VLOOKUP(C1722,Customer!A1722:C4544,3,FALSE)</f>
        <v>Finland</v>
      </c>
      <c r="H1722" t="str">
        <f>VLOOKUP(C1722,Customer!A1722:C4544,2,FALSE)</f>
        <v>Oulu</v>
      </c>
      <c r="I1722" t="str">
        <f t="shared" si="79"/>
        <v>Sep</v>
      </c>
      <c r="J1722">
        <f t="shared" si="80"/>
        <v>39</v>
      </c>
    </row>
    <row r="1723" spans="1:10" x14ac:dyDescent="0.3">
      <c r="A1723" s="3">
        <v>37916</v>
      </c>
      <c r="B1723">
        <v>4</v>
      </c>
      <c r="C1723" t="s">
        <v>196</v>
      </c>
      <c r="D1723">
        <v>31.82</v>
      </c>
      <c r="E1723" t="s">
        <v>181</v>
      </c>
      <c r="F1723">
        <f t="shared" si="78"/>
        <v>127.28</v>
      </c>
      <c r="G1723" t="str">
        <f>VLOOKUP(C1723,Customer!A1723:C4545,3,FALSE)</f>
        <v>Singapore</v>
      </c>
      <c r="H1723" t="str">
        <f>VLOOKUP(C1723,Customer!A1723:C4545,2,FALSE)</f>
        <v>Singapore</v>
      </c>
      <c r="I1723" t="str">
        <f t="shared" si="79"/>
        <v>Oct</v>
      </c>
      <c r="J1723">
        <f t="shared" si="80"/>
        <v>43</v>
      </c>
    </row>
    <row r="1724" spans="1:10" x14ac:dyDescent="0.3">
      <c r="A1724" s="3">
        <v>37931</v>
      </c>
      <c r="B1724">
        <v>4</v>
      </c>
      <c r="C1724" t="s">
        <v>329</v>
      </c>
      <c r="D1724">
        <v>31.12</v>
      </c>
      <c r="E1724" t="s">
        <v>181</v>
      </c>
      <c r="F1724">
        <f t="shared" si="78"/>
        <v>124.48</v>
      </c>
      <c r="G1724" t="str">
        <f>VLOOKUP(C1724,Customer!A1724:C4546,3,FALSE)</f>
        <v>UK</v>
      </c>
      <c r="H1724" t="str">
        <f>VLOOKUP(C1724,Customer!A1724:C4546,2,FALSE)</f>
        <v>London</v>
      </c>
      <c r="I1724" t="str">
        <f t="shared" si="79"/>
        <v>Nov</v>
      </c>
      <c r="J1724">
        <f t="shared" si="80"/>
        <v>45</v>
      </c>
    </row>
    <row r="1725" spans="1:10" x14ac:dyDescent="0.3">
      <c r="A1725" s="3">
        <v>37939</v>
      </c>
      <c r="B1725">
        <v>4</v>
      </c>
      <c r="C1725" t="s">
        <v>520</v>
      </c>
      <c r="D1725">
        <v>31.82</v>
      </c>
      <c r="E1725" t="s">
        <v>181</v>
      </c>
      <c r="F1725">
        <f t="shared" si="78"/>
        <v>127.28</v>
      </c>
      <c r="G1725" t="str">
        <f>VLOOKUP(C1725,Customer!A1725:C4547,3,FALSE)</f>
        <v>Spain</v>
      </c>
      <c r="H1725" t="str">
        <f>VLOOKUP(C1725,Customer!A1725:C4547,2,FALSE)</f>
        <v>Sevilla</v>
      </c>
      <c r="I1725" t="str">
        <f t="shared" si="79"/>
        <v>Nov</v>
      </c>
      <c r="J1725">
        <f t="shared" si="80"/>
        <v>46</v>
      </c>
    </row>
    <row r="1726" spans="1:10" x14ac:dyDescent="0.3">
      <c r="A1726" s="3">
        <v>37950</v>
      </c>
      <c r="B1726">
        <v>4</v>
      </c>
      <c r="C1726" t="s">
        <v>317</v>
      </c>
      <c r="D1726">
        <v>28.29</v>
      </c>
      <c r="E1726" t="s">
        <v>181</v>
      </c>
      <c r="F1726">
        <f t="shared" si="78"/>
        <v>113.16</v>
      </c>
      <c r="G1726" t="str">
        <f>VLOOKUP(C1726,Customer!A1726:C4548,3,FALSE)</f>
        <v>USA</v>
      </c>
      <c r="H1726" t="str">
        <f>VLOOKUP(C1726,Customer!A1726:C4548,2,FALSE)</f>
        <v>White Plains</v>
      </c>
      <c r="I1726" t="str">
        <f t="shared" si="79"/>
        <v>Nov</v>
      </c>
      <c r="J1726">
        <f t="shared" si="80"/>
        <v>48</v>
      </c>
    </row>
    <row r="1727" spans="1:10" x14ac:dyDescent="0.3">
      <c r="A1727" s="3">
        <v>37964</v>
      </c>
      <c r="B1727">
        <v>4</v>
      </c>
      <c r="C1727" t="s">
        <v>415</v>
      </c>
      <c r="D1727">
        <v>29.7</v>
      </c>
      <c r="E1727" t="s">
        <v>181</v>
      </c>
      <c r="F1727">
        <f t="shared" si="78"/>
        <v>118.8</v>
      </c>
      <c r="G1727" t="str">
        <f>VLOOKUP(C1727,Customer!A1727:C4549,3,FALSE)</f>
        <v>USA</v>
      </c>
      <c r="H1727" t="str">
        <f>VLOOKUP(C1727,Customer!A1727:C4549,2,FALSE)</f>
        <v>Boston</v>
      </c>
      <c r="I1727" t="str">
        <f t="shared" si="79"/>
        <v>Dec</v>
      </c>
      <c r="J1727">
        <f t="shared" si="80"/>
        <v>50</v>
      </c>
    </row>
    <row r="1728" spans="1:10" x14ac:dyDescent="0.3">
      <c r="A1728" s="3">
        <v>38027</v>
      </c>
      <c r="B1728">
        <v>1</v>
      </c>
      <c r="C1728" t="s">
        <v>526</v>
      </c>
      <c r="D1728">
        <v>40.31</v>
      </c>
      <c r="E1728" t="s">
        <v>181</v>
      </c>
      <c r="F1728">
        <f t="shared" si="78"/>
        <v>40.31</v>
      </c>
      <c r="G1728" t="str">
        <f>VLOOKUP(C1728,Customer!A1728:C4550,3,FALSE)</f>
        <v>USA</v>
      </c>
      <c r="H1728" t="str">
        <f>VLOOKUP(C1728,Customer!A1728:C4550,2,FALSE)</f>
        <v>Brisbane</v>
      </c>
      <c r="I1728" t="str">
        <f t="shared" si="79"/>
        <v>Feb</v>
      </c>
      <c r="J1728">
        <f t="shared" si="80"/>
        <v>7</v>
      </c>
    </row>
    <row r="1729" spans="1:10" x14ac:dyDescent="0.3">
      <c r="A1729" s="3">
        <v>38057</v>
      </c>
      <c r="B1729">
        <v>1</v>
      </c>
      <c r="C1729" t="s">
        <v>272</v>
      </c>
      <c r="D1729">
        <v>32.880000000000003</v>
      </c>
      <c r="E1729" t="s">
        <v>181</v>
      </c>
      <c r="F1729">
        <f t="shared" si="78"/>
        <v>32.880000000000003</v>
      </c>
      <c r="G1729" t="str">
        <f>VLOOKUP(C1729,Customer!A1729:C4551,3,FALSE)</f>
        <v>USA</v>
      </c>
      <c r="H1729" t="str">
        <f>VLOOKUP(C1729,Customer!A1729:C4551,2,FALSE)</f>
        <v>San Rafael</v>
      </c>
      <c r="I1729" t="str">
        <f t="shared" si="79"/>
        <v>Mar</v>
      </c>
      <c r="J1729">
        <f t="shared" si="80"/>
        <v>11</v>
      </c>
    </row>
    <row r="1730" spans="1:10" x14ac:dyDescent="0.3">
      <c r="A1730" s="3">
        <v>38112</v>
      </c>
      <c r="B1730">
        <v>2</v>
      </c>
      <c r="C1730" t="s">
        <v>174</v>
      </c>
      <c r="D1730">
        <v>36.07</v>
      </c>
      <c r="E1730" t="s">
        <v>181</v>
      </c>
      <c r="F1730">
        <f t="shared" si="78"/>
        <v>72.14</v>
      </c>
      <c r="G1730" t="str">
        <f>VLOOKUP(C1730,Customer!A1730:C4552,3,FALSE)</f>
        <v>Spain</v>
      </c>
      <c r="H1730" t="str">
        <f>VLOOKUP(C1730,Customer!A1730:C4552,2,FALSE)</f>
        <v>Madrid</v>
      </c>
      <c r="I1730" t="str">
        <f t="shared" si="79"/>
        <v>May</v>
      </c>
      <c r="J1730">
        <f t="shared" si="80"/>
        <v>19</v>
      </c>
    </row>
    <row r="1731" spans="1:10" x14ac:dyDescent="0.3">
      <c r="A1731" s="3">
        <v>38153</v>
      </c>
      <c r="B1731">
        <v>2</v>
      </c>
      <c r="C1731" t="s">
        <v>418</v>
      </c>
      <c r="D1731">
        <v>33.24</v>
      </c>
      <c r="E1731" t="s">
        <v>181</v>
      </c>
      <c r="F1731">
        <f t="shared" ref="F1731:F1794" si="81">D1731*B1731</f>
        <v>66.48</v>
      </c>
      <c r="G1731" t="str">
        <f>VLOOKUP(C1731,Customer!A1731:C4553,3,FALSE)</f>
        <v>Singapore</v>
      </c>
      <c r="H1731" t="str">
        <f>VLOOKUP(C1731,Customer!A1731:C4553,2,FALSE)</f>
        <v>Singapore</v>
      </c>
      <c r="I1731" t="str">
        <f t="shared" ref="I1731:I1794" si="82">TEXT(A1731,"mmm")</f>
        <v>Jun</v>
      </c>
      <c r="J1731">
        <f t="shared" ref="J1731:J1794" si="83">WEEKNUM(A1731)</f>
        <v>25</v>
      </c>
    </row>
    <row r="1732" spans="1:10" x14ac:dyDescent="0.3">
      <c r="A1732" s="3">
        <v>38188</v>
      </c>
      <c r="B1732">
        <v>3</v>
      </c>
      <c r="C1732" t="s">
        <v>272</v>
      </c>
      <c r="D1732">
        <v>41.72</v>
      </c>
      <c r="E1732" t="s">
        <v>181</v>
      </c>
      <c r="F1732">
        <f t="shared" si="81"/>
        <v>125.16</v>
      </c>
      <c r="G1732" t="str">
        <f>VLOOKUP(C1732,Customer!A1732:C4554,3,FALSE)</f>
        <v>USA</v>
      </c>
      <c r="H1732" t="str">
        <f>VLOOKUP(C1732,Customer!A1732:C4554,2,FALSE)</f>
        <v>San Rafael</v>
      </c>
      <c r="I1732" t="str">
        <f t="shared" si="82"/>
        <v>Jul</v>
      </c>
      <c r="J1732">
        <f t="shared" si="83"/>
        <v>30</v>
      </c>
    </row>
    <row r="1733" spans="1:10" x14ac:dyDescent="0.3">
      <c r="A1733" s="3">
        <v>38218</v>
      </c>
      <c r="B1733">
        <v>3</v>
      </c>
      <c r="C1733" t="s">
        <v>139</v>
      </c>
      <c r="D1733">
        <v>40.659999999999997</v>
      </c>
      <c r="E1733" t="s">
        <v>181</v>
      </c>
      <c r="F1733">
        <f t="shared" si="81"/>
        <v>121.97999999999999</v>
      </c>
      <c r="G1733" t="str">
        <f>VLOOKUP(C1733,Customer!A1733:C4555,3,FALSE)</f>
        <v>USA</v>
      </c>
      <c r="H1733" t="str">
        <f>VLOOKUP(C1733,Customer!A1733:C4555,2,FALSE)</f>
        <v>Allentown</v>
      </c>
      <c r="I1733" t="str">
        <f t="shared" si="82"/>
        <v>Aug</v>
      </c>
      <c r="J1733">
        <f t="shared" si="83"/>
        <v>34</v>
      </c>
    </row>
    <row r="1734" spans="1:10" x14ac:dyDescent="0.3">
      <c r="A1734" s="3">
        <v>38238</v>
      </c>
      <c r="B1734">
        <v>3</v>
      </c>
      <c r="C1734" t="s">
        <v>28</v>
      </c>
      <c r="D1734">
        <v>30.06</v>
      </c>
      <c r="E1734" t="s">
        <v>181</v>
      </c>
      <c r="F1734">
        <f t="shared" si="81"/>
        <v>90.179999999999993</v>
      </c>
      <c r="G1734" t="str">
        <f>VLOOKUP(C1734,Customer!A1734:C4556,3,FALSE)</f>
        <v>USA</v>
      </c>
      <c r="H1734" t="str">
        <f>VLOOKUP(C1734,Customer!A1734:C4556,2,FALSE)</f>
        <v>NYC</v>
      </c>
      <c r="I1734" t="str">
        <f t="shared" si="82"/>
        <v>Sep</v>
      </c>
      <c r="J1734">
        <f t="shared" si="83"/>
        <v>37</v>
      </c>
    </row>
    <row r="1735" spans="1:10" x14ac:dyDescent="0.3">
      <c r="A1735" s="3">
        <v>38273</v>
      </c>
      <c r="B1735">
        <v>4</v>
      </c>
      <c r="C1735" t="s">
        <v>120</v>
      </c>
      <c r="D1735">
        <v>31.47</v>
      </c>
      <c r="E1735" t="s">
        <v>181</v>
      </c>
      <c r="F1735">
        <f t="shared" si="81"/>
        <v>125.88</v>
      </c>
      <c r="G1735" t="str">
        <f>VLOOKUP(C1735,Customer!A1735:C4557,3,FALSE)</f>
        <v>USA</v>
      </c>
      <c r="H1735" t="str">
        <f>VLOOKUP(C1735,Customer!A1735:C4557,2,FALSE)</f>
        <v>Cambridge</v>
      </c>
      <c r="I1735" t="str">
        <f t="shared" si="82"/>
        <v>Oct</v>
      </c>
      <c r="J1735">
        <f t="shared" si="83"/>
        <v>42</v>
      </c>
    </row>
    <row r="1736" spans="1:10" x14ac:dyDescent="0.3">
      <c r="A1736" s="3">
        <v>38282</v>
      </c>
      <c r="B1736">
        <v>4</v>
      </c>
      <c r="C1736" t="s">
        <v>498</v>
      </c>
      <c r="D1736">
        <v>37.130000000000003</v>
      </c>
      <c r="E1736" t="s">
        <v>181</v>
      </c>
      <c r="F1736">
        <f t="shared" si="81"/>
        <v>148.52000000000001</v>
      </c>
      <c r="G1736" t="str">
        <f>VLOOKUP(C1736,Customer!A1736:C4558,3,FALSE)</f>
        <v>Denmark</v>
      </c>
      <c r="H1736" t="str">
        <f>VLOOKUP(C1736,Customer!A1736:C4558,2,FALSE)</f>
        <v>Aaarhus</v>
      </c>
      <c r="I1736" t="str">
        <f t="shared" si="82"/>
        <v>Oct</v>
      </c>
      <c r="J1736">
        <f t="shared" si="83"/>
        <v>43</v>
      </c>
    </row>
    <row r="1737" spans="1:10" x14ac:dyDescent="0.3">
      <c r="A1737" s="3">
        <v>38296</v>
      </c>
      <c r="B1737">
        <v>4</v>
      </c>
      <c r="C1737" t="s">
        <v>99</v>
      </c>
      <c r="D1737">
        <v>100</v>
      </c>
      <c r="E1737" t="s">
        <v>181</v>
      </c>
      <c r="F1737">
        <f t="shared" si="81"/>
        <v>400</v>
      </c>
      <c r="G1737" t="str">
        <f>VLOOKUP(C1737,Customer!A1737:C4559,3,FALSE)</f>
        <v>USA</v>
      </c>
      <c r="H1737" t="str">
        <f>VLOOKUP(C1737,Customer!A1737:C4559,2,FALSE)</f>
        <v>NYC</v>
      </c>
      <c r="I1737" t="str">
        <f t="shared" si="82"/>
        <v>Nov</v>
      </c>
      <c r="J1737">
        <f t="shared" si="83"/>
        <v>45</v>
      </c>
    </row>
    <row r="1738" spans="1:10" x14ac:dyDescent="0.3">
      <c r="A1738" s="3">
        <v>38310</v>
      </c>
      <c r="B1738">
        <v>4</v>
      </c>
      <c r="C1738" t="s">
        <v>272</v>
      </c>
      <c r="D1738">
        <v>37.130000000000003</v>
      </c>
      <c r="E1738" t="s">
        <v>181</v>
      </c>
      <c r="F1738">
        <f t="shared" si="81"/>
        <v>148.52000000000001</v>
      </c>
      <c r="G1738" t="str">
        <f>VLOOKUP(C1738,Customer!A1738:C4560,3,FALSE)</f>
        <v>USA</v>
      </c>
      <c r="H1738" t="str">
        <f>VLOOKUP(C1738,Customer!A1738:C4560,2,FALSE)</f>
        <v>San Rafael</v>
      </c>
      <c r="I1738" t="str">
        <f t="shared" si="82"/>
        <v>Nov</v>
      </c>
      <c r="J1738">
        <f t="shared" si="83"/>
        <v>47</v>
      </c>
    </row>
    <row r="1739" spans="1:10" x14ac:dyDescent="0.3">
      <c r="A1739" s="3">
        <v>38322</v>
      </c>
      <c r="B1739">
        <v>4</v>
      </c>
      <c r="C1739" t="s">
        <v>475</v>
      </c>
      <c r="D1739">
        <v>37.130000000000003</v>
      </c>
      <c r="E1739" t="s">
        <v>181</v>
      </c>
      <c r="F1739">
        <f t="shared" si="81"/>
        <v>148.52000000000001</v>
      </c>
      <c r="G1739" t="str">
        <f>VLOOKUP(C1739,Customer!A1739:C4561,3,FALSE)</f>
        <v>USA</v>
      </c>
      <c r="H1739" t="str">
        <f>VLOOKUP(C1739,Customer!A1739:C4561,2,FALSE)</f>
        <v>NYC</v>
      </c>
      <c r="I1739" t="str">
        <f t="shared" si="82"/>
        <v>Dec</v>
      </c>
      <c r="J1739">
        <f t="shared" si="83"/>
        <v>49</v>
      </c>
    </row>
    <row r="1740" spans="1:10" x14ac:dyDescent="0.3">
      <c r="A1740" s="3">
        <v>38331</v>
      </c>
      <c r="B1740">
        <v>4</v>
      </c>
      <c r="C1740" t="s">
        <v>174</v>
      </c>
      <c r="D1740">
        <v>82.94</v>
      </c>
      <c r="E1740" t="s">
        <v>181</v>
      </c>
      <c r="F1740">
        <f t="shared" si="81"/>
        <v>331.76</v>
      </c>
      <c r="G1740" t="str">
        <f>VLOOKUP(C1740,Customer!A1740:C4562,3,FALSE)</f>
        <v>Spain</v>
      </c>
      <c r="H1740" t="str">
        <f>VLOOKUP(C1740,Customer!A1740:C4562,2,FALSE)</f>
        <v>Madrid</v>
      </c>
      <c r="I1740" t="str">
        <f t="shared" si="82"/>
        <v>Dec</v>
      </c>
      <c r="J1740">
        <f t="shared" si="83"/>
        <v>50</v>
      </c>
    </row>
    <row r="1741" spans="1:10" x14ac:dyDescent="0.3">
      <c r="A1741" s="3">
        <v>38375</v>
      </c>
      <c r="B1741">
        <v>1</v>
      </c>
      <c r="C1741" t="s">
        <v>272</v>
      </c>
      <c r="D1741">
        <v>100</v>
      </c>
      <c r="E1741" t="s">
        <v>181</v>
      </c>
      <c r="F1741">
        <f t="shared" si="81"/>
        <v>100</v>
      </c>
      <c r="G1741" t="str">
        <f>VLOOKUP(C1741,Customer!A1741:C4563,3,FALSE)</f>
        <v>USA</v>
      </c>
      <c r="H1741" t="str">
        <f>VLOOKUP(C1741,Customer!A1741:C4563,2,FALSE)</f>
        <v>San Rafael</v>
      </c>
      <c r="I1741" t="str">
        <f t="shared" si="82"/>
        <v>Jan</v>
      </c>
      <c r="J1741">
        <f t="shared" si="83"/>
        <v>5</v>
      </c>
    </row>
    <row r="1742" spans="1:10" x14ac:dyDescent="0.3">
      <c r="A1742" s="3">
        <v>38405</v>
      </c>
      <c r="B1742">
        <v>1</v>
      </c>
      <c r="C1742" t="s">
        <v>174</v>
      </c>
      <c r="D1742">
        <v>100</v>
      </c>
      <c r="E1742" t="s">
        <v>181</v>
      </c>
      <c r="F1742">
        <f t="shared" si="81"/>
        <v>100</v>
      </c>
      <c r="G1742" t="str">
        <f>VLOOKUP(C1742,Customer!A1742:C4564,3,FALSE)</f>
        <v>Spain</v>
      </c>
      <c r="H1742" t="str">
        <f>VLOOKUP(C1742,Customer!A1742:C4564,2,FALSE)</f>
        <v>Madrid</v>
      </c>
      <c r="I1742" t="str">
        <f t="shared" si="82"/>
        <v>Feb</v>
      </c>
      <c r="J1742">
        <f t="shared" si="83"/>
        <v>9</v>
      </c>
    </row>
    <row r="1743" spans="1:10" x14ac:dyDescent="0.3">
      <c r="A1743" s="3">
        <v>38426</v>
      </c>
      <c r="B1743">
        <v>1</v>
      </c>
      <c r="C1743" t="s">
        <v>174</v>
      </c>
      <c r="D1743">
        <v>38.9</v>
      </c>
      <c r="E1743" t="s">
        <v>181</v>
      </c>
      <c r="F1743">
        <f t="shared" si="81"/>
        <v>38.9</v>
      </c>
      <c r="G1743" t="str">
        <f>VLOOKUP(C1743,Customer!A1743:C4565,3,FALSE)</f>
        <v>Spain</v>
      </c>
      <c r="H1743" t="str">
        <f>VLOOKUP(C1743,Customer!A1743:C4565,2,FALSE)</f>
        <v>Madrid</v>
      </c>
      <c r="I1743" t="str">
        <f t="shared" si="82"/>
        <v>Mar</v>
      </c>
      <c r="J1743">
        <f t="shared" si="83"/>
        <v>12</v>
      </c>
    </row>
    <row r="1744" spans="1:10" x14ac:dyDescent="0.3">
      <c r="A1744" s="3">
        <v>38475</v>
      </c>
      <c r="B1744">
        <v>2</v>
      </c>
      <c r="C1744" t="s">
        <v>174</v>
      </c>
      <c r="D1744">
        <v>36.07</v>
      </c>
      <c r="E1744" t="s">
        <v>181</v>
      </c>
      <c r="F1744">
        <f t="shared" si="81"/>
        <v>72.14</v>
      </c>
      <c r="G1744" t="str">
        <f>VLOOKUP(C1744,Customer!A1744:C4566,3,FALSE)</f>
        <v>Spain</v>
      </c>
      <c r="H1744" t="str">
        <f>VLOOKUP(C1744,Customer!A1744:C4566,2,FALSE)</f>
        <v>Madrid</v>
      </c>
      <c r="I1744" t="str">
        <f t="shared" si="82"/>
        <v>May</v>
      </c>
      <c r="J1744">
        <f t="shared" si="83"/>
        <v>19</v>
      </c>
    </row>
    <row r="1745" spans="1:10" x14ac:dyDescent="0.3">
      <c r="A1745" s="3">
        <v>38503</v>
      </c>
      <c r="B1745">
        <v>2</v>
      </c>
      <c r="C1745" t="s">
        <v>114</v>
      </c>
      <c r="D1745">
        <v>33.24</v>
      </c>
      <c r="E1745" t="s">
        <v>181</v>
      </c>
      <c r="F1745">
        <f t="shared" si="81"/>
        <v>66.48</v>
      </c>
      <c r="G1745" t="str">
        <f>VLOOKUP(C1745,Customer!A1745:C4567,3,FALSE)</f>
        <v>France</v>
      </c>
      <c r="H1745" t="str">
        <f>VLOOKUP(C1745,Customer!A1745:C4567,2,FALSE)</f>
        <v>Nantes</v>
      </c>
      <c r="I1745" t="str">
        <f t="shared" si="82"/>
        <v>May</v>
      </c>
      <c r="J1745">
        <f t="shared" si="83"/>
        <v>23</v>
      </c>
    </row>
    <row r="1746" spans="1:10" x14ac:dyDescent="0.3">
      <c r="A1746" s="3">
        <v>37669</v>
      </c>
      <c r="B1746">
        <v>1</v>
      </c>
      <c r="C1746" t="s">
        <v>552</v>
      </c>
      <c r="D1746">
        <v>74.680000000000007</v>
      </c>
      <c r="E1746" t="s">
        <v>566</v>
      </c>
      <c r="F1746">
        <f t="shared" si="81"/>
        <v>74.680000000000007</v>
      </c>
      <c r="G1746" t="str">
        <f>VLOOKUP(C1746,Customer!A1746:C4568,3,FALSE)</f>
        <v>Italy</v>
      </c>
      <c r="H1746" t="str">
        <f>VLOOKUP(C1746,Customer!A1746:C4568,2,FALSE)</f>
        <v>Bergamo</v>
      </c>
      <c r="I1746" t="str">
        <f t="shared" si="82"/>
        <v>Feb</v>
      </c>
      <c r="J1746">
        <f t="shared" si="83"/>
        <v>8</v>
      </c>
    </row>
    <row r="1747" spans="1:10" x14ac:dyDescent="0.3">
      <c r="A1747" s="3">
        <v>37739</v>
      </c>
      <c r="B1747">
        <v>2</v>
      </c>
      <c r="C1747" t="s">
        <v>144</v>
      </c>
      <c r="D1747">
        <v>59.6</v>
      </c>
      <c r="E1747" t="s">
        <v>566</v>
      </c>
      <c r="F1747">
        <f t="shared" si="81"/>
        <v>119.2</v>
      </c>
      <c r="G1747" t="str">
        <f>VLOOKUP(C1747,Customer!A1747:C4569,3,FALSE)</f>
        <v>Austria</v>
      </c>
      <c r="H1747" t="str">
        <f>VLOOKUP(C1747,Customer!A1747:C4569,2,FALSE)</f>
        <v>Salzburg</v>
      </c>
      <c r="I1747" t="str">
        <f t="shared" si="82"/>
        <v>Apr</v>
      </c>
      <c r="J1747">
        <f t="shared" si="83"/>
        <v>18</v>
      </c>
    </row>
    <row r="1748" spans="1:10" x14ac:dyDescent="0.3">
      <c r="A1748" s="3">
        <v>37788</v>
      </c>
      <c r="B1748">
        <v>2</v>
      </c>
      <c r="C1748" t="s">
        <v>568</v>
      </c>
      <c r="D1748">
        <v>67.14</v>
      </c>
      <c r="E1748" t="s">
        <v>566</v>
      </c>
      <c r="F1748">
        <f t="shared" si="81"/>
        <v>134.28</v>
      </c>
      <c r="G1748" t="str">
        <f>VLOOKUP(C1748,Customer!A1748:C4570,3,FALSE)</f>
        <v>USA</v>
      </c>
      <c r="H1748" t="str">
        <f>VLOOKUP(C1748,Customer!A1748:C4570,2,FALSE)</f>
        <v>Glendale</v>
      </c>
      <c r="I1748" t="str">
        <f t="shared" si="82"/>
        <v>Jun</v>
      </c>
      <c r="J1748">
        <f t="shared" si="83"/>
        <v>25</v>
      </c>
    </row>
    <row r="1749" spans="1:10" x14ac:dyDescent="0.3">
      <c r="A1749" s="3">
        <v>37843</v>
      </c>
      <c r="B1749">
        <v>3</v>
      </c>
      <c r="C1749" t="s">
        <v>335</v>
      </c>
      <c r="D1749">
        <v>60.97</v>
      </c>
      <c r="E1749" t="s">
        <v>566</v>
      </c>
      <c r="F1749">
        <f t="shared" si="81"/>
        <v>182.91</v>
      </c>
      <c r="G1749" t="str">
        <f>VLOOKUP(C1749,Customer!A1749:C4571,3,FALSE)</f>
        <v>USA</v>
      </c>
      <c r="H1749" t="str">
        <f>VLOOKUP(C1749,Customer!A1749:C4571,2,FALSE)</f>
        <v>New Bedford</v>
      </c>
      <c r="I1749" t="str">
        <f t="shared" si="82"/>
        <v>Aug</v>
      </c>
      <c r="J1749">
        <f t="shared" si="83"/>
        <v>33</v>
      </c>
    </row>
    <row r="1750" spans="1:10" x14ac:dyDescent="0.3">
      <c r="A1750" s="3">
        <v>37900</v>
      </c>
      <c r="B1750">
        <v>4</v>
      </c>
      <c r="C1750" t="s">
        <v>126</v>
      </c>
      <c r="D1750">
        <v>72.62</v>
      </c>
      <c r="E1750" t="s">
        <v>566</v>
      </c>
      <c r="F1750">
        <f t="shared" si="81"/>
        <v>290.48</v>
      </c>
      <c r="G1750" t="str">
        <f>VLOOKUP(C1750,Customer!A1750:C4572,3,FALSE)</f>
        <v>Finland</v>
      </c>
      <c r="H1750" t="str">
        <f>VLOOKUP(C1750,Customer!A1750:C4572,2,FALSE)</f>
        <v>Helsinki</v>
      </c>
      <c r="I1750" t="str">
        <f t="shared" si="82"/>
        <v>Oct</v>
      </c>
      <c r="J1750">
        <f t="shared" si="83"/>
        <v>41</v>
      </c>
    </row>
    <row r="1751" spans="1:10" x14ac:dyDescent="0.3">
      <c r="A1751" s="3">
        <v>37917</v>
      </c>
      <c r="B1751">
        <v>4</v>
      </c>
      <c r="C1751" t="s">
        <v>261</v>
      </c>
      <c r="D1751">
        <v>69.88</v>
      </c>
      <c r="E1751" t="s">
        <v>566</v>
      </c>
      <c r="F1751">
        <f t="shared" si="81"/>
        <v>279.52</v>
      </c>
      <c r="G1751" t="str">
        <f>VLOOKUP(C1751,Customer!A1751:C4573,3,FALSE)</f>
        <v>Sweden</v>
      </c>
      <c r="H1751" t="str">
        <f>VLOOKUP(C1751,Customer!A1751:C4573,2,FALSE)</f>
        <v>Boras</v>
      </c>
      <c r="I1751" t="str">
        <f t="shared" si="82"/>
        <v>Oct</v>
      </c>
      <c r="J1751">
        <f t="shared" si="83"/>
        <v>43</v>
      </c>
    </row>
    <row r="1752" spans="1:10" x14ac:dyDescent="0.3">
      <c r="A1752" s="3">
        <v>37933</v>
      </c>
      <c r="B1752">
        <v>4</v>
      </c>
      <c r="C1752" t="s">
        <v>340</v>
      </c>
      <c r="D1752">
        <v>80.84</v>
      </c>
      <c r="E1752" t="s">
        <v>566</v>
      </c>
      <c r="F1752">
        <f t="shared" si="81"/>
        <v>323.36</v>
      </c>
      <c r="G1752" t="str">
        <f>VLOOKUP(C1752,Customer!A1752:C4574,3,FALSE)</f>
        <v>France</v>
      </c>
      <c r="H1752" t="str">
        <f>VLOOKUP(C1752,Customer!A1752:C4574,2,FALSE)</f>
        <v>Toulouse</v>
      </c>
      <c r="I1752" t="str">
        <f t="shared" si="82"/>
        <v>Nov</v>
      </c>
      <c r="J1752">
        <f t="shared" si="83"/>
        <v>45</v>
      </c>
    </row>
    <row r="1753" spans="1:10" x14ac:dyDescent="0.3">
      <c r="A1753" s="3">
        <v>37939</v>
      </c>
      <c r="B1753">
        <v>4</v>
      </c>
      <c r="C1753" t="s">
        <v>346</v>
      </c>
      <c r="D1753">
        <v>69.2</v>
      </c>
      <c r="E1753" t="s">
        <v>566</v>
      </c>
      <c r="F1753">
        <f t="shared" si="81"/>
        <v>276.8</v>
      </c>
      <c r="G1753" t="str">
        <f>VLOOKUP(C1753,Customer!A1753:C4575,3,FALSE)</f>
        <v>UK</v>
      </c>
      <c r="H1753" t="str">
        <f>VLOOKUP(C1753,Customer!A1753:C4575,2,FALSE)</f>
        <v>London</v>
      </c>
      <c r="I1753" t="str">
        <f t="shared" si="82"/>
        <v>Nov</v>
      </c>
      <c r="J1753">
        <f t="shared" si="83"/>
        <v>46</v>
      </c>
    </row>
    <row r="1754" spans="1:10" x14ac:dyDescent="0.3">
      <c r="A1754" s="3">
        <v>37952</v>
      </c>
      <c r="B1754">
        <v>4</v>
      </c>
      <c r="C1754" t="s">
        <v>425</v>
      </c>
      <c r="D1754">
        <v>67.819999999999993</v>
      </c>
      <c r="E1754" t="s">
        <v>566</v>
      </c>
      <c r="F1754">
        <f t="shared" si="81"/>
        <v>271.27999999999997</v>
      </c>
      <c r="G1754" t="str">
        <f>VLOOKUP(C1754,Customer!A1754:C4576,3,FALSE)</f>
        <v>Philippines</v>
      </c>
      <c r="H1754" t="str">
        <f>VLOOKUP(C1754,Customer!A1754:C4576,2,FALSE)</f>
        <v>Makati City</v>
      </c>
      <c r="I1754" t="str">
        <f t="shared" si="82"/>
        <v>Nov</v>
      </c>
      <c r="J1754">
        <f t="shared" si="83"/>
        <v>48</v>
      </c>
    </row>
    <row r="1755" spans="1:10" x14ac:dyDescent="0.3">
      <c r="A1755" s="3">
        <v>37995</v>
      </c>
      <c r="B1755">
        <v>1</v>
      </c>
      <c r="C1755" t="s">
        <v>358</v>
      </c>
      <c r="D1755">
        <v>82.21</v>
      </c>
      <c r="E1755" t="s">
        <v>566</v>
      </c>
      <c r="F1755">
        <f t="shared" si="81"/>
        <v>82.21</v>
      </c>
      <c r="G1755" t="str">
        <f>VLOOKUP(C1755,Customer!A1755:C4577,3,FALSE)</f>
        <v>USA</v>
      </c>
      <c r="H1755" t="str">
        <f>VLOOKUP(C1755,Customer!A1755:C4577,2,FALSE)</f>
        <v>Los Angeles</v>
      </c>
      <c r="I1755" t="str">
        <f t="shared" si="82"/>
        <v>Jan</v>
      </c>
      <c r="J1755">
        <f t="shared" si="83"/>
        <v>2</v>
      </c>
    </row>
    <row r="1756" spans="1:10" x14ac:dyDescent="0.3">
      <c r="A1756" s="3">
        <v>38036</v>
      </c>
      <c r="B1756">
        <v>1</v>
      </c>
      <c r="C1756" t="s">
        <v>362</v>
      </c>
      <c r="D1756">
        <v>81.53</v>
      </c>
      <c r="E1756" t="s">
        <v>566</v>
      </c>
      <c r="F1756">
        <f t="shared" si="81"/>
        <v>81.53</v>
      </c>
      <c r="G1756" t="str">
        <f>VLOOKUP(C1756,Customer!A1756:C4578,3,FALSE)</f>
        <v>USA</v>
      </c>
      <c r="H1756" t="str">
        <f>VLOOKUP(C1756,Customer!A1756:C4578,2,FALSE)</f>
        <v>San Diego</v>
      </c>
      <c r="I1756" t="str">
        <f t="shared" si="82"/>
        <v>Feb</v>
      </c>
      <c r="J1756">
        <f t="shared" si="83"/>
        <v>8</v>
      </c>
    </row>
    <row r="1757" spans="1:10" x14ac:dyDescent="0.3">
      <c r="A1757" s="3">
        <v>38115</v>
      </c>
      <c r="B1757">
        <v>2</v>
      </c>
      <c r="C1757" t="s">
        <v>239</v>
      </c>
      <c r="D1757">
        <v>67.819999999999993</v>
      </c>
      <c r="E1757" t="s">
        <v>566</v>
      </c>
      <c r="F1757">
        <f t="shared" si="81"/>
        <v>135.63999999999999</v>
      </c>
      <c r="G1757" t="str">
        <f>VLOOKUP(C1757,Customer!A1757:C4579,3,FALSE)</f>
        <v>USA</v>
      </c>
      <c r="H1757" t="str">
        <f>VLOOKUP(C1757,Customer!A1757:C4579,2,FALSE)</f>
        <v>Cambridge</v>
      </c>
      <c r="I1757" t="str">
        <f t="shared" si="82"/>
        <v>May</v>
      </c>
      <c r="J1757">
        <f t="shared" si="83"/>
        <v>19</v>
      </c>
    </row>
    <row r="1758" spans="1:10" x14ac:dyDescent="0.3">
      <c r="A1758" s="3">
        <v>38162</v>
      </c>
      <c r="B1758">
        <v>2</v>
      </c>
      <c r="C1758" t="s">
        <v>174</v>
      </c>
      <c r="D1758">
        <v>67.14</v>
      </c>
      <c r="E1758" t="s">
        <v>566</v>
      </c>
      <c r="F1758">
        <f t="shared" si="81"/>
        <v>134.28</v>
      </c>
      <c r="G1758" t="str">
        <f>VLOOKUP(C1758,Customer!A1758:C4580,3,FALSE)</f>
        <v>Spain</v>
      </c>
      <c r="H1758" t="str">
        <f>VLOOKUP(C1758,Customer!A1758:C4580,2,FALSE)</f>
        <v>Madrid</v>
      </c>
      <c r="I1758" t="str">
        <f t="shared" si="82"/>
        <v>Jun</v>
      </c>
      <c r="J1758">
        <f t="shared" si="83"/>
        <v>26</v>
      </c>
    </row>
    <row r="1759" spans="1:10" x14ac:dyDescent="0.3">
      <c r="A1759" s="3">
        <v>38189</v>
      </c>
      <c r="B1759">
        <v>3</v>
      </c>
      <c r="C1759" t="s">
        <v>281</v>
      </c>
      <c r="D1759">
        <v>65.08</v>
      </c>
      <c r="E1759" t="s">
        <v>566</v>
      </c>
      <c r="F1759">
        <f t="shared" si="81"/>
        <v>195.24</v>
      </c>
      <c r="G1759" t="str">
        <f>VLOOKUP(C1759,Customer!A1759:C4581,3,FALSE)</f>
        <v>USA</v>
      </c>
      <c r="H1759" t="str">
        <f>VLOOKUP(C1759,Customer!A1759:C4581,2,FALSE)</f>
        <v>Brickhaven</v>
      </c>
      <c r="I1759" t="str">
        <f t="shared" si="82"/>
        <v>Jul</v>
      </c>
      <c r="J1759">
        <f t="shared" si="83"/>
        <v>30</v>
      </c>
    </row>
    <row r="1760" spans="1:10" x14ac:dyDescent="0.3">
      <c r="A1760" s="3">
        <v>38220</v>
      </c>
      <c r="B1760">
        <v>3</v>
      </c>
      <c r="C1760" t="s">
        <v>543</v>
      </c>
      <c r="D1760">
        <v>73.989999999999995</v>
      </c>
      <c r="E1760" t="s">
        <v>566</v>
      </c>
      <c r="F1760">
        <f t="shared" si="81"/>
        <v>221.96999999999997</v>
      </c>
      <c r="G1760" t="str">
        <f>VLOOKUP(C1760,Customer!A1760:C4582,3,FALSE)</f>
        <v>Norway</v>
      </c>
      <c r="H1760" t="str">
        <f>VLOOKUP(C1760,Customer!A1760:C4582,2,FALSE)</f>
        <v>Oslo</v>
      </c>
      <c r="I1760" t="str">
        <f t="shared" si="82"/>
        <v>Aug</v>
      </c>
      <c r="J1760">
        <f t="shared" si="83"/>
        <v>34</v>
      </c>
    </row>
    <row r="1761" spans="1:10" x14ac:dyDescent="0.3">
      <c r="A1761" s="3">
        <v>38245</v>
      </c>
      <c r="B1761">
        <v>3</v>
      </c>
      <c r="C1761" t="s">
        <v>572</v>
      </c>
      <c r="D1761">
        <v>71.25</v>
      </c>
      <c r="E1761" t="s">
        <v>566</v>
      </c>
      <c r="F1761">
        <f t="shared" si="81"/>
        <v>213.75</v>
      </c>
      <c r="G1761" t="str">
        <f>VLOOKUP(C1761,Customer!A1761:C4583,3,FALSE)</f>
        <v>Germany</v>
      </c>
      <c r="H1761" t="str">
        <f>VLOOKUP(C1761,Customer!A1761:C4583,2,FALSE)</f>
        <v>Munich</v>
      </c>
      <c r="I1761" t="str">
        <f t="shared" si="82"/>
        <v>Sep</v>
      </c>
      <c r="J1761">
        <f t="shared" si="83"/>
        <v>38</v>
      </c>
    </row>
    <row r="1762" spans="1:10" x14ac:dyDescent="0.3">
      <c r="A1762" s="3">
        <v>38274</v>
      </c>
      <c r="B1762">
        <v>4</v>
      </c>
      <c r="C1762" t="s">
        <v>214</v>
      </c>
      <c r="D1762">
        <v>75.36</v>
      </c>
      <c r="E1762" t="s">
        <v>566</v>
      </c>
      <c r="F1762">
        <f t="shared" si="81"/>
        <v>301.44</v>
      </c>
      <c r="G1762" t="str">
        <f>VLOOKUP(C1762,Customer!A1762:C4584,3,FALSE)</f>
        <v>USA</v>
      </c>
      <c r="H1762" t="str">
        <f>VLOOKUP(C1762,Customer!A1762:C4584,2,FALSE)</f>
        <v>Philadelphia</v>
      </c>
      <c r="I1762" t="str">
        <f t="shared" si="82"/>
        <v>Oct</v>
      </c>
      <c r="J1762">
        <f t="shared" si="83"/>
        <v>42</v>
      </c>
    </row>
    <row r="1763" spans="1:10" x14ac:dyDescent="0.3">
      <c r="A1763" s="3">
        <v>38292</v>
      </c>
      <c r="B1763">
        <v>4</v>
      </c>
      <c r="C1763" t="s">
        <v>383</v>
      </c>
      <c r="D1763">
        <v>63.71</v>
      </c>
      <c r="E1763" t="s">
        <v>566</v>
      </c>
      <c r="F1763">
        <f t="shared" si="81"/>
        <v>254.84</v>
      </c>
      <c r="G1763" t="str">
        <f>VLOOKUP(C1763,Customer!A1763:C4585,3,FALSE)</f>
        <v>UK</v>
      </c>
      <c r="H1763" t="str">
        <f>VLOOKUP(C1763,Customer!A1763:C4585,2,FALSE)</f>
        <v>Cowes</v>
      </c>
      <c r="I1763" t="str">
        <f t="shared" si="82"/>
        <v>Nov</v>
      </c>
      <c r="J1763">
        <f t="shared" si="83"/>
        <v>45</v>
      </c>
    </row>
    <row r="1764" spans="1:10" x14ac:dyDescent="0.3">
      <c r="A1764" s="3">
        <v>38303</v>
      </c>
      <c r="B1764">
        <v>4</v>
      </c>
      <c r="C1764" t="s">
        <v>552</v>
      </c>
      <c r="D1764">
        <v>58.92</v>
      </c>
      <c r="E1764" t="s">
        <v>566</v>
      </c>
      <c r="F1764">
        <f t="shared" si="81"/>
        <v>235.68</v>
      </c>
      <c r="G1764" t="str">
        <f>VLOOKUP(C1764,Customer!A1764:C4586,3,FALSE)</f>
        <v>Italy</v>
      </c>
      <c r="H1764" t="str">
        <f>VLOOKUP(C1764,Customer!A1764:C4586,2,FALSE)</f>
        <v>Bergamo</v>
      </c>
      <c r="I1764" t="str">
        <f t="shared" si="82"/>
        <v>Nov</v>
      </c>
      <c r="J1764">
        <f t="shared" si="83"/>
        <v>46</v>
      </c>
    </row>
    <row r="1765" spans="1:10" x14ac:dyDescent="0.3">
      <c r="A1765" s="3">
        <v>38314</v>
      </c>
      <c r="B1765">
        <v>4</v>
      </c>
      <c r="C1765" t="s">
        <v>246</v>
      </c>
      <c r="D1765">
        <v>100</v>
      </c>
      <c r="E1765" t="s">
        <v>566</v>
      </c>
      <c r="F1765">
        <f t="shared" si="81"/>
        <v>400</v>
      </c>
      <c r="G1765" t="str">
        <f>VLOOKUP(C1765,Customer!A1765:C4587,3,FALSE)</f>
        <v>Japan</v>
      </c>
      <c r="H1765" t="str">
        <f>VLOOKUP(C1765,Customer!A1765:C4587,2,FALSE)</f>
        <v>Minato-ku</v>
      </c>
      <c r="I1765" t="str">
        <f t="shared" si="82"/>
        <v>Nov</v>
      </c>
      <c r="J1765">
        <f t="shared" si="83"/>
        <v>48</v>
      </c>
    </row>
    <row r="1766" spans="1:10" x14ac:dyDescent="0.3">
      <c r="A1766" s="3">
        <v>38324</v>
      </c>
      <c r="B1766">
        <v>4</v>
      </c>
      <c r="C1766" t="s">
        <v>329</v>
      </c>
      <c r="D1766">
        <v>74.680000000000007</v>
      </c>
      <c r="E1766" t="s">
        <v>566</v>
      </c>
      <c r="F1766">
        <f t="shared" si="81"/>
        <v>298.72000000000003</v>
      </c>
      <c r="G1766" t="str">
        <f>VLOOKUP(C1766,Customer!A1766:C4588,3,FALSE)</f>
        <v>UK</v>
      </c>
      <c r="H1766" t="str">
        <f>VLOOKUP(C1766,Customer!A1766:C4588,2,FALSE)</f>
        <v>London</v>
      </c>
      <c r="I1766" t="str">
        <f t="shared" si="82"/>
        <v>Dec</v>
      </c>
      <c r="J1766">
        <f t="shared" si="83"/>
        <v>49</v>
      </c>
    </row>
    <row r="1767" spans="1:10" x14ac:dyDescent="0.3">
      <c r="A1767" s="3">
        <v>38383</v>
      </c>
      <c r="B1767">
        <v>1</v>
      </c>
      <c r="C1767" t="s">
        <v>391</v>
      </c>
      <c r="D1767">
        <v>70.44</v>
      </c>
      <c r="E1767" t="s">
        <v>566</v>
      </c>
      <c r="F1767">
        <f t="shared" si="81"/>
        <v>70.44</v>
      </c>
      <c r="G1767" t="str">
        <f>VLOOKUP(C1767,Customer!A1767:C4589,3,FALSE)</f>
        <v>Finland</v>
      </c>
      <c r="H1767" t="str">
        <f>VLOOKUP(C1767,Customer!A1767:C4589,2,FALSE)</f>
        <v>Oulu</v>
      </c>
      <c r="I1767" t="str">
        <f t="shared" si="82"/>
        <v>Jan</v>
      </c>
      <c r="J1767">
        <f t="shared" si="83"/>
        <v>6</v>
      </c>
    </row>
    <row r="1768" spans="1:10" x14ac:dyDescent="0.3">
      <c r="A1768" s="3">
        <v>38412</v>
      </c>
      <c r="B1768">
        <v>1</v>
      </c>
      <c r="C1768" t="s">
        <v>174</v>
      </c>
      <c r="D1768">
        <v>55.96</v>
      </c>
      <c r="E1768" t="s">
        <v>566</v>
      </c>
      <c r="F1768">
        <f t="shared" si="81"/>
        <v>55.96</v>
      </c>
      <c r="G1768" t="str">
        <f>VLOOKUP(C1768,Customer!A1768:C4590,3,FALSE)</f>
        <v>Spain</v>
      </c>
      <c r="H1768" t="str">
        <f>VLOOKUP(C1768,Customer!A1768:C4590,2,FALSE)</f>
        <v>Madrid</v>
      </c>
      <c r="I1768" t="str">
        <f t="shared" si="82"/>
        <v>Mar</v>
      </c>
      <c r="J1768">
        <f t="shared" si="83"/>
        <v>10</v>
      </c>
    </row>
    <row r="1769" spans="1:10" x14ac:dyDescent="0.3">
      <c r="A1769" s="3">
        <v>38441</v>
      </c>
      <c r="B1769">
        <v>1</v>
      </c>
      <c r="C1769" t="s">
        <v>37</v>
      </c>
      <c r="D1769">
        <v>57.55</v>
      </c>
      <c r="E1769" t="s">
        <v>566</v>
      </c>
      <c r="F1769">
        <f t="shared" si="81"/>
        <v>57.55</v>
      </c>
      <c r="G1769" t="str">
        <f>VLOOKUP(C1769,Customer!A1769:C4591,3,FALSE)</f>
        <v>France</v>
      </c>
      <c r="H1769" t="str">
        <f>VLOOKUP(C1769,Customer!A1769:C4591,2,FALSE)</f>
        <v>Reims</v>
      </c>
      <c r="I1769" t="str">
        <f t="shared" si="82"/>
        <v>Mar</v>
      </c>
      <c r="J1769">
        <f t="shared" si="83"/>
        <v>14</v>
      </c>
    </row>
    <row r="1770" spans="1:10" x14ac:dyDescent="0.3">
      <c r="A1770" s="3">
        <v>38443</v>
      </c>
      <c r="B1770">
        <v>2</v>
      </c>
      <c r="C1770" t="s">
        <v>397</v>
      </c>
      <c r="D1770">
        <v>61.66</v>
      </c>
      <c r="E1770" t="s">
        <v>566</v>
      </c>
      <c r="F1770">
        <f t="shared" si="81"/>
        <v>123.32</v>
      </c>
      <c r="G1770" t="str">
        <f>VLOOKUP(C1770,Customer!A1770:C4592,3,FALSE)</f>
        <v>USA</v>
      </c>
      <c r="H1770" t="str">
        <f>VLOOKUP(C1770,Customer!A1770:C4592,2,FALSE)</f>
        <v>San Jose</v>
      </c>
      <c r="I1770" t="str">
        <f t="shared" si="82"/>
        <v>Apr</v>
      </c>
      <c r="J1770">
        <f t="shared" si="83"/>
        <v>14</v>
      </c>
    </row>
    <row r="1771" spans="1:10" x14ac:dyDescent="0.3">
      <c r="A1771" s="3">
        <v>38481</v>
      </c>
      <c r="B1771">
        <v>2</v>
      </c>
      <c r="C1771" t="s">
        <v>558</v>
      </c>
      <c r="D1771">
        <v>67.819999999999993</v>
      </c>
      <c r="E1771" t="s">
        <v>566</v>
      </c>
      <c r="F1771">
        <f t="shared" si="81"/>
        <v>135.63999999999999</v>
      </c>
      <c r="G1771" t="str">
        <f>VLOOKUP(C1771,Customer!A1771:C4593,3,FALSE)</f>
        <v>Australia</v>
      </c>
      <c r="H1771" t="str">
        <f>VLOOKUP(C1771,Customer!A1771:C4593,2,FALSE)</f>
        <v>Glen Waverly</v>
      </c>
      <c r="I1771" t="str">
        <f t="shared" si="82"/>
        <v>May</v>
      </c>
      <c r="J1771">
        <f t="shared" si="83"/>
        <v>20</v>
      </c>
    </row>
    <row r="1772" spans="1:10" x14ac:dyDescent="0.3">
      <c r="A1772" s="3">
        <v>37698</v>
      </c>
      <c r="B1772">
        <v>1</v>
      </c>
      <c r="C1772" t="s">
        <v>492</v>
      </c>
      <c r="D1772">
        <v>100</v>
      </c>
      <c r="E1772" t="s">
        <v>181</v>
      </c>
      <c r="F1772">
        <f t="shared" si="81"/>
        <v>100</v>
      </c>
      <c r="G1772" t="str">
        <f>VLOOKUP(C1772,Customer!A1772:C4594,3,FALSE)</f>
        <v>UK</v>
      </c>
      <c r="H1772" t="str">
        <f>VLOOKUP(C1772,Customer!A1772:C4594,2,FALSE)</f>
        <v>Manchester</v>
      </c>
      <c r="I1772" t="str">
        <f t="shared" si="82"/>
        <v>Mar</v>
      </c>
      <c r="J1772">
        <f t="shared" si="83"/>
        <v>12</v>
      </c>
    </row>
    <row r="1773" spans="1:10" x14ac:dyDescent="0.3">
      <c r="A1773" s="3">
        <v>37762</v>
      </c>
      <c r="B1773">
        <v>2</v>
      </c>
      <c r="C1773" t="s">
        <v>539</v>
      </c>
      <c r="D1773">
        <v>93.95</v>
      </c>
      <c r="E1773" t="s">
        <v>181</v>
      </c>
      <c r="F1773">
        <f t="shared" si="81"/>
        <v>187.9</v>
      </c>
      <c r="G1773" t="str">
        <f>VLOOKUP(C1773,Customer!A1773:C4595,3,FALSE)</f>
        <v>USA</v>
      </c>
      <c r="H1773" t="str">
        <f>VLOOKUP(C1773,Customer!A1773:C4595,2,FALSE)</f>
        <v>Las Vegas</v>
      </c>
      <c r="I1773" t="str">
        <f t="shared" si="82"/>
        <v>May</v>
      </c>
      <c r="J1773">
        <f t="shared" si="83"/>
        <v>21</v>
      </c>
    </row>
    <row r="1774" spans="1:10" x14ac:dyDescent="0.3">
      <c r="A1774" s="3">
        <v>37875</v>
      </c>
      <c r="B1774">
        <v>3</v>
      </c>
      <c r="C1774" t="s">
        <v>285</v>
      </c>
      <c r="D1774">
        <v>100</v>
      </c>
      <c r="E1774" t="s">
        <v>181</v>
      </c>
      <c r="F1774">
        <f t="shared" si="81"/>
        <v>300</v>
      </c>
      <c r="G1774" t="str">
        <f>VLOOKUP(C1774,Customer!A1774:C4596,3,FALSE)</f>
        <v>Australia</v>
      </c>
      <c r="H1774" t="str">
        <f>VLOOKUP(C1774,Customer!A1774:C4596,2,FALSE)</f>
        <v>North Sydney</v>
      </c>
      <c r="I1774" t="str">
        <f t="shared" si="82"/>
        <v>Sep</v>
      </c>
      <c r="J1774">
        <f t="shared" si="83"/>
        <v>37</v>
      </c>
    </row>
    <row r="1775" spans="1:10" x14ac:dyDescent="0.3">
      <c r="A1775" s="3">
        <v>37911</v>
      </c>
      <c r="B1775">
        <v>4</v>
      </c>
      <c r="C1775" t="s">
        <v>498</v>
      </c>
      <c r="D1775">
        <v>100</v>
      </c>
      <c r="E1775" t="s">
        <v>181</v>
      </c>
      <c r="F1775">
        <f t="shared" si="81"/>
        <v>400</v>
      </c>
      <c r="G1775" t="str">
        <f>VLOOKUP(C1775,Customer!A1775:C4597,3,FALSE)</f>
        <v>Denmark</v>
      </c>
      <c r="H1775" t="str">
        <f>VLOOKUP(C1775,Customer!A1775:C4597,2,FALSE)</f>
        <v>Aaarhus</v>
      </c>
      <c r="I1775" t="str">
        <f t="shared" si="82"/>
        <v>Oct</v>
      </c>
      <c r="J1775">
        <f t="shared" si="83"/>
        <v>42</v>
      </c>
    </row>
    <row r="1776" spans="1:10" x14ac:dyDescent="0.3">
      <c r="A1776" s="3">
        <v>37930</v>
      </c>
      <c r="B1776">
        <v>4</v>
      </c>
      <c r="C1776" t="s">
        <v>552</v>
      </c>
      <c r="D1776">
        <v>100</v>
      </c>
      <c r="E1776" t="s">
        <v>181</v>
      </c>
      <c r="F1776">
        <f t="shared" si="81"/>
        <v>400</v>
      </c>
      <c r="G1776" t="str">
        <f>VLOOKUP(C1776,Customer!A1776:C4598,3,FALSE)</f>
        <v>Italy</v>
      </c>
      <c r="H1776" t="str">
        <f>VLOOKUP(C1776,Customer!A1776:C4598,2,FALSE)</f>
        <v>Bergamo</v>
      </c>
      <c r="I1776" t="str">
        <f t="shared" si="82"/>
        <v>Nov</v>
      </c>
      <c r="J1776">
        <f t="shared" si="83"/>
        <v>45</v>
      </c>
    </row>
    <row r="1777" spans="1:10" x14ac:dyDescent="0.3">
      <c r="A1777" s="3">
        <v>37937</v>
      </c>
      <c r="B1777">
        <v>4</v>
      </c>
      <c r="C1777" t="s">
        <v>272</v>
      </c>
      <c r="D1777">
        <v>100</v>
      </c>
      <c r="E1777" t="s">
        <v>181</v>
      </c>
      <c r="F1777">
        <f t="shared" si="81"/>
        <v>400</v>
      </c>
      <c r="G1777" t="str">
        <f>VLOOKUP(C1777,Customer!A1777:C4599,3,FALSE)</f>
        <v>USA</v>
      </c>
      <c r="H1777" t="str">
        <f>VLOOKUP(C1777,Customer!A1777:C4599,2,FALSE)</f>
        <v>San Rafael</v>
      </c>
      <c r="I1777" t="str">
        <f t="shared" si="82"/>
        <v>Nov</v>
      </c>
      <c r="J1777">
        <f t="shared" si="83"/>
        <v>46</v>
      </c>
    </row>
    <row r="1778" spans="1:10" x14ac:dyDescent="0.3">
      <c r="A1778" s="3">
        <v>37945</v>
      </c>
      <c r="B1778">
        <v>4</v>
      </c>
      <c r="C1778" t="s">
        <v>277</v>
      </c>
      <c r="D1778">
        <v>100</v>
      </c>
      <c r="E1778" t="s">
        <v>181</v>
      </c>
      <c r="F1778">
        <f t="shared" si="81"/>
        <v>400</v>
      </c>
      <c r="G1778" t="str">
        <f>VLOOKUP(C1778,Customer!A1778:C4600,3,FALSE)</f>
        <v>USA</v>
      </c>
      <c r="H1778" t="str">
        <f>VLOOKUP(C1778,Customer!A1778:C4600,2,FALSE)</f>
        <v>Nashua</v>
      </c>
      <c r="I1778" t="str">
        <f t="shared" si="82"/>
        <v>Nov</v>
      </c>
      <c r="J1778">
        <f t="shared" si="83"/>
        <v>47</v>
      </c>
    </row>
    <row r="1779" spans="1:10" x14ac:dyDescent="0.3">
      <c r="A1779" s="3">
        <v>37957</v>
      </c>
      <c r="B1779">
        <v>4</v>
      </c>
      <c r="C1779" t="s">
        <v>475</v>
      </c>
      <c r="D1779">
        <v>100</v>
      </c>
      <c r="E1779" t="s">
        <v>181</v>
      </c>
      <c r="F1779">
        <f t="shared" si="81"/>
        <v>400</v>
      </c>
      <c r="G1779" t="str">
        <f>VLOOKUP(C1779,Customer!A1779:C4601,3,FALSE)</f>
        <v>USA</v>
      </c>
      <c r="H1779" t="str">
        <f>VLOOKUP(C1779,Customer!A1779:C4601,2,FALSE)</f>
        <v>NYC</v>
      </c>
      <c r="I1779" t="str">
        <f t="shared" si="82"/>
        <v>Dec</v>
      </c>
      <c r="J1779">
        <f t="shared" si="83"/>
        <v>49</v>
      </c>
    </row>
    <row r="1780" spans="1:10" x14ac:dyDescent="0.3">
      <c r="A1780" s="3">
        <v>38008</v>
      </c>
      <c r="B1780">
        <v>1</v>
      </c>
      <c r="C1780" t="s">
        <v>346</v>
      </c>
      <c r="D1780">
        <v>100</v>
      </c>
      <c r="E1780" t="s">
        <v>181</v>
      </c>
      <c r="F1780">
        <f t="shared" si="81"/>
        <v>100</v>
      </c>
      <c r="G1780" t="str">
        <f>VLOOKUP(C1780,Customer!A1780:C4602,3,FALSE)</f>
        <v>UK</v>
      </c>
      <c r="H1780" t="str">
        <f>VLOOKUP(C1780,Customer!A1780:C4602,2,FALSE)</f>
        <v>London</v>
      </c>
      <c r="I1780" t="str">
        <f t="shared" si="82"/>
        <v>Jan</v>
      </c>
      <c r="J1780">
        <f t="shared" si="83"/>
        <v>4</v>
      </c>
    </row>
    <row r="1781" spans="1:10" x14ac:dyDescent="0.3">
      <c r="A1781" s="3">
        <v>38048</v>
      </c>
      <c r="B1781">
        <v>1</v>
      </c>
      <c r="C1781" t="s">
        <v>219</v>
      </c>
      <c r="D1781">
        <v>100</v>
      </c>
      <c r="E1781" t="s">
        <v>181</v>
      </c>
      <c r="F1781">
        <f t="shared" si="81"/>
        <v>100</v>
      </c>
      <c r="G1781" t="str">
        <f>VLOOKUP(C1781,Customer!A1781:C4603,3,FALSE)</f>
        <v>France</v>
      </c>
      <c r="H1781" t="str">
        <f>VLOOKUP(C1781,Customer!A1781:C4603,2,FALSE)</f>
        <v>Lyon</v>
      </c>
      <c r="I1781" t="str">
        <f t="shared" si="82"/>
        <v>Mar</v>
      </c>
      <c r="J1781">
        <f t="shared" si="83"/>
        <v>10</v>
      </c>
    </row>
    <row r="1782" spans="1:10" x14ac:dyDescent="0.3">
      <c r="A1782" s="3">
        <v>38090</v>
      </c>
      <c r="B1782">
        <v>2</v>
      </c>
      <c r="C1782" t="s">
        <v>531</v>
      </c>
      <c r="D1782">
        <v>98.65</v>
      </c>
      <c r="E1782" t="s">
        <v>181</v>
      </c>
      <c r="F1782">
        <f t="shared" si="81"/>
        <v>197.3</v>
      </c>
      <c r="G1782" t="str">
        <f>VLOOKUP(C1782,Customer!A1782:C4604,3,FALSE)</f>
        <v>France</v>
      </c>
      <c r="H1782" t="str">
        <f>VLOOKUP(C1782,Customer!A1782:C4604,2,FALSE)</f>
        <v>Strasbourg</v>
      </c>
      <c r="I1782" t="str">
        <f t="shared" si="82"/>
        <v>Apr</v>
      </c>
      <c r="J1782">
        <f t="shared" si="83"/>
        <v>16</v>
      </c>
    </row>
    <row r="1783" spans="1:10" x14ac:dyDescent="0.3">
      <c r="A1783" s="3">
        <v>38175</v>
      </c>
      <c r="B1783">
        <v>3</v>
      </c>
      <c r="C1783" t="s">
        <v>475</v>
      </c>
      <c r="D1783">
        <v>100</v>
      </c>
      <c r="E1783" t="s">
        <v>181</v>
      </c>
      <c r="F1783">
        <f t="shared" si="81"/>
        <v>300</v>
      </c>
      <c r="G1783" t="str">
        <f>VLOOKUP(C1783,Customer!A1783:C4605,3,FALSE)</f>
        <v>USA</v>
      </c>
      <c r="H1783" t="str">
        <f>VLOOKUP(C1783,Customer!A1783:C4605,2,FALSE)</f>
        <v>NYC</v>
      </c>
      <c r="I1783" t="str">
        <f t="shared" si="82"/>
        <v>Jul</v>
      </c>
      <c r="J1783">
        <f t="shared" si="83"/>
        <v>28</v>
      </c>
    </row>
    <row r="1784" spans="1:10" x14ac:dyDescent="0.3">
      <c r="A1784" s="3">
        <v>38208</v>
      </c>
      <c r="B1784">
        <v>3</v>
      </c>
      <c r="C1784" t="s">
        <v>174</v>
      </c>
      <c r="D1784">
        <v>100</v>
      </c>
      <c r="E1784" t="s">
        <v>181</v>
      </c>
      <c r="F1784">
        <f t="shared" si="81"/>
        <v>300</v>
      </c>
      <c r="G1784" t="str">
        <f>VLOOKUP(C1784,Customer!A1784:C4606,3,FALSE)</f>
        <v>Spain</v>
      </c>
      <c r="H1784" t="str">
        <f>VLOOKUP(C1784,Customer!A1784:C4606,2,FALSE)</f>
        <v>Madrid</v>
      </c>
      <c r="I1784" t="str">
        <f t="shared" si="82"/>
        <v>Aug</v>
      </c>
      <c r="J1784">
        <f t="shared" si="83"/>
        <v>33</v>
      </c>
    </row>
    <row r="1785" spans="1:10" x14ac:dyDescent="0.3">
      <c r="A1785" s="3">
        <v>38231</v>
      </c>
      <c r="B1785">
        <v>3</v>
      </c>
      <c r="C1785" t="s">
        <v>418</v>
      </c>
      <c r="D1785">
        <v>100</v>
      </c>
      <c r="E1785" t="s">
        <v>181</v>
      </c>
      <c r="F1785">
        <f t="shared" si="81"/>
        <v>300</v>
      </c>
      <c r="G1785" t="str">
        <f>VLOOKUP(C1785,Customer!A1785:C4607,3,FALSE)</f>
        <v>Singapore</v>
      </c>
      <c r="H1785" t="str">
        <f>VLOOKUP(C1785,Customer!A1785:C4607,2,FALSE)</f>
        <v>Singapore</v>
      </c>
      <c r="I1785" t="str">
        <f t="shared" si="82"/>
        <v>Sep</v>
      </c>
      <c r="J1785">
        <f t="shared" si="83"/>
        <v>36</v>
      </c>
    </row>
    <row r="1786" spans="1:10" x14ac:dyDescent="0.3">
      <c r="A1786" s="3">
        <v>37900</v>
      </c>
      <c r="B1786">
        <v>4</v>
      </c>
      <c r="C1786" t="s">
        <v>165</v>
      </c>
      <c r="D1786">
        <v>100</v>
      </c>
      <c r="E1786" t="s">
        <v>181</v>
      </c>
      <c r="F1786">
        <f t="shared" si="81"/>
        <v>400</v>
      </c>
      <c r="G1786" t="str">
        <f>VLOOKUP(C1786,Customer!A1786:C4608,3,FALSE)</f>
        <v>UK</v>
      </c>
      <c r="H1786" t="str">
        <f>VLOOKUP(C1786,Customer!A1786:C4608,2,FALSE)</f>
        <v>Liverpool</v>
      </c>
      <c r="I1786" t="str">
        <f t="shared" si="82"/>
        <v>Oct</v>
      </c>
      <c r="J1786">
        <f t="shared" si="83"/>
        <v>41</v>
      </c>
    </row>
    <row r="1787" spans="1:10" x14ac:dyDescent="0.3">
      <c r="A1787" s="3">
        <v>38276</v>
      </c>
      <c r="B1787">
        <v>4</v>
      </c>
      <c r="C1787" t="s">
        <v>174</v>
      </c>
      <c r="D1787">
        <v>100</v>
      </c>
      <c r="E1787" t="s">
        <v>181</v>
      </c>
      <c r="F1787">
        <f t="shared" si="81"/>
        <v>400</v>
      </c>
      <c r="G1787" t="str">
        <f>VLOOKUP(C1787,Customer!A1787:C4609,3,FALSE)</f>
        <v>Spain</v>
      </c>
      <c r="H1787" t="str">
        <f>VLOOKUP(C1787,Customer!A1787:C4609,2,FALSE)</f>
        <v>Madrid</v>
      </c>
      <c r="I1787" t="str">
        <f t="shared" si="82"/>
        <v>Oct</v>
      </c>
      <c r="J1787">
        <f t="shared" si="83"/>
        <v>42</v>
      </c>
    </row>
    <row r="1788" spans="1:10" x14ac:dyDescent="0.3">
      <c r="A1788" s="3">
        <v>38308</v>
      </c>
      <c r="B1788">
        <v>4</v>
      </c>
      <c r="C1788" t="s">
        <v>492</v>
      </c>
      <c r="D1788">
        <v>42.26</v>
      </c>
      <c r="E1788" t="s">
        <v>181</v>
      </c>
      <c r="F1788">
        <f t="shared" si="81"/>
        <v>169.04</v>
      </c>
      <c r="G1788" t="str">
        <f>VLOOKUP(C1788,Customer!A1788:C4610,3,FALSE)</f>
        <v>UK</v>
      </c>
      <c r="H1788" t="str">
        <f>VLOOKUP(C1788,Customer!A1788:C4610,2,FALSE)</f>
        <v>Manchester</v>
      </c>
      <c r="I1788" t="str">
        <f t="shared" si="82"/>
        <v>Nov</v>
      </c>
      <c r="J1788">
        <f t="shared" si="83"/>
        <v>47</v>
      </c>
    </row>
    <row r="1789" spans="1:10" x14ac:dyDescent="0.3">
      <c r="A1789" s="3">
        <v>38320</v>
      </c>
      <c r="B1789">
        <v>4</v>
      </c>
      <c r="C1789" t="s">
        <v>539</v>
      </c>
      <c r="D1789">
        <v>87.24</v>
      </c>
      <c r="E1789" t="s">
        <v>181</v>
      </c>
      <c r="F1789">
        <f t="shared" si="81"/>
        <v>348.96</v>
      </c>
      <c r="G1789" t="str">
        <f>VLOOKUP(C1789,Customer!A1789:C4611,3,FALSE)</f>
        <v>USA</v>
      </c>
      <c r="H1789" t="str">
        <f>VLOOKUP(C1789,Customer!A1789:C4611,2,FALSE)</f>
        <v>Las Vegas</v>
      </c>
      <c r="I1789" t="str">
        <f t="shared" si="82"/>
        <v>Nov</v>
      </c>
      <c r="J1789">
        <f t="shared" si="83"/>
        <v>49</v>
      </c>
    </row>
    <row r="1790" spans="1:10" x14ac:dyDescent="0.3">
      <c r="A1790" s="3">
        <v>38371</v>
      </c>
      <c r="B1790">
        <v>1</v>
      </c>
      <c r="C1790" t="s">
        <v>272</v>
      </c>
      <c r="D1790">
        <v>100</v>
      </c>
      <c r="E1790" t="s">
        <v>181</v>
      </c>
      <c r="F1790">
        <f t="shared" si="81"/>
        <v>100</v>
      </c>
      <c r="G1790" t="str">
        <f>VLOOKUP(C1790,Customer!A1790:C4612,3,FALSE)</f>
        <v>USA</v>
      </c>
      <c r="H1790" t="str">
        <f>VLOOKUP(C1790,Customer!A1790:C4612,2,FALSE)</f>
        <v>San Rafael</v>
      </c>
      <c r="I1790" t="str">
        <f t="shared" si="82"/>
        <v>Jan</v>
      </c>
      <c r="J1790">
        <f t="shared" si="83"/>
        <v>4</v>
      </c>
    </row>
    <row r="1791" spans="1:10" x14ac:dyDescent="0.3">
      <c r="A1791" s="3">
        <v>38399</v>
      </c>
      <c r="B1791">
        <v>1</v>
      </c>
      <c r="C1791" t="s">
        <v>174</v>
      </c>
      <c r="D1791">
        <v>36.29</v>
      </c>
      <c r="E1791" t="s">
        <v>181</v>
      </c>
      <c r="F1791">
        <f t="shared" si="81"/>
        <v>36.29</v>
      </c>
      <c r="G1791" t="str">
        <f>VLOOKUP(C1791,Customer!A1791:C4613,3,FALSE)</f>
        <v>Spain</v>
      </c>
      <c r="H1791" t="str">
        <f>VLOOKUP(C1791,Customer!A1791:C4613,2,FALSE)</f>
        <v>Madrid</v>
      </c>
      <c r="I1791" t="str">
        <f t="shared" si="82"/>
        <v>Feb</v>
      </c>
      <c r="J1791">
        <f t="shared" si="83"/>
        <v>8</v>
      </c>
    </row>
    <row r="1792" spans="1:10" x14ac:dyDescent="0.3">
      <c r="A1792" s="3">
        <v>38464</v>
      </c>
      <c r="B1792">
        <v>2</v>
      </c>
      <c r="C1792" t="s">
        <v>397</v>
      </c>
      <c r="D1792">
        <v>98.65</v>
      </c>
      <c r="E1792" t="s">
        <v>181</v>
      </c>
      <c r="F1792">
        <f t="shared" si="81"/>
        <v>197.3</v>
      </c>
      <c r="G1792" t="str">
        <f>VLOOKUP(C1792,Customer!A1792:C4614,3,FALSE)</f>
        <v>USA</v>
      </c>
      <c r="H1792" t="str">
        <f>VLOOKUP(C1792,Customer!A1792:C4614,2,FALSE)</f>
        <v>San Jose</v>
      </c>
      <c r="I1792" t="str">
        <f t="shared" si="82"/>
        <v>Apr</v>
      </c>
      <c r="J1792">
        <f t="shared" si="83"/>
        <v>17</v>
      </c>
    </row>
    <row r="1793" spans="1:10" x14ac:dyDescent="0.3">
      <c r="A1793" s="3">
        <v>38501</v>
      </c>
      <c r="B1793">
        <v>2</v>
      </c>
      <c r="C1793" t="s">
        <v>152</v>
      </c>
      <c r="D1793">
        <v>96.3</v>
      </c>
      <c r="E1793" t="s">
        <v>181</v>
      </c>
      <c r="F1793">
        <f t="shared" si="81"/>
        <v>192.6</v>
      </c>
      <c r="G1793" t="str">
        <f>VLOOKUP(C1793,Customer!A1793:C4615,3,FALSE)</f>
        <v>Australia</v>
      </c>
      <c r="H1793" t="str">
        <f>VLOOKUP(C1793,Customer!A1793:C4615,2,FALSE)</f>
        <v>Chatswood</v>
      </c>
      <c r="I1793" t="str">
        <f t="shared" si="82"/>
        <v>May</v>
      </c>
      <c r="J1793">
        <f t="shared" si="83"/>
        <v>23</v>
      </c>
    </row>
    <row r="1794" spans="1:10" x14ac:dyDescent="0.3">
      <c r="A1794" s="3">
        <v>37690</v>
      </c>
      <c r="B1794">
        <v>1</v>
      </c>
      <c r="C1794" t="s">
        <v>309</v>
      </c>
      <c r="D1794">
        <v>32.1</v>
      </c>
      <c r="E1794" t="s">
        <v>181</v>
      </c>
      <c r="F1794">
        <f t="shared" si="81"/>
        <v>32.1</v>
      </c>
      <c r="G1794" t="str">
        <f>VLOOKUP(C1794,Customer!A1794:C4616,3,FALSE)</f>
        <v>USA</v>
      </c>
      <c r="H1794" t="str">
        <f>VLOOKUP(C1794,Customer!A1794:C4616,2,FALSE)</f>
        <v>Philadelphia</v>
      </c>
      <c r="I1794" t="str">
        <f t="shared" si="82"/>
        <v>Mar</v>
      </c>
      <c r="J1794">
        <f t="shared" si="83"/>
        <v>11</v>
      </c>
    </row>
    <row r="1795" spans="1:10" x14ac:dyDescent="0.3">
      <c r="A1795" s="3">
        <v>37749</v>
      </c>
      <c r="B1795">
        <v>2</v>
      </c>
      <c r="C1795" t="s">
        <v>433</v>
      </c>
      <c r="D1795">
        <v>30.96</v>
      </c>
      <c r="E1795" t="s">
        <v>181</v>
      </c>
      <c r="F1795">
        <f t="shared" ref="F1795:F1858" si="84">D1795*B1795</f>
        <v>61.92</v>
      </c>
      <c r="G1795" t="str">
        <f>VLOOKUP(C1795,Customer!A1795:C4617,3,FALSE)</f>
        <v>France</v>
      </c>
      <c r="H1795" t="str">
        <f>VLOOKUP(C1795,Customer!A1795:C4617,2,FALSE)</f>
        <v>Marseille</v>
      </c>
      <c r="I1795" t="str">
        <f t="shared" ref="I1795:I1858" si="85">TEXT(A1795,"mmm")</f>
        <v>May</v>
      </c>
      <c r="J1795">
        <f t="shared" ref="J1795:J1858" si="86">WEEKNUM(A1795)</f>
        <v>19</v>
      </c>
    </row>
    <row r="1796" spans="1:10" x14ac:dyDescent="0.3">
      <c r="A1796" s="3">
        <v>37804</v>
      </c>
      <c r="B1796">
        <v>3</v>
      </c>
      <c r="C1796" t="s">
        <v>272</v>
      </c>
      <c r="D1796">
        <v>35.869999999999997</v>
      </c>
      <c r="E1796" t="s">
        <v>181</v>
      </c>
      <c r="F1796">
        <f t="shared" si="84"/>
        <v>107.60999999999999</v>
      </c>
      <c r="G1796" t="str">
        <f>VLOOKUP(C1796,Customer!A1796:C4618,3,FALSE)</f>
        <v>USA</v>
      </c>
      <c r="H1796" t="str">
        <f>VLOOKUP(C1796,Customer!A1796:C4618,2,FALSE)</f>
        <v>San Rafael</v>
      </c>
      <c r="I1796" t="str">
        <f t="shared" si="85"/>
        <v>Jul</v>
      </c>
      <c r="J1796">
        <f t="shared" si="86"/>
        <v>27</v>
      </c>
    </row>
    <row r="1797" spans="1:10" x14ac:dyDescent="0.3">
      <c r="A1797" s="3">
        <v>37869</v>
      </c>
      <c r="B1797">
        <v>3</v>
      </c>
      <c r="C1797" t="s">
        <v>281</v>
      </c>
      <c r="D1797">
        <v>42.67</v>
      </c>
      <c r="E1797" t="s">
        <v>181</v>
      </c>
      <c r="F1797">
        <f t="shared" si="84"/>
        <v>128.01</v>
      </c>
      <c r="G1797" t="str">
        <f>VLOOKUP(C1797,Customer!A1797:C4619,3,FALSE)</f>
        <v>USA</v>
      </c>
      <c r="H1797" t="str">
        <f>VLOOKUP(C1797,Customer!A1797:C4619,2,FALSE)</f>
        <v>Brickhaven</v>
      </c>
      <c r="I1797" t="str">
        <f t="shared" si="85"/>
        <v>Sep</v>
      </c>
      <c r="J1797">
        <f t="shared" si="86"/>
        <v>36</v>
      </c>
    </row>
    <row r="1798" spans="1:10" x14ac:dyDescent="0.3">
      <c r="A1798" s="3">
        <v>37905</v>
      </c>
      <c r="B1798">
        <v>4</v>
      </c>
      <c r="C1798" t="s">
        <v>358</v>
      </c>
      <c r="D1798">
        <v>37</v>
      </c>
      <c r="E1798" t="s">
        <v>181</v>
      </c>
      <c r="F1798">
        <f t="shared" si="84"/>
        <v>148</v>
      </c>
      <c r="G1798" t="str">
        <f>VLOOKUP(C1798,Customer!A1798:C4620,3,FALSE)</f>
        <v>USA</v>
      </c>
      <c r="H1798" t="str">
        <f>VLOOKUP(C1798,Customer!A1798:C4620,2,FALSE)</f>
        <v>Los Angeles</v>
      </c>
      <c r="I1798" t="str">
        <f t="shared" si="85"/>
        <v>Oct</v>
      </c>
      <c r="J1798">
        <f t="shared" si="86"/>
        <v>41</v>
      </c>
    </row>
    <row r="1799" spans="1:10" x14ac:dyDescent="0.3">
      <c r="A1799" s="3">
        <v>37930</v>
      </c>
      <c r="B1799">
        <v>4</v>
      </c>
      <c r="C1799" t="s">
        <v>292</v>
      </c>
      <c r="D1799">
        <v>35.49</v>
      </c>
      <c r="E1799" t="s">
        <v>181</v>
      </c>
      <c r="F1799">
        <f t="shared" si="84"/>
        <v>141.96</v>
      </c>
      <c r="G1799" t="str">
        <f>VLOOKUP(C1799,Customer!A1799:C4621,3,FALSE)</f>
        <v>Canada</v>
      </c>
      <c r="H1799" t="str">
        <f>VLOOKUP(C1799,Customer!A1799:C4621,2,FALSE)</f>
        <v>Montreal</v>
      </c>
      <c r="I1799" t="str">
        <f t="shared" si="85"/>
        <v>Nov</v>
      </c>
      <c r="J1799">
        <f t="shared" si="86"/>
        <v>45</v>
      </c>
    </row>
    <row r="1800" spans="1:10" x14ac:dyDescent="0.3">
      <c r="A1800" s="3">
        <v>37937</v>
      </c>
      <c r="B1800">
        <v>4</v>
      </c>
      <c r="C1800" t="s">
        <v>73</v>
      </c>
      <c r="D1800">
        <v>42.67</v>
      </c>
      <c r="E1800" t="s">
        <v>181</v>
      </c>
      <c r="F1800">
        <f t="shared" si="84"/>
        <v>170.68</v>
      </c>
      <c r="G1800" t="str">
        <f>VLOOKUP(C1800,Customer!A1800:C4622,3,FALSE)</f>
        <v>Norway</v>
      </c>
      <c r="H1800" t="str">
        <f>VLOOKUP(C1800,Customer!A1800:C4622,2,FALSE)</f>
        <v>Bergen</v>
      </c>
      <c r="I1800" t="str">
        <f t="shared" si="85"/>
        <v>Nov</v>
      </c>
      <c r="J1800">
        <f t="shared" si="86"/>
        <v>46</v>
      </c>
    </row>
    <row r="1801" spans="1:10" x14ac:dyDescent="0.3">
      <c r="A1801" s="3">
        <v>37945</v>
      </c>
      <c r="B1801">
        <v>4</v>
      </c>
      <c r="C1801" t="s">
        <v>277</v>
      </c>
      <c r="D1801">
        <v>30.59</v>
      </c>
      <c r="E1801" t="s">
        <v>181</v>
      </c>
      <c r="F1801">
        <f t="shared" si="84"/>
        <v>122.36</v>
      </c>
      <c r="G1801" t="str">
        <f>VLOOKUP(C1801,Customer!A1801:C4623,3,FALSE)</f>
        <v>USA</v>
      </c>
      <c r="H1801" t="str">
        <f>VLOOKUP(C1801,Customer!A1801:C4623,2,FALSE)</f>
        <v>Nashua</v>
      </c>
      <c r="I1801" t="str">
        <f t="shared" si="85"/>
        <v>Nov</v>
      </c>
      <c r="J1801">
        <f t="shared" si="86"/>
        <v>47</v>
      </c>
    </row>
    <row r="1802" spans="1:10" x14ac:dyDescent="0.3">
      <c r="A1802" s="3">
        <v>37957</v>
      </c>
      <c r="B1802">
        <v>4</v>
      </c>
      <c r="C1802" t="s">
        <v>174</v>
      </c>
      <c r="D1802">
        <v>37</v>
      </c>
      <c r="E1802" t="s">
        <v>181</v>
      </c>
      <c r="F1802">
        <f t="shared" si="84"/>
        <v>148</v>
      </c>
      <c r="G1802" t="str">
        <f>VLOOKUP(C1802,Customer!A1802:C4624,3,FALSE)</f>
        <v>Spain</v>
      </c>
      <c r="H1802" t="str">
        <f>VLOOKUP(C1802,Customer!A1802:C4624,2,FALSE)</f>
        <v>Madrid</v>
      </c>
      <c r="I1802" t="str">
        <f t="shared" si="85"/>
        <v>Dec</v>
      </c>
      <c r="J1802">
        <f t="shared" si="86"/>
        <v>49</v>
      </c>
    </row>
    <row r="1803" spans="1:10" x14ac:dyDescent="0.3">
      <c r="A1803" s="3">
        <v>38002</v>
      </c>
      <c r="B1803">
        <v>1</v>
      </c>
      <c r="C1803" t="s">
        <v>174</v>
      </c>
      <c r="D1803">
        <v>43.42</v>
      </c>
      <c r="E1803" t="s">
        <v>181</v>
      </c>
      <c r="F1803">
        <f t="shared" si="84"/>
        <v>43.42</v>
      </c>
      <c r="G1803" t="str">
        <f>VLOOKUP(C1803,Customer!A1803:C4625,3,FALSE)</f>
        <v>Spain</v>
      </c>
      <c r="H1803" t="str">
        <f>VLOOKUP(C1803,Customer!A1803:C4625,2,FALSE)</f>
        <v>Madrid</v>
      </c>
      <c r="I1803" t="str">
        <f t="shared" si="85"/>
        <v>Jan</v>
      </c>
      <c r="J1803">
        <f t="shared" si="86"/>
        <v>3</v>
      </c>
    </row>
    <row r="1804" spans="1:10" x14ac:dyDescent="0.3">
      <c r="A1804" s="3">
        <v>38039</v>
      </c>
      <c r="B1804">
        <v>1</v>
      </c>
      <c r="C1804" t="s">
        <v>446</v>
      </c>
      <c r="D1804">
        <v>36.630000000000003</v>
      </c>
      <c r="E1804" t="s">
        <v>181</v>
      </c>
      <c r="F1804">
        <f t="shared" si="84"/>
        <v>36.630000000000003</v>
      </c>
      <c r="G1804" t="str">
        <f>VLOOKUP(C1804,Customer!A1804:C4626,3,FALSE)</f>
        <v>Switzerland</v>
      </c>
      <c r="H1804" t="str">
        <f>VLOOKUP(C1804,Customer!A1804:C4626,2,FALSE)</f>
        <v>Gensve</v>
      </c>
      <c r="I1804" t="str">
        <f t="shared" si="85"/>
        <v>Feb</v>
      </c>
      <c r="J1804">
        <f t="shared" si="86"/>
        <v>9</v>
      </c>
    </row>
    <row r="1805" spans="1:10" x14ac:dyDescent="0.3">
      <c r="A1805" s="3">
        <v>38089</v>
      </c>
      <c r="B1805">
        <v>2</v>
      </c>
      <c r="C1805" t="s">
        <v>391</v>
      </c>
      <c r="D1805">
        <v>44.56</v>
      </c>
      <c r="E1805" t="s">
        <v>181</v>
      </c>
      <c r="F1805">
        <f t="shared" si="84"/>
        <v>89.12</v>
      </c>
      <c r="G1805" t="str">
        <f>VLOOKUP(C1805,Customer!A1805:C4627,3,FALSE)</f>
        <v>Finland</v>
      </c>
      <c r="H1805" t="str">
        <f>VLOOKUP(C1805,Customer!A1805:C4627,2,FALSE)</f>
        <v>Oulu</v>
      </c>
      <c r="I1805" t="str">
        <f t="shared" si="85"/>
        <v>Apr</v>
      </c>
      <c r="J1805">
        <f t="shared" si="86"/>
        <v>16</v>
      </c>
    </row>
    <row r="1806" spans="1:10" x14ac:dyDescent="0.3">
      <c r="A1806" s="3">
        <v>38139</v>
      </c>
      <c r="B1806">
        <v>2</v>
      </c>
      <c r="C1806" t="s">
        <v>165</v>
      </c>
      <c r="D1806">
        <v>42.67</v>
      </c>
      <c r="E1806" t="s">
        <v>181</v>
      </c>
      <c r="F1806">
        <f t="shared" si="84"/>
        <v>85.34</v>
      </c>
      <c r="G1806" t="str">
        <f>VLOOKUP(C1806,Customer!A1806:C4628,3,FALSE)</f>
        <v>UK</v>
      </c>
      <c r="H1806" t="str">
        <f>VLOOKUP(C1806,Customer!A1806:C4628,2,FALSE)</f>
        <v>Liverpool</v>
      </c>
      <c r="I1806" t="str">
        <f t="shared" si="85"/>
        <v>Jun</v>
      </c>
      <c r="J1806">
        <f t="shared" si="86"/>
        <v>23</v>
      </c>
    </row>
    <row r="1807" spans="1:10" x14ac:dyDescent="0.3">
      <c r="A1807" s="3">
        <v>38174</v>
      </c>
      <c r="B1807">
        <v>3</v>
      </c>
      <c r="C1807" t="s">
        <v>452</v>
      </c>
      <c r="D1807">
        <v>40.4</v>
      </c>
      <c r="E1807" t="s">
        <v>181</v>
      </c>
      <c r="F1807">
        <f t="shared" si="84"/>
        <v>121.19999999999999</v>
      </c>
      <c r="G1807" t="str">
        <f>VLOOKUP(C1807,Customer!A1807:C4629,3,FALSE)</f>
        <v>Italy</v>
      </c>
      <c r="H1807" t="str">
        <f>VLOOKUP(C1807,Customer!A1807:C4629,2,FALSE)</f>
        <v>Reggio Emilia</v>
      </c>
      <c r="I1807" t="str">
        <f t="shared" si="85"/>
        <v>Jul</v>
      </c>
      <c r="J1807">
        <f t="shared" si="86"/>
        <v>28</v>
      </c>
    </row>
    <row r="1808" spans="1:10" x14ac:dyDescent="0.3">
      <c r="A1808" s="3">
        <v>38205</v>
      </c>
      <c r="B1808">
        <v>3</v>
      </c>
      <c r="C1808" t="s">
        <v>539</v>
      </c>
      <c r="D1808">
        <v>38.89</v>
      </c>
      <c r="E1808" t="s">
        <v>181</v>
      </c>
      <c r="F1808">
        <f t="shared" si="84"/>
        <v>116.67</v>
      </c>
      <c r="G1808" t="str">
        <f>VLOOKUP(C1808,Customer!A1808:C4630,3,FALSE)</f>
        <v>USA</v>
      </c>
      <c r="H1808" t="str">
        <f>VLOOKUP(C1808,Customer!A1808:C4630,2,FALSE)</f>
        <v>Las Vegas</v>
      </c>
      <c r="I1808" t="str">
        <f t="shared" si="85"/>
        <v>Aug</v>
      </c>
      <c r="J1808">
        <f t="shared" si="86"/>
        <v>32</v>
      </c>
    </row>
    <row r="1809" spans="1:10" x14ac:dyDescent="0.3">
      <c r="A1809" s="3">
        <v>38229</v>
      </c>
      <c r="B1809">
        <v>3</v>
      </c>
      <c r="C1809" t="s">
        <v>446</v>
      </c>
      <c r="D1809">
        <v>39.65</v>
      </c>
      <c r="E1809" t="s">
        <v>181</v>
      </c>
      <c r="F1809">
        <f t="shared" si="84"/>
        <v>118.94999999999999</v>
      </c>
      <c r="G1809" t="str">
        <f>VLOOKUP(C1809,Customer!A1809:C4631,3,FALSE)</f>
        <v>Switzerland</v>
      </c>
      <c r="H1809" t="str">
        <f>VLOOKUP(C1809,Customer!A1809:C4631,2,FALSE)</f>
        <v>Gensve</v>
      </c>
      <c r="I1809" t="str">
        <f t="shared" si="85"/>
        <v>Aug</v>
      </c>
      <c r="J1809">
        <f t="shared" si="86"/>
        <v>36</v>
      </c>
    </row>
    <row r="1810" spans="1:10" x14ac:dyDescent="0.3">
      <c r="A1810" s="3">
        <v>37899</v>
      </c>
      <c r="B1810">
        <v>4</v>
      </c>
      <c r="C1810" t="s">
        <v>543</v>
      </c>
      <c r="D1810">
        <v>34.36</v>
      </c>
      <c r="E1810" t="s">
        <v>181</v>
      </c>
      <c r="F1810">
        <f t="shared" si="84"/>
        <v>137.44</v>
      </c>
      <c r="G1810" t="str">
        <f>VLOOKUP(C1810,Customer!A1810:C4632,3,FALSE)</f>
        <v>Norway</v>
      </c>
      <c r="H1810" t="str">
        <f>VLOOKUP(C1810,Customer!A1810:C4632,2,FALSE)</f>
        <v>Oslo</v>
      </c>
      <c r="I1810" t="str">
        <f t="shared" si="85"/>
        <v>Oct</v>
      </c>
      <c r="J1810">
        <f t="shared" si="86"/>
        <v>41</v>
      </c>
    </row>
    <row r="1811" spans="1:10" x14ac:dyDescent="0.3">
      <c r="A1811" s="3">
        <v>38276</v>
      </c>
      <c r="B1811">
        <v>4</v>
      </c>
      <c r="C1811" t="s">
        <v>439</v>
      </c>
      <c r="D1811">
        <v>41.91</v>
      </c>
      <c r="E1811" t="s">
        <v>181</v>
      </c>
      <c r="F1811">
        <f t="shared" si="84"/>
        <v>167.64</v>
      </c>
      <c r="G1811" t="str">
        <f>VLOOKUP(C1811,Customer!A1811:C4633,3,FALSE)</f>
        <v>Germany</v>
      </c>
      <c r="H1811" t="str">
        <f>VLOOKUP(C1811,Customer!A1811:C4633,2,FALSE)</f>
        <v>Koln</v>
      </c>
      <c r="I1811" t="str">
        <f t="shared" si="85"/>
        <v>Oct</v>
      </c>
      <c r="J1811">
        <f t="shared" si="86"/>
        <v>42</v>
      </c>
    </row>
    <row r="1812" spans="1:10" x14ac:dyDescent="0.3">
      <c r="A1812" s="3">
        <v>38295</v>
      </c>
      <c r="B1812">
        <v>4</v>
      </c>
      <c r="C1812" t="s">
        <v>160</v>
      </c>
      <c r="D1812">
        <v>33.229999999999997</v>
      </c>
      <c r="E1812" t="s">
        <v>181</v>
      </c>
      <c r="F1812">
        <f t="shared" si="84"/>
        <v>132.91999999999999</v>
      </c>
      <c r="G1812" t="str">
        <f>VLOOKUP(C1812,Customer!A1812:C4634,3,FALSE)</f>
        <v>USA</v>
      </c>
      <c r="H1812" t="str">
        <f>VLOOKUP(C1812,Customer!A1812:C4634,2,FALSE)</f>
        <v>New Bedford</v>
      </c>
      <c r="I1812" t="str">
        <f t="shared" si="85"/>
        <v>Nov</v>
      </c>
      <c r="J1812">
        <f t="shared" si="86"/>
        <v>45</v>
      </c>
    </row>
    <row r="1813" spans="1:10" x14ac:dyDescent="0.3">
      <c r="A1813" s="3">
        <v>38308</v>
      </c>
      <c r="B1813">
        <v>4</v>
      </c>
      <c r="C1813" t="s">
        <v>309</v>
      </c>
      <c r="D1813">
        <v>42.24</v>
      </c>
      <c r="E1813" t="s">
        <v>181</v>
      </c>
      <c r="F1813">
        <f t="shared" si="84"/>
        <v>168.96</v>
      </c>
      <c r="G1813" t="str">
        <f>VLOOKUP(C1813,Customer!A1813:C4635,3,FALSE)</f>
        <v>USA</v>
      </c>
      <c r="H1813" t="str">
        <f>VLOOKUP(C1813,Customer!A1813:C4635,2,FALSE)</f>
        <v>Philadelphia</v>
      </c>
      <c r="I1813" t="str">
        <f t="shared" si="85"/>
        <v>Nov</v>
      </c>
      <c r="J1813">
        <f t="shared" si="86"/>
        <v>47</v>
      </c>
    </row>
    <row r="1814" spans="1:10" x14ac:dyDescent="0.3">
      <c r="A1814" s="3">
        <v>38315</v>
      </c>
      <c r="B1814">
        <v>4</v>
      </c>
      <c r="C1814" t="s">
        <v>89</v>
      </c>
      <c r="D1814">
        <v>40.4</v>
      </c>
      <c r="E1814" t="s">
        <v>181</v>
      </c>
      <c r="F1814">
        <f t="shared" si="84"/>
        <v>161.6</v>
      </c>
      <c r="G1814" t="str">
        <f>VLOOKUP(C1814,Customer!A1814:C4636,3,FALSE)</f>
        <v>Australia</v>
      </c>
      <c r="H1814" t="str">
        <f>VLOOKUP(C1814,Customer!A1814:C4636,2,FALSE)</f>
        <v>Melbourne</v>
      </c>
      <c r="I1814" t="str">
        <f t="shared" si="85"/>
        <v>Nov</v>
      </c>
      <c r="J1814">
        <f t="shared" si="86"/>
        <v>48</v>
      </c>
    </row>
    <row r="1815" spans="1:10" x14ac:dyDescent="0.3">
      <c r="A1815" s="3">
        <v>38328</v>
      </c>
      <c r="B1815">
        <v>4</v>
      </c>
      <c r="C1815" t="s">
        <v>174</v>
      </c>
      <c r="D1815">
        <v>38.520000000000003</v>
      </c>
      <c r="E1815" t="s">
        <v>181</v>
      </c>
      <c r="F1815">
        <f t="shared" si="84"/>
        <v>154.08000000000001</v>
      </c>
      <c r="G1815" t="str">
        <f>VLOOKUP(C1815,Customer!A1815:C4637,3,FALSE)</f>
        <v>Spain</v>
      </c>
      <c r="H1815" t="str">
        <f>VLOOKUP(C1815,Customer!A1815:C4637,2,FALSE)</f>
        <v>Madrid</v>
      </c>
      <c r="I1815" t="str">
        <f t="shared" si="85"/>
        <v>Dec</v>
      </c>
      <c r="J1815">
        <f t="shared" si="86"/>
        <v>50</v>
      </c>
    </row>
    <row r="1816" spans="1:10" x14ac:dyDescent="0.3">
      <c r="A1816" s="3">
        <v>38364</v>
      </c>
      <c r="B1816">
        <v>1</v>
      </c>
      <c r="C1816" t="s">
        <v>52</v>
      </c>
      <c r="D1816">
        <v>100</v>
      </c>
      <c r="E1816" t="s">
        <v>181</v>
      </c>
      <c r="F1816">
        <f t="shared" si="84"/>
        <v>100</v>
      </c>
      <c r="G1816" t="str">
        <f>VLOOKUP(C1816,Customer!A1816:C4638,3,FALSE)</f>
        <v>USA</v>
      </c>
      <c r="H1816" t="str">
        <f>VLOOKUP(C1816,Customer!A1816:C4638,2,FALSE)</f>
        <v>Pasadena</v>
      </c>
      <c r="I1816" t="str">
        <f t="shared" si="85"/>
        <v>Jan</v>
      </c>
      <c r="J1816">
        <f t="shared" si="86"/>
        <v>3</v>
      </c>
    </row>
    <row r="1817" spans="1:10" x14ac:dyDescent="0.3">
      <c r="A1817" s="3">
        <v>38393</v>
      </c>
      <c r="B1817">
        <v>1</v>
      </c>
      <c r="C1817" t="s">
        <v>174</v>
      </c>
      <c r="D1817">
        <v>100</v>
      </c>
      <c r="E1817" t="s">
        <v>181</v>
      </c>
      <c r="F1817">
        <f t="shared" si="84"/>
        <v>100</v>
      </c>
      <c r="G1817" t="str">
        <f>VLOOKUP(C1817,Customer!A1817:C4639,3,FALSE)</f>
        <v>Spain</v>
      </c>
      <c r="H1817" t="str">
        <f>VLOOKUP(C1817,Customer!A1817:C4639,2,FALSE)</f>
        <v>Madrid</v>
      </c>
      <c r="I1817" t="str">
        <f t="shared" si="85"/>
        <v>Feb</v>
      </c>
      <c r="J1817">
        <f t="shared" si="86"/>
        <v>7</v>
      </c>
    </row>
    <row r="1818" spans="1:10" x14ac:dyDescent="0.3">
      <c r="A1818" s="3">
        <v>38415</v>
      </c>
      <c r="B1818">
        <v>1</v>
      </c>
      <c r="C1818" t="s">
        <v>272</v>
      </c>
      <c r="D1818">
        <v>100</v>
      </c>
      <c r="E1818" t="s">
        <v>181</v>
      </c>
      <c r="F1818">
        <f t="shared" si="84"/>
        <v>100</v>
      </c>
      <c r="G1818" t="str">
        <f>VLOOKUP(C1818,Customer!A1818:C4640,3,FALSE)</f>
        <v>USA</v>
      </c>
      <c r="H1818" t="str">
        <f>VLOOKUP(C1818,Customer!A1818:C4640,2,FALSE)</f>
        <v>San Rafael</v>
      </c>
      <c r="I1818" t="str">
        <f t="shared" si="85"/>
        <v>Mar</v>
      </c>
      <c r="J1818">
        <f t="shared" si="86"/>
        <v>10</v>
      </c>
    </row>
    <row r="1819" spans="1:10" x14ac:dyDescent="0.3">
      <c r="A1819" s="3">
        <v>38456</v>
      </c>
      <c r="B1819">
        <v>2</v>
      </c>
      <c r="C1819" t="s">
        <v>531</v>
      </c>
      <c r="D1819">
        <v>44.56</v>
      </c>
      <c r="E1819" t="s">
        <v>181</v>
      </c>
      <c r="F1819">
        <f t="shared" si="84"/>
        <v>89.12</v>
      </c>
      <c r="G1819" t="str">
        <f>VLOOKUP(C1819,Customer!A1819:C4641,3,FALSE)</f>
        <v>France</v>
      </c>
      <c r="H1819" t="str">
        <f>VLOOKUP(C1819,Customer!A1819:C4641,2,FALSE)</f>
        <v>Strasbourg</v>
      </c>
      <c r="I1819" t="str">
        <f t="shared" si="85"/>
        <v>Apr</v>
      </c>
      <c r="J1819">
        <f t="shared" si="86"/>
        <v>16</v>
      </c>
    </row>
    <row r="1820" spans="1:10" x14ac:dyDescent="0.3">
      <c r="A1820" s="3">
        <v>38489</v>
      </c>
      <c r="B1820">
        <v>2</v>
      </c>
      <c r="C1820" t="s">
        <v>144</v>
      </c>
      <c r="D1820">
        <v>42.67</v>
      </c>
      <c r="E1820" t="s">
        <v>181</v>
      </c>
      <c r="F1820">
        <f t="shared" si="84"/>
        <v>85.34</v>
      </c>
      <c r="G1820" t="str">
        <f>VLOOKUP(C1820,Customer!A1820:C4642,3,FALSE)</f>
        <v>Austria</v>
      </c>
      <c r="H1820" t="str">
        <f>VLOOKUP(C1820,Customer!A1820:C4642,2,FALSE)</f>
        <v>Salzburg</v>
      </c>
      <c r="I1820" t="str">
        <f t="shared" si="85"/>
        <v>May</v>
      </c>
      <c r="J1820">
        <f t="shared" si="86"/>
        <v>21</v>
      </c>
    </row>
    <row r="1821" spans="1:10" x14ac:dyDescent="0.3">
      <c r="A1821" s="3">
        <v>37663</v>
      </c>
      <c r="B1821">
        <v>1</v>
      </c>
      <c r="C1821" t="s">
        <v>322</v>
      </c>
      <c r="D1821">
        <v>72.58</v>
      </c>
      <c r="E1821" t="s">
        <v>550</v>
      </c>
      <c r="F1821">
        <f t="shared" si="84"/>
        <v>72.58</v>
      </c>
      <c r="G1821" t="str">
        <f>VLOOKUP(C1821,Customer!A1821:C4643,3,FALSE)</f>
        <v>Denmark</v>
      </c>
      <c r="H1821" t="str">
        <f>VLOOKUP(C1821,Customer!A1821:C4643,2,FALSE)</f>
        <v>Kobenhavn</v>
      </c>
      <c r="I1821" t="str">
        <f t="shared" si="85"/>
        <v>Feb</v>
      </c>
      <c r="J1821">
        <f t="shared" si="86"/>
        <v>7</v>
      </c>
    </row>
    <row r="1822" spans="1:10" x14ac:dyDescent="0.3">
      <c r="A1822" s="3">
        <v>37739</v>
      </c>
      <c r="B1822">
        <v>2</v>
      </c>
      <c r="C1822" t="s">
        <v>144</v>
      </c>
      <c r="D1822">
        <v>87.62</v>
      </c>
      <c r="E1822" t="s">
        <v>550</v>
      </c>
      <c r="F1822">
        <f t="shared" si="84"/>
        <v>175.24</v>
      </c>
      <c r="G1822" t="str">
        <f>VLOOKUP(C1822,Customer!A1822:C4644,3,FALSE)</f>
        <v>Austria</v>
      </c>
      <c r="H1822" t="str">
        <f>VLOOKUP(C1822,Customer!A1822:C4644,2,FALSE)</f>
        <v>Salzburg</v>
      </c>
      <c r="I1822" t="str">
        <f t="shared" si="85"/>
        <v>Apr</v>
      </c>
      <c r="J1822">
        <f t="shared" si="86"/>
        <v>18</v>
      </c>
    </row>
    <row r="1823" spans="1:10" x14ac:dyDescent="0.3">
      <c r="A1823" s="3">
        <v>37784</v>
      </c>
      <c r="B1823">
        <v>2</v>
      </c>
      <c r="C1823" t="s">
        <v>329</v>
      </c>
      <c r="D1823">
        <v>94.71</v>
      </c>
      <c r="E1823" t="s">
        <v>550</v>
      </c>
      <c r="F1823">
        <f t="shared" si="84"/>
        <v>189.42</v>
      </c>
      <c r="G1823" t="str">
        <f>VLOOKUP(C1823,Customer!A1823:C4645,3,FALSE)</f>
        <v>UK</v>
      </c>
      <c r="H1823" t="str">
        <f>VLOOKUP(C1823,Customer!A1823:C4645,2,FALSE)</f>
        <v>London</v>
      </c>
      <c r="I1823" t="str">
        <f t="shared" si="85"/>
        <v>Jun</v>
      </c>
      <c r="J1823">
        <f t="shared" si="86"/>
        <v>24</v>
      </c>
    </row>
    <row r="1824" spans="1:10" x14ac:dyDescent="0.3">
      <c r="A1824" s="3">
        <v>37841</v>
      </c>
      <c r="B1824">
        <v>3</v>
      </c>
      <c r="C1824" t="s">
        <v>272</v>
      </c>
      <c r="D1824">
        <v>98.25</v>
      </c>
      <c r="E1824" t="s">
        <v>550</v>
      </c>
      <c r="F1824">
        <f t="shared" si="84"/>
        <v>294.75</v>
      </c>
      <c r="G1824" t="str">
        <f>VLOOKUP(C1824,Customer!A1824:C4646,3,FALSE)</f>
        <v>USA</v>
      </c>
      <c r="H1824" t="str">
        <f>VLOOKUP(C1824,Customer!A1824:C4646,2,FALSE)</f>
        <v>San Rafael</v>
      </c>
      <c r="I1824" t="str">
        <f t="shared" si="85"/>
        <v>Aug</v>
      </c>
      <c r="J1824">
        <f t="shared" si="86"/>
        <v>32</v>
      </c>
    </row>
    <row r="1825" spans="1:10" x14ac:dyDescent="0.3">
      <c r="A1825" s="3">
        <v>37896</v>
      </c>
      <c r="B1825">
        <v>4</v>
      </c>
      <c r="C1825" t="s">
        <v>514</v>
      </c>
      <c r="D1825">
        <v>91.17</v>
      </c>
      <c r="E1825" t="s">
        <v>550</v>
      </c>
      <c r="F1825">
        <f t="shared" si="84"/>
        <v>364.68</v>
      </c>
      <c r="G1825" t="str">
        <f>VLOOKUP(C1825,Customer!A1825:C4647,3,FALSE)</f>
        <v>USA</v>
      </c>
      <c r="H1825" t="str">
        <f>VLOOKUP(C1825,Customer!A1825:C4647,2,FALSE)</f>
        <v>Glendale</v>
      </c>
      <c r="I1825" t="str">
        <f t="shared" si="85"/>
        <v>Oct</v>
      </c>
      <c r="J1825">
        <f t="shared" si="86"/>
        <v>40</v>
      </c>
    </row>
    <row r="1826" spans="1:10" x14ac:dyDescent="0.3">
      <c r="A1826" s="3">
        <v>37917</v>
      </c>
      <c r="B1826">
        <v>4</v>
      </c>
      <c r="C1826" t="s">
        <v>261</v>
      </c>
      <c r="D1826">
        <v>79.66</v>
      </c>
      <c r="E1826" t="s">
        <v>550</v>
      </c>
      <c r="F1826">
        <f t="shared" si="84"/>
        <v>318.64</v>
      </c>
      <c r="G1826" t="str">
        <f>VLOOKUP(C1826,Customer!A1826:C4648,3,FALSE)</f>
        <v>Sweden</v>
      </c>
      <c r="H1826" t="str">
        <f>VLOOKUP(C1826,Customer!A1826:C4648,2,FALSE)</f>
        <v>Boras</v>
      </c>
      <c r="I1826" t="str">
        <f t="shared" si="85"/>
        <v>Oct</v>
      </c>
      <c r="J1826">
        <f t="shared" si="86"/>
        <v>43</v>
      </c>
    </row>
    <row r="1827" spans="1:10" x14ac:dyDescent="0.3">
      <c r="A1827" s="3">
        <v>37932</v>
      </c>
      <c r="B1827">
        <v>4</v>
      </c>
      <c r="C1827" t="s">
        <v>487</v>
      </c>
      <c r="D1827">
        <v>72.58</v>
      </c>
      <c r="E1827" t="s">
        <v>550</v>
      </c>
      <c r="F1827">
        <f t="shared" si="84"/>
        <v>290.32</v>
      </c>
      <c r="G1827" t="str">
        <f>VLOOKUP(C1827,Customer!A1827:C4649,3,FALSE)</f>
        <v>Spain</v>
      </c>
      <c r="H1827" t="str">
        <f>VLOOKUP(C1827,Customer!A1827:C4649,2,FALSE)</f>
        <v>Madrid</v>
      </c>
      <c r="I1827" t="str">
        <f t="shared" si="85"/>
        <v>Nov</v>
      </c>
      <c r="J1827">
        <f t="shared" si="86"/>
        <v>45</v>
      </c>
    </row>
    <row r="1828" spans="1:10" x14ac:dyDescent="0.3">
      <c r="A1828" s="3">
        <v>37939</v>
      </c>
      <c r="B1828">
        <v>4</v>
      </c>
      <c r="C1828" t="s">
        <v>335</v>
      </c>
      <c r="D1828">
        <v>74.349999999999994</v>
      </c>
      <c r="E1828" t="s">
        <v>550</v>
      </c>
      <c r="F1828">
        <f t="shared" si="84"/>
        <v>297.39999999999998</v>
      </c>
      <c r="G1828" t="str">
        <f>VLOOKUP(C1828,Customer!A1828:C4650,3,FALSE)</f>
        <v>USA</v>
      </c>
      <c r="H1828" t="str">
        <f>VLOOKUP(C1828,Customer!A1828:C4650,2,FALSE)</f>
        <v>New Bedford</v>
      </c>
      <c r="I1828" t="str">
        <f t="shared" si="85"/>
        <v>Nov</v>
      </c>
      <c r="J1828">
        <f t="shared" si="86"/>
        <v>46</v>
      </c>
    </row>
    <row r="1829" spans="1:10" x14ac:dyDescent="0.3">
      <c r="A1829" s="3">
        <v>37951</v>
      </c>
      <c r="B1829">
        <v>4</v>
      </c>
      <c r="C1829" t="s">
        <v>352</v>
      </c>
      <c r="D1829">
        <v>83.2</v>
      </c>
      <c r="E1829" t="s">
        <v>550</v>
      </c>
      <c r="F1829">
        <f t="shared" si="84"/>
        <v>332.8</v>
      </c>
      <c r="G1829" t="str">
        <f>VLOOKUP(C1829,Customer!A1829:C4651,3,FALSE)</f>
        <v>Spain</v>
      </c>
      <c r="H1829" t="str">
        <f>VLOOKUP(C1829,Customer!A1829:C4651,2,FALSE)</f>
        <v>Barcelona</v>
      </c>
      <c r="I1829" t="str">
        <f t="shared" si="85"/>
        <v>Nov</v>
      </c>
      <c r="J1829">
        <f t="shared" si="86"/>
        <v>48</v>
      </c>
    </row>
    <row r="1830" spans="1:10" x14ac:dyDescent="0.3">
      <c r="A1830" s="3">
        <v>37988</v>
      </c>
      <c r="B1830">
        <v>1</v>
      </c>
      <c r="C1830" t="s">
        <v>219</v>
      </c>
      <c r="D1830">
        <v>89.4</v>
      </c>
      <c r="E1830" t="s">
        <v>550</v>
      </c>
      <c r="F1830">
        <f t="shared" si="84"/>
        <v>89.4</v>
      </c>
      <c r="G1830" t="str">
        <f>VLOOKUP(C1830,Customer!A1830:C4652,3,FALSE)</f>
        <v>France</v>
      </c>
      <c r="H1830" t="str">
        <f>VLOOKUP(C1830,Customer!A1830:C4652,2,FALSE)</f>
        <v>Lyon</v>
      </c>
      <c r="I1830" t="str">
        <f t="shared" si="85"/>
        <v>Jan</v>
      </c>
      <c r="J1830">
        <f t="shared" si="86"/>
        <v>1</v>
      </c>
    </row>
    <row r="1831" spans="1:10" x14ac:dyDescent="0.3">
      <c r="A1831" s="3">
        <v>38036</v>
      </c>
      <c r="B1831">
        <v>1</v>
      </c>
      <c r="C1831" t="s">
        <v>362</v>
      </c>
      <c r="D1831">
        <v>70.81</v>
      </c>
      <c r="E1831" t="s">
        <v>550</v>
      </c>
      <c r="F1831">
        <f t="shared" si="84"/>
        <v>70.81</v>
      </c>
      <c r="G1831" t="str">
        <f>VLOOKUP(C1831,Customer!A1831:C4653,3,FALSE)</f>
        <v>USA</v>
      </c>
      <c r="H1831" t="str">
        <f>VLOOKUP(C1831,Customer!A1831:C4653,2,FALSE)</f>
        <v>San Diego</v>
      </c>
      <c r="I1831" t="str">
        <f t="shared" si="85"/>
        <v>Feb</v>
      </c>
      <c r="J1831">
        <f t="shared" si="86"/>
        <v>8</v>
      </c>
    </row>
    <row r="1832" spans="1:10" x14ac:dyDescent="0.3">
      <c r="A1832" s="3">
        <v>38075</v>
      </c>
      <c r="B1832">
        <v>1</v>
      </c>
      <c r="C1832" t="s">
        <v>104</v>
      </c>
      <c r="D1832">
        <v>94.71</v>
      </c>
      <c r="E1832" t="s">
        <v>550</v>
      </c>
      <c r="F1832">
        <f t="shared" si="84"/>
        <v>94.71</v>
      </c>
      <c r="G1832" t="str">
        <f>VLOOKUP(C1832,Customer!A1832:C4654,3,FALSE)</f>
        <v>USA</v>
      </c>
      <c r="H1832" t="str">
        <f>VLOOKUP(C1832,Customer!A1832:C4654,2,FALSE)</f>
        <v>Newark</v>
      </c>
      <c r="I1832" t="str">
        <f t="shared" si="85"/>
        <v>Mar</v>
      </c>
      <c r="J1832">
        <f t="shared" si="86"/>
        <v>14</v>
      </c>
    </row>
    <row r="1833" spans="1:10" x14ac:dyDescent="0.3">
      <c r="A1833" s="3">
        <v>38114</v>
      </c>
      <c r="B1833">
        <v>2</v>
      </c>
      <c r="C1833" t="s">
        <v>28</v>
      </c>
      <c r="D1833">
        <v>100</v>
      </c>
      <c r="E1833" t="s">
        <v>550</v>
      </c>
      <c r="F1833">
        <f t="shared" si="84"/>
        <v>200</v>
      </c>
      <c r="G1833" t="str">
        <f>VLOOKUP(C1833,Customer!A1833:C4655,3,FALSE)</f>
        <v>USA</v>
      </c>
      <c r="H1833" t="str">
        <f>VLOOKUP(C1833,Customer!A1833:C4655,2,FALSE)</f>
        <v>NYC</v>
      </c>
      <c r="I1833" t="str">
        <f t="shared" si="85"/>
        <v>May</v>
      </c>
      <c r="J1833">
        <f t="shared" si="86"/>
        <v>19</v>
      </c>
    </row>
    <row r="1834" spans="1:10" x14ac:dyDescent="0.3">
      <c r="A1834" s="3">
        <v>38155</v>
      </c>
      <c r="B1834">
        <v>2</v>
      </c>
      <c r="C1834" t="s">
        <v>292</v>
      </c>
      <c r="D1834">
        <v>91.17</v>
      </c>
      <c r="E1834" t="s">
        <v>550</v>
      </c>
      <c r="F1834">
        <f t="shared" si="84"/>
        <v>182.34</v>
      </c>
      <c r="G1834" t="str">
        <f>VLOOKUP(C1834,Customer!A1834:C4656,3,FALSE)</f>
        <v>Canada</v>
      </c>
      <c r="H1834" t="str">
        <f>VLOOKUP(C1834,Customer!A1834:C4656,2,FALSE)</f>
        <v>Montreal</v>
      </c>
      <c r="I1834" t="str">
        <f t="shared" si="85"/>
        <v>Jun</v>
      </c>
      <c r="J1834">
        <f t="shared" si="86"/>
        <v>25</v>
      </c>
    </row>
    <row r="1835" spans="1:10" x14ac:dyDescent="0.3">
      <c r="A1835" s="3">
        <v>38189</v>
      </c>
      <c r="B1835">
        <v>3</v>
      </c>
      <c r="C1835" t="s">
        <v>365</v>
      </c>
      <c r="D1835">
        <v>100</v>
      </c>
      <c r="E1835" t="s">
        <v>550</v>
      </c>
      <c r="F1835">
        <f t="shared" si="84"/>
        <v>300</v>
      </c>
      <c r="G1835" t="str">
        <f>VLOOKUP(C1835,Customer!A1835:C4657,3,FALSE)</f>
        <v>Belgium</v>
      </c>
      <c r="H1835" t="str">
        <f>VLOOKUP(C1835,Customer!A1835:C4657,2,FALSE)</f>
        <v>Bruxelles</v>
      </c>
      <c r="I1835" t="str">
        <f t="shared" si="85"/>
        <v>Jul</v>
      </c>
      <c r="J1835">
        <f t="shared" si="86"/>
        <v>30</v>
      </c>
    </row>
    <row r="1836" spans="1:10" x14ac:dyDescent="0.3">
      <c r="A1836" s="3">
        <v>38219</v>
      </c>
      <c r="B1836">
        <v>3</v>
      </c>
      <c r="C1836" t="s">
        <v>373</v>
      </c>
      <c r="D1836">
        <v>92.94</v>
      </c>
      <c r="E1836" t="s">
        <v>550</v>
      </c>
      <c r="F1836">
        <f t="shared" si="84"/>
        <v>278.82</v>
      </c>
      <c r="G1836" t="str">
        <f>VLOOKUP(C1836,Customer!A1836:C4658,3,FALSE)</f>
        <v>Canada</v>
      </c>
      <c r="H1836" t="str">
        <f>VLOOKUP(C1836,Customer!A1836:C4658,2,FALSE)</f>
        <v>Tsawassen</v>
      </c>
      <c r="I1836" t="str">
        <f t="shared" si="85"/>
        <v>Aug</v>
      </c>
      <c r="J1836">
        <f t="shared" si="86"/>
        <v>34</v>
      </c>
    </row>
    <row r="1837" spans="1:10" x14ac:dyDescent="0.3">
      <c r="A1837" s="3">
        <v>38240</v>
      </c>
      <c r="B1837">
        <v>3</v>
      </c>
      <c r="C1837" t="s">
        <v>379</v>
      </c>
      <c r="D1837">
        <v>84.97</v>
      </c>
      <c r="E1837" t="s">
        <v>550</v>
      </c>
      <c r="F1837">
        <f t="shared" si="84"/>
        <v>254.91</v>
      </c>
      <c r="G1837" t="str">
        <f>VLOOKUP(C1837,Customer!A1837:C4659,3,FALSE)</f>
        <v>USA</v>
      </c>
      <c r="H1837" t="str">
        <f>VLOOKUP(C1837,Customer!A1837:C4659,2,FALSE)</f>
        <v>Boston</v>
      </c>
      <c r="I1837" t="str">
        <f t="shared" si="85"/>
        <v>Sep</v>
      </c>
      <c r="J1837">
        <f t="shared" si="86"/>
        <v>37</v>
      </c>
    </row>
    <row r="1838" spans="1:10" x14ac:dyDescent="0.3">
      <c r="A1838" s="3">
        <v>38274</v>
      </c>
      <c r="B1838">
        <v>4</v>
      </c>
      <c r="C1838" t="s">
        <v>492</v>
      </c>
      <c r="D1838">
        <v>84.08</v>
      </c>
      <c r="E1838" t="s">
        <v>550</v>
      </c>
      <c r="F1838">
        <f t="shared" si="84"/>
        <v>336.32</v>
      </c>
      <c r="G1838" t="str">
        <f>VLOOKUP(C1838,Customer!A1838:C4660,3,FALSE)</f>
        <v>UK</v>
      </c>
      <c r="H1838" t="str">
        <f>VLOOKUP(C1838,Customer!A1838:C4660,2,FALSE)</f>
        <v>Manchester</v>
      </c>
      <c r="I1838" t="str">
        <f t="shared" si="85"/>
        <v>Oct</v>
      </c>
      <c r="J1838">
        <f t="shared" si="86"/>
        <v>42</v>
      </c>
    </row>
    <row r="1839" spans="1:10" x14ac:dyDescent="0.3">
      <c r="A1839" s="3">
        <v>38289</v>
      </c>
      <c r="B1839">
        <v>4</v>
      </c>
      <c r="C1839" t="s">
        <v>114</v>
      </c>
      <c r="D1839">
        <v>86.74</v>
      </c>
      <c r="E1839" t="s">
        <v>550</v>
      </c>
      <c r="F1839">
        <f t="shared" si="84"/>
        <v>346.96</v>
      </c>
      <c r="G1839" t="str">
        <f>VLOOKUP(C1839,Customer!A1839:C4661,3,FALSE)</f>
        <v>France</v>
      </c>
      <c r="H1839" t="str">
        <f>VLOOKUP(C1839,Customer!A1839:C4661,2,FALSE)</f>
        <v>Nantes</v>
      </c>
      <c r="I1839" t="str">
        <f t="shared" si="85"/>
        <v>Oct</v>
      </c>
      <c r="J1839">
        <f t="shared" si="86"/>
        <v>44</v>
      </c>
    </row>
    <row r="1840" spans="1:10" x14ac:dyDescent="0.3">
      <c r="A1840" s="3">
        <v>38300</v>
      </c>
      <c r="B1840">
        <v>4</v>
      </c>
      <c r="C1840" t="s">
        <v>183</v>
      </c>
      <c r="D1840">
        <v>85.85</v>
      </c>
      <c r="E1840" t="s">
        <v>550</v>
      </c>
      <c r="F1840">
        <f t="shared" si="84"/>
        <v>343.4</v>
      </c>
      <c r="G1840" t="str">
        <f>VLOOKUP(C1840,Customer!A1840:C4662,3,FALSE)</f>
        <v>Sweden</v>
      </c>
      <c r="H1840" t="str">
        <f>VLOOKUP(C1840,Customer!A1840:C4662,2,FALSE)</f>
        <v>Lule</v>
      </c>
      <c r="I1840" t="str">
        <f t="shared" si="85"/>
        <v>Nov</v>
      </c>
      <c r="J1840">
        <f t="shared" si="86"/>
        <v>46</v>
      </c>
    </row>
    <row r="1841" spans="1:10" x14ac:dyDescent="0.3">
      <c r="A1841" s="3">
        <v>38314</v>
      </c>
      <c r="B1841">
        <v>4</v>
      </c>
      <c r="C1841" t="s">
        <v>246</v>
      </c>
      <c r="D1841">
        <v>100</v>
      </c>
      <c r="E1841" t="s">
        <v>550</v>
      </c>
      <c r="F1841">
        <f t="shared" si="84"/>
        <v>400</v>
      </c>
      <c r="G1841" t="str">
        <f>VLOOKUP(C1841,Customer!A1841:C4663,3,FALSE)</f>
        <v>Japan</v>
      </c>
      <c r="H1841" t="str">
        <f>VLOOKUP(C1841,Customer!A1841:C4663,2,FALSE)</f>
        <v>Minato-ku</v>
      </c>
      <c r="I1841" t="str">
        <f t="shared" si="85"/>
        <v>Nov</v>
      </c>
      <c r="J1841">
        <f t="shared" si="86"/>
        <v>48</v>
      </c>
    </row>
    <row r="1842" spans="1:10" x14ac:dyDescent="0.3">
      <c r="A1842" s="3">
        <v>38323</v>
      </c>
      <c r="B1842">
        <v>4</v>
      </c>
      <c r="C1842" t="s">
        <v>174</v>
      </c>
      <c r="D1842">
        <v>100</v>
      </c>
      <c r="E1842" t="s">
        <v>550</v>
      </c>
      <c r="F1842">
        <f t="shared" si="84"/>
        <v>400</v>
      </c>
      <c r="G1842" t="str">
        <f>VLOOKUP(C1842,Customer!A1842:C4664,3,FALSE)</f>
        <v>Spain</v>
      </c>
      <c r="H1842" t="str">
        <f>VLOOKUP(C1842,Customer!A1842:C4664,2,FALSE)</f>
        <v>Madrid</v>
      </c>
      <c r="I1842" t="str">
        <f t="shared" si="85"/>
        <v>Dec</v>
      </c>
      <c r="J1842">
        <f t="shared" si="86"/>
        <v>49</v>
      </c>
    </row>
    <row r="1843" spans="1:10" x14ac:dyDescent="0.3">
      <c r="A1843" s="3">
        <v>38383</v>
      </c>
      <c r="B1843">
        <v>1</v>
      </c>
      <c r="C1843" t="s">
        <v>391</v>
      </c>
      <c r="D1843">
        <v>57.32</v>
      </c>
      <c r="E1843" t="s">
        <v>550</v>
      </c>
      <c r="F1843">
        <f t="shared" si="84"/>
        <v>57.32</v>
      </c>
      <c r="G1843" t="str">
        <f>VLOOKUP(C1843,Customer!A1843:C4665,3,FALSE)</f>
        <v>Finland</v>
      </c>
      <c r="H1843" t="str">
        <f>VLOOKUP(C1843,Customer!A1843:C4665,2,FALSE)</f>
        <v>Oulu</v>
      </c>
      <c r="I1843" t="str">
        <f t="shared" si="85"/>
        <v>Jan</v>
      </c>
      <c r="J1843">
        <f t="shared" si="86"/>
        <v>6</v>
      </c>
    </row>
    <row r="1844" spans="1:10" x14ac:dyDescent="0.3">
      <c r="A1844" s="3">
        <v>38406</v>
      </c>
      <c r="B1844">
        <v>1</v>
      </c>
      <c r="C1844" t="s">
        <v>58</v>
      </c>
      <c r="D1844">
        <v>97.87</v>
      </c>
      <c r="E1844" t="s">
        <v>550</v>
      </c>
      <c r="F1844">
        <f t="shared" si="84"/>
        <v>97.87</v>
      </c>
      <c r="G1844" t="str">
        <f>VLOOKUP(C1844,Customer!A1844:C4666,3,FALSE)</f>
        <v>USA</v>
      </c>
      <c r="H1844" t="str">
        <f>VLOOKUP(C1844,Customer!A1844:C4666,2,FALSE)</f>
        <v>San Francisco</v>
      </c>
      <c r="I1844" t="str">
        <f t="shared" si="85"/>
        <v>Feb</v>
      </c>
      <c r="J1844">
        <f t="shared" si="86"/>
        <v>9</v>
      </c>
    </row>
    <row r="1845" spans="1:10" x14ac:dyDescent="0.3">
      <c r="A1845" s="3">
        <v>38434</v>
      </c>
      <c r="B1845">
        <v>1</v>
      </c>
      <c r="C1845" t="s">
        <v>272</v>
      </c>
      <c r="D1845">
        <v>83.2</v>
      </c>
      <c r="E1845" t="s">
        <v>550</v>
      </c>
      <c r="F1845">
        <f t="shared" si="84"/>
        <v>83.2</v>
      </c>
      <c r="G1845" t="str">
        <f>VLOOKUP(C1845,Customer!A1845:C4667,3,FALSE)</f>
        <v>USA</v>
      </c>
      <c r="H1845" t="str">
        <f>VLOOKUP(C1845,Customer!A1845:C4667,2,FALSE)</f>
        <v>San Rafael</v>
      </c>
      <c r="I1845" t="str">
        <f t="shared" si="85"/>
        <v>Mar</v>
      </c>
      <c r="J1845">
        <f t="shared" si="86"/>
        <v>13</v>
      </c>
    </row>
    <row r="1846" spans="1:10" x14ac:dyDescent="0.3">
      <c r="A1846" s="3">
        <v>38478</v>
      </c>
      <c r="B1846">
        <v>2</v>
      </c>
      <c r="C1846" t="s">
        <v>379</v>
      </c>
      <c r="D1846">
        <v>100</v>
      </c>
      <c r="E1846" t="s">
        <v>550</v>
      </c>
      <c r="F1846">
        <f t="shared" si="84"/>
        <v>200</v>
      </c>
      <c r="G1846" t="str">
        <f>VLOOKUP(C1846,Customer!A1846:C4668,3,FALSE)</f>
        <v>USA</v>
      </c>
      <c r="H1846" t="str">
        <f>VLOOKUP(C1846,Customer!A1846:C4668,2,FALSE)</f>
        <v>Boston</v>
      </c>
      <c r="I1846" t="str">
        <f t="shared" si="85"/>
        <v>May</v>
      </c>
      <c r="J1846">
        <f t="shared" si="86"/>
        <v>19</v>
      </c>
    </row>
    <row r="1847" spans="1:10" x14ac:dyDescent="0.3">
      <c r="A1847" s="3">
        <v>37698</v>
      </c>
      <c r="B1847">
        <v>1</v>
      </c>
      <c r="C1847" t="s">
        <v>492</v>
      </c>
      <c r="D1847">
        <v>73.62</v>
      </c>
      <c r="E1847" t="s">
        <v>181</v>
      </c>
      <c r="F1847">
        <f t="shared" si="84"/>
        <v>73.62</v>
      </c>
      <c r="G1847" t="str">
        <f>VLOOKUP(C1847,Customer!A1847:C4669,3,FALSE)</f>
        <v>UK</v>
      </c>
      <c r="H1847" t="str">
        <f>VLOOKUP(C1847,Customer!A1847:C4669,2,FALSE)</f>
        <v>Manchester</v>
      </c>
      <c r="I1847" t="str">
        <f t="shared" si="85"/>
        <v>Mar</v>
      </c>
      <c r="J1847">
        <f t="shared" si="86"/>
        <v>12</v>
      </c>
    </row>
    <row r="1848" spans="1:10" x14ac:dyDescent="0.3">
      <c r="A1848" s="3">
        <v>37762</v>
      </c>
      <c r="B1848">
        <v>2</v>
      </c>
      <c r="C1848" t="s">
        <v>539</v>
      </c>
      <c r="D1848">
        <v>83.04</v>
      </c>
      <c r="E1848" t="s">
        <v>181</v>
      </c>
      <c r="F1848">
        <f t="shared" si="84"/>
        <v>166.08</v>
      </c>
      <c r="G1848" t="str">
        <f>VLOOKUP(C1848,Customer!A1848:C4670,3,FALSE)</f>
        <v>USA</v>
      </c>
      <c r="H1848" t="str">
        <f>VLOOKUP(C1848,Customer!A1848:C4670,2,FALSE)</f>
        <v>Las Vegas</v>
      </c>
      <c r="I1848" t="str">
        <f t="shared" si="85"/>
        <v>May</v>
      </c>
      <c r="J1848">
        <f t="shared" si="86"/>
        <v>21</v>
      </c>
    </row>
    <row r="1849" spans="1:10" x14ac:dyDescent="0.3">
      <c r="A1849" s="3">
        <v>37875</v>
      </c>
      <c r="B1849">
        <v>3</v>
      </c>
      <c r="C1849" t="s">
        <v>285</v>
      </c>
      <c r="D1849">
        <v>73.62</v>
      </c>
      <c r="E1849" t="s">
        <v>181</v>
      </c>
      <c r="F1849">
        <f t="shared" si="84"/>
        <v>220.86</v>
      </c>
      <c r="G1849" t="str">
        <f>VLOOKUP(C1849,Customer!A1849:C4671,3,FALSE)</f>
        <v>Australia</v>
      </c>
      <c r="H1849" t="str">
        <f>VLOOKUP(C1849,Customer!A1849:C4671,2,FALSE)</f>
        <v>North Sydney</v>
      </c>
      <c r="I1849" t="str">
        <f t="shared" si="85"/>
        <v>Sep</v>
      </c>
      <c r="J1849">
        <f t="shared" si="86"/>
        <v>37</v>
      </c>
    </row>
    <row r="1850" spans="1:10" x14ac:dyDescent="0.3">
      <c r="A1850" s="3">
        <v>37911</v>
      </c>
      <c r="B1850">
        <v>4</v>
      </c>
      <c r="C1850" t="s">
        <v>498</v>
      </c>
      <c r="D1850">
        <v>77.05</v>
      </c>
      <c r="E1850" t="s">
        <v>181</v>
      </c>
      <c r="F1850">
        <f t="shared" si="84"/>
        <v>308.2</v>
      </c>
      <c r="G1850" t="str">
        <f>VLOOKUP(C1850,Customer!A1850:C4672,3,FALSE)</f>
        <v>Denmark</v>
      </c>
      <c r="H1850" t="str">
        <f>VLOOKUP(C1850,Customer!A1850:C4672,2,FALSE)</f>
        <v>Aaarhus</v>
      </c>
      <c r="I1850" t="str">
        <f t="shared" si="85"/>
        <v>Oct</v>
      </c>
      <c r="J1850">
        <f t="shared" si="86"/>
        <v>42</v>
      </c>
    </row>
    <row r="1851" spans="1:10" x14ac:dyDescent="0.3">
      <c r="A1851" s="3">
        <v>37930</v>
      </c>
      <c r="B1851">
        <v>4</v>
      </c>
      <c r="C1851" t="s">
        <v>109</v>
      </c>
      <c r="D1851">
        <v>81.33</v>
      </c>
      <c r="E1851" t="s">
        <v>181</v>
      </c>
      <c r="F1851">
        <f t="shared" si="84"/>
        <v>325.32</v>
      </c>
      <c r="G1851" t="str">
        <f>VLOOKUP(C1851,Customer!A1851:C4673,3,FALSE)</f>
        <v>USA</v>
      </c>
      <c r="H1851" t="str">
        <f>VLOOKUP(C1851,Customer!A1851:C4673,2,FALSE)</f>
        <v>Bridgewater</v>
      </c>
      <c r="I1851" t="str">
        <f t="shared" si="85"/>
        <v>Nov</v>
      </c>
      <c r="J1851">
        <f t="shared" si="86"/>
        <v>45</v>
      </c>
    </row>
    <row r="1852" spans="1:10" x14ac:dyDescent="0.3">
      <c r="A1852" s="3">
        <v>37937</v>
      </c>
      <c r="B1852">
        <v>4</v>
      </c>
      <c r="C1852" t="s">
        <v>272</v>
      </c>
      <c r="D1852">
        <v>94.17</v>
      </c>
      <c r="E1852" t="s">
        <v>181</v>
      </c>
      <c r="F1852">
        <f t="shared" si="84"/>
        <v>376.68</v>
      </c>
      <c r="G1852" t="str">
        <f>VLOOKUP(C1852,Customer!A1852:C4674,3,FALSE)</f>
        <v>USA</v>
      </c>
      <c r="H1852" t="str">
        <f>VLOOKUP(C1852,Customer!A1852:C4674,2,FALSE)</f>
        <v>San Rafael</v>
      </c>
      <c r="I1852" t="str">
        <f t="shared" si="85"/>
        <v>Nov</v>
      </c>
      <c r="J1852">
        <f t="shared" si="86"/>
        <v>46</v>
      </c>
    </row>
    <row r="1853" spans="1:10" x14ac:dyDescent="0.3">
      <c r="A1853" s="3">
        <v>37945</v>
      </c>
      <c r="B1853">
        <v>4</v>
      </c>
      <c r="C1853" t="s">
        <v>277</v>
      </c>
      <c r="D1853">
        <v>72.77</v>
      </c>
      <c r="E1853" t="s">
        <v>181</v>
      </c>
      <c r="F1853">
        <f t="shared" si="84"/>
        <v>291.08</v>
      </c>
      <c r="G1853" t="str">
        <f>VLOOKUP(C1853,Customer!A1853:C4675,3,FALSE)</f>
        <v>USA</v>
      </c>
      <c r="H1853" t="str">
        <f>VLOOKUP(C1853,Customer!A1853:C4675,2,FALSE)</f>
        <v>Nashua</v>
      </c>
      <c r="I1853" t="str">
        <f t="shared" si="85"/>
        <v>Nov</v>
      </c>
      <c r="J1853">
        <f t="shared" si="86"/>
        <v>47</v>
      </c>
    </row>
    <row r="1854" spans="1:10" x14ac:dyDescent="0.3">
      <c r="A1854" s="3">
        <v>37957</v>
      </c>
      <c r="B1854">
        <v>4</v>
      </c>
      <c r="C1854" t="s">
        <v>475</v>
      </c>
      <c r="D1854">
        <v>79.62</v>
      </c>
      <c r="E1854" t="s">
        <v>181</v>
      </c>
      <c r="F1854">
        <f t="shared" si="84"/>
        <v>318.48</v>
      </c>
      <c r="G1854" t="str">
        <f>VLOOKUP(C1854,Customer!A1854:C4676,3,FALSE)</f>
        <v>USA</v>
      </c>
      <c r="H1854" t="str">
        <f>VLOOKUP(C1854,Customer!A1854:C4676,2,FALSE)</f>
        <v>NYC</v>
      </c>
      <c r="I1854" t="str">
        <f t="shared" si="85"/>
        <v>Dec</v>
      </c>
      <c r="J1854">
        <f t="shared" si="86"/>
        <v>49</v>
      </c>
    </row>
    <row r="1855" spans="1:10" x14ac:dyDescent="0.3">
      <c r="A1855" s="3">
        <v>38002</v>
      </c>
      <c r="B1855">
        <v>1</v>
      </c>
      <c r="C1855" t="s">
        <v>174</v>
      </c>
      <c r="D1855">
        <v>79.62</v>
      </c>
      <c r="E1855" t="s">
        <v>181</v>
      </c>
      <c r="F1855">
        <f t="shared" si="84"/>
        <v>79.62</v>
      </c>
      <c r="G1855" t="str">
        <f>VLOOKUP(C1855,Customer!A1855:C4677,3,FALSE)</f>
        <v>Spain</v>
      </c>
      <c r="H1855" t="str">
        <f>VLOOKUP(C1855,Customer!A1855:C4677,2,FALSE)</f>
        <v>Madrid</v>
      </c>
      <c r="I1855" t="str">
        <f t="shared" si="85"/>
        <v>Jan</v>
      </c>
      <c r="J1855">
        <f t="shared" si="86"/>
        <v>3</v>
      </c>
    </row>
    <row r="1856" spans="1:10" x14ac:dyDescent="0.3">
      <c r="A1856" s="3">
        <v>38048</v>
      </c>
      <c r="B1856">
        <v>1</v>
      </c>
      <c r="C1856" t="s">
        <v>219</v>
      </c>
      <c r="D1856">
        <v>79.62</v>
      </c>
      <c r="E1856" t="s">
        <v>181</v>
      </c>
      <c r="F1856">
        <f t="shared" si="84"/>
        <v>79.62</v>
      </c>
      <c r="G1856" t="str">
        <f>VLOOKUP(C1856,Customer!A1856:C4678,3,FALSE)</f>
        <v>France</v>
      </c>
      <c r="H1856" t="str">
        <f>VLOOKUP(C1856,Customer!A1856:C4678,2,FALSE)</f>
        <v>Lyon</v>
      </c>
      <c r="I1856" t="str">
        <f t="shared" si="85"/>
        <v>Mar</v>
      </c>
      <c r="J1856">
        <f t="shared" si="86"/>
        <v>10</v>
      </c>
    </row>
    <row r="1857" spans="1:10" x14ac:dyDescent="0.3">
      <c r="A1857" s="3">
        <v>38090</v>
      </c>
      <c r="B1857">
        <v>2</v>
      </c>
      <c r="C1857" t="s">
        <v>531</v>
      </c>
      <c r="D1857">
        <v>81.33</v>
      </c>
      <c r="E1857" t="s">
        <v>181</v>
      </c>
      <c r="F1857">
        <f t="shared" si="84"/>
        <v>162.66</v>
      </c>
      <c r="G1857" t="str">
        <f>VLOOKUP(C1857,Customer!A1857:C4679,3,FALSE)</f>
        <v>France</v>
      </c>
      <c r="H1857" t="str">
        <f>VLOOKUP(C1857,Customer!A1857:C4679,2,FALSE)</f>
        <v>Strasbourg</v>
      </c>
      <c r="I1857" t="str">
        <f t="shared" si="85"/>
        <v>Apr</v>
      </c>
      <c r="J1857">
        <f t="shared" si="86"/>
        <v>16</v>
      </c>
    </row>
    <row r="1858" spans="1:10" x14ac:dyDescent="0.3">
      <c r="A1858" s="3">
        <v>38175</v>
      </c>
      <c r="B1858">
        <v>3</v>
      </c>
      <c r="C1858" t="s">
        <v>475</v>
      </c>
      <c r="D1858">
        <v>96.74</v>
      </c>
      <c r="E1858" t="s">
        <v>181</v>
      </c>
      <c r="F1858">
        <f t="shared" si="84"/>
        <v>290.21999999999997</v>
      </c>
      <c r="G1858" t="str">
        <f>VLOOKUP(C1858,Customer!A1858:C4680,3,FALSE)</f>
        <v>USA</v>
      </c>
      <c r="H1858" t="str">
        <f>VLOOKUP(C1858,Customer!A1858:C4680,2,FALSE)</f>
        <v>NYC</v>
      </c>
      <c r="I1858" t="str">
        <f t="shared" si="85"/>
        <v>Jul</v>
      </c>
      <c r="J1858">
        <f t="shared" si="86"/>
        <v>28</v>
      </c>
    </row>
    <row r="1859" spans="1:10" x14ac:dyDescent="0.3">
      <c r="A1859" s="3">
        <v>38208</v>
      </c>
      <c r="B1859">
        <v>3</v>
      </c>
      <c r="C1859" t="s">
        <v>174</v>
      </c>
      <c r="D1859">
        <v>71.06</v>
      </c>
      <c r="E1859" t="s">
        <v>181</v>
      </c>
      <c r="F1859">
        <f t="shared" ref="F1859:F1922" si="87">D1859*B1859</f>
        <v>213.18</v>
      </c>
      <c r="G1859" t="str">
        <f>VLOOKUP(C1859,Customer!A1859:C4681,3,FALSE)</f>
        <v>Spain</v>
      </c>
      <c r="H1859" t="str">
        <f>VLOOKUP(C1859,Customer!A1859:C4681,2,FALSE)</f>
        <v>Madrid</v>
      </c>
      <c r="I1859" t="str">
        <f t="shared" ref="I1859:I1922" si="88">TEXT(A1859,"mmm")</f>
        <v>Aug</v>
      </c>
      <c r="J1859">
        <f t="shared" ref="J1859:J1922" si="89">WEEKNUM(A1859)</f>
        <v>33</v>
      </c>
    </row>
    <row r="1860" spans="1:10" x14ac:dyDescent="0.3">
      <c r="A1860" s="3">
        <v>38231</v>
      </c>
      <c r="B1860">
        <v>3</v>
      </c>
      <c r="C1860" t="s">
        <v>418</v>
      </c>
      <c r="D1860">
        <v>68.489999999999995</v>
      </c>
      <c r="E1860" t="s">
        <v>181</v>
      </c>
      <c r="F1860">
        <f t="shared" si="87"/>
        <v>205.46999999999997</v>
      </c>
      <c r="G1860" t="str">
        <f>VLOOKUP(C1860,Customer!A1860:C4682,3,FALSE)</f>
        <v>Singapore</v>
      </c>
      <c r="H1860" t="str">
        <f>VLOOKUP(C1860,Customer!A1860:C4682,2,FALSE)</f>
        <v>Singapore</v>
      </c>
      <c r="I1860" t="str">
        <f t="shared" si="88"/>
        <v>Sep</v>
      </c>
      <c r="J1860">
        <f t="shared" si="89"/>
        <v>36</v>
      </c>
    </row>
    <row r="1861" spans="1:10" x14ac:dyDescent="0.3">
      <c r="A1861" s="3">
        <v>37900</v>
      </c>
      <c r="B1861">
        <v>4</v>
      </c>
      <c r="C1861" t="s">
        <v>165</v>
      </c>
      <c r="D1861">
        <v>74.48</v>
      </c>
      <c r="E1861" t="s">
        <v>181</v>
      </c>
      <c r="F1861">
        <f t="shared" si="87"/>
        <v>297.92</v>
      </c>
      <c r="G1861" t="str">
        <f>VLOOKUP(C1861,Customer!A1861:C4683,3,FALSE)</f>
        <v>UK</v>
      </c>
      <c r="H1861" t="str">
        <f>VLOOKUP(C1861,Customer!A1861:C4683,2,FALSE)</f>
        <v>Liverpool</v>
      </c>
      <c r="I1861" t="str">
        <f t="shared" si="88"/>
        <v>Oct</v>
      </c>
      <c r="J1861">
        <f t="shared" si="89"/>
        <v>41</v>
      </c>
    </row>
    <row r="1862" spans="1:10" x14ac:dyDescent="0.3">
      <c r="A1862" s="3">
        <v>38276</v>
      </c>
      <c r="B1862">
        <v>4</v>
      </c>
      <c r="C1862" t="s">
        <v>174</v>
      </c>
      <c r="D1862">
        <v>83.04</v>
      </c>
      <c r="E1862" t="s">
        <v>181</v>
      </c>
      <c r="F1862">
        <f t="shared" si="87"/>
        <v>332.16</v>
      </c>
      <c r="G1862" t="str">
        <f>VLOOKUP(C1862,Customer!A1862:C4684,3,FALSE)</f>
        <v>Spain</v>
      </c>
      <c r="H1862" t="str">
        <f>VLOOKUP(C1862,Customer!A1862:C4684,2,FALSE)</f>
        <v>Madrid</v>
      </c>
      <c r="I1862" t="str">
        <f t="shared" si="88"/>
        <v>Oct</v>
      </c>
      <c r="J1862">
        <f t="shared" si="89"/>
        <v>42</v>
      </c>
    </row>
    <row r="1863" spans="1:10" x14ac:dyDescent="0.3">
      <c r="A1863" s="3">
        <v>38295</v>
      </c>
      <c r="B1863">
        <v>4</v>
      </c>
      <c r="C1863" t="s">
        <v>160</v>
      </c>
      <c r="D1863">
        <v>84.75</v>
      </c>
      <c r="E1863" t="s">
        <v>181</v>
      </c>
      <c r="F1863">
        <f t="shared" si="87"/>
        <v>339</v>
      </c>
      <c r="G1863" t="str">
        <f>VLOOKUP(C1863,Customer!A1863:C4685,3,FALSE)</f>
        <v>USA</v>
      </c>
      <c r="H1863" t="str">
        <f>VLOOKUP(C1863,Customer!A1863:C4685,2,FALSE)</f>
        <v>New Bedford</v>
      </c>
      <c r="I1863" t="str">
        <f t="shared" si="88"/>
        <v>Nov</v>
      </c>
      <c r="J1863">
        <f t="shared" si="89"/>
        <v>45</v>
      </c>
    </row>
    <row r="1864" spans="1:10" x14ac:dyDescent="0.3">
      <c r="A1864" s="3">
        <v>38308</v>
      </c>
      <c r="B1864">
        <v>4</v>
      </c>
      <c r="C1864" t="s">
        <v>492</v>
      </c>
      <c r="D1864">
        <v>34.19</v>
      </c>
      <c r="E1864" t="s">
        <v>181</v>
      </c>
      <c r="F1864">
        <f t="shared" si="87"/>
        <v>136.76</v>
      </c>
      <c r="G1864" t="str">
        <f>VLOOKUP(C1864,Customer!A1864:C4686,3,FALSE)</f>
        <v>UK</v>
      </c>
      <c r="H1864" t="str">
        <f>VLOOKUP(C1864,Customer!A1864:C4686,2,FALSE)</f>
        <v>Manchester</v>
      </c>
      <c r="I1864" t="str">
        <f t="shared" si="88"/>
        <v>Nov</v>
      </c>
      <c r="J1864">
        <f t="shared" si="89"/>
        <v>47</v>
      </c>
    </row>
    <row r="1865" spans="1:10" x14ac:dyDescent="0.3">
      <c r="A1865" s="3">
        <v>38320</v>
      </c>
      <c r="B1865">
        <v>4</v>
      </c>
      <c r="C1865" t="s">
        <v>539</v>
      </c>
      <c r="D1865">
        <v>100</v>
      </c>
      <c r="E1865" t="s">
        <v>181</v>
      </c>
      <c r="F1865">
        <f t="shared" si="87"/>
        <v>400</v>
      </c>
      <c r="G1865" t="str">
        <f>VLOOKUP(C1865,Customer!A1865:C4687,3,FALSE)</f>
        <v>USA</v>
      </c>
      <c r="H1865" t="str">
        <f>VLOOKUP(C1865,Customer!A1865:C4687,2,FALSE)</f>
        <v>Las Vegas</v>
      </c>
      <c r="I1865" t="str">
        <f t="shared" si="88"/>
        <v>Nov</v>
      </c>
      <c r="J1865">
        <f t="shared" si="89"/>
        <v>49</v>
      </c>
    </row>
    <row r="1866" spans="1:10" x14ac:dyDescent="0.3">
      <c r="A1866" s="3">
        <v>38371</v>
      </c>
      <c r="B1866">
        <v>1</v>
      </c>
      <c r="C1866" t="s">
        <v>272</v>
      </c>
      <c r="D1866">
        <v>79.62</v>
      </c>
      <c r="E1866" t="s">
        <v>181</v>
      </c>
      <c r="F1866">
        <f t="shared" si="87"/>
        <v>79.62</v>
      </c>
      <c r="G1866" t="str">
        <f>VLOOKUP(C1866,Customer!A1866:C4688,3,FALSE)</f>
        <v>USA</v>
      </c>
      <c r="H1866" t="str">
        <f>VLOOKUP(C1866,Customer!A1866:C4688,2,FALSE)</f>
        <v>San Rafael</v>
      </c>
      <c r="I1866" t="str">
        <f t="shared" si="88"/>
        <v>Jan</v>
      </c>
      <c r="J1866">
        <f t="shared" si="89"/>
        <v>4</v>
      </c>
    </row>
    <row r="1867" spans="1:10" x14ac:dyDescent="0.3">
      <c r="A1867" s="3">
        <v>38399</v>
      </c>
      <c r="B1867">
        <v>1</v>
      </c>
      <c r="C1867" t="s">
        <v>174</v>
      </c>
      <c r="D1867">
        <v>79.06</v>
      </c>
      <c r="E1867" t="s">
        <v>181</v>
      </c>
      <c r="F1867">
        <f t="shared" si="87"/>
        <v>79.06</v>
      </c>
      <c r="G1867" t="str">
        <f>VLOOKUP(C1867,Customer!A1867:C4689,3,FALSE)</f>
        <v>Spain</v>
      </c>
      <c r="H1867" t="str">
        <f>VLOOKUP(C1867,Customer!A1867:C4689,2,FALSE)</f>
        <v>Madrid</v>
      </c>
      <c r="I1867" t="str">
        <f t="shared" si="88"/>
        <v>Feb</v>
      </c>
      <c r="J1867">
        <f t="shared" si="89"/>
        <v>8</v>
      </c>
    </row>
    <row r="1868" spans="1:10" x14ac:dyDescent="0.3">
      <c r="A1868" s="3">
        <v>38464</v>
      </c>
      <c r="B1868">
        <v>2</v>
      </c>
      <c r="C1868" t="s">
        <v>397</v>
      </c>
      <c r="D1868">
        <v>81.33</v>
      </c>
      <c r="E1868" t="s">
        <v>181</v>
      </c>
      <c r="F1868">
        <f t="shared" si="87"/>
        <v>162.66</v>
      </c>
      <c r="G1868" t="str">
        <f>VLOOKUP(C1868,Customer!A1868:C4690,3,FALSE)</f>
        <v>USA</v>
      </c>
      <c r="H1868" t="str">
        <f>VLOOKUP(C1868,Customer!A1868:C4690,2,FALSE)</f>
        <v>San Jose</v>
      </c>
      <c r="I1868" t="str">
        <f t="shared" si="88"/>
        <v>Apr</v>
      </c>
      <c r="J1868">
        <f t="shared" si="89"/>
        <v>17</v>
      </c>
    </row>
    <row r="1869" spans="1:10" x14ac:dyDescent="0.3">
      <c r="A1869" s="3">
        <v>38501</v>
      </c>
      <c r="B1869">
        <v>2</v>
      </c>
      <c r="C1869" t="s">
        <v>152</v>
      </c>
      <c r="D1869">
        <v>96.74</v>
      </c>
      <c r="E1869" t="s">
        <v>181</v>
      </c>
      <c r="F1869">
        <f t="shared" si="87"/>
        <v>193.48</v>
      </c>
      <c r="G1869" t="str">
        <f>VLOOKUP(C1869,Customer!A1869:C4691,3,FALSE)</f>
        <v>Australia</v>
      </c>
      <c r="H1869" t="str">
        <f>VLOOKUP(C1869,Customer!A1869:C4691,2,FALSE)</f>
        <v>Chatswood</v>
      </c>
      <c r="I1869" t="str">
        <f t="shared" si="88"/>
        <v>May</v>
      </c>
      <c r="J1869">
        <f t="shared" si="89"/>
        <v>23</v>
      </c>
    </row>
    <row r="1870" spans="1:10" x14ac:dyDescent="0.3">
      <c r="A1870" s="3">
        <v>37683</v>
      </c>
      <c r="B1870">
        <v>1</v>
      </c>
      <c r="C1870" t="s">
        <v>425</v>
      </c>
      <c r="D1870">
        <v>63.07</v>
      </c>
      <c r="E1870" t="s">
        <v>181</v>
      </c>
      <c r="F1870">
        <f t="shared" si="87"/>
        <v>63.07</v>
      </c>
      <c r="G1870" t="str">
        <f>VLOOKUP(C1870,Customer!A1870:C4692,3,FALSE)</f>
        <v>Philippines</v>
      </c>
      <c r="H1870" t="str">
        <f>VLOOKUP(C1870,Customer!A1870:C4692,2,FALSE)</f>
        <v>Makati City</v>
      </c>
      <c r="I1870" t="str">
        <f t="shared" si="88"/>
        <v>Mar</v>
      </c>
      <c r="J1870">
        <f t="shared" si="89"/>
        <v>10</v>
      </c>
    </row>
    <row r="1871" spans="1:10" x14ac:dyDescent="0.3">
      <c r="A1871" s="3">
        <v>37749</v>
      </c>
      <c r="B1871">
        <v>2</v>
      </c>
      <c r="C1871" t="s">
        <v>433</v>
      </c>
      <c r="D1871">
        <v>50.21</v>
      </c>
      <c r="E1871" t="s">
        <v>181</v>
      </c>
      <c r="F1871">
        <f t="shared" si="87"/>
        <v>100.42</v>
      </c>
      <c r="G1871" t="str">
        <f>VLOOKUP(C1871,Customer!A1871:C4693,3,FALSE)</f>
        <v>France</v>
      </c>
      <c r="H1871" t="str">
        <f>VLOOKUP(C1871,Customer!A1871:C4693,2,FALSE)</f>
        <v>Marseille</v>
      </c>
      <c r="I1871" t="str">
        <f t="shared" si="88"/>
        <v>May</v>
      </c>
      <c r="J1871">
        <f t="shared" si="89"/>
        <v>19</v>
      </c>
    </row>
    <row r="1872" spans="1:10" x14ac:dyDescent="0.3">
      <c r="A1872" s="3">
        <v>37804</v>
      </c>
      <c r="B1872">
        <v>3</v>
      </c>
      <c r="C1872" t="s">
        <v>272</v>
      </c>
      <c r="D1872">
        <v>66.13</v>
      </c>
      <c r="E1872" t="s">
        <v>181</v>
      </c>
      <c r="F1872">
        <f t="shared" si="87"/>
        <v>198.39</v>
      </c>
      <c r="G1872" t="str">
        <f>VLOOKUP(C1872,Customer!A1872:C4694,3,FALSE)</f>
        <v>USA</v>
      </c>
      <c r="H1872" t="str">
        <f>VLOOKUP(C1872,Customer!A1872:C4694,2,FALSE)</f>
        <v>San Rafael</v>
      </c>
      <c r="I1872" t="str">
        <f t="shared" si="88"/>
        <v>Jul</v>
      </c>
      <c r="J1872">
        <f t="shared" si="89"/>
        <v>27</v>
      </c>
    </row>
    <row r="1873" spans="1:10" x14ac:dyDescent="0.3">
      <c r="A1873" s="3">
        <v>37869</v>
      </c>
      <c r="B1873">
        <v>3</v>
      </c>
      <c r="C1873" t="s">
        <v>281</v>
      </c>
      <c r="D1873">
        <v>68.58</v>
      </c>
      <c r="E1873" t="s">
        <v>181</v>
      </c>
      <c r="F1873">
        <f t="shared" si="87"/>
        <v>205.74</v>
      </c>
      <c r="G1873" t="str">
        <f>VLOOKUP(C1873,Customer!A1873:C4695,3,FALSE)</f>
        <v>USA</v>
      </c>
      <c r="H1873" t="str">
        <f>VLOOKUP(C1873,Customer!A1873:C4695,2,FALSE)</f>
        <v>Brickhaven</v>
      </c>
      <c r="I1873" t="str">
        <f t="shared" si="88"/>
        <v>Sep</v>
      </c>
      <c r="J1873">
        <f t="shared" si="89"/>
        <v>36</v>
      </c>
    </row>
    <row r="1874" spans="1:10" x14ac:dyDescent="0.3">
      <c r="A1874" s="3">
        <v>37904</v>
      </c>
      <c r="B1874">
        <v>4</v>
      </c>
      <c r="C1874" t="s">
        <v>58</v>
      </c>
      <c r="D1874">
        <v>69.8</v>
      </c>
      <c r="E1874" t="s">
        <v>181</v>
      </c>
      <c r="F1874">
        <f t="shared" si="87"/>
        <v>279.2</v>
      </c>
      <c r="G1874" t="str">
        <f>VLOOKUP(C1874,Customer!A1874:C4696,3,FALSE)</f>
        <v>USA</v>
      </c>
      <c r="H1874" t="str">
        <f>VLOOKUP(C1874,Customer!A1874:C4696,2,FALSE)</f>
        <v>San Francisco</v>
      </c>
      <c r="I1874" t="str">
        <f t="shared" si="88"/>
        <v>Oct</v>
      </c>
      <c r="J1874">
        <f t="shared" si="89"/>
        <v>41</v>
      </c>
    </row>
    <row r="1875" spans="1:10" x14ac:dyDescent="0.3">
      <c r="A1875" s="3">
        <v>37929</v>
      </c>
      <c r="B1875">
        <v>4</v>
      </c>
      <c r="C1875" t="s">
        <v>285</v>
      </c>
      <c r="D1875">
        <v>50.21</v>
      </c>
      <c r="E1875" t="s">
        <v>181</v>
      </c>
      <c r="F1875">
        <f t="shared" si="87"/>
        <v>200.84</v>
      </c>
      <c r="G1875" t="str">
        <f>VLOOKUP(C1875,Customer!A1875:C4697,3,FALSE)</f>
        <v>Australia</v>
      </c>
      <c r="H1875" t="str">
        <f>VLOOKUP(C1875,Customer!A1875:C4697,2,FALSE)</f>
        <v>North Sydney</v>
      </c>
      <c r="I1875" t="str">
        <f t="shared" si="88"/>
        <v>Nov</v>
      </c>
      <c r="J1875">
        <f t="shared" si="89"/>
        <v>45</v>
      </c>
    </row>
    <row r="1876" spans="1:10" x14ac:dyDescent="0.3">
      <c r="A1876" s="3">
        <v>37937</v>
      </c>
      <c r="B1876">
        <v>4</v>
      </c>
      <c r="C1876" t="s">
        <v>73</v>
      </c>
      <c r="D1876">
        <v>65.52</v>
      </c>
      <c r="E1876" t="s">
        <v>181</v>
      </c>
      <c r="F1876">
        <f t="shared" si="87"/>
        <v>262.08</v>
      </c>
      <c r="G1876" t="str">
        <f>VLOOKUP(C1876,Customer!A1876:C4698,3,FALSE)</f>
        <v>Norway</v>
      </c>
      <c r="H1876" t="str">
        <f>VLOOKUP(C1876,Customer!A1876:C4698,2,FALSE)</f>
        <v>Bergen</v>
      </c>
      <c r="I1876" t="str">
        <f t="shared" si="88"/>
        <v>Nov</v>
      </c>
      <c r="J1876">
        <f t="shared" si="89"/>
        <v>46</v>
      </c>
    </row>
    <row r="1877" spans="1:10" x14ac:dyDescent="0.3">
      <c r="A1877" s="3">
        <v>37945</v>
      </c>
      <c r="B1877">
        <v>4</v>
      </c>
      <c r="C1877" t="s">
        <v>439</v>
      </c>
      <c r="D1877">
        <v>60.01</v>
      </c>
      <c r="E1877" t="s">
        <v>181</v>
      </c>
      <c r="F1877">
        <f t="shared" si="87"/>
        <v>240.04</v>
      </c>
      <c r="G1877" t="str">
        <f>VLOOKUP(C1877,Customer!A1877:C4699,3,FALSE)</f>
        <v>Germany</v>
      </c>
      <c r="H1877" t="str">
        <f>VLOOKUP(C1877,Customer!A1877:C4699,2,FALSE)</f>
        <v>Koln</v>
      </c>
      <c r="I1877" t="str">
        <f t="shared" si="88"/>
        <v>Nov</v>
      </c>
      <c r="J1877">
        <f t="shared" si="89"/>
        <v>47</v>
      </c>
    </row>
    <row r="1878" spans="1:10" x14ac:dyDescent="0.3">
      <c r="A1878" s="3">
        <v>37957</v>
      </c>
      <c r="B1878">
        <v>4</v>
      </c>
      <c r="C1878" t="s">
        <v>174</v>
      </c>
      <c r="D1878">
        <v>64.900000000000006</v>
      </c>
      <c r="E1878" t="s">
        <v>181</v>
      </c>
      <c r="F1878">
        <f t="shared" si="87"/>
        <v>259.60000000000002</v>
      </c>
      <c r="G1878" t="str">
        <f>VLOOKUP(C1878,Customer!A1878:C4700,3,FALSE)</f>
        <v>Spain</v>
      </c>
      <c r="H1878" t="str">
        <f>VLOOKUP(C1878,Customer!A1878:C4700,2,FALSE)</f>
        <v>Madrid</v>
      </c>
      <c r="I1878" t="str">
        <f t="shared" si="88"/>
        <v>Dec</v>
      </c>
      <c r="J1878">
        <f t="shared" si="89"/>
        <v>49</v>
      </c>
    </row>
    <row r="1879" spans="1:10" x14ac:dyDescent="0.3">
      <c r="A1879" s="3">
        <v>38001</v>
      </c>
      <c r="B1879">
        <v>1</v>
      </c>
      <c r="C1879" t="s">
        <v>84</v>
      </c>
      <c r="D1879">
        <v>48.98</v>
      </c>
      <c r="E1879" t="s">
        <v>181</v>
      </c>
      <c r="F1879">
        <f t="shared" si="87"/>
        <v>48.98</v>
      </c>
      <c r="G1879" t="str">
        <f>VLOOKUP(C1879,Customer!A1879:C4701,3,FALSE)</f>
        <v>France</v>
      </c>
      <c r="H1879" t="str">
        <f>VLOOKUP(C1879,Customer!A1879:C4701,2,FALSE)</f>
        <v>Paris</v>
      </c>
      <c r="I1879" t="str">
        <f t="shared" si="88"/>
        <v>Jan</v>
      </c>
      <c r="J1879">
        <f t="shared" si="89"/>
        <v>3</v>
      </c>
    </row>
    <row r="1880" spans="1:10" x14ac:dyDescent="0.3">
      <c r="A1880" s="3">
        <v>38039</v>
      </c>
      <c r="B1880">
        <v>1</v>
      </c>
      <c r="C1880" t="s">
        <v>446</v>
      </c>
      <c r="D1880">
        <v>50.21</v>
      </c>
      <c r="E1880" t="s">
        <v>181</v>
      </c>
      <c r="F1880">
        <f t="shared" si="87"/>
        <v>50.21</v>
      </c>
      <c r="G1880" t="str">
        <f>VLOOKUP(C1880,Customer!A1880:C4702,3,FALSE)</f>
        <v>Switzerland</v>
      </c>
      <c r="H1880" t="str">
        <f>VLOOKUP(C1880,Customer!A1880:C4702,2,FALSE)</f>
        <v>Gensve</v>
      </c>
      <c r="I1880" t="str">
        <f t="shared" si="88"/>
        <v>Feb</v>
      </c>
      <c r="J1880">
        <f t="shared" si="89"/>
        <v>9</v>
      </c>
    </row>
    <row r="1881" spans="1:10" x14ac:dyDescent="0.3">
      <c r="A1881" s="3">
        <v>38086</v>
      </c>
      <c r="B1881">
        <v>2</v>
      </c>
      <c r="C1881" t="s">
        <v>322</v>
      </c>
      <c r="D1881">
        <v>62.45</v>
      </c>
      <c r="E1881" t="s">
        <v>181</v>
      </c>
      <c r="F1881">
        <f t="shared" si="87"/>
        <v>124.9</v>
      </c>
      <c r="G1881" t="str">
        <f>VLOOKUP(C1881,Customer!A1881:C4703,3,FALSE)</f>
        <v>Denmark</v>
      </c>
      <c r="H1881" t="str">
        <f>VLOOKUP(C1881,Customer!A1881:C4703,2,FALSE)</f>
        <v>Kobenhavn</v>
      </c>
      <c r="I1881" t="str">
        <f t="shared" si="88"/>
        <v>Apr</v>
      </c>
      <c r="J1881">
        <f t="shared" si="89"/>
        <v>15</v>
      </c>
    </row>
    <row r="1882" spans="1:10" x14ac:dyDescent="0.3">
      <c r="A1882" s="3">
        <v>38139</v>
      </c>
      <c r="B1882">
        <v>2</v>
      </c>
      <c r="C1882" t="s">
        <v>165</v>
      </c>
      <c r="D1882">
        <v>52.66</v>
      </c>
      <c r="E1882" t="s">
        <v>181</v>
      </c>
      <c r="F1882">
        <f t="shared" si="87"/>
        <v>105.32</v>
      </c>
      <c r="G1882" t="str">
        <f>VLOOKUP(C1882,Customer!A1882:C4704,3,FALSE)</f>
        <v>UK</v>
      </c>
      <c r="H1882" t="str">
        <f>VLOOKUP(C1882,Customer!A1882:C4704,2,FALSE)</f>
        <v>Liverpool</v>
      </c>
      <c r="I1882" t="str">
        <f t="shared" si="88"/>
        <v>Jun</v>
      </c>
      <c r="J1882">
        <f t="shared" si="89"/>
        <v>23</v>
      </c>
    </row>
    <row r="1883" spans="1:10" x14ac:dyDescent="0.3">
      <c r="A1883" s="3">
        <v>38174</v>
      </c>
      <c r="B1883">
        <v>3</v>
      </c>
      <c r="C1883" t="s">
        <v>452</v>
      </c>
      <c r="D1883">
        <v>62.45</v>
      </c>
      <c r="E1883" t="s">
        <v>181</v>
      </c>
      <c r="F1883">
        <f t="shared" si="87"/>
        <v>187.35000000000002</v>
      </c>
      <c r="G1883" t="str">
        <f>VLOOKUP(C1883,Customer!A1883:C4705,3,FALSE)</f>
        <v>Italy</v>
      </c>
      <c r="H1883" t="str">
        <f>VLOOKUP(C1883,Customer!A1883:C4705,2,FALSE)</f>
        <v>Reggio Emilia</v>
      </c>
      <c r="I1883" t="str">
        <f t="shared" si="88"/>
        <v>Jul</v>
      </c>
      <c r="J1883">
        <f t="shared" si="89"/>
        <v>28</v>
      </c>
    </row>
    <row r="1884" spans="1:10" x14ac:dyDescent="0.3">
      <c r="A1884" s="3">
        <v>38201</v>
      </c>
      <c r="B1884">
        <v>3</v>
      </c>
      <c r="C1884" t="s">
        <v>458</v>
      </c>
      <c r="D1884">
        <v>61.23</v>
      </c>
      <c r="E1884" t="s">
        <v>181</v>
      </c>
      <c r="F1884">
        <f t="shared" si="87"/>
        <v>183.69</v>
      </c>
      <c r="G1884" t="str">
        <f>VLOOKUP(C1884,Customer!A1884:C4706,3,FALSE)</f>
        <v>USA</v>
      </c>
      <c r="H1884" t="str">
        <f>VLOOKUP(C1884,Customer!A1884:C4706,2,FALSE)</f>
        <v>Brickhaven</v>
      </c>
      <c r="I1884" t="str">
        <f t="shared" si="88"/>
        <v>Aug</v>
      </c>
      <c r="J1884">
        <f t="shared" si="89"/>
        <v>32</v>
      </c>
    </row>
    <row r="1885" spans="1:10" x14ac:dyDescent="0.3">
      <c r="A1885" s="3">
        <v>38229</v>
      </c>
      <c r="B1885">
        <v>3</v>
      </c>
      <c r="C1885" t="s">
        <v>446</v>
      </c>
      <c r="D1885">
        <v>67.97</v>
      </c>
      <c r="E1885" t="s">
        <v>181</v>
      </c>
      <c r="F1885">
        <f t="shared" si="87"/>
        <v>203.91</v>
      </c>
      <c r="G1885" t="str">
        <f>VLOOKUP(C1885,Customer!A1885:C4707,3,FALSE)</f>
        <v>Switzerland</v>
      </c>
      <c r="H1885" t="str">
        <f>VLOOKUP(C1885,Customer!A1885:C4707,2,FALSE)</f>
        <v>Gensve</v>
      </c>
      <c r="I1885" t="str">
        <f t="shared" si="88"/>
        <v>Aug</v>
      </c>
      <c r="J1885">
        <f t="shared" si="89"/>
        <v>36</v>
      </c>
    </row>
    <row r="1886" spans="1:10" x14ac:dyDescent="0.3">
      <c r="A1886" s="3">
        <v>37898</v>
      </c>
      <c r="B1886">
        <v>4</v>
      </c>
      <c r="C1886" t="s">
        <v>462</v>
      </c>
      <c r="D1886">
        <v>58.78</v>
      </c>
      <c r="E1886" t="s">
        <v>181</v>
      </c>
      <c r="F1886">
        <f t="shared" si="87"/>
        <v>235.12</v>
      </c>
      <c r="G1886" t="str">
        <f>VLOOKUP(C1886,Customer!A1886:C4708,3,FALSE)</f>
        <v>Germany</v>
      </c>
      <c r="H1886" t="str">
        <f>VLOOKUP(C1886,Customer!A1886:C4708,2,FALSE)</f>
        <v>Frankfurt</v>
      </c>
      <c r="I1886" t="str">
        <f t="shared" si="88"/>
        <v>Oct</v>
      </c>
      <c r="J1886">
        <f t="shared" si="89"/>
        <v>40</v>
      </c>
    </row>
    <row r="1887" spans="1:10" x14ac:dyDescent="0.3">
      <c r="A1887" s="3">
        <v>38276</v>
      </c>
      <c r="B1887">
        <v>4</v>
      </c>
      <c r="C1887" t="s">
        <v>439</v>
      </c>
      <c r="D1887">
        <v>56.94</v>
      </c>
      <c r="E1887" t="s">
        <v>181</v>
      </c>
      <c r="F1887">
        <f t="shared" si="87"/>
        <v>227.76</v>
      </c>
      <c r="G1887" t="str">
        <f>VLOOKUP(C1887,Customer!A1887:C4709,3,FALSE)</f>
        <v>Germany</v>
      </c>
      <c r="H1887" t="str">
        <f>VLOOKUP(C1887,Customer!A1887:C4709,2,FALSE)</f>
        <v>Koln</v>
      </c>
      <c r="I1887" t="str">
        <f t="shared" si="88"/>
        <v>Oct</v>
      </c>
      <c r="J1887">
        <f t="shared" si="89"/>
        <v>42</v>
      </c>
    </row>
    <row r="1888" spans="1:10" x14ac:dyDescent="0.3">
      <c r="A1888" s="3">
        <v>38294</v>
      </c>
      <c r="B1888">
        <v>4</v>
      </c>
      <c r="C1888" t="s">
        <v>183</v>
      </c>
      <c r="D1888">
        <v>61.23</v>
      </c>
      <c r="E1888" t="s">
        <v>181</v>
      </c>
      <c r="F1888">
        <f t="shared" si="87"/>
        <v>244.92</v>
      </c>
      <c r="G1888" t="str">
        <f>VLOOKUP(C1888,Customer!A1888:C4710,3,FALSE)</f>
        <v>Sweden</v>
      </c>
      <c r="H1888" t="str">
        <f>VLOOKUP(C1888,Customer!A1888:C4710,2,FALSE)</f>
        <v>Lule</v>
      </c>
      <c r="I1888" t="str">
        <f t="shared" si="88"/>
        <v>Nov</v>
      </c>
      <c r="J1888">
        <f t="shared" si="89"/>
        <v>45</v>
      </c>
    </row>
    <row r="1889" spans="1:10" x14ac:dyDescent="0.3">
      <c r="A1889" s="3">
        <v>38308</v>
      </c>
      <c r="B1889">
        <v>4</v>
      </c>
      <c r="C1889" t="s">
        <v>309</v>
      </c>
      <c r="D1889">
        <v>100</v>
      </c>
      <c r="E1889" t="s">
        <v>181</v>
      </c>
      <c r="F1889">
        <f t="shared" si="87"/>
        <v>400</v>
      </c>
      <c r="G1889" t="str">
        <f>VLOOKUP(C1889,Customer!A1889:C4711,3,FALSE)</f>
        <v>USA</v>
      </c>
      <c r="H1889" t="str">
        <f>VLOOKUP(C1889,Customer!A1889:C4711,2,FALSE)</f>
        <v>Philadelphia</v>
      </c>
      <c r="I1889" t="str">
        <f t="shared" si="88"/>
        <v>Nov</v>
      </c>
      <c r="J1889">
        <f t="shared" si="89"/>
        <v>47</v>
      </c>
    </row>
    <row r="1890" spans="1:10" x14ac:dyDescent="0.3">
      <c r="A1890" s="3">
        <v>38315</v>
      </c>
      <c r="B1890">
        <v>4</v>
      </c>
      <c r="C1890" t="s">
        <v>89</v>
      </c>
      <c r="D1890">
        <v>62.45</v>
      </c>
      <c r="E1890" t="s">
        <v>181</v>
      </c>
      <c r="F1890">
        <f t="shared" si="87"/>
        <v>249.8</v>
      </c>
      <c r="G1890" t="str">
        <f>VLOOKUP(C1890,Customer!A1890:C4712,3,FALSE)</f>
        <v>Australia</v>
      </c>
      <c r="H1890" t="str">
        <f>VLOOKUP(C1890,Customer!A1890:C4712,2,FALSE)</f>
        <v>Melbourne</v>
      </c>
      <c r="I1890" t="str">
        <f t="shared" si="88"/>
        <v>Nov</v>
      </c>
      <c r="J1890">
        <f t="shared" si="89"/>
        <v>48</v>
      </c>
    </row>
    <row r="1891" spans="1:10" x14ac:dyDescent="0.3">
      <c r="A1891" s="3">
        <v>38328</v>
      </c>
      <c r="B1891">
        <v>4</v>
      </c>
      <c r="C1891" t="s">
        <v>174</v>
      </c>
      <c r="D1891">
        <v>62.45</v>
      </c>
      <c r="E1891" t="s">
        <v>181</v>
      </c>
      <c r="F1891">
        <f t="shared" si="87"/>
        <v>249.8</v>
      </c>
      <c r="G1891" t="str">
        <f>VLOOKUP(C1891,Customer!A1891:C4713,3,FALSE)</f>
        <v>Spain</v>
      </c>
      <c r="H1891" t="str">
        <f>VLOOKUP(C1891,Customer!A1891:C4713,2,FALSE)</f>
        <v>Madrid</v>
      </c>
      <c r="I1891" t="str">
        <f t="shared" si="88"/>
        <v>Dec</v>
      </c>
      <c r="J1891">
        <f t="shared" si="89"/>
        <v>50</v>
      </c>
    </row>
    <row r="1892" spans="1:10" x14ac:dyDescent="0.3">
      <c r="A1892" s="3">
        <v>38358</v>
      </c>
      <c r="B1892">
        <v>1</v>
      </c>
      <c r="C1892" t="s">
        <v>467</v>
      </c>
      <c r="D1892">
        <v>100</v>
      </c>
      <c r="E1892" t="s">
        <v>181</v>
      </c>
      <c r="F1892">
        <f t="shared" si="87"/>
        <v>100</v>
      </c>
      <c r="G1892" t="str">
        <f>VLOOKUP(C1892,Customer!A1892:C4714,3,FALSE)</f>
        <v>Finland</v>
      </c>
      <c r="H1892" t="str">
        <f>VLOOKUP(C1892,Customer!A1892:C4714,2,FALSE)</f>
        <v>Espoo</v>
      </c>
      <c r="I1892" t="str">
        <f t="shared" si="88"/>
        <v>Jan</v>
      </c>
      <c r="J1892">
        <f t="shared" si="89"/>
        <v>2</v>
      </c>
    </row>
    <row r="1893" spans="1:10" x14ac:dyDescent="0.3">
      <c r="A1893" s="3">
        <v>38393</v>
      </c>
      <c r="B1893">
        <v>1</v>
      </c>
      <c r="C1893" t="s">
        <v>174</v>
      </c>
      <c r="D1893">
        <v>41.54</v>
      </c>
      <c r="E1893" t="s">
        <v>181</v>
      </c>
      <c r="F1893">
        <f t="shared" si="87"/>
        <v>41.54</v>
      </c>
      <c r="G1893" t="str">
        <f>VLOOKUP(C1893,Customer!A1893:C4715,3,FALSE)</f>
        <v>Spain</v>
      </c>
      <c r="H1893" t="str">
        <f>VLOOKUP(C1893,Customer!A1893:C4715,2,FALSE)</f>
        <v>Madrid</v>
      </c>
      <c r="I1893" t="str">
        <f t="shared" si="88"/>
        <v>Feb</v>
      </c>
      <c r="J1893">
        <f t="shared" si="89"/>
        <v>7</v>
      </c>
    </row>
    <row r="1894" spans="1:10" x14ac:dyDescent="0.3">
      <c r="A1894" s="3">
        <v>38415</v>
      </c>
      <c r="B1894">
        <v>1</v>
      </c>
      <c r="C1894" t="s">
        <v>272</v>
      </c>
      <c r="D1894">
        <v>52.84</v>
      </c>
      <c r="E1894" t="s">
        <v>181</v>
      </c>
      <c r="F1894">
        <f t="shared" si="87"/>
        <v>52.84</v>
      </c>
      <c r="G1894" t="str">
        <f>VLOOKUP(C1894,Customer!A1894:C4716,3,FALSE)</f>
        <v>USA</v>
      </c>
      <c r="H1894" t="str">
        <f>VLOOKUP(C1894,Customer!A1894:C4716,2,FALSE)</f>
        <v>San Rafael</v>
      </c>
      <c r="I1894" t="str">
        <f t="shared" si="88"/>
        <v>Mar</v>
      </c>
      <c r="J1894">
        <f t="shared" si="89"/>
        <v>10</v>
      </c>
    </row>
    <row r="1895" spans="1:10" x14ac:dyDescent="0.3">
      <c r="A1895" s="3">
        <v>38489</v>
      </c>
      <c r="B1895">
        <v>2</v>
      </c>
      <c r="C1895" t="s">
        <v>144</v>
      </c>
      <c r="D1895">
        <v>52.66</v>
      </c>
      <c r="E1895" t="s">
        <v>181</v>
      </c>
      <c r="F1895">
        <f t="shared" si="87"/>
        <v>105.32</v>
      </c>
      <c r="G1895" t="str">
        <f>VLOOKUP(C1895,Customer!A1895:C4717,3,FALSE)</f>
        <v>Austria</v>
      </c>
      <c r="H1895" t="str">
        <f>VLOOKUP(C1895,Customer!A1895:C4717,2,FALSE)</f>
        <v>Salzburg</v>
      </c>
      <c r="I1895" t="str">
        <f t="shared" si="88"/>
        <v>May</v>
      </c>
      <c r="J1895">
        <f t="shared" si="89"/>
        <v>21</v>
      </c>
    </row>
    <row r="1896" spans="1:10" x14ac:dyDescent="0.3">
      <c r="A1896" s="3">
        <v>37669</v>
      </c>
      <c r="B1896">
        <v>1</v>
      </c>
      <c r="C1896" t="s">
        <v>552</v>
      </c>
      <c r="D1896">
        <v>52.6</v>
      </c>
      <c r="E1896" t="s">
        <v>550</v>
      </c>
      <c r="F1896">
        <f t="shared" si="87"/>
        <v>52.6</v>
      </c>
      <c r="G1896" t="str">
        <f>VLOOKUP(C1896,Customer!A1896:C4718,3,FALSE)</f>
        <v>Italy</v>
      </c>
      <c r="H1896" t="str">
        <f>VLOOKUP(C1896,Customer!A1896:C4718,2,FALSE)</f>
        <v>Bergamo</v>
      </c>
      <c r="I1896" t="str">
        <f t="shared" si="88"/>
        <v>Feb</v>
      </c>
      <c r="J1896">
        <f t="shared" si="89"/>
        <v>8</v>
      </c>
    </row>
    <row r="1897" spans="1:10" x14ac:dyDescent="0.3">
      <c r="A1897" s="3">
        <v>37739</v>
      </c>
      <c r="B1897">
        <v>2</v>
      </c>
      <c r="C1897" t="s">
        <v>144</v>
      </c>
      <c r="D1897">
        <v>72.98</v>
      </c>
      <c r="E1897" t="s">
        <v>550</v>
      </c>
      <c r="F1897">
        <f t="shared" si="87"/>
        <v>145.96</v>
      </c>
      <c r="G1897" t="str">
        <f>VLOOKUP(C1897,Customer!A1897:C4719,3,FALSE)</f>
        <v>Austria</v>
      </c>
      <c r="H1897" t="str">
        <f>VLOOKUP(C1897,Customer!A1897:C4719,2,FALSE)</f>
        <v>Salzburg</v>
      </c>
      <c r="I1897" t="str">
        <f t="shared" si="88"/>
        <v>Apr</v>
      </c>
      <c r="J1897">
        <f t="shared" si="89"/>
        <v>18</v>
      </c>
    </row>
    <row r="1898" spans="1:10" x14ac:dyDescent="0.3">
      <c r="A1898" s="3">
        <v>37788</v>
      </c>
      <c r="B1898">
        <v>2</v>
      </c>
      <c r="C1898" t="s">
        <v>568</v>
      </c>
      <c r="D1898">
        <v>59.18</v>
      </c>
      <c r="E1898" t="s">
        <v>550</v>
      </c>
      <c r="F1898">
        <f t="shared" si="87"/>
        <v>118.36</v>
      </c>
      <c r="G1898" t="str">
        <f>VLOOKUP(C1898,Customer!A1898:C4720,3,FALSE)</f>
        <v>USA</v>
      </c>
      <c r="H1898" t="str">
        <f>VLOOKUP(C1898,Customer!A1898:C4720,2,FALSE)</f>
        <v>Glendale</v>
      </c>
      <c r="I1898" t="str">
        <f t="shared" si="88"/>
        <v>Jun</v>
      </c>
      <c r="J1898">
        <f t="shared" si="89"/>
        <v>25</v>
      </c>
    </row>
    <row r="1899" spans="1:10" x14ac:dyDescent="0.3">
      <c r="A1899" s="3">
        <v>37843</v>
      </c>
      <c r="B1899">
        <v>3</v>
      </c>
      <c r="C1899" t="s">
        <v>335</v>
      </c>
      <c r="D1899">
        <v>77.59</v>
      </c>
      <c r="E1899" t="s">
        <v>550</v>
      </c>
      <c r="F1899">
        <f t="shared" si="87"/>
        <v>232.77</v>
      </c>
      <c r="G1899" t="str">
        <f>VLOOKUP(C1899,Customer!A1899:C4721,3,FALSE)</f>
        <v>USA</v>
      </c>
      <c r="H1899" t="str">
        <f>VLOOKUP(C1899,Customer!A1899:C4721,2,FALSE)</f>
        <v>New Bedford</v>
      </c>
      <c r="I1899" t="str">
        <f t="shared" si="88"/>
        <v>Aug</v>
      </c>
      <c r="J1899">
        <f t="shared" si="89"/>
        <v>33</v>
      </c>
    </row>
    <row r="1900" spans="1:10" x14ac:dyDescent="0.3">
      <c r="A1900" s="3">
        <v>37900</v>
      </c>
      <c r="B1900">
        <v>4</v>
      </c>
      <c r="C1900" t="s">
        <v>126</v>
      </c>
      <c r="D1900">
        <v>55.89</v>
      </c>
      <c r="E1900" t="s">
        <v>550</v>
      </c>
      <c r="F1900">
        <f t="shared" si="87"/>
        <v>223.56</v>
      </c>
      <c r="G1900" t="str">
        <f>VLOOKUP(C1900,Customer!A1900:C4722,3,FALSE)</f>
        <v>Finland</v>
      </c>
      <c r="H1900" t="str">
        <f>VLOOKUP(C1900,Customer!A1900:C4722,2,FALSE)</f>
        <v>Helsinki</v>
      </c>
      <c r="I1900" t="str">
        <f t="shared" si="88"/>
        <v>Oct</v>
      </c>
      <c r="J1900">
        <f t="shared" si="89"/>
        <v>41</v>
      </c>
    </row>
    <row r="1901" spans="1:10" x14ac:dyDescent="0.3">
      <c r="A1901" s="3">
        <v>37917</v>
      </c>
      <c r="B1901">
        <v>4</v>
      </c>
      <c r="C1901" t="s">
        <v>261</v>
      </c>
      <c r="D1901">
        <v>63.12</v>
      </c>
      <c r="E1901" t="s">
        <v>550</v>
      </c>
      <c r="F1901">
        <f t="shared" si="87"/>
        <v>252.48</v>
      </c>
      <c r="G1901" t="str">
        <f>VLOOKUP(C1901,Customer!A1901:C4723,3,FALSE)</f>
        <v>Sweden</v>
      </c>
      <c r="H1901" t="str">
        <f>VLOOKUP(C1901,Customer!A1901:C4723,2,FALSE)</f>
        <v>Boras</v>
      </c>
      <c r="I1901" t="str">
        <f t="shared" si="88"/>
        <v>Oct</v>
      </c>
      <c r="J1901">
        <f t="shared" si="89"/>
        <v>43</v>
      </c>
    </row>
    <row r="1902" spans="1:10" x14ac:dyDescent="0.3">
      <c r="A1902" s="3">
        <v>37933</v>
      </c>
      <c r="B1902">
        <v>4</v>
      </c>
      <c r="C1902" t="s">
        <v>340</v>
      </c>
      <c r="D1902">
        <v>73.64</v>
      </c>
      <c r="E1902" t="s">
        <v>550</v>
      </c>
      <c r="F1902">
        <f t="shared" si="87"/>
        <v>294.56</v>
      </c>
      <c r="G1902" t="str">
        <f>VLOOKUP(C1902,Customer!A1902:C4724,3,FALSE)</f>
        <v>France</v>
      </c>
      <c r="H1902" t="str">
        <f>VLOOKUP(C1902,Customer!A1902:C4724,2,FALSE)</f>
        <v>Toulouse</v>
      </c>
      <c r="I1902" t="str">
        <f t="shared" si="88"/>
        <v>Nov</v>
      </c>
      <c r="J1902">
        <f t="shared" si="89"/>
        <v>45</v>
      </c>
    </row>
    <row r="1903" spans="1:10" x14ac:dyDescent="0.3">
      <c r="A1903" s="3">
        <v>37939</v>
      </c>
      <c r="B1903">
        <v>4</v>
      </c>
      <c r="C1903" t="s">
        <v>346</v>
      </c>
      <c r="D1903">
        <v>69.040000000000006</v>
      </c>
      <c r="E1903" t="s">
        <v>550</v>
      </c>
      <c r="F1903">
        <f t="shared" si="87"/>
        <v>276.16000000000003</v>
      </c>
      <c r="G1903" t="str">
        <f>VLOOKUP(C1903,Customer!A1903:C4725,3,FALSE)</f>
        <v>UK</v>
      </c>
      <c r="H1903" t="str">
        <f>VLOOKUP(C1903,Customer!A1903:C4725,2,FALSE)</f>
        <v>London</v>
      </c>
      <c r="I1903" t="str">
        <f t="shared" si="88"/>
        <v>Nov</v>
      </c>
      <c r="J1903">
        <f t="shared" si="89"/>
        <v>46</v>
      </c>
    </row>
    <row r="1904" spans="1:10" x14ac:dyDescent="0.3">
      <c r="A1904" s="3">
        <v>37952</v>
      </c>
      <c r="B1904">
        <v>4</v>
      </c>
      <c r="C1904" t="s">
        <v>425</v>
      </c>
      <c r="D1904">
        <v>71.67</v>
      </c>
      <c r="E1904" t="s">
        <v>550</v>
      </c>
      <c r="F1904">
        <f t="shared" si="87"/>
        <v>286.68</v>
      </c>
      <c r="G1904" t="str">
        <f>VLOOKUP(C1904,Customer!A1904:C4726,3,FALSE)</f>
        <v>Philippines</v>
      </c>
      <c r="H1904" t="str">
        <f>VLOOKUP(C1904,Customer!A1904:C4726,2,FALSE)</f>
        <v>Makati City</v>
      </c>
      <c r="I1904" t="str">
        <f t="shared" si="88"/>
        <v>Nov</v>
      </c>
      <c r="J1904">
        <f t="shared" si="89"/>
        <v>48</v>
      </c>
    </row>
    <row r="1905" spans="1:10" x14ac:dyDescent="0.3">
      <c r="A1905" s="3">
        <v>37995</v>
      </c>
      <c r="B1905">
        <v>1</v>
      </c>
      <c r="C1905" t="s">
        <v>358</v>
      </c>
      <c r="D1905">
        <v>77.59</v>
      </c>
      <c r="E1905" t="s">
        <v>550</v>
      </c>
      <c r="F1905">
        <f t="shared" si="87"/>
        <v>77.59</v>
      </c>
      <c r="G1905" t="str">
        <f>VLOOKUP(C1905,Customer!A1905:C4727,3,FALSE)</f>
        <v>USA</v>
      </c>
      <c r="H1905" t="str">
        <f>VLOOKUP(C1905,Customer!A1905:C4727,2,FALSE)</f>
        <v>Los Angeles</v>
      </c>
      <c r="I1905" t="str">
        <f t="shared" si="88"/>
        <v>Jan</v>
      </c>
      <c r="J1905">
        <f t="shared" si="89"/>
        <v>2</v>
      </c>
    </row>
    <row r="1906" spans="1:10" x14ac:dyDescent="0.3">
      <c r="A1906" s="3">
        <v>38036</v>
      </c>
      <c r="B1906">
        <v>1</v>
      </c>
      <c r="C1906" t="s">
        <v>362</v>
      </c>
      <c r="D1906">
        <v>70.349999999999994</v>
      </c>
      <c r="E1906" t="s">
        <v>550</v>
      </c>
      <c r="F1906">
        <f t="shared" si="87"/>
        <v>70.349999999999994</v>
      </c>
      <c r="G1906" t="str">
        <f>VLOOKUP(C1906,Customer!A1906:C4728,3,FALSE)</f>
        <v>USA</v>
      </c>
      <c r="H1906" t="str">
        <f>VLOOKUP(C1906,Customer!A1906:C4728,2,FALSE)</f>
        <v>San Diego</v>
      </c>
      <c r="I1906" t="str">
        <f t="shared" si="88"/>
        <v>Feb</v>
      </c>
      <c r="J1906">
        <f t="shared" si="89"/>
        <v>8</v>
      </c>
    </row>
    <row r="1907" spans="1:10" x14ac:dyDescent="0.3">
      <c r="A1907" s="3">
        <v>38115</v>
      </c>
      <c r="B1907">
        <v>2</v>
      </c>
      <c r="C1907" t="s">
        <v>239</v>
      </c>
      <c r="D1907">
        <v>69.7</v>
      </c>
      <c r="E1907" t="s">
        <v>550</v>
      </c>
      <c r="F1907">
        <f t="shared" si="87"/>
        <v>139.4</v>
      </c>
      <c r="G1907" t="str">
        <f>VLOOKUP(C1907,Customer!A1907:C4729,3,FALSE)</f>
        <v>USA</v>
      </c>
      <c r="H1907" t="str">
        <f>VLOOKUP(C1907,Customer!A1907:C4729,2,FALSE)</f>
        <v>Cambridge</v>
      </c>
      <c r="I1907" t="str">
        <f t="shared" si="88"/>
        <v>May</v>
      </c>
      <c r="J1907">
        <f t="shared" si="89"/>
        <v>19</v>
      </c>
    </row>
    <row r="1908" spans="1:10" x14ac:dyDescent="0.3">
      <c r="A1908" s="3">
        <v>38162</v>
      </c>
      <c r="B1908">
        <v>2</v>
      </c>
      <c r="C1908" t="s">
        <v>174</v>
      </c>
      <c r="D1908">
        <v>70.349999999999994</v>
      </c>
      <c r="E1908" t="s">
        <v>550</v>
      </c>
      <c r="F1908">
        <f t="shared" si="87"/>
        <v>140.69999999999999</v>
      </c>
      <c r="G1908" t="str">
        <f>VLOOKUP(C1908,Customer!A1908:C4730,3,FALSE)</f>
        <v>Spain</v>
      </c>
      <c r="H1908" t="str">
        <f>VLOOKUP(C1908,Customer!A1908:C4730,2,FALSE)</f>
        <v>Madrid</v>
      </c>
      <c r="I1908" t="str">
        <f t="shared" si="88"/>
        <v>Jun</v>
      </c>
      <c r="J1908">
        <f t="shared" si="89"/>
        <v>26</v>
      </c>
    </row>
    <row r="1909" spans="1:10" x14ac:dyDescent="0.3">
      <c r="A1909" s="3">
        <v>38189</v>
      </c>
      <c r="B1909">
        <v>3</v>
      </c>
      <c r="C1909" t="s">
        <v>281</v>
      </c>
      <c r="D1909">
        <v>72.33</v>
      </c>
      <c r="E1909" t="s">
        <v>550</v>
      </c>
      <c r="F1909">
        <f t="shared" si="87"/>
        <v>216.99</v>
      </c>
      <c r="G1909" t="str">
        <f>VLOOKUP(C1909,Customer!A1909:C4731,3,FALSE)</f>
        <v>USA</v>
      </c>
      <c r="H1909" t="str">
        <f>VLOOKUP(C1909,Customer!A1909:C4731,2,FALSE)</f>
        <v>Brickhaven</v>
      </c>
      <c r="I1909" t="str">
        <f t="shared" si="88"/>
        <v>Jul</v>
      </c>
      <c r="J1909">
        <f t="shared" si="89"/>
        <v>30</v>
      </c>
    </row>
    <row r="1910" spans="1:10" x14ac:dyDescent="0.3">
      <c r="A1910" s="3">
        <v>38220</v>
      </c>
      <c r="B1910">
        <v>3</v>
      </c>
      <c r="C1910" t="s">
        <v>543</v>
      </c>
      <c r="D1910">
        <v>71.67</v>
      </c>
      <c r="E1910" t="s">
        <v>550</v>
      </c>
      <c r="F1910">
        <f t="shared" si="87"/>
        <v>215.01</v>
      </c>
      <c r="G1910" t="str">
        <f>VLOOKUP(C1910,Customer!A1910:C4732,3,FALSE)</f>
        <v>Norway</v>
      </c>
      <c r="H1910" t="str">
        <f>VLOOKUP(C1910,Customer!A1910:C4732,2,FALSE)</f>
        <v>Oslo</v>
      </c>
      <c r="I1910" t="str">
        <f t="shared" si="88"/>
        <v>Aug</v>
      </c>
      <c r="J1910">
        <f t="shared" si="89"/>
        <v>34</v>
      </c>
    </row>
    <row r="1911" spans="1:10" x14ac:dyDescent="0.3">
      <c r="A1911" s="3">
        <v>38245</v>
      </c>
      <c r="B1911">
        <v>3</v>
      </c>
      <c r="C1911" t="s">
        <v>572</v>
      </c>
      <c r="D1911">
        <v>53.92</v>
      </c>
      <c r="E1911" t="s">
        <v>550</v>
      </c>
      <c r="F1911">
        <f t="shared" si="87"/>
        <v>161.76</v>
      </c>
      <c r="G1911" t="str">
        <f>VLOOKUP(C1911,Customer!A1911:C4733,3,FALSE)</f>
        <v>Germany</v>
      </c>
      <c r="H1911" t="str">
        <f>VLOOKUP(C1911,Customer!A1911:C4733,2,FALSE)</f>
        <v>Munich</v>
      </c>
      <c r="I1911" t="str">
        <f t="shared" si="88"/>
        <v>Sep</v>
      </c>
      <c r="J1911">
        <f t="shared" si="89"/>
        <v>38</v>
      </c>
    </row>
    <row r="1912" spans="1:10" x14ac:dyDescent="0.3">
      <c r="A1912" s="3">
        <v>38274</v>
      </c>
      <c r="B1912">
        <v>4</v>
      </c>
      <c r="C1912" t="s">
        <v>214</v>
      </c>
      <c r="D1912">
        <v>71.67</v>
      </c>
      <c r="E1912" t="s">
        <v>550</v>
      </c>
      <c r="F1912">
        <f t="shared" si="87"/>
        <v>286.68</v>
      </c>
      <c r="G1912" t="str">
        <f>VLOOKUP(C1912,Customer!A1912:C4734,3,FALSE)</f>
        <v>USA</v>
      </c>
      <c r="H1912" t="str">
        <f>VLOOKUP(C1912,Customer!A1912:C4734,2,FALSE)</f>
        <v>Philadelphia</v>
      </c>
      <c r="I1912" t="str">
        <f t="shared" si="88"/>
        <v>Oct</v>
      </c>
      <c r="J1912">
        <f t="shared" si="89"/>
        <v>42</v>
      </c>
    </row>
    <row r="1913" spans="1:10" x14ac:dyDescent="0.3">
      <c r="A1913" s="3">
        <v>38292</v>
      </c>
      <c r="B1913">
        <v>4</v>
      </c>
      <c r="C1913" t="s">
        <v>383</v>
      </c>
      <c r="D1913">
        <v>76.930000000000007</v>
      </c>
      <c r="E1913" t="s">
        <v>550</v>
      </c>
      <c r="F1913">
        <f t="shared" si="87"/>
        <v>307.72000000000003</v>
      </c>
      <c r="G1913" t="str">
        <f>VLOOKUP(C1913,Customer!A1913:C4735,3,FALSE)</f>
        <v>UK</v>
      </c>
      <c r="H1913" t="str">
        <f>VLOOKUP(C1913,Customer!A1913:C4735,2,FALSE)</f>
        <v>Cowes</v>
      </c>
      <c r="I1913" t="str">
        <f t="shared" si="88"/>
        <v>Nov</v>
      </c>
      <c r="J1913">
        <f t="shared" si="89"/>
        <v>45</v>
      </c>
    </row>
    <row r="1914" spans="1:10" x14ac:dyDescent="0.3">
      <c r="A1914" s="3">
        <v>38303</v>
      </c>
      <c r="B1914">
        <v>4</v>
      </c>
      <c r="C1914" t="s">
        <v>552</v>
      </c>
      <c r="D1914">
        <v>72.98</v>
      </c>
      <c r="E1914" t="s">
        <v>550</v>
      </c>
      <c r="F1914">
        <f t="shared" si="87"/>
        <v>291.92</v>
      </c>
      <c r="G1914" t="str">
        <f>VLOOKUP(C1914,Customer!A1914:C4736,3,FALSE)</f>
        <v>Italy</v>
      </c>
      <c r="H1914" t="str">
        <f>VLOOKUP(C1914,Customer!A1914:C4736,2,FALSE)</f>
        <v>Bergamo</v>
      </c>
      <c r="I1914" t="str">
        <f t="shared" si="88"/>
        <v>Nov</v>
      </c>
      <c r="J1914">
        <f t="shared" si="89"/>
        <v>46</v>
      </c>
    </row>
    <row r="1915" spans="1:10" x14ac:dyDescent="0.3">
      <c r="A1915" s="3">
        <v>38314</v>
      </c>
      <c r="B1915">
        <v>4</v>
      </c>
      <c r="C1915" t="s">
        <v>246</v>
      </c>
      <c r="D1915">
        <v>99.69</v>
      </c>
      <c r="E1915" t="s">
        <v>550</v>
      </c>
      <c r="F1915">
        <f t="shared" si="87"/>
        <v>398.76</v>
      </c>
      <c r="G1915" t="str">
        <f>VLOOKUP(C1915,Customer!A1915:C4737,3,FALSE)</f>
        <v>Japan</v>
      </c>
      <c r="H1915" t="str">
        <f>VLOOKUP(C1915,Customer!A1915:C4737,2,FALSE)</f>
        <v>Minato-ku</v>
      </c>
      <c r="I1915" t="str">
        <f t="shared" si="88"/>
        <v>Nov</v>
      </c>
      <c r="J1915">
        <f t="shared" si="89"/>
        <v>48</v>
      </c>
    </row>
    <row r="1916" spans="1:10" x14ac:dyDescent="0.3">
      <c r="A1916" s="3">
        <v>38324</v>
      </c>
      <c r="B1916">
        <v>4</v>
      </c>
      <c r="C1916" t="s">
        <v>329</v>
      </c>
      <c r="D1916">
        <v>68.38</v>
      </c>
      <c r="E1916" t="s">
        <v>550</v>
      </c>
      <c r="F1916">
        <f t="shared" si="87"/>
        <v>273.52</v>
      </c>
      <c r="G1916" t="str">
        <f>VLOOKUP(C1916,Customer!A1916:C4738,3,FALSE)</f>
        <v>UK</v>
      </c>
      <c r="H1916" t="str">
        <f>VLOOKUP(C1916,Customer!A1916:C4738,2,FALSE)</f>
        <v>London</v>
      </c>
      <c r="I1916" t="str">
        <f t="shared" si="88"/>
        <v>Dec</v>
      </c>
      <c r="J1916">
        <f t="shared" si="89"/>
        <v>49</v>
      </c>
    </row>
    <row r="1917" spans="1:10" x14ac:dyDescent="0.3">
      <c r="A1917" s="3">
        <v>38338</v>
      </c>
      <c r="B1917">
        <v>4</v>
      </c>
      <c r="C1917" t="s">
        <v>152</v>
      </c>
      <c r="D1917">
        <v>100</v>
      </c>
      <c r="E1917" t="s">
        <v>550</v>
      </c>
      <c r="F1917">
        <f t="shared" si="87"/>
        <v>400</v>
      </c>
      <c r="G1917" t="str">
        <f>VLOOKUP(C1917,Customer!A1917:C4739,3,FALSE)</f>
        <v>Australia</v>
      </c>
      <c r="H1917" t="str">
        <f>VLOOKUP(C1917,Customer!A1917:C4739,2,FALSE)</f>
        <v>Chatswood</v>
      </c>
      <c r="I1917" t="str">
        <f t="shared" si="88"/>
        <v>Dec</v>
      </c>
      <c r="J1917">
        <f t="shared" si="89"/>
        <v>51</v>
      </c>
    </row>
    <row r="1918" spans="1:10" x14ac:dyDescent="0.3">
      <c r="A1918" s="3">
        <v>38383</v>
      </c>
      <c r="B1918">
        <v>1</v>
      </c>
      <c r="C1918" t="s">
        <v>391</v>
      </c>
      <c r="D1918">
        <v>66</v>
      </c>
      <c r="E1918" t="s">
        <v>550</v>
      </c>
      <c r="F1918">
        <f t="shared" si="87"/>
        <v>66</v>
      </c>
      <c r="G1918" t="str">
        <f>VLOOKUP(C1918,Customer!A1918:C4740,3,FALSE)</f>
        <v>Finland</v>
      </c>
      <c r="H1918" t="str">
        <f>VLOOKUP(C1918,Customer!A1918:C4740,2,FALSE)</f>
        <v>Oulu</v>
      </c>
      <c r="I1918" t="str">
        <f t="shared" si="88"/>
        <v>Jan</v>
      </c>
      <c r="J1918">
        <f t="shared" si="89"/>
        <v>6</v>
      </c>
    </row>
    <row r="1919" spans="1:10" x14ac:dyDescent="0.3">
      <c r="A1919" s="3">
        <v>38412</v>
      </c>
      <c r="B1919">
        <v>1</v>
      </c>
      <c r="C1919" t="s">
        <v>174</v>
      </c>
      <c r="D1919">
        <v>63.76</v>
      </c>
      <c r="E1919" t="s">
        <v>550</v>
      </c>
      <c r="F1919">
        <f t="shared" si="87"/>
        <v>63.76</v>
      </c>
      <c r="G1919" t="str">
        <f>VLOOKUP(C1919,Customer!A1919:C4741,3,FALSE)</f>
        <v>Spain</v>
      </c>
      <c r="H1919" t="str">
        <f>VLOOKUP(C1919,Customer!A1919:C4741,2,FALSE)</f>
        <v>Madrid</v>
      </c>
      <c r="I1919" t="str">
        <f t="shared" si="88"/>
        <v>Mar</v>
      </c>
      <c r="J1919">
        <f t="shared" si="89"/>
        <v>10</v>
      </c>
    </row>
    <row r="1920" spans="1:10" x14ac:dyDescent="0.3">
      <c r="A1920" s="3">
        <v>38441</v>
      </c>
      <c r="B1920">
        <v>1</v>
      </c>
      <c r="C1920" t="s">
        <v>37</v>
      </c>
      <c r="D1920">
        <v>71.67</v>
      </c>
      <c r="E1920" t="s">
        <v>550</v>
      </c>
      <c r="F1920">
        <f t="shared" si="87"/>
        <v>71.67</v>
      </c>
      <c r="G1920" t="str">
        <f>VLOOKUP(C1920,Customer!A1920:C4742,3,FALSE)</f>
        <v>France</v>
      </c>
      <c r="H1920" t="str">
        <f>VLOOKUP(C1920,Customer!A1920:C4742,2,FALSE)</f>
        <v>Reims</v>
      </c>
      <c r="I1920" t="str">
        <f t="shared" si="88"/>
        <v>Mar</v>
      </c>
      <c r="J1920">
        <f t="shared" si="89"/>
        <v>14</v>
      </c>
    </row>
    <row r="1921" spans="1:10" x14ac:dyDescent="0.3">
      <c r="A1921" s="3">
        <v>38443</v>
      </c>
      <c r="B1921">
        <v>2</v>
      </c>
      <c r="C1921" t="s">
        <v>397</v>
      </c>
      <c r="D1921">
        <v>57.2</v>
      </c>
      <c r="E1921" t="s">
        <v>550</v>
      </c>
      <c r="F1921">
        <f t="shared" si="87"/>
        <v>114.4</v>
      </c>
      <c r="G1921" t="str">
        <f>VLOOKUP(C1921,Customer!A1921:C4743,3,FALSE)</f>
        <v>USA</v>
      </c>
      <c r="H1921" t="str">
        <f>VLOOKUP(C1921,Customer!A1921:C4743,2,FALSE)</f>
        <v>San Jose</v>
      </c>
      <c r="I1921" t="str">
        <f t="shared" si="88"/>
        <v>Apr</v>
      </c>
      <c r="J1921">
        <f t="shared" si="89"/>
        <v>14</v>
      </c>
    </row>
    <row r="1922" spans="1:10" x14ac:dyDescent="0.3">
      <c r="A1922" s="3">
        <v>38481</v>
      </c>
      <c r="B1922">
        <v>2</v>
      </c>
      <c r="C1922" t="s">
        <v>558</v>
      </c>
      <c r="D1922">
        <v>69.7</v>
      </c>
      <c r="E1922" t="s">
        <v>550</v>
      </c>
      <c r="F1922">
        <f t="shared" si="87"/>
        <v>139.4</v>
      </c>
      <c r="G1922" t="str">
        <f>VLOOKUP(C1922,Customer!A1922:C4744,3,FALSE)</f>
        <v>Australia</v>
      </c>
      <c r="H1922" t="str">
        <f>VLOOKUP(C1922,Customer!A1922:C4744,2,FALSE)</f>
        <v>Glen Waverly</v>
      </c>
      <c r="I1922" t="str">
        <f t="shared" si="88"/>
        <v>May</v>
      </c>
      <c r="J1922">
        <f t="shared" si="89"/>
        <v>20</v>
      </c>
    </row>
    <row r="1923" spans="1:10" x14ac:dyDescent="0.3">
      <c r="A1923" s="3">
        <v>37698</v>
      </c>
      <c r="B1923">
        <v>1</v>
      </c>
      <c r="C1923" t="s">
        <v>492</v>
      </c>
      <c r="D1923">
        <v>100</v>
      </c>
      <c r="E1923" t="s">
        <v>181</v>
      </c>
      <c r="F1923">
        <f t="shared" ref="F1923:F1986" si="90">D1923*B1923</f>
        <v>100</v>
      </c>
      <c r="G1923" t="str">
        <f>VLOOKUP(C1923,Customer!A1923:C4745,3,FALSE)</f>
        <v>UK</v>
      </c>
      <c r="H1923" t="str">
        <f>VLOOKUP(C1923,Customer!A1923:C4745,2,FALSE)</f>
        <v>Manchester</v>
      </c>
      <c r="I1923" t="str">
        <f t="shared" ref="I1923:I1986" si="91">TEXT(A1923,"mmm")</f>
        <v>Mar</v>
      </c>
      <c r="J1923">
        <f t="shared" ref="J1923:J1986" si="92">WEEKNUM(A1923)</f>
        <v>12</v>
      </c>
    </row>
    <row r="1924" spans="1:10" x14ac:dyDescent="0.3">
      <c r="A1924" s="3">
        <v>37762</v>
      </c>
      <c r="B1924">
        <v>2</v>
      </c>
      <c r="C1924" t="s">
        <v>539</v>
      </c>
      <c r="D1924">
        <v>100</v>
      </c>
      <c r="E1924" t="s">
        <v>181</v>
      </c>
      <c r="F1924">
        <f t="shared" si="90"/>
        <v>200</v>
      </c>
      <c r="G1924" t="str">
        <f>VLOOKUP(C1924,Customer!A1924:C4746,3,FALSE)</f>
        <v>USA</v>
      </c>
      <c r="H1924" t="str">
        <f>VLOOKUP(C1924,Customer!A1924:C4746,2,FALSE)</f>
        <v>Las Vegas</v>
      </c>
      <c r="I1924" t="str">
        <f t="shared" si="91"/>
        <v>May</v>
      </c>
      <c r="J1924">
        <f t="shared" si="92"/>
        <v>21</v>
      </c>
    </row>
    <row r="1925" spans="1:10" x14ac:dyDescent="0.3">
      <c r="A1925" s="3">
        <v>37875</v>
      </c>
      <c r="B1925">
        <v>3</v>
      </c>
      <c r="C1925" t="s">
        <v>285</v>
      </c>
      <c r="D1925">
        <v>100</v>
      </c>
      <c r="E1925" t="s">
        <v>181</v>
      </c>
      <c r="F1925">
        <f t="shared" si="90"/>
        <v>300</v>
      </c>
      <c r="G1925" t="str">
        <f>VLOOKUP(C1925,Customer!A1925:C4747,3,FALSE)</f>
        <v>Australia</v>
      </c>
      <c r="H1925" t="str">
        <f>VLOOKUP(C1925,Customer!A1925:C4747,2,FALSE)</f>
        <v>North Sydney</v>
      </c>
      <c r="I1925" t="str">
        <f t="shared" si="91"/>
        <v>Sep</v>
      </c>
      <c r="J1925">
        <f t="shared" si="92"/>
        <v>37</v>
      </c>
    </row>
    <row r="1926" spans="1:10" x14ac:dyDescent="0.3">
      <c r="A1926" s="3">
        <v>37911</v>
      </c>
      <c r="B1926">
        <v>4</v>
      </c>
      <c r="C1926" t="s">
        <v>498</v>
      </c>
      <c r="D1926">
        <v>100</v>
      </c>
      <c r="E1926" t="s">
        <v>181</v>
      </c>
      <c r="F1926">
        <f t="shared" si="90"/>
        <v>400</v>
      </c>
      <c r="G1926" t="str">
        <f>VLOOKUP(C1926,Customer!A1926:C4748,3,FALSE)</f>
        <v>Denmark</v>
      </c>
      <c r="H1926" t="str">
        <f>VLOOKUP(C1926,Customer!A1926:C4748,2,FALSE)</f>
        <v>Aaarhus</v>
      </c>
      <c r="I1926" t="str">
        <f t="shared" si="91"/>
        <v>Oct</v>
      </c>
      <c r="J1926">
        <f t="shared" si="92"/>
        <v>42</v>
      </c>
    </row>
    <row r="1927" spans="1:10" x14ac:dyDescent="0.3">
      <c r="A1927" s="3">
        <v>37930</v>
      </c>
      <c r="B1927">
        <v>4</v>
      </c>
      <c r="C1927" t="s">
        <v>109</v>
      </c>
      <c r="D1927">
        <v>98.51</v>
      </c>
      <c r="E1927" t="s">
        <v>181</v>
      </c>
      <c r="F1927">
        <f t="shared" si="90"/>
        <v>394.04</v>
      </c>
      <c r="G1927" t="str">
        <f>VLOOKUP(C1927,Customer!A1927:C4749,3,FALSE)</f>
        <v>USA</v>
      </c>
      <c r="H1927" t="str">
        <f>VLOOKUP(C1927,Customer!A1927:C4749,2,FALSE)</f>
        <v>Bridgewater</v>
      </c>
      <c r="I1927" t="str">
        <f t="shared" si="91"/>
        <v>Nov</v>
      </c>
      <c r="J1927">
        <f t="shared" si="92"/>
        <v>45</v>
      </c>
    </row>
    <row r="1928" spans="1:10" x14ac:dyDescent="0.3">
      <c r="A1928" s="3">
        <v>37937</v>
      </c>
      <c r="B1928">
        <v>4</v>
      </c>
      <c r="C1928" t="s">
        <v>272</v>
      </c>
      <c r="D1928">
        <v>100</v>
      </c>
      <c r="E1928" t="s">
        <v>181</v>
      </c>
      <c r="F1928">
        <f t="shared" si="90"/>
        <v>400</v>
      </c>
      <c r="G1928" t="str">
        <f>VLOOKUP(C1928,Customer!A1928:C4750,3,FALSE)</f>
        <v>USA</v>
      </c>
      <c r="H1928" t="str">
        <f>VLOOKUP(C1928,Customer!A1928:C4750,2,FALSE)</f>
        <v>San Rafael</v>
      </c>
      <c r="I1928" t="str">
        <f t="shared" si="91"/>
        <v>Nov</v>
      </c>
      <c r="J1928">
        <f t="shared" si="92"/>
        <v>46</v>
      </c>
    </row>
    <row r="1929" spans="1:10" x14ac:dyDescent="0.3">
      <c r="A1929" s="3">
        <v>37945</v>
      </c>
      <c r="B1929">
        <v>4</v>
      </c>
      <c r="C1929" t="s">
        <v>277</v>
      </c>
      <c r="D1929">
        <v>100</v>
      </c>
      <c r="E1929" t="s">
        <v>181</v>
      </c>
      <c r="F1929">
        <f t="shared" si="90"/>
        <v>400</v>
      </c>
      <c r="G1929" t="str">
        <f>VLOOKUP(C1929,Customer!A1929:C4751,3,FALSE)</f>
        <v>USA</v>
      </c>
      <c r="H1929" t="str">
        <f>VLOOKUP(C1929,Customer!A1929:C4751,2,FALSE)</f>
        <v>Nashua</v>
      </c>
      <c r="I1929" t="str">
        <f t="shared" si="91"/>
        <v>Nov</v>
      </c>
      <c r="J1929">
        <f t="shared" si="92"/>
        <v>47</v>
      </c>
    </row>
    <row r="1930" spans="1:10" x14ac:dyDescent="0.3">
      <c r="A1930" s="3">
        <v>37957</v>
      </c>
      <c r="B1930">
        <v>4</v>
      </c>
      <c r="C1930" t="s">
        <v>475</v>
      </c>
      <c r="D1930">
        <v>91.02</v>
      </c>
      <c r="E1930" t="s">
        <v>181</v>
      </c>
      <c r="F1930">
        <f t="shared" si="90"/>
        <v>364.08</v>
      </c>
      <c r="G1930" t="str">
        <f>VLOOKUP(C1930,Customer!A1930:C4752,3,FALSE)</f>
        <v>USA</v>
      </c>
      <c r="H1930" t="str">
        <f>VLOOKUP(C1930,Customer!A1930:C4752,2,FALSE)</f>
        <v>NYC</v>
      </c>
      <c r="I1930" t="str">
        <f t="shared" si="91"/>
        <v>Dec</v>
      </c>
      <c r="J1930">
        <f t="shared" si="92"/>
        <v>49</v>
      </c>
    </row>
    <row r="1931" spans="1:10" x14ac:dyDescent="0.3">
      <c r="A1931" s="3">
        <v>38002</v>
      </c>
      <c r="B1931">
        <v>1</v>
      </c>
      <c r="C1931" t="s">
        <v>174</v>
      </c>
      <c r="D1931">
        <v>87.81</v>
      </c>
      <c r="E1931" t="s">
        <v>181</v>
      </c>
      <c r="F1931">
        <f t="shared" si="90"/>
        <v>87.81</v>
      </c>
      <c r="G1931" t="str">
        <f>VLOOKUP(C1931,Customer!A1931:C4753,3,FALSE)</f>
        <v>Spain</v>
      </c>
      <c r="H1931" t="str">
        <f>VLOOKUP(C1931,Customer!A1931:C4753,2,FALSE)</f>
        <v>Madrid</v>
      </c>
      <c r="I1931" t="str">
        <f t="shared" si="91"/>
        <v>Jan</v>
      </c>
      <c r="J1931">
        <f t="shared" si="92"/>
        <v>3</v>
      </c>
    </row>
    <row r="1932" spans="1:10" x14ac:dyDescent="0.3">
      <c r="A1932" s="3">
        <v>38043</v>
      </c>
      <c r="B1932">
        <v>1</v>
      </c>
      <c r="C1932" t="s">
        <v>362</v>
      </c>
      <c r="D1932">
        <v>92.09</v>
      </c>
      <c r="E1932" t="s">
        <v>181</v>
      </c>
      <c r="F1932">
        <f t="shared" si="90"/>
        <v>92.09</v>
      </c>
      <c r="G1932" t="str">
        <f>VLOOKUP(C1932,Customer!A1932:C4754,3,FALSE)</f>
        <v>USA</v>
      </c>
      <c r="H1932" t="str">
        <f>VLOOKUP(C1932,Customer!A1932:C4754,2,FALSE)</f>
        <v>San Diego</v>
      </c>
      <c r="I1932" t="str">
        <f t="shared" si="91"/>
        <v>Feb</v>
      </c>
      <c r="J1932">
        <f t="shared" si="92"/>
        <v>9</v>
      </c>
    </row>
    <row r="1933" spans="1:10" x14ac:dyDescent="0.3">
      <c r="A1933" s="3">
        <v>38090</v>
      </c>
      <c r="B1933">
        <v>2</v>
      </c>
      <c r="C1933" t="s">
        <v>531</v>
      </c>
      <c r="D1933">
        <v>86.73</v>
      </c>
      <c r="E1933" t="s">
        <v>181</v>
      </c>
      <c r="F1933">
        <f t="shared" si="90"/>
        <v>173.46</v>
      </c>
      <c r="G1933" t="str">
        <f>VLOOKUP(C1933,Customer!A1933:C4755,3,FALSE)</f>
        <v>France</v>
      </c>
      <c r="H1933" t="str">
        <f>VLOOKUP(C1933,Customer!A1933:C4755,2,FALSE)</f>
        <v>Strasbourg</v>
      </c>
      <c r="I1933" t="str">
        <f t="shared" si="91"/>
        <v>Apr</v>
      </c>
      <c r="J1933">
        <f t="shared" si="92"/>
        <v>16</v>
      </c>
    </row>
    <row r="1934" spans="1:10" x14ac:dyDescent="0.3">
      <c r="A1934" s="3">
        <v>38175</v>
      </c>
      <c r="B1934">
        <v>3</v>
      </c>
      <c r="C1934" t="s">
        <v>475</v>
      </c>
      <c r="D1934">
        <v>100</v>
      </c>
      <c r="E1934" t="s">
        <v>181</v>
      </c>
      <c r="F1934">
        <f t="shared" si="90"/>
        <v>300</v>
      </c>
      <c r="G1934" t="str">
        <f>VLOOKUP(C1934,Customer!A1934:C4756,3,FALSE)</f>
        <v>USA</v>
      </c>
      <c r="H1934" t="str">
        <f>VLOOKUP(C1934,Customer!A1934:C4756,2,FALSE)</f>
        <v>NYC</v>
      </c>
      <c r="I1934" t="str">
        <f t="shared" si="91"/>
        <v>Jul</v>
      </c>
      <c r="J1934">
        <f t="shared" si="92"/>
        <v>28</v>
      </c>
    </row>
    <row r="1935" spans="1:10" x14ac:dyDescent="0.3">
      <c r="A1935" s="3">
        <v>38208</v>
      </c>
      <c r="B1935">
        <v>3</v>
      </c>
      <c r="C1935" t="s">
        <v>174</v>
      </c>
      <c r="D1935">
        <v>100</v>
      </c>
      <c r="E1935" t="s">
        <v>181</v>
      </c>
      <c r="F1935">
        <f t="shared" si="90"/>
        <v>300</v>
      </c>
      <c r="G1935" t="str">
        <f>VLOOKUP(C1935,Customer!A1935:C4757,3,FALSE)</f>
        <v>Spain</v>
      </c>
      <c r="H1935" t="str">
        <f>VLOOKUP(C1935,Customer!A1935:C4757,2,FALSE)</f>
        <v>Madrid</v>
      </c>
      <c r="I1935" t="str">
        <f t="shared" si="91"/>
        <v>Aug</v>
      </c>
      <c r="J1935">
        <f t="shared" si="92"/>
        <v>33</v>
      </c>
    </row>
    <row r="1936" spans="1:10" x14ac:dyDescent="0.3">
      <c r="A1936" s="3">
        <v>38231</v>
      </c>
      <c r="B1936">
        <v>3</v>
      </c>
      <c r="C1936" t="s">
        <v>418</v>
      </c>
      <c r="D1936">
        <v>100</v>
      </c>
      <c r="E1936" t="s">
        <v>181</v>
      </c>
      <c r="F1936">
        <f t="shared" si="90"/>
        <v>300</v>
      </c>
      <c r="G1936" t="str">
        <f>VLOOKUP(C1936,Customer!A1936:C4758,3,FALSE)</f>
        <v>Singapore</v>
      </c>
      <c r="H1936" t="str">
        <f>VLOOKUP(C1936,Customer!A1936:C4758,2,FALSE)</f>
        <v>Singapore</v>
      </c>
      <c r="I1936" t="str">
        <f t="shared" si="91"/>
        <v>Sep</v>
      </c>
      <c r="J1936">
        <f t="shared" si="92"/>
        <v>36</v>
      </c>
    </row>
    <row r="1937" spans="1:10" x14ac:dyDescent="0.3">
      <c r="A1937" s="3">
        <v>37899</v>
      </c>
      <c r="B1937">
        <v>4</v>
      </c>
      <c r="C1937" t="s">
        <v>543</v>
      </c>
      <c r="D1937">
        <v>96.37</v>
      </c>
      <c r="E1937" t="s">
        <v>181</v>
      </c>
      <c r="F1937">
        <f t="shared" si="90"/>
        <v>385.48</v>
      </c>
      <c r="G1937" t="str">
        <f>VLOOKUP(C1937,Customer!A1937:C4759,3,FALSE)</f>
        <v>Norway</v>
      </c>
      <c r="H1937" t="str">
        <f>VLOOKUP(C1937,Customer!A1937:C4759,2,FALSE)</f>
        <v>Oslo</v>
      </c>
      <c r="I1937" t="str">
        <f t="shared" si="91"/>
        <v>Oct</v>
      </c>
      <c r="J1937">
        <f t="shared" si="92"/>
        <v>41</v>
      </c>
    </row>
    <row r="1938" spans="1:10" x14ac:dyDescent="0.3">
      <c r="A1938" s="3">
        <v>38276</v>
      </c>
      <c r="B1938">
        <v>4</v>
      </c>
      <c r="C1938" t="s">
        <v>174</v>
      </c>
      <c r="D1938">
        <v>92.09</v>
      </c>
      <c r="E1938" t="s">
        <v>181</v>
      </c>
      <c r="F1938">
        <f t="shared" si="90"/>
        <v>368.36</v>
      </c>
      <c r="G1938" t="str">
        <f>VLOOKUP(C1938,Customer!A1938:C4760,3,FALSE)</f>
        <v>Spain</v>
      </c>
      <c r="H1938" t="str">
        <f>VLOOKUP(C1938,Customer!A1938:C4760,2,FALSE)</f>
        <v>Madrid</v>
      </c>
      <c r="I1938" t="str">
        <f t="shared" si="91"/>
        <v>Oct</v>
      </c>
      <c r="J1938">
        <f t="shared" si="92"/>
        <v>42</v>
      </c>
    </row>
    <row r="1939" spans="1:10" x14ac:dyDescent="0.3">
      <c r="A1939" s="3">
        <v>38295</v>
      </c>
      <c r="B1939">
        <v>4</v>
      </c>
      <c r="C1939" t="s">
        <v>160</v>
      </c>
      <c r="D1939">
        <v>89.95</v>
      </c>
      <c r="E1939" t="s">
        <v>181</v>
      </c>
      <c r="F1939">
        <f t="shared" si="90"/>
        <v>359.8</v>
      </c>
      <c r="G1939" t="str">
        <f>VLOOKUP(C1939,Customer!A1939:C4761,3,FALSE)</f>
        <v>USA</v>
      </c>
      <c r="H1939" t="str">
        <f>VLOOKUP(C1939,Customer!A1939:C4761,2,FALSE)</f>
        <v>New Bedford</v>
      </c>
      <c r="I1939" t="str">
        <f t="shared" si="91"/>
        <v>Nov</v>
      </c>
      <c r="J1939">
        <f t="shared" si="92"/>
        <v>45</v>
      </c>
    </row>
    <row r="1940" spans="1:10" x14ac:dyDescent="0.3">
      <c r="A1940" s="3">
        <v>38308</v>
      </c>
      <c r="B1940">
        <v>4</v>
      </c>
      <c r="C1940" t="s">
        <v>492</v>
      </c>
      <c r="D1940">
        <v>37.18</v>
      </c>
      <c r="E1940" t="s">
        <v>181</v>
      </c>
      <c r="F1940">
        <f t="shared" si="90"/>
        <v>148.72</v>
      </c>
      <c r="G1940" t="str">
        <f>VLOOKUP(C1940,Customer!A1940:C4762,3,FALSE)</f>
        <v>UK</v>
      </c>
      <c r="H1940" t="str">
        <f>VLOOKUP(C1940,Customer!A1940:C4762,2,FALSE)</f>
        <v>Manchester</v>
      </c>
      <c r="I1940" t="str">
        <f t="shared" si="91"/>
        <v>Nov</v>
      </c>
      <c r="J1940">
        <f t="shared" si="92"/>
        <v>47</v>
      </c>
    </row>
    <row r="1941" spans="1:10" x14ac:dyDescent="0.3">
      <c r="A1941" s="3">
        <v>38320</v>
      </c>
      <c r="B1941">
        <v>4</v>
      </c>
      <c r="C1941" t="s">
        <v>539</v>
      </c>
      <c r="D1941">
        <v>95.88</v>
      </c>
      <c r="E1941" t="s">
        <v>181</v>
      </c>
      <c r="F1941">
        <f t="shared" si="90"/>
        <v>383.52</v>
      </c>
      <c r="G1941" t="str">
        <f>VLOOKUP(C1941,Customer!A1941:C4763,3,FALSE)</f>
        <v>USA</v>
      </c>
      <c r="H1941" t="str">
        <f>VLOOKUP(C1941,Customer!A1941:C4763,2,FALSE)</f>
        <v>Las Vegas</v>
      </c>
      <c r="I1941" t="str">
        <f t="shared" si="91"/>
        <v>Nov</v>
      </c>
      <c r="J1941">
        <f t="shared" si="92"/>
        <v>49</v>
      </c>
    </row>
    <row r="1942" spans="1:10" x14ac:dyDescent="0.3">
      <c r="A1942" s="3">
        <v>38371</v>
      </c>
      <c r="B1942">
        <v>1</v>
      </c>
      <c r="C1942" t="s">
        <v>272</v>
      </c>
      <c r="D1942">
        <v>99.58</v>
      </c>
      <c r="E1942" t="s">
        <v>181</v>
      </c>
      <c r="F1942">
        <f t="shared" si="90"/>
        <v>99.58</v>
      </c>
      <c r="G1942" t="str">
        <f>VLOOKUP(C1942,Customer!A1942:C4764,3,FALSE)</f>
        <v>USA</v>
      </c>
      <c r="H1942" t="str">
        <f>VLOOKUP(C1942,Customer!A1942:C4764,2,FALSE)</f>
        <v>San Rafael</v>
      </c>
      <c r="I1942" t="str">
        <f t="shared" si="91"/>
        <v>Jan</v>
      </c>
      <c r="J1942">
        <f t="shared" si="92"/>
        <v>4</v>
      </c>
    </row>
    <row r="1943" spans="1:10" x14ac:dyDescent="0.3">
      <c r="A1943" s="3">
        <v>38399</v>
      </c>
      <c r="B1943">
        <v>1</v>
      </c>
      <c r="C1943" t="s">
        <v>174</v>
      </c>
      <c r="D1943">
        <v>100</v>
      </c>
      <c r="E1943" t="s">
        <v>181</v>
      </c>
      <c r="F1943">
        <f t="shared" si="90"/>
        <v>100</v>
      </c>
      <c r="G1943" t="str">
        <f>VLOOKUP(C1943,Customer!A1943:C4765,3,FALSE)</f>
        <v>Spain</v>
      </c>
      <c r="H1943" t="str">
        <f>VLOOKUP(C1943,Customer!A1943:C4765,2,FALSE)</f>
        <v>Madrid</v>
      </c>
      <c r="I1943" t="str">
        <f t="shared" si="91"/>
        <v>Feb</v>
      </c>
      <c r="J1943">
        <f t="shared" si="92"/>
        <v>8</v>
      </c>
    </row>
    <row r="1944" spans="1:10" x14ac:dyDescent="0.3">
      <c r="A1944" s="3">
        <v>38464</v>
      </c>
      <c r="B1944">
        <v>2</v>
      </c>
      <c r="C1944" t="s">
        <v>397</v>
      </c>
      <c r="D1944">
        <v>86.73</v>
      </c>
      <c r="E1944" t="s">
        <v>181</v>
      </c>
      <c r="F1944">
        <f t="shared" si="90"/>
        <v>173.46</v>
      </c>
      <c r="G1944" t="str">
        <f>VLOOKUP(C1944,Customer!A1944:C4766,3,FALSE)</f>
        <v>USA</v>
      </c>
      <c r="H1944" t="str">
        <f>VLOOKUP(C1944,Customer!A1944:C4766,2,FALSE)</f>
        <v>San Jose</v>
      </c>
      <c r="I1944" t="str">
        <f t="shared" si="91"/>
        <v>Apr</v>
      </c>
      <c r="J1944">
        <f t="shared" si="92"/>
        <v>17</v>
      </c>
    </row>
    <row r="1945" spans="1:10" x14ac:dyDescent="0.3">
      <c r="A1945" s="3">
        <v>38501</v>
      </c>
      <c r="B1945">
        <v>2</v>
      </c>
      <c r="C1945" t="s">
        <v>152</v>
      </c>
      <c r="D1945">
        <v>100</v>
      </c>
      <c r="E1945" t="s">
        <v>181</v>
      </c>
      <c r="F1945">
        <f t="shared" si="90"/>
        <v>200</v>
      </c>
      <c r="G1945" t="str">
        <f>VLOOKUP(C1945,Customer!A1945:C4767,3,FALSE)</f>
        <v>Australia</v>
      </c>
      <c r="H1945" t="str">
        <f>VLOOKUP(C1945,Customer!A1945:C4767,2,FALSE)</f>
        <v>Chatswood</v>
      </c>
      <c r="I1945" t="str">
        <f t="shared" si="91"/>
        <v>May</v>
      </c>
      <c r="J1945">
        <f t="shared" si="92"/>
        <v>23</v>
      </c>
    </row>
    <row r="1946" spans="1:10" x14ac:dyDescent="0.3">
      <c r="A1946" s="3">
        <v>37663</v>
      </c>
      <c r="B1946">
        <v>1</v>
      </c>
      <c r="C1946" t="s">
        <v>322</v>
      </c>
      <c r="D1946">
        <v>79.67</v>
      </c>
      <c r="E1946" t="s">
        <v>550</v>
      </c>
      <c r="F1946">
        <f t="shared" si="90"/>
        <v>79.67</v>
      </c>
      <c r="G1946" t="str">
        <f>VLOOKUP(C1946,Customer!A1946:C4768,3,FALSE)</f>
        <v>Denmark</v>
      </c>
      <c r="H1946" t="str">
        <f>VLOOKUP(C1946,Customer!A1946:C4768,2,FALSE)</f>
        <v>Kobenhavn</v>
      </c>
      <c r="I1946" t="str">
        <f t="shared" si="91"/>
        <v>Feb</v>
      </c>
      <c r="J1946">
        <f t="shared" si="92"/>
        <v>7</v>
      </c>
    </row>
    <row r="1947" spans="1:10" x14ac:dyDescent="0.3">
      <c r="A1947" s="3">
        <v>37739</v>
      </c>
      <c r="B1947">
        <v>2</v>
      </c>
      <c r="C1947" t="s">
        <v>144</v>
      </c>
      <c r="D1947">
        <v>90.57</v>
      </c>
      <c r="E1947" t="s">
        <v>550</v>
      </c>
      <c r="F1947">
        <f t="shared" si="90"/>
        <v>181.14</v>
      </c>
      <c r="G1947" t="str">
        <f>VLOOKUP(C1947,Customer!A1947:C4769,3,FALSE)</f>
        <v>Austria</v>
      </c>
      <c r="H1947" t="str">
        <f>VLOOKUP(C1947,Customer!A1947:C4769,2,FALSE)</f>
        <v>Salzburg</v>
      </c>
      <c r="I1947" t="str">
        <f t="shared" si="91"/>
        <v>Apr</v>
      </c>
      <c r="J1947">
        <f t="shared" si="92"/>
        <v>18</v>
      </c>
    </row>
    <row r="1948" spans="1:10" x14ac:dyDescent="0.3">
      <c r="A1948" s="3">
        <v>37784</v>
      </c>
      <c r="B1948">
        <v>2</v>
      </c>
      <c r="C1948" t="s">
        <v>329</v>
      </c>
      <c r="D1948">
        <v>77.989999999999995</v>
      </c>
      <c r="E1948" t="s">
        <v>550</v>
      </c>
      <c r="F1948">
        <f t="shared" si="90"/>
        <v>155.97999999999999</v>
      </c>
      <c r="G1948" t="str">
        <f>VLOOKUP(C1948,Customer!A1948:C4770,3,FALSE)</f>
        <v>UK</v>
      </c>
      <c r="H1948" t="str">
        <f>VLOOKUP(C1948,Customer!A1948:C4770,2,FALSE)</f>
        <v>London</v>
      </c>
      <c r="I1948" t="str">
        <f t="shared" si="91"/>
        <v>Jun</v>
      </c>
      <c r="J1948">
        <f t="shared" si="92"/>
        <v>24</v>
      </c>
    </row>
    <row r="1949" spans="1:10" x14ac:dyDescent="0.3">
      <c r="A1949" s="3">
        <v>37843</v>
      </c>
      <c r="B1949">
        <v>3</v>
      </c>
      <c r="C1949" t="s">
        <v>335</v>
      </c>
      <c r="D1949">
        <v>80.510000000000005</v>
      </c>
      <c r="E1949" t="s">
        <v>550</v>
      </c>
      <c r="F1949">
        <f t="shared" si="90"/>
        <v>241.53000000000003</v>
      </c>
      <c r="G1949" t="str">
        <f>VLOOKUP(C1949,Customer!A1949:C4771,3,FALSE)</f>
        <v>USA</v>
      </c>
      <c r="H1949" t="str">
        <f>VLOOKUP(C1949,Customer!A1949:C4771,2,FALSE)</f>
        <v>New Bedford</v>
      </c>
      <c r="I1949" t="str">
        <f t="shared" si="91"/>
        <v>Aug</v>
      </c>
      <c r="J1949">
        <f t="shared" si="92"/>
        <v>33</v>
      </c>
    </row>
    <row r="1950" spans="1:10" x14ac:dyDescent="0.3">
      <c r="A1950" s="3">
        <v>37900</v>
      </c>
      <c r="B1950">
        <v>4</v>
      </c>
      <c r="C1950" t="s">
        <v>126</v>
      </c>
      <c r="D1950">
        <v>67.930000000000007</v>
      </c>
      <c r="E1950" t="s">
        <v>550</v>
      </c>
      <c r="F1950">
        <f t="shared" si="90"/>
        <v>271.72000000000003</v>
      </c>
      <c r="G1950" t="str">
        <f>VLOOKUP(C1950,Customer!A1950:C4772,3,FALSE)</f>
        <v>Finland</v>
      </c>
      <c r="H1950" t="str">
        <f>VLOOKUP(C1950,Customer!A1950:C4772,2,FALSE)</f>
        <v>Helsinki</v>
      </c>
      <c r="I1950" t="str">
        <f t="shared" si="91"/>
        <v>Oct</v>
      </c>
      <c r="J1950">
        <f t="shared" si="92"/>
        <v>41</v>
      </c>
    </row>
    <row r="1951" spans="1:10" x14ac:dyDescent="0.3">
      <c r="A1951" s="3">
        <v>37917</v>
      </c>
      <c r="B1951">
        <v>4</v>
      </c>
      <c r="C1951" t="s">
        <v>261</v>
      </c>
      <c r="D1951">
        <v>83.86</v>
      </c>
      <c r="E1951" t="s">
        <v>550</v>
      </c>
      <c r="F1951">
        <f t="shared" si="90"/>
        <v>335.44</v>
      </c>
      <c r="G1951" t="str">
        <f>VLOOKUP(C1951,Customer!A1951:C4773,3,FALSE)</f>
        <v>Sweden</v>
      </c>
      <c r="H1951" t="str">
        <f>VLOOKUP(C1951,Customer!A1951:C4773,2,FALSE)</f>
        <v>Boras</v>
      </c>
      <c r="I1951" t="str">
        <f t="shared" si="91"/>
        <v>Oct</v>
      </c>
      <c r="J1951">
        <f t="shared" si="92"/>
        <v>43</v>
      </c>
    </row>
    <row r="1952" spans="1:10" x14ac:dyDescent="0.3">
      <c r="A1952" s="3">
        <v>37933</v>
      </c>
      <c r="B1952">
        <v>4</v>
      </c>
      <c r="C1952" t="s">
        <v>340</v>
      </c>
      <c r="D1952">
        <v>72.12</v>
      </c>
      <c r="E1952" t="s">
        <v>550</v>
      </c>
      <c r="F1952">
        <f t="shared" si="90"/>
        <v>288.48</v>
      </c>
      <c r="G1952" t="str">
        <f>VLOOKUP(C1952,Customer!A1952:C4774,3,FALSE)</f>
        <v>France</v>
      </c>
      <c r="H1952" t="str">
        <f>VLOOKUP(C1952,Customer!A1952:C4774,2,FALSE)</f>
        <v>Toulouse</v>
      </c>
      <c r="I1952" t="str">
        <f t="shared" si="91"/>
        <v>Nov</v>
      </c>
      <c r="J1952">
        <f t="shared" si="92"/>
        <v>45</v>
      </c>
    </row>
    <row r="1953" spans="1:10" x14ac:dyDescent="0.3">
      <c r="A1953" s="3">
        <v>37939</v>
      </c>
      <c r="B1953">
        <v>4</v>
      </c>
      <c r="C1953" t="s">
        <v>346</v>
      </c>
      <c r="D1953">
        <v>85.54</v>
      </c>
      <c r="E1953" t="s">
        <v>550</v>
      </c>
      <c r="F1953">
        <f t="shared" si="90"/>
        <v>342.16</v>
      </c>
      <c r="G1953" t="str">
        <f>VLOOKUP(C1953,Customer!A1953:C4775,3,FALSE)</f>
        <v>UK</v>
      </c>
      <c r="H1953" t="str">
        <f>VLOOKUP(C1953,Customer!A1953:C4775,2,FALSE)</f>
        <v>London</v>
      </c>
      <c r="I1953" t="str">
        <f t="shared" si="91"/>
        <v>Nov</v>
      </c>
      <c r="J1953">
        <f t="shared" si="92"/>
        <v>46</v>
      </c>
    </row>
    <row r="1954" spans="1:10" x14ac:dyDescent="0.3">
      <c r="A1954" s="3">
        <v>37951</v>
      </c>
      <c r="B1954">
        <v>4</v>
      </c>
      <c r="C1954" t="s">
        <v>352</v>
      </c>
      <c r="D1954">
        <v>86.38</v>
      </c>
      <c r="E1954" t="s">
        <v>550</v>
      </c>
      <c r="F1954">
        <f t="shared" si="90"/>
        <v>345.52</v>
      </c>
      <c r="G1954" t="str">
        <f>VLOOKUP(C1954,Customer!A1954:C4776,3,FALSE)</f>
        <v>Spain</v>
      </c>
      <c r="H1954" t="str">
        <f>VLOOKUP(C1954,Customer!A1954:C4776,2,FALSE)</f>
        <v>Barcelona</v>
      </c>
      <c r="I1954" t="str">
        <f t="shared" si="91"/>
        <v>Nov</v>
      </c>
      <c r="J1954">
        <f t="shared" si="92"/>
        <v>48</v>
      </c>
    </row>
    <row r="1955" spans="1:10" x14ac:dyDescent="0.3">
      <c r="A1955" s="3">
        <v>37995</v>
      </c>
      <c r="B1955">
        <v>1</v>
      </c>
      <c r="C1955" t="s">
        <v>358</v>
      </c>
      <c r="D1955">
        <v>89.73</v>
      </c>
      <c r="E1955" t="s">
        <v>550</v>
      </c>
      <c r="F1955">
        <f t="shared" si="90"/>
        <v>89.73</v>
      </c>
      <c r="G1955" t="str">
        <f>VLOOKUP(C1955,Customer!A1955:C4777,3,FALSE)</f>
        <v>USA</v>
      </c>
      <c r="H1955" t="str">
        <f>VLOOKUP(C1955,Customer!A1955:C4777,2,FALSE)</f>
        <v>Los Angeles</v>
      </c>
      <c r="I1955" t="str">
        <f t="shared" si="91"/>
        <v>Jan</v>
      </c>
      <c r="J1955">
        <f t="shared" si="92"/>
        <v>2</v>
      </c>
    </row>
    <row r="1956" spans="1:10" x14ac:dyDescent="0.3">
      <c r="A1956" s="3">
        <v>38036</v>
      </c>
      <c r="B1956">
        <v>1</v>
      </c>
      <c r="C1956" t="s">
        <v>362</v>
      </c>
      <c r="D1956">
        <v>80.510000000000005</v>
      </c>
      <c r="E1956" t="s">
        <v>550</v>
      </c>
      <c r="F1956">
        <f t="shared" si="90"/>
        <v>80.510000000000005</v>
      </c>
      <c r="G1956" t="str">
        <f>VLOOKUP(C1956,Customer!A1956:C4778,3,FALSE)</f>
        <v>USA</v>
      </c>
      <c r="H1956" t="str">
        <f>VLOOKUP(C1956,Customer!A1956:C4778,2,FALSE)</f>
        <v>San Diego</v>
      </c>
      <c r="I1956" t="str">
        <f t="shared" si="91"/>
        <v>Feb</v>
      </c>
      <c r="J1956">
        <f t="shared" si="92"/>
        <v>8</v>
      </c>
    </row>
    <row r="1957" spans="1:10" x14ac:dyDescent="0.3">
      <c r="A1957" s="3">
        <v>38114</v>
      </c>
      <c r="B1957">
        <v>2</v>
      </c>
      <c r="C1957" t="s">
        <v>28</v>
      </c>
      <c r="D1957">
        <v>76.31</v>
      </c>
      <c r="E1957" t="s">
        <v>550</v>
      </c>
      <c r="F1957">
        <f t="shared" si="90"/>
        <v>152.62</v>
      </c>
      <c r="G1957" t="str">
        <f>VLOOKUP(C1957,Customer!A1957:C4779,3,FALSE)</f>
        <v>USA</v>
      </c>
      <c r="H1957" t="str">
        <f>VLOOKUP(C1957,Customer!A1957:C4779,2,FALSE)</f>
        <v>NYC</v>
      </c>
      <c r="I1957" t="str">
        <f t="shared" si="91"/>
        <v>May</v>
      </c>
      <c r="J1957">
        <f t="shared" si="92"/>
        <v>19</v>
      </c>
    </row>
    <row r="1958" spans="1:10" x14ac:dyDescent="0.3">
      <c r="A1958" s="3">
        <v>38162</v>
      </c>
      <c r="B1958">
        <v>2</v>
      </c>
      <c r="C1958" t="s">
        <v>174</v>
      </c>
      <c r="D1958">
        <v>87.21</v>
      </c>
      <c r="E1958" t="s">
        <v>550</v>
      </c>
      <c r="F1958">
        <f t="shared" si="90"/>
        <v>174.42</v>
      </c>
      <c r="G1958" t="str">
        <f>VLOOKUP(C1958,Customer!A1958:C4780,3,FALSE)</f>
        <v>Spain</v>
      </c>
      <c r="H1958" t="str">
        <f>VLOOKUP(C1958,Customer!A1958:C4780,2,FALSE)</f>
        <v>Madrid</v>
      </c>
      <c r="I1958" t="str">
        <f t="shared" si="91"/>
        <v>Jun</v>
      </c>
      <c r="J1958">
        <f t="shared" si="92"/>
        <v>26</v>
      </c>
    </row>
    <row r="1959" spans="1:10" x14ac:dyDescent="0.3">
      <c r="A1959" s="3">
        <v>38189</v>
      </c>
      <c r="B1959">
        <v>3</v>
      </c>
      <c r="C1959" t="s">
        <v>365</v>
      </c>
      <c r="D1959">
        <v>83.02</v>
      </c>
      <c r="E1959" t="s">
        <v>550</v>
      </c>
      <c r="F1959">
        <f t="shared" si="90"/>
        <v>249.06</v>
      </c>
      <c r="G1959" t="str">
        <f>VLOOKUP(C1959,Customer!A1959:C4781,3,FALSE)</f>
        <v>Belgium</v>
      </c>
      <c r="H1959" t="str">
        <f>VLOOKUP(C1959,Customer!A1959:C4781,2,FALSE)</f>
        <v>Bruxelles</v>
      </c>
      <c r="I1959" t="str">
        <f t="shared" si="91"/>
        <v>Jul</v>
      </c>
      <c r="J1959">
        <f t="shared" si="92"/>
        <v>30</v>
      </c>
    </row>
    <row r="1960" spans="1:10" x14ac:dyDescent="0.3">
      <c r="A1960" s="3">
        <v>38219</v>
      </c>
      <c r="B1960">
        <v>3</v>
      </c>
      <c r="C1960" t="s">
        <v>373</v>
      </c>
      <c r="D1960">
        <v>72.959999999999994</v>
      </c>
      <c r="E1960" t="s">
        <v>550</v>
      </c>
      <c r="F1960">
        <f t="shared" si="90"/>
        <v>218.88</v>
      </c>
      <c r="G1960" t="str">
        <f>VLOOKUP(C1960,Customer!A1960:C4782,3,FALSE)</f>
        <v>Canada</v>
      </c>
      <c r="H1960" t="str">
        <f>VLOOKUP(C1960,Customer!A1960:C4782,2,FALSE)</f>
        <v>Tsawassen</v>
      </c>
      <c r="I1960" t="str">
        <f t="shared" si="91"/>
        <v>Aug</v>
      </c>
      <c r="J1960">
        <f t="shared" si="92"/>
        <v>34</v>
      </c>
    </row>
    <row r="1961" spans="1:10" x14ac:dyDescent="0.3">
      <c r="A1961" s="3">
        <v>38245</v>
      </c>
      <c r="B1961">
        <v>3</v>
      </c>
      <c r="C1961" t="s">
        <v>572</v>
      </c>
      <c r="D1961">
        <v>77.150000000000006</v>
      </c>
      <c r="E1961" t="s">
        <v>550</v>
      </c>
      <c r="F1961">
        <f t="shared" si="90"/>
        <v>231.45000000000002</v>
      </c>
      <c r="G1961" t="str">
        <f>VLOOKUP(C1961,Customer!A1961:C4783,3,FALSE)</f>
        <v>Germany</v>
      </c>
      <c r="H1961" t="str">
        <f>VLOOKUP(C1961,Customer!A1961:C4783,2,FALSE)</f>
        <v>Munich</v>
      </c>
      <c r="I1961" t="str">
        <f t="shared" si="91"/>
        <v>Sep</v>
      </c>
      <c r="J1961">
        <f t="shared" si="92"/>
        <v>38</v>
      </c>
    </row>
    <row r="1962" spans="1:10" x14ac:dyDescent="0.3">
      <c r="A1962" s="3">
        <v>38274</v>
      </c>
      <c r="B1962">
        <v>4</v>
      </c>
      <c r="C1962" t="s">
        <v>214</v>
      </c>
      <c r="D1962">
        <v>91.41</v>
      </c>
      <c r="E1962" t="s">
        <v>550</v>
      </c>
      <c r="F1962">
        <f t="shared" si="90"/>
        <v>365.64</v>
      </c>
      <c r="G1962" t="str">
        <f>VLOOKUP(C1962,Customer!A1962:C4784,3,FALSE)</f>
        <v>USA</v>
      </c>
      <c r="H1962" t="str">
        <f>VLOOKUP(C1962,Customer!A1962:C4784,2,FALSE)</f>
        <v>Philadelphia</v>
      </c>
      <c r="I1962" t="str">
        <f t="shared" si="91"/>
        <v>Oct</v>
      </c>
      <c r="J1962">
        <f t="shared" si="92"/>
        <v>42</v>
      </c>
    </row>
    <row r="1963" spans="1:10" x14ac:dyDescent="0.3">
      <c r="A1963" s="3">
        <v>38292</v>
      </c>
      <c r="B1963">
        <v>4</v>
      </c>
      <c r="C1963" t="s">
        <v>383</v>
      </c>
      <c r="D1963">
        <v>92.25</v>
      </c>
      <c r="E1963" t="s">
        <v>550</v>
      </c>
      <c r="F1963">
        <f t="shared" si="90"/>
        <v>369</v>
      </c>
      <c r="G1963" t="str">
        <f>VLOOKUP(C1963,Customer!A1963:C4785,3,FALSE)</f>
        <v>UK</v>
      </c>
      <c r="H1963" t="str">
        <f>VLOOKUP(C1963,Customer!A1963:C4785,2,FALSE)</f>
        <v>Cowes</v>
      </c>
      <c r="I1963" t="str">
        <f t="shared" si="91"/>
        <v>Nov</v>
      </c>
      <c r="J1963">
        <f t="shared" si="92"/>
        <v>45</v>
      </c>
    </row>
    <row r="1964" spans="1:10" x14ac:dyDescent="0.3">
      <c r="A1964" s="3">
        <v>38300</v>
      </c>
      <c r="B1964">
        <v>4</v>
      </c>
      <c r="C1964" t="s">
        <v>183</v>
      </c>
      <c r="D1964">
        <v>92.25</v>
      </c>
      <c r="E1964" t="s">
        <v>550</v>
      </c>
      <c r="F1964">
        <f t="shared" si="90"/>
        <v>369</v>
      </c>
      <c r="G1964" t="str">
        <f>VLOOKUP(C1964,Customer!A1964:C4786,3,FALSE)</f>
        <v>Sweden</v>
      </c>
      <c r="H1964" t="str">
        <f>VLOOKUP(C1964,Customer!A1964:C4786,2,FALSE)</f>
        <v>Lule</v>
      </c>
      <c r="I1964" t="str">
        <f t="shared" si="91"/>
        <v>Nov</v>
      </c>
      <c r="J1964">
        <f t="shared" si="92"/>
        <v>46</v>
      </c>
    </row>
    <row r="1965" spans="1:10" x14ac:dyDescent="0.3">
      <c r="A1965" s="3">
        <v>38314</v>
      </c>
      <c r="B1965">
        <v>4</v>
      </c>
      <c r="C1965" t="s">
        <v>246</v>
      </c>
      <c r="D1965">
        <v>59.36</v>
      </c>
      <c r="E1965" t="s">
        <v>550</v>
      </c>
      <c r="F1965">
        <f t="shared" si="90"/>
        <v>237.44</v>
      </c>
      <c r="G1965" t="str">
        <f>VLOOKUP(C1965,Customer!A1965:C4787,3,FALSE)</f>
        <v>Japan</v>
      </c>
      <c r="H1965" t="str">
        <f>VLOOKUP(C1965,Customer!A1965:C4787,2,FALSE)</f>
        <v>Minato-ku</v>
      </c>
      <c r="I1965" t="str">
        <f t="shared" si="91"/>
        <v>Nov</v>
      </c>
      <c r="J1965">
        <f t="shared" si="92"/>
        <v>48</v>
      </c>
    </row>
    <row r="1966" spans="1:10" x14ac:dyDescent="0.3">
      <c r="A1966" s="3">
        <v>38323</v>
      </c>
      <c r="B1966">
        <v>4</v>
      </c>
      <c r="C1966" t="s">
        <v>174</v>
      </c>
      <c r="D1966">
        <v>60.34</v>
      </c>
      <c r="E1966" t="s">
        <v>550</v>
      </c>
      <c r="F1966">
        <f t="shared" si="90"/>
        <v>241.36</v>
      </c>
      <c r="G1966" t="str">
        <f>VLOOKUP(C1966,Customer!A1966:C4788,3,FALSE)</f>
        <v>Spain</v>
      </c>
      <c r="H1966" t="str">
        <f>VLOOKUP(C1966,Customer!A1966:C4788,2,FALSE)</f>
        <v>Madrid</v>
      </c>
      <c r="I1966" t="str">
        <f t="shared" si="91"/>
        <v>Dec</v>
      </c>
      <c r="J1966">
        <f t="shared" si="92"/>
        <v>49</v>
      </c>
    </row>
    <row r="1967" spans="1:10" x14ac:dyDescent="0.3">
      <c r="A1967" s="3">
        <v>38383</v>
      </c>
      <c r="B1967">
        <v>1</v>
      </c>
      <c r="C1967" t="s">
        <v>391</v>
      </c>
      <c r="D1967">
        <v>100</v>
      </c>
      <c r="E1967" t="s">
        <v>550</v>
      </c>
      <c r="F1967">
        <f t="shared" si="90"/>
        <v>100</v>
      </c>
      <c r="G1967" t="str">
        <f>VLOOKUP(C1967,Customer!A1967:C4789,3,FALSE)</f>
        <v>Finland</v>
      </c>
      <c r="H1967" t="str">
        <f>VLOOKUP(C1967,Customer!A1967:C4789,2,FALSE)</f>
        <v>Oulu</v>
      </c>
      <c r="I1967" t="str">
        <f t="shared" si="91"/>
        <v>Jan</v>
      </c>
      <c r="J1967">
        <f t="shared" si="92"/>
        <v>6</v>
      </c>
    </row>
    <row r="1968" spans="1:10" x14ac:dyDescent="0.3">
      <c r="A1968" s="3">
        <v>38411</v>
      </c>
      <c r="B1968">
        <v>1</v>
      </c>
      <c r="C1968" t="s">
        <v>272</v>
      </c>
      <c r="D1968">
        <v>85.54</v>
      </c>
      <c r="E1968" t="s">
        <v>550</v>
      </c>
      <c r="F1968">
        <f t="shared" si="90"/>
        <v>85.54</v>
      </c>
      <c r="G1968" t="str">
        <f>VLOOKUP(C1968,Customer!A1968:C4790,3,FALSE)</f>
        <v>USA</v>
      </c>
      <c r="H1968" t="str">
        <f>VLOOKUP(C1968,Customer!A1968:C4790,2,FALSE)</f>
        <v>San Rafael</v>
      </c>
      <c r="I1968" t="str">
        <f t="shared" si="91"/>
        <v>Feb</v>
      </c>
      <c r="J1968">
        <f t="shared" si="92"/>
        <v>10</v>
      </c>
    </row>
    <row r="1969" spans="1:10" x14ac:dyDescent="0.3">
      <c r="A1969" s="3">
        <v>38434</v>
      </c>
      <c r="B1969">
        <v>1</v>
      </c>
      <c r="C1969" t="s">
        <v>272</v>
      </c>
      <c r="D1969">
        <v>90.57</v>
      </c>
      <c r="E1969" t="s">
        <v>550</v>
      </c>
      <c r="F1969">
        <f t="shared" si="90"/>
        <v>90.57</v>
      </c>
      <c r="G1969" t="str">
        <f>VLOOKUP(C1969,Customer!A1969:C4791,3,FALSE)</f>
        <v>USA</v>
      </c>
      <c r="H1969" t="str">
        <f>VLOOKUP(C1969,Customer!A1969:C4791,2,FALSE)</f>
        <v>San Rafael</v>
      </c>
      <c r="I1969" t="str">
        <f t="shared" si="91"/>
        <v>Mar</v>
      </c>
      <c r="J1969">
        <f t="shared" si="92"/>
        <v>13</v>
      </c>
    </row>
    <row r="1970" spans="1:10" x14ac:dyDescent="0.3">
      <c r="A1970" s="3">
        <v>38443</v>
      </c>
      <c r="B1970">
        <v>2</v>
      </c>
      <c r="C1970" t="s">
        <v>397</v>
      </c>
      <c r="D1970">
        <v>72.959999999999994</v>
      </c>
      <c r="E1970" t="s">
        <v>550</v>
      </c>
      <c r="F1970">
        <f t="shared" si="90"/>
        <v>145.91999999999999</v>
      </c>
      <c r="G1970" t="str">
        <f>VLOOKUP(C1970,Customer!A1970:C4792,3,FALSE)</f>
        <v>USA</v>
      </c>
      <c r="H1970" t="str">
        <f>VLOOKUP(C1970,Customer!A1970:C4792,2,FALSE)</f>
        <v>San Jose</v>
      </c>
      <c r="I1970" t="str">
        <f t="shared" si="91"/>
        <v>Apr</v>
      </c>
      <c r="J1970">
        <f t="shared" si="92"/>
        <v>14</v>
      </c>
    </row>
    <row r="1971" spans="1:10" x14ac:dyDescent="0.3">
      <c r="A1971" s="3">
        <v>38478</v>
      </c>
      <c r="B1971">
        <v>2</v>
      </c>
      <c r="C1971" t="s">
        <v>379</v>
      </c>
      <c r="D1971">
        <v>76.31</v>
      </c>
      <c r="E1971" t="s">
        <v>550</v>
      </c>
      <c r="F1971">
        <f t="shared" si="90"/>
        <v>152.62</v>
      </c>
      <c r="G1971" t="str">
        <f>VLOOKUP(C1971,Customer!A1971:C4793,3,FALSE)</f>
        <v>USA</v>
      </c>
      <c r="H1971" t="str">
        <f>VLOOKUP(C1971,Customer!A1971:C4793,2,FALSE)</f>
        <v>Boston</v>
      </c>
      <c r="I1971" t="str">
        <f t="shared" si="91"/>
        <v>May</v>
      </c>
      <c r="J1971">
        <f t="shared" si="92"/>
        <v>19</v>
      </c>
    </row>
    <row r="1972" spans="1:10" x14ac:dyDescent="0.3">
      <c r="A1972" s="3">
        <v>37683</v>
      </c>
      <c r="B1972">
        <v>1</v>
      </c>
      <c r="C1972" t="s">
        <v>425</v>
      </c>
      <c r="D1972">
        <v>100</v>
      </c>
      <c r="E1972" t="s">
        <v>181</v>
      </c>
      <c r="F1972">
        <f t="shared" si="90"/>
        <v>100</v>
      </c>
      <c r="G1972" t="str">
        <f>VLOOKUP(C1972,Customer!A1972:C4794,3,FALSE)</f>
        <v>Philippines</v>
      </c>
      <c r="H1972" t="str">
        <f>VLOOKUP(C1972,Customer!A1972:C4794,2,FALSE)</f>
        <v>Makati City</v>
      </c>
      <c r="I1972" t="str">
        <f t="shared" si="91"/>
        <v>Mar</v>
      </c>
      <c r="J1972">
        <f t="shared" si="92"/>
        <v>10</v>
      </c>
    </row>
    <row r="1973" spans="1:10" x14ac:dyDescent="0.3">
      <c r="A1973" s="3">
        <v>37749</v>
      </c>
      <c r="B1973">
        <v>2</v>
      </c>
      <c r="C1973" t="s">
        <v>433</v>
      </c>
      <c r="D1973">
        <v>100</v>
      </c>
      <c r="E1973" t="s">
        <v>181</v>
      </c>
      <c r="F1973">
        <f t="shared" si="90"/>
        <v>200</v>
      </c>
      <c r="G1973" t="str">
        <f>VLOOKUP(C1973,Customer!A1973:C4795,3,FALSE)</f>
        <v>France</v>
      </c>
      <c r="H1973" t="str">
        <f>VLOOKUP(C1973,Customer!A1973:C4795,2,FALSE)</f>
        <v>Marseille</v>
      </c>
      <c r="I1973" t="str">
        <f t="shared" si="91"/>
        <v>May</v>
      </c>
      <c r="J1973">
        <f t="shared" si="92"/>
        <v>19</v>
      </c>
    </row>
    <row r="1974" spans="1:10" x14ac:dyDescent="0.3">
      <c r="A1974" s="3">
        <v>37804</v>
      </c>
      <c r="B1974">
        <v>3</v>
      </c>
      <c r="C1974" t="s">
        <v>272</v>
      </c>
      <c r="D1974">
        <v>100</v>
      </c>
      <c r="E1974" t="s">
        <v>181</v>
      </c>
      <c r="F1974">
        <f t="shared" si="90"/>
        <v>300</v>
      </c>
      <c r="G1974" t="str">
        <f>VLOOKUP(C1974,Customer!A1974:C4796,3,FALSE)</f>
        <v>USA</v>
      </c>
      <c r="H1974" t="str">
        <f>VLOOKUP(C1974,Customer!A1974:C4796,2,FALSE)</f>
        <v>San Rafael</v>
      </c>
      <c r="I1974" t="str">
        <f t="shared" si="91"/>
        <v>Jul</v>
      </c>
      <c r="J1974">
        <f t="shared" si="92"/>
        <v>27</v>
      </c>
    </row>
    <row r="1975" spans="1:10" x14ac:dyDescent="0.3">
      <c r="A1975" s="3">
        <v>37869</v>
      </c>
      <c r="B1975">
        <v>3</v>
      </c>
      <c r="C1975" t="s">
        <v>281</v>
      </c>
      <c r="D1975">
        <v>100</v>
      </c>
      <c r="E1975" t="s">
        <v>181</v>
      </c>
      <c r="F1975">
        <f t="shared" si="90"/>
        <v>300</v>
      </c>
      <c r="G1975" t="str">
        <f>VLOOKUP(C1975,Customer!A1975:C4797,3,FALSE)</f>
        <v>USA</v>
      </c>
      <c r="H1975" t="str">
        <f>VLOOKUP(C1975,Customer!A1975:C4797,2,FALSE)</f>
        <v>Brickhaven</v>
      </c>
      <c r="I1975" t="str">
        <f t="shared" si="91"/>
        <v>Sep</v>
      </c>
      <c r="J1975">
        <f t="shared" si="92"/>
        <v>36</v>
      </c>
    </row>
    <row r="1976" spans="1:10" x14ac:dyDescent="0.3">
      <c r="A1976" s="3">
        <v>37905</v>
      </c>
      <c r="B1976">
        <v>4</v>
      </c>
      <c r="C1976" t="s">
        <v>358</v>
      </c>
      <c r="D1976">
        <v>100</v>
      </c>
      <c r="E1976" t="s">
        <v>181</v>
      </c>
      <c r="F1976">
        <f t="shared" si="90"/>
        <v>400</v>
      </c>
      <c r="G1976" t="str">
        <f>VLOOKUP(C1976,Customer!A1976:C4798,3,FALSE)</f>
        <v>USA</v>
      </c>
      <c r="H1976" t="str">
        <f>VLOOKUP(C1976,Customer!A1976:C4798,2,FALSE)</f>
        <v>Los Angeles</v>
      </c>
      <c r="I1976" t="str">
        <f t="shared" si="91"/>
        <v>Oct</v>
      </c>
      <c r="J1976">
        <f t="shared" si="92"/>
        <v>41</v>
      </c>
    </row>
    <row r="1977" spans="1:10" x14ac:dyDescent="0.3">
      <c r="A1977" s="3">
        <v>37929</v>
      </c>
      <c r="B1977">
        <v>4</v>
      </c>
      <c r="C1977" t="s">
        <v>409</v>
      </c>
      <c r="D1977">
        <v>100</v>
      </c>
      <c r="E1977" t="s">
        <v>181</v>
      </c>
      <c r="F1977">
        <f t="shared" si="90"/>
        <v>400</v>
      </c>
      <c r="G1977" t="str">
        <f>VLOOKUP(C1977,Customer!A1977:C4799,3,FALSE)</f>
        <v>Austria</v>
      </c>
      <c r="H1977" t="str">
        <f>VLOOKUP(C1977,Customer!A1977:C4799,2,FALSE)</f>
        <v>Graz</v>
      </c>
      <c r="I1977" t="str">
        <f t="shared" si="91"/>
        <v>Nov</v>
      </c>
      <c r="J1977">
        <f t="shared" si="92"/>
        <v>45</v>
      </c>
    </row>
    <row r="1978" spans="1:10" x14ac:dyDescent="0.3">
      <c r="A1978" s="3">
        <v>37937</v>
      </c>
      <c r="B1978">
        <v>4</v>
      </c>
      <c r="C1978" t="s">
        <v>73</v>
      </c>
      <c r="D1978">
        <v>100</v>
      </c>
      <c r="E1978" t="s">
        <v>181</v>
      </c>
      <c r="F1978">
        <f t="shared" si="90"/>
        <v>400</v>
      </c>
      <c r="G1978" t="str">
        <f>VLOOKUP(C1978,Customer!A1978:C4800,3,FALSE)</f>
        <v>Norway</v>
      </c>
      <c r="H1978" t="str">
        <f>VLOOKUP(C1978,Customer!A1978:C4800,2,FALSE)</f>
        <v>Bergen</v>
      </c>
      <c r="I1978" t="str">
        <f t="shared" si="91"/>
        <v>Nov</v>
      </c>
      <c r="J1978">
        <f t="shared" si="92"/>
        <v>46</v>
      </c>
    </row>
    <row r="1979" spans="1:10" x14ac:dyDescent="0.3">
      <c r="A1979" s="3">
        <v>37945</v>
      </c>
      <c r="B1979">
        <v>4</v>
      </c>
      <c r="C1979" t="s">
        <v>277</v>
      </c>
      <c r="D1979">
        <v>100</v>
      </c>
      <c r="E1979" t="s">
        <v>181</v>
      </c>
      <c r="F1979">
        <f t="shared" si="90"/>
        <v>400</v>
      </c>
      <c r="G1979" t="str">
        <f>VLOOKUP(C1979,Customer!A1979:C4801,3,FALSE)</f>
        <v>USA</v>
      </c>
      <c r="H1979" t="str">
        <f>VLOOKUP(C1979,Customer!A1979:C4801,2,FALSE)</f>
        <v>Nashua</v>
      </c>
      <c r="I1979" t="str">
        <f t="shared" si="91"/>
        <v>Nov</v>
      </c>
      <c r="J1979">
        <f t="shared" si="92"/>
        <v>47</v>
      </c>
    </row>
    <row r="1980" spans="1:10" x14ac:dyDescent="0.3">
      <c r="A1980" s="3">
        <v>37957</v>
      </c>
      <c r="B1980">
        <v>4</v>
      </c>
      <c r="C1980" t="s">
        <v>174</v>
      </c>
      <c r="D1980">
        <v>100</v>
      </c>
      <c r="E1980" t="s">
        <v>181</v>
      </c>
      <c r="F1980">
        <f t="shared" si="90"/>
        <v>400</v>
      </c>
      <c r="G1980" t="str">
        <f>VLOOKUP(C1980,Customer!A1980:C4802,3,FALSE)</f>
        <v>Spain</v>
      </c>
      <c r="H1980" t="str">
        <f>VLOOKUP(C1980,Customer!A1980:C4802,2,FALSE)</f>
        <v>Madrid</v>
      </c>
      <c r="I1980" t="str">
        <f t="shared" si="91"/>
        <v>Dec</v>
      </c>
      <c r="J1980">
        <f t="shared" si="92"/>
        <v>49</v>
      </c>
    </row>
    <row r="1981" spans="1:10" x14ac:dyDescent="0.3">
      <c r="A1981" s="3">
        <v>38002</v>
      </c>
      <c r="B1981">
        <v>1</v>
      </c>
      <c r="C1981" t="s">
        <v>174</v>
      </c>
      <c r="D1981">
        <v>100</v>
      </c>
      <c r="E1981" t="s">
        <v>181</v>
      </c>
      <c r="F1981">
        <f t="shared" si="90"/>
        <v>100</v>
      </c>
      <c r="G1981" t="str">
        <f>VLOOKUP(C1981,Customer!A1981:C4803,3,FALSE)</f>
        <v>Spain</v>
      </c>
      <c r="H1981" t="str">
        <f>VLOOKUP(C1981,Customer!A1981:C4803,2,FALSE)</f>
        <v>Madrid</v>
      </c>
      <c r="I1981" t="str">
        <f t="shared" si="91"/>
        <v>Jan</v>
      </c>
      <c r="J1981">
        <f t="shared" si="92"/>
        <v>3</v>
      </c>
    </row>
    <row r="1982" spans="1:10" x14ac:dyDescent="0.3">
      <c r="A1982" s="3">
        <v>38039</v>
      </c>
      <c r="B1982">
        <v>1</v>
      </c>
      <c r="C1982" t="s">
        <v>446</v>
      </c>
      <c r="D1982">
        <v>100</v>
      </c>
      <c r="E1982" t="s">
        <v>181</v>
      </c>
      <c r="F1982">
        <f t="shared" si="90"/>
        <v>100</v>
      </c>
      <c r="G1982" t="str">
        <f>VLOOKUP(C1982,Customer!A1982:C4804,3,FALSE)</f>
        <v>Switzerland</v>
      </c>
      <c r="H1982" t="str">
        <f>VLOOKUP(C1982,Customer!A1982:C4804,2,FALSE)</f>
        <v>Gensve</v>
      </c>
      <c r="I1982" t="str">
        <f t="shared" si="91"/>
        <v>Feb</v>
      </c>
      <c r="J1982">
        <f t="shared" si="92"/>
        <v>9</v>
      </c>
    </row>
    <row r="1983" spans="1:10" x14ac:dyDescent="0.3">
      <c r="A1983" s="3">
        <v>38089</v>
      </c>
      <c r="B1983">
        <v>2</v>
      </c>
      <c r="C1983" t="s">
        <v>391</v>
      </c>
      <c r="D1983">
        <v>100</v>
      </c>
      <c r="E1983" t="s">
        <v>181</v>
      </c>
      <c r="F1983">
        <f t="shared" si="90"/>
        <v>200</v>
      </c>
      <c r="G1983" t="str">
        <f>VLOOKUP(C1983,Customer!A1983:C4805,3,FALSE)</f>
        <v>Finland</v>
      </c>
      <c r="H1983" t="str">
        <f>VLOOKUP(C1983,Customer!A1983:C4805,2,FALSE)</f>
        <v>Oulu</v>
      </c>
      <c r="I1983" t="str">
        <f t="shared" si="91"/>
        <v>Apr</v>
      </c>
      <c r="J1983">
        <f t="shared" si="92"/>
        <v>16</v>
      </c>
    </row>
    <row r="1984" spans="1:10" x14ac:dyDescent="0.3">
      <c r="A1984" s="3">
        <v>38139</v>
      </c>
      <c r="B1984">
        <v>2</v>
      </c>
      <c r="C1984" t="s">
        <v>165</v>
      </c>
      <c r="D1984">
        <v>100</v>
      </c>
      <c r="E1984" t="s">
        <v>181</v>
      </c>
      <c r="F1984">
        <f t="shared" si="90"/>
        <v>200</v>
      </c>
      <c r="G1984" t="str">
        <f>VLOOKUP(C1984,Customer!A1984:C4806,3,FALSE)</f>
        <v>UK</v>
      </c>
      <c r="H1984" t="str">
        <f>VLOOKUP(C1984,Customer!A1984:C4806,2,FALSE)</f>
        <v>Liverpool</v>
      </c>
      <c r="I1984" t="str">
        <f t="shared" si="91"/>
        <v>Jun</v>
      </c>
      <c r="J1984">
        <f t="shared" si="92"/>
        <v>23</v>
      </c>
    </row>
    <row r="1985" spans="1:10" x14ac:dyDescent="0.3">
      <c r="A1985" s="3">
        <v>38174</v>
      </c>
      <c r="B1985">
        <v>3</v>
      </c>
      <c r="C1985" t="s">
        <v>452</v>
      </c>
      <c r="D1985">
        <v>100</v>
      </c>
      <c r="E1985" t="s">
        <v>181</v>
      </c>
      <c r="F1985">
        <f t="shared" si="90"/>
        <v>300</v>
      </c>
      <c r="G1985" t="str">
        <f>VLOOKUP(C1985,Customer!A1985:C4807,3,FALSE)</f>
        <v>Italy</v>
      </c>
      <c r="H1985" t="str">
        <f>VLOOKUP(C1985,Customer!A1985:C4807,2,FALSE)</f>
        <v>Reggio Emilia</v>
      </c>
      <c r="I1985" t="str">
        <f t="shared" si="91"/>
        <v>Jul</v>
      </c>
      <c r="J1985">
        <f t="shared" si="92"/>
        <v>28</v>
      </c>
    </row>
    <row r="1986" spans="1:10" x14ac:dyDescent="0.3">
      <c r="A1986" s="3">
        <v>38205</v>
      </c>
      <c r="B1986">
        <v>3</v>
      </c>
      <c r="C1986" t="s">
        <v>539</v>
      </c>
      <c r="D1986">
        <v>100</v>
      </c>
      <c r="E1986" t="s">
        <v>181</v>
      </c>
      <c r="F1986">
        <f t="shared" si="90"/>
        <v>300</v>
      </c>
      <c r="G1986" t="str">
        <f>VLOOKUP(C1986,Customer!A1986:C4808,3,FALSE)</f>
        <v>USA</v>
      </c>
      <c r="H1986" t="str">
        <f>VLOOKUP(C1986,Customer!A1986:C4808,2,FALSE)</f>
        <v>Las Vegas</v>
      </c>
      <c r="I1986" t="str">
        <f t="shared" si="91"/>
        <v>Aug</v>
      </c>
      <c r="J1986">
        <f t="shared" si="92"/>
        <v>32</v>
      </c>
    </row>
    <row r="1987" spans="1:10" x14ac:dyDescent="0.3">
      <c r="A1987" s="3">
        <v>38229</v>
      </c>
      <c r="B1987">
        <v>3</v>
      </c>
      <c r="C1987" t="s">
        <v>446</v>
      </c>
      <c r="D1987">
        <v>100</v>
      </c>
      <c r="E1987" t="s">
        <v>181</v>
      </c>
      <c r="F1987">
        <f t="shared" ref="F1987:F2050" si="93">D1987*B1987</f>
        <v>300</v>
      </c>
      <c r="G1987" t="str">
        <f>VLOOKUP(C1987,Customer!A1987:C4809,3,FALSE)</f>
        <v>Switzerland</v>
      </c>
      <c r="H1987" t="str">
        <f>VLOOKUP(C1987,Customer!A1987:C4809,2,FALSE)</f>
        <v>Gensve</v>
      </c>
      <c r="I1987" t="str">
        <f t="shared" ref="I1987:I2050" si="94">TEXT(A1987,"mmm")</f>
        <v>Aug</v>
      </c>
      <c r="J1987">
        <f t="shared" ref="J1987:J2050" si="95">WEEKNUM(A1987)</f>
        <v>36</v>
      </c>
    </row>
    <row r="1988" spans="1:10" x14ac:dyDescent="0.3">
      <c r="A1988" s="3">
        <v>37899</v>
      </c>
      <c r="B1988">
        <v>4</v>
      </c>
      <c r="C1988" t="s">
        <v>543</v>
      </c>
      <c r="D1988">
        <v>100</v>
      </c>
      <c r="E1988" t="s">
        <v>181</v>
      </c>
      <c r="F1988">
        <f t="shared" si="93"/>
        <v>400</v>
      </c>
      <c r="G1988" t="str">
        <f>VLOOKUP(C1988,Customer!A1988:C4810,3,FALSE)</f>
        <v>Norway</v>
      </c>
      <c r="H1988" t="str">
        <f>VLOOKUP(C1988,Customer!A1988:C4810,2,FALSE)</f>
        <v>Oslo</v>
      </c>
      <c r="I1988" t="str">
        <f t="shared" si="94"/>
        <v>Oct</v>
      </c>
      <c r="J1988">
        <f t="shared" si="95"/>
        <v>41</v>
      </c>
    </row>
    <row r="1989" spans="1:10" x14ac:dyDescent="0.3">
      <c r="A1989" s="3">
        <v>38276</v>
      </c>
      <c r="B1989">
        <v>4</v>
      </c>
      <c r="C1989" t="s">
        <v>439</v>
      </c>
      <c r="D1989">
        <v>100</v>
      </c>
      <c r="E1989" t="s">
        <v>181</v>
      </c>
      <c r="F1989">
        <f t="shared" si="93"/>
        <v>400</v>
      </c>
      <c r="G1989" t="str">
        <f>VLOOKUP(C1989,Customer!A1989:C4811,3,FALSE)</f>
        <v>Germany</v>
      </c>
      <c r="H1989" t="str">
        <f>VLOOKUP(C1989,Customer!A1989:C4811,2,FALSE)</f>
        <v>Koln</v>
      </c>
      <c r="I1989" t="str">
        <f t="shared" si="94"/>
        <v>Oct</v>
      </c>
      <c r="J1989">
        <f t="shared" si="95"/>
        <v>42</v>
      </c>
    </row>
    <row r="1990" spans="1:10" x14ac:dyDescent="0.3">
      <c r="A1990" s="3">
        <v>38295</v>
      </c>
      <c r="B1990">
        <v>4</v>
      </c>
      <c r="C1990" t="s">
        <v>160</v>
      </c>
      <c r="D1990">
        <v>100</v>
      </c>
      <c r="E1990" t="s">
        <v>181</v>
      </c>
      <c r="F1990">
        <f t="shared" si="93"/>
        <v>400</v>
      </c>
      <c r="G1990" t="str">
        <f>VLOOKUP(C1990,Customer!A1990:C4812,3,FALSE)</f>
        <v>USA</v>
      </c>
      <c r="H1990" t="str">
        <f>VLOOKUP(C1990,Customer!A1990:C4812,2,FALSE)</f>
        <v>New Bedford</v>
      </c>
      <c r="I1990" t="str">
        <f t="shared" si="94"/>
        <v>Nov</v>
      </c>
      <c r="J1990">
        <f t="shared" si="95"/>
        <v>45</v>
      </c>
    </row>
    <row r="1991" spans="1:10" x14ac:dyDescent="0.3">
      <c r="A1991" s="3">
        <v>38308</v>
      </c>
      <c r="B1991">
        <v>4</v>
      </c>
      <c r="C1991" t="s">
        <v>309</v>
      </c>
      <c r="D1991">
        <v>100</v>
      </c>
      <c r="E1991" t="s">
        <v>181</v>
      </c>
      <c r="F1991">
        <f t="shared" si="93"/>
        <v>400</v>
      </c>
      <c r="G1991" t="str">
        <f>VLOOKUP(C1991,Customer!A1991:C4813,3,FALSE)</f>
        <v>USA</v>
      </c>
      <c r="H1991" t="str">
        <f>VLOOKUP(C1991,Customer!A1991:C4813,2,FALSE)</f>
        <v>Philadelphia</v>
      </c>
      <c r="I1991" t="str">
        <f t="shared" si="94"/>
        <v>Nov</v>
      </c>
      <c r="J1991">
        <f t="shared" si="95"/>
        <v>47</v>
      </c>
    </row>
    <row r="1992" spans="1:10" x14ac:dyDescent="0.3">
      <c r="A1992" s="3">
        <v>38315</v>
      </c>
      <c r="B1992">
        <v>4</v>
      </c>
      <c r="C1992" t="s">
        <v>89</v>
      </c>
      <c r="D1992">
        <v>100</v>
      </c>
      <c r="E1992" t="s">
        <v>181</v>
      </c>
      <c r="F1992">
        <f t="shared" si="93"/>
        <v>400</v>
      </c>
      <c r="G1992" t="str">
        <f>VLOOKUP(C1992,Customer!A1992:C4814,3,FALSE)</f>
        <v>Australia</v>
      </c>
      <c r="H1992" t="str">
        <f>VLOOKUP(C1992,Customer!A1992:C4814,2,FALSE)</f>
        <v>Melbourne</v>
      </c>
      <c r="I1992" t="str">
        <f t="shared" si="94"/>
        <v>Nov</v>
      </c>
      <c r="J1992">
        <f t="shared" si="95"/>
        <v>48</v>
      </c>
    </row>
    <row r="1993" spans="1:10" x14ac:dyDescent="0.3">
      <c r="A1993" s="3">
        <v>38328</v>
      </c>
      <c r="B1993">
        <v>4</v>
      </c>
      <c r="C1993" t="s">
        <v>174</v>
      </c>
      <c r="D1993">
        <v>100</v>
      </c>
      <c r="E1993" t="s">
        <v>181</v>
      </c>
      <c r="F1993">
        <f t="shared" si="93"/>
        <v>400</v>
      </c>
      <c r="G1993" t="str">
        <f>VLOOKUP(C1993,Customer!A1993:C4815,3,FALSE)</f>
        <v>Spain</v>
      </c>
      <c r="H1993" t="str">
        <f>VLOOKUP(C1993,Customer!A1993:C4815,2,FALSE)</f>
        <v>Madrid</v>
      </c>
      <c r="I1993" t="str">
        <f t="shared" si="94"/>
        <v>Dec</v>
      </c>
      <c r="J1993">
        <f t="shared" si="95"/>
        <v>50</v>
      </c>
    </row>
    <row r="1994" spans="1:10" x14ac:dyDescent="0.3">
      <c r="A1994" s="3">
        <v>38358</v>
      </c>
      <c r="B1994">
        <v>1</v>
      </c>
      <c r="C1994" t="s">
        <v>467</v>
      </c>
      <c r="D1994">
        <v>94.58</v>
      </c>
      <c r="E1994" t="s">
        <v>181</v>
      </c>
      <c r="F1994">
        <f t="shared" si="93"/>
        <v>94.58</v>
      </c>
      <c r="G1994" t="str">
        <f>VLOOKUP(C1994,Customer!A1994:C4816,3,FALSE)</f>
        <v>Finland</v>
      </c>
      <c r="H1994" t="str">
        <f>VLOOKUP(C1994,Customer!A1994:C4816,2,FALSE)</f>
        <v>Espoo</v>
      </c>
      <c r="I1994" t="str">
        <f t="shared" si="94"/>
        <v>Jan</v>
      </c>
      <c r="J1994">
        <f t="shared" si="95"/>
        <v>2</v>
      </c>
    </row>
    <row r="1995" spans="1:10" x14ac:dyDescent="0.3">
      <c r="A1995" s="3">
        <v>38393</v>
      </c>
      <c r="B1995">
        <v>1</v>
      </c>
      <c r="C1995" t="s">
        <v>174</v>
      </c>
      <c r="D1995">
        <v>53.27</v>
      </c>
      <c r="E1995" t="s">
        <v>181</v>
      </c>
      <c r="F1995">
        <f t="shared" si="93"/>
        <v>53.27</v>
      </c>
      <c r="G1995" t="str">
        <f>VLOOKUP(C1995,Customer!A1995:C4817,3,FALSE)</f>
        <v>Spain</v>
      </c>
      <c r="H1995" t="str">
        <f>VLOOKUP(C1995,Customer!A1995:C4817,2,FALSE)</f>
        <v>Madrid</v>
      </c>
      <c r="I1995" t="str">
        <f t="shared" si="94"/>
        <v>Feb</v>
      </c>
      <c r="J1995">
        <f t="shared" si="95"/>
        <v>7</v>
      </c>
    </row>
    <row r="1996" spans="1:10" x14ac:dyDescent="0.3">
      <c r="A1996" s="3">
        <v>38415</v>
      </c>
      <c r="B1996">
        <v>1</v>
      </c>
      <c r="C1996" t="s">
        <v>272</v>
      </c>
      <c r="D1996">
        <v>100</v>
      </c>
      <c r="E1996" t="s">
        <v>181</v>
      </c>
      <c r="F1996">
        <f t="shared" si="93"/>
        <v>100</v>
      </c>
      <c r="G1996" t="str">
        <f>VLOOKUP(C1996,Customer!A1996:C4818,3,FALSE)</f>
        <v>USA</v>
      </c>
      <c r="H1996" t="str">
        <f>VLOOKUP(C1996,Customer!A1996:C4818,2,FALSE)</f>
        <v>San Rafael</v>
      </c>
      <c r="I1996" t="str">
        <f t="shared" si="94"/>
        <v>Mar</v>
      </c>
      <c r="J1996">
        <f t="shared" si="95"/>
        <v>10</v>
      </c>
    </row>
    <row r="1997" spans="1:10" x14ac:dyDescent="0.3">
      <c r="A1997" s="3">
        <v>38456</v>
      </c>
      <c r="B1997">
        <v>2</v>
      </c>
      <c r="C1997" t="s">
        <v>531</v>
      </c>
      <c r="D1997">
        <v>100</v>
      </c>
      <c r="E1997" t="s">
        <v>181</v>
      </c>
      <c r="F1997">
        <f t="shared" si="93"/>
        <v>200</v>
      </c>
      <c r="G1997" t="str">
        <f>VLOOKUP(C1997,Customer!A1997:C4819,3,FALSE)</f>
        <v>France</v>
      </c>
      <c r="H1997" t="str">
        <f>VLOOKUP(C1997,Customer!A1997:C4819,2,FALSE)</f>
        <v>Strasbourg</v>
      </c>
      <c r="I1997" t="str">
        <f t="shared" si="94"/>
        <v>Apr</v>
      </c>
      <c r="J1997">
        <f t="shared" si="95"/>
        <v>16</v>
      </c>
    </row>
    <row r="1998" spans="1:10" x14ac:dyDescent="0.3">
      <c r="A1998" s="3">
        <v>38489</v>
      </c>
      <c r="B1998">
        <v>2</v>
      </c>
      <c r="C1998" t="s">
        <v>144</v>
      </c>
      <c r="D1998">
        <v>100</v>
      </c>
      <c r="E1998" t="s">
        <v>181</v>
      </c>
      <c r="F1998">
        <f t="shared" si="93"/>
        <v>200</v>
      </c>
      <c r="G1998" t="str">
        <f>VLOOKUP(C1998,Customer!A1998:C4820,3,FALSE)</f>
        <v>Austria</v>
      </c>
      <c r="H1998" t="str">
        <f>VLOOKUP(C1998,Customer!A1998:C4820,2,FALSE)</f>
        <v>Salzburg</v>
      </c>
      <c r="I1998" t="str">
        <f t="shared" si="94"/>
        <v>May</v>
      </c>
      <c r="J1998">
        <f t="shared" si="95"/>
        <v>21</v>
      </c>
    </row>
    <row r="1999" spans="1:10" x14ac:dyDescent="0.3">
      <c r="A1999" s="3">
        <v>37669</v>
      </c>
      <c r="B1999">
        <v>1</v>
      </c>
      <c r="C1999" t="s">
        <v>552</v>
      </c>
      <c r="D1999">
        <v>64.83</v>
      </c>
      <c r="E1999" t="s">
        <v>566</v>
      </c>
      <c r="F1999">
        <f t="shared" si="93"/>
        <v>64.83</v>
      </c>
      <c r="G1999" t="str">
        <f>VLOOKUP(C1999,Customer!A1999:C4821,3,FALSE)</f>
        <v>Italy</v>
      </c>
      <c r="H1999" t="str">
        <f>VLOOKUP(C1999,Customer!A1999:C4821,2,FALSE)</f>
        <v>Bergamo</v>
      </c>
      <c r="I1999" t="str">
        <f t="shared" si="94"/>
        <v>Feb</v>
      </c>
      <c r="J1999">
        <f t="shared" si="95"/>
        <v>8</v>
      </c>
    </row>
    <row r="2000" spans="1:10" x14ac:dyDescent="0.3">
      <c r="A2000" s="3">
        <v>37739</v>
      </c>
      <c r="B2000">
        <v>2</v>
      </c>
      <c r="C2000" t="s">
        <v>144</v>
      </c>
      <c r="D2000">
        <v>70.290000000000006</v>
      </c>
      <c r="E2000" t="s">
        <v>566</v>
      </c>
      <c r="F2000">
        <f t="shared" si="93"/>
        <v>140.58000000000001</v>
      </c>
      <c r="G2000" t="str">
        <f>VLOOKUP(C2000,Customer!A2000:C4822,3,FALSE)</f>
        <v>Austria</v>
      </c>
      <c r="H2000" t="str">
        <f>VLOOKUP(C2000,Customer!A2000:C4822,2,FALSE)</f>
        <v>Salzburg</v>
      </c>
      <c r="I2000" t="str">
        <f t="shared" si="94"/>
        <v>Apr</v>
      </c>
      <c r="J2000">
        <f t="shared" si="95"/>
        <v>18</v>
      </c>
    </row>
    <row r="2001" spans="1:10" x14ac:dyDescent="0.3">
      <c r="A2001" s="3">
        <v>37788</v>
      </c>
      <c r="B2001">
        <v>2</v>
      </c>
      <c r="C2001" t="s">
        <v>568</v>
      </c>
      <c r="D2001">
        <v>81.89</v>
      </c>
      <c r="E2001" t="s">
        <v>566</v>
      </c>
      <c r="F2001">
        <f t="shared" si="93"/>
        <v>163.78</v>
      </c>
      <c r="G2001" t="str">
        <f>VLOOKUP(C2001,Customer!A2001:C4823,3,FALSE)</f>
        <v>USA</v>
      </c>
      <c r="H2001" t="str">
        <f>VLOOKUP(C2001,Customer!A2001:C4823,2,FALSE)</f>
        <v>Glendale</v>
      </c>
      <c r="I2001" t="str">
        <f t="shared" si="94"/>
        <v>Jun</v>
      </c>
      <c r="J2001">
        <f t="shared" si="95"/>
        <v>25</v>
      </c>
    </row>
    <row r="2002" spans="1:10" x14ac:dyDescent="0.3">
      <c r="A2002" s="3">
        <v>37843</v>
      </c>
      <c r="B2002">
        <v>3</v>
      </c>
      <c r="C2002" t="s">
        <v>335</v>
      </c>
      <c r="D2002">
        <v>66.19</v>
      </c>
      <c r="E2002" t="s">
        <v>566</v>
      </c>
      <c r="F2002">
        <f t="shared" si="93"/>
        <v>198.57</v>
      </c>
      <c r="G2002" t="str">
        <f>VLOOKUP(C2002,Customer!A2002:C4824,3,FALSE)</f>
        <v>USA</v>
      </c>
      <c r="H2002" t="str">
        <f>VLOOKUP(C2002,Customer!A2002:C4824,2,FALSE)</f>
        <v>New Bedford</v>
      </c>
      <c r="I2002" t="str">
        <f t="shared" si="94"/>
        <v>Aug</v>
      </c>
      <c r="J2002">
        <f t="shared" si="95"/>
        <v>33</v>
      </c>
    </row>
    <row r="2003" spans="1:10" x14ac:dyDescent="0.3">
      <c r="A2003" s="3">
        <v>37900</v>
      </c>
      <c r="B2003">
        <v>4</v>
      </c>
      <c r="C2003" t="s">
        <v>126</v>
      </c>
      <c r="D2003">
        <v>77.11</v>
      </c>
      <c r="E2003" t="s">
        <v>566</v>
      </c>
      <c r="F2003">
        <f t="shared" si="93"/>
        <v>308.44</v>
      </c>
      <c r="G2003" t="str">
        <f>VLOOKUP(C2003,Customer!A2003:C4825,3,FALSE)</f>
        <v>Finland</v>
      </c>
      <c r="H2003" t="str">
        <f>VLOOKUP(C2003,Customer!A2003:C4825,2,FALSE)</f>
        <v>Helsinki</v>
      </c>
      <c r="I2003" t="str">
        <f t="shared" si="94"/>
        <v>Oct</v>
      </c>
      <c r="J2003">
        <f t="shared" si="95"/>
        <v>41</v>
      </c>
    </row>
    <row r="2004" spans="1:10" x14ac:dyDescent="0.3">
      <c r="A2004" s="3">
        <v>37922</v>
      </c>
      <c r="B2004">
        <v>4</v>
      </c>
      <c r="C2004" t="s">
        <v>62</v>
      </c>
      <c r="D2004">
        <v>73.02</v>
      </c>
      <c r="E2004" t="s">
        <v>566</v>
      </c>
      <c r="F2004">
        <f t="shared" si="93"/>
        <v>292.08</v>
      </c>
      <c r="G2004" t="str">
        <f>VLOOKUP(C2004,Customer!A2004:C4826,3,FALSE)</f>
        <v>USA</v>
      </c>
      <c r="H2004" t="str">
        <f>VLOOKUP(C2004,Customer!A2004:C4826,2,FALSE)</f>
        <v>Burlingame</v>
      </c>
      <c r="I2004" t="str">
        <f t="shared" si="94"/>
        <v>Oct</v>
      </c>
      <c r="J2004">
        <f t="shared" si="95"/>
        <v>44</v>
      </c>
    </row>
    <row r="2005" spans="1:10" x14ac:dyDescent="0.3">
      <c r="A2005" s="3">
        <v>37933</v>
      </c>
      <c r="B2005">
        <v>4</v>
      </c>
      <c r="C2005" t="s">
        <v>340</v>
      </c>
      <c r="D2005">
        <v>72.33</v>
      </c>
      <c r="E2005" t="s">
        <v>566</v>
      </c>
      <c r="F2005">
        <f t="shared" si="93"/>
        <v>289.32</v>
      </c>
      <c r="G2005" t="str">
        <f>VLOOKUP(C2005,Customer!A2005:C4827,3,FALSE)</f>
        <v>France</v>
      </c>
      <c r="H2005" t="str">
        <f>VLOOKUP(C2005,Customer!A2005:C4827,2,FALSE)</f>
        <v>Toulouse</v>
      </c>
      <c r="I2005" t="str">
        <f t="shared" si="94"/>
        <v>Nov</v>
      </c>
      <c r="J2005">
        <f t="shared" si="95"/>
        <v>45</v>
      </c>
    </row>
    <row r="2006" spans="1:10" x14ac:dyDescent="0.3">
      <c r="A2006" s="3">
        <v>37952</v>
      </c>
      <c r="B2006">
        <v>4</v>
      </c>
      <c r="C2006" t="s">
        <v>425</v>
      </c>
      <c r="D2006">
        <v>66.19</v>
      </c>
      <c r="E2006" t="s">
        <v>566</v>
      </c>
      <c r="F2006">
        <f t="shared" si="93"/>
        <v>264.76</v>
      </c>
      <c r="G2006" t="str">
        <f>VLOOKUP(C2006,Customer!A2006:C4828,3,FALSE)</f>
        <v>Philippines</v>
      </c>
      <c r="H2006" t="str">
        <f>VLOOKUP(C2006,Customer!A2006:C4828,2,FALSE)</f>
        <v>Makati City</v>
      </c>
      <c r="I2006" t="str">
        <f t="shared" si="94"/>
        <v>Nov</v>
      </c>
      <c r="J2006">
        <f t="shared" si="95"/>
        <v>48</v>
      </c>
    </row>
    <row r="2007" spans="1:10" x14ac:dyDescent="0.3">
      <c r="A2007" s="3">
        <v>37998</v>
      </c>
      <c r="B2007">
        <v>1</v>
      </c>
      <c r="C2007" t="s">
        <v>302</v>
      </c>
      <c r="D2007">
        <v>69.599999999999994</v>
      </c>
      <c r="E2007" t="s">
        <v>566</v>
      </c>
      <c r="F2007">
        <f t="shared" si="93"/>
        <v>69.599999999999994</v>
      </c>
      <c r="G2007" t="str">
        <f>VLOOKUP(C2007,Customer!A2007:C4829,3,FALSE)</f>
        <v>Japan</v>
      </c>
      <c r="H2007" t="str">
        <f>VLOOKUP(C2007,Customer!A2007:C4829,2,FALSE)</f>
        <v>Osaka</v>
      </c>
      <c r="I2007" t="str">
        <f t="shared" si="94"/>
        <v>Jan</v>
      </c>
      <c r="J2007">
        <f t="shared" si="95"/>
        <v>3</v>
      </c>
    </row>
    <row r="2008" spans="1:10" x14ac:dyDescent="0.3">
      <c r="A2008" s="3">
        <v>38036</v>
      </c>
      <c r="B2008">
        <v>1</v>
      </c>
      <c r="C2008" t="s">
        <v>362</v>
      </c>
      <c r="D2008">
        <v>56.64</v>
      </c>
      <c r="E2008" t="s">
        <v>566</v>
      </c>
      <c r="F2008">
        <f t="shared" si="93"/>
        <v>56.64</v>
      </c>
      <c r="G2008" t="str">
        <f>VLOOKUP(C2008,Customer!A2008:C4830,3,FALSE)</f>
        <v>USA</v>
      </c>
      <c r="H2008" t="str">
        <f>VLOOKUP(C2008,Customer!A2008:C4830,2,FALSE)</f>
        <v>San Diego</v>
      </c>
      <c r="I2008" t="str">
        <f t="shared" si="94"/>
        <v>Feb</v>
      </c>
      <c r="J2008">
        <f t="shared" si="95"/>
        <v>8</v>
      </c>
    </row>
    <row r="2009" spans="1:10" x14ac:dyDescent="0.3">
      <c r="A2009" s="3">
        <v>38079</v>
      </c>
      <c r="B2009">
        <v>2</v>
      </c>
      <c r="C2009" t="s">
        <v>373</v>
      </c>
      <c r="D2009">
        <v>60.05</v>
      </c>
      <c r="E2009" t="s">
        <v>566</v>
      </c>
      <c r="F2009">
        <f t="shared" si="93"/>
        <v>120.1</v>
      </c>
      <c r="G2009" t="str">
        <f>VLOOKUP(C2009,Customer!A2009:C4831,3,FALSE)</f>
        <v>Canada</v>
      </c>
      <c r="H2009" t="str">
        <f>VLOOKUP(C2009,Customer!A2009:C4831,2,FALSE)</f>
        <v>Tsawassen</v>
      </c>
      <c r="I2009" t="str">
        <f t="shared" si="94"/>
        <v>Apr</v>
      </c>
      <c r="J2009">
        <f t="shared" si="95"/>
        <v>14</v>
      </c>
    </row>
    <row r="2010" spans="1:10" x14ac:dyDescent="0.3">
      <c r="A2010" s="3">
        <v>38118</v>
      </c>
      <c r="B2010">
        <v>2</v>
      </c>
      <c r="C2010" t="s">
        <v>397</v>
      </c>
      <c r="D2010">
        <v>75.06</v>
      </c>
      <c r="E2010" t="s">
        <v>566</v>
      </c>
      <c r="F2010">
        <f t="shared" si="93"/>
        <v>150.12</v>
      </c>
      <c r="G2010" t="str">
        <f>VLOOKUP(C2010,Customer!A2010:C4832,3,FALSE)</f>
        <v>USA</v>
      </c>
      <c r="H2010" t="str">
        <f>VLOOKUP(C2010,Customer!A2010:C4832,2,FALSE)</f>
        <v>San Jose</v>
      </c>
      <c r="I2010" t="str">
        <f t="shared" si="94"/>
        <v>May</v>
      </c>
      <c r="J2010">
        <f t="shared" si="95"/>
        <v>20</v>
      </c>
    </row>
    <row r="2011" spans="1:10" x14ac:dyDescent="0.3">
      <c r="A2011" s="3">
        <v>38162</v>
      </c>
      <c r="B2011">
        <v>2</v>
      </c>
      <c r="C2011" t="s">
        <v>174</v>
      </c>
      <c r="D2011">
        <v>61.42</v>
      </c>
      <c r="E2011" t="s">
        <v>566</v>
      </c>
      <c r="F2011">
        <f t="shared" si="93"/>
        <v>122.84</v>
      </c>
      <c r="G2011" t="str">
        <f>VLOOKUP(C2011,Customer!A2011:C4833,3,FALSE)</f>
        <v>Spain</v>
      </c>
      <c r="H2011" t="str">
        <f>VLOOKUP(C2011,Customer!A2011:C4833,2,FALSE)</f>
        <v>Madrid</v>
      </c>
      <c r="I2011" t="str">
        <f t="shared" si="94"/>
        <v>Jun</v>
      </c>
      <c r="J2011">
        <f t="shared" si="95"/>
        <v>26</v>
      </c>
    </row>
    <row r="2012" spans="1:10" x14ac:dyDescent="0.3">
      <c r="A2012" s="3">
        <v>38191</v>
      </c>
      <c r="B2012">
        <v>3</v>
      </c>
      <c r="C2012" t="s">
        <v>114</v>
      </c>
      <c r="D2012">
        <v>81.89</v>
      </c>
      <c r="E2012" t="s">
        <v>566</v>
      </c>
      <c r="F2012">
        <f t="shared" si="93"/>
        <v>245.67000000000002</v>
      </c>
      <c r="G2012" t="str">
        <f>VLOOKUP(C2012,Customer!A2012:C4834,3,FALSE)</f>
        <v>France</v>
      </c>
      <c r="H2012" t="str">
        <f>VLOOKUP(C2012,Customer!A2012:C4834,2,FALSE)</f>
        <v>Nantes</v>
      </c>
      <c r="I2012" t="str">
        <f t="shared" si="94"/>
        <v>Jul</v>
      </c>
      <c r="J2012">
        <f t="shared" si="95"/>
        <v>30</v>
      </c>
    </row>
    <row r="2013" spans="1:10" x14ac:dyDescent="0.3">
      <c r="A2013" s="3">
        <v>38220</v>
      </c>
      <c r="B2013">
        <v>3</v>
      </c>
      <c r="C2013" t="s">
        <v>543</v>
      </c>
      <c r="D2013">
        <v>55.96</v>
      </c>
      <c r="E2013" t="s">
        <v>566</v>
      </c>
      <c r="F2013">
        <f t="shared" si="93"/>
        <v>167.88</v>
      </c>
      <c r="G2013" t="str">
        <f>VLOOKUP(C2013,Customer!A2013:C4835,3,FALSE)</f>
        <v>Norway</v>
      </c>
      <c r="H2013" t="str">
        <f>VLOOKUP(C2013,Customer!A2013:C4835,2,FALSE)</f>
        <v>Oslo</v>
      </c>
      <c r="I2013" t="str">
        <f t="shared" si="94"/>
        <v>Aug</v>
      </c>
      <c r="J2013">
        <f t="shared" si="95"/>
        <v>34</v>
      </c>
    </row>
    <row r="2014" spans="1:10" x14ac:dyDescent="0.3">
      <c r="A2014" s="3">
        <v>38245</v>
      </c>
      <c r="B2014">
        <v>3</v>
      </c>
      <c r="C2014" t="s">
        <v>572</v>
      </c>
      <c r="D2014">
        <v>71.650000000000006</v>
      </c>
      <c r="E2014" t="s">
        <v>566</v>
      </c>
      <c r="F2014">
        <f t="shared" si="93"/>
        <v>214.95000000000002</v>
      </c>
      <c r="G2014" t="str">
        <f>VLOOKUP(C2014,Customer!A2014:C4836,3,FALSE)</f>
        <v>Germany</v>
      </c>
      <c r="H2014" t="str">
        <f>VLOOKUP(C2014,Customer!A2014:C4836,2,FALSE)</f>
        <v>Munich</v>
      </c>
      <c r="I2014" t="str">
        <f t="shared" si="94"/>
        <v>Sep</v>
      </c>
      <c r="J2014">
        <f t="shared" si="95"/>
        <v>38</v>
      </c>
    </row>
    <row r="2015" spans="1:10" x14ac:dyDescent="0.3">
      <c r="A2015" s="3">
        <v>38275</v>
      </c>
      <c r="B2015">
        <v>4</v>
      </c>
      <c r="C2015" t="s">
        <v>317</v>
      </c>
      <c r="D2015">
        <v>76.430000000000007</v>
      </c>
      <c r="E2015" t="s">
        <v>566</v>
      </c>
      <c r="F2015">
        <f t="shared" si="93"/>
        <v>305.72000000000003</v>
      </c>
      <c r="G2015" t="str">
        <f>VLOOKUP(C2015,Customer!A2015:C4837,3,FALSE)</f>
        <v>USA</v>
      </c>
      <c r="H2015" t="str">
        <f>VLOOKUP(C2015,Customer!A2015:C4837,2,FALSE)</f>
        <v>White Plains</v>
      </c>
      <c r="I2015" t="str">
        <f t="shared" si="94"/>
        <v>Oct</v>
      </c>
      <c r="J2015">
        <f t="shared" si="95"/>
        <v>42</v>
      </c>
    </row>
    <row r="2016" spans="1:10" x14ac:dyDescent="0.3">
      <c r="A2016" s="3">
        <v>38292</v>
      </c>
      <c r="B2016">
        <v>4</v>
      </c>
      <c r="C2016" t="s">
        <v>383</v>
      </c>
      <c r="D2016">
        <v>77.790000000000006</v>
      </c>
      <c r="E2016" t="s">
        <v>566</v>
      </c>
      <c r="F2016">
        <f t="shared" si="93"/>
        <v>311.16000000000003</v>
      </c>
      <c r="G2016" t="str">
        <f>VLOOKUP(C2016,Customer!A2016:C4838,3,FALSE)</f>
        <v>UK</v>
      </c>
      <c r="H2016" t="str">
        <f>VLOOKUP(C2016,Customer!A2016:C4838,2,FALSE)</f>
        <v>Cowes</v>
      </c>
      <c r="I2016" t="str">
        <f t="shared" si="94"/>
        <v>Nov</v>
      </c>
      <c r="J2016">
        <f t="shared" si="95"/>
        <v>45</v>
      </c>
    </row>
    <row r="2017" spans="1:10" x14ac:dyDescent="0.3">
      <c r="A2017" s="3">
        <v>38303</v>
      </c>
      <c r="B2017">
        <v>4</v>
      </c>
      <c r="C2017" t="s">
        <v>552</v>
      </c>
      <c r="D2017">
        <v>76.430000000000007</v>
      </c>
      <c r="E2017" t="s">
        <v>566</v>
      </c>
      <c r="F2017">
        <f t="shared" si="93"/>
        <v>305.72000000000003</v>
      </c>
      <c r="G2017" t="str">
        <f>VLOOKUP(C2017,Customer!A2017:C4839,3,FALSE)</f>
        <v>Italy</v>
      </c>
      <c r="H2017" t="str">
        <f>VLOOKUP(C2017,Customer!A2017:C4839,2,FALSE)</f>
        <v>Bergamo</v>
      </c>
      <c r="I2017" t="str">
        <f t="shared" si="94"/>
        <v>Nov</v>
      </c>
      <c r="J2017">
        <f t="shared" si="95"/>
        <v>46</v>
      </c>
    </row>
    <row r="2018" spans="1:10" x14ac:dyDescent="0.3">
      <c r="A2018" s="3">
        <v>38314</v>
      </c>
      <c r="B2018">
        <v>4</v>
      </c>
      <c r="C2018" t="s">
        <v>246</v>
      </c>
      <c r="D2018">
        <v>96.92</v>
      </c>
      <c r="E2018" t="s">
        <v>566</v>
      </c>
      <c r="F2018">
        <f t="shared" si="93"/>
        <v>387.68</v>
      </c>
      <c r="G2018" t="str">
        <f>VLOOKUP(C2018,Customer!A2018:C4840,3,FALSE)</f>
        <v>Japan</v>
      </c>
      <c r="H2018" t="str">
        <f>VLOOKUP(C2018,Customer!A2018:C4840,2,FALSE)</f>
        <v>Minato-ku</v>
      </c>
      <c r="I2018" t="str">
        <f t="shared" si="94"/>
        <v>Nov</v>
      </c>
      <c r="J2018">
        <f t="shared" si="95"/>
        <v>48</v>
      </c>
    </row>
    <row r="2019" spans="1:10" x14ac:dyDescent="0.3">
      <c r="A2019" s="3">
        <v>38324</v>
      </c>
      <c r="B2019">
        <v>4</v>
      </c>
      <c r="C2019" t="s">
        <v>329</v>
      </c>
      <c r="D2019">
        <v>59.37</v>
      </c>
      <c r="E2019" t="s">
        <v>566</v>
      </c>
      <c r="F2019">
        <f t="shared" si="93"/>
        <v>237.48</v>
      </c>
      <c r="G2019" t="str">
        <f>VLOOKUP(C2019,Customer!A2019:C4841,3,FALSE)</f>
        <v>UK</v>
      </c>
      <c r="H2019" t="str">
        <f>VLOOKUP(C2019,Customer!A2019:C4841,2,FALSE)</f>
        <v>London</v>
      </c>
      <c r="I2019" t="str">
        <f t="shared" si="94"/>
        <v>Dec</v>
      </c>
      <c r="J2019">
        <f t="shared" si="95"/>
        <v>49</v>
      </c>
    </row>
    <row r="2020" spans="1:10" x14ac:dyDescent="0.3">
      <c r="A2020" s="3">
        <v>38338</v>
      </c>
      <c r="B2020">
        <v>4</v>
      </c>
      <c r="C2020" t="s">
        <v>152</v>
      </c>
      <c r="D2020">
        <v>100</v>
      </c>
      <c r="E2020" t="s">
        <v>566</v>
      </c>
      <c r="F2020">
        <f t="shared" si="93"/>
        <v>400</v>
      </c>
      <c r="G2020" t="str">
        <f>VLOOKUP(C2020,Customer!A2020:C4842,3,FALSE)</f>
        <v>Australia</v>
      </c>
      <c r="H2020" t="str">
        <f>VLOOKUP(C2020,Customer!A2020:C4842,2,FALSE)</f>
        <v>Chatswood</v>
      </c>
      <c r="I2020" t="str">
        <f t="shared" si="94"/>
        <v>Dec</v>
      </c>
      <c r="J2020">
        <f t="shared" si="95"/>
        <v>51</v>
      </c>
    </row>
    <row r="2021" spans="1:10" x14ac:dyDescent="0.3">
      <c r="A2021" s="3">
        <v>38383</v>
      </c>
      <c r="B2021">
        <v>1</v>
      </c>
      <c r="C2021" t="s">
        <v>391</v>
      </c>
      <c r="D2021">
        <v>73</v>
      </c>
      <c r="E2021" t="s">
        <v>566</v>
      </c>
      <c r="F2021">
        <f t="shared" si="93"/>
        <v>73</v>
      </c>
      <c r="G2021" t="str">
        <f>VLOOKUP(C2021,Customer!A2021:C4843,3,FALSE)</f>
        <v>Finland</v>
      </c>
      <c r="H2021" t="str">
        <f>VLOOKUP(C2021,Customer!A2021:C4843,2,FALSE)</f>
        <v>Oulu</v>
      </c>
      <c r="I2021" t="str">
        <f t="shared" si="94"/>
        <v>Jan</v>
      </c>
      <c r="J2021">
        <f t="shared" si="95"/>
        <v>6</v>
      </c>
    </row>
    <row r="2022" spans="1:10" x14ac:dyDescent="0.3">
      <c r="A2022" s="3">
        <v>38412</v>
      </c>
      <c r="B2022">
        <v>1</v>
      </c>
      <c r="C2022" t="s">
        <v>174</v>
      </c>
      <c r="D2022">
        <v>73.319999999999993</v>
      </c>
      <c r="E2022" t="s">
        <v>566</v>
      </c>
      <c r="F2022">
        <f t="shared" si="93"/>
        <v>73.319999999999993</v>
      </c>
      <c r="G2022" t="str">
        <f>VLOOKUP(C2022,Customer!A2022:C4844,3,FALSE)</f>
        <v>Spain</v>
      </c>
      <c r="H2022" t="str">
        <f>VLOOKUP(C2022,Customer!A2022:C4844,2,FALSE)</f>
        <v>Madrid</v>
      </c>
      <c r="I2022" t="str">
        <f t="shared" si="94"/>
        <v>Mar</v>
      </c>
      <c r="J2022">
        <f t="shared" si="95"/>
        <v>10</v>
      </c>
    </row>
    <row r="2023" spans="1:10" x14ac:dyDescent="0.3">
      <c r="A2023" s="3">
        <v>38441</v>
      </c>
      <c r="B2023">
        <v>1</v>
      </c>
      <c r="C2023" t="s">
        <v>37</v>
      </c>
      <c r="D2023">
        <v>68.239999999999995</v>
      </c>
      <c r="E2023" t="s">
        <v>566</v>
      </c>
      <c r="F2023">
        <f t="shared" si="93"/>
        <v>68.239999999999995</v>
      </c>
      <c r="G2023" t="str">
        <f>VLOOKUP(C2023,Customer!A2023:C4845,3,FALSE)</f>
        <v>France</v>
      </c>
      <c r="H2023" t="str">
        <f>VLOOKUP(C2023,Customer!A2023:C4845,2,FALSE)</f>
        <v>Reims</v>
      </c>
      <c r="I2023" t="str">
        <f t="shared" si="94"/>
        <v>Mar</v>
      </c>
      <c r="J2023">
        <f t="shared" si="95"/>
        <v>14</v>
      </c>
    </row>
    <row r="2024" spans="1:10" x14ac:dyDescent="0.3">
      <c r="A2024" s="3">
        <v>38445</v>
      </c>
      <c r="B2024">
        <v>2</v>
      </c>
      <c r="C2024" t="s">
        <v>104</v>
      </c>
      <c r="D2024">
        <v>60.05</v>
      </c>
      <c r="E2024" t="s">
        <v>566</v>
      </c>
      <c r="F2024">
        <f t="shared" si="93"/>
        <v>120.1</v>
      </c>
      <c r="G2024" t="str">
        <f>VLOOKUP(C2024,Customer!A2024:C4846,3,FALSE)</f>
        <v>USA</v>
      </c>
      <c r="H2024" t="str">
        <f>VLOOKUP(C2024,Customer!A2024:C4846,2,FALSE)</f>
        <v>Newark</v>
      </c>
      <c r="I2024" t="str">
        <f t="shared" si="94"/>
        <v>Apr</v>
      </c>
      <c r="J2024">
        <f t="shared" si="95"/>
        <v>15</v>
      </c>
    </row>
    <row r="2025" spans="1:10" x14ac:dyDescent="0.3">
      <c r="A2025" s="3">
        <v>38482</v>
      </c>
      <c r="B2025">
        <v>2</v>
      </c>
      <c r="C2025" t="s">
        <v>452</v>
      </c>
      <c r="D2025">
        <v>75.06</v>
      </c>
      <c r="E2025" t="s">
        <v>566</v>
      </c>
      <c r="F2025">
        <f t="shared" si="93"/>
        <v>150.12</v>
      </c>
      <c r="G2025" t="str">
        <f>VLOOKUP(C2025,Customer!A2025:C4847,3,FALSE)</f>
        <v>Italy</v>
      </c>
      <c r="H2025" t="str">
        <f>VLOOKUP(C2025,Customer!A2025:C4847,2,FALSE)</f>
        <v>Reggio Emilia</v>
      </c>
      <c r="I2025" t="str">
        <f t="shared" si="94"/>
        <v>May</v>
      </c>
      <c r="J2025">
        <f t="shared" si="95"/>
        <v>20</v>
      </c>
    </row>
    <row r="2026" spans="1:10" x14ac:dyDescent="0.3">
      <c r="A2026" s="3">
        <v>37627</v>
      </c>
      <c r="B2026">
        <v>1</v>
      </c>
      <c r="C2026" t="s">
        <v>277</v>
      </c>
      <c r="D2026">
        <v>34.47</v>
      </c>
      <c r="E2026" t="s">
        <v>550</v>
      </c>
      <c r="F2026">
        <f t="shared" si="93"/>
        <v>34.47</v>
      </c>
      <c r="G2026" t="str">
        <f>VLOOKUP(C2026,Customer!A2026:C4848,3,FALSE)</f>
        <v>USA</v>
      </c>
      <c r="H2026" t="str">
        <f>VLOOKUP(C2026,Customer!A2026:C4848,2,FALSE)</f>
        <v>Nashua</v>
      </c>
      <c r="I2026" t="str">
        <f t="shared" si="94"/>
        <v>Jan</v>
      </c>
      <c r="J2026">
        <f t="shared" si="95"/>
        <v>2</v>
      </c>
    </row>
    <row r="2027" spans="1:10" x14ac:dyDescent="0.3">
      <c r="A2027" s="3">
        <v>37698</v>
      </c>
      <c r="B2027">
        <v>1</v>
      </c>
      <c r="C2027" t="s">
        <v>492</v>
      </c>
      <c r="D2027">
        <v>34.47</v>
      </c>
      <c r="E2027" t="s">
        <v>550</v>
      </c>
      <c r="F2027">
        <f t="shared" si="93"/>
        <v>34.47</v>
      </c>
      <c r="G2027" t="str">
        <f>VLOOKUP(C2027,Customer!A2027:C4849,3,FALSE)</f>
        <v>UK</v>
      </c>
      <c r="H2027" t="str">
        <f>VLOOKUP(C2027,Customer!A2027:C4849,2,FALSE)</f>
        <v>Manchester</v>
      </c>
      <c r="I2027" t="str">
        <f t="shared" si="94"/>
        <v>Mar</v>
      </c>
      <c r="J2027">
        <f t="shared" si="95"/>
        <v>12</v>
      </c>
    </row>
    <row r="2028" spans="1:10" x14ac:dyDescent="0.3">
      <c r="A2028" s="3">
        <v>37762</v>
      </c>
      <c r="B2028">
        <v>2</v>
      </c>
      <c r="C2028" t="s">
        <v>539</v>
      </c>
      <c r="D2028">
        <v>33.229999999999997</v>
      </c>
      <c r="E2028" t="s">
        <v>550</v>
      </c>
      <c r="F2028">
        <f t="shared" si="93"/>
        <v>66.459999999999994</v>
      </c>
      <c r="G2028" t="str">
        <f>VLOOKUP(C2028,Customer!A2028:C4850,3,FALSE)</f>
        <v>USA</v>
      </c>
      <c r="H2028" t="str">
        <f>VLOOKUP(C2028,Customer!A2028:C4850,2,FALSE)</f>
        <v>Las Vegas</v>
      </c>
      <c r="I2028" t="str">
        <f t="shared" si="94"/>
        <v>May</v>
      </c>
      <c r="J2028">
        <f t="shared" si="95"/>
        <v>21</v>
      </c>
    </row>
    <row r="2029" spans="1:10" x14ac:dyDescent="0.3">
      <c r="A2029" s="3">
        <v>37876</v>
      </c>
      <c r="B2029">
        <v>3</v>
      </c>
      <c r="C2029" t="s">
        <v>526</v>
      </c>
      <c r="D2029">
        <v>38.979999999999997</v>
      </c>
      <c r="E2029" t="s">
        <v>550</v>
      </c>
      <c r="F2029">
        <f t="shared" si="93"/>
        <v>116.94</v>
      </c>
      <c r="G2029" t="str">
        <f>VLOOKUP(C2029,Customer!A2029:C4851,3,FALSE)</f>
        <v>USA</v>
      </c>
      <c r="H2029" t="str">
        <f>VLOOKUP(C2029,Customer!A2029:C4851,2,FALSE)</f>
        <v>Brisbane</v>
      </c>
      <c r="I2029" t="str">
        <f t="shared" si="94"/>
        <v>Sep</v>
      </c>
      <c r="J2029">
        <f t="shared" si="95"/>
        <v>37</v>
      </c>
    </row>
    <row r="2030" spans="1:10" x14ac:dyDescent="0.3">
      <c r="A2030" s="3">
        <v>37912</v>
      </c>
      <c r="B2030">
        <v>4</v>
      </c>
      <c r="C2030" t="s">
        <v>58</v>
      </c>
      <c r="D2030">
        <v>38.979999999999997</v>
      </c>
      <c r="E2030" t="s">
        <v>550</v>
      </c>
      <c r="F2030">
        <f t="shared" si="93"/>
        <v>155.91999999999999</v>
      </c>
      <c r="G2030" t="str">
        <f>VLOOKUP(C2030,Customer!A2030:C4852,3,FALSE)</f>
        <v>USA</v>
      </c>
      <c r="H2030" t="str">
        <f>VLOOKUP(C2030,Customer!A2030:C4852,2,FALSE)</f>
        <v>San Francisco</v>
      </c>
      <c r="I2030" t="str">
        <f t="shared" si="94"/>
        <v>Oct</v>
      </c>
      <c r="J2030">
        <f t="shared" si="95"/>
        <v>42</v>
      </c>
    </row>
    <row r="2031" spans="1:10" x14ac:dyDescent="0.3">
      <c r="A2031" s="3">
        <v>37930</v>
      </c>
      <c r="B2031">
        <v>4</v>
      </c>
      <c r="C2031" t="s">
        <v>552</v>
      </c>
      <c r="D2031">
        <v>33.229999999999997</v>
      </c>
      <c r="E2031" t="s">
        <v>550</v>
      </c>
      <c r="F2031">
        <f t="shared" si="93"/>
        <v>132.91999999999999</v>
      </c>
      <c r="G2031" t="str">
        <f>VLOOKUP(C2031,Customer!A2031:C4853,3,FALSE)</f>
        <v>Italy</v>
      </c>
      <c r="H2031" t="str">
        <f>VLOOKUP(C2031,Customer!A2031:C4853,2,FALSE)</f>
        <v>Bergamo</v>
      </c>
      <c r="I2031" t="str">
        <f t="shared" si="94"/>
        <v>Nov</v>
      </c>
      <c r="J2031">
        <f t="shared" si="95"/>
        <v>45</v>
      </c>
    </row>
    <row r="2032" spans="1:10" x14ac:dyDescent="0.3">
      <c r="A2032" s="3">
        <v>37937</v>
      </c>
      <c r="B2032">
        <v>4</v>
      </c>
      <c r="C2032" t="s">
        <v>272</v>
      </c>
      <c r="D2032">
        <v>42.26</v>
      </c>
      <c r="E2032" t="s">
        <v>550</v>
      </c>
      <c r="F2032">
        <f t="shared" si="93"/>
        <v>169.04</v>
      </c>
      <c r="G2032" t="str">
        <f>VLOOKUP(C2032,Customer!A2032:C4854,3,FALSE)</f>
        <v>USA</v>
      </c>
      <c r="H2032" t="str">
        <f>VLOOKUP(C2032,Customer!A2032:C4854,2,FALSE)</f>
        <v>San Rafael</v>
      </c>
      <c r="I2032" t="str">
        <f t="shared" si="94"/>
        <v>Nov</v>
      </c>
      <c r="J2032">
        <f t="shared" si="95"/>
        <v>46</v>
      </c>
    </row>
    <row r="2033" spans="1:10" x14ac:dyDescent="0.3">
      <c r="A2033" s="3">
        <v>37946</v>
      </c>
      <c r="B2033">
        <v>4</v>
      </c>
      <c r="C2033" t="s">
        <v>558</v>
      </c>
      <c r="D2033">
        <v>41.03</v>
      </c>
      <c r="E2033" t="s">
        <v>550</v>
      </c>
      <c r="F2033">
        <f t="shared" si="93"/>
        <v>164.12</v>
      </c>
      <c r="G2033" t="str">
        <f>VLOOKUP(C2033,Customer!A2033:C4855,3,FALSE)</f>
        <v>Australia</v>
      </c>
      <c r="H2033" t="str">
        <f>VLOOKUP(C2033,Customer!A2033:C4855,2,FALSE)</f>
        <v>Glen Waverly</v>
      </c>
      <c r="I2033" t="str">
        <f t="shared" si="94"/>
        <v>Nov</v>
      </c>
      <c r="J2033">
        <f t="shared" si="95"/>
        <v>47</v>
      </c>
    </row>
    <row r="2034" spans="1:10" x14ac:dyDescent="0.3">
      <c r="A2034" s="3">
        <v>37957</v>
      </c>
      <c r="B2034">
        <v>4</v>
      </c>
      <c r="C2034" t="s">
        <v>475</v>
      </c>
      <c r="D2034">
        <v>33.229999999999997</v>
      </c>
      <c r="E2034" t="s">
        <v>550</v>
      </c>
      <c r="F2034">
        <f t="shared" si="93"/>
        <v>132.91999999999999</v>
      </c>
      <c r="G2034" t="str">
        <f>VLOOKUP(C2034,Customer!A2034:C4856,3,FALSE)</f>
        <v>USA</v>
      </c>
      <c r="H2034" t="str">
        <f>VLOOKUP(C2034,Customer!A2034:C4856,2,FALSE)</f>
        <v>NYC</v>
      </c>
      <c r="I2034" t="str">
        <f t="shared" si="94"/>
        <v>Dec</v>
      </c>
      <c r="J2034">
        <f t="shared" si="95"/>
        <v>49</v>
      </c>
    </row>
    <row r="2035" spans="1:10" x14ac:dyDescent="0.3">
      <c r="A2035" s="3">
        <v>38012</v>
      </c>
      <c r="B2035">
        <v>1</v>
      </c>
      <c r="C2035" t="s">
        <v>191</v>
      </c>
      <c r="D2035">
        <v>34.880000000000003</v>
      </c>
      <c r="E2035" t="s">
        <v>550</v>
      </c>
      <c r="F2035">
        <f t="shared" si="93"/>
        <v>34.880000000000003</v>
      </c>
      <c r="G2035" t="str">
        <f>VLOOKUP(C2035,Customer!A2035:C4857,3,FALSE)</f>
        <v>Spain</v>
      </c>
      <c r="H2035" t="str">
        <f>VLOOKUP(C2035,Customer!A2035:C4857,2,FALSE)</f>
        <v>Madrid</v>
      </c>
      <c r="I2035" t="str">
        <f t="shared" si="94"/>
        <v>Jan</v>
      </c>
      <c r="J2035">
        <f t="shared" si="95"/>
        <v>5</v>
      </c>
    </row>
    <row r="2036" spans="1:10" x14ac:dyDescent="0.3">
      <c r="A2036" s="3">
        <v>38048</v>
      </c>
      <c r="B2036">
        <v>1</v>
      </c>
      <c r="C2036" t="s">
        <v>219</v>
      </c>
      <c r="D2036">
        <v>43.9</v>
      </c>
      <c r="E2036" t="s">
        <v>550</v>
      </c>
      <c r="F2036">
        <f t="shared" si="93"/>
        <v>43.9</v>
      </c>
      <c r="G2036" t="str">
        <f>VLOOKUP(C2036,Customer!A2036:C4858,3,FALSE)</f>
        <v>France</v>
      </c>
      <c r="H2036" t="str">
        <f>VLOOKUP(C2036,Customer!A2036:C4858,2,FALSE)</f>
        <v>Lyon</v>
      </c>
      <c r="I2036" t="str">
        <f t="shared" si="94"/>
        <v>Mar</v>
      </c>
      <c r="J2036">
        <f t="shared" si="95"/>
        <v>10</v>
      </c>
    </row>
    <row r="2037" spans="1:10" x14ac:dyDescent="0.3">
      <c r="A2037" s="3">
        <v>38097</v>
      </c>
      <c r="B2037">
        <v>2</v>
      </c>
      <c r="C2037" t="s">
        <v>507</v>
      </c>
      <c r="D2037">
        <v>36.93</v>
      </c>
      <c r="E2037" t="s">
        <v>550</v>
      </c>
      <c r="F2037">
        <f t="shared" si="93"/>
        <v>73.86</v>
      </c>
      <c r="G2037" t="str">
        <f>VLOOKUP(C2037,Customer!A2037:C4859,3,FALSE)</f>
        <v>USA</v>
      </c>
      <c r="H2037" t="str">
        <f>VLOOKUP(C2037,Customer!A2037:C4859,2,FALSE)</f>
        <v>NYC</v>
      </c>
      <c r="I2037" t="str">
        <f t="shared" si="94"/>
        <v>Apr</v>
      </c>
      <c r="J2037">
        <f t="shared" si="95"/>
        <v>17</v>
      </c>
    </row>
    <row r="2038" spans="1:10" x14ac:dyDescent="0.3">
      <c r="A2038" s="3">
        <v>38216</v>
      </c>
      <c r="B2038">
        <v>3</v>
      </c>
      <c r="C2038" t="s">
        <v>254</v>
      </c>
      <c r="D2038">
        <v>41.85</v>
      </c>
      <c r="E2038" t="s">
        <v>550</v>
      </c>
      <c r="F2038">
        <f t="shared" si="93"/>
        <v>125.55000000000001</v>
      </c>
      <c r="G2038" t="str">
        <f>VLOOKUP(C2038,Customer!A2038:C4860,3,FALSE)</f>
        <v>Italy</v>
      </c>
      <c r="H2038" t="str">
        <f>VLOOKUP(C2038,Customer!A2038:C4860,2,FALSE)</f>
        <v>Torino</v>
      </c>
      <c r="I2038" t="str">
        <f t="shared" si="94"/>
        <v>Aug</v>
      </c>
      <c r="J2038">
        <f t="shared" si="95"/>
        <v>34</v>
      </c>
    </row>
    <row r="2039" spans="1:10" x14ac:dyDescent="0.3">
      <c r="A2039" s="3">
        <v>38231</v>
      </c>
      <c r="B2039">
        <v>3</v>
      </c>
      <c r="C2039" t="s">
        <v>418</v>
      </c>
      <c r="D2039">
        <v>40.619999999999997</v>
      </c>
      <c r="E2039" t="s">
        <v>550</v>
      </c>
      <c r="F2039">
        <f t="shared" si="93"/>
        <v>121.85999999999999</v>
      </c>
      <c r="G2039" t="str">
        <f>VLOOKUP(C2039,Customer!A2039:C4861,3,FALSE)</f>
        <v>Singapore</v>
      </c>
      <c r="H2039" t="str">
        <f>VLOOKUP(C2039,Customer!A2039:C4861,2,FALSE)</f>
        <v>Singapore</v>
      </c>
      <c r="I2039" t="str">
        <f t="shared" si="94"/>
        <v>Sep</v>
      </c>
      <c r="J2039">
        <f t="shared" si="95"/>
        <v>36</v>
      </c>
    </row>
    <row r="2040" spans="1:10" x14ac:dyDescent="0.3">
      <c r="A2040" s="3">
        <v>38266</v>
      </c>
      <c r="B2040">
        <v>4</v>
      </c>
      <c r="C2040" t="s">
        <v>520</v>
      </c>
      <c r="D2040">
        <v>40.21</v>
      </c>
      <c r="E2040" t="s">
        <v>550</v>
      </c>
      <c r="F2040">
        <f t="shared" si="93"/>
        <v>160.84</v>
      </c>
      <c r="G2040" t="str">
        <f>VLOOKUP(C2040,Customer!A2040:C4862,3,FALSE)</f>
        <v>Spain</v>
      </c>
      <c r="H2040" t="str">
        <f>VLOOKUP(C2040,Customer!A2040:C4862,2,FALSE)</f>
        <v>Sevilla</v>
      </c>
      <c r="I2040" t="str">
        <f t="shared" si="94"/>
        <v>Oct</v>
      </c>
      <c r="J2040">
        <f t="shared" si="95"/>
        <v>41</v>
      </c>
    </row>
    <row r="2041" spans="1:10" x14ac:dyDescent="0.3">
      <c r="A2041" s="3">
        <v>38281</v>
      </c>
      <c r="B2041">
        <v>4</v>
      </c>
      <c r="C2041" t="s">
        <v>272</v>
      </c>
      <c r="D2041">
        <v>35.29</v>
      </c>
      <c r="E2041" t="s">
        <v>550</v>
      </c>
      <c r="F2041">
        <f t="shared" si="93"/>
        <v>141.16</v>
      </c>
      <c r="G2041" t="str">
        <f>VLOOKUP(C2041,Customer!A2041:C4863,3,FALSE)</f>
        <v>USA</v>
      </c>
      <c r="H2041" t="str">
        <f>VLOOKUP(C2041,Customer!A2041:C4863,2,FALSE)</f>
        <v>San Rafael</v>
      </c>
      <c r="I2041" t="str">
        <f t="shared" si="94"/>
        <v>Oct</v>
      </c>
      <c r="J2041">
        <f t="shared" si="95"/>
        <v>43</v>
      </c>
    </row>
    <row r="2042" spans="1:10" x14ac:dyDescent="0.3">
      <c r="A2042" s="3">
        <v>38308</v>
      </c>
      <c r="B2042">
        <v>4</v>
      </c>
      <c r="C2042" t="s">
        <v>492</v>
      </c>
      <c r="D2042">
        <v>77.239999999999995</v>
      </c>
      <c r="E2042" t="s">
        <v>550</v>
      </c>
      <c r="F2042">
        <f t="shared" si="93"/>
        <v>308.95999999999998</v>
      </c>
      <c r="G2042" t="str">
        <f>VLOOKUP(C2042,Customer!A2042:C4864,3,FALSE)</f>
        <v>UK</v>
      </c>
      <c r="H2042" t="str">
        <f>VLOOKUP(C2042,Customer!A2042:C4864,2,FALSE)</f>
        <v>Manchester</v>
      </c>
      <c r="I2042" t="str">
        <f t="shared" si="94"/>
        <v>Nov</v>
      </c>
      <c r="J2042">
        <f t="shared" si="95"/>
        <v>47</v>
      </c>
    </row>
    <row r="2043" spans="1:10" x14ac:dyDescent="0.3">
      <c r="A2043" s="3">
        <v>38320</v>
      </c>
      <c r="B2043">
        <v>4</v>
      </c>
      <c r="C2043" t="s">
        <v>539</v>
      </c>
      <c r="D2043">
        <v>97.44</v>
      </c>
      <c r="E2043" t="s">
        <v>550</v>
      </c>
      <c r="F2043">
        <f t="shared" si="93"/>
        <v>389.76</v>
      </c>
      <c r="G2043" t="str">
        <f>VLOOKUP(C2043,Customer!A2043:C4865,3,FALSE)</f>
        <v>USA</v>
      </c>
      <c r="H2043" t="str">
        <f>VLOOKUP(C2043,Customer!A2043:C4865,2,FALSE)</f>
        <v>Las Vegas</v>
      </c>
      <c r="I2043" t="str">
        <f t="shared" si="94"/>
        <v>Nov</v>
      </c>
      <c r="J2043">
        <f t="shared" si="95"/>
        <v>49</v>
      </c>
    </row>
    <row r="2044" spans="1:10" x14ac:dyDescent="0.3">
      <c r="A2044" s="3">
        <v>38371</v>
      </c>
      <c r="B2044">
        <v>1</v>
      </c>
      <c r="C2044" t="s">
        <v>272</v>
      </c>
      <c r="D2044">
        <v>37.340000000000003</v>
      </c>
      <c r="E2044" t="s">
        <v>550</v>
      </c>
      <c r="F2044">
        <f t="shared" si="93"/>
        <v>37.340000000000003</v>
      </c>
      <c r="G2044" t="str">
        <f>VLOOKUP(C2044,Customer!A2044:C4866,3,FALSE)</f>
        <v>USA</v>
      </c>
      <c r="H2044" t="str">
        <f>VLOOKUP(C2044,Customer!A2044:C4866,2,FALSE)</f>
        <v>San Rafael</v>
      </c>
      <c r="I2044" t="str">
        <f t="shared" si="94"/>
        <v>Jan</v>
      </c>
      <c r="J2044">
        <f t="shared" si="95"/>
        <v>4</v>
      </c>
    </row>
    <row r="2045" spans="1:10" x14ac:dyDescent="0.3">
      <c r="A2045" s="3">
        <v>38399</v>
      </c>
      <c r="B2045">
        <v>1</v>
      </c>
      <c r="C2045" t="s">
        <v>174</v>
      </c>
      <c r="D2045">
        <v>95.03</v>
      </c>
      <c r="E2045" t="s">
        <v>550</v>
      </c>
      <c r="F2045">
        <f t="shared" si="93"/>
        <v>95.03</v>
      </c>
      <c r="G2045" t="str">
        <f>VLOOKUP(C2045,Customer!A2045:C4867,3,FALSE)</f>
        <v>Spain</v>
      </c>
      <c r="H2045" t="str">
        <f>VLOOKUP(C2045,Customer!A2045:C4867,2,FALSE)</f>
        <v>Madrid</v>
      </c>
      <c r="I2045" t="str">
        <f t="shared" si="94"/>
        <v>Feb</v>
      </c>
      <c r="J2045">
        <f t="shared" si="95"/>
        <v>8</v>
      </c>
    </row>
    <row r="2046" spans="1:10" x14ac:dyDescent="0.3">
      <c r="A2046" s="3">
        <v>38464</v>
      </c>
      <c r="B2046">
        <v>2</v>
      </c>
      <c r="C2046" t="s">
        <v>246</v>
      </c>
      <c r="D2046">
        <v>36.93</v>
      </c>
      <c r="E2046" t="s">
        <v>550</v>
      </c>
      <c r="F2046">
        <f t="shared" si="93"/>
        <v>73.86</v>
      </c>
      <c r="G2046" t="str">
        <f>VLOOKUP(C2046,Customer!A2046:C4868,3,FALSE)</f>
        <v>Japan</v>
      </c>
      <c r="H2046" t="str">
        <f>VLOOKUP(C2046,Customer!A2046:C4868,2,FALSE)</f>
        <v>Minato-ku</v>
      </c>
      <c r="I2046" t="str">
        <f t="shared" si="94"/>
        <v>Apr</v>
      </c>
      <c r="J2046">
        <f t="shared" si="95"/>
        <v>17</v>
      </c>
    </row>
    <row r="2047" spans="1:10" x14ac:dyDescent="0.3">
      <c r="A2047" s="3">
        <v>38501</v>
      </c>
      <c r="B2047">
        <v>2</v>
      </c>
      <c r="C2047" t="s">
        <v>152</v>
      </c>
      <c r="D2047">
        <v>43.49</v>
      </c>
      <c r="E2047" t="s">
        <v>550</v>
      </c>
      <c r="F2047">
        <f t="shared" si="93"/>
        <v>86.98</v>
      </c>
      <c r="G2047" t="str">
        <f>VLOOKUP(C2047,Customer!A2047:C4869,3,FALSE)</f>
        <v>Australia</v>
      </c>
      <c r="H2047" t="str">
        <f>VLOOKUP(C2047,Customer!A2047:C4869,2,FALSE)</f>
        <v>Chatswood</v>
      </c>
      <c r="I2047" t="str">
        <f t="shared" si="94"/>
        <v>May</v>
      </c>
      <c r="J2047">
        <f t="shared" si="95"/>
        <v>23</v>
      </c>
    </row>
    <row r="2048" spans="1:10" x14ac:dyDescent="0.3">
      <c r="A2048" s="3">
        <v>37652</v>
      </c>
      <c r="B2048">
        <v>1</v>
      </c>
      <c r="C2048" t="s">
        <v>174</v>
      </c>
      <c r="D2048">
        <v>100</v>
      </c>
      <c r="E2048" t="s">
        <v>181</v>
      </c>
      <c r="F2048">
        <f t="shared" si="93"/>
        <v>100</v>
      </c>
      <c r="G2048" t="str">
        <f>VLOOKUP(C2048,Customer!A2048:C4870,3,FALSE)</f>
        <v>Spain</v>
      </c>
      <c r="H2048" t="str">
        <f>VLOOKUP(C2048,Customer!A2048:C4870,2,FALSE)</f>
        <v>Madrid</v>
      </c>
      <c r="I2048" t="str">
        <f t="shared" si="94"/>
        <v>Jan</v>
      </c>
      <c r="J2048">
        <f t="shared" si="95"/>
        <v>5</v>
      </c>
    </row>
    <row r="2049" spans="1:10" x14ac:dyDescent="0.3">
      <c r="A2049" s="3">
        <v>37715</v>
      </c>
      <c r="B2049">
        <v>2</v>
      </c>
      <c r="C2049" t="s">
        <v>203</v>
      </c>
      <c r="D2049">
        <v>100</v>
      </c>
      <c r="E2049" t="s">
        <v>181</v>
      </c>
      <c r="F2049">
        <f t="shared" si="93"/>
        <v>200</v>
      </c>
      <c r="G2049" t="str">
        <f>VLOOKUP(C2049,Customer!A2049:C4871,3,FALSE)</f>
        <v>USA</v>
      </c>
      <c r="H2049" t="str">
        <f>VLOOKUP(C2049,Customer!A2049:C4871,2,FALSE)</f>
        <v>NYC</v>
      </c>
      <c r="I2049" t="str">
        <f t="shared" si="94"/>
        <v>Apr</v>
      </c>
      <c r="J2049">
        <f t="shared" si="95"/>
        <v>14</v>
      </c>
    </row>
    <row r="2050" spans="1:10" x14ac:dyDescent="0.3">
      <c r="A2050" s="3">
        <v>37775</v>
      </c>
      <c r="B2050">
        <v>2</v>
      </c>
      <c r="C2050" t="s">
        <v>475</v>
      </c>
      <c r="D2050">
        <v>96.99</v>
      </c>
      <c r="E2050" t="s">
        <v>181</v>
      </c>
      <c r="F2050">
        <f t="shared" si="93"/>
        <v>193.98</v>
      </c>
      <c r="G2050" t="str">
        <f>VLOOKUP(C2050,Customer!A2050:C4872,3,FALSE)</f>
        <v>USA</v>
      </c>
      <c r="H2050" t="str">
        <f>VLOOKUP(C2050,Customer!A2050:C4872,2,FALSE)</f>
        <v>NYC</v>
      </c>
      <c r="I2050" t="str">
        <f t="shared" si="94"/>
        <v>Jun</v>
      </c>
      <c r="J2050">
        <f t="shared" si="95"/>
        <v>23</v>
      </c>
    </row>
    <row r="2051" spans="1:10" x14ac:dyDescent="0.3">
      <c r="A2051" s="3">
        <v>37834</v>
      </c>
      <c r="B2051">
        <v>3</v>
      </c>
      <c r="C2051" t="s">
        <v>467</v>
      </c>
      <c r="D2051">
        <v>94.62</v>
      </c>
      <c r="E2051" t="s">
        <v>181</v>
      </c>
      <c r="F2051">
        <f t="shared" ref="F2051:F2114" si="96">D2051*B2051</f>
        <v>283.86</v>
      </c>
      <c r="G2051" t="str">
        <f>VLOOKUP(C2051,Customer!A2051:C4873,3,FALSE)</f>
        <v>Finland</v>
      </c>
      <c r="H2051" t="str">
        <f>VLOOKUP(C2051,Customer!A2051:C4873,2,FALSE)</f>
        <v>Espoo</v>
      </c>
      <c r="I2051" t="str">
        <f t="shared" ref="I2051:I2114" si="97">TEXT(A2051,"mmm")</f>
        <v>Aug</v>
      </c>
      <c r="J2051">
        <f t="shared" ref="J2051:J2114" si="98">WEEKNUM(A2051)</f>
        <v>31</v>
      </c>
    </row>
    <row r="2052" spans="1:10" x14ac:dyDescent="0.3">
      <c r="A2052" s="3">
        <v>37889</v>
      </c>
      <c r="B2052">
        <v>3</v>
      </c>
      <c r="C2052" t="s">
        <v>207</v>
      </c>
      <c r="D2052">
        <v>100</v>
      </c>
      <c r="E2052" t="s">
        <v>181</v>
      </c>
      <c r="F2052">
        <f t="shared" si="96"/>
        <v>300</v>
      </c>
      <c r="G2052" t="str">
        <f>VLOOKUP(C2052,Customer!A2052:C4874,3,FALSE)</f>
        <v>Australia</v>
      </c>
      <c r="H2052" t="str">
        <f>VLOOKUP(C2052,Customer!A2052:C4874,2,FALSE)</f>
        <v>South Brisbane</v>
      </c>
      <c r="I2052" t="str">
        <f t="shared" si="97"/>
        <v>Sep</v>
      </c>
      <c r="J2052">
        <f t="shared" si="98"/>
        <v>39</v>
      </c>
    </row>
    <row r="2053" spans="1:10" x14ac:dyDescent="0.3">
      <c r="A2053" s="3">
        <v>37916</v>
      </c>
      <c r="B2053">
        <v>4</v>
      </c>
      <c r="C2053" t="s">
        <v>196</v>
      </c>
      <c r="D2053">
        <v>99.36</v>
      </c>
      <c r="E2053" t="s">
        <v>181</v>
      </c>
      <c r="F2053">
        <f t="shared" si="96"/>
        <v>397.44</v>
      </c>
      <c r="G2053" t="str">
        <f>VLOOKUP(C2053,Customer!A2053:C4875,3,FALSE)</f>
        <v>Singapore</v>
      </c>
      <c r="H2053" t="str">
        <f>VLOOKUP(C2053,Customer!A2053:C4875,2,FALSE)</f>
        <v>Singapore</v>
      </c>
      <c r="I2053" t="str">
        <f t="shared" si="97"/>
        <v>Oct</v>
      </c>
      <c r="J2053">
        <f t="shared" si="98"/>
        <v>43</v>
      </c>
    </row>
    <row r="2054" spans="1:10" x14ac:dyDescent="0.3">
      <c r="A2054" s="3">
        <v>37931</v>
      </c>
      <c r="B2054">
        <v>4</v>
      </c>
      <c r="C2054" t="s">
        <v>452</v>
      </c>
      <c r="D2054">
        <v>100</v>
      </c>
      <c r="E2054" t="s">
        <v>181</v>
      </c>
      <c r="F2054">
        <f t="shared" si="96"/>
        <v>400</v>
      </c>
      <c r="G2054" t="str">
        <f>VLOOKUP(C2054,Customer!A2054:C4876,3,FALSE)</f>
        <v>Italy</v>
      </c>
      <c r="H2054" t="str">
        <f>VLOOKUP(C2054,Customer!A2054:C4876,2,FALSE)</f>
        <v>Reggio Emilia</v>
      </c>
      <c r="I2054" t="str">
        <f t="shared" si="97"/>
        <v>Nov</v>
      </c>
      <c r="J2054">
        <f t="shared" si="98"/>
        <v>45</v>
      </c>
    </row>
    <row r="2055" spans="1:10" x14ac:dyDescent="0.3">
      <c r="A2055" s="3">
        <v>37939</v>
      </c>
      <c r="B2055">
        <v>4</v>
      </c>
      <c r="C2055" t="s">
        <v>520</v>
      </c>
      <c r="D2055">
        <v>100</v>
      </c>
      <c r="E2055" t="s">
        <v>181</v>
      </c>
      <c r="F2055">
        <f t="shared" si="96"/>
        <v>400</v>
      </c>
      <c r="G2055" t="str">
        <f>VLOOKUP(C2055,Customer!A2055:C4877,3,FALSE)</f>
        <v>Spain</v>
      </c>
      <c r="H2055" t="str">
        <f>VLOOKUP(C2055,Customer!A2055:C4877,2,FALSE)</f>
        <v>Sevilla</v>
      </c>
      <c r="I2055" t="str">
        <f t="shared" si="97"/>
        <v>Nov</v>
      </c>
      <c r="J2055">
        <f t="shared" si="98"/>
        <v>46</v>
      </c>
    </row>
    <row r="2056" spans="1:10" x14ac:dyDescent="0.3">
      <c r="A2056" s="3">
        <v>37950</v>
      </c>
      <c r="B2056">
        <v>4</v>
      </c>
      <c r="C2056" t="s">
        <v>317</v>
      </c>
      <c r="D2056">
        <v>100</v>
      </c>
      <c r="E2056" t="s">
        <v>181</v>
      </c>
      <c r="F2056">
        <f t="shared" si="96"/>
        <v>400</v>
      </c>
      <c r="G2056" t="str">
        <f>VLOOKUP(C2056,Customer!A2056:C4878,3,FALSE)</f>
        <v>USA</v>
      </c>
      <c r="H2056" t="str">
        <f>VLOOKUP(C2056,Customer!A2056:C4878,2,FALSE)</f>
        <v>White Plains</v>
      </c>
      <c r="I2056" t="str">
        <f t="shared" si="97"/>
        <v>Nov</v>
      </c>
      <c r="J2056">
        <f t="shared" si="98"/>
        <v>48</v>
      </c>
    </row>
    <row r="2057" spans="1:10" x14ac:dyDescent="0.3">
      <c r="A2057" s="3">
        <v>37964</v>
      </c>
      <c r="B2057">
        <v>4</v>
      </c>
      <c r="C2057" t="s">
        <v>415</v>
      </c>
      <c r="D2057">
        <v>100</v>
      </c>
      <c r="E2057" t="s">
        <v>181</v>
      </c>
      <c r="F2057">
        <f t="shared" si="96"/>
        <v>400</v>
      </c>
      <c r="G2057" t="str">
        <f>VLOOKUP(C2057,Customer!A2057:C4879,3,FALSE)</f>
        <v>USA</v>
      </c>
      <c r="H2057" t="str">
        <f>VLOOKUP(C2057,Customer!A2057:C4879,2,FALSE)</f>
        <v>Boston</v>
      </c>
      <c r="I2057" t="str">
        <f t="shared" si="97"/>
        <v>Dec</v>
      </c>
      <c r="J2057">
        <f t="shared" si="98"/>
        <v>50</v>
      </c>
    </row>
    <row r="2058" spans="1:10" x14ac:dyDescent="0.3">
      <c r="A2058" s="3">
        <v>38029</v>
      </c>
      <c r="B2058">
        <v>1</v>
      </c>
      <c r="C2058" t="s">
        <v>479</v>
      </c>
      <c r="D2058">
        <v>100</v>
      </c>
      <c r="E2058" t="s">
        <v>181</v>
      </c>
      <c r="F2058">
        <f t="shared" si="96"/>
        <v>100</v>
      </c>
      <c r="G2058" t="str">
        <f>VLOOKUP(C2058,Customer!A2058:C4880,3,FALSE)</f>
        <v>Ireland</v>
      </c>
      <c r="H2058" t="str">
        <f>VLOOKUP(C2058,Customer!A2058:C4880,2,FALSE)</f>
        <v>Dublin</v>
      </c>
      <c r="I2058" t="str">
        <f t="shared" si="97"/>
        <v>Feb</v>
      </c>
      <c r="J2058">
        <f t="shared" si="98"/>
        <v>7</v>
      </c>
    </row>
    <row r="2059" spans="1:10" x14ac:dyDescent="0.3">
      <c r="A2059" s="3">
        <v>38061</v>
      </c>
      <c r="B2059">
        <v>1</v>
      </c>
      <c r="C2059" t="s">
        <v>462</v>
      </c>
      <c r="D2059">
        <v>100</v>
      </c>
      <c r="E2059" t="s">
        <v>181</v>
      </c>
      <c r="F2059">
        <f t="shared" si="96"/>
        <v>100</v>
      </c>
      <c r="G2059" t="str">
        <f>VLOOKUP(C2059,Customer!A2059:C4881,3,FALSE)</f>
        <v>Germany</v>
      </c>
      <c r="H2059" t="str">
        <f>VLOOKUP(C2059,Customer!A2059:C4881,2,FALSE)</f>
        <v>Frankfurt</v>
      </c>
      <c r="I2059" t="str">
        <f t="shared" si="97"/>
        <v>Mar</v>
      </c>
      <c r="J2059">
        <f t="shared" si="98"/>
        <v>12</v>
      </c>
    </row>
    <row r="2060" spans="1:10" x14ac:dyDescent="0.3">
      <c r="A2060" s="3">
        <v>38112</v>
      </c>
      <c r="B2060">
        <v>2</v>
      </c>
      <c r="C2060" t="s">
        <v>174</v>
      </c>
      <c r="D2060">
        <v>100</v>
      </c>
      <c r="E2060" t="s">
        <v>181</v>
      </c>
      <c r="F2060">
        <f t="shared" si="96"/>
        <v>200</v>
      </c>
      <c r="G2060" t="str">
        <f>VLOOKUP(C2060,Customer!A2060:C4882,3,FALSE)</f>
        <v>Spain</v>
      </c>
      <c r="H2060" t="str">
        <f>VLOOKUP(C2060,Customer!A2060:C4882,2,FALSE)</f>
        <v>Madrid</v>
      </c>
      <c r="I2060" t="str">
        <f t="shared" si="97"/>
        <v>May</v>
      </c>
      <c r="J2060">
        <f t="shared" si="98"/>
        <v>19</v>
      </c>
    </row>
    <row r="2061" spans="1:10" x14ac:dyDescent="0.3">
      <c r="A2061" s="3">
        <v>38188</v>
      </c>
      <c r="B2061">
        <v>3</v>
      </c>
      <c r="C2061" t="s">
        <v>272</v>
      </c>
      <c r="D2061">
        <v>100</v>
      </c>
      <c r="E2061" t="s">
        <v>181</v>
      </c>
      <c r="F2061">
        <f t="shared" si="96"/>
        <v>300</v>
      </c>
      <c r="G2061" t="str">
        <f>VLOOKUP(C2061,Customer!A2061:C4883,3,FALSE)</f>
        <v>USA</v>
      </c>
      <c r="H2061" t="str">
        <f>VLOOKUP(C2061,Customer!A2061:C4883,2,FALSE)</f>
        <v>San Rafael</v>
      </c>
      <c r="I2061" t="str">
        <f t="shared" si="97"/>
        <v>Jul</v>
      </c>
      <c r="J2061">
        <f t="shared" si="98"/>
        <v>30</v>
      </c>
    </row>
    <row r="2062" spans="1:10" x14ac:dyDescent="0.3">
      <c r="A2062" s="3">
        <v>38219</v>
      </c>
      <c r="B2062">
        <v>3</v>
      </c>
      <c r="C2062" t="s">
        <v>272</v>
      </c>
      <c r="D2062">
        <v>100</v>
      </c>
      <c r="E2062" t="s">
        <v>181</v>
      </c>
      <c r="F2062">
        <f t="shared" si="96"/>
        <v>300</v>
      </c>
      <c r="G2062" t="str">
        <f>VLOOKUP(C2062,Customer!A2062:C4884,3,FALSE)</f>
        <v>USA</v>
      </c>
      <c r="H2062" t="str">
        <f>VLOOKUP(C2062,Customer!A2062:C4884,2,FALSE)</f>
        <v>San Rafael</v>
      </c>
      <c r="I2062" t="str">
        <f t="shared" si="97"/>
        <v>Aug</v>
      </c>
      <c r="J2062">
        <f t="shared" si="98"/>
        <v>34</v>
      </c>
    </row>
    <row r="2063" spans="1:10" x14ac:dyDescent="0.3">
      <c r="A2063" s="3">
        <v>38238</v>
      </c>
      <c r="B2063">
        <v>3</v>
      </c>
      <c r="C2063" t="s">
        <v>28</v>
      </c>
      <c r="D2063">
        <v>100</v>
      </c>
      <c r="E2063" t="s">
        <v>181</v>
      </c>
      <c r="F2063">
        <f t="shared" si="96"/>
        <v>300</v>
      </c>
      <c r="G2063" t="str">
        <f>VLOOKUP(C2063,Customer!A2063:C4885,3,FALSE)</f>
        <v>USA</v>
      </c>
      <c r="H2063" t="str">
        <f>VLOOKUP(C2063,Customer!A2063:C4885,2,FALSE)</f>
        <v>NYC</v>
      </c>
      <c r="I2063" t="str">
        <f t="shared" si="97"/>
        <v>Sep</v>
      </c>
      <c r="J2063">
        <f t="shared" si="98"/>
        <v>37</v>
      </c>
    </row>
    <row r="2064" spans="1:10" x14ac:dyDescent="0.3">
      <c r="A2064" s="3">
        <v>38273</v>
      </c>
      <c r="B2064">
        <v>4</v>
      </c>
      <c r="C2064" t="s">
        <v>120</v>
      </c>
      <c r="D2064">
        <v>100</v>
      </c>
      <c r="E2064" t="s">
        <v>181</v>
      </c>
      <c r="F2064">
        <f t="shared" si="96"/>
        <v>400</v>
      </c>
      <c r="G2064" t="str">
        <f>VLOOKUP(C2064,Customer!A2064:C4886,3,FALSE)</f>
        <v>USA</v>
      </c>
      <c r="H2064" t="str">
        <f>VLOOKUP(C2064,Customer!A2064:C4886,2,FALSE)</f>
        <v>Cambridge</v>
      </c>
      <c r="I2064" t="str">
        <f t="shared" si="97"/>
        <v>Oct</v>
      </c>
      <c r="J2064">
        <f t="shared" si="98"/>
        <v>42</v>
      </c>
    </row>
    <row r="2065" spans="1:10" x14ac:dyDescent="0.3">
      <c r="A2065" s="3">
        <v>38282</v>
      </c>
      <c r="B2065">
        <v>4</v>
      </c>
      <c r="C2065" t="s">
        <v>498</v>
      </c>
      <c r="D2065">
        <v>100</v>
      </c>
      <c r="E2065" t="s">
        <v>181</v>
      </c>
      <c r="F2065">
        <f t="shared" si="96"/>
        <v>400</v>
      </c>
      <c r="G2065" t="str">
        <f>VLOOKUP(C2065,Customer!A2065:C4887,3,FALSE)</f>
        <v>Denmark</v>
      </c>
      <c r="H2065" t="str">
        <f>VLOOKUP(C2065,Customer!A2065:C4887,2,FALSE)</f>
        <v>Aaarhus</v>
      </c>
      <c r="I2065" t="str">
        <f t="shared" si="97"/>
        <v>Oct</v>
      </c>
      <c r="J2065">
        <f t="shared" si="98"/>
        <v>43</v>
      </c>
    </row>
    <row r="2066" spans="1:10" x14ac:dyDescent="0.3">
      <c r="A2066" s="3">
        <v>38296</v>
      </c>
      <c r="B2066">
        <v>4</v>
      </c>
      <c r="C2066" t="s">
        <v>133</v>
      </c>
      <c r="D2066">
        <v>100</v>
      </c>
      <c r="E2066" t="s">
        <v>181</v>
      </c>
      <c r="F2066">
        <f t="shared" si="96"/>
        <v>400</v>
      </c>
      <c r="G2066" t="str">
        <f>VLOOKUP(C2066,Customer!A2066:C4888,3,FALSE)</f>
        <v>Norway</v>
      </c>
      <c r="H2066" t="str">
        <f>VLOOKUP(C2066,Customer!A2066:C4888,2,FALSE)</f>
        <v>Stavern</v>
      </c>
      <c r="I2066" t="str">
        <f t="shared" si="97"/>
        <v>Nov</v>
      </c>
      <c r="J2066">
        <f t="shared" si="98"/>
        <v>45</v>
      </c>
    </row>
    <row r="2067" spans="1:10" x14ac:dyDescent="0.3">
      <c r="A2067" s="3">
        <v>38311</v>
      </c>
      <c r="B2067">
        <v>4</v>
      </c>
      <c r="C2067" t="s">
        <v>403</v>
      </c>
      <c r="D2067">
        <v>100</v>
      </c>
      <c r="E2067" t="s">
        <v>181</v>
      </c>
      <c r="F2067">
        <f t="shared" si="96"/>
        <v>400</v>
      </c>
      <c r="G2067" t="str">
        <f>VLOOKUP(C2067,Customer!A2067:C4889,3,FALSE)</f>
        <v>France</v>
      </c>
      <c r="H2067" t="str">
        <f>VLOOKUP(C2067,Customer!A2067:C4889,2,FALSE)</f>
        <v>Paris</v>
      </c>
      <c r="I2067" t="str">
        <f t="shared" si="97"/>
        <v>Nov</v>
      </c>
      <c r="J2067">
        <f t="shared" si="98"/>
        <v>47</v>
      </c>
    </row>
    <row r="2068" spans="1:10" x14ac:dyDescent="0.3">
      <c r="A2068" s="3">
        <v>38322</v>
      </c>
      <c r="B2068">
        <v>4</v>
      </c>
      <c r="C2068" t="s">
        <v>475</v>
      </c>
      <c r="D2068">
        <v>100</v>
      </c>
      <c r="E2068" t="s">
        <v>181</v>
      </c>
      <c r="F2068">
        <f t="shared" si="96"/>
        <v>400</v>
      </c>
      <c r="G2068" t="str">
        <f>VLOOKUP(C2068,Customer!A2068:C4890,3,FALSE)</f>
        <v>USA</v>
      </c>
      <c r="H2068" t="str">
        <f>VLOOKUP(C2068,Customer!A2068:C4890,2,FALSE)</f>
        <v>NYC</v>
      </c>
      <c r="I2068" t="str">
        <f t="shared" si="97"/>
        <v>Dec</v>
      </c>
      <c r="J2068">
        <f t="shared" si="98"/>
        <v>49</v>
      </c>
    </row>
    <row r="2069" spans="1:10" x14ac:dyDescent="0.3">
      <c r="A2069" s="3">
        <v>38336</v>
      </c>
      <c r="B2069">
        <v>4</v>
      </c>
      <c r="C2069" t="s">
        <v>37</v>
      </c>
      <c r="D2069">
        <v>100</v>
      </c>
      <c r="E2069" t="s">
        <v>181</v>
      </c>
      <c r="F2069">
        <f t="shared" si="96"/>
        <v>400</v>
      </c>
      <c r="G2069" t="str">
        <f>VLOOKUP(C2069,Customer!A2069:C4891,3,FALSE)</f>
        <v>France</v>
      </c>
      <c r="H2069" t="str">
        <f>VLOOKUP(C2069,Customer!A2069:C4891,2,FALSE)</f>
        <v>Reims</v>
      </c>
      <c r="I2069" t="str">
        <f t="shared" si="97"/>
        <v>Dec</v>
      </c>
      <c r="J2069">
        <f t="shared" si="98"/>
        <v>51</v>
      </c>
    </row>
    <row r="2070" spans="1:10" x14ac:dyDescent="0.3">
      <c r="A2070" s="3">
        <v>38375</v>
      </c>
      <c r="B2070">
        <v>1</v>
      </c>
      <c r="C2070" t="s">
        <v>272</v>
      </c>
      <c r="D2070">
        <v>50.32</v>
      </c>
      <c r="E2070" t="s">
        <v>181</v>
      </c>
      <c r="F2070">
        <f t="shared" si="96"/>
        <v>50.32</v>
      </c>
      <c r="G2070" t="str">
        <f>VLOOKUP(C2070,Customer!A2070:C4892,3,FALSE)</f>
        <v>USA</v>
      </c>
      <c r="H2070" t="str">
        <f>VLOOKUP(C2070,Customer!A2070:C4892,2,FALSE)</f>
        <v>San Rafael</v>
      </c>
      <c r="I2070" t="str">
        <f t="shared" si="97"/>
        <v>Jan</v>
      </c>
      <c r="J2070">
        <f t="shared" si="98"/>
        <v>5</v>
      </c>
    </row>
    <row r="2071" spans="1:10" x14ac:dyDescent="0.3">
      <c r="A2071" s="3">
        <v>38405</v>
      </c>
      <c r="B2071">
        <v>1</v>
      </c>
      <c r="C2071" t="s">
        <v>174</v>
      </c>
      <c r="D2071">
        <v>93.91</v>
      </c>
      <c r="E2071" t="s">
        <v>181</v>
      </c>
      <c r="F2071">
        <f t="shared" si="96"/>
        <v>93.91</v>
      </c>
      <c r="G2071" t="str">
        <f>VLOOKUP(C2071,Customer!A2071:C4893,3,FALSE)</f>
        <v>Spain</v>
      </c>
      <c r="H2071" t="str">
        <f>VLOOKUP(C2071,Customer!A2071:C4893,2,FALSE)</f>
        <v>Madrid</v>
      </c>
      <c r="I2071" t="str">
        <f t="shared" si="97"/>
        <v>Feb</v>
      </c>
      <c r="J2071">
        <f t="shared" si="98"/>
        <v>9</v>
      </c>
    </row>
    <row r="2072" spans="1:10" x14ac:dyDescent="0.3">
      <c r="A2072" s="3">
        <v>38426</v>
      </c>
      <c r="B2072">
        <v>1</v>
      </c>
      <c r="C2072" t="s">
        <v>174</v>
      </c>
      <c r="D2072">
        <v>100</v>
      </c>
      <c r="E2072" t="s">
        <v>181</v>
      </c>
      <c r="F2072">
        <f t="shared" si="96"/>
        <v>100</v>
      </c>
      <c r="G2072" t="str">
        <f>VLOOKUP(C2072,Customer!A2072:C4894,3,FALSE)</f>
        <v>Spain</v>
      </c>
      <c r="H2072" t="str">
        <f>VLOOKUP(C2072,Customer!A2072:C4894,2,FALSE)</f>
        <v>Madrid</v>
      </c>
      <c r="I2072" t="str">
        <f t="shared" si="97"/>
        <v>Mar</v>
      </c>
      <c r="J2072">
        <f t="shared" si="98"/>
        <v>12</v>
      </c>
    </row>
    <row r="2073" spans="1:10" x14ac:dyDescent="0.3">
      <c r="A2073" s="3">
        <v>38475</v>
      </c>
      <c r="B2073">
        <v>2</v>
      </c>
      <c r="C2073" t="s">
        <v>174</v>
      </c>
      <c r="D2073">
        <v>100</v>
      </c>
      <c r="E2073" t="s">
        <v>181</v>
      </c>
      <c r="F2073">
        <f t="shared" si="96"/>
        <v>200</v>
      </c>
      <c r="G2073" t="str">
        <f>VLOOKUP(C2073,Customer!A2073:C4895,3,FALSE)</f>
        <v>Spain</v>
      </c>
      <c r="H2073" t="str">
        <f>VLOOKUP(C2073,Customer!A2073:C4895,2,FALSE)</f>
        <v>Madrid</v>
      </c>
      <c r="I2073" t="str">
        <f t="shared" si="97"/>
        <v>May</v>
      </c>
      <c r="J2073">
        <f t="shared" si="98"/>
        <v>19</v>
      </c>
    </row>
    <row r="2074" spans="1:10" x14ac:dyDescent="0.3">
      <c r="A2074" s="3">
        <v>37650</v>
      </c>
      <c r="B2074">
        <v>1</v>
      </c>
      <c r="C2074" t="s">
        <v>133</v>
      </c>
      <c r="D2074">
        <v>100</v>
      </c>
      <c r="E2074" t="s">
        <v>550</v>
      </c>
      <c r="F2074">
        <f t="shared" si="96"/>
        <v>100</v>
      </c>
      <c r="G2074" t="str">
        <f>VLOOKUP(C2074,Customer!A2074:C4896,3,FALSE)</f>
        <v>Norway</v>
      </c>
      <c r="H2074" t="str">
        <f>VLOOKUP(C2074,Customer!A2074:C4896,2,FALSE)</f>
        <v>Stavern</v>
      </c>
      <c r="I2074" t="str">
        <f t="shared" si="97"/>
        <v>Jan</v>
      </c>
      <c r="J2074">
        <f t="shared" si="98"/>
        <v>5</v>
      </c>
    </row>
    <row r="2075" spans="1:10" x14ac:dyDescent="0.3">
      <c r="A2075" s="3">
        <v>37705</v>
      </c>
      <c r="B2075">
        <v>1</v>
      </c>
      <c r="C2075" t="s">
        <v>81</v>
      </c>
      <c r="D2075">
        <v>86.68</v>
      </c>
      <c r="E2075" t="s">
        <v>550</v>
      </c>
      <c r="F2075">
        <f t="shared" si="96"/>
        <v>86.68</v>
      </c>
      <c r="G2075" t="str">
        <f>VLOOKUP(C2075,Customer!A2075:C4897,3,FALSE)</f>
        <v>USA</v>
      </c>
      <c r="H2075" t="str">
        <f>VLOOKUP(C2075,Customer!A2075:C4897,2,FALSE)</f>
        <v>San Francisco</v>
      </c>
      <c r="I2075" t="str">
        <f t="shared" si="97"/>
        <v>Mar</v>
      </c>
      <c r="J2075">
        <f t="shared" si="98"/>
        <v>13</v>
      </c>
    </row>
    <row r="2076" spans="1:10" x14ac:dyDescent="0.3">
      <c r="A2076" s="3">
        <v>37769</v>
      </c>
      <c r="B2076">
        <v>2</v>
      </c>
      <c r="C2076" t="s">
        <v>191</v>
      </c>
      <c r="D2076">
        <v>100</v>
      </c>
      <c r="E2076" t="s">
        <v>550</v>
      </c>
      <c r="F2076">
        <f t="shared" si="96"/>
        <v>200</v>
      </c>
      <c r="G2076" t="str">
        <f>VLOOKUP(C2076,Customer!A2076:C4898,3,FALSE)</f>
        <v>Spain</v>
      </c>
      <c r="H2076" t="str">
        <f>VLOOKUP(C2076,Customer!A2076:C4898,2,FALSE)</f>
        <v>Madrid</v>
      </c>
      <c r="I2076" t="str">
        <f t="shared" si="97"/>
        <v>May</v>
      </c>
      <c r="J2076">
        <f t="shared" si="98"/>
        <v>22</v>
      </c>
    </row>
    <row r="2077" spans="1:10" x14ac:dyDescent="0.3">
      <c r="A2077" s="3">
        <v>37818</v>
      </c>
      <c r="B2077">
        <v>3</v>
      </c>
      <c r="C2077" t="s">
        <v>152</v>
      </c>
      <c r="D2077">
        <v>100</v>
      </c>
      <c r="E2077" t="s">
        <v>550</v>
      </c>
      <c r="F2077">
        <f t="shared" si="96"/>
        <v>300</v>
      </c>
      <c r="G2077" t="str">
        <f>VLOOKUP(C2077,Customer!A2077:C4899,3,FALSE)</f>
        <v>Australia</v>
      </c>
      <c r="H2077" t="str">
        <f>VLOOKUP(C2077,Customer!A2077:C4899,2,FALSE)</f>
        <v>Chatswood</v>
      </c>
      <c r="I2077" t="str">
        <f t="shared" si="97"/>
        <v>Jul</v>
      </c>
      <c r="J2077">
        <f t="shared" si="98"/>
        <v>29</v>
      </c>
    </row>
    <row r="2078" spans="1:10" x14ac:dyDescent="0.3">
      <c r="A2078" s="3">
        <v>37876</v>
      </c>
      <c r="B2078">
        <v>3</v>
      </c>
      <c r="C2078" t="s">
        <v>526</v>
      </c>
      <c r="D2078">
        <v>90.57</v>
      </c>
      <c r="E2078" t="s">
        <v>550</v>
      </c>
      <c r="F2078">
        <f t="shared" si="96"/>
        <v>271.70999999999998</v>
      </c>
      <c r="G2078" t="str">
        <f>VLOOKUP(C2078,Customer!A2078:C4900,3,FALSE)</f>
        <v>USA</v>
      </c>
      <c r="H2078" t="str">
        <f>VLOOKUP(C2078,Customer!A2078:C4900,2,FALSE)</f>
        <v>Brisbane</v>
      </c>
      <c r="I2078" t="str">
        <f t="shared" si="97"/>
        <v>Sep</v>
      </c>
      <c r="J2078">
        <f t="shared" si="98"/>
        <v>37</v>
      </c>
    </row>
    <row r="2079" spans="1:10" x14ac:dyDescent="0.3">
      <c r="A2079" s="3">
        <v>37914</v>
      </c>
      <c r="B2079">
        <v>4</v>
      </c>
      <c r="C2079" t="s">
        <v>203</v>
      </c>
      <c r="D2079">
        <v>91.55</v>
      </c>
      <c r="E2079" t="s">
        <v>550</v>
      </c>
      <c r="F2079">
        <f t="shared" si="96"/>
        <v>366.2</v>
      </c>
      <c r="G2079" t="str">
        <f>VLOOKUP(C2079,Customer!A2079:C4901,3,FALSE)</f>
        <v>USA</v>
      </c>
      <c r="H2079" t="str">
        <f>VLOOKUP(C2079,Customer!A2079:C4901,2,FALSE)</f>
        <v>NYC</v>
      </c>
      <c r="I2079" t="str">
        <f t="shared" si="97"/>
        <v>Oct</v>
      </c>
      <c r="J2079">
        <f t="shared" si="98"/>
        <v>43</v>
      </c>
    </row>
    <row r="2080" spans="1:10" x14ac:dyDescent="0.3">
      <c r="A2080" s="3">
        <v>37930</v>
      </c>
      <c r="B2080">
        <v>4</v>
      </c>
      <c r="C2080" t="s">
        <v>552</v>
      </c>
      <c r="D2080">
        <v>100</v>
      </c>
      <c r="E2080" t="s">
        <v>550</v>
      </c>
      <c r="F2080">
        <f t="shared" si="96"/>
        <v>400</v>
      </c>
      <c r="G2080" t="str">
        <f>VLOOKUP(C2080,Customer!A2080:C4902,3,FALSE)</f>
        <v>Italy</v>
      </c>
      <c r="H2080" t="str">
        <f>VLOOKUP(C2080,Customer!A2080:C4902,2,FALSE)</f>
        <v>Bergamo</v>
      </c>
      <c r="I2080" t="str">
        <f t="shared" si="97"/>
        <v>Nov</v>
      </c>
      <c r="J2080">
        <f t="shared" si="98"/>
        <v>45</v>
      </c>
    </row>
    <row r="2081" spans="1:10" x14ac:dyDescent="0.3">
      <c r="A2081" s="3">
        <v>37938</v>
      </c>
      <c r="B2081">
        <v>4</v>
      </c>
      <c r="C2081" t="s">
        <v>214</v>
      </c>
      <c r="D2081">
        <v>100</v>
      </c>
      <c r="E2081" t="s">
        <v>550</v>
      </c>
      <c r="F2081">
        <f t="shared" si="96"/>
        <v>400</v>
      </c>
      <c r="G2081" t="str">
        <f>VLOOKUP(C2081,Customer!A2081:C4903,3,FALSE)</f>
        <v>USA</v>
      </c>
      <c r="H2081" t="str">
        <f>VLOOKUP(C2081,Customer!A2081:C4903,2,FALSE)</f>
        <v>Philadelphia</v>
      </c>
      <c r="I2081" t="str">
        <f t="shared" si="97"/>
        <v>Nov</v>
      </c>
      <c r="J2081">
        <f t="shared" si="98"/>
        <v>46</v>
      </c>
    </row>
    <row r="2082" spans="1:10" x14ac:dyDescent="0.3">
      <c r="A2082" s="3">
        <v>37946</v>
      </c>
      <c r="B2082">
        <v>4</v>
      </c>
      <c r="C2082" t="s">
        <v>558</v>
      </c>
      <c r="D2082">
        <v>100</v>
      </c>
      <c r="E2082" t="s">
        <v>550</v>
      </c>
      <c r="F2082">
        <f t="shared" si="96"/>
        <v>400</v>
      </c>
      <c r="G2082" t="str">
        <f>VLOOKUP(C2082,Customer!A2082:C4904,3,FALSE)</f>
        <v>Australia</v>
      </c>
      <c r="H2082" t="str">
        <f>VLOOKUP(C2082,Customer!A2082:C4904,2,FALSE)</f>
        <v>Glen Waverly</v>
      </c>
      <c r="I2082" t="str">
        <f t="shared" si="97"/>
        <v>Nov</v>
      </c>
      <c r="J2082">
        <f t="shared" si="98"/>
        <v>47</v>
      </c>
    </row>
    <row r="2083" spans="1:10" x14ac:dyDescent="0.3">
      <c r="A2083" s="3">
        <v>37960</v>
      </c>
      <c r="B2083">
        <v>4</v>
      </c>
      <c r="C2083" t="s">
        <v>225</v>
      </c>
      <c r="D2083">
        <v>97.39</v>
      </c>
      <c r="E2083" t="s">
        <v>550</v>
      </c>
      <c r="F2083">
        <f t="shared" si="96"/>
        <v>389.56</v>
      </c>
      <c r="G2083" t="str">
        <f>VLOOKUP(C2083,Customer!A2083:C4905,3,FALSE)</f>
        <v>Canada</v>
      </c>
      <c r="H2083" t="str">
        <f>VLOOKUP(C2083,Customer!A2083:C4905,2,FALSE)</f>
        <v>Vancouver</v>
      </c>
      <c r="I2083" t="str">
        <f t="shared" si="97"/>
        <v>Dec</v>
      </c>
      <c r="J2083">
        <f t="shared" si="98"/>
        <v>49</v>
      </c>
    </row>
    <row r="2084" spans="1:10" x14ac:dyDescent="0.3">
      <c r="A2084" s="3">
        <v>38015</v>
      </c>
      <c r="B2084">
        <v>1</v>
      </c>
      <c r="C2084" t="s">
        <v>234</v>
      </c>
      <c r="D2084">
        <v>90.57</v>
      </c>
      <c r="E2084" t="s">
        <v>550</v>
      </c>
      <c r="F2084">
        <f t="shared" si="96"/>
        <v>90.57</v>
      </c>
      <c r="G2084" t="str">
        <f>VLOOKUP(C2084,Customer!A2084:C4906,3,FALSE)</f>
        <v>USA</v>
      </c>
      <c r="H2084" t="str">
        <f>VLOOKUP(C2084,Customer!A2084:C4906,2,FALSE)</f>
        <v>Burbank</v>
      </c>
      <c r="I2084" t="str">
        <f t="shared" si="97"/>
        <v>Jan</v>
      </c>
      <c r="J2084">
        <f t="shared" si="98"/>
        <v>5</v>
      </c>
    </row>
    <row r="2085" spans="1:10" x14ac:dyDescent="0.3">
      <c r="A2085" s="3">
        <v>38056</v>
      </c>
      <c r="B2085">
        <v>1</v>
      </c>
      <c r="C2085" t="s">
        <v>239</v>
      </c>
      <c r="D2085">
        <v>100</v>
      </c>
      <c r="E2085" t="s">
        <v>550</v>
      </c>
      <c r="F2085">
        <f t="shared" si="96"/>
        <v>100</v>
      </c>
      <c r="G2085" t="str">
        <f>VLOOKUP(C2085,Customer!A2085:C4907,3,FALSE)</f>
        <v>USA</v>
      </c>
      <c r="H2085" t="str">
        <f>VLOOKUP(C2085,Customer!A2085:C4907,2,FALSE)</f>
        <v>Cambridge</v>
      </c>
      <c r="I2085" t="str">
        <f t="shared" si="97"/>
        <v>Mar</v>
      </c>
      <c r="J2085">
        <f t="shared" si="98"/>
        <v>11</v>
      </c>
    </row>
    <row r="2086" spans="1:10" x14ac:dyDescent="0.3">
      <c r="A2086" s="3">
        <v>38106</v>
      </c>
      <c r="B2086">
        <v>2</v>
      </c>
      <c r="C2086" t="s">
        <v>174</v>
      </c>
      <c r="D2086">
        <v>86.68</v>
      </c>
      <c r="E2086" t="s">
        <v>550</v>
      </c>
      <c r="F2086">
        <f t="shared" si="96"/>
        <v>173.36</v>
      </c>
      <c r="G2086" t="str">
        <f>VLOOKUP(C2086,Customer!A2086:C4908,3,FALSE)</f>
        <v>Spain</v>
      </c>
      <c r="H2086" t="str">
        <f>VLOOKUP(C2086,Customer!A2086:C4908,2,FALSE)</f>
        <v>Madrid</v>
      </c>
      <c r="I2086" t="str">
        <f t="shared" si="97"/>
        <v>Apr</v>
      </c>
      <c r="J2086">
        <f t="shared" si="98"/>
        <v>18</v>
      </c>
    </row>
    <row r="2087" spans="1:10" x14ac:dyDescent="0.3">
      <c r="A2087" s="3">
        <v>38152</v>
      </c>
      <c r="B2087">
        <v>2</v>
      </c>
      <c r="C2087" t="s">
        <v>397</v>
      </c>
      <c r="D2087">
        <v>78.89</v>
      </c>
      <c r="E2087" t="s">
        <v>550</v>
      </c>
      <c r="F2087">
        <f t="shared" si="96"/>
        <v>157.78</v>
      </c>
      <c r="G2087" t="str">
        <f>VLOOKUP(C2087,Customer!A2087:C4909,3,FALSE)</f>
        <v>USA</v>
      </c>
      <c r="H2087" t="str">
        <f>VLOOKUP(C2087,Customer!A2087:C4909,2,FALSE)</f>
        <v>San Jose</v>
      </c>
      <c r="I2087" t="str">
        <f t="shared" si="97"/>
        <v>Jun</v>
      </c>
      <c r="J2087">
        <f t="shared" si="98"/>
        <v>25</v>
      </c>
    </row>
    <row r="2088" spans="1:10" x14ac:dyDescent="0.3">
      <c r="A2088" s="3">
        <v>38184</v>
      </c>
      <c r="B2088">
        <v>3</v>
      </c>
      <c r="C2088" t="s">
        <v>144</v>
      </c>
      <c r="D2088">
        <v>97.39</v>
      </c>
      <c r="E2088" t="s">
        <v>550</v>
      </c>
      <c r="F2088">
        <f t="shared" si="96"/>
        <v>292.17</v>
      </c>
      <c r="G2088" t="str">
        <f>VLOOKUP(C2088,Customer!A2088:C4910,3,FALSE)</f>
        <v>Austria</v>
      </c>
      <c r="H2088" t="str">
        <f>VLOOKUP(C2088,Customer!A2088:C4910,2,FALSE)</f>
        <v>Salzburg</v>
      </c>
      <c r="I2088" t="str">
        <f t="shared" si="97"/>
        <v>Jul</v>
      </c>
      <c r="J2088">
        <f t="shared" si="98"/>
        <v>29</v>
      </c>
    </row>
    <row r="2089" spans="1:10" x14ac:dyDescent="0.3">
      <c r="A2089" s="3">
        <v>38216</v>
      </c>
      <c r="B2089">
        <v>3</v>
      </c>
      <c r="C2089" t="s">
        <v>254</v>
      </c>
      <c r="D2089">
        <v>78.89</v>
      </c>
      <c r="E2089" t="s">
        <v>550</v>
      </c>
      <c r="F2089">
        <f t="shared" si="96"/>
        <v>236.67000000000002</v>
      </c>
      <c r="G2089" t="str">
        <f>VLOOKUP(C2089,Customer!A2089:C4911,3,FALSE)</f>
        <v>Italy</v>
      </c>
      <c r="H2089" t="str">
        <f>VLOOKUP(C2089,Customer!A2089:C4911,2,FALSE)</f>
        <v>Torino</v>
      </c>
      <c r="I2089" t="str">
        <f t="shared" si="97"/>
        <v>Aug</v>
      </c>
      <c r="J2089">
        <f t="shared" si="98"/>
        <v>34</v>
      </c>
    </row>
    <row r="2090" spans="1:10" x14ac:dyDescent="0.3">
      <c r="A2090" s="3">
        <v>38237</v>
      </c>
      <c r="B2090">
        <v>3</v>
      </c>
      <c r="C2090" t="s">
        <v>600</v>
      </c>
      <c r="D2090">
        <v>100</v>
      </c>
      <c r="E2090" t="s">
        <v>550</v>
      </c>
      <c r="F2090">
        <f t="shared" si="96"/>
        <v>300</v>
      </c>
      <c r="G2090" t="str">
        <f>VLOOKUP(C2090,Customer!A2090:C4912,3,FALSE)</f>
        <v>USA</v>
      </c>
      <c r="H2090" t="str">
        <f>VLOOKUP(C2090,Customer!A2090:C4912,2,FALSE)</f>
        <v>Brickhaven</v>
      </c>
      <c r="I2090" t="str">
        <f t="shared" si="97"/>
        <v>Sep</v>
      </c>
      <c r="J2090">
        <f t="shared" si="98"/>
        <v>37</v>
      </c>
    </row>
    <row r="2091" spans="1:10" x14ac:dyDescent="0.3">
      <c r="A2091" s="3">
        <v>38271</v>
      </c>
      <c r="B2091">
        <v>4</v>
      </c>
      <c r="C2091" t="s">
        <v>267</v>
      </c>
      <c r="D2091">
        <v>100</v>
      </c>
      <c r="E2091" t="s">
        <v>550</v>
      </c>
      <c r="F2091">
        <f t="shared" si="96"/>
        <v>400</v>
      </c>
      <c r="G2091" t="str">
        <f>VLOOKUP(C2091,Customer!A2091:C4913,3,FALSE)</f>
        <v>France</v>
      </c>
      <c r="H2091" t="str">
        <f>VLOOKUP(C2091,Customer!A2091:C4913,2,FALSE)</f>
        <v>Versailles</v>
      </c>
      <c r="I2091" t="str">
        <f t="shared" si="97"/>
        <v>Oct</v>
      </c>
      <c r="J2091">
        <f t="shared" si="98"/>
        <v>42</v>
      </c>
    </row>
    <row r="2092" spans="1:10" x14ac:dyDescent="0.3">
      <c r="A2092" s="3">
        <v>38281</v>
      </c>
      <c r="B2092">
        <v>4</v>
      </c>
      <c r="C2092" t="s">
        <v>272</v>
      </c>
      <c r="D2092">
        <v>100</v>
      </c>
      <c r="E2092" t="s">
        <v>550</v>
      </c>
      <c r="F2092">
        <f t="shared" si="96"/>
        <v>400</v>
      </c>
      <c r="G2092" t="str">
        <f>VLOOKUP(C2092,Customer!A2092:C4914,3,FALSE)</f>
        <v>USA</v>
      </c>
      <c r="H2092" t="str">
        <f>VLOOKUP(C2092,Customer!A2092:C4914,2,FALSE)</f>
        <v>San Rafael</v>
      </c>
      <c r="I2092" t="str">
        <f t="shared" si="97"/>
        <v>Oct</v>
      </c>
      <c r="J2092">
        <f t="shared" si="98"/>
        <v>43</v>
      </c>
    </row>
    <row r="2093" spans="1:10" x14ac:dyDescent="0.3">
      <c r="A2093" s="3">
        <v>38296</v>
      </c>
      <c r="B2093">
        <v>4</v>
      </c>
      <c r="C2093" t="s">
        <v>99</v>
      </c>
      <c r="D2093">
        <v>100</v>
      </c>
      <c r="E2093" t="s">
        <v>550</v>
      </c>
      <c r="F2093">
        <f t="shared" si="96"/>
        <v>400</v>
      </c>
      <c r="G2093" t="str">
        <f>VLOOKUP(C2093,Customer!A2093:C4915,3,FALSE)</f>
        <v>USA</v>
      </c>
      <c r="H2093" t="str">
        <f>VLOOKUP(C2093,Customer!A2093:C4915,2,FALSE)</f>
        <v>NYC</v>
      </c>
      <c r="I2093" t="str">
        <f t="shared" si="97"/>
        <v>Nov</v>
      </c>
      <c r="J2093">
        <f t="shared" si="98"/>
        <v>45</v>
      </c>
    </row>
    <row r="2094" spans="1:10" x14ac:dyDescent="0.3">
      <c r="A2094" s="3">
        <v>38309</v>
      </c>
      <c r="B2094">
        <v>4</v>
      </c>
      <c r="C2094" t="s">
        <v>81</v>
      </c>
      <c r="D2094">
        <v>100</v>
      </c>
      <c r="E2094" t="s">
        <v>550</v>
      </c>
      <c r="F2094">
        <f t="shared" si="96"/>
        <v>400</v>
      </c>
      <c r="G2094" t="str">
        <f>VLOOKUP(C2094,Customer!A2094:C4916,3,FALSE)</f>
        <v>USA</v>
      </c>
      <c r="H2094" t="str">
        <f>VLOOKUP(C2094,Customer!A2094:C4916,2,FALSE)</f>
        <v>San Francisco</v>
      </c>
      <c r="I2094" t="str">
        <f t="shared" si="97"/>
        <v>Nov</v>
      </c>
      <c r="J2094">
        <f t="shared" si="98"/>
        <v>47</v>
      </c>
    </row>
    <row r="2095" spans="1:10" x14ac:dyDescent="0.3">
      <c r="A2095" s="3">
        <v>38292</v>
      </c>
      <c r="B2095">
        <v>4</v>
      </c>
      <c r="C2095" t="s">
        <v>191</v>
      </c>
      <c r="D2095">
        <v>50.31</v>
      </c>
      <c r="E2095" t="s">
        <v>550</v>
      </c>
      <c r="F2095">
        <f t="shared" si="96"/>
        <v>201.24</v>
      </c>
      <c r="G2095" t="str">
        <f>VLOOKUP(C2095,Customer!A2095:C4917,3,FALSE)</f>
        <v>Spain</v>
      </c>
      <c r="H2095" t="str">
        <f>VLOOKUP(C2095,Customer!A2095:C4917,2,FALSE)</f>
        <v>Madrid</v>
      </c>
      <c r="I2095" t="str">
        <f t="shared" si="97"/>
        <v>Nov</v>
      </c>
      <c r="J2095">
        <f t="shared" si="98"/>
        <v>45</v>
      </c>
    </row>
    <row r="2096" spans="1:10" x14ac:dyDescent="0.3">
      <c r="A2096" s="3">
        <v>38331</v>
      </c>
      <c r="B2096">
        <v>4</v>
      </c>
      <c r="C2096" t="s">
        <v>174</v>
      </c>
      <c r="D2096">
        <v>100</v>
      </c>
      <c r="E2096" t="s">
        <v>550</v>
      </c>
      <c r="F2096">
        <f t="shared" si="96"/>
        <v>400</v>
      </c>
      <c r="G2096" t="str">
        <f>VLOOKUP(C2096,Customer!A2096:C4918,3,FALSE)</f>
        <v>Spain</v>
      </c>
      <c r="H2096" t="str">
        <f>VLOOKUP(C2096,Customer!A2096:C4918,2,FALSE)</f>
        <v>Madrid</v>
      </c>
      <c r="I2096" t="str">
        <f t="shared" si="97"/>
        <v>Dec</v>
      </c>
      <c r="J2096">
        <f t="shared" si="98"/>
        <v>50</v>
      </c>
    </row>
    <row r="2097" spans="1:10" x14ac:dyDescent="0.3">
      <c r="A2097" s="3">
        <v>38372</v>
      </c>
      <c r="B2097">
        <v>1</v>
      </c>
      <c r="C2097" t="s">
        <v>281</v>
      </c>
      <c r="D2097">
        <v>86.92</v>
      </c>
      <c r="E2097" t="s">
        <v>550</v>
      </c>
      <c r="F2097">
        <f t="shared" si="96"/>
        <v>86.92</v>
      </c>
      <c r="G2097" t="str">
        <f>VLOOKUP(C2097,Customer!A2097:C4919,3,FALSE)</f>
        <v>USA</v>
      </c>
      <c r="H2097" t="str">
        <f>VLOOKUP(C2097,Customer!A2097:C4919,2,FALSE)</f>
        <v>Brickhaven</v>
      </c>
      <c r="I2097" t="str">
        <f t="shared" si="97"/>
        <v>Jan</v>
      </c>
      <c r="J2097">
        <f t="shared" si="98"/>
        <v>4</v>
      </c>
    </row>
    <row r="2098" spans="1:10" x14ac:dyDescent="0.3">
      <c r="A2098" s="3">
        <v>38400</v>
      </c>
      <c r="B2098">
        <v>1</v>
      </c>
      <c r="C2098" t="s">
        <v>272</v>
      </c>
      <c r="D2098">
        <v>100</v>
      </c>
      <c r="E2098" t="s">
        <v>550</v>
      </c>
      <c r="F2098">
        <f t="shared" si="96"/>
        <v>100</v>
      </c>
      <c r="G2098" t="str">
        <f>VLOOKUP(C2098,Customer!A2098:C4920,3,FALSE)</f>
        <v>USA</v>
      </c>
      <c r="H2098" t="str">
        <f>VLOOKUP(C2098,Customer!A2098:C4920,2,FALSE)</f>
        <v>San Rafael</v>
      </c>
      <c r="I2098" t="str">
        <f t="shared" si="97"/>
        <v>Feb</v>
      </c>
      <c r="J2098">
        <f t="shared" si="98"/>
        <v>8</v>
      </c>
    </row>
    <row r="2099" spans="1:10" x14ac:dyDescent="0.3">
      <c r="A2099" s="3">
        <v>38502</v>
      </c>
      <c r="B2099">
        <v>2</v>
      </c>
      <c r="C2099" t="s">
        <v>365</v>
      </c>
      <c r="D2099">
        <v>78.89</v>
      </c>
      <c r="E2099" t="s">
        <v>550</v>
      </c>
      <c r="F2099">
        <f t="shared" si="96"/>
        <v>157.78</v>
      </c>
      <c r="G2099" t="str">
        <f>VLOOKUP(C2099,Customer!A2099:C4921,3,FALSE)</f>
        <v>Belgium</v>
      </c>
      <c r="H2099" t="str">
        <f>VLOOKUP(C2099,Customer!A2099:C4921,2,FALSE)</f>
        <v>Bruxelles</v>
      </c>
      <c r="I2099" t="str">
        <f t="shared" si="97"/>
        <v>May</v>
      </c>
      <c r="J2099">
        <f t="shared" si="98"/>
        <v>23</v>
      </c>
    </row>
    <row r="2100" spans="1:10" x14ac:dyDescent="0.3">
      <c r="A2100" s="3">
        <v>37669</v>
      </c>
      <c r="B2100">
        <v>1</v>
      </c>
      <c r="C2100" t="s">
        <v>552</v>
      </c>
      <c r="D2100">
        <v>63.76</v>
      </c>
      <c r="E2100" t="s">
        <v>566</v>
      </c>
      <c r="F2100">
        <f t="shared" si="96"/>
        <v>63.76</v>
      </c>
      <c r="G2100" t="str">
        <f>VLOOKUP(C2100,Customer!A2100:C4922,3,FALSE)</f>
        <v>Italy</v>
      </c>
      <c r="H2100" t="str">
        <f>VLOOKUP(C2100,Customer!A2100:C4922,2,FALSE)</f>
        <v>Bergamo</v>
      </c>
      <c r="I2100" t="str">
        <f t="shared" si="97"/>
        <v>Feb</v>
      </c>
      <c r="J2100">
        <f t="shared" si="98"/>
        <v>8</v>
      </c>
    </row>
    <row r="2101" spans="1:10" x14ac:dyDescent="0.3">
      <c r="A2101" s="3">
        <v>37740</v>
      </c>
      <c r="B2101">
        <v>2</v>
      </c>
      <c r="C2101" t="s">
        <v>89</v>
      </c>
      <c r="D2101">
        <v>85.49</v>
      </c>
      <c r="E2101" t="s">
        <v>566</v>
      </c>
      <c r="F2101">
        <f t="shared" si="96"/>
        <v>170.98</v>
      </c>
      <c r="G2101" t="str">
        <f>VLOOKUP(C2101,Customer!A2101:C4923,3,FALSE)</f>
        <v>Australia</v>
      </c>
      <c r="H2101" t="str">
        <f>VLOOKUP(C2101,Customer!A2101:C4923,2,FALSE)</f>
        <v>Melbourne</v>
      </c>
      <c r="I2101" t="str">
        <f t="shared" si="97"/>
        <v>Apr</v>
      </c>
      <c r="J2101">
        <f t="shared" si="98"/>
        <v>18</v>
      </c>
    </row>
    <row r="2102" spans="1:10" x14ac:dyDescent="0.3">
      <c r="A2102" s="3">
        <v>37799</v>
      </c>
      <c r="B2102">
        <v>2</v>
      </c>
      <c r="C2102" t="s">
        <v>174</v>
      </c>
      <c r="D2102">
        <v>77.52</v>
      </c>
      <c r="E2102" t="s">
        <v>566</v>
      </c>
      <c r="F2102">
        <f t="shared" si="96"/>
        <v>155.04</v>
      </c>
      <c r="G2102" t="str">
        <f>VLOOKUP(C2102,Customer!A2102:C4924,3,FALSE)</f>
        <v>Spain</v>
      </c>
      <c r="H2102" t="str">
        <f>VLOOKUP(C2102,Customer!A2102:C4924,2,FALSE)</f>
        <v>Madrid</v>
      </c>
      <c r="I2102" t="str">
        <f t="shared" si="97"/>
        <v>Jun</v>
      </c>
      <c r="J2102">
        <f t="shared" si="98"/>
        <v>26</v>
      </c>
    </row>
    <row r="2103" spans="1:10" x14ac:dyDescent="0.3">
      <c r="A2103" s="3">
        <v>37858</v>
      </c>
      <c r="B2103">
        <v>3</v>
      </c>
      <c r="C2103" t="s">
        <v>52</v>
      </c>
      <c r="D2103">
        <v>84.77</v>
      </c>
      <c r="E2103" t="s">
        <v>566</v>
      </c>
      <c r="F2103">
        <f t="shared" si="96"/>
        <v>254.31</v>
      </c>
      <c r="G2103" t="str">
        <f>VLOOKUP(C2103,Customer!A2103:C4925,3,FALSE)</f>
        <v>USA</v>
      </c>
      <c r="H2103" t="str">
        <f>VLOOKUP(C2103,Customer!A2103:C4925,2,FALSE)</f>
        <v>Pasadena</v>
      </c>
      <c r="I2103" t="str">
        <f t="shared" si="97"/>
        <v>Aug</v>
      </c>
      <c r="J2103">
        <f t="shared" si="98"/>
        <v>35</v>
      </c>
    </row>
    <row r="2104" spans="1:10" x14ac:dyDescent="0.3">
      <c r="A2104" s="3">
        <v>37922</v>
      </c>
      <c r="B2104">
        <v>4</v>
      </c>
      <c r="C2104" t="s">
        <v>62</v>
      </c>
      <c r="D2104">
        <v>78.25</v>
      </c>
      <c r="E2104" t="s">
        <v>566</v>
      </c>
      <c r="F2104">
        <f t="shared" si="96"/>
        <v>313</v>
      </c>
      <c r="G2104" t="str">
        <f>VLOOKUP(C2104,Customer!A2104:C4926,3,FALSE)</f>
        <v>USA</v>
      </c>
      <c r="H2104" t="str">
        <f>VLOOKUP(C2104,Customer!A2104:C4926,2,FALSE)</f>
        <v>Burlingame</v>
      </c>
      <c r="I2104" t="str">
        <f t="shared" si="97"/>
        <v>Oct</v>
      </c>
      <c r="J2104">
        <f t="shared" si="98"/>
        <v>44</v>
      </c>
    </row>
    <row r="2105" spans="1:10" x14ac:dyDescent="0.3">
      <c r="A2105" s="3">
        <v>37998</v>
      </c>
      <c r="B2105">
        <v>1</v>
      </c>
      <c r="C2105" t="s">
        <v>302</v>
      </c>
      <c r="D2105">
        <v>71</v>
      </c>
      <c r="E2105" t="s">
        <v>566</v>
      </c>
      <c r="F2105">
        <f t="shared" si="96"/>
        <v>71</v>
      </c>
      <c r="G2105" t="str">
        <f>VLOOKUP(C2105,Customer!A2105:C4927,3,FALSE)</f>
        <v>Japan</v>
      </c>
      <c r="H2105" t="str">
        <f>VLOOKUP(C2105,Customer!A2105:C4927,2,FALSE)</f>
        <v>Osaka</v>
      </c>
      <c r="I2105" t="str">
        <f t="shared" si="97"/>
        <v>Jan</v>
      </c>
      <c r="J2105">
        <f t="shared" si="98"/>
        <v>3</v>
      </c>
    </row>
    <row r="2106" spans="1:10" x14ac:dyDescent="0.3">
      <c r="A2106" s="3">
        <v>38037</v>
      </c>
      <c r="B2106">
        <v>1</v>
      </c>
      <c r="C2106" t="s">
        <v>89</v>
      </c>
      <c r="D2106">
        <v>74.62</v>
      </c>
      <c r="E2106" t="s">
        <v>566</v>
      </c>
      <c r="F2106">
        <f t="shared" si="96"/>
        <v>74.62</v>
      </c>
      <c r="G2106" t="str">
        <f>VLOOKUP(C2106,Customer!A2106:C4928,3,FALSE)</f>
        <v>Australia</v>
      </c>
      <c r="H2106" t="str">
        <f>VLOOKUP(C2106,Customer!A2106:C4928,2,FALSE)</f>
        <v>Melbourne</v>
      </c>
      <c r="I2106" t="str">
        <f t="shared" si="97"/>
        <v>Feb</v>
      </c>
      <c r="J2106">
        <f t="shared" si="98"/>
        <v>8</v>
      </c>
    </row>
    <row r="2107" spans="1:10" x14ac:dyDescent="0.3">
      <c r="A2107" s="3">
        <v>38079</v>
      </c>
      <c r="B2107">
        <v>2</v>
      </c>
      <c r="C2107" t="s">
        <v>373</v>
      </c>
      <c r="D2107">
        <v>81.14</v>
      </c>
      <c r="E2107" t="s">
        <v>566</v>
      </c>
      <c r="F2107">
        <f t="shared" si="96"/>
        <v>162.28</v>
      </c>
      <c r="G2107" t="str">
        <f>VLOOKUP(C2107,Customer!A2107:C4929,3,FALSE)</f>
        <v>Canada</v>
      </c>
      <c r="H2107" t="str">
        <f>VLOOKUP(C2107,Customer!A2107:C4929,2,FALSE)</f>
        <v>Tsawassen</v>
      </c>
      <c r="I2107" t="str">
        <f t="shared" si="97"/>
        <v>Apr</v>
      </c>
      <c r="J2107">
        <f t="shared" si="98"/>
        <v>14</v>
      </c>
    </row>
    <row r="2108" spans="1:10" x14ac:dyDescent="0.3">
      <c r="A2108" s="3">
        <v>38118</v>
      </c>
      <c r="B2108">
        <v>2</v>
      </c>
      <c r="C2108" t="s">
        <v>397</v>
      </c>
      <c r="D2108">
        <v>74.62</v>
      </c>
      <c r="E2108" t="s">
        <v>566</v>
      </c>
      <c r="F2108">
        <f t="shared" si="96"/>
        <v>149.24</v>
      </c>
      <c r="G2108" t="str">
        <f>VLOOKUP(C2108,Customer!A2108:C4930,3,FALSE)</f>
        <v>USA</v>
      </c>
      <c r="H2108" t="str">
        <f>VLOOKUP(C2108,Customer!A2108:C4930,2,FALSE)</f>
        <v>San Jose</v>
      </c>
      <c r="I2108" t="str">
        <f t="shared" si="97"/>
        <v>May</v>
      </c>
      <c r="J2108">
        <f t="shared" si="98"/>
        <v>20</v>
      </c>
    </row>
    <row r="2109" spans="1:10" x14ac:dyDescent="0.3">
      <c r="A2109" s="3">
        <v>38166</v>
      </c>
      <c r="B2109">
        <v>2</v>
      </c>
      <c r="C2109" t="s">
        <v>109</v>
      </c>
      <c r="D2109">
        <v>75.349999999999994</v>
      </c>
      <c r="E2109" t="s">
        <v>566</v>
      </c>
      <c r="F2109">
        <f t="shared" si="96"/>
        <v>150.69999999999999</v>
      </c>
      <c r="G2109" t="str">
        <f>VLOOKUP(C2109,Customer!A2109:C4931,3,FALSE)</f>
        <v>USA</v>
      </c>
      <c r="H2109" t="str">
        <f>VLOOKUP(C2109,Customer!A2109:C4931,2,FALSE)</f>
        <v>Bridgewater</v>
      </c>
      <c r="I2109" t="str">
        <f t="shared" si="97"/>
        <v>Jun</v>
      </c>
      <c r="J2109">
        <f t="shared" si="98"/>
        <v>27</v>
      </c>
    </row>
    <row r="2110" spans="1:10" x14ac:dyDescent="0.3">
      <c r="A2110" s="3">
        <v>38191</v>
      </c>
      <c r="B2110">
        <v>3</v>
      </c>
      <c r="C2110" t="s">
        <v>114</v>
      </c>
      <c r="D2110">
        <v>62.31</v>
      </c>
      <c r="E2110" t="s">
        <v>566</v>
      </c>
      <c r="F2110">
        <f t="shared" si="96"/>
        <v>186.93</v>
      </c>
      <c r="G2110" t="str">
        <f>VLOOKUP(C2110,Customer!A2110:C4932,3,FALSE)</f>
        <v>France</v>
      </c>
      <c r="H2110" t="str">
        <f>VLOOKUP(C2110,Customer!A2110:C4932,2,FALSE)</f>
        <v>Nantes</v>
      </c>
      <c r="I2110" t="str">
        <f t="shared" si="97"/>
        <v>Jul</v>
      </c>
      <c r="J2110">
        <f t="shared" si="98"/>
        <v>30</v>
      </c>
    </row>
    <row r="2111" spans="1:10" x14ac:dyDescent="0.3">
      <c r="A2111" s="3">
        <v>38220</v>
      </c>
      <c r="B2111">
        <v>3</v>
      </c>
      <c r="C2111" t="s">
        <v>543</v>
      </c>
      <c r="D2111">
        <v>71</v>
      </c>
      <c r="E2111" t="s">
        <v>566</v>
      </c>
      <c r="F2111">
        <f t="shared" si="96"/>
        <v>213</v>
      </c>
      <c r="G2111" t="str">
        <f>VLOOKUP(C2111,Customer!A2111:C4933,3,FALSE)</f>
        <v>Norway</v>
      </c>
      <c r="H2111" t="str">
        <f>VLOOKUP(C2111,Customer!A2111:C4933,2,FALSE)</f>
        <v>Oslo</v>
      </c>
      <c r="I2111" t="str">
        <f t="shared" si="97"/>
        <v>Aug</v>
      </c>
      <c r="J2111">
        <f t="shared" si="98"/>
        <v>34</v>
      </c>
    </row>
    <row r="2112" spans="1:10" x14ac:dyDescent="0.3">
      <c r="A2112" s="3">
        <v>38246</v>
      </c>
      <c r="B2112">
        <v>3</v>
      </c>
      <c r="C2112" t="s">
        <v>479</v>
      </c>
      <c r="D2112">
        <v>72.45</v>
      </c>
      <c r="E2112" t="s">
        <v>566</v>
      </c>
      <c r="F2112">
        <f t="shared" si="96"/>
        <v>217.35000000000002</v>
      </c>
      <c r="G2112" t="str">
        <f>VLOOKUP(C2112,Customer!A2112:C4934,3,FALSE)</f>
        <v>Ireland</v>
      </c>
      <c r="H2112" t="str">
        <f>VLOOKUP(C2112,Customer!A2112:C4934,2,FALSE)</f>
        <v>Dublin</v>
      </c>
      <c r="I2112" t="str">
        <f t="shared" si="97"/>
        <v>Sep</v>
      </c>
      <c r="J2112">
        <f t="shared" si="98"/>
        <v>38</v>
      </c>
    </row>
    <row r="2113" spans="1:10" x14ac:dyDescent="0.3">
      <c r="A2113" s="3">
        <v>38275</v>
      </c>
      <c r="B2113">
        <v>4</v>
      </c>
      <c r="C2113" t="s">
        <v>317</v>
      </c>
      <c r="D2113">
        <v>83.32</v>
      </c>
      <c r="E2113" t="s">
        <v>566</v>
      </c>
      <c r="F2113">
        <f t="shared" si="96"/>
        <v>333.28</v>
      </c>
      <c r="G2113" t="str">
        <f>VLOOKUP(C2113,Customer!A2113:C4935,3,FALSE)</f>
        <v>USA</v>
      </c>
      <c r="H2113" t="str">
        <f>VLOOKUP(C2113,Customer!A2113:C4935,2,FALSE)</f>
        <v>White Plains</v>
      </c>
      <c r="I2113" t="str">
        <f t="shared" si="97"/>
        <v>Oct</v>
      </c>
      <c r="J2113">
        <f t="shared" si="98"/>
        <v>42</v>
      </c>
    </row>
    <row r="2114" spans="1:10" x14ac:dyDescent="0.3">
      <c r="A2114" s="3">
        <v>38293</v>
      </c>
      <c r="B2114">
        <v>4</v>
      </c>
      <c r="C2114" t="s">
        <v>62</v>
      </c>
      <c r="D2114">
        <v>83.32</v>
      </c>
      <c r="E2114" t="s">
        <v>566</v>
      </c>
      <c r="F2114">
        <f t="shared" si="96"/>
        <v>333.28</v>
      </c>
      <c r="G2114" t="str">
        <f>VLOOKUP(C2114,Customer!A2114:C4936,3,FALSE)</f>
        <v>USA</v>
      </c>
      <c r="H2114" t="str">
        <f>VLOOKUP(C2114,Customer!A2114:C4936,2,FALSE)</f>
        <v>Burlingame</v>
      </c>
      <c r="I2114" t="str">
        <f t="shared" si="97"/>
        <v>Nov</v>
      </c>
      <c r="J2114">
        <f t="shared" si="98"/>
        <v>45</v>
      </c>
    </row>
    <row r="2115" spans="1:10" x14ac:dyDescent="0.3">
      <c r="A2115" s="3">
        <v>38303</v>
      </c>
      <c r="B2115">
        <v>4</v>
      </c>
      <c r="C2115" t="s">
        <v>552</v>
      </c>
      <c r="D2115">
        <v>60.86</v>
      </c>
      <c r="E2115" t="s">
        <v>566</v>
      </c>
      <c r="F2115">
        <f t="shared" ref="F2115:F2178" si="99">D2115*B2115</f>
        <v>243.44</v>
      </c>
      <c r="G2115" t="str">
        <f>VLOOKUP(C2115,Customer!A2115:C4937,3,FALSE)</f>
        <v>Italy</v>
      </c>
      <c r="H2115" t="str">
        <f>VLOOKUP(C2115,Customer!A2115:C4937,2,FALSE)</f>
        <v>Bergamo</v>
      </c>
      <c r="I2115" t="str">
        <f t="shared" ref="I2115:I2178" si="100">TEXT(A2115,"mmm")</f>
        <v>Nov</v>
      </c>
      <c r="J2115">
        <f t="shared" ref="J2115:J2178" si="101">WEEKNUM(A2115)</f>
        <v>46</v>
      </c>
    </row>
    <row r="2116" spans="1:10" x14ac:dyDescent="0.3">
      <c r="A2116" s="3">
        <v>38315</v>
      </c>
      <c r="B2116">
        <v>4</v>
      </c>
      <c r="C2116" t="s">
        <v>352</v>
      </c>
      <c r="D2116">
        <v>84.77</v>
      </c>
      <c r="E2116" t="s">
        <v>566</v>
      </c>
      <c r="F2116">
        <f t="shared" si="99"/>
        <v>339.08</v>
      </c>
      <c r="G2116" t="str">
        <f>VLOOKUP(C2116,Customer!A2116:C4938,3,FALSE)</f>
        <v>Spain</v>
      </c>
      <c r="H2116" t="str">
        <f>VLOOKUP(C2116,Customer!A2116:C4938,2,FALSE)</f>
        <v>Barcelona</v>
      </c>
      <c r="I2116" t="str">
        <f t="shared" si="100"/>
        <v>Nov</v>
      </c>
      <c r="J2116">
        <f t="shared" si="101"/>
        <v>48</v>
      </c>
    </row>
    <row r="2117" spans="1:10" x14ac:dyDescent="0.3">
      <c r="A2117" s="3">
        <v>38325</v>
      </c>
      <c r="B2117">
        <v>4</v>
      </c>
      <c r="C2117" t="s">
        <v>568</v>
      </c>
      <c r="D2117">
        <v>89.9</v>
      </c>
      <c r="E2117" t="s">
        <v>566</v>
      </c>
      <c r="F2117">
        <f t="shared" si="99"/>
        <v>359.6</v>
      </c>
      <c r="G2117" t="str">
        <f>VLOOKUP(C2117,Customer!A2117:C4939,3,FALSE)</f>
        <v>USA</v>
      </c>
      <c r="H2117" t="str">
        <f>VLOOKUP(C2117,Customer!A2117:C4939,2,FALSE)</f>
        <v>Glendale</v>
      </c>
      <c r="I2117" t="str">
        <f t="shared" si="100"/>
        <v>Dec</v>
      </c>
      <c r="J2117">
        <f t="shared" si="101"/>
        <v>49</v>
      </c>
    </row>
    <row r="2118" spans="1:10" x14ac:dyDescent="0.3">
      <c r="A2118" s="3">
        <v>38338</v>
      </c>
      <c r="B2118">
        <v>4</v>
      </c>
      <c r="C2118" t="s">
        <v>152</v>
      </c>
      <c r="D2118">
        <v>62.46</v>
      </c>
      <c r="E2118" t="s">
        <v>566</v>
      </c>
      <c r="F2118">
        <f t="shared" si="99"/>
        <v>249.84</v>
      </c>
      <c r="G2118" t="str">
        <f>VLOOKUP(C2118,Customer!A2118:C4940,3,FALSE)</f>
        <v>Australia</v>
      </c>
      <c r="H2118" t="str">
        <f>VLOOKUP(C2118,Customer!A2118:C4940,2,FALSE)</f>
        <v>Chatswood</v>
      </c>
      <c r="I2118" t="str">
        <f t="shared" si="100"/>
        <v>Dec</v>
      </c>
      <c r="J2118">
        <f t="shared" si="101"/>
        <v>51</v>
      </c>
    </row>
    <row r="2119" spans="1:10" x14ac:dyDescent="0.3">
      <c r="A2119" s="3">
        <v>38386</v>
      </c>
      <c r="B2119">
        <v>1</v>
      </c>
      <c r="C2119" t="s">
        <v>114</v>
      </c>
      <c r="D2119">
        <v>100</v>
      </c>
      <c r="E2119" t="s">
        <v>566</v>
      </c>
      <c r="F2119">
        <f t="shared" si="99"/>
        <v>100</v>
      </c>
      <c r="G2119" t="str">
        <f>VLOOKUP(C2119,Customer!A2119:C4941,3,FALSE)</f>
        <v>France</v>
      </c>
      <c r="H2119" t="str">
        <f>VLOOKUP(C2119,Customer!A2119:C4941,2,FALSE)</f>
        <v>Nantes</v>
      </c>
      <c r="I2119" t="str">
        <f t="shared" si="100"/>
        <v>Feb</v>
      </c>
      <c r="J2119">
        <f t="shared" si="101"/>
        <v>6</v>
      </c>
    </row>
    <row r="2120" spans="1:10" x14ac:dyDescent="0.3">
      <c r="A2120" s="3">
        <v>38412</v>
      </c>
      <c r="B2120">
        <v>1</v>
      </c>
      <c r="C2120" t="s">
        <v>174</v>
      </c>
      <c r="D2120">
        <v>63.34</v>
      </c>
      <c r="E2120" t="s">
        <v>566</v>
      </c>
      <c r="F2120">
        <f t="shared" si="99"/>
        <v>63.34</v>
      </c>
      <c r="G2120" t="str">
        <f>VLOOKUP(C2120,Customer!A2120:C4942,3,FALSE)</f>
        <v>Spain</v>
      </c>
      <c r="H2120" t="str">
        <f>VLOOKUP(C2120,Customer!A2120:C4942,2,FALSE)</f>
        <v>Madrid</v>
      </c>
      <c r="I2120" t="str">
        <f t="shared" si="100"/>
        <v>Mar</v>
      </c>
      <c r="J2120">
        <f t="shared" si="101"/>
        <v>10</v>
      </c>
    </row>
    <row r="2121" spans="1:10" x14ac:dyDescent="0.3">
      <c r="A2121" s="3">
        <v>38441</v>
      </c>
      <c r="B2121">
        <v>1</v>
      </c>
      <c r="C2121" t="s">
        <v>37</v>
      </c>
      <c r="D2121">
        <v>78.25</v>
      </c>
      <c r="E2121" t="s">
        <v>566</v>
      </c>
      <c r="F2121">
        <f t="shared" si="99"/>
        <v>78.25</v>
      </c>
      <c r="G2121" t="str">
        <f>VLOOKUP(C2121,Customer!A2121:C4943,3,FALSE)</f>
        <v>France</v>
      </c>
      <c r="H2121" t="str">
        <f>VLOOKUP(C2121,Customer!A2121:C4943,2,FALSE)</f>
        <v>Reims</v>
      </c>
      <c r="I2121" t="str">
        <f t="shared" si="100"/>
        <v>Mar</v>
      </c>
      <c r="J2121">
        <f t="shared" si="101"/>
        <v>14</v>
      </c>
    </row>
    <row r="2122" spans="1:10" x14ac:dyDescent="0.3">
      <c r="A2122" s="3">
        <v>38445</v>
      </c>
      <c r="B2122">
        <v>2</v>
      </c>
      <c r="C2122" t="s">
        <v>104</v>
      </c>
      <c r="D2122">
        <v>81.14</v>
      </c>
      <c r="E2122" t="s">
        <v>566</v>
      </c>
      <c r="F2122">
        <f t="shared" si="99"/>
        <v>162.28</v>
      </c>
      <c r="G2122" t="str">
        <f>VLOOKUP(C2122,Customer!A2122:C4944,3,FALSE)</f>
        <v>USA</v>
      </c>
      <c r="H2122" t="str">
        <f>VLOOKUP(C2122,Customer!A2122:C4944,2,FALSE)</f>
        <v>Newark</v>
      </c>
      <c r="I2122" t="str">
        <f t="shared" si="100"/>
        <v>Apr</v>
      </c>
      <c r="J2122">
        <f t="shared" si="101"/>
        <v>15</v>
      </c>
    </row>
    <row r="2123" spans="1:10" x14ac:dyDescent="0.3">
      <c r="A2123" s="3">
        <v>38482</v>
      </c>
      <c r="B2123">
        <v>2</v>
      </c>
      <c r="C2123" t="s">
        <v>452</v>
      </c>
      <c r="D2123">
        <v>74.62</v>
      </c>
      <c r="E2123" t="s">
        <v>566</v>
      </c>
      <c r="F2123">
        <f t="shared" si="99"/>
        <v>149.24</v>
      </c>
      <c r="G2123" t="str">
        <f>VLOOKUP(C2123,Customer!A2123:C4945,3,FALSE)</f>
        <v>Italy</v>
      </c>
      <c r="H2123" t="str">
        <f>VLOOKUP(C2123,Customer!A2123:C4945,2,FALSE)</f>
        <v>Reggio Emilia</v>
      </c>
      <c r="I2123" t="str">
        <f t="shared" si="100"/>
        <v>May</v>
      </c>
      <c r="J2123">
        <f t="shared" si="101"/>
        <v>20</v>
      </c>
    </row>
    <row r="2124" spans="1:10" x14ac:dyDescent="0.3">
      <c r="A2124" s="3">
        <v>37683</v>
      </c>
      <c r="B2124">
        <v>1</v>
      </c>
      <c r="C2124" t="s">
        <v>425</v>
      </c>
      <c r="D2124">
        <v>68.709999999999994</v>
      </c>
      <c r="E2124" t="s">
        <v>181</v>
      </c>
      <c r="F2124">
        <f t="shared" si="99"/>
        <v>68.709999999999994</v>
      </c>
      <c r="G2124" t="str">
        <f>VLOOKUP(C2124,Customer!A2124:C4946,3,FALSE)</f>
        <v>Philippines</v>
      </c>
      <c r="H2124" t="str">
        <f>VLOOKUP(C2124,Customer!A2124:C4946,2,FALSE)</f>
        <v>Makati City</v>
      </c>
      <c r="I2124" t="str">
        <f t="shared" si="100"/>
        <v>Mar</v>
      </c>
      <c r="J2124">
        <f t="shared" si="101"/>
        <v>10</v>
      </c>
    </row>
    <row r="2125" spans="1:10" x14ac:dyDescent="0.3">
      <c r="A2125" s="3">
        <v>37749</v>
      </c>
      <c r="B2125">
        <v>2</v>
      </c>
      <c r="C2125" t="s">
        <v>433</v>
      </c>
      <c r="D2125">
        <v>71.14</v>
      </c>
      <c r="E2125" t="s">
        <v>181</v>
      </c>
      <c r="F2125">
        <f t="shared" si="99"/>
        <v>142.28</v>
      </c>
      <c r="G2125" t="str">
        <f>VLOOKUP(C2125,Customer!A2125:C4947,3,FALSE)</f>
        <v>France</v>
      </c>
      <c r="H2125" t="str">
        <f>VLOOKUP(C2125,Customer!A2125:C4947,2,FALSE)</f>
        <v>Marseille</v>
      </c>
      <c r="I2125" t="str">
        <f t="shared" si="100"/>
        <v>May</v>
      </c>
      <c r="J2125">
        <f t="shared" si="101"/>
        <v>19</v>
      </c>
    </row>
    <row r="2126" spans="1:10" x14ac:dyDescent="0.3">
      <c r="A2126" s="3">
        <v>37804</v>
      </c>
      <c r="B2126">
        <v>3</v>
      </c>
      <c r="C2126" t="s">
        <v>272</v>
      </c>
      <c r="D2126">
        <v>87.31</v>
      </c>
      <c r="E2126" t="s">
        <v>181</v>
      </c>
      <c r="F2126">
        <f t="shared" si="99"/>
        <v>261.93</v>
      </c>
      <c r="G2126" t="str">
        <f>VLOOKUP(C2126,Customer!A2126:C4948,3,FALSE)</f>
        <v>USA</v>
      </c>
      <c r="H2126" t="str">
        <f>VLOOKUP(C2126,Customer!A2126:C4948,2,FALSE)</f>
        <v>San Rafael</v>
      </c>
      <c r="I2126" t="str">
        <f t="shared" si="100"/>
        <v>Jul</v>
      </c>
      <c r="J2126">
        <f t="shared" si="101"/>
        <v>27</v>
      </c>
    </row>
    <row r="2127" spans="1:10" x14ac:dyDescent="0.3">
      <c r="A2127" s="3">
        <v>37869</v>
      </c>
      <c r="B2127">
        <v>3</v>
      </c>
      <c r="C2127" t="s">
        <v>281</v>
      </c>
      <c r="D2127">
        <v>64.67</v>
      </c>
      <c r="E2127" t="s">
        <v>181</v>
      </c>
      <c r="F2127">
        <f t="shared" si="99"/>
        <v>194.01</v>
      </c>
      <c r="G2127" t="str">
        <f>VLOOKUP(C2127,Customer!A2127:C4949,3,FALSE)</f>
        <v>USA</v>
      </c>
      <c r="H2127" t="str">
        <f>VLOOKUP(C2127,Customer!A2127:C4949,2,FALSE)</f>
        <v>Brickhaven</v>
      </c>
      <c r="I2127" t="str">
        <f t="shared" si="100"/>
        <v>Sep</v>
      </c>
      <c r="J2127">
        <f t="shared" si="101"/>
        <v>36</v>
      </c>
    </row>
    <row r="2128" spans="1:10" x14ac:dyDescent="0.3">
      <c r="A2128" s="3">
        <v>37904</v>
      </c>
      <c r="B2128">
        <v>4</v>
      </c>
      <c r="C2128" t="s">
        <v>58</v>
      </c>
      <c r="D2128">
        <v>67.099999999999994</v>
      </c>
      <c r="E2128" t="s">
        <v>181</v>
      </c>
      <c r="F2128">
        <f t="shared" si="99"/>
        <v>268.39999999999998</v>
      </c>
      <c r="G2128" t="str">
        <f>VLOOKUP(C2128,Customer!A2128:C4950,3,FALSE)</f>
        <v>USA</v>
      </c>
      <c r="H2128" t="str">
        <f>VLOOKUP(C2128,Customer!A2128:C4950,2,FALSE)</f>
        <v>San Francisco</v>
      </c>
      <c r="I2128" t="str">
        <f t="shared" si="100"/>
        <v>Oct</v>
      </c>
      <c r="J2128">
        <f t="shared" si="101"/>
        <v>41</v>
      </c>
    </row>
    <row r="2129" spans="1:10" x14ac:dyDescent="0.3">
      <c r="A2129" s="3">
        <v>37929</v>
      </c>
      <c r="B2129">
        <v>4</v>
      </c>
      <c r="C2129" t="s">
        <v>285</v>
      </c>
      <c r="D2129">
        <v>94.58</v>
      </c>
      <c r="E2129" t="s">
        <v>181</v>
      </c>
      <c r="F2129">
        <f t="shared" si="99"/>
        <v>378.32</v>
      </c>
      <c r="G2129" t="str">
        <f>VLOOKUP(C2129,Customer!A2129:C4951,3,FALSE)</f>
        <v>Australia</v>
      </c>
      <c r="H2129" t="str">
        <f>VLOOKUP(C2129,Customer!A2129:C4951,2,FALSE)</f>
        <v>North Sydney</v>
      </c>
      <c r="I2129" t="str">
        <f t="shared" si="100"/>
        <v>Nov</v>
      </c>
      <c r="J2129">
        <f t="shared" si="101"/>
        <v>45</v>
      </c>
    </row>
    <row r="2130" spans="1:10" x14ac:dyDescent="0.3">
      <c r="A2130" s="3">
        <v>37936</v>
      </c>
      <c r="B2130">
        <v>4</v>
      </c>
      <c r="C2130" t="s">
        <v>67</v>
      </c>
      <c r="D2130">
        <v>71.14</v>
      </c>
      <c r="E2130" t="s">
        <v>181</v>
      </c>
      <c r="F2130">
        <f t="shared" si="99"/>
        <v>284.56</v>
      </c>
      <c r="G2130" t="str">
        <f>VLOOKUP(C2130,Customer!A2130:C4952,3,FALSE)</f>
        <v>France</v>
      </c>
      <c r="H2130" t="str">
        <f>VLOOKUP(C2130,Customer!A2130:C4952,2,FALSE)</f>
        <v>Lille</v>
      </c>
      <c r="I2130" t="str">
        <f t="shared" si="100"/>
        <v>Nov</v>
      </c>
      <c r="J2130">
        <f t="shared" si="101"/>
        <v>46</v>
      </c>
    </row>
    <row r="2131" spans="1:10" x14ac:dyDescent="0.3">
      <c r="A2131" s="3">
        <v>37945</v>
      </c>
      <c r="B2131">
        <v>4</v>
      </c>
      <c r="C2131" t="s">
        <v>439</v>
      </c>
      <c r="D2131">
        <v>66.290000000000006</v>
      </c>
      <c r="E2131" t="s">
        <v>181</v>
      </c>
      <c r="F2131">
        <f t="shared" si="99"/>
        <v>265.16000000000003</v>
      </c>
      <c r="G2131" t="str">
        <f>VLOOKUP(C2131,Customer!A2131:C4953,3,FALSE)</f>
        <v>Germany</v>
      </c>
      <c r="H2131" t="str">
        <f>VLOOKUP(C2131,Customer!A2131:C4953,2,FALSE)</f>
        <v>Koln</v>
      </c>
      <c r="I2131" t="str">
        <f t="shared" si="100"/>
        <v>Nov</v>
      </c>
      <c r="J2131">
        <f t="shared" si="101"/>
        <v>47</v>
      </c>
    </row>
    <row r="2132" spans="1:10" x14ac:dyDescent="0.3">
      <c r="A2132" s="3">
        <v>38001</v>
      </c>
      <c r="B2132">
        <v>1</v>
      </c>
      <c r="C2132" t="s">
        <v>84</v>
      </c>
      <c r="D2132">
        <v>92.16</v>
      </c>
      <c r="E2132" t="s">
        <v>181</v>
      </c>
      <c r="F2132">
        <f t="shared" si="99"/>
        <v>92.16</v>
      </c>
      <c r="G2132" t="str">
        <f>VLOOKUP(C2132,Customer!A2132:C4954,3,FALSE)</f>
        <v>France</v>
      </c>
      <c r="H2132" t="str">
        <f>VLOOKUP(C2132,Customer!A2132:C4954,2,FALSE)</f>
        <v>Paris</v>
      </c>
      <c r="I2132" t="str">
        <f t="shared" si="100"/>
        <v>Jan</v>
      </c>
      <c r="J2132">
        <f t="shared" si="101"/>
        <v>3</v>
      </c>
    </row>
    <row r="2133" spans="1:10" x14ac:dyDescent="0.3">
      <c r="A2133" s="3">
        <v>38039</v>
      </c>
      <c r="B2133">
        <v>1</v>
      </c>
      <c r="C2133" t="s">
        <v>446</v>
      </c>
      <c r="D2133">
        <v>70.33</v>
      </c>
      <c r="E2133" t="s">
        <v>181</v>
      </c>
      <c r="F2133">
        <f t="shared" si="99"/>
        <v>70.33</v>
      </c>
      <c r="G2133" t="str">
        <f>VLOOKUP(C2133,Customer!A2133:C4955,3,FALSE)</f>
        <v>Switzerland</v>
      </c>
      <c r="H2133" t="str">
        <f>VLOOKUP(C2133,Customer!A2133:C4955,2,FALSE)</f>
        <v>Gensve</v>
      </c>
      <c r="I2133" t="str">
        <f t="shared" si="100"/>
        <v>Feb</v>
      </c>
      <c r="J2133">
        <f t="shared" si="101"/>
        <v>9</v>
      </c>
    </row>
    <row r="2134" spans="1:10" x14ac:dyDescent="0.3">
      <c r="A2134" s="3">
        <v>38086</v>
      </c>
      <c r="B2134">
        <v>2</v>
      </c>
      <c r="C2134" t="s">
        <v>322</v>
      </c>
      <c r="D2134">
        <v>93.77</v>
      </c>
      <c r="E2134" t="s">
        <v>181</v>
      </c>
      <c r="F2134">
        <f t="shared" si="99"/>
        <v>187.54</v>
      </c>
      <c r="G2134" t="str">
        <f>VLOOKUP(C2134,Customer!A2134:C4956,3,FALSE)</f>
        <v>Denmark</v>
      </c>
      <c r="H2134" t="str">
        <f>VLOOKUP(C2134,Customer!A2134:C4956,2,FALSE)</f>
        <v>Kobenhavn</v>
      </c>
      <c r="I2134" t="str">
        <f t="shared" si="100"/>
        <v>Apr</v>
      </c>
      <c r="J2134">
        <f t="shared" si="101"/>
        <v>15</v>
      </c>
    </row>
    <row r="2135" spans="1:10" x14ac:dyDescent="0.3">
      <c r="A2135" s="3">
        <v>38133</v>
      </c>
      <c r="B2135">
        <v>2</v>
      </c>
      <c r="C2135" t="s">
        <v>84</v>
      </c>
      <c r="D2135">
        <v>87.31</v>
      </c>
      <c r="E2135" t="s">
        <v>181</v>
      </c>
      <c r="F2135">
        <f t="shared" si="99"/>
        <v>174.62</v>
      </c>
      <c r="G2135" t="str">
        <f>VLOOKUP(C2135,Customer!A2135:C4957,3,FALSE)</f>
        <v>France</v>
      </c>
      <c r="H2135" t="str">
        <f>VLOOKUP(C2135,Customer!A2135:C4957,2,FALSE)</f>
        <v>Paris</v>
      </c>
      <c r="I2135" t="str">
        <f t="shared" si="100"/>
        <v>May</v>
      </c>
      <c r="J2135">
        <f t="shared" si="101"/>
        <v>22</v>
      </c>
    </row>
    <row r="2136" spans="1:10" x14ac:dyDescent="0.3">
      <c r="A2136" s="3">
        <v>38168</v>
      </c>
      <c r="B2136">
        <v>2</v>
      </c>
      <c r="C2136" t="s">
        <v>379</v>
      </c>
      <c r="D2136">
        <v>83.27</v>
      </c>
      <c r="E2136" t="s">
        <v>181</v>
      </c>
      <c r="F2136">
        <f t="shared" si="99"/>
        <v>166.54</v>
      </c>
      <c r="G2136" t="str">
        <f>VLOOKUP(C2136,Customer!A2136:C4958,3,FALSE)</f>
        <v>USA</v>
      </c>
      <c r="H2136" t="str">
        <f>VLOOKUP(C2136,Customer!A2136:C4958,2,FALSE)</f>
        <v>Boston</v>
      </c>
      <c r="I2136" t="str">
        <f t="shared" si="100"/>
        <v>Jun</v>
      </c>
      <c r="J2136">
        <f t="shared" si="101"/>
        <v>27</v>
      </c>
    </row>
    <row r="2137" spans="1:10" x14ac:dyDescent="0.3">
      <c r="A2137" s="3">
        <v>38201</v>
      </c>
      <c r="B2137">
        <v>3</v>
      </c>
      <c r="C2137" t="s">
        <v>458</v>
      </c>
      <c r="D2137">
        <v>75.180000000000007</v>
      </c>
      <c r="E2137" t="s">
        <v>181</v>
      </c>
      <c r="F2137">
        <f t="shared" si="99"/>
        <v>225.54000000000002</v>
      </c>
      <c r="G2137" t="str">
        <f>VLOOKUP(C2137,Customer!A2137:C4959,3,FALSE)</f>
        <v>USA</v>
      </c>
      <c r="H2137" t="str">
        <f>VLOOKUP(C2137,Customer!A2137:C4959,2,FALSE)</f>
        <v>Brickhaven</v>
      </c>
      <c r="I2137" t="str">
        <f t="shared" si="100"/>
        <v>Aug</v>
      </c>
      <c r="J2137">
        <f t="shared" si="101"/>
        <v>32</v>
      </c>
    </row>
    <row r="2138" spans="1:10" x14ac:dyDescent="0.3">
      <c r="A2138" s="3">
        <v>38229</v>
      </c>
      <c r="B2138">
        <v>3</v>
      </c>
      <c r="C2138" t="s">
        <v>446</v>
      </c>
      <c r="D2138">
        <v>88.12</v>
      </c>
      <c r="E2138" t="s">
        <v>181</v>
      </c>
      <c r="F2138">
        <f t="shared" si="99"/>
        <v>264.36</v>
      </c>
      <c r="G2138" t="str">
        <f>VLOOKUP(C2138,Customer!A2138:C4960,3,FALSE)</f>
        <v>Switzerland</v>
      </c>
      <c r="H2138" t="str">
        <f>VLOOKUP(C2138,Customer!A2138:C4960,2,FALSE)</f>
        <v>Gensve</v>
      </c>
      <c r="I2138" t="str">
        <f t="shared" si="100"/>
        <v>Aug</v>
      </c>
      <c r="J2138">
        <f t="shared" si="101"/>
        <v>36</v>
      </c>
    </row>
    <row r="2139" spans="1:10" x14ac:dyDescent="0.3">
      <c r="A2139" s="3">
        <v>38260</v>
      </c>
      <c r="B2139">
        <v>3</v>
      </c>
      <c r="C2139" t="s">
        <v>126</v>
      </c>
      <c r="D2139">
        <v>80.84</v>
      </c>
      <c r="E2139" t="s">
        <v>181</v>
      </c>
      <c r="F2139">
        <f t="shared" si="99"/>
        <v>242.52</v>
      </c>
      <c r="G2139" t="str">
        <f>VLOOKUP(C2139,Customer!A2139:C4961,3,FALSE)</f>
        <v>Finland</v>
      </c>
      <c r="H2139" t="str">
        <f>VLOOKUP(C2139,Customer!A2139:C4961,2,FALSE)</f>
        <v>Helsinki</v>
      </c>
      <c r="I2139" t="str">
        <f t="shared" si="100"/>
        <v>Sep</v>
      </c>
      <c r="J2139">
        <f t="shared" si="101"/>
        <v>40</v>
      </c>
    </row>
    <row r="2140" spans="1:10" x14ac:dyDescent="0.3">
      <c r="A2140" s="3">
        <v>38276</v>
      </c>
      <c r="B2140">
        <v>4</v>
      </c>
      <c r="C2140" t="s">
        <v>439</v>
      </c>
      <c r="D2140">
        <v>97.01</v>
      </c>
      <c r="E2140" t="s">
        <v>181</v>
      </c>
      <c r="F2140">
        <f t="shared" si="99"/>
        <v>388.04</v>
      </c>
      <c r="G2140" t="str">
        <f>VLOOKUP(C2140,Customer!A2140:C4962,3,FALSE)</f>
        <v>Germany</v>
      </c>
      <c r="H2140" t="str">
        <f>VLOOKUP(C2140,Customer!A2140:C4962,2,FALSE)</f>
        <v>Koln</v>
      </c>
      <c r="I2140" t="str">
        <f t="shared" si="100"/>
        <v>Oct</v>
      </c>
      <c r="J2140">
        <f t="shared" si="101"/>
        <v>42</v>
      </c>
    </row>
    <row r="2141" spans="1:10" x14ac:dyDescent="0.3">
      <c r="A2141" s="3">
        <v>38294</v>
      </c>
      <c r="B2141">
        <v>4</v>
      </c>
      <c r="C2141" t="s">
        <v>507</v>
      </c>
      <c r="D2141">
        <v>85.69</v>
      </c>
      <c r="E2141" t="s">
        <v>181</v>
      </c>
      <c r="F2141">
        <f t="shared" si="99"/>
        <v>342.76</v>
      </c>
      <c r="G2141" t="str">
        <f>VLOOKUP(C2141,Customer!A2141:C4963,3,FALSE)</f>
        <v>USA</v>
      </c>
      <c r="H2141" t="str">
        <f>VLOOKUP(C2141,Customer!A2141:C4963,2,FALSE)</f>
        <v>NYC</v>
      </c>
      <c r="I2141" t="str">
        <f t="shared" si="100"/>
        <v>Nov</v>
      </c>
      <c r="J2141">
        <f t="shared" si="101"/>
        <v>45</v>
      </c>
    </row>
    <row r="2142" spans="1:10" x14ac:dyDescent="0.3">
      <c r="A2142" s="3">
        <v>38308</v>
      </c>
      <c r="B2142">
        <v>4</v>
      </c>
      <c r="C2142" t="s">
        <v>309</v>
      </c>
      <c r="D2142">
        <v>100</v>
      </c>
      <c r="E2142" t="s">
        <v>181</v>
      </c>
      <c r="F2142">
        <f t="shared" si="99"/>
        <v>400</v>
      </c>
      <c r="G2142" t="str">
        <f>VLOOKUP(C2142,Customer!A2142:C4964,3,FALSE)</f>
        <v>USA</v>
      </c>
      <c r="H2142" t="str">
        <f>VLOOKUP(C2142,Customer!A2142:C4964,2,FALSE)</f>
        <v>Philadelphia</v>
      </c>
      <c r="I2142" t="str">
        <f t="shared" si="100"/>
        <v>Nov</v>
      </c>
      <c r="J2142">
        <f t="shared" si="101"/>
        <v>47</v>
      </c>
    </row>
    <row r="2143" spans="1:10" x14ac:dyDescent="0.3">
      <c r="A2143" s="3">
        <v>38315</v>
      </c>
      <c r="B2143">
        <v>4</v>
      </c>
      <c r="C2143" t="s">
        <v>37</v>
      </c>
      <c r="D2143">
        <v>100</v>
      </c>
      <c r="E2143" t="s">
        <v>181</v>
      </c>
      <c r="F2143">
        <f t="shared" si="99"/>
        <v>400</v>
      </c>
      <c r="G2143" t="str">
        <f>VLOOKUP(C2143,Customer!A2143:C4965,3,FALSE)</f>
        <v>France</v>
      </c>
      <c r="H2143" t="str">
        <f>VLOOKUP(C2143,Customer!A2143:C4965,2,FALSE)</f>
        <v>Reims</v>
      </c>
      <c r="I2143" t="str">
        <f t="shared" si="100"/>
        <v>Nov</v>
      </c>
      <c r="J2143">
        <f t="shared" si="101"/>
        <v>48</v>
      </c>
    </row>
    <row r="2144" spans="1:10" x14ac:dyDescent="0.3">
      <c r="A2144" s="3">
        <v>38328</v>
      </c>
      <c r="B2144">
        <v>4</v>
      </c>
      <c r="C2144" t="s">
        <v>174</v>
      </c>
      <c r="D2144">
        <v>95.39</v>
      </c>
      <c r="E2144" t="s">
        <v>181</v>
      </c>
      <c r="F2144">
        <f t="shared" si="99"/>
        <v>381.56</v>
      </c>
      <c r="G2144" t="str">
        <f>VLOOKUP(C2144,Customer!A2144:C4966,3,FALSE)</f>
        <v>Spain</v>
      </c>
      <c r="H2144" t="str">
        <f>VLOOKUP(C2144,Customer!A2144:C4966,2,FALSE)</f>
        <v>Madrid</v>
      </c>
      <c r="I2144" t="str">
        <f t="shared" si="100"/>
        <v>Dec</v>
      </c>
      <c r="J2144">
        <f t="shared" si="101"/>
        <v>50</v>
      </c>
    </row>
    <row r="2145" spans="1:10" x14ac:dyDescent="0.3">
      <c r="A2145" s="3">
        <v>38358</v>
      </c>
      <c r="B2145">
        <v>1</v>
      </c>
      <c r="C2145" t="s">
        <v>467</v>
      </c>
      <c r="D2145">
        <v>100</v>
      </c>
      <c r="E2145" t="s">
        <v>181</v>
      </c>
      <c r="F2145">
        <f t="shared" si="99"/>
        <v>100</v>
      </c>
      <c r="G2145" t="str">
        <f>VLOOKUP(C2145,Customer!A2145:C4967,3,FALSE)</f>
        <v>Finland</v>
      </c>
      <c r="H2145" t="str">
        <f>VLOOKUP(C2145,Customer!A2145:C4967,2,FALSE)</f>
        <v>Espoo</v>
      </c>
      <c r="I2145" t="str">
        <f t="shared" si="100"/>
        <v>Jan</v>
      </c>
      <c r="J2145">
        <f t="shared" si="101"/>
        <v>2</v>
      </c>
    </row>
    <row r="2146" spans="1:10" x14ac:dyDescent="0.3">
      <c r="A2146" s="3">
        <v>38393</v>
      </c>
      <c r="B2146">
        <v>1</v>
      </c>
      <c r="C2146" t="s">
        <v>174</v>
      </c>
      <c r="D2146">
        <v>100</v>
      </c>
      <c r="E2146" t="s">
        <v>181</v>
      </c>
      <c r="F2146">
        <f t="shared" si="99"/>
        <v>100</v>
      </c>
      <c r="G2146" t="str">
        <f>VLOOKUP(C2146,Customer!A2146:C4968,3,FALSE)</f>
        <v>Spain</v>
      </c>
      <c r="H2146" t="str">
        <f>VLOOKUP(C2146,Customer!A2146:C4968,2,FALSE)</f>
        <v>Madrid</v>
      </c>
      <c r="I2146" t="str">
        <f t="shared" si="100"/>
        <v>Feb</v>
      </c>
      <c r="J2146">
        <f t="shared" si="101"/>
        <v>7</v>
      </c>
    </row>
    <row r="2147" spans="1:10" x14ac:dyDescent="0.3">
      <c r="A2147" s="3">
        <v>38415</v>
      </c>
      <c r="B2147">
        <v>1</v>
      </c>
      <c r="C2147" t="s">
        <v>272</v>
      </c>
      <c r="D2147">
        <v>82.42</v>
      </c>
      <c r="E2147" t="s">
        <v>181</v>
      </c>
      <c r="F2147">
        <f t="shared" si="99"/>
        <v>82.42</v>
      </c>
      <c r="G2147" t="str">
        <f>VLOOKUP(C2147,Customer!A2147:C4969,3,FALSE)</f>
        <v>USA</v>
      </c>
      <c r="H2147" t="str">
        <f>VLOOKUP(C2147,Customer!A2147:C4969,2,FALSE)</f>
        <v>San Rafael</v>
      </c>
      <c r="I2147" t="str">
        <f t="shared" si="100"/>
        <v>Mar</v>
      </c>
      <c r="J2147">
        <f t="shared" si="101"/>
        <v>10</v>
      </c>
    </row>
    <row r="2148" spans="1:10" x14ac:dyDescent="0.3">
      <c r="A2148" s="3">
        <v>37650</v>
      </c>
      <c r="B2148">
        <v>1</v>
      </c>
      <c r="C2148" t="s">
        <v>133</v>
      </c>
      <c r="D2148">
        <v>100</v>
      </c>
      <c r="E2148" t="s">
        <v>504</v>
      </c>
      <c r="F2148">
        <f t="shared" si="99"/>
        <v>100</v>
      </c>
      <c r="G2148" t="str">
        <f>VLOOKUP(C2148,Customer!A2148:C4970,3,FALSE)</f>
        <v>Norway</v>
      </c>
      <c r="H2148" t="str">
        <f>VLOOKUP(C2148,Customer!A2148:C4970,2,FALSE)</f>
        <v>Stavern</v>
      </c>
      <c r="I2148" t="str">
        <f t="shared" si="100"/>
        <v>Jan</v>
      </c>
      <c r="J2148">
        <f t="shared" si="101"/>
        <v>5</v>
      </c>
    </row>
    <row r="2149" spans="1:10" x14ac:dyDescent="0.3">
      <c r="A2149" s="3">
        <v>37712</v>
      </c>
      <c r="B2149">
        <v>2</v>
      </c>
      <c r="C2149" t="s">
        <v>403</v>
      </c>
      <c r="D2149">
        <v>100</v>
      </c>
      <c r="E2149" t="s">
        <v>504</v>
      </c>
      <c r="F2149">
        <f t="shared" si="99"/>
        <v>200</v>
      </c>
      <c r="G2149" t="str">
        <f>VLOOKUP(C2149,Customer!A2149:C4971,3,FALSE)</f>
        <v>France</v>
      </c>
      <c r="H2149" t="str">
        <f>VLOOKUP(C2149,Customer!A2149:C4971,2,FALSE)</f>
        <v>Paris</v>
      </c>
      <c r="I2149" t="str">
        <f t="shared" si="100"/>
        <v>Apr</v>
      </c>
      <c r="J2149">
        <f t="shared" si="101"/>
        <v>14</v>
      </c>
    </row>
    <row r="2150" spans="1:10" x14ac:dyDescent="0.3">
      <c r="A2150" s="3">
        <v>37769</v>
      </c>
      <c r="B2150">
        <v>2</v>
      </c>
      <c r="C2150" t="s">
        <v>191</v>
      </c>
      <c r="D2150">
        <v>96.31</v>
      </c>
      <c r="E2150" t="s">
        <v>504</v>
      </c>
      <c r="F2150">
        <f t="shared" si="99"/>
        <v>192.62</v>
      </c>
      <c r="G2150" t="str">
        <f>VLOOKUP(C2150,Customer!A2150:C4972,3,FALSE)</f>
        <v>Spain</v>
      </c>
      <c r="H2150" t="str">
        <f>VLOOKUP(C2150,Customer!A2150:C4972,2,FALSE)</f>
        <v>Madrid</v>
      </c>
      <c r="I2150" t="str">
        <f t="shared" si="100"/>
        <v>May</v>
      </c>
      <c r="J2150">
        <f t="shared" si="101"/>
        <v>22</v>
      </c>
    </row>
    <row r="2151" spans="1:10" x14ac:dyDescent="0.3">
      <c r="A2151" s="3">
        <v>37826</v>
      </c>
      <c r="B2151">
        <v>3</v>
      </c>
      <c r="C2151" t="s">
        <v>62</v>
      </c>
      <c r="D2151">
        <v>100</v>
      </c>
      <c r="E2151" t="s">
        <v>504</v>
      </c>
      <c r="F2151">
        <f t="shared" si="99"/>
        <v>300</v>
      </c>
      <c r="G2151" t="str">
        <f>VLOOKUP(C2151,Customer!A2151:C4973,3,FALSE)</f>
        <v>USA</v>
      </c>
      <c r="H2151" t="str">
        <f>VLOOKUP(C2151,Customer!A2151:C4973,2,FALSE)</f>
        <v>Burlingame</v>
      </c>
      <c r="I2151" t="str">
        <f t="shared" si="100"/>
        <v>Jul</v>
      </c>
      <c r="J2151">
        <f t="shared" si="101"/>
        <v>30</v>
      </c>
    </row>
    <row r="2152" spans="1:10" x14ac:dyDescent="0.3">
      <c r="A2152" s="3">
        <v>37885</v>
      </c>
      <c r="B2152">
        <v>3</v>
      </c>
      <c r="C2152" t="s">
        <v>391</v>
      </c>
      <c r="D2152">
        <v>100</v>
      </c>
      <c r="E2152" t="s">
        <v>504</v>
      </c>
      <c r="F2152">
        <f t="shared" si="99"/>
        <v>300</v>
      </c>
      <c r="G2152" t="str">
        <f>VLOOKUP(C2152,Customer!A2152:C4974,3,FALSE)</f>
        <v>Finland</v>
      </c>
      <c r="H2152" t="str">
        <f>VLOOKUP(C2152,Customer!A2152:C4974,2,FALSE)</f>
        <v>Oulu</v>
      </c>
      <c r="I2152" t="str">
        <f t="shared" si="100"/>
        <v>Sep</v>
      </c>
      <c r="J2152">
        <f t="shared" si="101"/>
        <v>39</v>
      </c>
    </row>
    <row r="2153" spans="1:10" x14ac:dyDescent="0.3">
      <c r="A2153" s="3">
        <v>37915</v>
      </c>
      <c r="B2153">
        <v>4</v>
      </c>
      <c r="C2153" t="s">
        <v>409</v>
      </c>
      <c r="D2153">
        <v>100</v>
      </c>
      <c r="E2153" t="s">
        <v>504</v>
      </c>
      <c r="F2153">
        <f t="shared" si="99"/>
        <v>400</v>
      </c>
      <c r="G2153" t="str">
        <f>VLOOKUP(C2153,Customer!A2153:C4975,3,FALSE)</f>
        <v>Austria</v>
      </c>
      <c r="H2153" t="str">
        <f>VLOOKUP(C2153,Customer!A2153:C4975,2,FALSE)</f>
        <v>Graz</v>
      </c>
      <c r="I2153" t="str">
        <f t="shared" si="100"/>
        <v>Oct</v>
      </c>
      <c r="J2153">
        <f t="shared" si="101"/>
        <v>43</v>
      </c>
    </row>
    <row r="2154" spans="1:10" x14ac:dyDescent="0.3">
      <c r="A2154" s="3">
        <v>37931</v>
      </c>
      <c r="B2154">
        <v>4</v>
      </c>
      <c r="C2154" t="s">
        <v>329</v>
      </c>
      <c r="D2154">
        <v>100</v>
      </c>
      <c r="E2154" t="s">
        <v>504</v>
      </c>
      <c r="F2154">
        <f t="shared" si="99"/>
        <v>400</v>
      </c>
      <c r="G2154" t="str">
        <f>VLOOKUP(C2154,Customer!A2154:C4976,3,FALSE)</f>
        <v>UK</v>
      </c>
      <c r="H2154" t="str">
        <f>VLOOKUP(C2154,Customer!A2154:C4976,2,FALSE)</f>
        <v>London</v>
      </c>
      <c r="I2154" t="str">
        <f t="shared" si="100"/>
        <v>Nov</v>
      </c>
      <c r="J2154">
        <f t="shared" si="101"/>
        <v>45</v>
      </c>
    </row>
    <row r="2155" spans="1:10" x14ac:dyDescent="0.3">
      <c r="A2155" s="3">
        <v>37939</v>
      </c>
      <c r="B2155">
        <v>4</v>
      </c>
      <c r="C2155" t="s">
        <v>520</v>
      </c>
      <c r="D2155">
        <v>100</v>
      </c>
      <c r="E2155" t="s">
        <v>504</v>
      </c>
      <c r="F2155">
        <f t="shared" si="99"/>
        <v>400</v>
      </c>
      <c r="G2155" t="str">
        <f>VLOOKUP(C2155,Customer!A2155:C4977,3,FALSE)</f>
        <v>Spain</v>
      </c>
      <c r="H2155" t="str">
        <f>VLOOKUP(C2155,Customer!A2155:C4977,2,FALSE)</f>
        <v>Sevilla</v>
      </c>
      <c r="I2155" t="str">
        <f t="shared" si="100"/>
        <v>Nov</v>
      </c>
      <c r="J2155">
        <f t="shared" si="101"/>
        <v>46</v>
      </c>
    </row>
    <row r="2156" spans="1:10" x14ac:dyDescent="0.3">
      <c r="A2156" s="3">
        <v>37950</v>
      </c>
      <c r="B2156">
        <v>4</v>
      </c>
      <c r="C2156" t="s">
        <v>219</v>
      </c>
      <c r="D2156">
        <v>97.27</v>
      </c>
      <c r="E2156" t="s">
        <v>504</v>
      </c>
      <c r="F2156">
        <f t="shared" si="99"/>
        <v>389.08</v>
      </c>
      <c r="G2156" t="str">
        <f>VLOOKUP(C2156,Customer!A2156:C4978,3,FALSE)</f>
        <v>France</v>
      </c>
      <c r="H2156" t="str">
        <f>VLOOKUP(C2156,Customer!A2156:C4978,2,FALSE)</f>
        <v>Lyon</v>
      </c>
      <c r="I2156" t="str">
        <f t="shared" si="100"/>
        <v>Nov</v>
      </c>
      <c r="J2156">
        <f t="shared" si="101"/>
        <v>48</v>
      </c>
    </row>
    <row r="2157" spans="1:10" x14ac:dyDescent="0.3">
      <c r="A2157" s="3">
        <v>37964</v>
      </c>
      <c r="B2157">
        <v>4</v>
      </c>
      <c r="C2157" t="s">
        <v>415</v>
      </c>
      <c r="D2157">
        <v>80.900000000000006</v>
      </c>
      <c r="E2157" t="s">
        <v>504</v>
      </c>
      <c r="F2157">
        <f t="shared" si="99"/>
        <v>323.60000000000002</v>
      </c>
      <c r="G2157" t="str">
        <f>VLOOKUP(C2157,Customer!A2157:C4979,3,FALSE)</f>
        <v>USA</v>
      </c>
      <c r="H2157" t="str">
        <f>VLOOKUP(C2157,Customer!A2157:C4979,2,FALSE)</f>
        <v>Boston</v>
      </c>
      <c r="I2157" t="str">
        <f t="shared" si="100"/>
        <v>Dec</v>
      </c>
      <c r="J2157">
        <f t="shared" si="101"/>
        <v>50</v>
      </c>
    </row>
    <row r="2158" spans="1:10" x14ac:dyDescent="0.3">
      <c r="A2158" s="3">
        <v>38021</v>
      </c>
      <c r="B2158">
        <v>1</v>
      </c>
      <c r="C2158" t="s">
        <v>418</v>
      </c>
      <c r="D2158">
        <v>100</v>
      </c>
      <c r="E2158" t="s">
        <v>504</v>
      </c>
      <c r="F2158">
        <f t="shared" si="99"/>
        <v>100</v>
      </c>
      <c r="G2158" t="str">
        <f>VLOOKUP(C2158,Customer!A2158:C4980,3,FALSE)</f>
        <v>Singapore</v>
      </c>
      <c r="H2158" t="str">
        <f>VLOOKUP(C2158,Customer!A2158:C4980,2,FALSE)</f>
        <v>Singapore</v>
      </c>
      <c r="I2158" t="str">
        <f t="shared" si="100"/>
        <v>Feb</v>
      </c>
      <c r="J2158">
        <f t="shared" si="101"/>
        <v>6</v>
      </c>
    </row>
    <row r="2159" spans="1:10" x14ac:dyDescent="0.3">
      <c r="A2159" s="3">
        <v>38057</v>
      </c>
      <c r="B2159">
        <v>1</v>
      </c>
      <c r="C2159" t="s">
        <v>272</v>
      </c>
      <c r="D2159">
        <v>100</v>
      </c>
      <c r="E2159" t="s">
        <v>504</v>
      </c>
      <c r="F2159">
        <f t="shared" si="99"/>
        <v>100</v>
      </c>
      <c r="G2159" t="str">
        <f>VLOOKUP(C2159,Customer!A2159:C4981,3,FALSE)</f>
        <v>USA</v>
      </c>
      <c r="H2159" t="str">
        <f>VLOOKUP(C2159,Customer!A2159:C4981,2,FALSE)</f>
        <v>San Rafael</v>
      </c>
      <c r="I2159" t="str">
        <f t="shared" si="100"/>
        <v>Mar</v>
      </c>
      <c r="J2159">
        <f t="shared" si="101"/>
        <v>11</v>
      </c>
    </row>
    <row r="2160" spans="1:10" x14ac:dyDescent="0.3">
      <c r="A2160" s="3">
        <v>38111</v>
      </c>
      <c r="B2160">
        <v>2</v>
      </c>
      <c r="C2160" t="s">
        <v>242</v>
      </c>
      <c r="D2160">
        <v>100</v>
      </c>
      <c r="E2160" t="s">
        <v>504</v>
      </c>
      <c r="F2160">
        <f t="shared" si="99"/>
        <v>200</v>
      </c>
      <c r="G2160" t="str">
        <f>VLOOKUP(C2160,Customer!A2160:C4982,3,FALSE)</f>
        <v>USA</v>
      </c>
      <c r="H2160" t="str">
        <f>VLOOKUP(C2160,Customer!A2160:C4982,2,FALSE)</f>
        <v>New Haven</v>
      </c>
      <c r="I2160" t="str">
        <f t="shared" si="100"/>
        <v>May</v>
      </c>
      <c r="J2160">
        <f t="shared" si="101"/>
        <v>19</v>
      </c>
    </row>
    <row r="2161" spans="1:10" x14ac:dyDescent="0.3">
      <c r="A2161" s="3">
        <v>38153</v>
      </c>
      <c r="B2161">
        <v>2</v>
      </c>
      <c r="C2161" t="s">
        <v>418</v>
      </c>
      <c r="D2161">
        <v>86.68</v>
      </c>
      <c r="E2161" t="s">
        <v>504</v>
      </c>
      <c r="F2161">
        <f t="shared" si="99"/>
        <v>173.36</v>
      </c>
      <c r="G2161" t="str">
        <f>VLOOKUP(C2161,Customer!A2161:C4983,3,FALSE)</f>
        <v>Singapore</v>
      </c>
      <c r="H2161" t="str">
        <f>VLOOKUP(C2161,Customer!A2161:C4983,2,FALSE)</f>
        <v>Singapore</v>
      </c>
      <c r="I2161" t="str">
        <f t="shared" si="100"/>
        <v>Jun</v>
      </c>
      <c r="J2161">
        <f t="shared" si="101"/>
        <v>25</v>
      </c>
    </row>
    <row r="2162" spans="1:10" x14ac:dyDescent="0.3">
      <c r="A2162" s="3">
        <v>38187</v>
      </c>
      <c r="B2162">
        <v>3</v>
      </c>
      <c r="C2162" t="s">
        <v>152</v>
      </c>
      <c r="D2162">
        <v>85.72</v>
      </c>
      <c r="E2162" t="s">
        <v>504</v>
      </c>
      <c r="F2162">
        <f t="shared" si="99"/>
        <v>257.15999999999997</v>
      </c>
      <c r="G2162" t="str">
        <f>VLOOKUP(C2162,Customer!A2162:C4984,3,FALSE)</f>
        <v>Australia</v>
      </c>
      <c r="H2162" t="str">
        <f>VLOOKUP(C2162,Customer!A2162:C4984,2,FALSE)</f>
        <v>Chatswood</v>
      </c>
      <c r="I2162" t="str">
        <f t="shared" si="100"/>
        <v>Jul</v>
      </c>
      <c r="J2162">
        <f t="shared" si="101"/>
        <v>30</v>
      </c>
    </row>
    <row r="2163" spans="1:10" x14ac:dyDescent="0.3">
      <c r="A2163" s="3">
        <v>38218</v>
      </c>
      <c r="B2163">
        <v>3</v>
      </c>
      <c r="C2163" t="s">
        <v>139</v>
      </c>
      <c r="D2163">
        <v>82.83</v>
      </c>
      <c r="E2163" t="s">
        <v>504</v>
      </c>
      <c r="F2163">
        <f t="shared" si="99"/>
        <v>248.49</v>
      </c>
      <c r="G2163" t="str">
        <f>VLOOKUP(C2163,Customer!A2163:C4985,3,FALSE)</f>
        <v>USA</v>
      </c>
      <c r="H2163" t="str">
        <f>VLOOKUP(C2163,Customer!A2163:C4985,2,FALSE)</f>
        <v>Allentown</v>
      </c>
      <c r="I2163" t="str">
        <f t="shared" si="100"/>
        <v>Aug</v>
      </c>
      <c r="J2163">
        <f t="shared" si="101"/>
        <v>34</v>
      </c>
    </row>
    <row r="2164" spans="1:10" x14ac:dyDescent="0.3">
      <c r="A2164" s="3">
        <v>38238</v>
      </c>
      <c r="B2164">
        <v>3</v>
      </c>
      <c r="C2164" t="s">
        <v>261</v>
      </c>
      <c r="D2164">
        <v>83.79</v>
      </c>
      <c r="E2164" t="s">
        <v>504</v>
      </c>
      <c r="F2164">
        <f t="shared" si="99"/>
        <v>251.37</v>
      </c>
      <c r="G2164" t="str">
        <f>VLOOKUP(C2164,Customer!A2164:C4986,3,FALSE)</f>
        <v>Sweden</v>
      </c>
      <c r="H2164" t="str">
        <f>VLOOKUP(C2164,Customer!A2164:C4986,2,FALSE)</f>
        <v>Boras</v>
      </c>
      <c r="I2164" t="str">
        <f t="shared" si="100"/>
        <v>Sep</v>
      </c>
      <c r="J2164">
        <f t="shared" si="101"/>
        <v>37</v>
      </c>
    </row>
    <row r="2165" spans="1:10" x14ac:dyDescent="0.3">
      <c r="A2165" s="3">
        <v>38273</v>
      </c>
      <c r="B2165">
        <v>4</v>
      </c>
      <c r="C2165" t="s">
        <v>120</v>
      </c>
      <c r="D2165">
        <v>100</v>
      </c>
      <c r="E2165" t="s">
        <v>504</v>
      </c>
      <c r="F2165">
        <f t="shared" si="99"/>
        <v>400</v>
      </c>
      <c r="G2165" t="str">
        <f>VLOOKUP(C2165,Customer!A2165:C4987,3,FALSE)</f>
        <v>USA</v>
      </c>
      <c r="H2165" t="str">
        <f>VLOOKUP(C2165,Customer!A2165:C4987,2,FALSE)</f>
        <v>Cambridge</v>
      </c>
      <c r="I2165" t="str">
        <f t="shared" si="100"/>
        <v>Oct</v>
      </c>
      <c r="J2165">
        <f t="shared" si="101"/>
        <v>42</v>
      </c>
    </row>
    <row r="2166" spans="1:10" x14ac:dyDescent="0.3">
      <c r="A2166" s="3">
        <v>38282</v>
      </c>
      <c r="B2166">
        <v>4</v>
      </c>
      <c r="C2166" t="s">
        <v>225</v>
      </c>
      <c r="D2166">
        <v>87.64</v>
      </c>
      <c r="E2166" t="s">
        <v>504</v>
      </c>
      <c r="F2166">
        <f t="shared" si="99"/>
        <v>350.56</v>
      </c>
      <c r="G2166" t="str">
        <f>VLOOKUP(C2166,Customer!A2166:C4988,3,FALSE)</f>
        <v>Canada</v>
      </c>
      <c r="H2166" t="str">
        <f>VLOOKUP(C2166,Customer!A2166:C4988,2,FALSE)</f>
        <v>Vancouver</v>
      </c>
      <c r="I2166" t="str">
        <f t="shared" si="100"/>
        <v>Oct</v>
      </c>
      <c r="J2166">
        <f t="shared" si="101"/>
        <v>43</v>
      </c>
    </row>
    <row r="2167" spans="1:10" x14ac:dyDescent="0.3">
      <c r="A2167" s="3">
        <v>38296</v>
      </c>
      <c r="B2167">
        <v>4</v>
      </c>
      <c r="C2167" t="s">
        <v>99</v>
      </c>
      <c r="D2167">
        <v>98.18</v>
      </c>
      <c r="E2167" t="s">
        <v>504</v>
      </c>
      <c r="F2167">
        <f t="shared" si="99"/>
        <v>392.72</v>
      </c>
      <c r="G2167" t="str">
        <f>VLOOKUP(C2167,Customer!A2167:C4989,3,FALSE)</f>
        <v>USA</v>
      </c>
      <c r="H2167" t="str">
        <f>VLOOKUP(C2167,Customer!A2167:C4989,2,FALSE)</f>
        <v>NYC</v>
      </c>
      <c r="I2167" t="str">
        <f t="shared" si="100"/>
        <v>Nov</v>
      </c>
      <c r="J2167">
        <f t="shared" si="101"/>
        <v>45</v>
      </c>
    </row>
    <row r="2168" spans="1:10" x14ac:dyDescent="0.3">
      <c r="A2168" s="3">
        <v>38310</v>
      </c>
      <c r="B2168">
        <v>4</v>
      </c>
      <c r="C2168" t="s">
        <v>272</v>
      </c>
      <c r="D2168">
        <v>100</v>
      </c>
      <c r="E2168" t="s">
        <v>504</v>
      </c>
      <c r="F2168">
        <f t="shared" si="99"/>
        <v>400</v>
      </c>
      <c r="G2168" t="str">
        <f>VLOOKUP(C2168,Customer!A2168:C4990,3,FALSE)</f>
        <v>USA</v>
      </c>
      <c r="H2168" t="str">
        <f>VLOOKUP(C2168,Customer!A2168:C4990,2,FALSE)</f>
        <v>San Rafael</v>
      </c>
      <c r="I2168" t="str">
        <f t="shared" si="100"/>
        <v>Nov</v>
      </c>
      <c r="J2168">
        <f t="shared" si="101"/>
        <v>47</v>
      </c>
    </row>
    <row r="2169" spans="1:10" x14ac:dyDescent="0.3">
      <c r="A2169" s="3">
        <v>38292</v>
      </c>
      <c r="B2169">
        <v>4</v>
      </c>
      <c r="C2169" t="s">
        <v>191</v>
      </c>
      <c r="D2169">
        <v>100</v>
      </c>
      <c r="E2169" t="s">
        <v>504</v>
      </c>
      <c r="F2169">
        <f t="shared" si="99"/>
        <v>400</v>
      </c>
      <c r="G2169" t="str">
        <f>VLOOKUP(C2169,Customer!A2169:C4991,3,FALSE)</f>
        <v>Spain</v>
      </c>
      <c r="H2169" t="str">
        <f>VLOOKUP(C2169,Customer!A2169:C4991,2,FALSE)</f>
        <v>Madrid</v>
      </c>
      <c r="I2169" t="str">
        <f t="shared" si="100"/>
        <v>Nov</v>
      </c>
      <c r="J2169">
        <f t="shared" si="101"/>
        <v>45</v>
      </c>
    </row>
    <row r="2170" spans="1:10" x14ac:dyDescent="0.3">
      <c r="A2170" s="3">
        <v>38331</v>
      </c>
      <c r="B2170">
        <v>4</v>
      </c>
      <c r="C2170" t="s">
        <v>174</v>
      </c>
      <c r="D2170">
        <v>100</v>
      </c>
      <c r="E2170" t="s">
        <v>504</v>
      </c>
      <c r="F2170">
        <f t="shared" si="99"/>
        <v>400</v>
      </c>
      <c r="G2170" t="str">
        <f>VLOOKUP(C2170,Customer!A2170:C4992,3,FALSE)</f>
        <v>Spain</v>
      </c>
      <c r="H2170" t="str">
        <f>VLOOKUP(C2170,Customer!A2170:C4992,2,FALSE)</f>
        <v>Madrid</v>
      </c>
      <c r="I2170" t="str">
        <f t="shared" si="100"/>
        <v>Dec</v>
      </c>
      <c r="J2170">
        <f t="shared" si="101"/>
        <v>50</v>
      </c>
    </row>
    <row r="2171" spans="1:10" x14ac:dyDescent="0.3">
      <c r="A2171" s="3">
        <v>38375</v>
      </c>
      <c r="B2171">
        <v>1</v>
      </c>
      <c r="C2171" t="s">
        <v>272</v>
      </c>
      <c r="D2171">
        <v>100</v>
      </c>
      <c r="E2171" t="s">
        <v>504</v>
      </c>
      <c r="F2171">
        <f t="shared" si="99"/>
        <v>100</v>
      </c>
      <c r="G2171" t="str">
        <f>VLOOKUP(C2171,Customer!A2171:C4993,3,FALSE)</f>
        <v>USA</v>
      </c>
      <c r="H2171" t="str">
        <f>VLOOKUP(C2171,Customer!A2171:C4993,2,FALSE)</f>
        <v>San Rafael</v>
      </c>
      <c r="I2171" t="str">
        <f t="shared" si="100"/>
        <v>Jan</v>
      </c>
      <c r="J2171">
        <f t="shared" si="101"/>
        <v>5</v>
      </c>
    </row>
    <row r="2172" spans="1:10" x14ac:dyDescent="0.3">
      <c r="A2172" s="3">
        <v>38400</v>
      </c>
      <c r="B2172">
        <v>1</v>
      </c>
      <c r="C2172" t="s">
        <v>272</v>
      </c>
      <c r="D2172">
        <v>100</v>
      </c>
      <c r="E2172" t="s">
        <v>504</v>
      </c>
      <c r="F2172">
        <f t="shared" si="99"/>
        <v>100</v>
      </c>
      <c r="G2172" t="str">
        <f>VLOOKUP(C2172,Customer!A2172:C4994,3,FALSE)</f>
        <v>USA</v>
      </c>
      <c r="H2172" t="str">
        <f>VLOOKUP(C2172,Customer!A2172:C4994,2,FALSE)</f>
        <v>San Rafael</v>
      </c>
      <c r="I2172" t="str">
        <f t="shared" si="100"/>
        <v>Feb</v>
      </c>
      <c r="J2172">
        <f t="shared" si="101"/>
        <v>8</v>
      </c>
    </row>
    <row r="2173" spans="1:10" x14ac:dyDescent="0.3">
      <c r="A2173" s="3">
        <v>38473</v>
      </c>
      <c r="B2173">
        <v>2</v>
      </c>
      <c r="C2173" t="s">
        <v>292</v>
      </c>
      <c r="D2173">
        <v>100</v>
      </c>
      <c r="E2173" t="s">
        <v>504</v>
      </c>
      <c r="F2173">
        <f t="shared" si="99"/>
        <v>200</v>
      </c>
      <c r="G2173" t="str">
        <f>VLOOKUP(C2173,Customer!A2173:C4995,3,FALSE)</f>
        <v>Canada</v>
      </c>
      <c r="H2173" t="str">
        <f>VLOOKUP(C2173,Customer!A2173:C4995,2,FALSE)</f>
        <v>Montreal</v>
      </c>
      <c r="I2173" t="str">
        <f t="shared" si="100"/>
        <v>May</v>
      </c>
      <c r="J2173">
        <f t="shared" si="101"/>
        <v>19</v>
      </c>
    </row>
    <row r="2174" spans="1:10" x14ac:dyDescent="0.3">
      <c r="A2174" s="3">
        <v>38503</v>
      </c>
      <c r="B2174">
        <v>2</v>
      </c>
      <c r="C2174" t="s">
        <v>114</v>
      </c>
      <c r="D2174">
        <v>86.68</v>
      </c>
      <c r="E2174" t="s">
        <v>504</v>
      </c>
      <c r="F2174">
        <f t="shared" si="99"/>
        <v>173.36</v>
      </c>
      <c r="G2174" t="str">
        <f>VLOOKUP(C2174,Customer!A2174:C4996,3,FALSE)</f>
        <v>France</v>
      </c>
      <c r="H2174" t="str">
        <f>VLOOKUP(C2174,Customer!A2174:C4996,2,FALSE)</f>
        <v>Nantes</v>
      </c>
      <c r="I2174" t="str">
        <f t="shared" si="100"/>
        <v>May</v>
      </c>
      <c r="J2174">
        <f t="shared" si="101"/>
        <v>23</v>
      </c>
    </row>
    <row r="2175" spans="1:10" x14ac:dyDescent="0.3">
      <c r="A2175" s="3">
        <v>37676</v>
      </c>
      <c r="B2175">
        <v>1</v>
      </c>
      <c r="C2175" t="s">
        <v>28</v>
      </c>
      <c r="D2175">
        <v>92.9</v>
      </c>
      <c r="E2175" t="s">
        <v>26</v>
      </c>
      <c r="F2175">
        <f t="shared" si="99"/>
        <v>92.9</v>
      </c>
      <c r="G2175" t="str">
        <f>VLOOKUP(C2175,Customer!A2175:C4997,3,FALSE)</f>
        <v>USA</v>
      </c>
      <c r="H2175" t="str">
        <f>VLOOKUP(C2175,Customer!A2175:C4997,2,FALSE)</f>
        <v>NYC</v>
      </c>
      <c r="I2175" t="str">
        <f t="shared" si="100"/>
        <v>Feb</v>
      </c>
      <c r="J2175">
        <f t="shared" si="101"/>
        <v>9</v>
      </c>
    </row>
    <row r="2176" spans="1:10" x14ac:dyDescent="0.3">
      <c r="A2176" s="3">
        <v>37740</v>
      </c>
      <c r="B2176">
        <v>2</v>
      </c>
      <c r="C2176" t="s">
        <v>89</v>
      </c>
      <c r="D2176">
        <v>100</v>
      </c>
      <c r="E2176" t="s">
        <v>26</v>
      </c>
      <c r="F2176">
        <f t="shared" si="99"/>
        <v>200</v>
      </c>
      <c r="G2176" t="str">
        <f>VLOOKUP(C2176,Customer!A2176:C4998,3,FALSE)</f>
        <v>Australia</v>
      </c>
      <c r="H2176" t="str">
        <f>VLOOKUP(C2176,Customer!A2176:C4998,2,FALSE)</f>
        <v>Melbourne</v>
      </c>
      <c r="I2176" t="str">
        <f t="shared" si="100"/>
        <v>Apr</v>
      </c>
      <c r="J2176">
        <f t="shared" si="101"/>
        <v>18</v>
      </c>
    </row>
    <row r="2177" spans="1:10" x14ac:dyDescent="0.3">
      <c r="A2177" s="3">
        <v>37799</v>
      </c>
      <c r="B2177">
        <v>2</v>
      </c>
      <c r="C2177" t="s">
        <v>174</v>
      </c>
      <c r="D2177">
        <v>100</v>
      </c>
      <c r="E2177" t="s">
        <v>26</v>
      </c>
      <c r="F2177">
        <f t="shared" si="99"/>
        <v>200</v>
      </c>
      <c r="G2177" t="str">
        <f>VLOOKUP(C2177,Customer!A2177:C4999,3,FALSE)</f>
        <v>Spain</v>
      </c>
      <c r="H2177" t="str">
        <f>VLOOKUP(C2177,Customer!A2177:C4999,2,FALSE)</f>
        <v>Madrid</v>
      </c>
      <c r="I2177" t="str">
        <f t="shared" si="100"/>
        <v>Jun</v>
      </c>
      <c r="J2177">
        <f t="shared" si="101"/>
        <v>26</v>
      </c>
    </row>
    <row r="2178" spans="1:10" x14ac:dyDescent="0.3">
      <c r="A2178" s="3">
        <v>37858</v>
      </c>
      <c r="B2178">
        <v>3</v>
      </c>
      <c r="C2178" t="s">
        <v>52</v>
      </c>
      <c r="D2178">
        <v>93.9</v>
      </c>
      <c r="E2178" t="s">
        <v>26</v>
      </c>
      <c r="F2178">
        <f t="shared" si="99"/>
        <v>281.70000000000005</v>
      </c>
      <c r="G2178" t="str">
        <f>VLOOKUP(C2178,Customer!A2178:C5000,3,FALSE)</f>
        <v>USA</v>
      </c>
      <c r="H2178" t="str">
        <f>VLOOKUP(C2178,Customer!A2178:C5000,2,FALSE)</f>
        <v>Pasadena</v>
      </c>
      <c r="I2178" t="str">
        <f t="shared" si="100"/>
        <v>Aug</v>
      </c>
      <c r="J2178">
        <f t="shared" si="101"/>
        <v>35</v>
      </c>
    </row>
    <row r="2179" spans="1:10" x14ac:dyDescent="0.3">
      <c r="A2179" s="3">
        <v>37922</v>
      </c>
      <c r="B2179">
        <v>4</v>
      </c>
      <c r="C2179" t="s">
        <v>62</v>
      </c>
      <c r="D2179">
        <v>100</v>
      </c>
      <c r="E2179" t="s">
        <v>26</v>
      </c>
      <c r="F2179">
        <f t="shared" ref="F2179:F2242" si="102">D2179*B2179</f>
        <v>400</v>
      </c>
      <c r="G2179" t="str">
        <f>VLOOKUP(C2179,Customer!A2179:C5001,3,FALSE)</f>
        <v>USA</v>
      </c>
      <c r="H2179" t="str">
        <f>VLOOKUP(C2179,Customer!A2179:C5001,2,FALSE)</f>
        <v>Burlingame</v>
      </c>
      <c r="I2179" t="str">
        <f t="shared" ref="I2179:I2242" si="103">TEXT(A2179,"mmm")</f>
        <v>Oct</v>
      </c>
      <c r="J2179">
        <f t="shared" ref="J2179:J2242" si="104">WEEKNUM(A2179)</f>
        <v>44</v>
      </c>
    </row>
    <row r="2180" spans="1:10" x14ac:dyDescent="0.3">
      <c r="A2180" s="3">
        <v>37943</v>
      </c>
      <c r="B2180">
        <v>4</v>
      </c>
      <c r="C2180" t="s">
        <v>73</v>
      </c>
      <c r="D2180">
        <v>98.89</v>
      </c>
      <c r="E2180" t="s">
        <v>26</v>
      </c>
      <c r="F2180">
        <f t="shared" si="102"/>
        <v>395.56</v>
      </c>
      <c r="G2180" t="str">
        <f>VLOOKUP(C2180,Customer!A2180:C5002,3,FALSE)</f>
        <v>Norway</v>
      </c>
      <c r="H2180" t="str">
        <f>VLOOKUP(C2180,Customer!A2180:C5002,2,FALSE)</f>
        <v>Bergen</v>
      </c>
      <c r="I2180" t="str">
        <f t="shared" si="103"/>
        <v>Nov</v>
      </c>
      <c r="J2180">
        <f t="shared" si="104"/>
        <v>47</v>
      </c>
    </row>
    <row r="2181" spans="1:10" x14ac:dyDescent="0.3">
      <c r="A2181" s="3">
        <v>37998</v>
      </c>
      <c r="B2181">
        <v>1</v>
      </c>
      <c r="C2181" t="s">
        <v>302</v>
      </c>
      <c r="D2181">
        <v>79.91</v>
      </c>
      <c r="E2181" t="s">
        <v>26</v>
      </c>
      <c r="F2181">
        <f t="shared" si="102"/>
        <v>79.91</v>
      </c>
      <c r="G2181" t="str">
        <f>VLOOKUP(C2181,Customer!A2181:C5003,3,FALSE)</f>
        <v>Japan</v>
      </c>
      <c r="H2181" t="str">
        <f>VLOOKUP(C2181,Customer!A2181:C5003,2,FALSE)</f>
        <v>Osaka</v>
      </c>
      <c r="I2181" t="str">
        <f t="shared" si="103"/>
        <v>Jan</v>
      </c>
      <c r="J2181">
        <f t="shared" si="104"/>
        <v>3</v>
      </c>
    </row>
    <row r="2182" spans="1:10" x14ac:dyDescent="0.3">
      <c r="A2182" s="3">
        <v>38037</v>
      </c>
      <c r="B2182">
        <v>1</v>
      </c>
      <c r="C2182" t="s">
        <v>89</v>
      </c>
      <c r="D2182">
        <v>100</v>
      </c>
      <c r="E2182" t="s">
        <v>26</v>
      </c>
      <c r="F2182">
        <f t="shared" si="102"/>
        <v>100</v>
      </c>
      <c r="G2182" t="str">
        <f>VLOOKUP(C2182,Customer!A2182:C5004,3,FALSE)</f>
        <v>Australia</v>
      </c>
      <c r="H2182" t="str">
        <f>VLOOKUP(C2182,Customer!A2182:C5004,2,FALSE)</f>
        <v>Melbourne</v>
      </c>
      <c r="I2182" t="str">
        <f t="shared" si="103"/>
        <v>Feb</v>
      </c>
      <c r="J2182">
        <f t="shared" si="104"/>
        <v>8</v>
      </c>
    </row>
    <row r="2183" spans="1:10" x14ac:dyDescent="0.3">
      <c r="A2183" s="3">
        <v>38079</v>
      </c>
      <c r="B2183">
        <v>2</v>
      </c>
      <c r="C2183" t="s">
        <v>373</v>
      </c>
      <c r="D2183">
        <v>100</v>
      </c>
      <c r="E2183" t="s">
        <v>26</v>
      </c>
      <c r="F2183">
        <f t="shared" si="102"/>
        <v>200</v>
      </c>
      <c r="G2183" t="str">
        <f>VLOOKUP(C2183,Customer!A2183:C5005,3,FALSE)</f>
        <v>Canada</v>
      </c>
      <c r="H2183" t="str">
        <f>VLOOKUP(C2183,Customer!A2183:C5005,2,FALSE)</f>
        <v>Tsawassen</v>
      </c>
      <c r="I2183" t="str">
        <f t="shared" si="103"/>
        <v>Apr</v>
      </c>
      <c r="J2183">
        <f t="shared" si="104"/>
        <v>14</v>
      </c>
    </row>
    <row r="2184" spans="1:10" x14ac:dyDescent="0.3">
      <c r="A2184" s="3">
        <v>38118</v>
      </c>
      <c r="B2184">
        <v>2</v>
      </c>
      <c r="C2184" t="s">
        <v>397</v>
      </c>
      <c r="D2184">
        <v>100</v>
      </c>
      <c r="E2184" t="s">
        <v>26</v>
      </c>
      <c r="F2184">
        <f t="shared" si="102"/>
        <v>200</v>
      </c>
      <c r="G2184" t="str">
        <f>VLOOKUP(C2184,Customer!A2184:C5006,3,FALSE)</f>
        <v>USA</v>
      </c>
      <c r="H2184" t="str">
        <f>VLOOKUP(C2184,Customer!A2184:C5006,2,FALSE)</f>
        <v>San Jose</v>
      </c>
      <c r="I2184" t="str">
        <f t="shared" si="103"/>
        <v>May</v>
      </c>
      <c r="J2184">
        <f t="shared" si="104"/>
        <v>20</v>
      </c>
    </row>
    <row r="2185" spans="1:10" x14ac:dyDescent="0.3">
      <c r="A2185" s="3">
        <v>38166</v>
      </c>
      <c r="B2185">
        <v>2</v>
      </c>
      <c r="C2185" t="s">
        <v>109</v>
      </c>
      <c r="D2185">
        <v>79.91</v>
      </c>
      <c r="E2185" t="s">
        <v>26</v>
      </c>
      <c r="F2185">
        <f t="shared" si="102"/>
        <v>159.82</v>
      </c>
      <c r="G2185" t="str">
        <f>VLOOKUP(C2185,Customer!A2185:C5007,3,FALSE)</f>
        <v>USA</v>
      </c>
      <c r="H2185" t="str">
        <f>VLOOKUP(C2185,Customer!A2185:C5007,2,FALSE)</f>
        <v>Bridgewater</v>
      </c>
      <c r="I2185" t="str">
        <f t="shared" si="103"/>
        <v>Jun</v>
      </c>
      <c r="J2185">
        <f t="shared" si="104"/>
        <v>27</v>
      </c>
    </row>
    <row r="2186" spans="1:10" x14ac:dyDescent="0.3">
      <c r="A2186" s="3">
        <v>38191</v>
      </c>
      <c r="B2186">
        <v>3</v>
      </c>
      <c r="C2186" t="s">
        <v>114</v>
      </c>
      <c r="D2186">
        <v>81.91</v>
      </c>
      <c r="E2186" t="s">
        <v>26</v>
      </c>
      <c r="F2186">
        <f t="shared" si="102"/>
        <v>245.73</v>
      </c>
      <c r="G2186" t="str">
        <f>VLOOKUP(C2186,Customer!A2186:C5008,3,FALSE)</f>
        <v>France</v>
      </c>
      <c r="H2186" t="str">
        <f>VLOOKUP(C2186,Customer!A2186:C5008,2,FALSE)</f>
        <v>Nantes</v>
      </c>
      <c r="I2186" t="str">
        <f t="shared" si="103"/>
        <v>Jul</v>
      </c>
      <c r="J2186">
        <f t="shared" si="104"/>
        <v>30</v>
      </c>
    </row>
    <row r="2187" spans="1:10" x14ac:dyDescent="0.3">
      <c r="A2187" s="3">
        <v>38226</v>
      </c>
      <c r="B2187">
        <v>3</v>
      </c>
      <c r="C2187" t="s">
        <v>120</v>
      </c>
      <c r="D2187">
        <v>98.89</v>
      </c>
      <c r="E2187" t="s">
        <v>26</v>
      </c>
      <c r="F2187">
        <f t="shared" si="102"/>
        <v>296.67</v>
      </c>
      <c r="G2187" t="str">
        <f>VLOOKUP(C2187,Customer!A2187:C5009,3,FALSE)</f>
        <v>USA</v>
      </c>
      <c r="H2187" t="str">
        <f>VLOOKUP(C2187,Customer!A2187:C5009,2,FALSE)</f>
        <v>Cambridge</v>
      </c>
      <c r="I2187" t="str">
        <f t="shared" si="103"/>
        <v>Aug</v>
      </c>
      <c r="J2187">
        <f t="shared" si="104"/>
        <v>35</v>
      </c>
    </row>
    <row r="2188" spans="1:10" x14ac:dyDescent="0.3">
      <c r="A2188" s="3">
        <v>38246</v>
      </c>
      <c r="B2188">
        <v>3</v>
      </c>
      <c r="C2188" t="s">
        <v>479</v>
      </c>
      <c r="D2188">
        <v>100</v>
      </c>
      <c r="E2188" t="s">
        <v>26</v>
      </c>
      <c r="F2188">
        <f t="shared" si="102"/>
        <v>300</v>
      </c>
      <c r="G2188" t="str">
        <f>VLOOKUP(C2188,Customer!A2188:C5010,3,FALSE)</f>
        <v>Ireland</v>
      </c>
      <c r="H2188" t="str">
        <f>VLOOKUP(C2188,Customer!A2188:C5010,2,FALSE)</f>
        <v>Dublin</v>
      </c>
      <c r="I2188" t="str">
        <f t="shared" si="103"/>
        <v>Sep</v>
      </c>
      <c r="J2188">
        <f t="shared" si="104"/>
        <v>38</v>
      </c>
    </row>
    <row r="2189" spans="1:10" x14ac:dyDescent="0.3">
      <c r="A2189" s="3">
        <v>38275</v>
      </c>
      <c r="B2189">
        <v>4</v>
      </c>
      <c r="C2189" t="s">
        <v>317</v>
      </c>
      <c r="D2189">
        <v>79.91</v>
      </c>
      <c r="E2189" t="s">
        <v>26</v>
      </c>
      <c r="F2189">
        <f t="shared" si="102"/>
        <v>319.64</v>
      </c>
      <c r="G2189" t="str">
        <f>VLOOKUP(C2189,Customer!A2189:C5011,3,FALSE)</f>
        <v>USA</v>
      </c>
      <c r="H2189" t="str">
        <f>VLOOKUP(C2189,Customer!A2189:C5011,2,FALSE)</f>
        <v>White Plains</v>
      </c>
      <c r="I2189" t="str">
        <f t="shared" si="103"/>
        <v>Oct</v>
      </c>
      <c r="J2189">
        <f t="shared" si="104"/>
        <v>42</v>
      </c>
    </row>
    <row r="2190" spans="1:10" x14ac:dyDescent="0.3">
      <c r="A2190" s="3">
        <v>38293</v>
      </c>
      <c r="B2190">
        <v>4</v>
      </c>
      <c r="C2190" t="s">
        <v>139</v>
      </c>
      <c r="D2190">
        <v>100</v>
      </c>
      <c r="E2190" t="s">
        <v>26</v>
      </c>
      <c r="F2190">
        <f t="shared" si="102"/>
        <v>400</v>
      </c>
      <c r="G2190" t="str">
        <f>VLOOKUP(C2190,Customer!A2190:C5012,3,FALSE)</f>
        <v>USA</v>
      </c>
      <c r="H2190" t="str">
        <f>VLOOKUP(C2190,Customer!A2190:C5012,2,FALSE)</f>
        <v>Allentown</v>
      </c>
      <c r="I2190" t="str">
        <f t="shared" si="103"/>
        <v>Nov</v>
      </c>
      <c r="J2190">
        <f t="shared" si="104"/>
        <v>45</v>
      </c>
    </row>
    <row r="2191" spans="1:10" x14ac:dyDescent="0.3">
      <c r="A2191" s="3">
        <v>38306</v>
      </c>
      <c r="B2191">
        <v>4</v>
      </c>
      <c r="C2191" t="s">
        <v>28</v>
      </c>
      <c r="D2191">
        <v>63.91</v>
      </c>
      <c r="E2191" t="s">
        <v>26</v>
      </c>
      <c r="F2191">
        <f t="shared" si="102"/>
        <v>255.64</v>
      </c>
      <c r="G2191" t="str">
        <f>VLOOKUP(C2191,Customer!A2191:C5013,3,FALSE)</f>
        <v>USA</v>
      </c>
      <c r="H2191" t="str">
        <f>VLOOKUP(C2191,Customer!A2191:C5013,2,FALSE)</f>
        <v>NYC</v>
      </c>
      <c r="I2191" t="str">
        <f t="shared" si="103"/>
        <v>Nov</v>
      </c>
      <c r="J2191">
        <f t="shared" si="104"/>
        <v>47</v>
      </c>
    </row>
    <row r="2192" spans="1:10" x14ac:dyDescent="0.3">
      <c r="A2192" s="3">
        <v>38315</v>
      </c>
      <c r="B2192">
        <v>4</v>
      </c>
      <c r="C2192" t="s">
        <v>352</v>
      </c>
      <c r="D2192">
        <v>100</v>
      </c>
      <c r="E2192" t="s">
        <v>26</v>
      </c>
      <c r="F2192">
        <f t="shared" si="102"/>
        <v>400</v>
      </c>
      <c r="G2192" t="str">
        <f>VLOOKUP(C2192,Customer!A2192:C5014,3,FALSE)</f>
        <v>Spain</v>
      </c>
      <c r="H2192" t="str">
        <f>VLOOKUP(C2192,Customer!A2192:C5014,2,FALSE)</f>
        <v>Barcelona</v>
      </c>
      <c r="I2192" t="str">
        <f t="shared" si="103"/>
        <v>Nov</v>
      </c>
      <c r="J2192">
        <f t="shared" si="104"/>
        <v>48</v>
      </c>
    </row>
    <row r="2193" spans="1:10" x14ac:dyDescent="0.3">
      <c r="A2193" s="3">
        <v>38325</v>
      </c>
      <c r="B2193">
        <v>4</v>
      </c>
      <c r="C2193" t="s">
        <v>568</v>
      </c>
      <c r="D2193">
        <v>81.17</v>
      </c>
      <c r="E2193" t="s">
        <v>26</v>
      </c>
      <c r="F2193">
        <f t="shared" si="102"/>
        <v>324.68</v>
      </c>
      <c r="G2193" t="str">
        <f>VLOOKUP(C2193,Customer!A2193:C5015,3,FALSE)</f>
        <v>USA</v>
      </c>
      <c r="H2193" t="str">
        <f>VLOOKUP(C2193,Customer!A2193:C5015,2,FALSE)</f>
        <v>Glendale</v>
      </c>
      <c r="I2193" t="str">
        <f t="shared" si="103"/>
        <v>Dec</v>
      </c>
      <c r="J2193">
        <f t="shared" si="104"/>
        <v>49</v>
      </c>
    </row>
    <row r="2194" spans="1:10" x14ac:dyDescent="0.3">
      <c r="A2194" s="3">
        <v>38358</v>
      </c>
      <c r="B2194">
        <v>1</v>
      </c>
      <c r="C2194" t="s">
        <v>467</v>
      </c>
      <c r="D2194">
        <v>100</v>
      </c>
      <c r="E2194" t="s">
        <v>26</v>
      </c>
      <c r="F2194">
        <f t="shared" si="102"/>
        <v>100</v>
      </c>
      <c r="G2194" t="str">
        <f>VLOOKUP(C2194,Customer!A2194:C5016,3,FALSE)</f>
        <v>Finland</v>
      </c>
      <c r="H2194" t="str">
        <f>VLOOKUP(C2194,Customer!A2194:C5016,2,FALSE)</f>
        <v>Espoo</v>
      </c>
      <c r="I2194" t="str">
        <f t="shared" si="103"/>
        <v>Jan</v>
      </c>
      <c r="J2194">
        <f t="shared" si="104"/>
        <v>2</v>
      </c>
    </row>
    <row r="2195" spans="1:10" x14ac:dyDescent="0.3">
      <c r="A2195" s="3">
        <v>38386</v>
      </c>
      <c r="B2195">
        <v>1</v>
      </c>
      <c r="C2195" t="s">
        <v>114</v>
      </c>
      <c r="D2195">
        <v>100</v>
      </c>
      <c r="E2195" t="s">
        <v>26</v>
      </c>
      <c r="F2195">
        <f t="shared" si="102"/>
        <v>100</v>
      </c>
      <c r="G2195" t="str">
        <f>VLOOKUP(C2195,Customer!A2195:C5017,3,FALSE)</f>
        <v>France</v>
      </c>
      <c r="H2195" t="str">
        <f>VLOOKUP(C2195,Customer!A2195:C5017,2,FALSE)</f>
        <v>Nantes</v>
      </c>
      <c r="I2195" t="str">
        <f t="shared" si="103"/>
        <v>Feb</v>
      </c>
      <c r="J2195">
        <f t="shared" si="104"/>
        <v>6</v>
      </c>
    </row>
    <row r="2196" spans="1:10" x14ac:dyDescent="0.3">
      <c r="A2196" s="3">
        <v>38413</v>
      </c>
      <c r="B2196">
        <v>1</v>
      </c>
      <c r="C2196" t="s">
        <v>196</v>
      </c>
      <c r="D2196">
        <v>94.9</v>
      </c>
      <c r="E2196" t="s">
        <v>26</v>
      </c>
      <c r="F2196">
        <f t="shared" si="102"/>
        <v>94.9</v>
      </c>
      <c r="G2196" t="str">
        <f>VLOOKUP(C2196,Customer!A2196:C5018,3,FALSE)</f>
        <v>Singapore</v>
      </c>
      <c r="H2196" t="str">
        <f>VLOOKUP(C2196,Customer!A2196:C5018,2,FALSE)</f>
        <v>Singapore</v>
      </c>
      <c r="I2196" t="str">
        <f t="shared" si="103"/>
        <v>Mar</v>
      </c>
      <c r="J2196">
        <f t="shared" si="104"/>
        <v>10</v>
      </c>
    </row>
    <row r="2197" spans="1:10" x14ac:dyDescent="0.3">
      <c r="A2197" s="3">
        <v>38445</v>
      </c>
      <c r="B2197">
        <v>2</v>
      </c>
      <c r="C2197" t="s">
        <v>104</v>
      </c>
      <c r="D2197">
        <v>100</v>
      </c>
      <c r="E2197" t="s">
        <v>26</v>
      </c>
      <c r="F2197">
        <f t="shared" si="102"/>
        <v>200</v>
      </c>
      <c r="G2197" t="str">
        <f>VLOOKUP(C2197,Customer!A2197:C5019,3,FALSE)</f>
        <v>USA</v>
      </c>
      <c r="H2197" t="str">
        <f>VLOOKUP(C2197,Customer!A2197:C5019,2,FALSE)</f>
        <v>Newark</v>
      </c>
      <c r="I2197" t="str">
        <f t="shared" si="103"/>
        <v>Apr</v>
      </c>
      <c r="J2197">
        <f t="shared" si="104"/>
        <v>15</v>
      </c>
    </row>
    <row r="2198" spans="1:10" x14ac:dyDescent="0.3">
      <c r="A2198" s="3">
        <v>38482</v>
      </c>
      <c r="B2198">
        <v>2</v>
      </c>
      <c r="C2198" t="s">
        <v>452</v>
      </c>
      <c r="D2198">
        <v>100</v>
      </c>
      <c r="E2198" t="s">
        <v>26</v>
      </c>
      <c r="F2198">
        <f t="shared" si="102"/>
        <v>200</v>
      </c>
      <c r="G2198" t="str">
        <f>VLOOKUP(C2198,Customer!A2198:C5020,3,FALSE)</f>
        <v>Italy</v>
      </c>
      <c r="H2198" t="str">
        <f>VLOOKUP(C2198,Customer!A2198:C5020,2,FALSE)</f>
        <v>Reggio Emilia</v>
      </c>
      <c r="I2198" t="str">
        <f t="shared" si="103"/>
        <v>May</v>
      </c>
      <c r="J2198">
        <f t="shared" si="104"/>
        <v>20</v>
      </c>
    </row>
    <row r="2199" spans="1:10" x14ac:dyDescent="0.3">
      <c r="A2199" s="3">
        <v>37683</v>
      </c>
      <c r="B2199">
        <v>1</v>
      </c>
      <c r="C2199" t="s">
        <v>425</v>
      </c>
      <c r="D2199">
        <v>43.45</v>
      </c>
      <c r="E2199" t="s">
        <v>26</v>
      </c>
      <c r="F2199">
        <f t="shared" si="102"/>
        <v>43.45</v>
      </c>
      <c r="G2199" t="str">
        <f>VLOOKUP(C2199,Customer!A2199:C5021,3,FALSE)</f>
        <v>Philippines</v>
      </c>
      <c r="H2199" t="str">
        <f>VLOOKUP(C2199,Customer!A2199:C5021,2,FALSE)</f>
        <v>Makati City</v>
      </c>
      <c r="I2199" t="str">
        <f t="shared" si="103"/>
        <v>Mar</v>
      </c>
      <c r="J2199">
        <f t="shared" si="104"/>
        <v>10</v>
      </c>
    </row>
    <row r="2200" spans="1:10" x14ac:dyDescent="0.3">
      <c r="A2200" s="3">
        <v>37749</v>
      </c>
      <c r="B2200">
        <v>2</v>
      </c>
      <c r="C2200" t="s">
        <v>433</v>
      </c>
      <c r="D2200">
        <v>44.66</v>
      </c>
      <c r="E2200" t="s">
        <v>26</v>
      </c>
      <c r="F2200">
        <f t="shared" si="102"/>
        <v>89.32</v>
      </c>
      <c r="G2200" t="str">
        <f>VLOOKUP(C2200,Customer!A2200:C5022,3,FALSE)</f>
        <v>France</v>
      </c>
      <c r="H2200" t="str">
        <f>VLOOKUP(C2200,Customer!A2200:C5022,2,FALSE)</f>
        <v>Marseille</v>
      </c>
      <c r="I2200" t="str">
        <f t="shared" si="103"/>
        <v>May</v>
      </c>
      <c r="J2200">
        <f t="shared" si="104"/>
        <v>19</v>
      </c>
    </row>
    <row r="2201" spans="1:10" x14ac:dyDescent="0.3">
      <c r="A2201" s="3">
        <v>37804</v>
      </c>
      <c r="B2201">
        <v>3</v>
      </c>
      <c r="C2201" t="s">
        <v>272</v>
      </c>
      <c r="D2201">
        <v>40.229999999999997</v>
      </c>
      <c r="E2201" t="s">
        <v>26</v>
      </c>
      <c r="F2201">
        <f t="shared" si="102"/>
        <v>120.69</v>
      </c>
      <c r="G2201" t="str">
        <f>VLOOKUP(C2201,Customer!A2201:C5023,3,FALSE)</f>
        <v>USA</v>
      </c>
      <c r="H2201" t="str">
        <f>VLOOKUP(C2201,Customer!A2201:C5023,2,FALSE)</f>
        <v>San Rafael</v>
      </c>
      <c r="I2201" t="str">
        <f t="shared" si="103"/>
        <v>Jul</v>
      </c>
      <c r="J2201">
        <f t="shared" si="104"/>
        <v>27</v>
      </c>
    </row>
    <row r="2202" spans="1:10" x14ac:dyDescent="0.3">
      <c r="A2202" s="3">
        <v>37858</v>
      </c>
      <c r="B2202">
        <v>3</v>
      </c>
      <c r="C2202" t="s">
        <v>52</v>
      </c>
      <c r="D2202">
        <v>35.799999999999997</v>
      </c>
      <c r="E2202" t="s">
        <v>26</v>
      </c>
      <c r="F2202">
        <f t="shared" si="102"/>
        <v>107.39999999999999</v>
      </c>
      <c r="G2202" t="str">
        <f>VLOOKUP(C2202,Customer!A2202:C5024,3,FALSE)</f>
        <v>USA</v>
      </c>
      <c r="H2202" t="str">
        <f>VLOOKUP(C2202,Customer!A2202:C5024,2,FALSE)</f>
        <v>Pasadena</v>
      </c>
      <c r="I2202" t="str">
        <f t="shared" si="103"/>
        <v>Aug</v>
      </c>
      <c r="J2202">
        <f t="shared" si="104"/>
        <v>35</v>
      </c>
    </row>
    <row r="2203" spans="1:10" x14ac:dyDescent="0.3">
      <c r="A2203" s="3">
        <v>37904</v>
      </c>
      <c r="B2203">
        <v>4</v>
      </c>
      <c r="C2203" t="s">
        <v>58</v>
      </c>
      <c r="D2203">
        <v>35.4</v>
      </c>
      <c r="E2203" t="s">
        <v>26</v>
      </c>
      <c r="F2203">
        <f t="shared" si="102"/>
        <v>141.6</v>
      </c>
      <c r="G2203" t="str">
        <f>VLOOKUP(C2203,Customer!A2203:C5025,3,FALSE)</f>
        <v>USA</v>
      </c>
      <c r="H2203" t="str">
        <f>VLOOKUP(C2203,Customer!A2203:C5025,2,FALSE)</f>
        <v>San Francisco</v>
      </c>
      <c r="I2203" t="str">
        <f t="shared" si="103"/>
        <v>Oct</v>
      </c>
      <c r="J2203">
        <f t="shared" si="104"/>
        <v>41</v>
      </c>
    </row>
    <row r="2204" spans="1:10" x14ac:dyDescent="0.3">
      <c r="A2204" s="3">
        <v>37929</v>
      </c>
      <c r="B2204">
        <v>4</v>
      </c>
      <c r="C2204" t="s">
        <v>285</v>
      </c>
      <c r="D2204">
        <v>39.83</v>
      </c>
      <c r="E2204" t="s">
        <v>26</v>
      </c>
      <c r="F2204">
        <f t="shared" si="102"/>
        <v>159.32</v>
      </c>
      <c r="G2204" t="str">
        <f>VLOOKUP(C2204,Customer!A2204:C5026,3,FALSE)</f>
        <v>Australia</v>
      </c>
      <c r="H2204" t="str">
        <f>VLOOKUP(C2204,Customer!A2204:C5026,2,FALSE)</f>
        <v>North Sydney</v>
      </c>
      <c r="I2204" t="str">
        <f t="shared" si="103"/>
        <v>Nov</v>
      </c>
      <c r="J2204">
        <f t="shared" si="104"/>
        <v>45</v>
      </c>
    </row>
    <row r="2205" spans="1:10" x14ac:dyDescent="0.3">
      <c r="A2205" s="3">
        <v>37936</v>
      </c>
      <c r="B2205">
        <v>4</v>
      </c>
      <c r="C2205" t="s">
        <v>67</v>
      </c>
      <c r="D2205">
        <v>45.46</v>
      </c>
      <c r="E2205" t="s">
        <v>26</v>
      </c>
      <c r="F2205">
        <f t="shared" si="102"/>
        <v>181.84</v>
      </c>
      <c r="G2205" t="str">
        <f>VLOOKUP(C2205,Customer!A2205:C5027,3,FALSE)</f>
        <v>France</v>
      </c>
      <c r="H2205" t="str">
        <f>VLOOKUP(C2205,Customer!A2205:C5027,2,FALSE)</f>
        <v>Lille</v>
      </c>
      <c r="I2205" t="str">
        <f t="shared" si="103"/>
        <v>Nov</v>
      </c>
      <c r="J2205">
        <f t="shared" si="104"/>
        <v>46</v>
      </c>
    </row>
    <row r="2206" spans="1:10" x14ac:dyDescent="0.3">
      <c r="A2206" s="3">
        <v>37944</v>
      </c>
      <c r="B2206">
        <v>4</v>
      </c>
      <c r="C2206" t="s">
        <v>174</v>
      </c>
      <c r="D2206">
        <v>32.99</v>
      </c>
      <c r="E2206" t="s">
        <v>26</v>
      </c>
      <c r="F2206">
        <f t="shared" si="102"/>
        <v>131.96</v>
      </c>
      <c r="G2206" t="str">
        <f>VLOOKUP(C2206,Customer!A2206:C5028,3,FALSE)</f>
        <v>Spain</v>
      </c>
      <c r="H2206" t="str">
        <f>VLOOKUP(C2206,Customer!A2206:C5028,2,FALSE)</f>
        <v>Madrid</v>
      </c>
      <c r="I2206" t="str">
        <f t="shared" si="103"/>
        <v>Nov</v>
      </c>
      <c r="J2206">
        <f t="shared" si="104"/>
        <v>47</v>
      </c>
    </row>
    <row r="2207" spans="1:10" x14ac:dyDescent="0.3">
      <c r="A2207" s="3">
        <v>38001</v>
      </c>
      <c r="B2207">
        <v>1</v>
      </c>
      <c r="C2207" t="s">
        <v>84</v>
      </c>
      <c r="D2207">
        <v>42.24</v>
      </c>
      <c r="E2207" t="s">
        <v>26</v>
      </c>
      <c r="F2207">
        <f t="shared" si="102"/>
        <v>42.24</v>
      </c>
      <c r="G2207" t="str">
        <f>VLOOKUP(C2207,Customer!A2207:C5029,3,FALSE)</f>
        <v>France</v>
      </c>
      <c r="H2207" t="str">
        <f>VLOOKUP(C2207,Customer!A2207:C5029,2,FALSE)</f>
        <v>Paris</v>
      </c>
      <c r="I2207" t="str">
        <f t="shared" si="103"/>
        <v>Jan</v>
      </c>
      <c r="J2207">
        <f t="shared" si="104"/>
        <v>3</v>
      </c>
    </row>
    <row r="2208" spans="1:10" x14ac:dyDescent="0.3">
      <c r="A2208" s="3">
        <v>38038</v>
      </c>
      <c r="B2208">
        <v>1</v>
      </c>
      <c r="C2208" t="s">
        <v>67</v>
      </c>
      <c r="D2208">
        <v>39.43</v>
      </c>
      <c r="E2208" t="s">
        <v>26</v>
      </c>
      <c r="F2208">
        <f t="shared" si="102"/>
        <v>39.43</v>
      </c>
      <c r="G2208" t="str">
        <f>VLOOKUP(C2208,Customer!A2208:C5030,3,FALSE)</f>
        <v>France</v>
      </c>
      <c r="H2208" t="str">
        <f>VLOOKUP(C2208,Customer!A2208:C5030,2,FALSE)</f>
        <v>Lille</v>
      </c>
      <c r="I2208" t="str">
        <f t="shared" si="103"/>
        <v>Feb</v>
      </c>
      <c r="J2208">
        <f t="shared" si="104"/>
        <v>8</v>
      </c>
    </row>
    <row r="2209" spans="1:10" x14ac:dyDescent="0.3">
      <c r="A2209" s="3">
        <v>38082</v>
      </c>
      <c r="B2209">
        <v>2</v>
      </c>
      <c r="C2209" t="s">
        <v>99</v>
      </c>
      <c r="D2209">
        <v>40.229999999999997</v>
      </c>
      <c r="E2209" t="s">
        <v>26</v>
      </c>
      <c r="F2209">
        <f t="shared" si="102"/>
        <v>80.459999999999994</v>
      </c>
      <c r="G2209" t="str">
        <f>VLOOKUP(C2209,Customer!A2209:C5031,3,FALSE)</f>
        <v>USA</v>
      </c>
      <c r="H2209" t="str">
        <f>VLOOKUP(C2209,Customer!A2209:C5031,2,FALSE)</f>
        <v>NYC</v>
      </c>
      <c r="I2209" t="str">
        <f t="shared" si="103"/>
        <v>Apr</v>
      </c>
      <c r="J2209">
        <f t="shared" si="104"/>
        <v>15</v>
      </c>
    </row>
    <row r="2210" spans="1:10" x14ac:dyDescent="0.3">
      <c r="A2210" s="3">
        <v>38133</v>
      </c>
      <c r="B2210">
        <v>2</v>
      </c>
      <c r="C2210" t="s">
        <v>84</v>
      </c>
      <c r="D2210">
        <v>48.28</v>
      </c>
      <c r="E2210" t="s">
        <v>26</v>
      </c>
      <c r="F2210">
        <f t="shared" si="102"/>
        <v>96.56</v>
      </c>
      <c r="G2210" t="str">
        <f>VLOOKUP(C2210,Customer!A2210:C5032,3,FALSE)</f>
        <v>France</v>
      </c>
      <c r="H2210" t="str">
        <f>VLOOKUP(C2210,Customer!A2210:C5032,2,FALSE)</f>
        <v>Paris</v>
      </c>
      <c r="I2210" t="str">
        <f t="shared" si="103"/>
        <v>May</v>
      </c>
      <c r="J2210">
        <f t="shared" si="104"/>
        <v>22</v>
      </c>
    </row>
    <row r="2211" spans="1:10" x14ac:dyDescent="0.3">
      <c r="A2211" s="3">
        <v>38168</v>
      </c>
      <c r="B2211">
        <v>2</v>
      </c>
      <c r="C2211" t="s">
        <v>379</v>
      </c>
      <c r="D2211">
        <v>32.590000000000003</v>
      </c>
      <c r="E2211" t="s">
        <v>26</v>
      </c>
      <c r="F2211">
        <f t="shared" si="102"/>
        <v>65.180000000000007</v>
      </c>
      <c r="G2211" t="str">
        <f>VLOOKUP(C2211,Customer!A2211:C5033,3,FALSE)</f>
        <v>USA</v>
      </c>
      <c r="H2211" t="str">
        <f>VLOOKUP(C2211,Customer!A2211:C5033,2,FALSE)</f>
        <v>Boston</v>
      </c>
      <c r="I2211" t="str">
        <f t="shared" si="103"/>
        <v>Jun</v>
      </c>
      <c r="J2211">
        <f t="shared" si="104"/>
        <v>27</v>
      </c>
    </row>
    <row r="2212" spans="1:10" x14ac:dyDescent="0.3">
      <c r="A2212" s="3">
        <v>38201</v>
      </c>
      <c r="B2212">
        <v>3</v>
      </c>
      <c r="C2212" t="s">
        <v>458</v>
      </c>
      <c r="D2212">
        <v>36.61</v>
      </c>
      <c r="E2212" t="s">
        <v>26</v>
      </c>
      <c r="F2212">
        <f t="shared" si="102"/>
        <v>109.83</v>
      </c>
      <c r="G2212" t="str">
        <f>VLOOKUP(C2212,Customer!A2212:C5034,3,FALSE)</f>
        <v>USA</v>
      </c>
      <c r="H2212" t="str">
        <f>VLOOKUP(C2212,Customer!A2212:C5034,2,FALSE)</f>
        <v>Brickhaven</v>
      </c>
      <c r="I2212" t="str">
        <f t="shared" si="103"/>
        <v>Aug</v>
      </c>
      <c r="J2212">
        <f t="shared" si="104"/>
        <v>32</v>
      </c>
    </row>
    <row r="2213" spans="1:10" x14ac:dyDescent="0.3">
      <c r="A2213" s="3">
        <v>38226</v>
      </c>
      <c r="B2213">
        <v>3</v>
      </c>
      <c r="C2213" t="s">
        <v>120</v>
      </c>
      <c r="D2213">
        <v>41.03</v>
      </c>
      <c r="E2213" t="s">
        <v>26</v>
      </c>
      <c r="F2213">
        <f t="shared" si="102"/>
        <v>123.09</v>
      </c>
      <c r="G2213" t="str">
        <f>VLOOKUP(C2213,Customer!A2213:C5035,3,FALSE)</f>
        <v>USA</v>
      </c>
      <c r="H2213" t="str">
        <f>VLOOKUP(C2213,Customer!A2213:C5035,2,FALSE)</f>
        <v>Cambridge</v>
      </c>
      <c r="I2213" t="str">
        <f t="shared" si="103"/>
        <v>Aug</v>
      </c>
      <c r="J2213">
        <f t="shared" si="104"/>
        <v>35</v>
      </c>
    </row>
    <row r="2214" spans="1:10" x14ac:dyDescent="0.3">
      <c r="A2214" s="3">
        <v>38260</v>
      </c>
      <c r="B2214">
        <v>3</v>
      </c>
      <c r="C2214" t="s">
        <v>126</v>
      </c>
      <c r="D2214">
        <v>42.24</v>
      </c>
      <c r="E2214" t="s">
        <v>26</v>
      </c>
      <c r="F2214">
        <f t="shared" si="102"/>
        <v>126.72</v>
      </c>
      <c r="G2214" t="str">
        <f>VLOOKUP(C2214,Customer!A2214:C5036,3,FALSE)</f>
        <v>Finland</v>
      </c>
      <c r="H2214" t="str">
        <f>VLOOKUP(C2214,Customer!A2214:C5036,2,FALSE)</f>
        <v>Helsinki</v>
      </c>
      <c r="I2214" t="str">
        <f t="shared" si="103"/>
        <v>Sep</v>
      </c>
      <c r="J2214">
        <f t="shared" si="104"/>
        <v>40</v>
      </c>
    </row>
    <row r="2215" spans="1:10" x14ac:dyDescent="0.3">
      <c r="A2215" s="3">
        <v>38276</v>
      </c>
      <c r="B2215">
        <v>4</v>
      </c>
      <c r="C2215" t="s">
        <v>439</v>
      </c>
      <c r="D2215">
        <v>43.05</v>
      </c>
      <c r="E2215" t="s">
        <v>26</v>
      </c>
      <c r="F2215">
        <f t="shared" si="102"/>
        <v>172.2</v>
      </c>
      <c r="G2215" t="str">
        <f>VLOOKUP(C2215,Customer!A2215:C5037,3,FALSE)</f>
        <v>Germany</v>
      </c>
      <c r="H2215" t="str">
        <f>VLOOKUP(C2215,Customer!A2215:C5037,2,FALSE)</f>
        <v>Koln</v>
      </c>
      <c r="I2215" t="str">
        <f t="shared" si="103"/>
        <v>Oct</v>
      </c>
      <c r="J2215">
        <f t="shared" si="104"/>
        <v>42</v>
      </c>
    </row>
    <row r="2216" spans="1:10" x14ac:dyDescent="0.3">
      <c r="A2216" s="3">
        <v>38294</v>
      </c>
      <c r="B2216">
        <v>4</v>
      </c>
      <c r="C2216" t="s">
        <v>507</v>
      </c>
      <c r="D2216">
        <v>38.22</v>
      </c>
      <c r="E2216" t="s">
        <v>26</v>
      </c>
      <c r="F2216">
        <f t="shared" si="102"/>
        <v>152.88</v>
      </c>
      <c r="G2216" t="str">
        <f>VLOOKUP(C2216,Customer!A2216:C5038,3,FALSE)</f>
        <v>USA</v>
      </c>
      <c r="H2216" t="str">
        <f>VLOOKUP(C2216,Customer!A2216:C5038,2,FALSE)</f>
        <v>NYC</v>
      </c>
      <c r="I2216" t="str">
        <f t="shared" si="103"/>
        <v>Nov</v>
      </c>
      <c r="J2216">
        <f t="shared" si="104"/>
        <v>45</v>
      </c>
    </row>
    <row r="2217" spans="1:10" x14ac:dyDescent="0.3">
      <c r="A2217" s="3">
        <v>38308</v>
      </c>
      <c r="B2217">
        <v>4</v>
      </c>
      <c r="C2217" t="s">
        <v>309</v>
      </c>
      <c r="D2217">
        <v>100</v>
      </c>
      <c r="E2217" t="s">
        <v>26</v>
      </c>
      <c r="F2217">
        <f t="shared" si="102"/>
        <v>400</v>
      </c>
      <c r="G2217" t="str">
        <f>VLOOKUP(C2217,Customer!A2217:C5039,3,FALSE)</f>
        <v>USA</v>
      </c>
      <c r="H2217" t="str">
        <f>VLOOKUP(C2217,Customer!A2217:C5039,2,FALSE)</f>
        <v>Philadelphia</v>
      </c>
      <c r="I2217" t="str">
        <f t="shared" si="103"/>
        <v>Nov</v>
      </c>
      <c r="J2217">
        <f t="shared" si="104"/>
        <v>47</v>
      </c>
    </row>
    <row r="2218" spans="1:10" x14ac:dyDescent="0.3">
      <c r="A2218" s="3">
        <v>38315</v>
      </c>
      <c r="B2218">
        <v>4</v>
      </c>
      <c r="C2218" t="s">
        <v>37</v>
      </c>
      <c r="D2218">
        <v>100</v>
      </c>
      <c r="E2218" t="s">
        <v>26</v>
      </c>
      <c r="F2218">
        <f t="shared" si="102"/>
        <v>400</v>
      </c>
      <c r="G2218" t="str">
        <f>VLOOKUP(C2218,Customer!A2218:C5040,3,FALSE)</f>
        <v>France</v>
      </c>
      <c r="H2218" t="str">
        <f>VLOOKUP(C2218,Customer!A2218:C5040,2,FALSE)</f>
        <v>Reims</v>
      </c>
      <c r="I2218" t="str">
        <f t="shared" si="103"/>
        <v>Nov</v>
      </c>
      <c r="J2218">
        <f t="shared" si="104"/>
        <v>48</v>
      </c>
    </row>
    <row r="2219" spans="1:10" x14ac:dyDescent="0.3">
      <c r="A2219" s="3">
        <v>38328</v>
      </c>
      <c r="B2219">
        <v>4</v>
      </c>
      <c r="C2219" t="s">
        <v>174</v>
      </c>
      <c r="D2219">
        <v>39.83</v>
      </c>
      <c r="E2219" t="s">
        <v>26</v>
      </c>
      <c r="F2219">
        <f t="shared" si="102"/>
        <v>159.32</v>
      </c>
      <c r="G2219" t="str">
        <f>VLOOKUP(C2219,Customer!A2219:C5041,3,FALSE)</f>
        <v>Spain</v>
      </c>
      <c r="H2219" t="str">
        <f>VLOOKUP(C2219,Customer!A2219:C5041,2,FALSE)</f>
        <v>Madrid</v>
      </c>
      <c r="I2219" t="str">
        <f t="shared" si="103"/>
        <v>Dec</v>
      </c>
      <c r="J2219">
        <f t="shared" si="104"/>
        <v>50</v>
      </c>
    </row>
    <row r="2220" spans="1:10" x14ac:dyDescent="0.3">
      <c r="A2220" s="3">
        <v>38358</v>
      </c>
      <c r="B2220">
        <v>1</v>
      </c>
      <c r="C2220" t="s">
        <v>433</v>
      </c>
      <c r="D2220">
        <v>48.28</v>
      </c>
      <c r="E2220" t="s">
        <v>26</v>
      </c>
      <c r="F2220">
        <f t="shared" si="102"/>
        <v>48.28</v>
      </c>
      <c r="G2220" t="str">
        <f>VLOOKUP(C2220,Customer!A2220:C5042,3,FALSE)</f>
        <v>France</v>
      </c>
      <c r="H2220" t="str">
        <f>VLOOKUP(C2220,Customer!A2220:C5042,2,FALSE)</f>
        <v>Marseille</v>
      </c>
      <c r="I2220" t="str">
        <f t="shared" si="103"/>
        <v>Jan</v>
      </c>
      <c r="J2220">
        <f t="shared" si="104"/>
        <v>2</v>
      </c>
    </row>
    <row r="2221" spans="1:10" x14ac:dyDescent="0.3">
      <c r="A2221" s="3">
        <v>38393</v>
      </c>
      <c r="B2221">
        <v>1</v>
      </c>
      <c r="C2221" t="s">
        <v>174</v>
      </c>
      <c r="D2221">
        <v>82.46</v>
      </c>
      <c r="E2221" t="s">
        <v>26</v>
      </c>
      <c r="F2221">
        <f t="shared" si="102"/>
        <v>82.46</v>
      </c>
      <c r="G2221" t="str">
        <f>VLOOKUP(C2221,Customer!A2221:C5043,3,FALSE)</f>
        <v>Spain</v>
      </c>
      <c r="H2221" t="str">
        <f>VLOOKUP(C2221,Customer!A2221:C5043,2,FALSE)</f>
        <v>Madrid</v>
      </c>
      <c r="I2221" t="str">
        <f t="shared" si="103"/>
        <v>Feb</v>
      </c>
      <c r="J2221">
        <f t="shared" si="104"/>
        <v>7</v>
      </c>
    </row>
    <row r="2222" spans="1:10" x14ac:dyDescent="0.3">
      <c r="A2222" s="3">
        <v>38415</v>
      </c>
      <c r="B2222">
        <v>1</v>
      </c>
      <c r="C2222" t="s">
        <v>272</v>
      </c>
      <c r="D2222">
        <v>44.56</v>
      </c>
      <c r="E2222" t="s">
        <v>26</v>
      </c>
      <c r="F2222">
        <f t="shared" si="102"/>
        <v>44.56</v>
      </c>
      <c r="G2222" t="str">
        <f>VLOOKUP(C2222,Customer!A2222:C5044,3,FALSE)</f>
        <v>USA</v>
      </c>
      <c r="H2222" t="str">
        <f>VLOOKUP(C2222,Customer!A2222:C5044,2,FALSE)</f>
        <v>San Rafael</v>
      </c>
      <c r="I2222" t="str">
        <f t="shared" si="103"/>
        <v>Mar</v>
      </c>
      <c r="J2222">
        <f t="shared" si="104"/>
        <v>10</v>
      </c>
    </row>
    <row r="2223" spans="1:10" x14ac:dyDescent="0.3">
      <c r="A2223" s="3">
        <v>38450</v>
      </c>
      <c r="B2223">
        <v>2</v>
      </c>
      <c r="C2223" t="s">
        <v>165</v>
      </c>
      <c r="D2223">
        <v>40.229999999999997</v>
      </c>
      <c r="E2223" t="s">
        <v>26</v>
      </c>
      <c r="F2223">
        <f t="shared" si="102"/>
        <v>80.459999999999994</v>
      </c>
      <c r="G2223" t="str">
        <f>VLOOKUP(C2223,Customer!A2223:C5045,3,FALSE)</f>
        <v>UK</v>
      </c>
      <c r="H2223" t="str">
        <f>VLOOKUP(C2223,Customer!A2223:C5045,2,FALSE)</f>
        <v>Liverpool</v>
      </c>
      <c r="I2223" t="str">
        <f t="shared" si="103"/>
        <v>Apr</v>
      </c>
      <c r="J2223">
        <f t="shared" si="104"/>
        <v>15</v>
      </c>
    </row>
    <row r="2224" spans="1:10" x14ac:dyDescent="0.3">
      <c r="A2224" s="3">
        <v>37652</v>
      </c>
      <c r="B2224">
        <v>1</v>
      </c>
      <c r="C2224" t="s">
        <v>174</v>
      </c>
      <c r="D2224">
        <v>47.62</v>
      </c>
      <c r="E2224" t="s">
        <v>504</v>
      </c>
      <c r="F2224">
        <f t="shared" si="102"/>
        <v>47.62</v>
      </c>
      <c r="G2224" t="str">
        <f>VLOOKUP(C2224,Customer!A2224:C5046,3,FALSE)</f>
        <v>Spain</v>
      </c>
      <c r="H2224" t="str">
        <f>VLOOKUP(C2224,Customer!A2224:C5046,2,FALSE)</f>
        <v>Madrid</v>
      </c>
      <c r="I2224" t="str">
        <f t="shared" si="103"/>
        <v>Jan</v>
      </c>
      <c r="J2224">
        <f t="shared" si="104"/>
        <v>5</v>
      </c>
    </row>
    <row r="2225" spans="1:10" x14ac:dyDescent="0.3">
      <c r="A2225" s="3">
        <v>37712</v>
      </c>
      <c r="B2225">
        <v>2</v>
      </c>
      <c r="C2225" t="s">
        <v>403</v>
      </c>
      <c r="D2225">
        <v>55.73</v>
      </c>
      <c r="E2225" t="s">
        <v>504</v>
      </c>
      <c r="F2225">
        <f t="shared" si="102"/>
        <v>111.46</v>
      </c>
      <c r="G2225" t="str">
        <f>VLOOKUP(C2225,Customer!A2225:C5047,3,FALSE)</f>
        <v>France</v>
      </c>
      <c r="H2225" t="str">
        <f>VLOOKUP(C2225,Customer!A2225:C5047,2,FALSE)</f>
        <v>Paris</v>
      </c>
      <c r="I2225" t="str">
        <f t="shared" si="103"/>
        <v>Apr</v>
      </c>
      <c r="J2225">
        <f t="shared" si="104"/>
        <v>14</v>
      </c>
    </row>
    <row r="2226" spans="1:10" x14ac:dyDescent="0.3">
      <c r="A2226" s="3">
        <v>37775</v>
      </c>
      <c r="B2226">
        <v>2</v>
      </c>
      <c r="C2226" t="s">
        <v>475</v>
      </c>
      <c r="D2226">
        <v>51.95</v>
      </c>
      <c r="E2226" t="s">
        <v>504</v>
      </c>
      <c r="F2226">
        <f t="shared" si="102"/>
        <v>103.9</v>
      </c>
      <c r="G2226" t="str">
        <f>VLOOKUP(C2226,Customer!A2226:C5048,3,FALSE)</f>
        <v>USA</v>
      </c>
      <c r="H2226" t="str">
        <f>VLOOKUP(C2226,Customer!A2226:C5048,2,FALSE)</f>
        <v>NYC</v>
      </c>
      <c r="I2226" t="str">
        <f t="shared" si="103"/>
        <v>Jun</v>
      </c>
      <c r="J2226">
        <f t="shared" si="104"/>
        <v>23</v>
      </c>
    </row>
    <row r="2227" spans="1:10" x14ac:dyDescent="0.3">
      <c r="A2227" s="3">
        <v>37834</v>
      </c>
      <c r="B2227">
        <v>3</v>
      </c>
      <c r="C2227" t="s">
        <v>467</v>
      </c>
      <c r="D2227">
        <v>45.99</v>
      </c>
      <c r="E2227" t="s">
        <v>504</v>
      </c>
      <c r="F2227">
        <f t="shared" si="102"/>
        <v>137.97</v>
      </c>
      <c r="G2227" t="str">
        <f>VLOOKUP(C2227,Customer!A2227:C5049,3,FALSE)</f>
        <v>Finland</v>
      </c>
      <c r="H2227" t="str">
        <f>VLOOKUP(C2227,Customer!A2227:C5049,2,FALSE)</f>
        <v>Espoo</v>
      </c>
      <c r="I2227" t="str">
        <f t="shared" si="103"/>
        <v>Aug</v>
      </c>
      <c r="J2227">
        <f t="shared" si="104"/>
        <v>31</v>
      </c>
    </row>
    <row r="2228" spans="1:10" x14ac:dyDescent="0.3">
      <c r="A2228" s="3">
        <v>37885</v>
      </c>
      <c r="B2228">
        <v>3</v>
      </c>
      <c r="C2228" t="s">
        <v>391</v>
      </c>
      <c r="D2228">
        <v>63.85</v>
      </c>
      <c r="E2228" t="s">
        <v>504</v>
      </c>
      <c r="F2228">
        <f t="shared" si="102"/>
        <v>191.55</v>
      </c>
      <c r="G2228" t="str">
        <f>VLOOKUP(C2228,Customer!A2228:C5050,3,FALSE)</f>
        <v>Finland</v>
      </c>
      <c r="H2228" t="str">
        <f>VLOOKUP(C2228,Customer!A2228:C5050,2,FALSE)</f>
        <v>Oulu</v>
      </c>
      <c r="I2228" t="str">
        <f t="shared" si="103"/>
        <v>Sep</v>
      </c>
      <c r="J2228">
        <f t="shared" si="104"/>
        <v>39</v>
      </c>
    </row>
    <row r="2229" spans="1:10" x14ac:dyDescent="0.3">
      <c r="A2229" s="3">
        <v>37916</v>
      </c>
      <c r="B2229">
        <v>4</v>
      </c>
      <c r="C2229" t="s">
        <v>196</v>
      </c>
      <c r="D2229">
        <v>45.99</v>
      </c>
      <c r="E2229" t="s">
        <v>504</v>
      </c>
      <c r="F2229">
        <f t="shared" si="102"/>
        <v>183.96</v>
      </c>
      <c r="G2229" t="str">
        <f>VLOOKUP(C2229,Customer!A2229:C5051,3,FALSE)</f>
        <v>Singapore</v>
      </c>
      <c r="H2229" t="str">
        <f>VLOOKUP(C2229,Customer!A2229:C5051,2,FALSE)</f>
        <v>Singapore</v>
      </c>
      <c r="I2229" t="str">
        <f t="shared" si="103"/>
        <v>Oct</v>
      </c>
      <c r="J2229">
        <f t="shared" si="104"/>
        <v>43</v>
      </c>
    </row>
    <row r="2230" spans="1:10" x14ac:dyDescent="0.3">
      <c r="A2230" s="3">
        <v>37931</v>
      </c>
      <c r="B2230">
        <v>4</v>
      </c>
      <c r="C2230" t="s">
        <v>329</v>
      </c>
      <c r="D2230">
        <v>63.31</v>
      </c>
      <c r="E2230" t="s">
        <v>504</v>
      </c>
      <c r="F2230">
        <f t="shared" si="102"/>
        <v>253.24</v>
      </c>
      <c r="G2230" t="str">
        <f>VLOOKUP(C2230,Customer!A2230:C5052,3,FALSE)</f>
        <v>UK</v>
      </c>
      <c r="H2230" t="str">
        <f>VLOOKUP(C2230,Customer!A2230:C5052,2,FALSE)</f>
        <v>London</v>
      </c>
      <c r="I2230" t="str">
        <f t="shared" si="103"/>
        <v>Nov</v>
      </c>
      <c r="J2230">
        <f t="shared" si="104"/>
        <v>45</v>
      </c>
    </row>
    <row r="2231" spans="1:10" x14ac:dyDescent="0.3">
      <c r="A2231" s="3">
        <v>37939</v>
      </c>
      <c r="B2231">
        <v>4</v>
      </c>
      <c r="C2231" t="s">
        <v>520</v>
      </c>
      <c r="D2231">
        <v>62.77</v>
      </c>
      <c r="E2231" t="s">
        <v>504</v>
      </c>
      <c r="F2231">
        <f t="shared" si="102"/>
        <v>251.08</v>
      </c>
      <c r="G2231" t="str">
        <f>VLOOKUP(C2231,Customer!A2231:C5053,3,FALSE)</f>
        <v>Spain</v>
      </c>
      <c r="H2231" t="str">
        <f>VLOOKUP(C2231,Customer!A2231:C5053,2,FALSE)</f>
        <v>Sevilla</v>
      </c>
      <c r="I2231" t="str">
        <f t="shared" si="103"/>
        <v>Nov</v>
      </c>
      <c r="J2231">
        <f t="shared" si="104"/>
        <v>46</v>
      </c>
    </row>
    <row r="2232" spans="1:10" x14ac:dyDescent="0.3">
      <c r="A2232" s="3">
        <v>37950</v>
      </c>
      <c r="B2232">
        <v>4</v>
      </c>
      <c r="C2232" t="s">
        <v>317</v>
      </c>
      <c r="D2232">
        <v>43.29</v>
      </c>
      <c r="E2232" t="s">
        <v>504</v>
      </c>
      <c r="F2232">
        <f t="shared" si="102"/>
        <v>173.16</v>
      </c>
      <c r="G2232" t="str">
        <f>VLOOKUP(C2232,Customer!A2232:C5054,3,FALSE)</f>
        <v>USA</v>
      </c>
      <c r="H2232" t="str">
        <f>VLOOKUP(C2232,Customer!A2232:C5054,2,FALSE)</f>
        <v>White Plains</v>
      </c>
      <c r="I2232" t="str">
        <f t="shared" si="103"/>
        <v>Nov</v>
      </c>
      <c r="J2232">
        <f t="shared" si="104"/>
        <v>48</v>
      </c>
    </row>
    <row r="2233" spans="1:10" x14ac:dyDescent="0.3">
      <c r="A2233" s="3">
        <v>37964</v>
      </c>
      <c r="B2233">
        <v>4</v>
      </c>
      <c r="C2233" t="s">
        <v>415</v>
      </c>
      <c r="D2233">
        <v>60.06</v>
      </c>
      <c r="E2233" t="s">
        <v>504</v>
      </c>
      <c r="F2233">
        <f t="shared" si="102"/>
        <v>240.24</v>
      </c>
      <c r="G2233" t="str">
        <f>VLOOKUP(C2233,Customer!A2233:C5055,3,FALSE)</f>
        <v>USA</v>
      </c>
      <c r="H2233" t="str">
        <f>VLOOKUP(C2233,Customer!A2233:C5055,2,FALSE)</f>
        <v>Boston</v>
      </c>
      <c r="I2233" t="str">
        <f t="shared" si="103"/>
        <v>Dec</v>
      </c>
      <c r="J2233">
        <f t="shared" si="104"/>
        <v>50</v>
      </c>
    </row>
    <row r="2234" spans="1:10" x14ac:dyDescent="0.3">
      <c r="A2234" s="3">
        <v>38027</v>
      </c>
      <c r="B2234">
        <v>1</v>
      </c>
      <c r="C2234" t="s">
        <v>526</v>
      </c>
      <c r="D2234">
        <v>55.19</v>
      </c>
      <c r="E2234" t="s">
        <v>504</v>
      </c>
      <c r="F2234">
        <f t="shared" si="102"/>
        <v>55.19</v>
      </c>
      <c r="G2234" t="str">
        <f>VLOOKUP(C2234,Customer!A2234:C5056,3,FALSE)</f>
        <v>USA</v>
      </c>
      <c r="H2234" t="str">
        <f>VLOOKUP(C2234,Customer!A2234:C5056,2,FALSE)</f>
        <v>Brisbane</v>
      </c>
      <c r="I2234" t="str">
        <f t="shared" si="103"/>
        <v>Feb</v>
      </c>
      <c r="J2234">
        <f t="shared" si="104"/>
        <v>7</v>
      </c>
    </row>
    <row r="2235" spans="1:10" x14ac:dyDescent="0.3">
      <c r="A2235" s="3">
        <v>38057</v>
      </c>
      <c r="B2235">
        <v>1</v>
      </c>
      <c r="C2235" t="s">
        <v>272</v>
      </c>
      <c r="D2235">
        <v>54.11</v>
      </c>
      <c r="E2235" t="s">
        <v>504</v>
      </c>
      <c r="F2235">
        <f t="shared" si="102"/>
        <v>54.11</v>
      </c>
      <c r="G2235" t="str">
        <f>VLOOKUP(C2235,Customer!A2235:C5057,3,FALSE)</f>
        <v>USA</v>
      </c>
      <c r="H2235" t="str">
        <f>VLOOKUP(C2235,Customer!A2235:C5057,2,FALSE)</f>
        <v>San Rafael</v>
      </c>
      <c r="I2235" t="str">
        <f t="shared" si="103"/>
        <v>Mar</v>
      </c>
      <c r="J2235">
        <f t="shared" si="104"/>
        <v>11</v>
      </c>
    </row>
    <row r="2236" spans="1:10" x14ac:dyDescent="0.3">
      <c r="A2236" s="3">
        <v>38112</v>
      </c>
      <c r="B2236">
        <v>2</v>
      </c>
      <c r="C2236" t="s">
        <v>174</v>
      </c>
      <c r="D2236">
        <v>48.7</v>
      </c>
      <c r="E2236" t="s">
        <v>504</v>
      </c>
      <c r="F2236">
        <f t="shared" si="102"/>
        <v>97.4</v>
      </c>
      <c r="G2236" t="str">
        <f>VLOOKUP(C2236,Customer!A2236:C5058,3,FALSE)</f>
        <v>Spain</v>
      </c>
      <c r="H2236" t="str">
        <f>VLOOKUP(C2236,Customer!A2236:C5058,2,FALSE)</f>
        <v>Madrid</v>
      </c>
      <c r="I2236" t="str">
        <f t="shared" si="103"/>
        <v>May</v>
      </c>
      <c r="J2236">
        <f t="shared" si="104"/>
        <v>19</v>
      </c>
    </row>
    <row r="2237" spans="1:10" x14ac:dyDescent="0.3">
      <c r="A2237" s="3">
        <v>38153</v>
      </c>
      <c r="B2237">
        <v>2</v>
      </c>
      <c r="C2237" t="s">
        <v>418</v>
      </c>
      <c r="D2237">
        <v>43.83</v>
      </c>
      <c r="E2237" t="s">
        <v>504</v>
      </c>
      <c r="F2237">
        <f t="shared" si="102"/>
        <v>87.66</v>
      </c>
      <c r="G2237" t="str">
        <f>VLOOKUP(C2237,Customer!A2237:C5059,3,FALSE)</f>
        <v>Singapore</v>
      </c>
      <c r="H2237" t="str">
        <f>VLOOKUP(C2237,Customer!A2237:C5059,2,FALSE)</f>
        <v>Singapore</v>
      </c>
      <c r="I2237" t="str">
        <f t="shared" si="103"/>
        <v>Jun</v>
      </c>
      <c r="J2237">
        <f t="shared" si="104"/>
        <v>25</v>
      </c>
    </row>
    <row r="2238" spans="1:10" x14ac:dyDescent="0.3">
      <c r="A2238" s="3">
        <v>38188</v>
      </c>
      <c r="B2238">
        <v>3</v>
      </c>
      <c r="C2238" t="s">
        <v>272</v>
      </c>
      <c r="D2238">
        <v>47.62</v>
      </c>
      <c r="E2238" t="s">
        <v>504</v>
      </c>
      <c r="F2238">
        <f t="shared" si="102"/>
        <v>142.85999999999999</v>
      </c>
      <c r="G2238" t="str">
        <f>VLOOKUP(C2238,Customer!A2238:C5060,3,FALSE)</f>
        <v>USA</v>
      </c>
      <c r="H2238" t="str">
        <f>VLOOKUP(C2238,Customer!A2238:C5060,2,FALSE)</f>
        <v>San Rafael</v>
      </c>
      <c r="I2238" t="str">
        <f t="shared" si="103"/>
        <v>Jul</v>
      </c>
      <c r="J2238">
        <f t="shared" si="104"/>
        <v>30</v>
      </c>
    </row>
    <row r="2239" spans="1:10" x14ac:dyDescent="0.3">
      <c r="A2239" s="3">
        <v>38218</v>
      </c>
      <c r="B2239">
        <v>3</v>
      </c>
      <c r="C2239" t="s">
        <v>139</v>
      </c>
      <c r="D2239">
        <v>55.19</v>
      </c>
      <c r="E2239" t="s">
        <v>504</v>
      </c>
      <c r="F2239">
        <f t="shared" si="102"/>
        <v>165.57</v>
      </c>
      <c r="G2239" t="str">
        <f>VLOOKUP(C2239,Customer!A2239:C5061,3,FALSE)</f>
        <v>USA</v>
      </c>
      <c r="H2239" t="str">
        <f>VLOOKUP(C2239,Customer!A2239:C5061,2,FALSE)</f>
        <v>Allentown</v>
      </c>
      <c r="I2239" t="str">
        <f t="shared" si="103"/>
        <v>Aug</v>
      </c>
      <c r="J2239">
        <f t="shared" si="104"/>
        <v>34</v>
      </c>
    </row>
    <row r="2240" spans="1:10" x14ac:dyDescent="0.3">
      <c r="A2240" s="3">
        <v>38238</v>
      </c>
      <c r="B2240">
        <v>3</v>
      </c>
      <c r="C2240" t="s">
        <v>28</v>
      </c>
      <c r="D2240">
        <v>46.53</v>
      </c>
      <c r="E2240" t="s">
        <v>504</v>
      </c>
      <c r="F2240">
        <f t="shared" si="102"/>
        <v>139.59</v>
      </c>
      <c r="G2240" t="str">
        <f>VLOOKUP(C2240,Customer!A2240:C5062,3,FALSE)</f>
        <v>USA</v>
      </c>
      <c r="H2240" t="str">
        <f>VLOOKUP(C2240,Customer!A2240:C5062,2,FALSE)</f>
        <v>NYC</v>
      </c>
      <c r="I2240" t="str">
        <f t="shared" si="103"/>
        <v>Sep</v>
      </c>
      <c r="J2240">
        <f t="shared" si="104"/>
        <v>37</v>
      </c>
    </row>
    <row r="2241" spans="1:10" x14ac:dyDescent="0.3">
      <c r="A2241" s="3">
        <v>38273</v>
      </c>
      <c r="B2241">
        <v>4</v>
      </c>
      <c r="C2241" t="s">
        <v>120</v>
      </c>
      <c r="D2241">
        <v>57.9</v>
      </c>
      <c r="E2241" t="s">
        <v>504</v>
      </c>
      <c r="F2241">
        <f t="shared" si="102"/>
        <v>231.6</v>
      </c>
      <c r="G2241" t="str">
        <f>VLOOKUP(C2241,Customer!A2241:C5063,3,FALSE)</f>
        <v>USA</v>
      </c>
      <c r="H2241" t="str">
        <f>VLOOKUP(C2241,Customer!A2241:C5063,2,FALSE)</f>
        <v>Cambridge</v>
      </c>
      <c r="I2241" t="str">
        <f t="shared" si="103"/>
        <v>Oct</v>
      </c>
      <c r="J2241">
        <f t="shared" si="104"/>
        <v>42</v>
      </c>
    </row>
    <row r="2242" spans="1:10" x14ac:dyDescent="0.3">
      <c r="A2242" s="3">
        <v>38282</v>
      </c>
      <c r="B2242">
        <v>4</v>
      </c>
      <c r="C2242" t="s">
        <v>225</v>
      </c>
      <c r="D2242">
        <v>45.45</v>
      </c>
      <c r="E2242" t="s">
        <v>504</v>
      </c>
      <c r="F2242">
        <f t="shared" si="102"/>
        <v>181.8</v>
      </c>
      <c r="G2242" t="str">
        <f>VLOOKUP(C2242,Customer!A2242:C5064,3,FALSE)</f>
        <v>Canada</v>
      </c>
      <c r="H2242" t="str">
        <f>VLOOKUP(C2242,Customer!A2242:C5064,2,FALSE)</f>
        <v>Vancouver</v>
      </c>
      <c r="I2242" t="str">
        <f t="shared" si="103"/>
        <v>Oct</v>
      </c>
      <c r="J2242">
        <f t="shared" si="104"/>
        <v>43</v>
      </c>
    </row>
    <row r="2243" spans="1:10" x14ac:dyDescent="0.3">
      <c r="A2243" s="3">
        <v>38296</v>
      </c>
      <c r="B2243">
        <v>4</v>
      </c>
      <c r="C2243" t="s">
        <v>133</v>
      </c>
      <c r="D2243">
        <v>100</v>
      </c>
      <c r="E2243" t="s">
        <v>504</v>
      </c>
      <c r="F2243">
        <f t="shared" ref="F2243:F2306" si="105">D2243*B2243</f>
        <v>400</v>
      </c>
      <c r="G2243" t="str">
        <f>VLOOKUP(C2243,Customer!A2243:C5065,3,FALSE)</f>
        <v>Norway</v>
      </c>
      <c r="H2243" t="str">
        <f>VLOOKUP(C2243,Customer!A2243:C5065,2,FALSE)</f>
        <v>Stavern</v>
      </c>
      <c r="I2243" t="str">
        <f t="shared" ref="I2243:I2306" si="106">TEXT(A2243,"mmm")</f>
        <v>Nov</v>
      </c>
      <c r="J2243">
        <f t="shared" ref="J2243:J2306" si="107">WEEKNUM(A2243)</f>
        <v>45</v>
      </c>
    </row>
    <row r="2244" spans="1:10" x14ac:dyDescent="0.3">
      <c r="A2244" s="3">
        <v>38310</v>
      </c>
      <c r="B2244">
        <v>4</v>
      </c>
      <c r="C2244" t="s">
        <v>272</v>
      </c>
      <c r="D2244">
        <v>60.6</v>
      </c>
      <c r="E2244" t="s">
        <v>504</v>
      </c>
      <c r="F2244">
        <f t="shared" si="105"/>
        <v>242.4</v>
      </c>
      <c r="G2244" t="str">
        <f>VLOOKUP(C2244,Customer!A2244:C5066,3,FALSE)</f>
        <v>USA</v>
      </c>
      <c r="H2244" t="str">
        <f>VLOOKUP(C2244,Customer!A2244:C5066,2,FALSE)</f>
        <v>San Rafael</v>
      </c>
      <c r="I2244" t="str">
        <f t="shared" si="106"/>
        <v>Nov</v>
      </c>
      <c r="J2244">
        <f t="shared" si="107"/>
        <v>47</v>
      </c>
    </row>
    <row r="2245" spans="1:10" x14ac:dyDescent="0.3">
      <c r="A2245" s="3">
        <v>38322</v>
      </c>
      <c r="B2245">
        <v>4</v>
      </c>
      <c r="C2245" t="s">
        <v>475</v>
      </c>
      <c r="D2245">
        <v>46.53</v>
      </c>
      <c r="E2245" t="s">
        <v>504</v>
      </c>
      <c r="F2245">
        <f t="shared" si="105"/>
        <v>186.12</v>
      </c>
      <c r="G2245" t="str">
        <f>VLOOKUP(C2245,Customer!A2245:C5067,3,FALSE)</f>
        <v>USA</v>
      </c>
      <c r="H2245" t="str">
        <f>VLOOKUP(C2245,Customer!A2245:C5067,2,FALSE)</f>
        <v>NYC</v>
      </c>
      <c r="I2245" t="str">
        <f t="shared" si="106"/>
        <v>Dec</v>
      </c>
      <c r="J2245">
        <f t="shared" si="107"/>
        <v>49</v>
      </c>
    </row>
    <row r="2246" spans="1:10" x14ac:dyDescent="0.3">
      <c r="A2246" s="3">
        <v>38336</v>
      </c>
      <c r="B2246">
        <v>4</v>
      </c>
      <c r="C2246" t="s">
        <v>37</v>
      </c>
      <c r="D2246">
        <v>100</v>
      </c>
      <c r="E2246" t="s">
        <v>504</v>
      </c>
      <c r="F2246">
        <f t="shared" si="105"/>
        <v>400</v>
      </c>
      <c r="G2246" t="str">
        <f>VLOOKUP(C2246,Customer!A2246:C5068,3,FALSE)</f>
        <v>France</v>
      </c>
      <c r="H2246" t="str">
        <f>VLOOKUP(C2246,Customer!A2246:C5068,2,FALSE)</f>
        <v>Reims</v>
      </c>
      <c r="I2246" t="str">
        <f t="shared" si="106"/>
        <v>Dec</v>
      </c>
      <c r="J2246">
        <f t="shared" si="107"/>
        <v>51</v>
      </c>
    </row>
    <row r="2247" spans="1:10" x14ac:dyDescent="0.3">
      <c r="A2247" s="3">
        <v>38375</v>
      </c>
      <c r="B2247">
        <v>1</v>
      </c>
      <c r="C2247" t="s">
        <v>272</v>
      </c>
      <c r="D2247">
        <v>66.47</v>
      </c>
      <c r="E2247" t="s">
        <v>504</v>
      </c>
      <c r="F2247">
        <f t="shared" si="105"/>
        <v>66.47</v>
      </c>
      <c r="G2247" t="str">
        <f>VLOOKUP(C2247,Customer!A2247:C5069,3,FALSE)</f>
        <v>USA</v>
      </c>
      <c r="H2247" t="str">
        <f>VLOOKUP(C2247,Customer!A2247:C5069,2,FALSE)</f>
        <v>San Rafael</v>
      </c>
      <c r="I2247" t="str">
        <f t="shared" si="106"/>
        <v>Jan</v>
      </c>
      <c r="J2247">
        <f t="shared" si="107"/>
        <v>5</v>
      </c>
    </row>
    <row r="2248" spans="1:10" x14ac:dyDescent="0.3">
      <c r="A2248" s="3">
        <v>38405</v>
      </c>
      <c r="B2248">
        <v>1</v>
      </c>
      <c r="C2248" t="s">
        <v>174</v>
      </c>
      <c r="D2248">
        <v>53.18</v>
      </c>
      <c r="E2248" t="s">
        <v>504</v>
      </c>
      <c r="F2248">
        <f t="shared" si="105"/>
        <v>53.18</v>
      </c>
      <c r="G2248" t="str">
        <f>VLOOKUP(C2248,Customer!A2248:C5070,3,FALSE)</f>
        <v>Spain</v>
      </c>
      <c r="H2248" t="str">
        <f>VLOOKUP(C2248,Customer!A2248:C5070,2,FALSE)</f>
        <v>Madrid</v>
      </c>
      <c r="I2248" t="str">
        <f t="shared" si="106"/>
        <v>Feb</v>
      </c>
      <c r="J2248">
        <f t="shared" si="107"/>
        <v>9</v>
      </c>
    </row>
    <row r="2249" spans="1:10" x14ac:dyDescent="0.3">
      <c r="A2249" s="3">
        <v>38426</v>
      </c>
      <c r="B2249">
        <v>1</v>
      </c>
      <c r="C2249" t="s">
        <v>174</v>
      </c>
      <c r="D2249">
        <v>62.77</v>
      </c>
      <c r="E2249" t="s">
        <v>504</v>
      </c>
      <c r="F2249">
        <f t="shared" si="105"/>
        <v>62.77</v>
      </c>
      <c r="G2249" t="str">
        <f>VLOOKUP(C2249,Customer!A2249:C5071,3,FALSE)</f>
        <v>Spain</v>
      </c>
      <c r="H2249" t="str">
        <f>VLOOKUP(C2249,Customer!A2249:C5071,2,FALSE)</f>
        <v>Madrid</v>
      </c>
      <c r="I2249" t="str">
        <f t="shared" si="106"/>
        <v>Mar</v>
      </c>
      <c r="J2249">
        <f t="shared" si="107"/>
        <v>12</v>
      </c>
    </row>
    <row r="2250" spans="1:10" x14ac:dyDescent="0.3">
      <c r="A2250" s="3">
        <v>38475</v>
      </c>
      <c r="B2250">
        <v>2</v>
      </c>
      <c r="C2250" t="s">
        <v>174</v>
      </c>
      <c r="D2250">
        <v>48.7</v>
      </c>
      <c r="E2250" t="s">
        <v>504</v>
      </c>
      <c r="F2250">
        <f t="shared" si="105"/>
        <v>97.4</v>
      </c>
      <c r="G2250" t="str">
        <f>VLOOKUP(C2250,Customer!A2250:C5072,3,FALSE)</f>
        <v>Spain</v>
      </c>
      <c r="H2250" t="str">
        <f>VLOOKUP(C2250,Customer!A2250:C5072,2,FALSE)</f>
        <v>Madrid</v>
      </c>
      <c r="I2250" t="str">
        <f t="shared" si="106"/>
        <v>May</v>
      </c>
      <c r="J2250">
        <f t="shared" si="107"/>
        <v>19</v>
      </c>
    </row>
    <row r="2251" spans="1:10" x14ac:dyDescent="0.3">
      <c r="A2251" s="3">
        <v>38503</v>
      </c>
      <c r="B2251">
        <v>2</v>
      </c>
      <c r="C2251" t="s">
        <v>114</v>
      </c>
      <c r="D2251">
        <v>43.83</v>
      </c>
      <c r="E2251" t="s">
        <v>504</v>
      </c>
      <c r="F2251">
        <f t="shared" si="105"/>
        <v>87.66</v>
      </c>
      <c r="G2251" t="str">
        <f>VLOOKUP(C2251,Customer!A2251:C5073,3,FALSE)</f>
        <v>France</v>
      </c>
      <c r="H2251" t="str">
        <f>VLOOKUP(C2251,Customer!A2251:C5073,2,FALSE)</f>
        <v>Nantes</v>
      </c>
      <c r="I2251" t="str">
        <f t="shared" si="106"/>
        <v>May</v>
      </c>
      <c r="J2251">
        <f t="shared" si="107"/>
        <v>23</v>
      </c>
    </row>
    <row r="2252" spans="1:10" x14ac:dyDescent="0.3">
      <c r="A2252" s="3">
        <v>37652</v>
      </c>
      <c r="B2252">
        <v>1</v>
      </c>
      <c r="C2252" t="s">
        <v>174</v>
      </c>
      <c r="D2252">
        <v>65.87</v>
      </c>
      <c r="E2252" t="s">
        <v>605</v>
      </c>
      <c r="F2252">
        <f t="shared" si="105"/>
        <v>65.87</v>
      </c>
      <c r="G2252" t="str">
        <f>VLOOKUP(C2252,Customer!A2252:C5074,3,FALSE)</f>
        <v>Spain</v>
      </c>
      <c r="H2252" t="str">
        <f>VLOOKUP(C2252,Customer!A2252:C5074,2,FALSE)</f>
        <v>Madrid</v>
      </c>
      <c r="I2252" t="str">
        <f t="shared" si="106"/>
        <v>Jan</v>
      </c>
      <c r="J2252">
        <f t="shared" si="107"/>
        <v>5</v>
      </c>
    </row>
    <row r="2253" spans="1:10" x14ac:dyDescent="0.3">
      <c r="A2253" s="3">
        <v>37722</v>
      </c>
      <c r="B2253">
        <v>2</v>
      </c>
      <c r="C2253" t="s">
        <v>577</v>
      </c>
      <c r="D2253">
        <v>63.38</v>
      </c>
      <c r="E2253" t="s">
        <v>605</v>
      </c>
      <c r="F2253">
        <f t="shared" si="105"/>
        <v>126.76</v>
      </c>
      <c r="G2253" t="str">
        <f>VLOOKUP(C2253,Customer!A2253:C5075,3,FALSE)</f>
        <v>Belgium</v>
      </c>
      <c r="H2253" t="str">
        <f>VLOOKUP(C2253,Customer!A2253:C5075,2,FALSE)</f>
        <v>Charleroi</v>
      </c>
      <c r="I2253" t="str">
        <f t="shared" si="106"/>
        <v>Apr</v>
      </c>
      <c r="J2253">
        <f t="shared" si="107"/>
        <v>15</v>
      </c>
    </row>
    <row r="2254" spans="1:10" x14ac:dyDescent="0.3">
      <c r="A2254" s="3">
        <v>37775</v>
      </c>
      <c r="B2254">
        <v>2</v>
      </c>
      <c r="C2254" t="s">
        <v>475</v>
      </c>
      <c r="D2254">
        <v>70.84</v>
      </c>
      <c r="E2254" t="s">
        <v>605</v>
      </c>
      <c r="F2254">
        <f t="shared" si="105"/>
        <v>141.68</v>
      </c>
      <c r="G2254" t="str">
        <f>VLOOKUP(C2254,Customer!A2254:C5076,3,FALSE)</f>
        <v>USA</v>
      </c>
      <c r="H2254" t="str">
        <f>VLOOKUP(C2254,Customer!A2254:C5076,2,FALSE)</f>
        <v>NYC</v>
      </c>
      <c r="I2254" t="str">
        <f t="shared" si="106"/>
        <v>Jun</v>
      </c>
      <c r="J2254">
        <f t="shared" si="107"/>
        <v>23</v>
      </c>
    </row>
    <row r="2255" spans="1:10" x14ac:dyDescent="0.3">
      <c r="A2255" s="3">
        <v>37841</v>
      </c>
      <c r="B2255">
        <v>3</v>
      </c>
      <c r="C2255" t="s">
        <v>272</v>
      </c>
      <c r="D2255">
        <v>74.569999999999993</v>
      </c>
      <c r="E2255" t="s">
        <v>605</v>
      </c>
      <c r="F2255">
        <f t="shared" si="105"/>
        <v>223.70999999999998</v>
      </c>
      <c r="G2255" t="str">
        <f>VLOOKUP(C2255,Customer!A2255:C5077,3,FALSE)</f>
        <v>USA</v>
      </c>
      <c r="H2255" t="str">
        <f>VLOOKUP(C2255,Customer!A2255:C5077,2,FALSE)</f>
        <v>San Rafael</v>
      </c>
      <c r="I2255" t="str">
        <f t="shared" si="106"/>
        <v>Aug</v>
      </c>
      <c r="J2255">
        <f t="shared" si="107"/>
        <v>32</v>
      </c>
    </row>
    <row r="2256" spans="1:10" x14ac:dyDescent="0.3">
      <c r="A2256" s="3">
        <v>37889</v>
      </c>
      <c r="B2256">
        <v>3</v>
      </c>
      <c r="C2256" t="s">
        <v>207</v>
      </c>
      <c r="D2256">
        <v>50.95</v>
      </c>
      <c r="E2256" t="s">
        <v>605</v>
      </c>
      <c r="F2256">
        <f t="shared" si="105"/>
        <v>152.85000000000002</v>
      </c>
      <c r="G2256" t="str">
        <f>VLOOKUP(C2256,Customer!A2256:C5078,3,FALSE)</f>
        <v>Australia</v>
      </c>
      <c r="H2256" t="str">
        <f>VLOOKUP(C2256,Customer!A2256:C5078,2,FALSE)</f>
        <v>South Brisbane</v>
      </c>
      <c r="I2256" t="str">
        <f t="shared" si="106"/>
        <v>Sep</v>
      </c>
      <c r="J2256">
        <f t="shared" si="107"/>
        <v>39</v>
      </c>
    </row>
    <row r="2257" spans="1:10" x14ac:dyDescent="0.3">
      <c r="A2257" s="3">
        <v>37916</v>
      </c>
      <c r="B2257">
        <v>4</v>
      </c>
      <c r="C2257" t="s">
        <v>196</v>
      </c>
      <c r="D2257">
        <v>53.44</v>
      </c>
      <c r="E2257" t="s">
        <v>605</v>
      </c>
      <c r="F2257">
        <f t="shared" si="105"/>
        <v>213.76</v>
      </c>
      <c r="G2257" t="str">
        <f>VLOOKUP(C2257,Customer!A2257:C5079,3,FALSE)</f>
        <v>Singapore</v>
      </c>
      <c r="H2257" t="str">
        <f>VLOOKUP(C2257,Customer!A2257:C5079,2,FALSE)</f>
        <v>Singapore</v>
      </c>
      <c r="I2257" t="str">
        <f t="shared" si="106"/>
        <v>Oct</v>
      </c>
      <c r="J2257">
        <f t="shared" si="107"/>
        <v>43</v>
      </c>
    </row>
    <row r="2258" spans="1:10" x14ac:dyDescent="0.3">
      <c r="A2258" s="3">
        <v>37931</v>
      </c>
      <c r="B2258">
        <v>4</v>
      </c>
      <c r="C2258" t="s">
        <v>452</v>
      </c>
      <c r="D2258">
        <v>64</v>
      </c>
      <c r="E2258" t="s">
        <v>605</v>
      </c>
      <c r="F2258">
        <f t="shared" si="105"/>
        <v>256</v>
      </c>
      <c r="G2258" t="str">
        <f>VLOOKUP(C2258,Customer!A2258:C5080,3,FALSE)</f>
        <v>Italy</v>
      </c>
      <c r="H2258" t="str">
        <f>VLOOKUP(C2258,Customer!A2258:C5080,2,FALSE)</f>
        <v>Reggio Emilia</v>
      </c>
      <c r="I2258" t="str">
        <f t="shared" si="106"/>
        <v>Nov</v>
      </c>
      <c r="J2258">
        <f t="shared" si="107"/>
        <v>45</v>
      </c>
    </row>
    <row r="2259" spans="1:10" x14ac:dyDescent="0.3">
      <c r="A2259" s="3">
        <v>37939</v>
      </c>
      <c r="B2259">
        <v>4</v>
      </c>
      <c r="C2259" t="s">
        <v>520</v>
      </c>
      <c r="D2259">
        <v>50.95</v>
      </c>
      <c r="E2259" t="s">
        <v>605</v>
      </c>
      <c r="F2259">
        <f t="shared" si="105"/>
        <v>203.8</v>
      </c>
      <c r="G2259" t="str">
        <f>VLOOKUP(C2259,Customer!A2259:C5081,3,FALSE)</f>
        <v>Spain</v>
      </c>
      <c r="H2259" t="str">
        <f>VLOOKUP(C2259,Customer!A2259:C5081,2,FALSE)</f>
        <v>Sevilla</v>
      </c>
      <c r="I2259" t="str">
        <f t="shared" si="106"/>
        <v>Nov</v>
      </c>
      <c r="J2259">
        <f t="shared" si="107"/>
        <v>46</v>
      </c>
    </row>
    <row r="2260" spans="1:10" x14ac:dyDescent="0.3">
      <c r="A2260" s="3">
        <v>37950</v>
      </c>
      <c r="B2260">
        <v>4</v>
      </c>
      <c r="C2260" t="s">
        <v>317</v>
      </c>
      <c r="D2260">
        <v>54.68</v>
      </c>
      <c r="E2260" t="s">
        <v>605</v>
      </c>
      <c r="F2260">
        <f t="shared" si="105"/>
        <v>218.72</v>
      </c>
      <c r="G2260" t="str">
        <f>VLOOKUP(C2260,Customer!A2260:C5082,3,FALSE)</f>
        <v>USA</v>
      </c>
      <c r="H2260" t="str">
        <f>VLOOKUP(C2260,Customer!A2260:C5082,2,FALSE)</f>
        <v>White Plains</v>
      </c>
      <c r="I2260" t="str">
        <f t="shared" si="106"/>
        <v>Nov</v>
      </c>
      <c r="J2260">
        <f t="shared" si="107"/>
        <v>48</v>
      </c>
    </row>
    <row r="2261" spans="1:10" x14ac:dyDescent="0.3">
      <c r="A2261" s="3">
        <v>37964</v>
      </c>
      <c r="B2261">
        <v>4</v>
      </c>
      <c r="C2261" t="s">
        <v>415</v>
      </c>
      <c r="D2261">
        <v>56.55</v>
      </c>
      <c r="E2261" t="s">
        <v>605</v>
      </c>
      <c r="F2261">
        <f t="shared" si="105"/>
        <v>226.2</v>
      </c>
      <c r="G2261" t="str">
        <f>VLOOKUP(C2261,Customer!A2261:C5083,3,FALSE)</f>
        <v>USA</v>
      </c>
      <c r="H2261" t="str">
        <f>VLOOKUP(C2261,Customer!A2261:C5083,2,FALSE)</f>
        <v>Boston</v>
      </c>
      <c r="I2261" t="str">
        <f t="shared" si="106"/>
        <v>Dec</v>
      </c>
      <c r="J2261">
        <f t="shared" si="107"/>
        <v>50</v>
      </c>
    </row>
    <row r="2262" spans="1:10" x14ac:dyDescent="0.3">
      <c r="A2262" s="3">
        <v>38029</v>
      </c>
      <c r="B2262">
        <v>1</v>
      </c>
      <c r="C2262" t="s">
        <v>479</v>
      </c>
      <c r="D2262">
        <v>52.82</v>
      </c>
      <c r="E2262" t="s">
        <v>605</v>
      </c>
      <c r="F2262">
        <f t="shared" si="105"/>
        <v>52.82</v>
      </c>
      <c r="G2262" t="str">
        <f>VLOOKUP(C2262,Customer!A2262:C5084,3,FALSE)</f>
        <v>Ireland</v>
      </c>
      <c r="H2262" t="str">
        <f>VLOOKUP(C2262,Customer!A2262:C5084,2,FALSE)</f>
        <v>Dublin</v>
      </c>
      <c r="I2262" t="str">
        <f t="shared" si="106"/>
        <v>Feb</v>
      </c>
      <c r="J2262">
        <f t="shared" si="107"/>
        <v>7</v>
      </c>
    </row>
    <row r="2263" spans="1:10" x14ac:dyDescent="0.3">
      <c r="A2263" s="3">
        <v>38061</v>
      </c>
      <c r="B2263">
        <v>1</v>
      </c>
      <c r="C2263" t="s">
        <v>462</v>
      </c>
      <c r="D2263">
        <v>60.9</v>
      </c>
      <c r="E2263" t="s">
        <v>605</v>
      </c>
      <c r="F2263">
        <f t="shared" si="105"/>
        <v>60.9</v>
      </c>
      <c r="G2263" t="str">
        <f>VLOOKUP(C2263,Customer!A2263:C5085,3,FALSE)</f>
        <v>Germany</v>
      </c>
      <c r="H2263" t="str">
        <f>VLOOKUP(C2263,Customer!A2263:C5085,2,FALSE)</f>
        <v>Frankfurt</v>
      </c>
      <c r="I2263" t="str">
        <f t="shared" si="106"/>
        <v>Mar</v>
      </c>
      <c r="J2263">
        <f t="shared" si="107"/>
        <v>12</v>
      </c>
    </row>
    <row r="2264" spans="1:10" x14ac:dyDescent="0.3">
      <c r="A2264" s="3">
        <v>38112</v>
      </c>
      <c r="B2264">
        <v>2</v>
      </c>
      <c r="C2264" t="s">
        <v>467</v>
      </c>
      <c r="D2264">
        <v>49.71</v>
      </c>
      <c r="E2264" t="s">
        <v>605</v>
      </c>
      <c r="F2264">
        <f t="shared" si="105"/>
        <v>99.42</v>
      </c>
      <c r="G2264" t="str">
        <f>VLOOKUP(C2264,Customer!A2264:C5086,3,FALSE)</f>
        <v>Finland</v>
      </c>
      <c r="H2264" t="str">
        <f>VLOOKUP(C2264,Customer!A2264:C5086,2,FALSE)</f>
        <v>Espoo</v>
      </c>
      <c r="I2264" t="str">
        <f t="shared" si="106"/>
        <v>May</v>
      </c>
      <c r="J2264">
        <f t="shared" si="107"/>
        <v>19</v>
      </c>
    </row>
    <row r="2265" spans="1:10" x14ac:dyDescent="0.3">
      <c r="A2265" s="3">
        <v>38188</v>
      </c>
      <c r="B2265">
        <v>3</v>
      </c>
      <c r="C2265" t="s">
        <v>139</v>
      </c>
      <c r="D2265">
        <v>64.63</v>
      </c>
      <c r="E2265" t="s">
        <v>605</v>
      </c>
      <c r="F2265">
        <f t="shared" si="105"/>
        <v>193.89</v>
      </c>
      <c r="G2265" t="str">
        <f>VLOOKUP(C2265,Customer!A2265:C5087,3,FALSE)</f>
        <v>USA</v>
      </c>
      <c r="H2265" t="str">
        <f>VLOOKUP(C2265,Customer!A2265:C5087,2,FALSE)</f>
        <v>Allentown</v>
      </c>
      <c r="I2265" t="str">
        <f t="shared" si="106"/>
        <v>Jul</v>
      </c>
      <c r="J2265">
        <f t="shared" si="107"/>
        <v>30</v>
      </c>
    </row>
    <row r="2266" spans="1:10" x14ac:dyDescent="0.3">
      <c r="A2266" s="3">
        <v>38219</v>
      </c>
      <c r="B2266">
        <v>3</v>
      </c>
      <c r="C2266" t="s">
        <v>272</v>
      </c>
      <c r="D2266">
        <v>59.65</v>
      </c>
      <c r="E2266" t="s">
        <v>605</v>
      </c>
      <c r="F2266">
        <f t="shared" si="105"/>
        <v>178.95</v>
      </c>
      <c r="G2266" t="str">
        <f>VLOOKUP(C2266,Customer!A2266:C5088,3,FALSE)</f>
        <v>USA</v>
      </c>
      <c r="H2266" t="str">
        <f>VLOOKUP(C2266,Customer!A2266:C5088,2,FALSE)</f>
        <v>San Rafael</v>
      </c>
      <c r="I2266" t="str">
        <f t="shared" si="106"/>
        <v>Aug</v>
      </c>
      <c r="J2266">
        <f t="shared" si="107"/>
        <v>34</v>
      </c>
    </row>
    <row r="2267" spans="1:10" x14ac:dyDescent="0.3">
      <c r="A2267" s="3">
        <v>38238</v>
      </c>
      <c r="B2267">
        <v>3</v>
      </c>
      <c r="C2267" t="s">
        <v>28</v>
      </c>
      <c r="D2267">
        <v>67.73</v>
      </c>
      <c r="E2267" t="s">
        <v>605</v>
      </c>
      <c r="F2267">
        <f t="shared" si="105"/>
        <v>203.19</v>
      </c>
      <c r="G2267" t="str">
        <f>VLOOKUP(C2267,Customer!A2267:C5089,3,FALSE)</f>
        <v>USA</v>
      </c>
      <c r="H2267" t="str">
        <f>VLOOKUP(C2267,Customer!A2267:C5089,2,FALSE)</f>
        <v>NYC</v>
      </c>
      <c r="I2267" t="str">
        <f t="shared" si="106"/>
        <v>Sep</v>
      </c>
      <c r="J2267">
        <f t="shared" si="107"/>
        <v>37</v>
      </c>
    </row>
    <row r="2268" spans="1:10" x14ac:dyDescent="0.3">
      <c r="A2268" s="3">
        <v>38274</v>
      </c>
      <c r="B2268">
        <v>4</v>
      </c>
      <c r="C2268" t="s">
        <v>492</v>
      </c>
      <c r="D2268">
        <v>50.33</v>
      </c>
      <c r="E2268" t="s">
        <v>605</v>
      </c>
      <c r="F2268">
        <f t="shared" si="105"/>
        <v>201.32</v>
      </c>
      <c r="G2268" t="str">
        <f>VLOOKUP(C2268,Customer!A2268:C5090,3,FALSE)</f>
        <v>UK</v>
      </c>
      <c r="H2268" t="str">
        <f>VLOOKUP(C2268,Customer!A2268:C5090,2,FALSE)</f>
        <v>Manchester</v>
      </c>
      <c r="I2268" t="str">
        <f t="shared" si="106"/>
        <v>Oct</v>
      </c>
      <c r="J2268">
        <f t="shared" si="107"/>
        <v>42</v>
      </c>
    </row>
    <row r="2269" spans="1:10" x14ac:dyDescent="0.3">
      <c r="A2269" s="3">
        <v>38282</v>
      </c>
      <c r="B2269">
        <v>4</v>
      </c>
      <c r="C2269" t="s">
        <v>498</v>
      </c>
      <c r="D2269">
        <v>66.489999999999995</v>
      </c>
      <c r="E2269" t="s">
        <v>605</v>
      </c>
      <c r="F2269">
        <f t="shared" si="105"/>
        <v>265.95999999999998</v>
      </c>
      <c r="G2269" t="str">
        <f>VLOOKUP(C2269,Customer!A2269:C5091,3,FALSE)</f>
        <v>Denmark</v>
      </c>
      <c r="H2269" t="str">
        <f>VLOOKUP(C2269,Customer!A2269:C5091,2,FALSE)</f>
        <v>Aaarhus</v>
      </c>
      <c r="I2269" t="str">
        <f t="shared" si="106"/>
        <v>Oct</v>
      </c>
      <c r="J2269">
        <f t="shared" si="107"/>
        <v>43</v>
      </c>
    </row>
    <row r="2270" spans="1:10" x14ac:dyDescent="0.3">
      <c r="A2270" s="3">
        <v>38296</v>
      </c>
      <c r="B2270">
        <v>4</v>
      </c>
      <c r="C2270" t="s">
        <v>133</v>
      </c>
      <c r="D2270">
        <v>100</v>
      </c>
      <c r="E2270" t="s">
        <v>605</v>
      </c>
      <c r="F2270">
        <f t="shared" si="105"/>
        <v>400</v>
      </c>
      <c r="G2270" t="str">
        <f>VLOOKUP(C2270,Customer!A2270:C5092,3,FALSE)</f>
        <v>Norway</v>
      </c>
      <c r="H2270" t="str">
        <f>VLOOKUP(C2270,Customer!A2270:C5092,2,FALSE)</f>
        <v>Stavern</v>
      </c>
      <c r="I2270" t="str">
        <f t="shared" si="106"/>
        <v>Nov</v>
      </c>
      <c r="J2270">
        <f t="shared" si="107"/>
        <v>45</v>
      </c>
    </row>
    <row r="2271" spans="1:10" x14ac:dyDescent="0.3">
      <c r="A2271" s="3">
        <v>38311</v>
      </c>
      <c r="B2271">
        <v>4</v>
      </c>
      <c r="C2271" t="s">
        <v>403</v>
      </c>
      <c r="D2271">
        <v>84.71</v>
      </c>
      <c r="E2271" t="s">
        <v>605</v>
      </c>
      <c r="F2271">
        <f t="shared" si="105"/>
        <v>338.84</v>
      </c>
      <c r="G2271" t="str">
        <f>VLOOKUP(C2271,Customer!A2271:C5093,3,FALSE)</f>
        <v>France</v>
      </c>
      <c r="H2271" t="str">
        <f>VLOOKUP(C2271,Customer!A2271:C5093,2,FALSE)</f>
        <v>Paris</v>
      </c>
      <c r="I2271" t="str">
        <f t="shared" si="106"/>
        <v>Nov</v>
      </c>
      <c r="J2271">
        <f t="shared" si="107"/>
        <v>47</v>
      </c>
    </row>
    <row r="2272" spans="1:10" x14ac:dyDescent="0.3">
      <c r="A2272" s="3">
        <v>38323</v>
      </c>
      <c r="B2272">
        <v>4</v>
      </c>
      <c r="C2272" t="s">
        <v>174</v>
      </c>
      <c r="D2272">
        <v>100</v>
      </c>
      <c r="E2272" t="s">
        <v>605</v>
      </c>
      <c r="F2272">
        <f t="shared" si="105"/>
        <v>400</v>
      </c>
      <c r="G2272" t="str">
        <f>VLOOKUP(C2272,Customer!A2272:C5094,3,FALSE)</f>
        <v>Spain</v>
      </c>
      <c r="H2272" t="str">
        <f>VLOOKUP(C2272,Customer!A2272:C5094,2,FALSE)</f>
        <v>Madrid</v>
      </c>
      <c r="I2272" t="str">
        <f t="shared" si="106"/>
        <v>Dec</v>
      </c>
      <c r="J2272">
        <f t="shared" si="107"/>
        <v>49</v>
      </c>
    </row>
    <row r="2273" spans="1:10" x14ac:dyDescent="0.3">
      <c r="A2273" s="3">
        <v>38336</v>
      </c>
      <c r="B2273">
        <v>4</v>
      </c>
      <c r="C2273" t="s">
        <v>37</v>
      </c>
      <c r="D2273">
        <v>100</v>
      </c>
      <c r="E2273" t="s">
        <v>605</v>
      </c>
      <c r="F2273">
        <f t="shared" si="105"/>
        <v>400</v>
      </c>
      <c r="G2273" t="str">
        <f>VLOOKUP(C2273,Customer!A2273:C5095,3,FALSE)</f>
        <v>France</v>
      </c>
      <c r="H2273" t="str">
        <f>VLOOKUP(C2273,Customer!A2273:C5095,2,FALSE)</f>
        <v>Reims</v>
      </c>
      <c r="I2273" t="str">
        <f t="shared" si="106"/>
        <v>Dec</v>
      </c>
      <c r="J2273">
        <f t="shared" si="107"/>
        <v>51</v>
      </c>
    </row>
    <row r="2274" spans="1:10" x14ac:dyDescent="0.3">
      <c r="A2274" s="3">
        <v>38375</v>
      </c>
      <c r="B2274">
        <v>1</v>
      </c>
      <c r="C2274" t="s">
        <v>272</v>
      </c>
      <c r="D2274">
        <v>99.55</v>
      </c>
      <c r="E2274" t="s">
        <v>605</v>
      </c>
      <c r="F2274">
        <f t="shared" si="105"/>
        <v>99.55</v>
      </c>
      <c r="G2274" t="str">
        <f>VLOOKUP(C2274,Customer!A2274:C5096,3,FALSE)</f>
        <v>USA</v>
      </c>
      <c r="H2274" t="str">
        <f>VLOOKUP(C2274,Customer!A2274:C5096,2,FALSE)</f>
        <v>San Rafael</v>
      </c>
      <c r="I2274" t="str">
        <f t="shared" si="106"/>
        <v>Jan</v>
      </c>
      <c r="J2274">
        <f t="shared" si="107"/>
        <v>5</v>
      </c>
    </row>
    <row r="2275" spans="1:10" x14ac:dyDescent="0.3">
      <c r="A2275" s="3">
        <v>38405</v>
      </c>
      <c r="B2275">
        <v>1</v>
      </c>
      <c r="C2275" t="s">
        <v>174</v>
      </c>
      <c r="D2275">
        <v>36.07</v>
      </c>
      <c r="E2275" t="s">
        <v>605</v>
      </c>
      <c r="F2275">
        <f t="shared" si="105"/>
        <v>36.07</v>
      </c>
      <c r="G2275" t="str">
        <f>VLOOKUP(C2275,Customer!A2275:C5097,3,FALSE)</f>
        <v>Spain</v>
      </c>
      <c r="H2275" t="str">
        <f>VLOOKUP(C2275,Customer!A2275:C5097,2,FALSE)</f>
        <v>Madrid</v>
      </c>
      <c r="I2275" t="str">
        <f t="shared" si="106"/>
        <v>Feb</v>
      </c>
      <c r="J2275">
        <f t="shared" si="107"/>
        <v>9</v>
      </c>
    </row>
    <row r="2276" spans="1:10" x14ac:dyDescent="0.3">
      <c r="A2276" s="3">
        <v>38426</v>
      </c>
      <c r="B2276">
        <v>1</v>
      </c>
      <c r="C2276" t="s">
        <v>174</v>
      </c>
      <c r="D2276">
        <v>60.28</v>
      </c>
      <c r="E2276" t="s">
        <v>605</v>
      </c>
      <c r="F2276">
        <f t="shared" si="105"/>
        <v>60.28</v>
      </c>
      <c r="G2276" t="str">
        <f>VLOOKUP(C2276,Customer!A2276:C5098,3,FALSE)</f>
        <v>Spain</v>
      </c>
      <c r="H2276" t="str">
        <f>VLOOKUP(C2276,Customer!A2276:C5098,2,FALSE)</f>
        <v>Madrid</v>
      </c>
      <c r="I2276" t="str">
        <f t="shared" si="106"/>
        <v>Mar</v>
      </c>
      <c r="J2276">
        <f t="shared" si="107"/>
        <v>12</v>
      </c>
    </row>
    <row r="2277" spans="1:10" x14ac:dyDescent="0.3">
      <c r="A2277" s="3">
        <v>38477</v>
      </c>
      <c r="B2277">
        <v>2</v>
      </c>
      <c r="C2277" t="s">
        <v>109</v>
      </c>
      <c r="D2277">
        <v>49.71</v>
      </c>
      <c r="E2277" t="s">
        <v>605</v>
      </c>
      <c r="F2277">
        <f t="shared" si="105"/>
        <v>99.42</v>
      </c>
      <c r="G2277" t="str">
        <f>VLOOKUP(C2277,Customer!A2277:C5099,3,FALSE)</f>
        <v>USA</v>
      </c>
      <c r="H2277" t="str">
        <f>VLOOKUP(C2277,Customer!A2277:C5099,2,FALSE)</f>
        <v>Bridgewater</v>
      </c>
      <c r="I2277" t="str">
        <f t="shared" si="106"/>
        <v>May</v>
      </c>
      <c r="J2277">
        <f t="shared" si="107"/>
        <v>19</v>
      </c>
    </row>
    <row r="2278" spans="1:10" x14ac:dyDescent="0.3">
      <c r="A2278" s="3">
        <v>37650</v>
      </c>
      <c r="B2278">
        <v>1</v>
      </c>
      <c r="C2278" t="s">
        <v>133</v>
      </c>
      <c r="D2278">
        <v>75.63</v>
      </c>
      <c r="E2278" t="s">
        <v>504</v>
      </c>
      <c r="F2278">
        <f t="shared" si="105"/>
        <v>75.63</v>
      </c>
      <c r="G2278" t="str">
        <f>VLOOKUP(C2278,Customer!A2278:C5100,3,FALSE)</f>
        <v>Norway</v>
      </c>
      <c r="H2278" t="str">
        <f>VLOOKUP(C2278,Customer!A2278:C5100,2,FALSE)</f>
        <v>Stavern</v>
      </c>
      <c r="I2278" t="str">
        <f t="shared" si="106"/>
        <v>Jan</v>
      </c>
      <c r="J2278">
        <f t="shared" si="107"/>
        <v>5</v>
      </c>
    </row>
    <row r="2279" spans="1:10" x14ac:dyDescent="0.3">
      <c r="A2279" s="3">
        <v>37706</v>
      </c>
      <c r="B2279">
        <v>1</v>
      </c>
      <c r="C2279" t="s">
        <v>272</v>
      </c>
      <c r="D2279">
        <v>68.52</v>
      </c>
      <c r="E2279" t="s">
        <v>504</v>
      </c>
      <c r="F2279">
        <f t="shared" si="105"/>
        <v>68.52</v>
      </c>
      <c r="G2279" t="str">
        <f>VLOOKUP(C2279,Customer!A2279:C5101,3,FALSE)</f>
        <v>USA</v>
      </c>
      <c r="H2279" t="str">
        <f>VLOOKUP(C2279,Customer!A2279:C5101,2,FALSE)</f>
        <v>San Rafael</v>
      </c>
      <c r="I2279" t="str">
        <f t="shared" si="106"/>
        <v>Mar</v>
      </c>
      <c r="J2279">
        <f t="shared" si="107"/>
        <v>13</v>
      </c>
    </row>
    <row r="2280" spans="1:10" x14ac:dyDescent="0.3">
      <c r="A2280" s="3">
        <v>37769</v>
      </c>
      <c r="B2280">
        <v>2</v>
      </c>
      <c r="C2280" t="s">
        <v>191</v>
      </c>
      <c r="D2280">
        <v>62.7</v>
      </c>
      <c r="E2280" t="s">
        <v>504</v>
      </c>
      <c r="F2280">
        <f t="shared" si="105"/>
        <v>125.4</v>
      </c>
      <c r="G2280" t="str">
        <f>VLOOKUP(C2280,Customer!A2280:C5102,3,FALSE)</f>
        <v>Spain</v>
      </c>
      <c r="H2280" t="str">
        <f>VLOOKUP(C2280,Customer!A2280:C5102,2,FALSE)</f>
        <v>Madrid</v>
      </c>
      <c r="I2280" t="str">
        <f t="shared" si="106"/>
        <v>May</v>
      </c>
      <c r="J2280">
        <f t="shared" si="107"/>
        <v>22</v>
      </c>
    </row>
    <row r="2281" spans="1:10" x14ac:dyDescent="0.3">
      <c r="A2281" s="3">
        <v>37826</v>
      </c>
      <c r="B2281">
        <v>3</v>
      </c>
      <c r="C2281" t="s">
        <v>62</v>
      </c>
      <c r="D2281">
        <v>60.76</v>
      </c>
      <c r="E2281" t="s">
        <v>504</v>
      </c>
      <c r="F2281">
        <f t="shared" si="105"/>
        <v>182.28</v>
      </c>
      <c r="G2281" t="str">
        <f>VLOOKUP(C2281,Customer!A2281:C5103,3,FALSE)</f>
        <v>USA</v>
      </c>
      <c r="H2281" t="str">
        <f>VLOOKUP(C2281,Customer!A2281:C5103,2,FALSE)</f>
        <v>Burlingame</v>
      </c>
      <c r="I2281" t="str">
        <f t="shared" si="106"/>
        <v>Jul</v>
      </c>
      <c r="J2281">
        <f t="shared" si="107"/>
        <v>30</v>
      </c>
    </row>
    <row r="2282" spans="1:10" x14ac:dyDescent="0.3">
      <c r="A2282" s="3">
        <v>37883</v>
      </c>
      <c r="B2282">
        <v>3</v>
      </c>
      <c r="C2282" t="s">
        <v>196</v>
      </c>
      <c r="D2282">
        <v>58.18</v>
      </c>
      <c r="E2282" t="s">
        <v>504</v>
      </c>
      <c r="F2282">
        <f t="shared" si="105"/>
        <v>174.54</v>
      </c>
      <c r="G2282" t="str">
        <f>VLOOKUP(C2282,Customer!A2282:C5104,3,FALSE)</f>
        <v>Singapore</v>
      </c>
      <c r="H2282" t="str">
        <f>VLOOKUP(C2282,Customer!A2282:C5104,2,FALSE)</f>
        <v>Singapore</v>
      </c>
      <c r="I2282" t="str">
        <f t="shared" si="106"/>
        <v>Sep</v>
      </c>
      <c r="J2282">
        <f t="shared" si="107"/>
        <v>38</v>
      </c>
    </row>
    <row r="2283" spans="1:10" x14ac:dyDescent="0.3">
      <c r="A2283" s="3">
        <v>37915</v>
      </c>
      <c r="B2283">
        <v>4</v>
      </c>
      <c r="C2283" t="s">
        <v>409</v>
      </c>
      <c r="D2283">
        <v>54.94</v>
      </c>
      <c r="E2283" t="s">
        <v>504</v>
      </c>
      <c r="F2283">
        <f t="shared" si="105"/>
        <v>219.76</v>
      </c>
      <c r="G2283" t="str">
        <f>VLOOKUP(C2283,Customer!A2283:C5105,3,FALSE)</f>
        <v>Austria</v>
      </c>
      <c r="H2283" t="str">
        <f>VLOOKUP(C2283,Customer!A2283:C5105,2,FALSE)</f>
        <v>Graz</v>
      </c>
      <c r="I2283" t="str">
        <f t="shared" si="106"/>
        <v>Oct</v>
      </c>
      <c r="J2283">
        <f t="shared" si="107"/>
        <v>43</v>
      </c>
    </row>
    <row r="2284" spans="1:10" x14ac:dyDescent="0.3">
      <c r="A2284" s="3">
        <v>37931</v>
      </c>
      <c r="B2284">
        <v>4</v>
      </c>
      <c r="C2284" t="s">
        <v>329</v>
      </c>
      <c r="D2284">
        <v>74.98</v>
      </c>
      <c r="E2284" t="s">
        <v>504</v>
      </c>
      <c r="F2284">
        <f t="shared" si="105"/>
        <v>299.92</v>
      </c>
      <c r="G2284" t="str">
        <f>VLOOKUP(C2284,Customer!A2284:C5106,3,FALSE)</f>
        <v>UK</v>
      </c>
      <c r="H2284" t="str">
        <f>VLOOKUP(C2284,Customer!A2284:C5106,2,FALSE)</f>
        <v>London</v>
      </c>
      <c r="I2284" t="str">
        <f t="shared" si="106"/>
        <v>Nov</v>
      </c>
      <c r="J2284">
        <f t="shared" si="107"/>
        <v>45</v>
      </c>
    </row>
    <row r="2285" spans="1:10" x14ac:dyDescent="0.3">
      <c r="A2285" s="3">
        <v>37938</v>
      </c>
      <c r="B2285">
        <v>4</v>
      </c>
      <c r="C2285" t="s">
        <v>214</v>
      </c>
      <c r="D2285">
        <v>64.64</v>
      </c>
      <c r="E2285" t="s">
        <v>504</v>
      </c>
      <c r="F2285">
        <f t="shared" si="105"/>
        <v>258.56</v>
      </c>
      <c r="G2285" t="str">
        <f>VLOOKUP(C2285,Customer!A2285:C5107,3,FALSE)</f>
        <v>USA</v>
      </c>
      <c r="H2285" t="str">
        <f>VLOOKUP(C2285,Customer!A2285:C5107,2,FALSE)</f>
        <v>Philadelphia</v>
      </c>
      <c r="I2285" t="str">
        <f t="shared" si="106"/>
        <v>Nov</v>
      </c>
      <c r="J2285">
        <f t="shared" si="107"/>
        <v>46</v>
      </c>
    </row>
    <row r="2286" spans="1:10" x14ac:dyDescent="0.3">
      <c r="A2286" s="3">
        <v>37950</v>
      </c>
      <c r="B2286">
        <v>4</v>
      </c>
      <c r="C2286" t="s">
        <v>219</v>
      </c>
      <c r="D2286">
        <v>54.94</v>
      </c>
      <c r="E2286" t="s">
        <v>504</v>
      </c>
      <c r="F2286">
        <f t="shared" si="105"/>
        <v>219.76</v>
      </c>
      <c r="G2286" t="str">
        <f>VLOOKUP(C2286,Customer!A2286:C5108,3,FALSE)</f>
        <v>France</v>
      </c>
      <c r="H2286" t="str">
        <f>VLOOKUP(C2286,Customer!A2286:C5108,2,FALSE)</f>
        <v>Lyon</v>
      </c>
      <c r="I2286" t="str">
        <f t="shared" si="106"/>
        <v>Nov</v>
      </c>
      <c r="J2286">
        <f t="shared" si="107"/>
        <v>48</v>
      </c>
    </row>
    <row r="2287" spans="1:10" x14ac:dyDescent="0.3">
      <c r="A2287" s="3">
        <v>37960</v>
      </c>
      <c r="B2287">
        <v>4</v>
      </c>
      <c r="C2287" t="s">
        <v>225</v>
      </c>
      <c r="D2287">
        <v>58.82</v>
      </c>
      <c r="E2287" t="s">
        <v>504</v>
      </c>
      <c r="F2287">
        <f t="shared" si="105"/>
        <v>235.28</v>
      </c>
      <c r="G2287" t="str">
        <f>VLOOKUP(C2287,Customer!A2287:C5109,3,FALSE)</f>
        <v>Canada</v>
      </c>
      <c r="H2287" t="str">
        <f>VLOOKUP(C2287,Customer!A2287:C5109,2,FALSE)</f>
        <v>Vancouver</v>
      </c>
      <c r="I2287" t="str">
        <f t="shared" si="106"/>
        <v>Dec</v>
      </c>
      <c r="J2287">
        <f t="shared" si="107"/>
        <v>49</v>
      </c>
    </row>
    <row r="2288" spans="1:10" x14ac:dyDescent="0.3">
      <c r="A2288" s="3">
        <v>38021</v>
      </c>
      <c r="B2288">
        <v>1</v>
      </c>
      <c r="C2288" t="s">
        <v>418</v>
      </c>
      <c r="D2288">
        <v>62.05</v>
      </c>
      <c r="E2288" t="s">
        <v>504</v>
      </c>
      <c r="F2288">
        <f t="shared" si="105"/>
        <v>62.05</v>
      </c>
      <c r="G2288" t="str">
        <f>VLOOKUP(C2288,Customer!A2288:C5110,3,FALSE)</f>
        <v>Singapore</v>
      </c>
      <c r="H2288" t="str">
        <f>VLOOKUP(C2288,Customer!A2288:C5110,2,FALSE)</f>
        <v>Singapore</v>
      </c>
      <c r="I2288" t="str">
        <f t="shared" si="106"/>
        <v>Feb</v>
      </c>
      <c r="J2288">
        <f t="shared" si="107"/>
        <v>6</v>
      </c>
    </row>
    <row r="2289" spans="1:10" x14ac:dyDescent="0.3">
      <c r="A2289" s="3">
        <v>38057</v>
      </c>
      <c r="B2289">
        <v>1</v>
      </c>
      <c r="C2289" t="s">
        <v>272</v>
      </c>
      <c r="D2289">
        <v>73.040000000000006</v>
      </c>
      <c r="E2289" t="s">
        <v>504</v>
      </c>
      <c r="F2289">
        <f t="shared" si="105"/>
        <v>73.040000000000006</v>
      </c>
      <c r="G2289" t="str">
        <f>VLOOKUP(C2289,Customer!A2289:C5111,3,FALSE)</f>
        <v>USA</v>
      </c>
      <c r="H2289" t="str">
        <f>VLOOKUP(C2289,Customer!A2289:C5111,2,FALSE)</f>
        <v>San Rafael</v>
      </c>
      <c r="I2289" t="str">
        <f t="shared" si="106"/>
        <v>Mar</v>
      </c>
      <c r="J2289">
        <f t="shared" si="107"/>
        <v>11</v>
      </c>
    </row>
    <row r="2290" spans="1:10" x14ac:dyDescent="0.3">
      <c r="A2290" s="3">
        <v>38111</v>
      </c>
      <c r="B2290">
        <v>2</v>
      </c>
      <c r="C2290" t="s">
        <v>242</v>
      </c>
      <c r="D2290">
        <v>69.16</v>
      </c>
      <c r="E2290" t="s">
        <v>504</v>
      </c>
      <c r="F2290">
        <f t="shared" si="105"/>
        <v>138.32</v>
      </c>
      <c r="G2290" t="str">
        <f>VLOOKUP(C2290,Customer!A2290:C5112,3,FALSE)</f>
        <v>USA</v>
      </c>
      <c r="H2290" t="str">
        <f>VLOOKUP(C2290,Customer!A2290:C5112,2,FALSE)</f>
        <v>New Haven</v>
      </c>
      <c r="I2290" t="str">
        <f t="shared" si="106"/>
        <v>May</v>
      </c>
      <c r="J2290">
        <f t="shared" si="107"/>
        <v>19</v>
      </c>
    </row>
    <row r="2291" spans="1:10" x14ac:dyDescent="0.3">
      <c r="A2291" s="3">
        <v>38153</v>
      </c>
      <c r="B2291">
        <v>2</v>
      </c>
      <c r="C2291" t="s">
        <v>246</v>
      </c>
      <c r="D2291">
        <v>61.41</v>
      </c>
      <c r="E2291" t="s">
        <v>504</v>
      </c>
      <c r="F2291">
        <f t="shared" si="105"/>
        <v>122.82</v>
      </c>
      <c r="G2291" t="str">
        <f>VLOOKUP(C2291,Customer!A2291:C5113,3,FALSE)</f>
        <v>Japan</v>
      </c>
      <c r="H2291" t="str">
        <f>VLOOKUP(C2291,Customer!A2291:C5113,2,FALSE)</f>
        <v>Minato-ku</v>
      </c>
      <c r="I2291" t="str">
        <f t="shared" si="106"/>
        <v>Jun</v>
      </c>
      <c r="J2291">
        <f t="shared" si="107"/>
        <v>25</v>
      </c>
    </row>
    <row r="2292" spans="1:10" x14ac:dyDescent="0.3">
      <c r="A2292" s="3">
        <v>38187</v>
      </c>
      <c r="B2292">
        <v>3</v>
      </c>
      <c r="C2292" t="s">
        <v>152</v>
      </c>
      <c r="D2292">
        <v>63.35</v>
      </c>
      <c r="E2292" t="s">
        <v>504</v>
      </c>
      <c r="F2292">
        <f t="shared" si="105"/>
        <v>190.05</v>
      </c>
      <c r="G2292" t="str">
        <f>VLOOKUP(C2292,Customer!A2292:C5114,3,FALSE)</f>
        <v>Australia</v>
      </c>
      <c r="H2292" t="str">
        <f>VLOOKUP(C2292,Customer!A2292:C5114,2,FALSE)</f>
        <v>Chatswood</v>
      </c>
      <c r="I2292" t="str">
        <f t="shared" si="106"/>
        <v>Jul</v>
      </c>
      <c r="J2292">
        <f t="shared" si="107"/>
        <v>30</v>
      </c>
    </row>
    <row r="2293" spans="1:10" x14ac:dyDescent="0.3">
      <c r="A2293" s="3">
        <v>38218</v>
      </c>
      <c r="B2293">
        <v>3</v>
      </c>
      <c r="C2293" t="s">
        <v>139</v>
      </c>
      <c r="D2293">
        <v>77.569999999999993</v>
      </c>
      <c r="E2293" t="s">
        <v>504</v>
      </c>
      <c r="F2293">
        <f t="shared" si="105"/>
        <v>232.70999999999998</v>
      </c>
      <c r="G2293" t="str">
        <f>VLOOKUP(C2293,Customer!A2293:C5115,3,FALSE)</f>
        <v>USA</v>
      </c>
      <c r="H2293" t="str">
        <f>VLOOKUP(C2293,Customer!A2293:C5115,2,FALSE)</f>
        <v>Allentown</v>
      </c>
      <c r="I2293" t="str">
        <f t="shared" si="106"/>
        <v>Aug</v>
      </c>
      <c r="J2293">
        <f t="shared" si="107"/>
        <v>34</v>
      </c>
    </row>
    <row r="2294" spans="1:10" x14ac:dyDescent="0.3">
      <c r="A2294" s="3">
        <v>38238</v>
      </c>
      <c r="B2294">
        <v>3</v>
      </c>
      <c r="C2294" t="s">
        <v>261</v>
      </c>
      <c r="D2294">
        <v>71.75</v>
      </c>
      <c r="E2294" t="s">
        <v>504</v>
      </c>
      <c r="F2294">
        <f t="shared" si="105"/>
        <v>215.25</v>
      </c>
      <c r="G2294" t="str">
        <f>VLOOKUP(C2294,Customer!A2294:C5116,3,FALSE)</f>
        <v>Sweden</v>
      </c>
      <c r="H2294" t="str">
        <f>VLOOKUP(C2294,Customer!A2294:C5116,2,FALSE)</f>
        <v>Boras</v>
      </c>
      <c r="I2294" t="str">
        <f t="shared" si="106"/>
        <v>Sep</v>
      </c>
      <c r="J2294">
        <f t="shared" si="107"/>
        <v>37</v>
      </c>
    </row>
    <row r="2295" spans="1:10" x14ac:dyDescent="0.3">
      <c r="A2295" s="3">
        <v>38271</v>
      </c>
      <c r="B2295">
        <v>4</v>
      </c>
      <c r="C2295" t="s">
        <v>267</v>
      </c>
      <c r="D2295">
        <v>73.040000000000006</v>
      </c>
      <c r="E2295" t="s">
        <v>504</v>
      </c>
      <c r="F2295">
        <f t="shared" si="105"/>
        <v>292.16000000000003</v>
      </c>
      <c r="G2295" t="str">
        <f>VLOOKUP(C2295,Customer!A2295:C5117,3,FALSE)</f>
        <v>France</v>
      </c>
      <c r="H2295" t="str">
        <f>VLOOKUP(C2295,Customer!A2295:C5117,2,FALSE)</f>
        <v>Versailles</v>
      </c>
      <c r="I2295" t="str">
        <f t="shared" si="106"/>
        <v>Oct</v>
      </c>
      <c r="J2295">
        <f t="shared" si="107"/>
        <v>42</v>
      </c>
    </row>
    <row r="2296" spans="1:10" x14ac:dyDescent="0.3">
      <c r="A2296" s="3">
        <v>38282</v>
      </c>
      <c r="B2296">
        <v>4</v>
      </c>
      <c r="C2296" t="s">
        <v>225</v>
      </c>
      <c r="D2296">
        <v>56.24</v>
      </c>
      <c r="E2296" t="s">
        <v>504</v>
      </c>
      <c r="F2296">
        <f t="shared" si="105"/>
        <v>224.96</v>
      </c>
      <c r="G2296" t="str">
        <f>VLOOKUP(C2296,Customer!A2296:C5118,3,FALSE)</f>
        <v>Canada</v>
      </c>
      <c r="H2296" t="str">
        <f>VLOOKUP(C2296,Customer!A2296:C5118,2,FALSE)</f>
        <v>Vancouver</v>
      </c>
      <c r="I2296" t="str">
        <f t="shared" si="106"/>
        <v>Oct</v>
      </c>
      <c r="J2296">
        <f t="shared" si="107"/>
        <v>43</v>
      </c>
    </row>
    <row r="2297" spans="1:10" x14ac:dyDescent="0.3">
      <c r="A2297" s="3">
        <v>38296</v>
      </c>
      <c r="B2297">
        <v>4</v>
      </c>
      <c r="C2297" t="s">
        <v>99</v>
      </c>
      <c r="D2297">
        <v>100</v>
      </c>
      <c r="E2297" t="s">
        <v>504</v>
      </c>
      <c r="F2297">
        <f t="shared" si="105"/>
        <v>400</v>
      </c>
      <c r="G2297" t="str">
        <f>VLOOKUP(C2297,Customer!A2297:C5119,3,FALSE)</f>
        <v>USA</v>
      </c>
      <c r="H2297" t="str">
        <f>VLOOKUP(C2297,Customer!A2297:C5119,2,FALSE)</f>
        <v>NYC</v>
      </c>
      <c r="I2297" t="str">
        <f t="shared" si="106"/>
        <v>Nov</v>
      </c>
      <c r="J2297">
        <f t="shared" si="107"/>
        <v>45</v>
      </c>
    </row>
    <row r="2298" spans="1:10" x14ac:dyDescent="0.3">
      <c r="A2298" s="3">
        <v>38309</v>
      </c>
      <c r="B2298">
        <v>4</v>
      </c>
      <c r="C2298" t="s">
        <v>81</v>
      </c>
      <c r="D2298">
        <v>73.69</v>
      </c>
      <c r="E2298" t="s">
        <v>504</v>
      </c>
      <c r="F2298">
        <f t="shared" si="105"/>
        <v>294.76</v>
      </c>
      <c r="G2298" t="str">
        <f>VLOOKUP(C2298,Customer!A2298:C5120,3,FALSE)</f>
        <v>USA</v>
      </c>
      <c r="H2298" t="str">
        <f>VLOOKUP(C2298,Customer!A2298:C5120,2,FALSE)</f>
        <v>San Francisco</v>
      </c>
      <c r="I2298" t="str">
        <f t="shared" si="106"/>
        <v>Nov</v>
      </c>
      <c r="J2298">
        <f t="shared" si="107"/>
        <v>47</v>
      </c>
    </row>
    <row r="2299" spans="1:10" x14ac:dyDescent="0.3">
      <c r="A2299" s="3">
        <v>38292</v>
      </c>
      <c r="B2299">
        <v>4</v>
      </c>
      <c r="C2299" t="s">
        <v>191</v>
      </c>
      <c r="D2299">
        <v>100</v>
      </c>
      <c r="E2299" t="s">
        <v>504</v>
      </c>
      <c r="F2299">
        <f t="shared" si="105"/>
        <v>400</v>
      </c>
      <c r="G2299" t="str">
        <f>VLOOKUP(C2299,Customer!A2299:C5121,3,FALSE)</f>
        <v>Spain</v>
      </c>
      <c r="H2299" t="str">
        <f>VLOOKUP(C2299,Customer!A2299:C5121,2,FALSE)</f>
        <v>Madrid</v>
      </c>
      <c r="I2299" t="str">
        <f t="shared" si="106"/>
        <v>Nov</v>
      </c>
      <c r="J2299">
        <f t="shared" si="107"/>
        <v>45</v>
      </c>
    </row>
    <row r="2300" spans="1:10" x14ac:dyDescent="0.3">
      <c r="A2300" s="3">
        <v>38331</v>
      </c>
      <c r="B2300">
        <v>4</v>
      </c>
      <c r="C2300" t="s">
        <v>174</v>
      </c>
      <c r="D2300">
        <v>100</v>
      </c>
      <c r="E2300" t="s">
        <v>504</v>
      </c>
      <c r="F2300">
        <f t="shared" si="105"/>
        <v>400</v>
      </c>
      <c r="G2300" t="str">
        <f>VLOOKUP(C2300,Customer!A2300:C5122,3,FALSE)</f>
        <v>Spain</v>
      </c>
      <c r="H2300" t="str">
        <f>VLOOKUP(C2300,Customer!A2300:C5122,2,FALSE)</f>
        <v>Madrid</v>
      </c>
      <c r="I2300" t="str">
        <f t="shared" si="106"/>
        <v>Dec</v>
      </c>
      <c r="J2300">
        <f t="shared" si="107"/>
        <v>50</v>
      </c>
    </row>
    <row r="2301" spans="1:10" x14ac:dyDescent="0.3">
      <c r="A2301" s="3">
        <v>38372</v>
      </c>
      <c r="B2301">
        <v>1</v>
      </c>
      <c r="C2301" t="s">
        <v>285</v>
      </c>
      <c r="D2301">
        <v>100</v>
      </c>
      <c r="E2301" t="s">
        <v>504</v>
      </c>
      <c r="F2301">
        <f t="shared" si="105"/>
        <v>100</v>
      </c>
      <c r="G2301" t="str">
        <f>VLOOKUP(C2301,Customer!A2301:C5123,3,FALSE)</f>
        <v>Australia</v>
      </c>
      <c r="H2301" t="str">
        <f>VLOOKUP(C2301,Customer!A2301:C5123,2,FALSE)</f>
        <v>North Sydney</v>
      </c>
      <c r="I2301" t="str">
        <f t="shared" si="106"/>
        <v>Jan</v>
      </c>
      <c r="J2301">
        <f t="shared" si="107"/>
        <v>4</v>
      </c>
    </row>
    <row r="2302" spans="1:10" x14ac:dyDescent="0.3">
      <c r="A2302" s="3">
        <v>38400</v>
      </c>
      <c r="B2302">
        <v>1</v>
      </c>
      <c r="C2302" t="s">
        <v>272</v>
      </c>
      <c r="D2302">
        <v>100</v>
      </c>
      <c r="E2302" t="s">
        <v>504</v>
      </c>
      <c r="F2302">
        <f t="shared" si="105"/>
        <v>100</v>
      </c>
      <c r="G2302" t="str">
        <f>VLOOKUP(C2302,Customer!A2302:C5124,3,FALSE)</f>
        <v>USA</v>
      </c>
      <c r="H2302" t="str">
        <f>VLOOKUP(C2302,Customer!A2302:C5124,2,FALSE)</f>
        <v>San Rafael</v>
      </c>
      <c r="I2302" t="str">
        <f t="shared" si="106"/>
        <v>Feb</v>
      </c>
      <c r="J2302">
        <f t="shared" si="107"/>
        <v>8</v>
      </c>
    </row>
    <row r="2303" spans="1:10" x14ac:dyDescent="0.3">
      <c r="A2303" s="3">
        <v>38473</v>
      </c>
      <c r="B2303">
        <v>2</v>
      </c>
      <c r="C2303" t="s">
        <v>292</v>
      </c>
      <c r="D2303">
        <v>69.16</v>
      </c>
      <c r="E2303" t="s">
        <v>504</v>
      </c>
      <c r="F2303">
        <f t="shared" si="105"/>
        <v>138.32</v>
      </c>
      <c r="G2303" t="str">
        <f>VLOOKUP(C2303,Customer!A2303:C5125,3,FALSE)</f>
        <v>Canada</v>
      </c>
      <c r="H2303" t="str">
        <f>VLOOKUP(C2303,Customer!A2303:C5125,2,FALSE)</f>
        <v>Montreal</v>
      </c>
      <c r="I2303" t="str">
        <f t="shared" si="106"/>
        <v>May</v>
      </c>
      <c r="J2303">
        <f t="shared" si="107"/>
        <v>19</v>
      </c>
    </row>
    <row r="2304" spans="1:10" x14ac:dyDescent="0.3">
      <c r="A2304" s="3">
        <v>38503</v>
      </c>
      <c r="B2304">
        <v>2</v>
      </c>
      <c r="C2304" t="s">
        <v>174</v>
      </c>
      <c r="D2304">
        <v>61.41</v>
      </c>
      <c r="E2304" t="s">
        <v>504</v>
      </c>
      <c r="F2304">
        <f t="shared" si="105"/>
        <v>122.82</v>
      </c>
      <c r="G2304" t="str">
        <f>VLOOKUP(C2304,Customer!A2304:C5126,3,FALSE)</f>
        <v>Spain</v>
      </c>
      <c r="H2304" t="str">
        <f>VLOOKUP(C2304,Customer!A2304:C5126,2,FALSE)</f>
        <v>Madrid</v>
      </c>
      <c r="I2304" t="str">
        <f t="shared" si="106"/>
        <v>May</v>
      </c>
      <c r="J2304">
        <f t="shared" si="107"/>
        <v>23</v>
      </c>
    </row>
    <row r="2305" spans="1:10" x14ac:dyDescent="0.3">
      <c r="A2305" s="3">
        <v>37669</v>
      </c>
      <c r="B2305">
        <v>1</v>
      </c>
      <c r="C2305" t="s">
        <v>552</v>
      </c>
      <c r="D2305">
        <v>72.92</v>
      </c>
      <c r="E2305" t="s">
        <v>550</v>
      </c>
      <c r="F2305">
        <f t="shared" si="105"/>
        <v>72.92</v>
      </c>
      <c r="G2305" t="str">
        <f>VLOOKUP(C2305,Customer!A2305:C5127,3,FALSE)</f>
        <v>Italy</v>
      </c>
      <c r="H2305" t="str">
        <f>VLOOKUP(C2305,Customer!A2305:C5127,2,FALSE)</f>
        <v>Bergamo</v>
      </c>
      <c r="I2305" t="str">
        <f t="shared" si="106"/>
        <v>Feb</v>
      </c>
      <c r="J2305">
        <f t="shared" si="107"/>
        <v>8</v>
      </c>
    </row>
    <row r="2306" spans="1:10" x14ac:dyDescent="0.3">
      <c r="A2306" s="3">
        <v>37740</v>
      </c>
      <c r="B2306">
        <v>2</v>
      </c>
      <c r="C2306" t="s">
        <v>89</v>
      </c>
      <c r="D2306">
        <v>72.23</v>
      </c>
      <c r="E2306" t="s">
        <v>550</v>
      </c>
      <c r="F2306">
        <f t="shared" si="105"/>
        <v>144.46</v>
      </c>
      <c r="G2306" t="str">
        <f>VLOOKUP(C2306,Customer!A2306:C5128,3,FALSE)</f>
        <v>Australia</v>
      </c>
      <c r="H2306" t="str">
        <f>VLOOKUP(C2306,Customer!A2306:C5128,2,FALSE)</f>
        <v>Melbourne</v>
      </c>
      <c r="I2306" t="str">
        <f t="shared" si="106"/>
        <v>Apr</v>
      </c>
      <c r="J2306">
        <f t="shared" si="107"/>
        <v>18</v>
      </c>
    </row>
    <row r="2307" spans="1:10" x14ac:dyDescent="0.3">
      <c r="A2307" s="3">
        <v>37799</v>
      </c>
      <c r="B2307">
        <v>2</v>
      </c>
      <c r="C2307" t="s">
        <v>174</v>
      </c>
      <c r="D2307">
        <v>57.1</v>
      </c>
      <c r="E2307" t="s">
        <v>550</v>
      </c>
      <c r="F2307">
        <f t="shared" ref="F2307:F2370" si="108">D2307*B2307</f>
        <v>114.2</v>
      </c>
      <c r="G2307" t="str">
        <f>VLOOKUP(C2307,Customer!A2307:C5129,3,FALSE)</f>
        <v>Spain</v>
      </c>
      <c r="H2307" t="str">
        <f>VLOOKUP(C2307,Customer!A2307:C5129,2,FALSE)</f>
        <v>Madrid</v>
      </c>
      <c r="I2307" t="str">
        <f t="shared" ref="I2307:I2370" si="109">TEXT(A2307,"mmm")</f>
        <v>Jun</v>
      </c>
      <c r="J2307">
        <f t="shared" ref="J2307:J2370" si="110">WEEKNUM(A2307)</f>
        <v>26</v>
      </c>
    </row>
    <row r="2308" spans="1:10" x14ac:dyDescent="0.3">
      <c r="A2308" s="3">
        <v>37846</v>
      </c>
      <c r="B2308">
        <v>3</v>
      </c>
      <c r="C2308" t="s">
        <v>577</v>
      </c>
      <c r="D2308">
        <v>81.86</v>
      </c>
      <c r="E2308" t="s">
        <v>550</v>
      </c>
      <c r="F2308">
        <f t="shared" si="108"/>
        <v>245.57999999999998</v>
      </c>
      <c r="G2308" t="str">
        <f>VLOOKUP(C2308,Customer!A2308:C5130,3,FALSE)</f>
        <v>Belgium</v>
      </c>
      <c r="H2308" t="str">
        <f>VLOOKUP(C2308,Customer!A2308:C5130,2,FALSE)</f>
        <v>Charleroi</v>
      </c>
      <c r="I2308" t="str">
        <f t="shared" si="109"/>
        <v>Aug</v>
      </c>
      <c r="J2308">
        <f t="shared" si="110"/>
        <v>33</v>
      </c>
    </row>
    <row r="2309" spans="1:10" x14ac:dyDescent="0.3">
      <c r="A2309" s="3">
        <v>37922</v>
      </c>
      <c r="B2309">
        <v>4</v>
      </c>
      <c r="C2309" t="s">
        <v>62</v>
      </c>
      <c r="D2309">
        <v>73.61</v>
      </c>
      <c r="E2309" t="s">
        <v>550</v>
      </c>
      <c r="F2309">
        <f t="shared" si="108"/>
        <v>294.44</v>
      </c>
      <c r="G2309" t="str">
        <f>VLOOKUP(C2309,Customer!A2309:C5131,3,FALSE)</f>
        <v>USA</v>
      </c>
      <c r="H2309" t="str">
        <f>VLOOKUP(C2309,Customer!A2309:C5131,2,FALSE)</f>
        <v>Burlingame</v>
      </c>
      <c r="I2309" t="str">
        <f t="shared" si="109"/>
        <v>Oct</v>
      </c>
      <c r="J2309">
        <f t="shared" si="110"/>
        <v>44</v>
      </c>
    </row>
    <row r="2310" spans="1:10" x14ac:dyDescent="0.3">
      <c r="A2310" s="3">
        <v>37998</v>
      </c>
      <c r="B2310">
        <v>1</v>
      </c>
      <c r="C2310" t="s">
        <v>302</v>
      </c>
      <c r="D2310">
        <v>59.16</v>
      </c>
      <c r="E2310" t="s">
        <v>550</v>
      </c>
      <c r="F2310">
        <f t="shared" si="108"/>
        <v>59.16</v>
      </c>
      <c r="G2310" t="str">
        <f>VLOOKUP(C2310,Customer!A2310:C5132,3,FALSE)</f>
        <v>Japan</v>
      </c>
      <c r="H2310" t="str">
        <f>VLOOKUP(C2310,Customer!A2310:C5132,2,FALSE)</f>
        <v>Osaka</v>
      </c>
      <c r="I2310" t="str">
        <f t="shared" si="109"/>
        <v>Jan</v>
      </c>
      <c r="J2310">
        <f t="shared" si="110"/>
        <v>3</v>
      </c>
    </row>
    <row r="2311" spans="1:10" x14ac:dyDescent="0.3">
      <c r="A2311" s="3">
        <v>38037</v>
      </c>
      <c r="B2311">
        <v>1</v>
      </c>
      <c r="C2311" t="s">
        <v>89</v>
      </c>
      <c r="D2311">
        <v>66.040000000000006</v>
      </c>
      <c r="E2311" t="s">
        <v>550</v>
      </c>
      <c r="F2311">
        <f t="shared" si="108"/>
        <v>66.040000000000006</v>
      </c>
      <c r="G2311" t="str">
        <f>VLOOKUP(C2311,Customer!A2311:C5133,3,FALSE)</f>
        <v>Australia</v>
      </c>
      <c r="H2311" t="str">
        <f>VLOOKUP(C2311,Customer!A2311:C5133,2,FALSE)</f>
        <v>Melbourne</v>
      </c>
      <c r="I2311" t="str">
        <f t="shared" si="109"/>
        <v>Feb</v>
      </c>
      <c r="J2311">
        <f t="shared" si="110"/>
        <v>8</v>
      </c>
    </row>
    <row r="2312" spans="1:10" x14ac:dyDescent="0.3">
      <c r="A2312" s="3">
        <v>38079</v>
      </c>
      <c r="B2312">
        <v>2</v>
      </c>
      <c r="C2312" t="s">
        <v>373</v>
      </c>
      <c r="D2312">
        <v>77.73</v>
      </c>
      <c r="E2312" t="s">
        <v>550</v>
      </c>
      <c r="F2312">
        <f t="shared" si="108"/>
        <v>155.46</v>
      </c>
      <c r="G2312" t="str">
        <f>VLOOKUP(C2312,Customer!A2312:C5134,3,FALSE)</f>
        <v>Canada</v>
      </c>
      <c r="H2312" t="str">
        <f>VLOOKUP(C2312,Customer!A2312:C5134,2,FALSE)</f>
        <v>Tsawassen</v>
      </c>
      <c r="I2312" t="str">
        <f t="shared" si="109"/>
        <v>Apr</v>
      </c>
      <c r="J2312">
        <f t="shared" si="110"/>
        <v>14</v>
      </c>
    </row>
    <row r="2313" spans="1:10" x14ac:dyDescent="0.3">
      <c r="A2313" s="3">
        <v>38118</v>
      </c>
      <c r="B2313">
        <v>2</v>
      </c>
      <c r="C2313" t="s">
        <v>397</v>
      </c>
      <c r="D2313">
        <v>61.22</v>
      </c>
      <c r="E2313" t="s">
        <v>550</v>
      </c>
      <c r="F2313">
        <f t="shared" si="108"/>
        <v>122.44</v>
      </c>
      <c r="G2313" t="str">
        <f>VLOOKUP(C2313,Customer!A2313:C5135,3,FALSE)</f>
        <v>USA</v>
      </c>
      <c r="H2313" t="str">
        <f>VLOOKUP(C2313,Customer!A2313:C5135,2,FALSE)</f>
        <v>San Jose</v>
      </c>
      <c r="I2313" t="str">
        <f t="shared" si="109"/>
        <v>May</v>
      </c>
      <c r="J2313">
        <f t="shared" si="110"/>
        <v>20</v>
      </c>
    </row>
    <row r="2314" spans="1:10" x14ac:dyDescent="0.3">
      <c r="A2314" s="3">
        <v>38162</v>
      </c>
      <c r="B2314">
        <v>2</v>
      </c>
      <c r="C2314" t="s">
        <v>174</v>
      </c>
      <c r="D2314">
        <v>79.11</v>
      </c>
      <c r="E2314" t="s">
        <v>550</v>
      </c>
      <c r="F2314">
        <f t="shared" si="108"/>
        <v>158.22</v>
      </c>
      <c r="G2314" t="str">
        <f>VLOOKUP(C2314,Customer!A2314:C5136,3,FALSE)</f>
        <v>Spain</v>
      </c>
      <c r="H2314" t="str">
        <f>VLOOKUP(C2314,Customer!A2314:C5136,2,FALSE)</f>
        <v>Madrid</v>
      </c>
      <c r="I2314" t="str">
        <f t="shared" si="109"/>
        <v>Jun</v>
      </c>
      <c r="J2314">
        <f t="shared" si="110"/>
        <v>26</v>
      </c>
    </row>
    <row r="2315" spans="1:10" x14ac:dyDescent="0.3">
      <c r="A2315" s="3">
        <v>38191</v>
      </c>
      <c r="B2315">
        <v>3</v>
      </c>
      <c r="C2315" t="s">
        <v>114</v>
      </c>
      <c r="D2315">
        <v>63.97</v>
      </c>
      <c r="E2315" t="s">
        <v>550</v>
      </c>
      <c r="F2315">
        <f t="shared" si="108"/>
        <v>191.91</v>
      </c>
      <c r="G2315" t="str">
        <f>VLOOKUP(C2315,Customer!A2315:C5137,3,FALSE)</f>
        <v>France</v>
      </c>
      <c r="H2315" t="str">
        <f>VLOOKUP(C2315,Customer!A2315:C5137,2,FALSE)</f>
        <v>Nantes</v>
      </c>
      <c r="I2315" t="str">
        <f t="shared" si="109"/>
        <v>Jul</v>
      </c>
      <c r="J2315">
        <f t="shared" si="110"/>
        <v>30</v>
      </c>
    </row>
    <row r="2316" spans="1:10" x14ac:dyDescent="0.3">
      <c r="A2316" s="3">
        <v>38220</v>
      </c>
      <c r="B2316">
        <v>3</v>
      </c>
      <c r="C2316" t="s">
        <v>543</v>
      </c>
      <c r="D2316">
        <v>81.86</v>
      </c>
      <c r="E2316" t="s">
        <v>550</v>
      </c>
      <c r="F2316">
        <f t="shared" si="108"/>
        <v>245.57999999999998</v>
      </c>
      <c r="G2316" t="str">
        <f>VLOOKUP(C2316,Customer!A2316:C5138,3,FALSE)</f>
        <v>Norway</v>
      </c>
      <c r="H2316" t="str">
        <f>VLOOKUP(C2316,Customer!A2316:C5138,2,FALSE)</f>
        <v>Oslo</v>
      </c>
      <c r="I2316" t="str">
        <f t="shared" si="109"/>
        <v>Aug</v>
      </c>
      <c r="J2316">
        <f t="shared" si="110"/>
        <v>34</v>
      </c>
    </row>
    <row r="2317" spans="1:10" x14ac:dyDescent="0.3">
      <c r="A2317" s="3">
        <v>38246</v>
      </c>
      <c r="B2317">
        <v>3</v>
      </c>
      <c r="C2317" t="s">
        <v>479</v>
      </c>
      <c r="D2317">
        <v>79.8</v>
      </c>
      <c r="E2317" t="s">
        <v>550</v>
      </c>
      <c r="F2317">
        <f t="shared" si="108"/>
        <v>239.39999999999998</v>
      </c>
      <c r="G2317" t="str">
        <f>VLOOKUP(C2317,Customer!A2317:C5139,3,FALSE)</f>
        <v>Ireland</v>
      </c>
      <c r="H2317" t="str">
        <f>VLOOKUP(C2317,Customer!A2317:C5139,2,FALSE)</f>
        <v>Dublin</v>
      </c>
      <c r="I2317" t="str">
        <f t="shared" si="109"/>
        <v>Sep</v>
      </c>
      <c r="J2317">
        <f t="shared" si="110"/>
        <v>38</v>
      </c>
    </row>
    <row r="2318" spans="1:10" x14ac:dyDescent="0.3">
      <c r="A2318" s="3">
        <v>38275</v>
      </c>
      <c r="B2318">
        <v>4</v>
      </c>
      <c r="C2318" t="s">
        <v>317</v>
      </c>
      <c r="D2318">
        <v>66.040000000000006</v>
      </c>
      <c r="E2318" t="s">
        <v>550</v>
      </c>
      <c r="F2318">
        <f t="shared" si="108"/>
        <v>264.16000000000003</v>
      </c>
      <c r="G2318" t="str">
        <f>VLOOKUP(C2318,Customer!A2318:C5140,3,FALSE)</f>
        <v>USA</v>
      </c>
      <c r="H2318" t="str">
        <f>VLOOKUP(C2318,Customer!A2318:C5140,2,FALSE)</f>
        <v>White Plains</v>
      </c>
      <c r="I2318" t="str">
        <f t="shared" si="109"/>
        <v>Oct</v>
      </c>
      <c r="J2318">
        <f t="shared" si="110"/>
        <v>42</v>
      </c>
    </row>
    <row r="2319" spans="1:10" x14ac:dyDescent="0.3">
      <c r="A2319" s="3">
        <v>38292</v>
      </c>
      <c r="B2319">
        <v>4</v>
      </c>
      <c r="C2319" t="s">
        <v>383</v>
      </c>
      <c r="D2319">
        <v>59.16</v>
      </c>
      <c r="E2319" t="s">
        <v>550</v>
      </c>
      <c r="F2319">
        <f t="shared" si="108"/>
        <v>236.64</v>
      </c>
      <c r="G2319" t="str">
        <f>VLOOKUP(C2319,Customer!A2319:C5141,3,FALSE)</f>
        <v>UK</v>
      </c>
      <c r="H2319" t="str">
        <f>VLOOKUP(C2319,Customer!A2319:C5141,2,FALSE)</f>
        <v>Cowes</v>
      </c>
      <c r="I2319" t="str">
        <f t="shared" si="109"/>
        <v>Nov</v>
      </c>
      <c r="J2319">
        <f t="shared" si="110"/>
        <v>45</v>
      </c>
    </row>
    <row r="2320" spans="1:10" x14ac:dyDescent="0.3">
      <c r="A2320" s="3">
        <v>38303</v>
      </c>
      <c r="B2320">
        <v>4</v>
      </c>
      <c r="C2320" t="s">
        <v>552</v>
      </c>
      <c r="D2320">
        <v>81.17</v>
      </c>
      <c r="E2320" t="s">
        <v>550</v>
      </c>
      <c r="F2320">
        <f t="shared" si="108"/>
        <v>324.68</v>
      </c>
      <c r="G2320" t="str">
        <f>VLOOKUP(C2320,Customer!A2320:C5142,3,FALSE)</f>
        <v>Italy</v>
      </c>
      <c r="H2320" t="str">
        <f>VLOOKUP(C2320,Customer!A2320:C5142,2,FALSE)</f>
        <v>Bergamo</v>
      </c>
      <c r="I2320" t="str">
        <f t="shared" si="109"/>
        <v>Nov</v>
      </c>
      <c r="J2320">
        <f t="shared" si="110"/>
        <v>46</v>
      </c>
    </row>
    <row r="2321" spans="1:10" x14ac:dyDescent="0.3">
      <c r="A2321" s="3">
        <v>38315</v>
      </c>
      <c r="B2321">
        <v>4</v>
      </c>
      <c r="C2321" t="s">
        <v>352</v>
      </c>
      <c r="D2321">
        <v>59.16</v>
      </c>
      <c r="E2321" t="s">
        <v>550</v>
      </c>
      <c r="F2321">
        <f t="shared" si="108"/>
        <v>236.64</v>
      </c>
      <c r="G2321" t="str">
        <f>VLOOKUP(C2321,Customer!A2321:C5143,3,FALSE)</f>
        <v>Spain</v>
      </c>
      <c r="H2321" t="str">
        <f>VLOOKUP(C2321,Customer!A2321:C5143,2,FALSE)</f>
        <v>Barcelona</v>
      </c>
      <c r="I2321" t="str">
        <f t="shared" si="109"/>
        <v>Nov</v>
      </c>
      <c r="J2321">
        <f t="shared" si="110"/>
        <v>48</v>
      </c>
    </row>
    <row r="2322" spans="1:10" x14ac:dyDescent="0.3">
      <c r="A2322" s="3">
        <v>38325</v>
      </c>
      <c r="B2322">
        <v>4</v>
      </c>
      <c r="C2322" t="s">
        <v>568</v>
      </c>
      <c r="D2322">
        <v>44.51</v>
      </c>
      <c r="E2322" t="s">
        <v>550</v>
      </c>
      <c r="F2322">
        <f t="shared" si="108"/>
        <v>178.04</v>
      </c>
      <c r="G2322" t="str">
        <f>VLOOKUP(C2322,Customer!A2322:C5144,3,FALSE)</f>
        <v>USA</v>
      </c>
      <c r="H2322" t="str">
        <f>VLOOKUP(C2322,Customer!A2322:C5144,2,FALSE)</f>
        <v>Glendale</v>
      </c>
      <c r="I2322" t="str">
        <f t="shared" si="109"/>
        <v>Dec</v>
      </c>
      <c r="J2322">
        <f t="shared" si="110"/>
        <v>49</v>
      </c>
    </row>
    <row r="2323" spans="1:10" x14ac:dyDescent="0.3">
      <c r="A2323" s="3">
        <v>38338</v>
      </c>
      <c r="B2323">
        <v>4</v>
      </c>
      <c r="C2323" t="s">
        <v>152</v>
      </c>
      <c r="D2323">
        <v>72.33</v>
      </c>
      <c r="E2323" t="s">
        <v>550</v>
      </c>
      <c r="F2323">
        <f t="shared" si="108"/>
        <v>289.32</v>
      </c>
      <c r="G2323" t="str">
        <f>VLOOKUP(C2323,Customer!A2323:C5145,3,FALSE)</f>
        <v>Australia</v>
      </c>
      <c r="H2323" t="str">
        <f>VLOOKUP(C2323,Customer!A2323:C5145,2,FALSE)</f>
        <v>Chatswood</v>
      </c>
      <c r="I2323" t="str">
        <f t="shared" si="109"/>
        <v>Dec</v>
      </c>
      <c r="J2323">
        <f t="shared" si="110"/>
        <v>51</v>
      </c>
    </row>
    <row r="2324" spans="1:10" x14ac:dyDescent="0.3">
      <c r="A2324" s="3">
        <v>38386</v>
      </c>
      <c r="B2324">
        <v>1</v>
      </c>
      <c r="C2324" t="s">
        <v>114</v>
      </c>
      <c r="D2324">
        <v>82.26</v>
      </c>
      <c r="E2324" t="s">
        <v>550</v>
      </c>
      <c r="F2324">
        <f t="shared" si="108"/>
        <v>82.26</v>
      </c>
      <c r="G2324" t="str">
        <f>VLOOKUP(C2324,Customer!A2324:C5146,3,FALSE)</f>
        <v>France</v>
      </c>
      <c r="H2324" t="str">
        <f>VLOOKUP(C2324,Customer!A2324:C5146,2,FALSE)</f>
        <v>Nantes</v>
      </c>
      <c r="I2324" t="str">
        <f t="shared" si="109"/>
        <v>Feb</v>
      </c>
      <c r="J2324">
        <f t="shared" si="110"/>
        <v>6</v>
      </c>
    </row>
    <row r="2325" spans="1:10" x14ac:dyDescent="0.3">
      <c r="A2325" s="3">
        <v>38414</v>
      </c>
      <c r="B2325">
        <v>1</v>
      </c>
      <c r="C2325" t="s">
        <v>160</v>
      </c>
      <c r="D2325">
        <v>100</v>
      </c>
      <c r="E2325" t="s">
        <v>550</v>
      </c>
      <c r="F2325">
        <f t="shared" si="108"/>
        <v>100</v>
      </c>
      <c r="G2325" t="str">
        <f>VLOOKUP(C2325,Customer!A2325:C5147,3,FALSE)</f>
        <v>USA</v>
      </c>
      <c r="H2325" t="str">
        <f>VLOOKUP(C2325,Customer!A2325:C5147,2,FALSE)</f>
        <v>New Bedford</v>
      </c>
      <c r="I2325" t="str">
        <f t="shared" si="109"/>
        <v>Mar</v>
      </c>
      <c r="J2325">
        <f t="shared" si="110"/>
        <v>10</v>
      </c>
    </row>
    <row r="2326" spans="1:10" x14ac:dyDescent="0.3">
      <c r="A2326" s="3">
        <v>38441</v>
      </c>
      <c r="B2326">
        <v>1</v>
      </c>
      <c r="C2326" t="s">
        <v>37</v>
      </c>
      <c r="D2326">
        <v>67.41</v>
      </c>
      <c r="E2326" t="s">
        <v>550</v>
      </c>
      <c r="F2326">
        <f t="shared" si="108"/>
        <v>67.41</v>
      </c>
      <c r="G2326" t="str">
        <f>VLOOKUP(C2326,Customer!A2326:C5148,3,FALSE)</f>
        <v>France</v>
      </c>
      <c r="H2326" t="str">
        <f>VLOOKUP(C2326,Customer!A2326:C5148,2,FALSE)</f>
        <v>Reims</v>
      </c>
      <c r="I2326" t="str">
        <f t="shared" si="109"/>
        <v>Mar</v>
      </c>
      <c r="J2326">
        <f t="shared" si="110"/>
        <v>14</v>
      </c>
    </row>
    <row r="2327" spans="1:10" x14ac:dyDescent="0.3">
      <c r="A2327" s="3">
        <v>38445</v>
      </c>
      <c r="B2327">
        <v>2</v>
      </c>
      <c r="C2327" t="s">
        <v>104</v>
      </c>
      <c r="D2327">
        <v>77.73</v>
      </c>
      <c r="E2327" t="s">
        <v>550</v>
      </c>
      <c r="F2327">
        <f t="shared" si="108"/>
        <v>155.46</v>
      </c>
      <c r="G2327" t="str">
        <f>VLOOKUP(C2327,Customer!A2327:C5149,3,FALSE)</f>
        <v>USA</v>
      </c>
      <c r="H2327" t="str">
        <f>VLOOKUP(C2327,Customer!A2327:C5149,2,FALSE)</f>
        <v>Newark</v>
      </c>
      <c r="I2327" t="str">
        <f t="shared" si="109"/>
        <v>Apr</v>
      </c>
      <c r="J2327">
        <f t="shared" si="110"/>
        <v>15</v>
      </c>
    </row>
    <row r="2328" spans="1:10" x14ac:dyDescent="0.3">
      <c r="A2328" s="3">
        <v>38482</v>
      </c>
      <c r="B2328">
        <v>2</v>
      </c>
      <c r="C2328" t="s">
        <v>452</v>
      </c>
      <c r="D2328">
        <v>61.22</v>
      </c>
      <c r="E2328" t="s">
        <v>550</v>
      </c>
      <c r="F2328">
        <f t="shared" si="108"/>
        <v>122.44</v>
      </c>
      <c r="G2328" t="str">
        <f>VLOOKUP(C2328,Customer!A2328:C5150,3,FALSE)</f>
        <v>Italy</v>
      </c>
      <c r="H2328" t="str">
        <f>VLOOKUP(C2328,Customer!A2328:C5150,2,FALSE)</f>
        <v>Reggio Emilia</v>
      </c>
      <c r="I2328" t="str">
        <f t="shared" si="109"/>
        <v>May</v>
      </c>
      <c r="J2328">
        <f t="shared" si="110"/>
        <v>20</v>
      </c>
    </row>
    <row r="2329" spans="1:10" x14ac:dyDescent="0.3">
      <c r="A2329" s="3">
        <v>37683</v>
      </c>
      <c r="B2329">
        <v>1</v>
      </c>
      <c r="C2329" t="s">
        <v>425</v>
      </c>
      <c r="D2329">
        <v>100</v>
      </c>
      <c r="E2329" t="s">
        <v>26</v>
      </c>
      <c r="F2329">
        <f t="shared" si="108"/>
        <v>100</v>
      </c>
      <c r="G2329" t="str">
        <f>VLOOKUP(C2329,Customer!A2329:C5151,3,FALSE)</f>
        <v>Philippines</v>
      </c>
      <c r="H2329" t="str">
        <f>VLOOKUP(C2329,Customer!A2329:C5151,2,FALSE)</f>
        <v>Makati City</v>
      </c>
      <c r="I2329" t="str">
        <f t="shared" si="109"/>
        <v>Mar</v>
      </c>
      <c r="J2329">
        <f t="shared" si="110"/>
        <v>10</v>
      </c>
    </row>
    <row r="2330" spans="1:10" x14ac:dyDescent="0.3">
      <c r="A2330" s="3">
        <v>37748</v>
      </c>
      <c r="B2330">
        <v>2</v>
      </c>
      <c r="C2330" t="s">
        <v>37</v>
      </c>
      <c r="D2330">
        <v>86.74</v>
      </c>
      <c r="E2330" t="s">
        <v>26</v>
      </c>
      <c r="F2330">
        <f t="shared" si="108"/>
        <v>173.48</v>
      </c>
      <c r="G2330" t="str">
        <f>VLOOKUP(C2330,Customer!A2330:C5152,3,FALSE)</f>
        <v>France</v>
      </c>
      <c r="H2330" t="str">
        <f>VLOOKUP(C2330,Customer!A2330:C5152,2,FALSE)</f>
        <v>Reims</v>
      </c>
      <c r="I2330" t="str">
        <f t="shared" si="109"/>
        <v>May</v>
      </c>
      <c r="J2330">
        <f t="shared" si="110"/>
        <v>19</v>
      </c>
    </row>
    <row r="2331" spans="1:10" x14ac:dyDescent="0.3">
      <c r="A2331" s="3">
        <v>37804</v>
      </c>
      <c r="B2331">
        <v>3</v>
      </c>
      <c r="C2331" t="s">
        <v>272</v>
      </c>
      <c r="D2331">
        <v>89.8</v>
      </c>
      <c r="E2331" t="s">
        <v>26</v>
      </c>
      <c r="F2331">
        <f t="shared" si="108"/>
        <v>269.39999999999998</v>
      </c>
      <c r="G2331" t="str">
        <f>VLOOKUP(C2331,Customer!A2331:C5153,3,FALSE)</f>
        <v>USA</v>
      </c>
      <c r="H2331" t="str">
        <f>VLOOKUP(C2331,Customer!A2331:C5153,2,FALSE)</f>
        <v>San Rafael</v>
      </c>
      <c r="I2331" t="str">
        <f t="shared" si="109"/>
        <v>Jul</v>
      </c>
      <c r="J2331">
        <f t="shared" si="110"/>
        <v>27</v>
      </c>
    </row>
    <row r="2332" spans="1:10" x14ac:dyDescent="0.3">
      <c r="A2332" s="3">
        <v>37858</v>
      </c>
      <c r="B2332">
        <v>3</v>
      </c>
      <c r="C2332" t="s">
        <v>52</v>
      </c>
      <c r="D2332">
        <v>100</v>
      </c>
      <c r="E2332" t="s">
        <v>26</v>
      </c>
      <c r="F2332">
        <f t="shared" si="108"/>
        <v>300</v>
      </c>
      <c r="G2332" t="str">
        <f>VLOOKUP(C2332,Customer!A2332:C5154,3,FALSE)</f>
        <v>USA</v>
      </c>
      <c r="H2332" t="str">
        <f>VLOOKUP(C2332,Customer!A2332:C5154,2,FALSE)</f>
        <v>Pasadena</v>
      </c>
      <c r="I2332" t="str">
        <f t="shared" si="109"/>
        <v>Aug</v>
      </c>
      <c r="J2332">
        <f t="shared" si="110"/>
        <v>35</v>
      </c>
    </row>
    <row r="2333" spans="1:10" x14ac:dyDescent="0.3">
      <c r="A2333" s="3">
        <v>37904</v>
      </c>
      <c r="B2333">
        <v>4</v>
      </c>
      <c r="C2333" t="s">
        <v>58</v>
      </c>
      <c r="D2333">
        <v>100</v>
      </c>
      <c r="E2333" t="s">
        <v>26</v>
      </c>
      <c r="F2333">
        <f t="shared" si="108"/>
        <v>400</v>
      </c>
      <c r="G2333" t="str">
        <f>VLOOKUP(C2333,Customer!A2333:C5155,3,FALSE)</f>
        <v>USA</v>
      </c>
      <c r="H2333" t="str">
        <f>VLOOKUP(C2333,Customer!A2333:C5155,2,FALSE)</f>
        <v>San Francisco</v>
      </c>
      <c r="I2333" t="str">
        <f t="shared" si="109"/>
        <v>Oct</v>
      </c>
      <c r="J2333">
        <f t="shared" si="110"/>
        <v>41</v>
      </c>
    </row>
    <row r="2334" spans="1:10" x14ac:dyDescent="0.3">
      <c r="A2334" s="3">
        <v>37929</v>
      </c>
      <c r="B2334">
        <v>4</v>
      </c>
      <c r="C2334" t="s">
        <v>285</v>
      </c>
      <c r="D2334">
        <v>100</v>
      </c>
      <c r="E2334" t="s">
        <v>26</v>
      </c>
      <c r="F2334">
        <f t="shared" si="108"/>
        <v>400</v>
      </c>
      <c r="G2334" t="str">
        <f>VLOOKUP(C2334,Customer!A2334:C5156,3,FALSE)</f>
        <v>Australia</v>
      </c>
      <c r="H2334" t="str">
        <f>VLOOKUP(C2334,Customer!A2334:C5156,2,FALSE)</f>
        <v>North Sydney</v>
      </c>
      <c r="I2334" t="str">
        <f t="shared" si="109"/>
        <v>Nov</v>
      </c>
      <c r="J2334">
        <f t="shared" si="110"/>
        <v>45</v>
      </c>
    </row>
    <row r="2335" spans="1:10" x14ac:dyDescent="0.3">
      <c r="A2335" s="3">
        <v>37936</v>
      </c>
      <c r="B2335">
        <v>4</v>
      </c>
      <c r="C2335" t="s">
        <v>67</v>
      </c>
      <c r="D2335">
        <v>100</v>
      </c>
      <c r="E2335" t="s">
        <v>26</v>
      </c>
      <c r="F2335">
        <f t="shared" si="108"/>
        <v>400</v>
      </c>
      <c r="G2335" t="str">
        <f>VLOOKUP(C2335,Customer!A2335:C5157,3,FALSE)</f>
        <v>France</v>
      </c>
      <c r="H2335" t="str">
        <f>VLOOKUP(C2335,Customer!A2335:C5157,2,FALSE)</f>
        <v>Lille</v>
      </c>
      <c r="I2335" t="str">
        <f t="shared" si="109"/>
        <v>Nov</v>
      </c>
      <c r="J2335">
        <f t="shared" si="110"/>
        <v>46</v>
      </c>
    </row>
    <row r="2336" spans="1:10" x14ac:dyDescent="0.3">
      <c r="A2336" s="3">
        <v>37944</v>
      </c>
      <c r="B2336">
        <v>4</v>
      </c>
      <c r="C2336" t="s">
        <v>174</v>
      </c>
      <c r="D2336">
        <v>85.72</v>
      </c>
      <c r="E2336" t="s">
        <v>26</v>
      </c>
      <c r="F2336">
        <f t="shared" si="108"/>
        <v>342.88</v>
      </c>
      <c r="G2336" t="str">
        <f>VLOOKUP(C2336,Customer!A2336:C5158,3,FALSE)</f>
        <v>Spain</v>
      </c>
      <c r="H2336" t="str">
        <f>VLOOKUP(C2336,Customer!A2336:C5158,2,FALSE)</f>
        <v>Madrid</v>
      </c>
      <c r="I2336" t="str">
        <f t="shared" si="109"/>
        <v>Nov</v>
      </c>
      <c r="J2336">
        <f t="shared" si="110"/>
        <v>47</v>
      </c>
    </row>
    <row r="2337" spans="1:10" x14ac:dyDescent="0.3">
      <c r="A2337" s="3">
        <v>38001</v>
      </c>
      <c r="B2337">
        <v>1</v>
      </c>
      <c r="C2337" t="s">
        <v>84</v>
      </c>
      <c r="D2337">
        <v>100</v>
      </c>
      <c r="E2337" t="s">
        <v>26</v>
      </c>
      <c r="F2337">
        <f t="shared" si="108"/>
        <v>100</v>
      </c>
      <c r="G2337" t="str">
        <f>VLOOKUP(C2337,Customer!A2337:C5159,3,FALSE)</f>
        <v>France</v>
      </c>
      <c r="H2337" t="str">
        <f>VLOOKUP(C2337,Customer!A2337:C5159,2,FALSE)</f>
        <v>Paris</v>
      </c>
      <c r="I2337" t="str">
        <f t="shared" si="109"/>
        <v>Jan</v>
      </c>
      <c r="J2337">
        <f t="shared" si="110"/>
        <v>3</v>
      </c>
    </row>
    <row r="2338" spans="1:10" x14ac:dyDescent="0.3">
      <c r="A2338" s="3">
        <v>38038</v>
      </c>
      <c r="B2338">
        <v>1</v>
      </c>
      <c r="C2338" t="s">
        <v>67</v>
      </c>
      <c r="D2338">
        <v>100</v>
      </c>
      <c r="E2338" t="s">
        <v>26</v>
      </c>
      <c r="F2338">
        <f t="shared" si="108"/>
        <v>100</v>
      </c>
      <c r="G2338" t="str">
        <f>VLOOKUP(C2338,Customer!A2338:C5160,3,FALSE)</f>
        <v>France</v>
      </c>
      <c r="H2338" t="str">
        <f>VLOOKUP(C2338,Customer!A2338:C5160,2,FALSE)</f>
        <v>Lille</v>
      </c>
      <c r="I2338" t="str">
        <f t="shared" si="109"/>
        <v>Feb</v>
      </c>
      <c r="J2338">
        <f t="shared" si="110"/>
        <v>8</v>
      </c>
    </row>
    <row r="2339" spans="1:10" x14ac:dyDescent="0.3">
      <c r="A2339" s="3">
        <v>38082</v>
      </c>
      <c r="B2339">
        <v>2</v>
      </c>
      <c r="C2339" t="s">
        <v>99</v>
      </c>
      <c r="D2339">
        <v>100</v>
      </c>
      <c r="E2339" t="s">
        <v>26</v>
      </c>
      <c r="F2339">
        <f t="shared" si="108"/>
        <v>200</v>
      </c>
      <c r="G2339" t="str">
        <f>VLOOKUP(C2339,Customer!A2339:C5161,3,FALSE)</f>
        <v>USA</v>
      </c>
      <c r="H2339" t="str">
        <f>VLOOKUP(C2339,Customer!A2339:C5161,2,FALSE)</f>
        <v>NYC</v>
      </c>
      <c r="I2339" t="str">
        <f t="shared" si="109"/>
        <v>Apr</v>
      </c>
      <c r="J2339">
        <f t="shared" si="110"/>
        <v>15</v>
      </c>
    </row>
    <row r="2340" spans="1:10" x14ac:dyDescent="0.3">
      <c r="A2340" s="3">
        <v>38133</v>
      </c>
      <c r="B2340">
        <v>2</v>
      </c>
      <c r="C2340" t="s">
        <v>84</v>
      </c>
      <c r="D2340">
        <v>100</v>
      </c>
      <c r="E2340" t="s">
        <v>26</v>
      </c>
      <c r="F2340">
        <f t="shared" si="108"/>
        <v>200</v>
      </c>
      <c r="G2340" t="str">
        <f>VLOOKUP(C2340,Customer!A2340:C5162,3,FALSE)</f>
        <v>France</v>
      </c>
      <c r="H2340" t="str">
        <f>VLOOKUP(C2340,Customer!A2340:C5162,2,FALSE)</f>
        <v>Paris</v>
      </c>
      <c r="I2340" t="str">
        <f t="shared" si="109"/>
        <v>May</v>
      </c>
      <c r="J2340">
        <f t="shared" si="110"/>
        <v>22</v>
      </c>
    </row>
    <row r="2341" spans="1:10" x14ac:dyDescent="0.3">
      <c r="A2341" s="3">
        <v>38168</v>
      </c>
      <c r="B2341">
        <v>2</v>
      </c>
      <c r="C2341" t="s">
        <v>379</v>
      </c>
      <c r="D2341">
        <v>97.97</v>
      </c>
      <c r="E2341" t="s">
        <v>26</v>
      </c>
      <c r="F2341">
        <f t="shared" si="108"/>
        <v>195.94</v>
      </c>
      <c r="G2341" t="str">
        <f>VLOOKUP(C2341,Customer!A2341:C5163,3,FALSE)</f>
        <v>USA</v>
      </c>
      <c r="H2341" t="str">
        <f>VLOOKUP(C2341,Customer!A2341:C5163,2,FALSE)</f>
        <v>Boston</v>
      </c>
      <c r="I2341" t="str">
        <f t="shared" si="109"/>
        <v>Jun</v>
      </c>
      <c r="J2341">
        <f t="shared" si="110"/>
        <v>27</v>
      </c>
    </row>
    <row r="2342" spans="1:10" x14ac:dyDescent="0.3">
      <c r="A2342" s="3">
        <v>38201</v>
      </c>
      <c r="B2342">
        <v>3</v>
      </c>
      <c r="C2342" t="s">
        <v>458</v>
      </c>
      <c r="D2342">
        <v>100</v>
      </c>
      <c r="E2342" t="s">
        <v>26</v>
      </c>
      <c r="F2342">
        <f t="shared" si="108"/>
        <v>300</v>
      </c>
      <c r="G2342" t="str">
        <f>VLOOKUP(C2342,Customer!A2342:C5164,3,FALSE)</f>
        <v>USA</v>
      </c>
      <c r="H2342" t="str">
        <f>VLOOKUP(C2342,Customer!A2342:C5164,2,FALSE)</f>
        <v>Brickhaven</v>
      </c>
      <c r="I2342" t="str">
        <f t="shared" si="109"/>
        <v>Aug</v>
      </c>
      <c r="J2342">
        <f t="shared" si="110"/>
        <v>32</v>
      </c>
    </row>
    <row r="2343" spans="1:10" x14ac:dyDescent="0.3">
      <c r="A2343" s="3">
        <v>38226</v>
      </c>
      <c r="B2343">
        <v>3</v>
      </c>
      <c r="C2343" t="s">
        <v>120</v>
      </c>
      <c r="D2343">
        <v>100</v>
      </c>
      <c r="E2343" t="s">
        <v>26</v>
      </c>
      <c r="F2343">
        <f t="shared" si="108"/>
        <v>300</v>
      </c>
      <c r="G2343" t="str">
        <f>VLOOKUP(C2343,Customer!A2343:C5165,3,FALSE)</f>
        <v>USA</v>
      </c>
      <c r="H2343" t="str">
        <f>VLOOKUP(C2343,Customer!A2343:C5165,2,FALSE)</f>
        <v>Cambridge</v>
      </c>
      <c r="I2343" t="str">
        <f t="shared" si="109"/>
        <v>Aug</v>
      </c>
      <c r="J2343">
        <f t="shared" si="110"/>
        <v>35</v>
      </c>
    </row>
    <row r="2344" spans="1:10" x14ac:dyDescent="0.3">
      <c r="A2344" s="3">
        <v>38260</v>
      </c>
      <c r="B2344">
        <v>3</v>
      </c>
      <c r="C2344" t="s">
        <v>126</v>
      </c>
      <c r="D2344">
        <v>100</v>
      </c>
      <c r="E2344" t="s">
        <v>26</v>
      </c>
      <c r="F2344">
        <f t="shared" si="108"/>
        <v>300</v>
      </c>
      <c r="G2344" t="str">
        <f>VLOOKUP(C2344,Customer!A2344:C5166,3,FALSE)</f>
        <v>Finland</v>
      </c>
      <c r="H2344" t="str">
        <f>VLOOKUP(C2344,Customer!A2344:C5166,2,FALSE)</f>
        <v>Helsinki</v>
      </c>
      <c r="I2344" t="str">
        <f t="shared" si="109"/>
        <v>Sep</v>
      </c>
      <c r="J2344">
        <f t="shared" si="110"/>
        <v>40</v>
      </c>
    </row>
    <row r="2345" spans="1:10" x14ac:dyDescent="0.3">
      <c r="A2345" s="3">
        <v>38275</v>
      </c>
      <c r="B2345">
        <v>4</v>
      </c>
      <c r="C2345" t="s">
        <v>133</v>
      </c>
      <c r="D2345">
        <v>84.7</v>
      </c>
      <c r="E2345" t="s">
        <v>26</v>
      </c>
      <c r="F2345">
        <f t="shared" si="108"/>
        <v>338.8</v>
      </c>
      <c r="G2345" t="str">
        <f>VLOOKUP(C2345,Customer!A2345:C5167,3,FALSE)</f>
        <v>Norway</v>
      </c>
      <c r="H2345" t="str">
        <f>VLOOKUP(C2345,Customer!A2345:C5167,2,FALSE)</f>
        <v>Stavern</v>
      </c>
      <c r="I2345" t="str">
        <f t="shared" si="109"/>
        <v>Oct</v>
      </c>
      <c r="J2345">
        <f t="shared" si="110"/>
        <v>42</v>
      </c>
    </row>
    <row r="2346" spans="1:10" x14ac:dyDescent="0.3">
      <c r="A2346" s="3">
        <v>38294</v>
      </c>
      <c r="B2346">
        <v>4</v>
      </c>
      <c r="C2346" t="s">
        <v>507</v>
      </c>
      <c r="D2346">
        <v>100</v>
      </c>
      <c r="E2346" t="s">
        <v>26</v>
      </c>
      <c r="F2346">
        <f t="shared" si="108"/>
        <v>400</v>
      </c>
      <c r="G2346" t="str">
        <f>VLOOKUP(C2346,Customer!A2346:C5168,3,FALSE)</f>
        <v>USA</v>
      </c>
      <c r="H2346" t="str">
        <f>VLOOKUP(C2346,Customer!A2346:C5168,2,FALSE)</f>
        <v>NYC</v>
      </c>
      <c r="I2346" t="str">
        <f t="shared" si="109"/>
        <v>Nov</v>
      </c>
      <c r="J2346">
        <f t="shared" si="110"/>
        <v>45</v>
      </c>
    </row>
    <row r="2347" spans="1:10" x14ac:dyDescent="0.3">
      <c r="A2347" s="3">
        <v>38308</v>
      </c>
      <c r="B2347">
        <v>4</v>
      </c>
      <c r="C2347" t="s">
        <v>309</v>
      </c>
      <c r="D2347">
        <v>100</v>
      </c>
      <c r="E2347" t="s">
        <v>26</v>
      </c>
      <c r="F2347">
        <f t="shared" si="108"/>
        <v>400</v>
      </c>
      <c r="G2347" t="str">
        <f>VLOOKUP(C2347,Customer!A2347:C5169,3,FALSE)</f>
        <v>USA</v>
      </c>
      <c r="H2347" t="str">
        <f>VLOOKUP(C2347,Customer!A2347:C5169,2,FALSE)</f>
        <v>Philadelphia</v>
      </c>
      <c r="I2347" t="str">
        <f t="shared" si="109"/>
        <v>Nov</v>
      </c>
      <c r="J2347">
        <f t="shared" si="110"/>
        <v>47</v>
      </c>
    </row>
    <row r="2348" spans="1:10" x14ac:dyDescent="0.3">
      <c r="A2348" s="3">
        <v>38315</v>
      </c>
      <c r="B2348">
        <v>4</v>
      </c>
      <c r="C2348" t="s">
        <v>144</v>
      </c>
      <c r="D2348">
        <v>71.02</v>
      </c>
      <c r="E2348" t="s">
        <v>26</v>
      </c>
      <c r="F2348">
        <f t="shared" si="108"/>
        <v>284.08</v>
      </c>
      <c r="G2348" t="str">
        <f>VLOOKUP(C2348,Customer!A2348:C5170,3,FALSE)</f>
        <v>Austria</v>
      </c>
      <c r="H2348" t="str">
        <f>VLOOKUP(C2348,Customer!A2348:C5170,2,FALSE)</f>
        <v>Salzburg</v>
      </c>
      <c r="I2348" t="str">
        <f t="shared" si="109"/>
        <v>Nov</v>
      </c>
      <c r="J2348">
        <f t="shared" si="110"/>
        <v>48</v>
      </c>
    </row>
    <row r="2349" spans="1:10" x14ac:dyDescent="0.3">
      <c r="A2349" s="3">
        <v>38328</v>
      </c>
      <c r="B2349">
        <v>4</v>
      </c>
      <c r="C2349" t="s">
        <v>174</v>
      </c>
      <c r="D2349">
        <v>100</v>
      </c>
      <c r="E2349" t="s">
        <v>26</v>
      </c>
      <c r="F2349">
        <f t="shared" si="108"/>
        <v>400</v>
      </c>
      <c r="G2349" t="str">
        <f>VLOOKUP(C2349,Customer!A2349:C5171,3,FALSE)</f>
        <v>Spain</v>
      </c>
      <c r="H2349" t="str">
        <f>VLOOKUP(C2349,Customer!A2349:C5171,2,FALSE)</f>
        <v>Madrid</v>
      </c>
      <c r="I2349" t="str">
        <f t="shared" si="109"/>
        <v>Dec</v>
      </c>
      <c r="J2349">
        <f t="shared" si="110"/>
        <v>50</v>
      </c>
    </row>
    <row r="2350" spans="1:10" x14ac:dyDescent="0.3">
      <c r="A2350" s="3">
        <v>38359</v>
      </c>
      <c r="B2350">
        <v>1</v>
      </c>
      <c r="C2350" t="s">
        <v>335</v>
      </c>
      <c r="D2350">
        <v>100</v>
      </c>
      <c r="E2350" t="s">
        <v>26</v>
      </c>
      <c r="F2350">
        <f t="shared" si="108"/>
        <v>100</v>
      </c>
      <c r="G2350" t="str">
        <f>VLOOKUP(C2350,Customer!A2350:C5172,3,FALSE)</f>
        <v>USA</v>
      </c>
      <c r="H2350" t="str">
        <f>VLOOKUP(C2350,Customer!A2350:C5172,2,FALSE)</f>
        <v>New Bedford</v>
      </c>
      <c r="I2350" t="str">
        <f t="shared" si="109"/>
        <v>Jan</v>
      </c>
      <c r="J2350">
        <f t="shared" si="110"/>
        <v>2</v>
      </c>
    </row>
    <row r="2351" spans="1:10" x14ac:dyDescent="0.3">
      <c r="A2351" s="3">
        <v>38386</v>
      </c>
      <c r="B2351">
        <v>1</v>
      </c>
      <c r="C2351" t="s">
        <v>114</v>
      </c>
      <c r="D2351">
        <v>100</v>
      </c>
      <c r="E2351" t="s">
        <v>26</v>
      </c>
      <c r="F2351">
        <f t="shared" si="108"/>
        <v>100</v>
      </c>
      <c r="G2351" t="str">
        <f>VLOOKUP(C2351,Customer!A2351:C5173,3,FALSE)</f>
        <v>France</v>
      </c>
      <c r="H2351" t="str">
        <f>VLOOKUP(C2351,Customer!A2351:C5173,2,FALSE)</f>
        <v>Nantes</v>
      </c>
      <c r="I2351" t="str">
        <f t="shared" si="109"/>
        <v>Feb</v>
      </c>
      <c r="J2351">
        <f t="shared" si="110"/>
        <v>6</v>
      </c>
    </row>
    <row r="2352" spans="1:10" x14ac:dyDescent="0.3">
      <c r="A2352" s="3">
        <v>38415</v>
      </c>
      <c r="B2352">
        <v>1</v>
      </c>
      <c r="C2352" t="s">
        <v>272</v>
      </c>
      <c r="D2352">
        <v>48.98</v>
      </c>
      <c r="E2352" t="s">
        <v>26</v>
      </c>
      <c r="F2352">
        <f t="shared" si="108"/>
        <v>48.98</v>
      </c>
      <c r="G2352" t="str">
        <f>VLOOKUP(C2352,Customer!A2352:C5174,3,FALSE)</f>
        <v>USA</v>
      </c>
      <c r="H2352" t="str">
        <f>VLOOKUP(C2352,Customer!A2352:C5174,2,FALSE)</f>
        <v>San Rafael</v>
      </c>
      <c r="I2352" t="str">
        <f t="shared" si="109"/>
        <v>Mar</v>
      </c>
      <c r="J2352">
        <f t="shared" si="110"/>
        <v>10</v>
      </c>
    </row>
    <row r="2353" spans="1:10" x14ac:dyDescent="0.3">
      <c r="A2353" s="3">
        <v>38450</v>
      </c>
      <c r="B2353">
        <v>2</v>
      </c>
      <c r="C2353" t="s">
        <v>165</v>
      </c>
      <c r="D2353">
        <v>100</v>
      </c>
      <c r="E2353" t="s">
        <v>26</v>
      </c>
      <c r="F2353">
        <f t="shared" si="108"/>
        <v>200</v>
      </c>
      <c r="G2353" t="str">
        <f>VLOOKUP(C2353,Customer!A2353:C5175,3,FALSE)</f>
        <v>UK</v>
      </c>
      <c r="H2353" t="str">
        <f>VLOOKUP(C2353,Customer!A2353:C5175,2,FALSE)</f>
        <v>Liverpool</v>
      </c>
      <c r="I2353" t="str">
        <f t="shared" si="109"/>
        <v>Apr</v>
      </c>
      <c r="J2353">
        <f t="shared" si="110"/>
        <v>15</v>
      </c>
    </row>
    <row r="2354" spans="1:10" x14ac:dyDescent="0.3">
      <c r="A2354" s="3">
        <v>37669</v>
      </c>
      <c r="B2354">
        <v>1</v>
      </c>
      <c r="C2354" t="s">
        <v>552</v>
      </c>
      <c r="D2354">
        <v>40.15</v>
      </c>
      <c r="E2354" t="s">
        <v>550</v>
      </c>
      <c r="F2354">
        <f t="shared" si="108"/>
        <v>40.15</v>
      </c>
      <c r="G2354" t="str">
        <f>VLOOKUP(C2354,Customer!A2354:C5176,3,FALSE)</f>
        <v>Italy</v>
      </c>
      <c r="H2354" t="str">
        <f>VLOOKUP(C2354,Customer!A2354:C5176,2,FALSE)</f>
        <v>Bergamo</v>
      </c>
      <c r="I2354" t="str">
        <f t="shared" si="109"/>
        <v>Feb</v>
      </c>
      <c r="J2354">
        <f t="shared" si="110"/>
        <v>8</v>
      </c>
    </row>
    <row r="2355" spans="1:10" x14ac:dyDescent="0.3">
      <c r="A2355" s="3">
        <v>37740</v>
      </c>
      <c r="B2355">
        <v>2</v>
      </c>
      <c r="C2355" t="s">
        <v>89</v>
      </c>
      <c r="D2355">
        <v>50.62</v>
      </c>
      <c r="E2355" t="s">
        <v>550</v>
      </c>
      <c r="F2355">
        <f t="shared" si="108"/>
        <v>101.24</v>
      </c>
      <c r="G2355" t="str">
        <f>VLOOKUP(C2355,Customer!A2355:C5177,3,FALSE)</f>
        <v>Australia</v>
      </c>
      <c r="H2355" t="str">
        <f>VLOOKUP(C2355,Customer!A2355:C5177,2,FALSE)</f>
        <v>Melbourne</v>
      </c>
      <c r="I2355" t="str">
        <f t="shared" si="109"/>
        <v>Apr</v>
      </c>
      <c r="J2355">
        <f t="shared" si="110"/>
        <v>18</v>
      </c>
    </row>
    <row r="2356" spans="1:10" x14ac:dyDescent="0.3">
      <c r="A2356" s="3">
        <v>37799</v>
      </c>
      <c r="B2356">
        <v>2</v>
      </c>
      <c r="C2356" t="s">
        <v>174</v>
      </c>
      <c r="D2356">
        <v>50.19</v>
      </c>
      <c r="E2356" t="s">
        <v>550</v>
      </c>
      <c r="F2356">
        <f t="shared" si="108"/>
        <v>100.38</v>
      </c>
      <c r="G2356" t="str">
        <f>VLOOKUP(C2356,Customer!A2356:C5178,3,FALSE)</f>
        <v>Spain</v>
      </c>
      <c r="H2356" t="str">
        <f>VLOOKUP(C2356,Customer!A2356:C5178,2,FALSE)</f>
        <v>Madrid</v>
      </c>
      <c r="I2356" t="str">
        <f t="shared" si="109"/>
        <v>Jun</v>
      </c>
      <c r="J2356">
        <f t="shared" si="110"/>
        <v>26</v>
      </c>
    </row>
    <row r="2357" spans="1:10" x14ac:dyDescent="0.3">
      <c r="A2357" s="3">
        <v>37843</v>
      </c>
      <c r="B2357">
        <v>3</v>
      </c>
      <c r="C2357" t="s">
        <v>335</v>
      </c>
      <c r="D2357">
        <v>36.659999999999997</v>
      </c>
      <c r="E2357" t="s">
        <v>550</v>
      </c>
      <c r="F2357">
        <f t="shared" si="108"/>
        <v>109.97999999999999</v>
      </c>
      <c r="G2357" t="str">
        <f>VLOOKUP(C2357,Customer!A2357:C5179,3,FALSE)</f>
        <v>USA</v>
      </c>
      <c r="H2357" t="str">
        <f>VLOOKUP(C2357,Customer!A2357:C5179,2,FALSE)</f>
        <v>New Bedford</v>
      </c>
      <c r="I2357" t="str">
        <f t="shared" si="109"/>
        <v>Aug</v>
      </c>
      <c r="J2357">
        <f t="shared" si="110"/>
        <v>33</v>
      </c>
    </row>
    <row r="2358" spans="1:10" x14ac:dyDescent="0.3">
      <c r="A2358" s="3">
        <v>37902</v>
      </c>
      <c r="B2358">
        <v>4</v>
      </c>
      <c r="C2358" t="s">
        <v>174</v>
      </c>
      <c r="D2358">
        <v>41.02</v>
      </c>
      <c r="E2358" t="s">
        <v>550</v>
      </c>
      <c r="F2358">
        <f t="shared" si="108"/>
        <v>164.08</v>
      </c>
      <c r="G2358" t="str">
        <f>VLOOKUP(C2358,Customer!A2358:C5180,3,FALSE)</f>
        <v>Spain</v>
      </c>
      <c r="H2358" t="str">
        <f>VLOOKUP(C2358,Customer!A2358:C5180,2,FALSE)</f>
        <v>Madrid</v>
      </c>
      <c r="I2358" t="str">
        <f t="shared" si="109"/>
        <v>Oct</v>
      </c>
      <c r="J2358">
        <f t="shared" si="110"/>
        <v>41</v>
      </c>
    </row>
    <row r="2359" spans="1:10" x14ac:dyDescent="0.3">
      <c r="A2359" s="3">
        <v>37922</v>
      </c>
      <c r="B2359">
        <v>4</v>
      </c>
      <c r="C2359" t="s">
        <v>62</v>
      </c>
      <c r="D2359">
        <v>51.93</v>
      </c>
      <c r="E2359" t="s">
        <v>550</v>
      </c>
      <c r="F2359">
        <f t="shared" si="108"/>
        <v>207.72</v>
      </c>
      <c r="G2359" t="str">
        <f>VLOOKUP(C2359,Customer!A2359:C5181,3,FALSE)</f>
        <v>USA</v>
      </c>
      <c r="H2359" t="str">
        <f>VLOOKUP(C2359,Customer!A2359:C5181,2,FALSE)</f>
        <v>Burlingame</v>
      </c>
      <c r="I2359" t="str">
        <f t="shared" si="109"/>
        <v>Oct</v>
      </c>
      <c r="J2359">
        <f t="shared" si="110"/>
        <v>44</v>
      </c>
    </row>
    <row r="2360" spans="1:10" x14ac:dyDescent="0.3">
      <c r="A2360" s="3">
        <v>37956</v>
      </c>
      <c r="B2360">
        <v>4</v>
      </c>
      <c r="C2360" t="s">
        <v>234</v>
      </c>
      <c r="D2360">
        <v>38.4</v>
      </c>
      <c r="E2360" t="s">
        <v>550</v>
      </c>
      <c r="F2360">
        <f t="shared" si="108"/>
        <v>153.6</v>
      </c>
      <c r="G2360" t="str">
        <f>VLOOKUP(C2360,Customer!A2360:C5182,3,FALSE)</f>
        <v>USA</v>
      </c>
      <c r="H2360" t="str">
        <f>VLOOKUP(C2360,Customer!A2360:C5182,2,FALSE)</f>
        <v>Burbank</v>
      </c>
      <c r="I2360" t="str">
        <f t="shared" si="109"/>
        <v>Dec</v>
      </c>
      <c r="J2360">
        <f t="shared" si="110"/>
        <v>49</v>
      </c>
    </row>
    <row r="2361" spans="1:10" x14ac:dyDescent="0.3">
      <c r="A2361" s="3">
        <v>37998</v>
      </c>
      <c r="B2361">
        <v>1</v>
      </c>
      <c r="C2361" t="s">
        <v>302</v>
      </c>
      <c r="D2361">
        <v>41.02</v>
      </c>
      <c r="E2361" t="s">
        <v>550</v>
      </c>
      <c r="F2361">
        <f t="shared" si="108"/>
        <v>41.02</v>
      </c>
      <c r="G2361" t="str">
        <f>VLOOKUP(C2361,Customer!A2361:C5183,3,FALSE)</f>
        <v>Japan</v>
      </c>
      <c r="H2361" t="str">
        <f>VLOOKUP(C2361,Customer!A2361:C5183,2,FALSE)</f>
        <v>Osaka</v>
      </c>
      <c r="I2361" t="str">
        <f t="shared" si="109"/>
        <v>Jan</v>
      </c>
      <c r="J2361">
        <f t="shared" si="110"/>
        <v>3</v>
      </c>
    </row>
    <row r="2362" spans="1:10" x14ac:dyDescent="0.3">
      <c r="A2362" s="3">
        <v>38037</v>
      </c>
      <c r="B2362">
        <v>1</v>
      </c>
      <c r="C2362" t="s">
        <v>89</v>
      </c>
      <c r="D2362">
        <v>46.26</v>
      </c>
      <c r="E2362" t="s">
        <v>550</v>
      </c>
      <c r="F2362">
        <f t="shared" si="108"/>
        <v>46.26</v>
      </c>
      <c r="G2362" t="str">
        <f>VLOOKUP(C2362,Customer!A2362:C5184,3,FALSE)</f>
        <v>Australia</v>
      </c>
      <c r="H2362" t="str">
        <f>VLOOKUP(C2362,Customer!A2362:C5184,2,FALSE)</f>
        <v>Melbourne</v>
      </c>
      <c r="I2362" t="str">
        <f t="shared" si="109"/>
        <v>Feb</v>
      </c>
      <c r="J2362">
        <f t="shared" si="110"/>
        <v>8</v>
      </c>
    </row>
    <row r="2363" spans="1:10" x14ac:dyDescent="0.3">
      <c r="A2363" s="3">
        <v>38079</v>
      </c>
      <c r="B2363">
        <v>2</v>
      </c>
      <c r="C2363" t="s">
        <v>373</v>
      </c>
      <c r="D2363">
        <v>35.35</v>
      </c>
      <c r="E2363" t="s">
        <v>550</v>
      </c>
      <c r="F2363">
        <f t="shared" si="108"/>
        <v>70.7</v>
      </c>
      <c r="G2363" t="str">
        <f>VLOOKUP(C2363,Customer!A2363:C5185,3,FALSE)</f>
        <v>Canada</v>
      </c>
      <c r="H2363" t="str">
        <f>VLOOKUP(C2363,Customer!A2363:C5185,2,FALSE)</f>
        <v>Tsawassen</v>
      </c>
      <c r="I2363" t="str">
        <f t="shared" si="109"/>
        <v>Apr</v>
      </c>
      <c r="J2363">
        <f t="shared" si="110"/>
        <v>14</v>
      </c>
    </row>
    <row r="2364" spans="1:10" x14ac:dyDescent="0.3">
      <c r="A2364" s="3">
        <v>38118</v>
      </c>
      <c r="B2364">
        <v>2</v>
      </c>
      <c r="C2364" t="s">
        <v>397</v>
      </c>
      <c r="D2364">
        <v>51.93</v>
      </c>
      <c r="E2364" t="s">
        <v>550</v>
      </c>
      <c r="F2364">
        <f t="shared" si="108"/>
        <v>103.86</v>
      </c>
      <c r="G2364" t="str">
        <f>VLOOKUP(C2364,Customer!A2364:C5186,3,FALSE)</f>
        <v>USA</v>
      </c>
      <c r="H2364" t="str">
        <f>VLOOKUP(C2364,Customer!A2364:C5186,2,FALSE)</f>
        <v>San Jose</v>
      </c>
      <c r="I2364" t="str">
        <f t="shared" si="109"/>
        <v>May</v>
      </c>
      <c r="J2364">
        <f t="shared" si="110"/>
        <v>20</v>
      </c>
    </row>
    <row r="2365" spans="1:10" x14ac:dyDescent="0.3">
      <c r="A2365" s="3">
        <v>38162</v>
      </c>
      <c r="B2365">
        <v>2</v>
      </c>
      <c r="C2365" t="s">
        <v>174</v>
      </c>
      <c r="D2365">
        <v>37.97</v>
      </c>
      <c r="E2365" t="s">
        <v>550</v>
      </c>
      <c r="F2365">
        <f t="shared" si="108"/>
        <v>75.94</v>
      </c>
      <c r="G2365" t="str">
        <f>VLOOKUP(C2365,Customer!A2365:C5187,3,FALSE)</f>
        <v>Spain</v>
      </c>
      <c r="H2365" t="str">
        <f>VLOOKUP(C2365,Customer!A2365:C5187,2,FALSE)</f>
        <v>Madrid</v>
      </c>
      <c r="I2365" t="str">
        <f t="shared" si="109"/>
        <v>Jun</v>
      </c>
      <c r="J2365">
        <f t="shared" si="110"/>
        <v>26</v>
      </c>
    </row>
    <row r="2366" spans="1:10" x14ac:dyDescent="0.3">
      <c r="A2366" s="3">
        <v>38191</v>
      </c>
      <c r="B2366">
        <v>3</v>
      </c>
      <c r="C2366" t="s">
        <v>114</v>
      </c>
      <c r="D2366">
        <v>45.39</v>
      </c>
      <c r="E2366" t="s">
        <v>550</v>
      </c>
      <c r="F2366">
        <f t="shared" si="108"/>
        <v>136.17000000000002</v>
      </c>
      <c r="G2366" t="str">
        <f>VLOOKUP(C2366,Customer!A2366:C5188,3,FALSE)</f>
        <v>France</v>
      </c>
      <c r="H2366" t="str">
        <f>VLOOKUP(C2366,Customer!A2366:C5188,2,FALSE)</f>
        <v>Nantes</v>
      </c>
      <c r="I2366" t="str">
        <f t="shared" si="109"/>
        <v>Jul</v>
      </c>
      <c r="J2366">
        <f t="shared" si="110"/>
        <v>30</v>
      </c>
    </row>
    <row r="2367" spans="1:10" x14ac:dyDescent="0.3">
      <c r="A2367" s="3">
        <v>38220</v>
      </c>
      <c r="B2367">
        <v>3</v>
      </c>
      <c r="C2367" t="s">
        <v>543</v>
      </c>
      <c r="D2367">
        <v>51.93</v>
      </c>
      <c r="E2367" t="s">
        <v>550</v>
      </c>
      <c r="F2367">
        <f t="shared" si="108"/>
        <v>155.79</v>
      </c>
      <c r="G2367" t="str">
        <f>VLOOKUP(C2367,Customer!A2367:C5189,3,FALSE)</f>
        <v>Norway</v>
      </c>
      <c r="H2367" t="str">
        <f>VLOOKUP(C2367,Customer!A2367:C5189,2,FALSE)</f>
        <v>Oslo</v>
      </c>
      <c r="I2367" t="str">
        <f t="shared" si="109"/>
        <v>Aug</v>
      </c>
      <c r="J2367">
        <f t="shared" si="110"/>
        <v>34</v>
      </c>
    </row>
    <row r="2368" spans="1:10" x14ac:dyDescent="0.3">
      <c r="A2368" s="3">
        <v>38245</v>
      </c>
      <c r="B2368">
        <v>3</v>
      </c>
      <c r="C2368" t="s">
        <v>572</v>
      </c>
      <c r="D2368">
        <v>48.44</v>
      </c>
      <c r="E2368" t="s">
        <v>550</v>
      </c>
      <c r="F2368">
        <f t="shared" si="108"/>
        <v>145.32</v>
      </c>
      <c r="G2368" t="str">
        <f>VLOOKUP(C2368,Customer!A2368:C5190,3,FALSE)</f>
        <v>Germany</v>
      </c>
      <c r="H2368" t="str">
        <f>VLOOKUP(C2368,Customer!A2368:C5190,2,FALSE)</f>
        <v>Munich</v>
      </c>
      <c r="I2368" t="str">
        <f t="shared" si="109"/>
        <v>Sep</v>
      </c>
      <c r="J2368">
        <f t="shared" si="110"/>
        <v>38</v>
      </c>
    </row>
    <row r="2369" spans="1:10" x14ac:dyDescent="0.3">
      <c r="A2369" s="3">
        <v>38275</v>
      </c>
      <c r="B2369">
        <v>4</v>
      </c>
      <c r="C2369" t="s">
        <v>317</v>
      </c>
      <c r="D2369">
        <v>43.64</v>
      </c>
      <c r="E2369" t="s">
        <v>550</v>
      </c>
      <c r="F2369">
        <f t="shared" si="108"/>
        <v>174.56</v>
      </c>
      <c r="G2369" t="str">
        <f>VLOOKUP(C2369,Customer!A2369:C5191,3,FALSE)</f>
        <v>USA</v>
      </c>
      <c r="H2369" t="str">
        <f>VLOOKUP(C2369,Customer!A2369:C5191,2,FALSE)</f>
        <v>White Plains</v>
      </c>
      <c r="I2369" t="str">
        <f t="shared" si="109"/>
        <v>Oct</v>
      </c>
      <c r="J2369">
        <f t="shared" si="110"/>
        <v>42</v>
      </c>
    </row>
    <row r="2370" spans="1:10" x14ac:dyDescent="0.3">
      <c r="A2370" s="3">
        <v>38292</v>
      </c>
      <c r="B2370">
        <v>4</v>
      </c>
      <c r="C2370" t="s">
        <v>383</v>
      </c>
      <c r="D2370">
        <v>47.57</v>
      </c>
      <c r="E2370" t="s">
        <v>550</v>
      </c>
      <c r="F2370">
        <f t="shared" si="108"/>
        <v>190.28</v>
      </c>
      <c r="G2370" t="str">
        <f>VLOOKUP(C2370,Customer!A2370:C5192,3,FALSE)</f>
        <v>UK</v>
      </c>
      <c r="H2370" t="str">
        <f>VLOOKUP(C2370,Customer!A2370:C5192,2,FALSE)</f>
        <v>Cowes</v>
      </c>
      <c r="I2370" t="str">
        <f t="shared" si="109"/>
        <v>Nov</v>
      </c>
      <c r="J2370">
        <f t="shared" si="110"/>
        <v>45</v>
      </c>
    </row>
    <row r="2371" spans="1:10" x14ac:dyDescent="0.3">
      <c r="A2371" s="3">
        <v>38303</v>
      </c>
      <c r="B2371">
        <v>4</v>
      </c>
      <c r="C2371" t="s">
        <v>552</v>
      </c>
      <c r="D2371">
        <v>51.93</v>
      </c>
      <c r="E2371" t="s">
        <v>550</v>
      </c>
      <c r="F2371">
        <f t="shared" ref="F2371:F2434" si="111">D2371*B2371</f>
        <v>207.72</v>
      </c>
      <c r="G2371" t="str">
        <f>VLOOKUP(C2371,Customer!A2371:C5193,3,FALSE)</f>
        <v>Italy</v>
      </c>
      <c r="H2371" t="str">
        <f>VLOOKUP(C2371,Customer!A2371:C5193,2,FALSE)</f>
        <v>Bergamo</v>
      </c>
      <c r="I2371" t="str">
        <f t="shared" ref="I2371:I2434" si="112">TEXT(A2371,"mmm")</f>
        <v>Nov</v>
      </c>
      <c r="J2371">
        <f t="shared" ref="J2371:J2434" si="113">WEEKNUM(A2371)</f>
        <v>46</v>
      </c>
    </row>
    <row r="2372" spans="1:10" x14ac:dyDescent="0.3">
      <c r="A2372" s="3">
        <v>38315</v>
      </c>
      <c r="B2372">
        <v>4</v>
      </c>
      <c r="C2372" t="s">
        <v>352</v>
      </c>
      <c r="D2372">
        <v>50.62</v>
      </c>
      <c r="E2372" t="s">
        <v>550</v>
      </c>
      <c r="F2372">
        <f t="shared" si="111"/>
        <v>202.48</v>
      </c>
      <c r="G2372" t="str">
        <f>VLOOKUP(C2372,Customer!A2372:C5194,3,FALSE)</f>
        <v>Spain</v>
      </c>
      <c r="H2372" t="str">
        <f>VLOOKUP(C2372,Customer!A2372:C5194,2,FALSE)</f>
        <v>Barcelona</v>
      </c>
      <c r="I2372" t="str">
        <f t="shared" si="112"/>
        <v>Nov</v>
      </c>
      <c r="J2372">
        <f t="shared" si="113"/>
        <v>48</v>
      </c>
    </row>
    <row r="2373" spans="1:10" x14ac:dyDescent="0.3">
      <c r="A2373" s="3">
        <v>38325</v>
      </c>
      <c r="B2373">
        <v>4</v>
      </c>
      <c r="C2373" t="s">
        <v>568</v>
      </c>
      <c r="D2373">
        <v>82.21</v>
      </c>
      <c r="E2373" t="s">
        <v>550</v>
      </c>
      <c r="F2373">
        <f t="shared" si="111"/>
        <v>328.84</v>
      </c>
      <c r="G2373" t="str">
        <f>VLOOKUP(C2373,Customer!A2373:C5195,3,FALSE)</f>
        <v>USA</v>
      </c>
      <c r="H2373" t="str">
        <f>VLOOKUP(C2373,Customer!A2373:C5195,2,FALSE)</f>
        <v>Glendale</v>
      </c>
      <c r="I2373" t="str">
        <f t="shared" si="112"/>
        <v>Dec</v>
      </c>
      <c r="J2373">
        <f t="shared" si="113"/>
        <v>49</v>
      </c>
    </row>
    <row r="2374" spans="1:10" x14ac:dyDescent="0.3">
      <c r="A2374" s="3">
        <v>38338</v>
      </c>
      <c r="B2374">
        <v>4</v>
      </c>
      <c r="C2374" t="s">
        <v>152</v>
      </c>
      <c r="D2374">
        <v>82.59</v>
      </c>
      <c r="E2374" t="s">
        <v>550</v>
      </c>
      <c r="F2374">
        <f t="shared" si="111"/>
        <v>330.36</v>
      </c>
      <c r="G2374" t="str">
        <f>VLOOKUP(C2374,Customer!A2374:C5196,3,FALSE)</f>
        <v>Australia</v>
      </c>
      <c r="H2374" t="str">
        <f>VLOOKUP(C2374,Customer!A2374:C5196,2,FALSE)</f>
        <v>Chatswood</v>
      </c>
      <c r="I2374" t="str">
        <f t="shared" si="112"/>
        <v>Dec</v>
      </c>
      <c r="J2374">
        <f t="shared" si="113"/>
        <v>51</v>
      </c>
    </row>
    <row r="2375" spans="1:10" x14ac:dyDescent="0.3">
      <c r="A2375" s="3">
        <v>38386</v>
      </c>
      <c r="B2375">
        <v>1</v>
      </c>
      <c r="C2375" t="s">
        <v>114</v>
      </c>
      <c r="D2375">
        <v>65.8</v>
      </c>
      <c r="E2375" t="s">
        <v>550</v>
      </c>
      <c r="F2375">
        <f t="shared" si="111"/>
        <v>65.8</v>
      </c>
      <c r="G2375" t="str">
        <f>VLOOKUP(C2375,Customer!A2375:C5197,3,FALSE)</f>
        <v>France</v>
      </c>
      <c r="H2375" t="str">
        <f>VLOOKUP(C2375,Customer!A2375:C5197,2,FALSE)</f>
        <v>Nantes</v>
      </c>
      <c r="I2375" t="str">
        <f t="shared" si="112"/>
        <v>Feb</v>
      </c>
      <c r="J2375">
        <f t="shared" si="113"/>
        <v>6</v>
      </c>
    </row>
    <row r="2376" spans="1:10" x14ac:dyDescent="0.3">
      <c r="A2376" s="3">
        <v>38414</v>
      </c>
      <c r="B2376">
        <v>1</v>
      </c>
      <c r="C2376" t="s">
        <v>160</v>
      </c>
      <c r="D2376">
        <v>100</v>
      </c>
      <c r="E2376" t="s">
        <v>550</v>
      </c>
      <c r="F2376">
        <f t="shared" si="111"/>
        <v>100</v>
      </c>
      <c r="G2376" t="str">
        <f>VLOOKUP(C2376,Customer!A2376:C5198,3,FALSE)</f>
        <v>USA</v>
      </c>
      <c r="H2376" t="str">
        <f>VLOOKUP(C2376,Customer!A2376:C5198,2,FALSE)</f>
        <v>New Bedford</v>
      </c>
      <c r="I2376" t="str">
        <f t="shared" si="112"/>
        <v>Mar</v>
      </c>
      <c r="J2376">
        <f t="shared" si="113"/>
        <v>10</v>
      </c>
    </row>
    <row r="2377" spans="1:10" x14ac:dyDescent="0.3">
      <c r="A2377" s="3">
        <v>38441</v>
      </c>
      <c r="B2377">
        <v>1</v>
      </c>
      <c r="C2377" t="s">
        <v>37</v>
      </c>
      <c r="D2377">
        <v>36.659999999999997</v>
      </c>
      <c r="E2377" t="s">
        <v>550</v>
      </c>
      <c r="F2377">
        <f t="shared" si="111"/>
        <v>36.659999999999997</v>
      </c>
      <c r="G2377" t="str">
        <f>VLOOKUP(C2377,Customer!A2377:C5199,3,FALSE)</f>
        <v>France</v>
      </c>
      <c r="H2377" t="str">
        <f>VLOOKUP(C2377,Customer!A2377:C5199,2,FALSE)</f>
        <v>Reims</v>
      </c>
      <c r="I2377" t="str">
        <f t="shared" si="112"/>
        <v>Mar</v>
      </c>
      <c r="J2377">
        <f t="shared" si="113"/>
        <v>14</v>
      </c>
    </row>
    <row r="2378" spans="1:10" x14ac:dyDescent="0.3">
      <c r="A2378" s="3">
        <v>38445</v>
      </c>
      <c r="B2378">
        <v>2</v>
      </c>
      <c r="C2378" t="s">
        <v>104</v>
      </c>
      <c r="D2378">
        <v>35.35</v>
      </c>
      <c r="E2378" t="s">
        <v>550</v>
      </c>
      <c r="F2378">
        <f t="shared" si="111"/>
        <v>70.7</v>
      </c>
      <c r="G2378" t="str">
        <f>VLOOKUP(C2378,Customer!A2378:C5200,3,FALSE)</f>
        <v>USA</v>
      </c>
      <c r="H2378" t="str">
        <f>VLOOKUP(C2378,Customer!A2378:C5200,2,FALSE)</f>
        <v>Newark</v>
      </c>
      <c r="I2378" t="str">
        <f t="shared" si="112"/>
        <v>Apr</v>
      </c>
      <c r="J2378">
        <f t="shared" si="113"/>
        <v>15</v>
      </c>
    </row>
    <row r="2379" spans="1:10" x14ac:dyDescent="0.3">
      <c r="A2379" s="3">
        <v>38482</v>
      </c>
      <c r="B2379">
        <v>2</v>
      </c>
      <c r="C2379" t="s">
        <v>452</v>
      </c>
      <c r="D2379">
        <v>51.93</v>
      </c>
      <c r="E2379" t="s">
        <v>550</v>
      </c>
      <c r="F2379">
        <f t="shared" si="111"/>
        <v>103.86</v>
      </c>
      <c r="G2379" t="str">
        <f>VLOOKUP(C2379,Customer!A2379:C5201,3,FALSE)</f>
        <v>Italy</v>
      </c>
      <c r="H2379" t="str">
        <f>VLOOKUP(C2379,Customer!A2379:C5201,2,FALSE)</f>
        <v>Reggio Emilia</v>
      </c>
      <c r="I2379" t="str">
        <f t="shared" si="112"/>
        <v>May</v>
      </c>
      <c r="J2379">
        <f t="shared" si="113"/>
        <v>20</v>
      </c>
    </row>
    <row r="2380" spans="1:10" x14ac:dyDescent="0.3">
      <c r="A2380" s="3">
        <v>37652</v>
      </c>
      <c r="B2380">
        <v>1</v>
      </c>
      <c r="C2380" t="s">
        <v>174</v>
      </c>
      <c r="D2380">
        <v>100</v>
      </c>
      <c r="E2380" t="s">
        <v>504</v>
      </c>
      <c r="F2380">
        <f t="shared" si="111"/>
        <v>100</v>
      </c>
      <c r="G2380" t="str">
        <f>VLOOKUP(C2380,Customer!A2380:C5202,3,FALSE)</f>
        <v>Spain</v>
      </c>
      <c r="H2380" t="str">
        <f>VLOOKUP(C2380,Customer!A2380:C5202,2,FALSE)</f>
        <v>Madrid</v>
      </c>
      <c r="I2380" t="str">
        <f t="shared" si="112"/>
        <v>Jan</v>
      </c>
      <c r="J2380">
        <f t="shared" si="113"/>
        <v>5</v>
      </c>
    </row>
    <row r="2381" spans="1:10" x14ac:dyDescent="0.3">
      <c r="A2381" s="3">
        <v>37715</v>
      </c>
      <c r="B2381">
        <v>2</v>
      </c>
      <c r="C2381" t="s">
        <v>203</v>
      </c>
      <c r="D2381">
        <v>100</v>
      </c>
      <c r="E2381" t="s">
        <v>504</v>
      </c>
      <c r="F2381">
        <f t="shared" si="111"/>
        <v>200</v>
      </c>
      <c r="G2381" t="str">
        <f>VLOOKUP(C2381,Customer!A2381:C5203,3,FALSE)</f>
        <v>USA</v>
      </c>
      <c r="H2381" t="str">
        <f>VLOOKUP(C2381,Customer!A2381:C5203,2,FALSE)</f>
        <v>NYC</v>
      </c>
      <c r="I2381" t="str">
        <f t="shared" si="112"/>
        <v>Apr</v>
      </c>
      <c r="J2381">
        <f t="shared" si="113"/>
        <v>14</v>
      </c>
    </row>
    <row r="2382" spans="1:10" x14ac:dyDescent="0.3">
      <c r="A2382" s="3">
        <v>37775</v>
      </c>
      <c r="B2382">
        <v>2</v>
      </c>
      <c r="C2382" t="s">
        <v>475</v>
      </c>
      <c r="D2382">
        <v>100</v>
      </c>
      <c r="E2382" t="s">
        <v>504</v>
      </c>
      <c r="F2382">
        <f t="shared" si="111"/>
        <v>200</v>
      </c>
      <c r="G2382" t="str">
        <f>VLOOKUP(C2382,Customer!A2382:C5204,3,FALSE)</f>
        <v>USA</v>
      </c>
      <c r="H2382" t="str">
        <f>VLOOKUP(C2382,Customer!A2382:C5204,2,FALSE)</f>
        <v>NYC</v>
      </c>
      <c r="I2382" t="str">
        <f t="shared" si="112"/>
        <v>Jun</v>
      </c>
      <c r="J2382">
        <f t="shared" si="113"/>
        <v>23</v>
      </c>
    </row>
    <row r="2383" spans="1:10" x14ac:dyDescent="0.3">
      <c r="A2383" s="3">
        <v>37834</v>
      </c>
      <c r="B2383">
        <v>3</v>
      </c>
      <c r="C2383" t="s">
        <v>467</v>
      </c>
      <c r="D2383">
        <v>100</v>
      </c>
      <c r="E2383" t="s">
        <v>504</v>
      </c>
      <c r="F2383">
        <f t="shared" si="111"/>
        <v>300</v>
      </c>
      <c r="G2383" t="str">
        <f>VLOOKUP(C2383,Customer!A2383:C5205,3,FALSE)</f>
        <v>Finland</v>
      </c>
      <c r="H2383" t="str">
        <f>VLOOKUP(C2383,Customer!A2383:C5205,2,FALSE)</f>
        <v>Espoo</v>
      </c>
      <c r="I2383" t="str">
        <f t="shared" si="112"/>
        <v>Aug</v>
      </c>
      <c r="J2383">
        <f t="shared" si="113"/>
        <v>31</v>
      </c>
    </row>
    <row r="2384" spans="1:10" x14ac:dyDescent="0.3">
      <c r="A2384" s="3">
        <v>37885</v>
      </c>
      <c r="B2384">
        <v>3</v>
      </c>
      <c r="C2384" t="s">
        <v>391</v>
      </c>
      <c r="D2384">
        <v>100</v>
      </c>
      <c r="E2384" t="s">
        <v>504</v>
      </c>
      <c r="F2384">
        <f t="shared" si="111"/>
        <v>300</v>
      </c>
      <c r="G2384" t="str">
        <f>VLOOKUP(C2384,Customer!A2384:C5206,3,FALSE)</f>
        <v>Finland</v>
      </c>
      <c r="H2384" t="str">
        <f>VLOOKUP(C2384,Customer!A2384:C5206,2,FALSE)</f>
        <v>Oulu</v>
      </c>
      <c r="I2384" t="str">
        <f t="shared" si="112"/>
        <v>Sep</v>
      </c>
      <c r="J2384">
        <f t="shared" si="113"/>
        <v>39</v>
      </c>
    </row>
    <row r="2385" spans="1:10" x14ac:dyDescent="0.3">
      <c r="A2385" s="3">
        <v>37916</v>
      </c>
      <c r="B2385">
        <v>4</v>
      </c>
      <c r="C2385" t="s">
        <v>196</v>
      </c>
      <c r="D2385">
        <v>94.92</v>
      </c>
      <c r="E2385" t="s">
        <v>504</v>
      </c>
      <c r="F2385">
        <f t="shared" si="111"/>
        <v>379.68</v>
      </c>
      <c r="G2385" t="str">
        <f>VLOOKUP(C2385,Customer!A2385:C5207,3,FALSE)</f>
        <v>Singapore</v>
      </c>
      <c r="H2385" t="str">
        <f>VLOOKUP(C2385,Customer!A2385:C5207,2,FALSE)</f>
        <v>Singapore</v>
      </c>
      <c r="I2385" t="str">
        <f t="shared" si="112"/>
        <v>Oct</v>
      </c>
      <c r="J2385">
        <f t="shared" si="113"/>
        <v>43</v>
      </c>
    </row>
    <row r="2386" spans="1:10" x14ac:dyDescent="0.3">
      <c r="A2386" s="3">
        <v>37931</v>
      </c>
      <c r="B2386">
        <v>4</v>
      </c>
      <c r="C2386" t="s">
        <v>452</v>
      </c>
      <c r="D2386">
        <v>100</v>
      </c>
      <c r="E2386" t="s">
        <v>504</v>
      </c>
      <c r="F2386">
        <f t="shared" si="111"/>
        <v>400</v>
      </c>
      <c r="G2386" t="str">
        <f>VLOOKUP(C2386,Customer!A2386:C5208,3,FALSE)</f>
        <v>Italy</v>
      </c>
      <c r="H2386" t="str">
        <f>VLOOKUP(C2386,Customer!A2386:C5208,2,FALSE)</f>
        <v>Reggio Emilia</v>
      </c>
      <c r="I2386" t="str">
        <f t="shared" si="112"/>
        <v>Nov</v>
      </c>
      <c r="J2386">
        <f t="shared" si="113"/>
        <v>45</v>
      </c>
    </row>
    <row r="2387" spans="1:10" x14ac:dyDescent="0.3">
      <c r="A2387" s="3">
        <v>37939</v>
      </c>
      <c r="B2387">
        <v>4</v>
      </c>
      <c r="C2387" t="s">
        <v>520</v>
      </c>
      <c r="D2387">
        <v>100</v>
      </c>
      <c r="E2387" t="s">
        <v>504</v>
      </c>
      <c r="F2387">
        <f t="shared" si="111"/>
        <v>400</v>
      </c>
      <c r="G2387" t="str">
        <f>VLOOKUP(C2387,Customer!A2387:C5209,3,FALSE)</f>
        <v>Spain</v>
      </c>
      <c r="H2387" t="str">
        <f>VLOOKUP(C2387,Customer!A2387:C5209,2,FALSE)</f>
        <v>Sevilla</v>
      </c>
      <c r="I2387" t="str">
        <f t="shared" si="112"/>
        <v>Nov</v>
      </c>
      <c r="J2387">
        <f t="shared" si="113"/>
        <v>46</v>
      </c>
    </row>
    <row r="2388" spans="1:10" x14ac:dyDescent="0.3">
      <c r="A2388" s="3">
        <v>37950</v>
      </c>
      <c r="B2388">
        <v>4</v>
      </c>
      <c r="C2388" t="s">
        <v>317</v>
      </c>
      <c r="D2388">
        <v>100</v>
      </c>
      <c r="E2388" t="s">
        <v>504</v>
      </c>
      <c r="F2388">
        <f t="shared" si="111"/>
        <v>400</v>
      </c>
      <c r="G2388" t="str">
        <f>VLOOKUP(C2388,Customer!A2388:C5210,3,FALSE)</f>
        <v>USA</v>
      </c>
      <c r="H2388" t="str">
        <f>VLOOKUP(C2388,Customer!A2388:C5210,2,FALSE)</f>
        <v>White Plains</v>
      </c>
      <c r="I2388" t="str">
        <f t="shared" si="112"/>
        <v>Nov</v>
      </c>
      <c r="J2388">
        <f t="shared" si="113"/>
        <v>48</v>
      </c>
    </row>
    <row r="2389" spans="1:10" x14ac:dyDescent="0.3">
      <c r="A2389" s="3">
        <v>37964</v>
      </c>
      <c r="B2389">
        <v>4</v>
      </c>
      <c r="C2389" t="s">
        <v>415</v>
      </c>
      <c r="D2389">
        <v>94.92</v>
      </c>
      <c r="E2389" t="s">
        <v>504</v>
      </c>
      <c r="F2389">
        <f t="shared" si="111"/>
        <v>379.68</v>
      </c>
      <c r="G2389" t="str">
        <f>VLOOKUP(C2389,Customer!A2389:C5211,3,FALSE)</f>
        <v>USA</v>
      </c>
      <c r="H2389" t="str">
        <f>VLOOKUP(C2389,Customer!A2389:C5211,2,FALSE)</f>
        <v>Boston</v>
      </c>
      <c r="I2389" t="str">
        <f t="shared" si="112"/>
        <v>Dec</v>
      </c>
      <c r="J2389">
        <f t="shared" si="113"/>
        <v>50</v>
      </c>
    </row>
    <row r="2390" spans="1:10" x14ac:dyDescent="0.3">
      <c r="A2390" s="3">
        <v>38029</v>
      </c>
      <c r="B2390">
        <v>1</v>
      </c>
      <c r="C2390" t="s">
        <v>479</v>
      </c>
      <c r="D2390">
        <v>100</v>
      </c>
      <c r="E2390" t="s">
        <v>504</v>
      </c>
      <c r="F2390">
        <f t="shared" si="111"/>
        <v>100</v>
      </c>
      <c r="G2390" t="str">
        <f>VLOOKUP(C2390,Customer!A2390:C5212,3,FALSE)</f>
        <v>Ireland</v>
      </c>
      <c r="H2390" t="str">
        <f>VLOOKUP(C2390,Customer!A2390:C5212,2,FALSE)</f>
        <v>Dublin</v>
      </c>
      <c r="I2390" t="str">
        <f t="shared" si="112"/>
        <v>Feb</v>
      </c>
      <c r="J2390">
        <f t="shared" si="113"/>
        <v>7</v>
      </c>
    </row>
    <row r="2391" spans="1:10" x14ac:dyDescent="0.3">
      <c r="A2391" s="3">
        <v>38061</v>
      </c>
      <c r="B2391">
        <v>1</v>
      </c>
      <c r="C2391" t="s">
        <v>462</v>
      </c>
      <c r="D2391">
        <v>100</v>
      </c>
      <c r="E2391" t="s">
        <v>504</v>
      </c>
      <c r="F2391">
        <f t="shared" si="111"/>
        <v>100</v>
      </c>
      <c r="G2391" t="str">
        <f>VLOOKUP(C2391,Customer!A2391:C5213,3,FALSE)</f>
        <v>Germany</v>
      </c>
      <c r="H2391" t="str">
        <f>VLOOKUP(C2391,Customer!A2391:C5213,2,FALSE)</f>
        <v>Frankfurt</v>
      </c>
      <c r="I2391" t="str">
        <f t="shared" si="112"/>
        <v>Mar</v>
      </c>
      <c r="J2391">
        <f t="shared" si="113"/>
        <v>12</v>
      </c>
    </row>
    <row r="2392" spans="1:10" x14ac:dyDescent="0.3">
      <c r="A2392" s="3">
        <v>38112</v>
      </c>
      <c r="B2392">
        <v>2</v>
      </c>
      <c r="C2392" t="s">
        <v>174</v>
      </c>
      <c r="D2392">
        <v>100</v>
      </c>
      <c r="E2392" t="s">
        <v>504</v>
      </c>
      <c r="F2392">
        <f t="shared" si="111"/>
        <v>200</v>
      </c>
      <c r="G2392" t="str">
        <f>VLOOKUP(C2392,Customer!A2392:C5214,3,FALSE)</f>
        <v>Spain</v>
      </c>
      <c r="H2392" t="str">
        <f>VLOOKUP(C2392,Customer!A2392:C5214,2,FALSE)</f>
        <v>Madrid</v>
      </c>
      <c r="I2392" t="str">
        <f t="shared" si="112"/>
        <v>May</v>
      </c>
      <c r="J2392">
        <f t="shared" si="113"/>
        <v>19</v>
      </c>
    </row>
    <row r="2393" spans="1:10" x14ac:dyDescent="0.3">
      <c r="A2393" s="3">
        <v>38153</v>
      </c>
      <c r="B2393">
        <v>2</v>
      </c>
      <c r="C2393" t="s">
        <v>418</v>
      </c>
      <c r="D2393">
        <v>100</v>
      </c>
      <c r="E2393" t="s">
        <v>504</v>
      </c>
      <c r="F2393">
        <f t="shared" si="111"/>
        <v>200</v>
      </c>
      <c r="G2393" t="str">
        <f>VLOOKUP(C2393,Customer!A2393:C5215,3,FALSE)</f>
        <v>Singapore</v>
      </c>
      <c r="H2393" t="str">
        <f>VLOOKUP(C2393,Customer!A2393:C5215,2,FALSE)</f>
        <v>Singapore</v>
      </c>
      <c r="I2393" t="str">
        <f t="shared" si="112"/>
        <v>Jun</v>
      </c>
      <c r="J2393">
        <f t="shared" si="113"/>
        <v>25</v>
      </c>
    </row>
    <row r="2394" spans="1:10" x14ac:dyDescent="0.3">
      <c r="A2394" s="3">
        <v>38188</v>
      </c>
      <c r="B2394">
        <v>3</v>
      </c>
      <c r="C2394" t="s">
        <v>272</v>
      </c>
      <c r="D2394">
        <v>98.39</v>
      </c>
      <c r="E2394" t="s">
        <v>504</v>
      </c>
      <c r="F2394">
        <f t="shared" si="111"/>
        <v>295.17</v>
      </c>
      <c r="G2394" t="str">
        <f>VLOOKUP(C2394,Customer!A2394:C5216,3,FALSE)</f>
        <v>USA</v>
      </c>
      <c r="H2394" t="str">
        <f>VLOOKUP(C2394,Customer!A2394:C5216,2,FALSE)</f>
        <v>San Rafael</v>
      </c>
      <c r="I2394" t="str">
        <f t="shared" si="112"/>
        <v>Jul</v>
      </c>
      <c r="J2394">
        <f t="shared" si="113"/>
        <v>30</v>
      </c>
    </row>
    <row r="2395" spans="1:10" x14ac:dyDescent="0.3">
      <c r="A2395" s="3">
        <v>38219</v>
      </c>
      <c r="B2395">
        <v>3</v>
      </c>
      <c r="C2395" t="s">
        <v>272</v>
      </c>
      <c r="D2395">
        <v>100</v>
      </c>
      <c r="E2395" t="s">
        <v>504</v>
      </c>
      <c r="F2395">
        <f t="shared" si="111"/>
        <v>300</v>
      </c>
      <c r="G2395" t="str">
        <f>VLOOKUP(C2395,Customer!A2395:C5217,3,FALSE)</f>
        <v>USA</v>
      </c>
      <c r="H2395" t="str">
        <f>VLOOKUP(C2395,Customer!A2395:C5217,2,FALSE)</f>
        <v>San Rafael</v>
      </c>
      <c r="I2395" t="str">
        <f t="shared" si="112"/>
        <v>Aug</v>
      </c>
      <c r="J2395">
        <f t="shared" si="113"/>
        <v>34</v>
      </c>
    </row>
    <row r="2396" spans="1:10" x14ac:dyDescent="0.3">
      <c r="A2396" s="3">
        <v>38238</v>
      </c>
      <c r="B2396">
        <v>3</v>
      </c>
      <c r="C2396" t="s">
        <v>28</v>
      </c>
      <c r="D2396">
        <v>100</v>
      </c>
      <c r="E2396" t="s">
        <v>504</v>
      </c>
      <c r="F2396">
        <f t="shared" si="111"/>
        <v>300</v>
      </c>
      <c r="G2396" t="str">
        <f>VLOOKUP(C2396,Customer!A2396:C5218,3,FALSE)</f>
        <v>USA</v>
      </c>
      <c r="H2396" t="str">
        <f>VLOOKUP(C2396,Customer!A2396:C5218,2,FALSE)</f>
        <v>NYC</v>
      </c>
      <c r="I2396" t="str">
        <f t="shared" si="112"/>
        <v>Sep</v>
      </c>
      <c r="J2396">
        <f t="shared" si="113"/>
        <v>37</v>
      </c>
    </row>
    <row r="2397" spans="1:10" x14ac:dyDescent="0.3">
      <c r="A2397" s="3">
        <v>38273</v>
      </c>
      <c r="B2397">
        <v>4</v>
      </c>
      <c r="C2397" t="s">
        <v>120</v>
      </c>
      <c r="D2397">
        <v>100</v>
      </c>
      <c r="E2397" t="s">
        <v>504</v>
      </c>
      <c r="F2397">
        <f t="shared" si="111"/>
        <v>400</v>
      </c>
      <c r="G2397" t="str">
        <f>VLOOKUP(C2397,Customer!A2397:C5219,3,FALSE)</f>
        <v>USA</v>
      </c>
      <c r="H2397" t="str">
        <f>VLOOKUP(C2397,Customer!A2397:C5219,2,FALSE)</f>
        <v>Cambridge</v>
      </c>
      <c r="I2397" t="str">
        <f t="shared" si="112"/>
        <v>Oct</v>
      </c>
      <c r="J2397">
        <f t="shared" si="113"/>
        <v>42</v>
      </c>
    </row>
    <row r="2398" spans="1:10" x14ac:dyDescent="0.3">
      <c r="A2398" s="3">
        <v>38282</v>
      </c>
      <c r="B2398">
        <v>4</v>
      </c>
      <c r="C2398" t="s">
        <v>498</v>
      </c>
      <c r="D2398">
        <v>100</v>
      </c>
      <c r="E2398" t="s">
        <v>504</v>
      </c>
      <c r="F2398">
        <f t="shared" si="111"/>
        <v>400</v>
      </c>
      <c r="G2398" t="str">
        <f>VLOOKUP(C2398,Customer!A2398:C5220,3,FALSE)</f>
        <v>Denmark</v>
      </c>
      <c r="H2398" t="str">
        <f>VLOOKUP(C2398,Customer!A2398:C5220,2,FALSE)</f>
        <v>Aaarhus</v>
      </c>
      <c r="I2398" t="str">
        <f t="shared" si="112"/>
        <v>Oct</v>
      </c>
      <c r="J2398">
        <f t="shared" si="113"/>
        <v>43</v>
      </c>
    </row>
    <row r="2399" spans="1:10" x14ac:dyDescent="0.3">
      <c r="A2399" s="3">
        <v>38296</v>
      </c>
      <c r="B2399">
        <v>4</v>
      </c>
      <c r="C2399" t="s">
        <v>133</v>
      </c>
      <c r="D2399">
        <v>100</v>
      </c>
      <c r="E2399" t="s">
        <v>504</v>
      </c>
      <c r="F2399">
        <f t="shared" si="111"/>
        <v>400</v>
      </c>
      <c r="G2399" t="str">
        <f>VLOOKUP(C2399,Customer!A2399:C5221,3,FALSE)</f>
        <v>Norway</v>
      </c>
      <c r="H2399" t="str">
        <f>VLOOKUP(C2399,Customer!A2399:C5221,2,FALSE)</f>
        <v>Stavern</v>
      </c>
      <c r="I2399" t="str">
        <f t="shared" si="112"/>
        <v>Nov</v>
      </c>
      <c r="J2399">
        <f t="shared" si="113"/>
        <v>45</v>
      </c>
    </row>
    <row r="2400" spans="1:10" x14ac:dyDescent="0.3">
      <c r="A2400" s="3">
        <v>38311</v>
      </c>
      <c r="B2400">
        <v>4</v>
      </c>
      <c r="C2400" t="s">
        <v>403</v>
      </c>
      <c r="D2400">
        <v>100</v>
      </c>
      <c r="E2400" t="s">
        <v>504</v>
      </c>
      <c r="F2400">
        <f t="shared" si="111"/>
        <v>400</v>
      </c>
      <c r="G2400" t="str">
        <f>VLOOKUP(C2400,Customer!A2400:C5222,3,FALSE)</f>
        <v>France</v>
      </c>
      <c r="H2400" t="str">
        <f>VLOOKUP(C2400,Customer!A2400:C5222,2,FALSE)</f>
        <v>Paris</v>
      </c>
      <c r="I2400" t="str">
        <f t="shared" si="112"/>
        <v>Nov</v>
      </c>
      <c r="J2400">
        <f t="shared" si="113"/>
        <v>47</v>
      </c>
    </row>
    <row r="2401" spans="1:10" x14ac:dyDescent="0.3">
      <c r="A2401" s="3">
        <v>38323</v>
      </c>
      <c r="B2401">
        <v>4</v>
      </c>
      <c r="C2401" t="s">
        <v>174</v>
      </c>
      <c r="D2401">
        <v>71.400000000000006</v>
      </c>
      <c r="E2401" t="s">
        <v>504</v>
      </c>
      <c r="F2401">
        <f t="shared" si="111"/>
        <v>285.60000000000002</v>
      </c>
      <c r="G2401" t="str">
        <f>VLOOKUP(C2401,Customer!A2401:C5223,3,FALSE)</f>
        <v>Spain</v>
      </c>
      <c r="H2401" t="str">
        <f>VLOOKUP(C2401,Customer!A2401:C5223,2,FALSE)</f>
        <v>Madrid</v>
      </c>
      <c r="I2401" t="str">
        <f t="shared" si="112"/>
        <v>Dec</v>
      </c>
      <c r="J2401">
        <f t="shared" si="113"/>
        <v>49</v>
      </c>
    </row>
    <row r="2402" spans="1:10" x14ac:dyDescent="0.3">
      <c r="A2402" s="3">
        <v>38336</v>
      </c>
      <c r="B2402">
        <v>4</v>
      </c>
      <c r="C2402" t="s">
        <v>37</v>
      </c>
      <c r="D2402">
        <v>100</v>
      </c>
      <c r="E2402" t="s">
        <v>504</v>
      </c>
      <c r="F2402">
        <f t="shared" si="111"/>
        <v>400</v>
      </c>
      <c r="G2402" t="str">
        <f>VLOOKUP(C2402,Customer!A2402:C5224,3,FALSE)</f>
        <v>France</v>
      </c>
      <c r="H2402" t="str">
        <f>VLOOKUP(C2402,Customer!A2402:C5224,2,FALSE)</f>
        <v>Reims</v>
      </c>
      <c r="I2402" t="str">
        <f t="shared" si="112"/>
        <v>Dec</v>
      </c>
      <c r="J2402">
        <f t="shared" si="113"/>
        <v>51</v>
      </c>
    </row>
    <row r="2403" spans="1:10" x14ac:dyDescent="0.3">
      <c r="A2403" s="3">
        <v>38375</v>
      </c>
      <c r="B2403">
        <v>1</v>
      </c>
      <c r="C2403" t="s">
        <v>272</v>
      </c>
      <c r="D2403">
        <v>56.55</v>
      </c>
      <c r="E2403" t="s">
        <v>504</v>
      </c>
      <c r="F2403">
        <f t="shared" si="111"/>
        <v>56.55</v>
      </c>
      <c r="G2403" t="str">
        <f>VLOOKUP(C2403,Customer!A2403:C5225,3,FALSE)</f>
        <v>USA</v>
      </c>
      <c r="H2403" t="str">
        <f>VLOOKUP(C2403,Customer!A2403:C5225,2,FALSE)</f>
        <v>San Rafael</v>
      </c>
      <c r="I2403" t="str">
        <f t="shared" si="112"/>
        <v>Jan</v>
      </c>
      <c r="J2403">
        <f t="shared" si="113"/>
        <v>5</v>
      </c>
    </row>
    <row r="2404" spans="1:10" x14ac:dyDescent="0.3">
      <c r="A2404" s="3">
        <v>38405</v>
      </c>
      <c r="B2404">
        <v>1</v>
      </c>
      <c r="C2404" t="s">
        <v>174</v>
      </c>
      <c r="D2404">
        <v>100</v>
      </c>
      <c r="E2404" t="s">
        <v>504</v>
      </c>
      <c r="F2404">
        <f t="shared" si="111"/>
        <v>100</v>
      </c>
      <c r="G2404" t="str">
        <f>VLOOKUP(C2404,Customer!A2404:C5226,3,FALSE)</f>
        <v>Spain</v>
      </c>
      <c r="H2404" t="str">
        <f>VLOOKUP(C2404,Customer!A2404:C5226,2,FALSE)</f>
        <v>Madrid</v>
      </c>
      <c r="I2404" t="str">
        <f t="shared" si="112"/>
        <v>Feb</v>
      </c>
      <c r="J2404">
        <f t="shared" si="113"/>
        <v>9</v>
      </c>
    </row>
    <row r="2405" spans="1:10" x14ac:dyDescent="0.3">
      <c r="A2405" s="3">
        <v>38428</v>
      </c>
      <c r="B2405">
        <v>1</v>
      </c>
      <c r="C2405" t="s">
        <v>45</v>
      </c>
      <c r="D2405">
        <v>100</v>
      </c>
      <c r="E2405" t="s">
        <v>504</v>
      </c>
      <c r="F2405">
        <f t="shared" si="111"/>
        <v>100</v>
      </c>
      <c r="G2405" t="str">
        <f>VLOOKUP(C2405,Customer!A2405:C5227,3,FALSE)</f>
        <v>France</v>
      </c>
      <c r="H2405" t="str">
        <f>VLOOKUP(C2405,Customer!A2405:C5227,2,FALSE)</f>
        <v>Paris</v>
      </c>
      <c r="I2405" t="str">
        <f t="shared" si="112"/>
        <v>Mar</v>
      </c>
      <c r="J2405">
        <f t="shared" si="113"/>
        <v>12</v>
      </c>
    </row>
    <row r="2406" spans="1:10" x14ac:dyDescent="0.3">
      <c r="A2406" s="3">
        <v>38475</v>
      </c>
      <c r="B2406">
        <v>2</v>
      </c>
      <c r="C2406" t="s">
        <v>174</v>
      </c>
      <c r="D2406">
        <v>100</v>
      </c>
      <c r="E2406" t="s">
        <v>504</v>
      </c>
      <c r="F2406">
        <f t="shared" si="111"/>
        <v>200</v>
      </c>
      <c r="G2406" t="str">
        <f>VLOOKUP(C2406,Customer!A2406:C5228,3,FALSE)</f>
        <v>Spain</v>
      </c>
      <c r="H2406" t="str">
        <f>VLOOKUP(C2406,Customer!A2406:C5228,2,FALSE)</f>
        <v>Madrid</v>
      </c>
      <c r="I2406" t="str">
        <f t="shared" si="112"/>
        <v>May</v>
      </c>
      <c r="J2406">
        <f t="shared" si="113"/>
        <v>19</v>
      </c>
    </row>
    <row r="2407" spans="1:10" x14ac:dyDescent="0.3">
      <c r="A2407" s="3">
        <v>38503</v>
      </c>
      <c r="B2407">
        <v>2</v>
      </c>
      <c r="C2407" t="s">
        <v>114</v>
      </c>
      <c r="D2407">
        <v>100</v>
      </c>
      <c r="E2407" t="s">
        <v>504</v>
      </c>
      <c r="F2407">
        <f t="shared" si="111"/>
        <v>200</v>
      </c>
      <c r="G2407" t="str">
        <f>VLOOKUP(C2407,Customer!A2407:C5229,3,FALSE)</f>
        <v>France</v>
      </c>
      <c r="H2407" t="str">
        <f>VLOOKUP(C2407,Customer!A2407:C5229,2,FALSE)</f>
        <v>Nantes</v>
      </c>
      <c r="I2407" t="str">
        <f t="shared" si="112"/>
        <v>May</v>
      </c>
      <c r="J2407">
        <f t="shared" si="113"/>
        <v>23</v>
      </c>
    </row>
    <row r="2408" spans="1:10" x14ac:dyDescent="0.3">
      <c r="A2408" s="3">
        <v>37652</v>
      </c>
      <c r="B2408">
        <v>1</v>
      </c>
      <c r="C2408" t="s">
        <v>174</v>
      </c>
      <c r="D2408">
        <v>53.31</v>
      </c>
      <c r="E2408" t="s">
        <v>605</v>
      </c>
      <c r="F2408">
        <f t="shared" si="111"/>
        <v>53.31</v>
      </c>
      <c r="G2408" t="str">
        <f>VLOOKUP(C2408,Customer!A2408:C5230,3,FALSE)</f>
        <v>Spain</v>
      </c>
      <c r="H2408" t="str">
        <f>VLOOKUP(C2408,Customer!A2408:C5230,2,FALSE)</f>
        <v>Madrid</v>
      </c>
      <c r="I2408" t="str">
        <f t="shared" si="112"/>
        <v>Jan</v>
      </c>
      <c r="J2408">
        <f t="shared" si="113"/>
        <v>5</v>
      </c>
    </row>
    <row r="2409" spans="1:10" x14ac:dyDescent="0.3">
      <c r="A2409" s="3">
        <v>37727</v>
      </c>
      <c r="B2409">
        <v>2</v>
      </c>
      <c r="C2409" t="s">
        <v>196</v>
      </c>
      <c r="D2409">
        <v>49.21</v>
      </c>
      <c r="E2409" t="s">
        <v>605</v>
      </c>
      <c r="F2409">
        <f t="shared" si="111"/>
        <v>98.42</v>
      </c>
      <c r="G2409" t="str">
        <f>VLOOKUP(C2409,Customer!A2409:C5231,3,FALSE)</f>
        <v>Singapore</v>
      </c>
      <c r="H2409" t="str">
        <f>VLOOKUP(C2409,Customer!A2409:C5231,2,FALSE)</f>
        <v>Singapore</v>
      </c>
      <c r="I2409" t="str">
        <f t="shared" si="112"/>
        <v>Apr</v>
      </c>
      <c r="J2409">
        <f t="shared" si="113"/>
        <v>16</v>
      </c>
    </row>
    <row r="2410" spans="1:10" x14ac:dyDescent="0.3">
      <c r="A2410" s="3">
        <v>37775</v>
      </c>
      <c r="B2410">
        <v>2</v>
      </c>
      <c r="C2410" t="s">
        <v>475</v>
      </c>
      <c r="D2410">
        <v>69.12</v>
      </c>
      <c r="E2410" t="s">
        <v>605</v>
      </c>
      <c r="F2410">
        <f t="shared" si="111"/>
        <v>138.24</v>
      </c>
      <c r="G2410" t="str">
        <f>VLOOKUP(C2410,Customer!A2410:C5232,3,FALSE)</f>
        <v>USA</v>
      </c>
      <c r="H2410" t="str">
        <f>VLOOKUP(C2410,Customer!A2410:C5232,2,FALSE)</f>
        <v>NYC</v>
      </c>
      <c r="I2410" t="str">
        <f t="shared" si="112"/>
        <v>Jun</v>
      </c>
      <c r="J2410">
        <f t="shared" si="113"/>
        <v>23</v>
      </c>
    </row>
    <row r="2411" spans="1:10" x14ac:dyDescent="0.3">
      <c r="A2411" s="3">
        <v>37841</v>
      </c>
      <c r="B2411">
        <v>3</v>
      </c>
      <c r="C2411" t="s">
        <v>272</v>
      </c>
      <c r="D2411">
        <v>49.79</v>
      </c>
      <c r="E2411" t="s">
        <v>605</v>
      </c>
      <c r="F2411">
        <f t="shared" si="111"/>
        <v>149.37</v>
      </c>
      <c r="G2411" t="str">
        <f>VLOOKUP(C2411,Customer!A2411:C5233,3,FALSE)</f>
        <v>USA</v>
      </c>
      <c r="H2411" t="str">
        <f>VLOOKUP(C2411,Customer!A2411:C5233,2,FALSE)</f>
        <v>San Rafael</v>
      </c>
      <c r="I2411" t="str">
        <f t="shared" si="112"/>
        <v>Aug</v>
      </c>
      <c r="J2411">
        <f t="shared" si="113"/>
        <v>32</v>
      </c>
    </row>
    <row r="2412" spans="1:10" x14ac:dyDescent="0.3">
      <c r="A2412" s="3">
        <v>37892</v>
      </c>
      <c r="B2412">
        <v>3</v>
      </c>
      <c r="C2412" t="s">
        <v>174</v>
      </c>
      <c r="D2412">
        <v>57.41</v>
      </c>
      <c r="E2412" t="s">
        <v>605</v>
      </c>
      <c r="F2412">
        <f t="shared" si="111"/>
        <v>172.23</v>
      </c>
      <c r="G2412" t="str">
        <f>VLOOKUP(C2412,Customer!A2412:C5234,3,FALSE)</f>
        <v>Spain</v>
      </c>
      <c r="H2412" t="str">
        <f>VLOOKUP(C2412,Customer!A2412:C5234,2,FALSE)</f>
        <v>Madrid</v>
      </c>
      <c r="I2412" t="str">
        <f t="shared" si="112"/>
        <v>Sep</v>
      </c>
      <c r="J2412">
        <f t="shared" si="113"/>
        <v>40</v>
      </c>
    </row>
    <row r="2413" spans="1:10" x14ac:dyDescent="0.3">
      <c r="A2413" s="3">
        <v>37916</v>
      </c>
      <c r="B2413">
        <v>4</v>
      </c>
      <c r="C2413" t="s">
        <v>196</v>
      </c>
      <c r="D2413">
        <v>66.78</v>
      </c>
      <c r="E2413" t="s">
        <v>605</v>
      </c>
      <c r="F2413">
        <f t="shared" si="111"/>
        <v>267.12</v>
      </c>
      <c r="G2413" t="str">
        <f>VLOOKUP(C2413,Customer!A2413:C5235,3,FALSE)</f>
        <v>Singapore</v>
      </c>
      <c r="H2413" t="str">
        <f>VLOOKUP(C2413,Customer!A2413:C5235,2,FALSE)</f>
        <v>Singapore</v>
      </c>
      <c r="I2413" t="str">
        <f t="shared" si="112"/>
        <v>Oct</v>
      </c>
      <c r="J2413">
        <f t="shared" si="113"/>
        <v>43</v>
      </c>
    </row>
    <row r="2414" spans="1:10" x14ac:dyDescent="0.3">
      <c r="A2414" s="3">
        <v>37931</v>
      </c>
      <c r="B2414">
        <v>4</v>
      </c>
      <c r="C2414" t="s">
        <v>452</v>
      </c>
      <c r="D2414">
        <v>64.44</v>
      </c>
      <c r="E2414" t="s">
        <v>605</v>
      </c>
      <c r="F2414">
        <f t="shared" si="111"/>
        <v>257.76</v>
      </c>
      <c r="G2414" t="str">
        <f>VLOOKUP(C2414,Customer!A2414:C5236,3,FALSE)</f>
        <v>Italy</v>
      </c>
      <c r="H2414" t="str">
        <f>VLOOKUP(C2414,Customer!A2414:C5236,2,FALSE)</f>
        <v>Reggio Emilia</v>
      </c>
      <c r="I2414" t="str">
        <f t="shared" si="112"/>
        <v>Nov</v>
      </c>
      <c r="J2414">
        <f t="shared" si="113"/>
        <v>45</v>
      </c>
    </row>
    <row r="2415" spans="1:10" x14ac:dyDescent="0.3">
      <c r="A2415" s="3">
        <v>37939</v>
      </c>
      <c r="B2415">
        <v>4</v>
      </c>
      <c r="C2415" t="s">
        <v>335</v>
      </c>
      <c r="D2415">
        <v>48.62</v>
      </c>
      <c r="E2415" t="s">
        <v>605</v>
      </c>
      <c r="F2415">
        <f t="shared" si="111"/>
        <v>194.48</v>
      </c>
      <c r="G2415" t="str">
        <f>VLOOKUP(C2415,Customer!A2415:C5237,3,FALSE)</f>
        <v>USA</v>
      </c>
      <c r="H2415" t="str">
        <f>VLOOKUP(C2415,Customer!A2415:C5237,2,FALSE)</f>
        <v>New Bedford</v>
      </c>
      <c r="I2415" t="str">
        <f t="shared" si="112"/>
        <v>Nov</v>
      </c>
      <c r="J2415">
        <f t="shared" si="113"/>
        <v>46</v>
      </c>
    </row>
    <row r="2416" spans="1:10" x14ac:dyDescent="0.3">
      <c r="A2416" s="3">
        <v>37951</v>
      </c>
      <c r="B2416">
        <v>4</v>
      </c>
      <c r="C2416" t="s">
        <v>242</v>
      </c>
      <c r="D2416">
        <v>62.09</v>
      </c>
      <c r="E2416" t="s">
        <v>605</v>
      </c>
      <c r="F2416">
        <f t="shared" si="111"/>
        <v>248.36</v>
      </c>
      <c r="G2416" t="str">
        <f>VLOOKUP(C2416,Customer!A2416:C5238,3,FALSE)</f>
        <v>USA</v>
      </c>
      <c r="H2416" t="str">
        <f>VLOOKUP(C2416,Customer!A2416:C5238,2,FALSE)</f>
        <v>New Haven</v>
      </c>
      <c r="I2416" t="str">
        <f t="shared" si="112"/>
        <v>Nov</v>
      </c>
      <c r="J2416">
        <f t="shared" si="113"/>
        <v>48</v>
      </c>
    </row>
    <row r="2417" spans="1:10" x14ac:dyDescent="0.3">
      <c r="A2417" s="3">
        <v>37988</v>
      </c>
      <c r="B2417">
        <v>1</v>
      </c>
      <c r="C2417" t="s">
        <v>219</v>
      </c>
      <c r="D2417">
        <v>65.61</v>
      </c>
      <c r="E2417" t="s">
        <v>605</v>
      </c>
      <c r="F2417">
        <f t="shared" si="111"/>
        <v>65.61</v>
      </c>
      <c r="G2417" t="str">
        <f>VLOOKUP(C2417,Customer!A2417:C5239,3,FALSE)</f>
        <v>France</v>
      </c>
      <c r="H2417" t="str">
        <f>VLOOKUP(C2417,Customer!A2417:C5239,2,FALSE)</f>
        <v>Lyon</v>
      </c>
      <c r="I2417" t="str">
        <f t="shared" si="112"/>
        <v>Jan</v>
      </c>
      <c r="J2417">
        <f t="shared" si="113"/>
        <v>1</v>
      </c>
    </row>
    <row r="2418" spans="1:10" x14ac:dyDescent="0.3">
      <c r="A2418" s="3">
        <v>38029</v>
      </c>
      <c r="B2418">
        <v>1</v>
      </c>
      <c r="C2418" t="s">
        <v>479</v>
      </c>
      <c r="D2418">
        <v>68.540000000000006</v>
      </c>
      <c r="E2418" t="s">
        <v>605</v>
      </c>
      <c r="F2418">
        <f t="shared" si="111"/>
        <v>68.540000000000006</v>
      </c>
      <c r="G2418" t="str">
        <f>VLOOKUP(C2418,Customer!A2418:C5240,3,FALSE)</f>
        <v>Ireland</v>
      </c>
      <c r="H2418" t="str">
        <f>VLOOKUP(C2418,Customer!A2418:C5240,2,FALSE)</f>
        <v>Dublin</v>
      </c>
      <c r="I2418" t="str">
        <f t="shared" si="112"/>
        <v>Feb</v>
      </c>
      <c r="J2418">
        <f t="shared" si="113"/>
        <v>7</v>
      </c>
    </row>
    <row r="2419" spans="1:10" x14ac:dyDescent="0.3">
      <c r="A2419" s="3">
        <v>38061</v>
      </c>
      <c r="B2419">
        <v>1</v>
      </c>
      <c r="C2419" t="s">
        <v>462</v>
      </c>
      <c r="D2419">
        <v>52.14</v>
      </c>
      <c r="E2419" t="s">
        <v>605</v>
      </c>
      <c r="F2419">
        <f t="shared" si="111"/>
        <v>52.14</v>
      </c>
      <c r="G2419" t="str">
        <f>VLOOKUP(C2419,Customer!A2419:C5241,3,FALSE)</f>
        <v>Germany</v>
      </c>
      <c r="H2419" t="str">
        <f>VLOOKUP(C2419,Customer!A2419:C5241,2,FALSE)</f>
        <v>Frankfurt</v>
      </c>
      <c r="I2419" t="str">
        <f t="shared" si="112"/>
        <v>Mar</v>
      </c>
      <c r="J2419">
        <f t="shared" si="113"/>
        <v>12</v>
      </c>
    </row>
    <row r="2420" spans="1:10" x14ac:dyDescent="0.3">
      <c r="A2420" s="3">
        <v>38112</v>
      </c>
      <c r="B2420">
        <v>2</v>
      </c>
      <c r="C2420" t="s">
        <v>467</v>
      </c>
      <c r="D2420">
        <v>63.85</v>
      </c>
      <c r="E2420" t="s">
        <v>605</v>
      </c>
      <c r="F2420">
        <f t="shared" si="111"/>
        <v>127.7</v>
      </c>
      <c r="G2420" t="str">
        <f>VLOOKUP(C2420,Customer!A2420:C5242,3,FALSE)</f>
        <v>Finland</v>
      </c>
      <c r="H2420" t="str">
        <f>VLOOKUP(C2420,Customer!A2420:C5242,2,FALSE)</f>
        <v>Espoo</v>
      </c>
      <c r="I2420" t="str">
        <f t="shared" si="112"/>
        <v>May</v>
      </c>
      <c r="J2420">
        <f t="shared" si="113"/>
        <v>19</v>
      </c>
    </row>
    <row r="2421" spans="1:10" x14ac:dyDescent="0.3">
      <c r="A2421" s="3">
        <v>38188</v>
      </c>
      <c r="B2421">
        <v>3</v>
      </c>
      <c r="C2421" t="s">
        <v>139</v>
      </c>
      <c r="D2421">
        <v>56.82</v>
      </c>
      <c r="E2421" t="s">
        <v>605</v>
      </c>
      <c r="F2421">
        <f t="shared" si="111"/>
        <v>170.46</v>
      </c>
      <c r="G2421" t="str">
        <f>VLOOKUP(C2421,Customer!A2421:C5243,3,FALSE)</f>
        <v>USA</v>
      </c>
      <c r="H2421" t="str">
        <f>VLOOKUP(C2421,Customer!A2421:C5243,2,FALSE)</f>
        <v>Allentown</v>
      </c>
      <c r="I2421" t="str">
        <f t="shared" si="112"/>
        <v>Jul</v>
      </c>
      <c r="J2421">
        <f t="shared" si="113"/>
        <v>30</v>
      </c>
    </row>
    <row r="2422" spans="1:10" x14ac:dyDescent="0.3">
      <c r="A2422" s="3">
        <v>38219</v>
      </c>
      <c r="B2422">
        <v>3</v>
      </c>
      <c r="C2422" t="s">
        <v>272</v>
      </c>
      <c r="D2422">
        <v>66.78</v>
      </c>
      <c r="E2422" t="s">
        <v>605</v>
      </c>
      <c r="F2422">
        <f t="shared" si="111"/>
        <v>200.34</v>
      </c>
      <c r="G2422" t="str">
        <f>VLOOKUP(C2422,Customer!A2422:C5244,3,FALSE)</f>
        <v>USA</v>
      </c>
      <c r="H2422" t="str">
        <f>VLOOKUP(C2422,Customer!A2422:C5244,2,FALSE)</f>
        <v>San Rafael</v>
      </c>
      <c r="I2422" t="str">
        <f t="shared" si="112"/>
        <v>Aug</v>
      </c>
      <c r="J2422">
        <f t="shared" si="113"/>
        <v>34</v>
      </c>
    </row>
    <row r="2423" spans="1:10" x14ac:dyDescent="0.3">
      <c r="A2423" s="3">
        <v>38238</v>
      </c>
      <c r="B2423">
        <v>3</v>
      </c>
      <c r="C2423" t="s">
        <v>28</v>
      </c>
      <c r="D2423">
        <v>55.07</v>
      </c>
      <c r="E2423" t="s">
        <v>605</v>
      </c>
      <c r="F2423">
        <f t="shared" si="111"/>
        <v>165.21</v>
      </c>
      <c r="G2423" t="str">
        <f>VLOOKUP(C2423,Customer!A2423:C5245,3,FALSE)</f>
        <v>USA</v>
      </c>
      <c r="H2423" t="str">
        <f>VLOOKUP(C2423,Customer!A2423:C5245,2,FALSE)</f>
        <v>NYC</v>
      </c>
      <c r="I2423" t="str">
        <f t="shared" si="112"/>
        <v>Sep</v>
      </c>
      <c r="J2423">
        <f t="shared" si="113"/>
        <v>37</v>
      </c>
    </row>
    <row r="2424" spans="1:10" x14ac:dyDescent="0.3">
      <c r="A2424" s="3">
        <v>38274</v>
      </c>
      <c r="B2424">
        <v>4</v>
      </c>
      <c r="C2424" t="s">
        <v>492</v>
      </c>
      <c r="D2424">
        <v>60.34</v>
      </c>
      <c r="E2424" t="s">
        <v>605</v>
      </c>
      <c r="F2424">
        <f t="shared" si="111"/>
        <v>241.36</v>
      </c>
      <c r="G2424" t="str">
        <f>VLOOKUP(C2424,Customer!A2424:C5246,3,FALSE)</f>
        <v>UK</v>
      </c>
      <c r="H2424" t="str">
        <f>VLOOKUP(C2424,Customer!A2424:C5246,2,FALSE)</f>
        <v>Manchester</v>
      </c>
      <c r="I2424" t="str">
        <f t="shared" si="112"/>
        <v>Oct</v>
      </c>
      <c r="J2424">
        <f t="shared" si="113"/>
        <v>42</v>
      </c>
    </row>
    <row r="2425" spans="1:10" x14ac:dyDescent="0.3">
      <c r="A2425" s="3">
        <v>38282</v>
      </c>
      <c r="B2425">
        <v>4</v>
      </c>
      <c r="C2425" t="s">
        <v>498</v>
      </c>
      <c r="D2425">
        <v>61.51</v>
      </c>
      <c r="E2425" t="s">
        <v>605</v>
      </c>
      <c r="F2425">
        <f t="shared" si="111"/>
        <v>246.04</v>
      </c>
      <c r="G2425" t="str">
        <f>VLOOKUP(C2425,Customer!A2425:C5247,3,FALSE)</f>
        <v>Denmark</v>
      </c>
      <c r="H2425" t="str">
        <f>VLOOKUP(C2425,Customer!A2425:C5247,2,FALSE)</f>
        <v>Aaarhus</v>
      </c>
      <c r="I2425" t="str">
        <f t="shared" si="112"/>
        <v>Oct</v>
      </c>
      <c r="J2425">
        <f t="shared" si="113"/>
        <v>43</v>
      </c>
    </row>
    <row r="2426" spans="1:10" x14ac:dyDescent="0.3">
      <c r="A2426" s="3">
        <v>38296</v>
      </c>
      <c r="B2426">
        <v>4</v>
      </c>
      <c r="C2426" t="s">
        <v>133</v>
      </c>
      <c r="D2426">
        <v>100</v>
      </c>
      <c r="E2426" t="s">
        <v>605</v>
      </c>
      <c r="F2426">
        <f t="shared" si="111"/>
        <v>400</v>
      </c>
      <c r="G2426" t="str">
        <f>VLOOKUP(C2426,Customer!A2426:C5248,3,FALSE)</f>
        <v>Norway</v>
      </c>
      <c r="H2426" t="str">
        <f>VLOOKUP(C2426,Customer!A2426:C5248,2,FALSE)</f>
        <v>Stavern</v>
      </c>
      <c r="I2426" t="str">
        <f t="shared" si="112"/>
        <v>Nov</v>
      </c>
      <c r="J2426">
        <f t="shared" si="113"/>
        <v>45</v>
      </c>
    </row>
    <row r="2427" spans="1:10" x14ac:dyDescent="0.3">
      <c r="A2427" s="3">
        <v>38312</v>
      </c>
      <c r="B2427">
        <v>4</v>
      </c>
      <c r="C2427" t="s">
        <v>203</v>
      </c>
      <c r="D2427">
        <v>100</v>
      </c>
      <c r="E2427" t="s">
        <v>605</v>
      </c>
      <c r="F2427">
        <f t="shared" si="111"/>
        <v>400</v>
      </c>
      <c r="G2427" t="str">
        <f>VLOOKUP(C2427,Customer!A2427:C5249,3,FALSE)</f>
        <v>USA</v>
      </c>
      <c r="H2427" t="str">
        <f>VLOOKUP(C2427,Customer!A2427:C5249,2,FALSE)</f>
        <v>NYC</v>
      </c>
      <c r="I2427" t="str">
        <f t="shared" si="112"/>
        <v>Nov</v>
      </c>
      <c r="J2427">
        <f t="shared" si="113"/>
        <v>48</v>
      </c>
    </row>
    <row r="2428" spans="1:10" x14ac:dyDescent="0.3">
      <c r="A2428" s="3">
        <v>38323</v>
      </c>
      <c r="B2428">
        <v>4</v>
      </c>
      <c r="C2428" t="s">
        <v>174</v>
      </c>
      <c r="D2428">
        <v>100</v>
      </c>
      <c r="E2428" t="s">
        <v>605</v>
      </c>
      <c r="F2428">
        <f t="shared" si="111"/>
        <v>400</v>
      </c>
      <c r="G2428" t="str">
        <f>VLOOKUP(C2428,Customer!A2428:C5250,3,FALSE)</f>
        <v>Spain</v>
      </c>
      <c r="H2428" t="str">
        <f>VLOOKUP(C2428,Customer!A2428:C5250,2,FALSE)</f>
        <v>Madrid</v>
      </c>
      <c r="I2428" t="str">
        <f t="shared" si="112"/>
        <v>Dec</v>
      </c>
      <c r="J2428">
        <f t="shared" si="113"/>
        <v>49</v>
      </c>
    </row>
    <row r="2429" spans="1:10" x14ac:dyDescent="0.3">
      <c r="A2429" s="3">
        <v>38336</v>
      </c>
      <c r="B2429">
        <v>4</v>
      </c>
      <c r="C2429" t="s">
        <v>37</v>
      </c>
      <c r="D2429">
        <v>64.930000000000007</v>
      </c>
      <c r="E2429" t="s">
        <v>605</v>
      </c>
      <c r="F2429">
        <f t="shared" si="111"/>
        <v>259.72000000000003</v>
      </c>
      <c r="G2429" t="str">
        <f>VLOOKUP(C2429,Customer!A2429:C5251,3,FALSE)</f>
        <v>France</v>
      </c>
      <c r="H2429" t="str">
        <f>VLOOKUP(C2429,Customer!A2429:C5251,2,FALSE)</f>
        <v>Reims</v>
      </c>
      <c r="I2429" t="str">
        <f t="shared" si="112"/>
        <v>Dec</v>
      </c>
      <c r="J2429">
        <f t="shared" si="113"/>
        <v>51</v>
      </c>
    </row>
    <row r="2430" spans="1:10" x14ac:dyDescent="0.3">
      <c r="A2430" s="3">
        <v>38378</v>
      </c>
      <c r="B2430">
        <v>1</v>
      </c>
      <c r="C2430" t="s">
        <v>246</v>
      </c>
      <c r="D2430">
        <v>58.58</v>
      </c>
      <c r="E2430" t="s">
        <v>605</v>
      </c>
      <c r="F2430">
        <f t="shared" si="111"/>
        <v>58.58</v>
      </c>
      <c r="G2430" t="str">
        <f>VLOOKUP(C2430,Customer!A2430:C5252,3,FALSE)</f>
        <v>Japan</v>
      </c>
      <c r="H2430" t="str">
        <f>VLOOKUP(C2430,Customer!A2430:C5252,2,FALSE)</f>
        <v>Minato-ku</v>
      </c>
      <c r="I2430" t="str">
        <f t="shared" si="112"/>
        <v>Jan</v>
      </c>
      <c r="J2430">
        <f t="shared" si="113"/>
        <v>5</v>
      </c>
    </row>
    <row r="2431" spans="1:10" x14ac:dyDescent="0.3">
      <c r="A2431" s="3">
        <v>38405</v>
      </c>
      <c r="B2431">
        <v>1</v>
      </c>
      <c r="C2431" t="s">
        <v>174</v>
      </c>
      <c r="D2431">
        <v>60.06</v>
      </c>
      <c r="E2431" t="s">
        <v>605</v>
      </c>
      <c r="F2431">
        <f t="shared" si="111"/>
        <v>60.06</v>
      </c>
      <c r="G2431" t="str">
        <f>VLOOKUP(C2431,Customer!A2431:C5253,3,FALSE)</f>
        <v>Spain</v>
      </c>
      <c r="H2431" t="str">
        <f>VLOOKUP(C2431,Customer!A2431:C5253,2,FALSE)</f>
        <v>Madrid</v>
      </c>
      <c r="I2431" t="str">
        <f t="shared" si="112"/>
        <v>Feb</v>
      </c>
      <c r="J2431">
        <f t="shared" si="113"/>
        <v>9</v>
      </c>
    </row>
    <row r="2432" spans="1:10" x14ac:dyDescent="0.3">
      <c r="A2432" s="3">
        <v>38428</v>
      </c>
      <c r="B2432">
        <v>1</v>
      </c>
      <c r="C2432" t="s">
        <v>45</v>
      </c>
      <c r="D2432">
        <v>100</v>
      </c>
      <c r="E2432" t="s">
        <v>605</v>
      </c>
      <c r="F2432">
        <f t="shared" si="111"/>
        <v>100</v>
      </c>
      <c r="G2432" t="str">
        <f>VLOOKUP(C2432,Customer!A2432:C5254,3,FALSE)</f>
        <v>France</v>
      </c>
      <c r="H2432" t="str">
        <f>VLOOKUP(C2432,Customer!A2432:C5254,2,FALSE)</f>
        <v>Paris</v>
      </c>
      <c r="I2432" t="str">
        <f t="shared" si="112"/>
        <v>Mar</v>
      </c>
      <c r="J2432">
        <f t="shared" si="113"/>
        <v>12</v>
      </c>
    </row>
    <row r="2433" spans="1:10" x14ac:dyDescent="0.3">
      <c r="A2433" s="3">
        <v>38477</v>
      </c>
      <c r="B2433">
        <v>2</v>
      </c>
      <c r="C2433" t="s">
        <v>109</v>
      </c>
      <c r="D2433">
        <v>63.85</v>
      </c>
      <c r="E2433" t="s">
        <v>605</v>
      </c>
      <c r="F2433">
        <f t="shared" si="111"/>
        <v>127.7</v>
      </c>
      <c r="G2433" t="str">
        <f>VLOOKUP(C2433,Customer!A2433:C5255,3,FALSE)</f>
        <v>USA</v>
      </c>
      <c r="H2433" t="str">
        <f>VLOOKUP(C2433,Customer!A2433:C5255,2,FALSE)</f>
        <v>Bridgewater</v>
      </c>
      <c r="I2433" t="str">
        <f t="shared" si="112"/>
        <v>May</v>
      </c>
      <c r="J2433">
        <f t="shared" si="113"/>
        <v>19</v>
      </c>
    </row>
    <row r="2434" spans="1:10" x14ac:dyDescent="0.3">
      <c r="A2434" s="3">
        <v>37683</v>
      </c>
      <c r="B2434">
        <v>1</v>
      </c>
      <c r="C2434" t="s">
        <v>425</v>
      </c>
      <c r="D2434">
        <v>82.99</v>
      </c>
      <c r="E2434" t="s">
        <v>26</v>
      </c>
      <c r="F2434">
        <f t="shared" si="111"/>
        <v>82.99</v>
      </c>
      <c r="G2434" t="str">
        <f>VLOOKUP(C2434,Customer!A2434:C5256,3,FALSE)</f>
        <v>Philippines</v>
      </c>
      <c r="H2434" t="str">
        <f>VLOOKUP(C2434,Customer!A2434:C5256,2,FALSE)</f>
        <v>Makati City</v>
      </c>
      <c r="I2434" t="str">
        <f t="shared" si="112"/>
        <v>Mar</v>
      </c>
      <c r="J2434">
        <f t="shared" si="113"/>
        <v>10</v>
      </c>
    </row>
    <row r="2435" spans="1:10" x14ac:dyDescent="0.3">
      <c r="A2435" s="3">
        <v>37748</v>
      </c>
      <c r="B2435">
        <v>2</v>
      </c>
      <c r="C2435" t="s">
        <v>37</v>
      </c>
      <c r="D2435">
        <v>74.849999999999994</v>
      </c>
      <c r="E2435" t="s">
        <v>26</v>
      </c>
      <c r="F2435">
        <f t="shared" ref="F2435:F2498" si="114">D2435*B2435</f>
        <v>149.69999999999999</v>
      </c>
      <c r="G2435" t="str">
        <f>VLOOKUP(C2435,Customer!A2435:C5257,3,FALSE)</f>
        <v>France</v>
      </c>
      <c r="H2435" t="str">
        <f>VLOOKUP(C2435,Customer!A2435:C5257,2,FALSE)</f>
        <v>Reims</v>
      </c>
      <c r="I2435" t="str">
        <f t="shared" ref="I2435:I2498" si="115">TEXT(A2435,"mmm")</f>
        <v>May</v>
      </c>
      <c r="J2435">
        <f t="shared" ref="J2435:J2498" si="116">WEEKNUM(A2435)</f>
        <v>19</v>
      </c>
    </row>
    <row r="2436" spans="1:10" x14ac:dyDescent="0.3">
      <c r="A2436" s="3">
        <v>37804</v>
      </c>
      <c r="B2436">
        <v>3</v>
      </c>
      <c r="C2436" t="s">
        <v>272</v>
      </c>
      <c r="D2436">
        <v>96</v>
      </c>
      <c r="E2436" t="s">
        <v>26</v>
      </c>
      <c r="F2436">
        <f t="shared" si="114"/>
        <v>288</v>
      </c>
      <c r="G2436" t="str">
        <f>VLOOKUP(C2436,Customer!A2436:C5258,3,FALSE)</f>
        <v>USA</v>
      </c>
      <c r="H2436" t="str">
        <f>VLOOKUP(C2436,Customer!A2436:C5258,2,FALSE)</f>
        <v>San Rafael</v>
      </c>
      <c r="I2436" t="str">
        <f t="shared" si="115"/>
        <v>Jul</v>
      </c>
      <c r="J2436">
        <f t="shared" si="116"/>
        <v>27</v>
      </c>
    </row>
    <row r="2437" spans="1:10" x14ac:dyDescent="0.3">
      <c r="A2437" s="3">
        <v>37858</v>
      </c>
      <c r="B2437">
        <v>3</v>
      </c>
      <c r="C2437" t="s">
        <v>52</v>
      </c>
      <c r="D2437">
        <v>81.36</v>
      </c>
      <c r="E2437" t="s">
        <v>26</v>
      </c>
      <c r="F2437">
        <f t="shared" si="114"/>
        <v>244.07999999999998</v>
      </c>
      <c r="G2437" t="str">
        <f>VLOOKUP(C2437,Customer!A2437:C5259,3,FALSE)</f>
        <v>USA</v>
      </c>
      <c r="H2437" t="str">
        <f>VLOOKUP(C2437,Customer!A2437:C5259,2,FALSE)</f>
        <v>Pasadena</v>
      </c>
      <c r="I2437" t="str">
        <f t="shared" si="115"/>
        <v>Aug</v>
      </c>
      <c r="J2437">
        <f t="shared" si="116"/>
        <v>35</v>
      </c>
    </row>
    <row r="2438" spans="1:10" x14ac:dyDescent="0.3">
      <c r="A2438" s="3">
        <v>37904</v>
      </c>
      <c r="B2438">
        <v>4</v>
      </c>
      <c r="C2438" t="s">
        <v>58</v>
      </c>
      <c r="D2438">
        <v>71.599999999999994</v>
      </c>
      <c r="E2438" t="s">
        <v>26</v>
      </c>
      <c r="F2438">
        <f t="shared" si="114"/>
        <v>286.39999999999998</v>
      </c>
      <c r="G2438" t="str">
        <f>VLOOKUP(C2438,Customer!A2438:C5260,3,FALSE)</f>
        <v>USA</v>
      </c>
      <c r="H2438" t="str">
        <f>VLOOKUP(C2438,Customer!A2438:C5260,2,FALSE)</f>
        <v>San Francisco</v>
      </c>
      <c r="I2438" t="str">
        <f t="shared" si="115"/>
        <v>Oct</v>
      </c>
      <c r="J2438">
        <f t="shared" si="116"/>
        <v>41</v>
      </c>
    </row>
    <row r="2439" spans="1:10" x14ac:dyDescent="0.3">
      <c r="A2439" s="3">
        <v>37929</v>
      </c>
      <c r="B2439">
        <v>4</v>
      </c>
      <c r="C2439" t="s">
        <v>285</v>
      </c>
      <c r="D2439">
        <v>80.55</v>
      </c>
      <c r="E2439" t="s">
        <v>26</v>
      </c>
      <c r="F2439">
        <f t="shared" si="114"/>
        <v>322.2</v>
      </c>
      <c r="G2439" t="str">
        <f>VLOOKUP(C2439,Customer!A2439:C5261,3,FALSE)</f>
        <v>Australia</v>
      </c>
      <c r="H2439" t="str">
        <f>VLOOKUP(C2439,Customer!A2439:C5261,2,FALSE)</f>
        <v>North Sydney</v>
      </c>
      <c r="I2439" t="str">
        <f t="shared" si="115"/>
        <v>Nov</v>
      </c>
      <c r="J2439">
        <f t="shared" si="116"/>
        <v>45</v>
      </c>
    </row>
    <row r="2440" spans="1:10" x14ac:dyDescent="0.3">
      <c r="A2440" s="3">
        <v>37936</v>
      </c>
      <c r="B2440">
        <v>4</v>
      </c>
      <c r="C2440" t="s">
        <v>67</v>
      </c>
      <c r="D2440">
        <v>93.56</v>
      </c>
      <c r="E2440" t="s">
        <v>26</v>
      </c>
      <c r="F2440">
        <f t="shared" si="114"/>
        <v>374.24</v>
      </c>
      <c r="G2440" t="str">
        <f>VLOOKUP(C2440,Customer!A2440:C5262,3,FALSE)</f>
        <v>France</v>
      </c>
      <c r="H2440" t="str">
        <f>VLOOKUP(C2440,Customer!A2440:C5262,2,FALSE)</f>
        <v>Lille</v>
      </c>
      <c r="I2440" t="str">
        <f t="shared" si="115"/>
        <v>Nov</v>
      </c>
      <c r="J2440">
        <f t="shared" si="116"/>
        <v>46</v>
      </c>
    </row>
    <row r="2441" spans="1:10" x14ac:dyDescent="0.3">
      <c r="A2441" s="3">
        <v>37944</v>
      </c>
      <c r="B2441">
        <v>4</v>
      </c>
      <c r="C2441" t="s">
        <v>174</v>
      </c>
      <c r="D2441">
        <v>66.72</v>
      </c>
      <c r="E2441" t="s">
        <v>26</v>
      </c>
      <c r="F2441">
        <f t="shared" si="114"/>
        <v>266.88</v>
      </c>
      <c r="G2441" t="str">
        <f>VLOOKUP(C2441,Customer!A2441:C5263,3,FALSE)</f>
        <v>Spain</v>
      </c>
      <c r="H2441" t="str">
        <f>VLOOKUP(C2441,Customer!A2441:C5263,2,FALSE)</f>
        <v>Madrid</v>
      </c>
      <c r="I2441" t="str">
        <f t="shared" si="115"/>
        <v>Nov</v>
      </c>
      <c r="J2441">
        <f t="shared" si="116"/>
        <v>47</v>
      </c>
    </row>
    <row r="2442" spans="1:10" x14ac:dyDescent="0.3">
      <c r="A2442" s="3">
        <v>38001</v>
      </c>
      <c r="B2442">
        <v>1</v>
      </c>
      <c r="C2442" t="s">
        <v>84</v>
      </c>
      <c r="D2442">
        <v>80.55</v>
      </c>
      <c r="E2442" t="s">
        <v>26</v>
      </c>
      <c r="F2442">
        <f t="shared" si="114"/>
        <v>80.55</v>
      </c>
      <c r="G2442" t="str">
        <f>VLOOKUP(C2442,Customer!A2442:C5264,3,FALSE)</f>
        <v>France</v>
      </c>
      <c r="H2442" t="str">
        <f>VLOOKUP(C2442,Customer!A2442:C5264,2,FALSE)</f>
        <v>Paris</v>
      </c>
      <c r="I2442" t="str">
        <f t="shared" si="115"/>
        <v>Jan</v>
      </c>
      <c r="J2442">
        <f t="shared" si="116"/>
        <v>3</v>
      </c>
    </row>
    <row r="2443" spans="1:10" x14ac:dyDescent="0.3">
      <c r="A2443" s="3">
        <v>38038</v>
      </c>
      <c r="B2443">
        <v>1</v>
      </c>
      <c r="C2443" t="s">
        <v>67</v>
      </c>
      <c r="D2443">
        <v>77.290000000000006</v>
      </c>
      <c r="E2443" t="s">
        <v>26</v>
      </c>
      <c r="F2443">
        <f t="shared" si="114"/>
        <v>77.290000000000006</v>
      </c>
      <c r="G2443" t="str">
        <f>VLOOKUP(C2443,Customer!A2443:C5265,3,FALSE)</f>
        <v>France</v>
      </c>
      <c r="H2443" t="str">
        <f>VLOOKUP(C2443,Customer!A2443:C5265,2,FALSE)</f>
        <v>Lille</v>
      </c>
      <c r="I2443" t="str">
        <f t="shared" si="115"/>
        <v>Feb</v>
      </c>
      <c r="J2443">
        <f t="shared" si="116"/>
        <v>8</v>
      </c>
    </row>
    <row r="2444" spans="1:10" x14ac:dyDescent="0.3">
      <c r="A2444" s="3">
        <v>38082</v>
      </c>
      <c r="B2444">
        <v>2</v>
      </c>
      <c r="C2444" t="s">
        <v>99</v>
      </c>
      <c r="D2444">
        <v>68.34</v>
      </c>
      <c r="E2444" t="s">
        <v>26</v>
      </c>
      <c r="F2444">
        <f t="shared" si="114"/>
        <v>136.68</v>
      </c>
      <c r="G2444" t="str">
        <f>VLOOKUP(C2444,Customer!A2444:C5266,3,FALSE)</f>
        <v>USA</v>
      </c>
      <c r="H2444" t="str">
        <f>VLOOKUP(C2444,Customer!A2444:C5266,2,FALSE)</f>
        <v>NYC</v>
      </c>
      <c r="I2444" t="str">
        <f t="shared" si="115"/>
        <v>Apr</v>
      </c>
      <c r="J2444">
        <f t="shared" si="116"/>
        <v>15</v>
      </c>
    </row>
    <row r="2445" spans="1:10" x14ac:dyDescent="0.3">
      <c r="A2445" s="3">
        <v>38133</v>
      </c>
      <c r="B2445">
        <v>2</v>
      </c>
      <c r="C2445" t="s">
        <v>84</v>
      </c>
      <c r="D2445">
        <v>72.41</v>
      </c>
      <c r="E2445" t="s">
        <v>26</v>
      </c>
      <c r="F2445">
        <f t="shared" si="114"/>
        <v>144.82</v>
      </c>
      <c r="G2445" t="str">
        <f>VLOOKUP(C2445,Customer!A2445:C5267,3,FALSE)</f>
        <v>France</v>
      </c>
      <c r="H2445" t="str">
        <f>VLOOKUP(C2445,Customer!A2445:C5267,2,FALSE)</f>
        <v>Paris</v>
      </c>
      <c r="I2445" t="str">
        <f t="shared" si="115"/>
        <v>May</v>
      </c>
      <c r="J2445">
        <f t="shared" si="116"/>
        <v>22</v>
      </c>
    </row>
    <row r="2446" spans="1:10" x14ac:dyDescent="0.3">
      <c r="A2446" s="3">
        <v>38168</v>
      </c>
      <c r="B2446">
        <v>2</v>
      </c>
      <c r="C2446" t="s">
        <v>379</v>
      </c>
      <c r="D2446">
        <v>89.5</v>
      </c>
      <c r="E2446" t="s">
        <v>26</v>
      </c>
      <c r="F2446">
        <f t="shared" si="114"/>
        <v>179</v>
      </c>
      <c r="G2446" t="str">
        <f>VLOOKUP(C2446,Customer!A2446:C5268,3,FALSE)</f>
        <v>USA</v>
      </c>
      <c r="H2446" t="str">
        <f>VLOOKUP(C2446,Customer!A2446:C5268,2,FALSE)</f>
        <v>Boston</v>
      </c>
      <c r="I2446" t="str">
        <f t="shared" si="115"/>
        <v>Jun</v>
      </c>
      <c r="J2446">
        <f t="shared" si="116"/>
        <v>27</v>
      </c>
    </row>
    <row r="2447" spans="1:10" x14ac:dyDescent="0.3">
      <c r="A2447" s="3">
        <v>38201</v>
      </c>
      <c r="B2447">
        <v>3</v>
      </c>
      <c r="C2447" t="s">
        <v>458</v>
      </c>
      <c r="D2447">
        <v>70.78</v>
      </c>
      <c r="E2447" t="s">
        <v>26</v>
      </c>
      <c r="F2447">
        <f t="shared" si="114"/>
        <v>212.34</v>
      </c>
      <c r="G2447" t="str">
        <f>VLOOKUP(C2447,Customer!A2447:C5269,3,FALSE)</f>
        <v>USA</v>
      </c>
      <c r="H2447" t="str">
        <f>VLOOKUP(C2447,Customer!A2447:C5269,2,FALSE)</f>
        <v>Brickhaven</v>
      </c>
      <c r="I2447" t="str">
        <f t="shared" si="115"/>
        <v>Aug</v>
      </c>
      <c r="J2447">
        <f t="shared" si="116"/>
        <v>32</v>
      </c>
    </row>
    <row r="2448" spans="1:10" x14ac:dyDescent="0.3">
      <c r="A2448" s="3">
        <v>38226</v>
      </c>
      <c r="B2448">
        <v>3</v>
      </c>
      <c r="C2448" t="s">
        <v>120</v>
      </c>
      <c r="D2448">
        <v>78.92</v>
      </c>
      <c r="E2448" t="s">
        <v>26</v>
      </c>
      <c r="F2448">
        <f t="shared" si="114"/>
        <v>236.76</v>
      </c>
      <c r="G2448" t="str">
        <f>VLOOKUP(C2448,Customer!A2448:C5270,3,FALSE)</f>
        <v>USA</v>
      </c>
      <c r="H2448" t="str">
        <f>VLOOKUP(C2448,Customer!A2448:C5270,2,FALSE)</f>
        <v>Cambridge</v>
      </c>
      <c r="I2448" t="str">
        <f t="shared" si="115"/>
        <v>Aug</v>
      </c>
      <c r="J2448">
        <f t="shared" si="116"/>
        <v>35</v>
      </c>
    </row>
    <row r="2449" spans="1:10" x14ac:dyDescent="0.3">
      <c r="A2449" s="3">
        <v>38260</v>
      </c>
      <c r="B2449">
        <v>3</v>
      </c>
      <c r="C2449" t="s">
        <v>126</v>
      </c>
      <c r="D2449">
        <v>80.55</v>
      </c>
      <c r="E2449" t="s">
        <v>26</v>
      </c>
      <c r="F2449">
        <f t="shared" si="114"/>
        <v>241.64999999999998</v>
      </c>
      <c r="G2449" t="str">
        <f>VLOOKUP(C2449,Customer!A2449:C5271,3,FALSE)</f>
        <v>Finland</v>
      </c>
      <c r="H2449" t="str">
        <f>VLOOKUP(C2449,Customer!A2449:C5271,2,FALSE)</f>
        <v>Helsinki</v>
      </c>
      <c r="I2449" t="str">
        <f t="shared" si="115"/>
        <v>Sep</v>
      </c>
      <c r="J2449">
        <f t="shared" si="116"/>
        <v>40</v>
      </c>
    </row>
    <row r="2450" spans="1:10" x14ac:dyDescent="0.3">
      <c r="A2450" s="3">
        <v>38275</v>
      </c>
      <c r="B2450">
        <v>4</v>
      </c>
      <c r="C2450" t="s">
        <v>133</v>
      </c>
      <c r="D2450">
        <v>88.68</v>
      </c>
      <c r="E2450" t="s">
        <v>26</v>
      </c>
      <c r="F2450">
        <f t="shared" si="114"/>
        <v>354.72</v>
      </c>
      <c r="G2450" t="str">
        <f>VLOOKUP(C2450,Customer!A2450:C5272,3,FALSE)</f>
        <v>Norway</v>
      </c>
      <c r="H2450" t="str">
        <f>VLOOKUP(C2450,Customer!A2450:C5272,2,FALSE)</f>
        <v>Stavern</v>
      </c>
      <c r="I2450" t="str">
        <f t="shared" si="115"/>
        <v>Oct</v>
      </c>
      <c r="J2450">
        <f t="shared" si="116"/>
        <v>42</v>
      </c>
    </row>
    <row r="2451" spans="1:10" x14ac:dyDescent="0.3">
      <c r="A2451" s="3">
        <v>38294</v>
      </c>
      <c r="B2451">
        <v>4</v>
      </c>
      <c r="C2451" t="s">
        <v>507</v>
      </c>
      <c r="D2451">
        <v>77.290000000000006</v>
      </c>
      <c r="E2451" t="s">
        <v>26</v>
      </c>
      <c r="F2451">
        <f t="shared" si="114"/>
        <v>309.16000000000003</v>
      </c>
      <c r="G2451" t="str">
        <f>VLOOKUP(C2451,Customer!A2451:C5273,3,FALSE)</f>
        <v>USA</v>
      </c>
      <c r="H2451" t="str">
        <f>VLOOKUP(C2451,Customer!A2451:C5273,2,FALSE)</f>
        <v>NYC</v>
      </c>
      <c r="I2451" t="str">
        <f t="shared" si="115"/>
        <v>Nov</v>
      </c>
      <c r="J2451">
        <f t="shared" si="116"/>
        <v>45</v>
      </c>
    </row>
    <row r="2452" spans="1:10" x14ac:dyDescent="0.3">
      <c r="A2452" s="3">
        <v>38308</v>
      </c>
      <c r="B2452">
        <v>4</v>
      </c>
      <c r="C2452" t="s">
        <v>309</v>
      </c>
      <c r="D2452">
        <v>100</v>
      </c>
      <c r="E2452" t="s">
        <v>26</v>
      </c>
      <c r="F2452">
        <f t="shared" si="114"/>
        <v>400</v>
      </c>
      <c r="G2452" t="str">
        <f>VLOOKUP(C2452,Customer!A2452:C5274,3,FALSE)</f>
        <v>USA</v>
      </c>
      <c r="H2452" t="str">
        <f>VLOOKUP(C2452,Customer!A2452:C5274,2,FALSE)</f>
        <v>Philadelphia</v>
      </c>
      <c r="I2452" t="str">
        <f t="shared" si="115"/>
        <v>Nov</v>
      </c>
      <c r="J2452">
        <f t="shared" si="116"/>
        <v>47</v>
      </c>
    </row>
    <row r="2453" spans="1:10" x14ac:dyDescent="0.3">
      <c r="A2453" s="3">
        <v>38315</v>
      </c>
      <c r="B2453">
        <v>4</v>
      </c>
      <c r="C2453" t="s">
        <v>144</v>
      </c>
      <c r="D2453">
        <v>100</v>
      </c>
      <c r="E2453" t="s">
        <v>26</v>
      </c>
      <c r="F2453">
        <f t="shared" si="114"/>
        <v>400</v>
      </c>
      <c r="G2453" t="str">
        <f>VLOOKUP(C2453,Customer!A2453:C5275,3,FALSE)</f>
        <v>Austria</v>
      </c>
      <c r="H2453" t="str">
        <f>VLOOKUP(C2453,Customer!A2453:C5275,2,FALSE)</f>
        <v>Salzburg</v>
      </c>
      <c r="I2453" t="str">
        <f t="shared" si="115"/>
        <v>Nov</v>
      </c>
      <c r="J2453">
        <f t="shared" si="116"/>
        <v>48</v>
      </c>
    </row>
    <row r="2454" spans="1:10" x14ac:dyDescent="0.3">
      <c r="A2454" s="3">
        <v>38330</v>
      </c>
      <c r="B2454">
        <v>4</v>
      </c>
      <c r="C2454" t="s">
        <v>45</v>
      </c>
      <c r="D2454">
        <v>100</v>
      </c>
      <c r="E2454" t="s">
        <v>26</v>
      </c>
      <c r="F2454">
        <f t="shared" si="114"/>
        <v>400</v>
      </c>
      <c r="G2454" t="str">
        <f>VLOOKUP(C2454,Customer!A2454:C5276,3,FALSE)</f>
        <v>France</v>
      </c>
      <c r="H2454" t="str">
        <f>VLOOKUP(C2454,Customer!A2454:C5276,2,FALSE)</f>
        <v>Paris</v>
      </c>
      <c r="I2454" t="str">
        <f t="shared" si="115"/>
        <v>Dec</v>
      </c>
      <c r="J2454">
        <f t="shared" si="116"/>
        <v>50</v>
      </c>
    </row>
    <row r="2455" spans="1:10" x14ac:dyDescent="0.3">
      <c r="A2455" s="3">
        <v>38359</v>
      </c>
      <c r="B2455">
        <v>1</v>
      </c>
      <c r="C2455" t="s">
        <v>335</v>
      </c>
      <c r="D2455">
        <v>100</v>
      </c>
      <c r="E2455" t="s">
        <v>26</v>
      </c>
      <c r="F2455">
        <f t="shared" si="114"/>
        <v>100</v>
      </c>
      <c r="G2455" t="str">
        <f>VLOOKUP(C2455,Customer!A2455:C5277,3,FALSE)</f>
        <v>USA</v>
      </c>
      <c r="H2455" t="str">
        <f>VLOOKUP(C2455,Customer!A2455:C5277,2,FALSE)</f>
        <v>New Bedford</v>
      </c>
      <c r="I2455" t="str">
        <f t="shared" si="115"/>
        <v>Jan</v>
      </c>
      <c r="J2455">
        <f t="shared" si="116"/>
        <v>2</v>
      </c>
    </row>
    <row r="2456" spans="1:10" x14ac:dyDescent="0.3">
      <c r="A2456" s="3">
        <v>38386</v>
      </c>
      <c r="B2456">
        <v>1</v>
      </c>
      <c r="C2456" t="s">
        <v>114</v>
      </c>
      <c r="D2456">
        <v>100</v>
      </c>
      <c r="E2456" t="s">
        <v>26</v>
      </c>
      <c r="F2456">
        <f t="shared" si="114"/>
        <v>100</v>
      </c>
      <c r="G2456" t="str">
        <f>VLOOKUP(C2456,Customer!A2456:C5278,3,FALSE)</f>
        <v>France</v>
      </c>
      <c r="H2456" t="str">
        <f>VLOOKUP(C2456,Customer!A2456:C5278,2,FALSE)</f>
        <v>Nantes</v>
      </c>
      <c r="I2456" t="str">
        <f t="shared" si="115"/>
        <v>Feb</v>
      </c>
      <c r="J2456">
        <f t="shared" si="116"/>
        <v>6</v>
      </c>
    </row>
    <row r="2457" spans="1:10" x14ac:dyDescent="0.3">
      <c r="A2457" s="3">
        <v>38415</v>
      </c>
      <c r="B2457">
        <v>1</v>
      </c>
      <c r="C2457" t="s">
        <v>272</v>
      </c>
      <c r="D2457">
        <v>100</v>
      </c>
      <c r="E2457" t="s">
        <v>26</v>
      </c>
      <c r="F2457">
        <f t="shared" si="114"/>
        <v>100</v>
      </c>
      <c r="G2457" t="str">
        <f>VLOOKUP(C2457,Customer!A2457:C5279,3,FALSE)</f>
        <v>USA</v>
      </c>
      <c r="H2457" t="str">
        <f>VLOOKUP(C2457,Customer!A2457:C5279,2,FALSE)</f>
        <v>San Rafael</v>
      </c>
      <c r="I2457" t="str">
        <f t="shared" si="115"/>
        <v>Mar</v>
      </c>
      <c r="J2457">
        <f t="shared" si="116"/>
        <v>10</v>
      </c>
    </row>
    <row r="2458" spans="1:10" x14ac:dyDescent="0.3">
      <c r="A2458" s="3">
        <v>38450</v>
      </c>
      <c r="B2458">
        <v>2</v>
      </c>
      <c r="C2458" t="s">
        <v>165</v>
      </c>
      <c r="D2458">
        <v>68.34</v>
      </c>
      <c r="E2458" t="s">
        <v>26</v>
      </c>
      <c r="F2458">
        <f t="shared" si="114"/>
        <v>136.68</v>
      </c>
      <c r="G2458" t="str">
        <f>VLOOKUP(C2458,Customer!A2458:C5280,3,FALSE)</f>
        <v>UK</v>
      </c>
      <c r="H2458" t="str">
        <f>VLOOKUP(C2458,Customer!A2458:C5280,2,FALSE)</f>
        <v>Liverpool</v>
      </c>
      <c r="I2458" t="str">
        <f t="shared" si="115"/>
        <v>Apr</v>
      </c>
      <c r="J2458">
        <f t="shared" si="116"/>
        <v>15</v>
      </c>
    </row>
    <row r="2459" spans="1:10" x14ac:dyDescent="0.3">
      <c r="A2459" s="3">
        <v>37663</v>
      </c>
      <c r="B2459">
        <v>1</v>
      </c>
      <c r="C2459" t="s">
        <v>322</v>
      </c>
      <c r="D2459">
        <v>70.67</v>
      </c>
      <c r="E2459" t="s">
        <v>598</v>
      </c>
      <c r="F2459">
        <f t="shared" si="114"/>
        <v>70.67</v>
      </c>
      <c r="G2459" t="str">
        <f>VLOOKUP(C2459,Customer!A2459:C5281,3,FALSE)</f>
        <v>Denmark</v>
      </c>
      <c r="H2459" t="str">
        <f>VLOOKUP(C2459,Customer!A2459:C5281,2,FALSE)</f>
        <v>Kobenhavn</v>
      </c>
      <c r="I2459" t="str">
        <f t="shared" si="115"/>
        <v>Feb</v>
      </c>
      <c r="J2459">
        <f t="shared" si="116"/>
        <v>7</v>
      </c>
    </row>
    <row r="2460" spans="1:10" x14ac:dyDescent="0.3">
      <c r="A2460" s="3">
        <v>37739</v>
      </c>
      <c r="B2460">
        <v>2</v>
      </c>
      <c r="C2460" t="s">
        <v>144</v>
      </c>
      <c r="D2460">
        <v>76.67</v>
      </c>
      <c r="E2460" t="s">
        <v>598</v>
      </c>
      <c r="F2460">
        <f t="shared" si="114"/>
        <v>153.34</v>
      </c>
      <c r="G2460" t="str">
        <f>VLOOKUP(C2460,Customer!A2460:C5282,3,FALSE)</f>
        <v>Austria</v>
      </c>
      <c r="H2460" t="str">
        <f>VLOOKUP(C2460,Customer!A2460:C5282,2,FALSE)</f>
        <v>Salzburg</v>
      </c>
      <c r="I2460" t="str">
        <f t="shared" si="115"/>
        <v>Apr</v>
      </c>
      <c r="J2460">
        <f t="shared" si="116"/>
        <v>18</v>
      </c>
    </row>
    <row r="2461" spans="1:10" x14ac:dyDescent="0.3">
      <c r="A2461" s="3">
        <v>37784</v>
      </c>
      <c r="B2461">
        <v>2</v>
      </c>
      <c r="C2461" t="s">
        <v>329</v>
      </c>
      <c r="D2461">
        <v>60</v>
      </c>
      <c r="E2461" t="s">
        <v>598</v>
      </c>
      <c r="F2461">
        <f t="shared" si="114"/>
        <v>120</v>
      </c>
      <c r="G2461" t="str">
        <f>VLOOKUP(C2461,Customer!A2461:C5283,3,FALSE)</f>
        <v>UK</v>
      </c>
      <c r="H2461" t="str">
        <f>VLOOKUP(C2461,Customer!A2461:C5283,2,FALSE)</f>
        <v>London</v>
      </c>
      <c r="I2461" t="str">
        <f t="shared" si="115"/>
        <v>Jun</v>
      </c>
      <c r="J2461">
        <f t="shared" si="116"/>
        <v>24</v>
      </c>
    </row>
    <row r="2462" spans="1:10" x14ac:dyDescent="0.3">
      <c r="A2462" s="3">
        <v>37841</v>
      </c>
      <c r="B2462">
        <v>3</v>
      </c>
      <c r="C2462" t="s">
        <v>272</v>
      </c>
      <c r="D2462">
        <v>64</v>
      </c>
      <c r="E2462" t="s">
        <v>598</v>
      </c>
      <c r="F2462">
        <f t="shared" si="114"/>
        <v>192</v>
      </c>
      <c r="G2462" t="str">
        <f>VLOOKUP(C2462,Customer!A2462:C5284,3,FALSE)</f>
        <v>USA</v>
      </c>
      <c r="H2462" t="str">
        <f>VLOOKUP(C2462,Customer!A2462:C5284,2,FALSE)</f>
        <v>San Rafael</v>
      </c>
      <c r="I2462" t="str">
        <f t="shared" si="115"/>
        <v>Aug</v>
      </c>
      <c r="J2462">
        <f t="shared" si="116"/>
        <v>32</v>
      </c>
    </row>
    <row r="2463" spans="1:10" x14ac:dyDescent="0.3">
      <c r="A2463" s="3">
        <v>37892</v>
      </c>
      <c r="B2463">
        <v>3</v>
      </c>
      <c r="C2463" t="s">
        <v>174</v>
      </c>
      <c r="D2463">
        <v>64.67</v>
      </c>
      <c r="E2463" t="s">
        <v>598</v>
      </c>
      <c r="F2463">
        <f t="shared" si="114"/>
        <v>194.01</v>
      </c>
      <c r="G2463" t="str">
        <f>VLOOKUP(C2463,Customer!A2463:C5285,3,FALSE)</f>
        <v>Spain</v>
      </c>
      <c r="H2463" t="str">
        <f>VLOOKUP(C2463,Customer!A2463:C5285,2,FALSE)</f>
        <v>Madrid</v>
      </c>
      <c r="I2463" t="str">
        <f t="shared" si="115"/>
        <v>Sep</v>
      </c>
      <c r="J2463">
        <f t="shared" si="116"/>
        <v>40</v>
      </c>
    </row>
    <row r="2464" spans="1:10" x14ac:dyDescent="0.3">
      <c r="A2464" s="3">
        <v>37917</v>
      </c>
      <c r="B2464">
        <v>4</v>
      </c>
      <c r="C2464" t="s">
        <v>261</v>
      </c>
      <c r="D2464">
        <v>75.34</v>
      </c>
      <c r="E2464" t="s">
        <v>598</v>
      </c>
      <c r="F2464">
        <f t="shared" si="114"/>
        <v>301.36</v>
      </c>
      <c r="G2464" t="str">
        <f>VLOOKUP(C2464,Customer!A2464:C5286,3,FALSE)</f>
        <v>Sweden</v>
      </c>
      <c r="H2464" t="str">
        <f>VLOOKUP(C2464,Customer!A2464:C5286,2,FALSE)</f>
        <v>Boras</v>
      </c>
      <c r="I2464" t="str">
        <f t="shared" si="115"/>
        <v>Oct</v>
      </c>
      <c r="J2464">
        <f t="shared" si="116"/>
        <v>43</v>
      </c>
    </row>
    <row r="2465" spans="1:10" x14ac:dyDescent="0.3">
      <c r="A2465" s="3">
        <v>37932</v>
      </c>
      <c r="B2465">
        <v>4</v>
      </c>
      <c r="C2465" t="s">
        <v>487</v>
      </c>
      <c r="D2465">
        <v>76</v>
      </c>
      <c r="E2465" t="s">
        <v>598</v>
      </c>
      <c r="F2465">
        <f t="shared" si="114"/>
        <v>304</v>
      </c>
      <c r="G2465" t="str">
        <f>VLOOKUP(C2465,Customer!A2465:C5287,3,FALSE)</f>
        <v>Spain</v>
      </c>
      <c r="H2465" t="str">
        <f>VLOOKUP(C2465,Customer!A2465:C5287,2,FALSE)</f>
        <v>Madrid</v>
      </c>
      <c r="I2465" t="str">
        <f t="shared" si="115"/>
        <v>Nov</v>
      </c>
      <c r="J2465">
        <f t="shared" si="116"/>
        <v>45</v>
      </c>
    </row>
    <row r="2466" spans="1:10" x14ac:dyDescent="0.3">
      <c r="A2466" s="3">
        <v>37939</v>
      </c>
      <c r="B2466">
        <v>4</v>
      </c>
      <c r="C2466" t="s">
        <v>335</v>
      </c>
      <c r="D2466">
        <v>54</v>
      </c>
      <c r="E2466" t="s">
        <v>598</v>
      </c>
      <c r="F2466">
        <f t="shared" si="114"/>
        <v>216</v>
      </c>
      <c r="G2466" t="str">
        <f>VLOOKUP(C2466,Customer!A2466:C5288,3,FALSE)</f>
        <v>USA</v>
      </c>
      <c r="H2466" t="str">
        <f>VLOOKUP(C2466,Customer!A2466:C5288,2,FALSE)</f>
        <v>New Bedford</v>
      </c>
      <c r="I2466" t="str">
        <f t="shared" si="115"/>
        <v>Nov</v>
      </c>
      <c r="J2466">
        <f t="shared" si="116"/>
        <v>46</v>
      </c>
    </row>
    <row r="2467" spans="1:10" x14ac:dyDescent="0.3">
      <c r="A2467" s="3">
        <v>37951</v>
      </c>
      <c r="B2467">
        <v>4</v>
      </c>
      <c r="C2467" t="s">
        <v>352</v>
      </c>
      <c r="D2467">
        <v>64.67</v>
      </c>
      <c r="E2467" t="s">
        <v>598</v>
      </c>
      <c r="F2467">
        <f t="shared" si="114"/>
        <v>258.68</v>
      </c>
      <c r="G2467" t="str">
        <f>VLOOKUP(C2467,Customer!A2467:C5289,3,FALSE)</f>
        <v>Spain</v>
      </c>
      <c r="H2467" t="str">
        <f>VLOOKUP(C2467,Customer!A2467:C5289,2,FALSE)</f>
        <v>Barcelona</v>
      </c>
      <c r="I2467" t="str">
        <f t="shared" si="115"/>
        <v>Nov</v>
      </c>
      <c r="J2467">
        <f t="shared" si="116"/>
        <v>48</v>
      </c>
    </row>
    <row r="2468" spans="1:10" x14ac:dyDescent="0.3">
      <c r="A2468" s="3">
        <v>37988</v>
      </c>
      <c r="B2468">
        <v>1</v>
      </c>
      <c r="C2468" t="s">
        <v>219</v>
      </c>
      <c r="D2468">
        <v>74.67</v>
      </c>
      <c r="E2468" t="s">
        <v>598</v>
      </c>
      <c r="F2468">
        <f t="shared" si="114"/>
        <v>74.67</v>
      </c>
      <c r="G2468" t="str">
        <f>VLOOKUP(C2468,Customer!A2468:C5290,3,FALSE)</f>
        <v>France</v>
      </c>
      <c r="H2468" t="str">
        <f>VLOOKUP(C2468,Customer!A2468:C5290,2,FALSE)</f>
        <v>Lyon</v>
      </c>
      <c r="I2468" t="str">
        <f t="shared" si="115"/>
        <v>Jan</v>
      </c>
      <c r="J2468">
        <f t="shared" si="116"/>
        <v>1</v>
      </c>
    </row>
    <row r="2469" spans="1:10" x14ac:dyDescent="0.3">
      <c r="A2469" s="3">
        <v>38036</v>
      </c>
      <c r="B2469">
        <v>1</v>
      </c>
      <c r="C2469" t="s">
        <v>362</v>
      </c>
      <c r="D2469">
        <v>62.67</v>
      </c>
      <c r="E2469" t="s">
        <v>598</v>
      </c>
      <c r="F2469">
        <f t="shared" si="114"/>
        <v>62.67</v>
      </c>
      <c r="G2469" t="str">
        <f>VLOOKUP(C2469,Customer!A2469:C5291,3,FALSE)</f>
        <v>USA</v>
      </c>
      <c r="H2469" t="str">
        <f>VLOOKUP(C2469,Customer!A2469:C5291,2,FALSE)</f>
        <v>San Diego</v>
      </c>
      <c r="I2469" t="str">
        <f t="shared" si="115"/>
        <v>Feb</v>
      </c>
      <c r="J2469">
        <f t="shared" si="116"/>
        <v>8</v>
      </c>
    </row>
    <row r="2470" spans="1:10" x14ac:dyDescent="0.3">
      <c r="A2470" s="3">
        <v>38075</v>
      </c>
      <c r="B2470">
        <v>1</v>
      </c>
      <c r="C2470" t="s">
        <v>104</v>
      </c>
      <c r="D2470">
        <v>70.67</v>
      </c>
      <c r="E2470" t="s">
        <v>598</v>
      </c>
      <c r="F2470">
        <f t="shared" si="114"/>
        <v>70.67</v>
      </c>
      <c r="G2470" t="str">
        <f>VLOOKUP(C2470,Customer!A2470:C5292,3,FALSE)</f>
        <v>USA</v>
      </c>
      <c r="H2470" t="str">
        <f>VLOOKUP(C2470,Customer!A2470:C5292,2,FALSE)</f>
        <v>Newark</v>
      </c>
      <c r="I2470" t="str">
        <f t="shared" si="115"/>
        <v>Mar</v>
      </c>
      <c r="J2470">
        <f t="shared" si="116"/>
        <v>14</v>
      </c>
    </row>
    <row r="2471" spans="1:10" x14ac:dyDescent="0.3">
      <c r="A2471" s="3">
        <v>38114</v>
      </c>
      <c r="B2471">
        <v>2</v>
      </c>
      <c r="C2471" t="s">
        <v>28</v>
      </c>
      <c r="D2471">
        <v>71.34</v>
      </c>
      <c r="E2471" t="s">
        <v>598</v>
      </c>
      <c r="F2471">
        <f t="shared" si="114"/>
        <v>142.68</v>
      </c>
      <c r="G2471" t="str">
        <f>VLOOKUP(C2471,Customer!A2471:C5293,3,FALSE)</f>
        <v>USA</v>
      </c>
      <c r="H2471" t="str">
        <f>VLOOKUP(C2471,Customer!A2471:C5293,2,FALSE)</f>
        <v>NYC</v>
      </c>
      <c r="I2471" t="str">
        <f t="shared" si="115"/>
        <v>May</v>
      </c>
      <c r="J2471">
        <f t="shared" si="116"/>
        <v>19</v>
      </c>
    </row>
    <row r="2472" spans="1:10" x14ac:dyDescent="0.3">
      <c r="A2472" s="3">
        <v>38155</v>
      </c>
      <c r="B2472">
        <v>2</v>
      </c>
      <c r="C2472" t="s">
        <v>292</v>
      </c>
      <c r="D2472">
        <v>62</v>
      </c>
      <c r="E2472" t="s">
        <v>598</v>
      </c>
      <c r="F2472">
        <f t="shared" si="114"/>
        <v>124</v>
      </c>
      <c r="G2472" t="str">
        <f>VLOOKUP(C2472,Customer!A2472:C5294,3,FALSE)</f>
        <v>Canada</v>
      </c>
      <c r="H2472" t="str">
        <f>VLOOKUP(C2472,Customer!A2472:C5294,2,FALSE)</f>
        <v>Montreal</v>
      </c>
      <c r="I2472" t="str">
        <f t="shared" si="115"/>
        <v>Jun</v>
      </c>
      <c r="J2472">
        <f t="shared" si="116"/>
        <v>25</v>
      </c>
    </row>
    <row r="2473" spans="1:10" x14ac:dyDescent="0.3">
      <c r="A2473" s="3">
        <v>38189</v>
      </c>
      <c r="B2473">
        <v>3</v>
      </c>
      <c r="C2473" t="s">
        <v>365</v>
      </c>
      <c r="D2473">
        <v>65.34</v>
      </c>
      <c r="E2473" t="s">
        <v>598</v>
      </c>
      <c r="F2473">
        <f t="shared" si="114"/>
        <v>196.02</v>
      </c>
      <c r="G2473" t="str">
        <f>VLOOKUP(C2473,Customer!A2473:C5295,3,FALSE)</f>
        <v>Belgium</v>
      </c>
      <c r="H2473" t="str">
        <f>VLOOKUP(C2473,Customer!A2473:C5295,2,FALSE)</f>
        <v>Bruxelles</v>
      </c>
      <c r="I2473" t="str">
        <f t="shared" si="115"/>
        <v>Jul</v>
      </c>
      <c r="J2473">
        <f t="shared" si="116"/>
        <v>30</v>
      </c>
    </row>
    <row r="2474" spans="1:10" x14ac:dyDescent="0.3">
      <c r="A2474" s="3">
        <v>38219</v>
      </c>
      <c r="B2474">
        <v>3</v>
      </c>
      <c r="C2474" t="s">
        <v>373</v>
      </c>
      <c r="D2474">
        <v>78.67</v>
      </c>
      <c r="E2474" t="s">
        <v>598</v>
      </c>
      <c r="F2474">
        <f t="shared" si="114"/>
        <v>236.01</v>
      </c>
      <c r="G2474" t="str">
        <f>VLOOKUP(C2474,Customer!A2474:C5296,3,FALSE)</f>
        <v>Canada</v>
      </c>
      <c r="H2474" t="str">
        <f>VLOOKUP(C2474,Customer!A2474:C5296,2,FALSE)</f>
        <v>Tsawassen</v>
      </c>
      <c r="I2474" t="str">
        <f t="shared" si="115"/>
        <v>Aug</v>
      </c>
      <c r="J2474">
        <f t="shared" si="116"/>
        <v>34</v>
      </c>
    </row>
    <row r="2475" spans="1:10" x14ac:dyDescent="0.3">
      <c r="A2475" s="3">
        <v>38240</v>
      </c>
      <c r="B2475">
        <v>3</v>
      </c>
      <c r="C2475" t="s">
        <v>379</v>
      </c>
      <c r="D2475">
        <v>75.34</v>
      </c>
      <c r="E2475" t="s">
        <v>598</v>
      </c>
      <c r="F2475">
        <f t="shared" si="114"/>
        <v>226.02</v>
      </c>
      <c r="G2475" t="str">
        <f>VLOOKUP(C2475,Customer!A2475:C5297,3,FALSE)</f>
        <v>USA</v>
      </c>
      <c r="H2475" t="str">
        <f>VLOOKUP(C2475,Customer!A2475:C5297,2,FALSE)</f>
        <v>Boston</v>
      </c>
      <c r="I2475" t="str">
        <f t="shared" si="115"/>
        <v>Sep</v>
      </c>
      <c r="J2475">
        <f t="shared" si="116"/>
        <v>37</v>
      </c>
    </row>
    <row r="2476" spans="1:10" x14ac:dyDescent="0.3">
      <c r="A2476" s="3">
        <v>38274</v>
      </c>
      <c r="B2476">
        <v>4</v>
      </c>
      <c r="C2476" t="s">
        <v>492</v>
      </c>
      <c r="D2476">
        <v>54</v>
      </c>
      <c r="E2476" t="s">
        <v>598</v>
      </c>
      <c r="F2476">
        <f t="shared" si="114"/>
        <v>216</v>
      </c>
      <c r="G2476" t="str">
        <f>VLOOKUP(C2476,Customer!A2476:C5298,3,FALSE)</f>
        <v>UK</v>
      </c>
      <c r="H2476" t="str">
        <f>VLOOKUP(C2476,Customer!A2476:C5298,2,FALSE)</f>
        <v>Manchester</v>
      </c>
      <c r="I2476" t="str">
        <f t="shared" si="115"/>
        <v>Oct</v>
      </c>
      <c r="J2476">
        <f t="shared" si="116"/>
        <v>42</v>
      </c>
    </row>
    <row r="2477" spans="1:10" x14ac:dyDescent="0.3">
      <c r="A2477" s="3">
        <v>38289</v>
      </c>
      <c r="B2477">
        <v>4</v>
      </c>
      <c r="C2477" t="s">
        <v>114</v>
      </c>
      <c r="D2477">
        <v>62</v>
      </c>
      <c r="E2477" t="s">
        <v>598</v>
      </c>
      <c r="F2477">
        <f t="shared" si="114"/>
        <v>248</v>
      </c>
      <c r="G2477" t="str">
        <f>VLOOKUP(C2477,Customer!A2477:C5299,3,FALSE)</f>
        <v>France</v>
      </c>
      <c r="H2477" t="str">
        <f>VLOOKUP(C2477,Customer!A2477:C5299,2,FALSE)</f>
        <v>Nantes</v>
      </c>
      <c r="I2477" t="str">
        <f t="shared" si="115"/>
        <v>Oct</v>
      </c>
      <c r="J2477">
        <f t="shared" si="116"/>
        <v>44</v>
      </c>
    </row>
    <row r="2478" spans="1:10" x14ac:dyDescent="0.3">
      <c r="A2478" s="3">
        <v>38300</v>
      </c>
      <c r="B2478">
        <v>4</v>
      </c>
      <c r="C2478" t="s">
        <v>183</v>
      </c>
      <c r="D2478">
        <v>60</v>
      </c>
      <c r="E2478" t="s">
        <v>598</v>
      </c>
      <c r="F2478">
        <f t="shared" si="114"/>
        <v>240</v>
      </c>
      <c r="G2478" t="str">
        <f>VLOOKUP(C2478,Customer!A2478:C5300,3,FALSE)</f>
        <v>Sweden</v>
      </c>
      <c r="H2478" t="str">
        <f>VLOOKUP(C2478,Customer!A2478:C5300,2,FALSE)</f>
        <v>Lule</v>
      </c>
      <c r="I2478" t="str">
        <f t="shared" si="115"/>
        <v>Nov</v>
      </c>
      <c r="J2478">
        <f t="shared" si="116"/>
        <v>46</v>
      </c>
    </row>
    <row r="2479" spans="1:10" x14ac:dyDescent="0.3">
      <c r="A2479" s="3">
        <v>38314</v>
      </c>
      <c r="B2479">
        <v>4</v>
      </c>
      <c r="C2479" t="s">
        <v>246</v>
      </c>
      <c r="D2479">
        <v>100</v>
      </c>
      <c r="E2479" t="s">
        <v>598</v>
      </c>
      <c r="F2479">
        <f t="shared" si="114"/>
        <v>400</v>
      </c>
      <c r="G2479" t="str">
        <f>VLOOKUP(C2479,Customer!A2479:C5301,3,FALSE)</f>
        <v>Japan</v>
      </c>
      <c r="H2479" t="str">
        <f>VLOOKUP(C2479,Customer!A2479:C5301,2,FALSE)</f>
        <v>Minato-ku</v>
      </c>
      <c r="I2479" t="str">
        <f t="shared" si="115"/>
        <v>Nov</v>
      </c>
      <c r="J2479">
        <f t="shared" si="116"/>
        <v>48</v>
      </c>
    </row>
    <row r="2480" spans="1:10" x14ac:dyDescent="0.3">
      <c r="A2480" s="3">
        <v>38323</v>
      </c>
      <c r="B2480">
        <v>4</v>
      </c>
      <c r="C2480" t="s">
        <v>174</v>
      </c>
      <c r="D2480">
        <v>76.67</v>
      </c>
      <c r="E2480" t="s">
        <v>598</v>
      </c>
      <c r="F2480">
        <f t="shared" si="114"/>
        <v>306.68</v>
      </c>
      <c r="G2480" t="str">
        <f>VLOOKUP(C2480,Customer!A2480:C5302,3,FALSE)</f>
        <v>Spain</v>
      </c>
      <c r="H2480" t="str">
        <f>VLOOKUP(C2480,Customer!A2480:C5302,2,FALSE)</f>
        <v>Madrid</v>
      </c>
      <c r="I2480" t="str">
        <f t="shared" si="115"/>
        <v>Dec</v>
      </c>
      <c r="J2480">
        <f t="shared" si="116"/>
        <v>49</v>
      </c>
    </row>
    <row r="2481" spans="1:10" x14ac:dyDescent="0.3">
      <c r="A2481" s="3">
        <v>38383</v>
      </c>
      <c r="B2481">
        <v>1</v>
      </c>
      <c r="C2481" t="s">
        <v>391</v>
      </c>
      <c r="D2481">
        <v>100</v>
      </c>
      <c r="E2481" t="s">
        <v>598</v>
      </c>
      <c r="F2481">
        <f t="shared" si="114"/>
        <v>100</v>
      </c>
      <c r="G2481" t="str">
        <f>VLOOKUP(C2481,Customer!A2481:C5303,3,FALSE)</f>
        <v>Finland</v>
      </c>
      <c r="H2481" t="str">
        <f>VLOOKUP(C2481,Customer!A2481:C5303,2,FALSE)</f>
        <v>Oulu</v>
      </c>
      <c r="I2481" t="str">
        <f t="shared" si="115"/>
        <v>Jan</v>
      </c>
      <c r="J2481">
        <f t="shared" si="116"/>
        <v>6</v>
      </c>
    </row>
    <row r="2482" spans="1:10" x14ac:dyDescent="0.3">
      <c r="A2482" s="3">
        <v>38411</v>
      </c>
      <c r="B2482">
        <v>1</v>
      </c>
      <c r="C2482" t="s">
        <v>272</v>
      </c>
      <c r="D2482">
        <v>77.34</v>
      </c>
      <c r="E2482" t="s">
        <v>598</v>
      </c>
      <c r="F2482">
        <f t="shared" si="114"/>
        <v>77.34</v>
      </c>
      <c r="G2482" t="str">
        <f>VLOOKUP(C2482,Customer!A2482:C5304,3,FALSE)</f>
        <v>USA</v>
      </c>
      <c r="H2482" t="str">
        <f>VLOOKUP(C2482,Customer!A2482:C5304,2,FALSE)</f>
        <v>San Rafael</v>
      </c>
      <c r="I2482" t="str">
        <f t="shared" si="115"/>
        <v>Feb</v>
      </c>
      <c r="J2482">
        <f t="shared" si="116"/>
        <v>10</v>
      </c>
    </row>
    <row r="2483" spans="1:10" x14ac:dyDescent="0.3">
      <c r="A2483" s="3">
        <v>38434</v>
      </c>
      <c r="B2483">
        <v>1</v>
      </c>
      <c r="C2483" t="s">
        <v>272</v>
      </c>
      <c r="D2483">
        <v>66.67</v>
      </c>
      <c r="E2483" t="s">
        <v>598</v>
      </c>
      <c r="F2483">
        <f t="shared" si="114"/>
        <v>66.67</v>
      </c>
      <c r="G2483" t="str">
        <f>VLOOKUP(C2483,Customer!A2483:C5305,3,FALSE)</f>
        <v>USA</v>
      </c>
      <c r="H2483" t="str">
        <f>VLOOKUP(C2483,Customer!A2483:C5305,2,FALSE)</f>
        <v>San Rafael</v>
      </c>
      <c r="I2483" t="str">
        <f t="shared" si="115"/>
        <v>Mar</v>
      </c>
      <c r="J2483">
        <f t="shared" si="116"/>
        <v>13</v>
      </c>
    </row>
    <row r="2484" spans="1:10" x14ac:dyDescent="0.3">
      <c r="A2484" s="3">
        <v>38478</v>
      </c>
      <c r="B2484">
        <v>2</v>
      </c>
      <c r="C2484" t="s">
        <v>379</v>
      </c>
      <c r="D2484">
        <v>71.34</v>
      </c>
      <c r="E2484" t="s">
        <v>598</v>
      </c>
      <c r="F2484">
        <f t="shared" si="114"/>
        <v>142.68</v>
      </c>
      <c r="G2484" t="str">
        <f>VLOOKUP(C2484,Customer!A2484:C5306,3,FALSE)</f>
        <v>USA</v>
      </c>
      <c r="H2484" t="str">
        <f>VLOOKUP(C2484,Customer!A2484:C5306,2,FALSE)</f>
        <v>Boston</v>
      </c>
      <c r="I2484" t="str">
        <f t="shared" si="115"/>
        <v>May</v>
      </c>
      <c r="J2484">
        <f t="shared" si="116"/>
        <v>19</v>
      </c>
    </row>
    <row r="2485" spans="1:10" x14ac:dyDescent="0.3">
      <c r="A2485" s="3">
        <v>37669</v>
      </c>
      <c r="B2485">
        <v>1</v>
      </c>
      <c r="C2485" t="s">
        <v>552</v>
      </c>
      <c r="D2485">
        <v>100</v>
      </c>
      <c r="E2485" t="s">
        <v>566</v>
      </c>
      <c r="F2485">
        <f t="shared" si="114"/>
        <v>100</v>
      </c>
      <c r="G2485" t="str">
        <f>VLOOKUP(C2485,Customer!A2485:C5307,3,FALSE)</f>
        <v>Italy</v>
      </c>
      <c r="H2485" t="str">
        <f>VLOOKUP(C2485,Customer!A2485:C5307,2,FALSE)</f>
        <v>Bergamo</v>
      </c>
      <c r="I2485" t="str">
        <f t="shared" si="115"/>
        <v>Feb</v>
      </c>
      <c r="J2485">
        <f t="shared" si="116"/>
        <v>8</v>
      </c>
    </row>
    <row r="2486" spans="1:10" x14ac:dyDescent="0.3">
      <c r="A2486" s="3">
        <v>37740</v>
      </c>
      <c r="B2486">
        <v>2</v>
      </c>
      <c r="C2486" t="s">
        <v>89</v>
      </c>
      <c r="D2486">
        <v>82.21</v>
      </c>
      <c r="E2486" t="s">
        <v>566</v>
      </c>
      <c r="F2486">
        <f t="shared" si="114"/>
        <v>164.42</v>
      </c>
      <c r="G2486" t="str">
        <f>VLOOKUP(C2486,Customer!A2486:C5308,3,FALSE)</f>
        <v>Australia</v>
      </c>
      <c r="H2486" t="str">
        <f>VLOOKUP(C2486,Customer!A2486:C5308,2,FALSE)</f>
        <v>Melbourne</v>
      </c>
      <c r="I2486" t="str">
        <f t="shared" si="115"/>
        <v>Apr</v>
      </c>
      <c r="J2486">
        <f t="shared" si="116"/>
        <v>18</v>
      </c>
    </row>
    <row r="2487" spans="1:10" x14ac:dyDescent="0.3">
      <c r="A2487" s="3">
        <v>37799</v>
      </c>
      <c r="B2487">
        <v>2</v>
      </c>
      <c r="C2487" t="s">
        <v>174</v>
      </c>
      <c r="D2487">
        <v>77.64</v>
      </c>
      <c r="E2487" t="s">
        <v>566</v>
      </c>
      <c r="F2487">
        <f t="shared" si="114"/>
        <v>155.28</v>
      </c>
      <c r="G2487" t="str">
        <f>VLOOKUP(C2487,Customer!A2487:C5309,3,FALSE)</f>
        <v>Spain</v>
      </c>
      <c r="H2487" t="str">
        <f>VLOOKUP(C2487,Customer!A2487:C5309,2,FALSE)</f>
        <v>Madrid</v>
      </c>
      <c r="I2487" t="str">
        <f t="shared" si="115"/>
        <v>Jun</v>
      </c>
      <c r="J2487">
        <f t="shared" si="116"/>
        <v>26</v>
      </c>
    </row>
    <row r="2488" spans="1:10" x14ac:dyDescent="0.3">
      <c r="A2488" s="3">
        <v>37843</v>
      </c>
      <c r="B2488">
        <v>3</v>
      </c>
      <c r="C2488" t="s">
        <v>335</v>
      </c>
      <c r="D2488">
        <v>100</v>
      </c>
      <c r="E2488" t="s">
        <v>566</v>
      </c>
      <c r="F2488">
        <f t="shared" si="114"/>
        <v>300</v>
      </c>
      <c r="G2488" t="str">
        <f>VLOOKUP(C2488,Customer!A2488:C5310,3,FALSE)</f>
        <v>USA</v>
      </c>
      <c r="H2488" t="str">
        <f>VLOOKUP(C2488,Customer!A2488:C5310,2,FALSE)</f>
        <v>New Bedford</v>
      </c>
      <c r="I2488" t="str">
        <f t="shared" si="115"/>
        <v>Aug</v>
      </c>
      <c r="J2488">
        <f t="shared" si="116"/>
        <v>33</v>
      </c>
    </row>
    <row r="2489" spans="1:10" x14ac:dyDescent="0.3">
      <c r="A2489" s="3">
        <v>37902</v>
      </c>
      <c r="B2489">
        <v>4</v>
      </c>
      <c r="C2489" t="s">
        <v>174</v>
      </c>
      <c r="D2489">
        <v>100</v>
      </c>
      <c r="E2489" t="s">
        <v>566</v>
      </c>
      <c r="F2489">
        <f t="shared" si="114"/>
        <v>400</v>
      </c>
      <c r="G2489" t="str">
        <f>VLOOKUP(C2489,Customer!A2489:C5311,3,FALSE)</f>
        <v>Spain</v>
      </c>
      <c r="H2489" t="str">
        <f>VLOOKUP(C2489,Customer!A2489:C5311,2,FALSE)</f>
        <v>Madrid</v>
      </c>
      <c r="I2489" t="str">
        <f t="shared" si="115"/>
        <v>Oct</v>
      </c>
      <c r="J2489">
        <f t="shared" si="116"/>
        <v>41</v>
      </c>
    </row>
    <row r="2490" spans="1:10" x14ac:dyDescent="0.3">
      <c r="A2490" s="3">
        <v>37922</v>
      </c>
      <c r="B2490">
        <v>4</v>
      </c>
      <c r="C2490" t="s">
        <v>62</v>
      </c>
      <c r="D2490">
        <v>98.65</v>
      </c>
      <c r="E2490" t="s">
        <v>566</v>
      </c>
      <c r="F2490">
        <f t="shared" si="114"/>
        <v>394.6</v>
      </c>
      <c r="G2490" t="str">
        <f>VLOOKUP(C2490,Customer!A2490:C5312,3,FALSE)</f>
        <v>USA</v>
      </c>
      <c r="H2490" t="str">
        <f>VLOOKUP(C2490,Customer!A2490:C5312,2,FALSE)</f>
        <v>Burlingame</v>
      </c>
      <c r="I2490" t="str">
        <f t="shared" si="115"/>
        <v>Oct</v>
      </c>
      <c r="J2490">
        <f t="shared" si="116"/>
        <v>44</v>
      </c>
    </row>
    <row r="2491" spans="1:10" x14ac:dyDescent="0.3">
      <c r="A2491" s="3">
        <v>37956</v>
      </c>
      <c r="B2491">
        <v>4</v>
      </c>
      <c r="C2491" t="s">
        <v>234</v>
      </c>
      <c r="D2491">
        <v>83.12</v>
      </c>
      <c r="E2491" t="s">
        <v>566</v>
      </c>
      <c r="F2491">
        <f t="shared" si="114"/>
        <v>332.48</v>
      </c>
      <c r="G2491" t="str">
        <f>VLOOKUP(C2491,Customer!A2491:C5313,3,FALSE)</f>
        <v>USA</v>
      </c>
      <c r="H2491" t="str">
        <f>VLOOKUP(C2491,Customer!A2491:C5313,2,FALSE)</f>
        <v>Burbank</v>
      </c>
      <c r="I2491" t="str">
        <f t="shared" si="115"/>
        <v>Dec</v>
      </c>
      <c r="J2491">
        <f t="shared" si="116"/>
        <v>49</v>
      </c>
    </row>
    <row r="2492" spans="1:10" x14ac:dyDescent="0.3">
      <c r="A2492" s="3">
        <v>37998</v>
      </c>
      <c r="B2492">
        <v>1</v>
      </c>
      <c r="C2492" t="s">
        <v>302</v>
      </c>
      <c r="D2492">
        <v>78.55</v>
      </c>
      <c r="E2492" t="s">
        <v>566</v>
      </c>
      <c r="F2492">
        <f t="shared" si="114"/>
        <v>78.55</v>
      </c>
      <c r="G2492" t="str">
        <f>VLOOKUP(C2492,Customer!A2492:C5314,3,FALSE)</f>
        <v>Japan</v>
      </c>
      <c r="H2492" t="str">
        <f>VLOOKUP(C2492,Customer!A2492:C5314,2,FALSE)</f>
        <v>Osaka</v>
      </c>
      <c r="I2492" t="str">
        <f t="shared" si="115"/>
        <v>Jan</v>
      </c>
      <c r="J2492">
        <f t="shared" si="116"/>
        <v>3</v>
      </c>
    </row>
    <row r="2493" spans="1:10" x14ac:dyDescent="0.3">
      <c r="A2493" s="3">
        <v>38037</v>
      </c>
      <c r="B2493">
        <v>1</v>
      </c>
      <c r="C2493" t="s">
        <v>89</v>
      </c>
      <c r="D2493">
        <v>100</v>
      </c>
      <c r="E2493" t="s">
        <v>566</v>
      </c>
      <c r="F2493">
        <f t="shared" si="114"/>
        <v>100</v>
      </c>
      <c r="G2493" t="str">
        <f>VLOOKUP(C2493,Customer!A2493:C5315,3,FALSE)</f>
        <v>Australia</v>
      </c>
      <c r="H2493" t="str">
        <f>VLOOKUP(C2493,Customer!A2493:C5315,2,FALSE)</f>
        <v>Melbourne</v>
      </c>
      <c r="I2493" t="str">
        <f t="shared" si="115"/>
        <v>Feb</v>
      </c>
      <c r="J2493">
        <f t="shared" si="116"/>
        <v>8</v>
      </c>
    </row>
    <row r="2494" spans="1:10" x14ac:dyDescent="0.3">
      <c r="A2494" s="3">
        <v>38079</v>
      </c>
      <c r="B2494">
        <v>2</v>
      </c>
      <c r="C2494" t="s">
        <v>373</v>
      </c>
      <c r="D2494">
        <v>100</v>
      </c>
      <c r="E2494" t="s">
        <v>566</v>
      </c>
      <c r="F2494">
        <f t="shared" si="114"/>
        <v>200</v>
      </c>
      <c r="G2494" t="str">
        <f>VLOOKUP(C2494,Customer!A2494:C5316,3,FALSE)</f>
        <v>Canada</v>
      </c>
      <c r="H2494" t="str">
        <f>VLOOKUP(C2494,Customer!A2494:C5316,2,FALSE)</f>
        <v>Tsawassen</v>
      </c>
      <c r="I2494" t="str">
        <f t="shared" si="115"/>
        <v>Apr</v>
      </c>
      <c r="J2494">
        <f t="shared" si="116"/>
        <v>14</v>
      </c>
    </row>
    <row r="2495" spans="1:10" x14ac:dyDescent="0.3">
      <c r="A2495" s="3">
        <v>38118</v>
      </c>
      <c r="B2495">
        <v>2</v>
      </c>
      <c r="C2495" t="s">
        <v>397</v>
      </c>
      <c r="D2495">
        <v>91.34</v>
      </c>
      <c r="E2495" t="s">
        <v>566</v>
      </c>
      <c r="F2495">
        <f t="shared" si="114"/>
        <v>182.68</v>
      </c>
      <c r="G2495" t="str">
        <f>VLOOKUP(C2495,Customer!A2495:C5317,3,FALSE)</f>
        <v>USA</v>
      </c>
      <c r="H2495" t="str">
        <f>VLOOKUP(C2495,Customer!A2495:C5317,2,FALSE)</f>
        <v>San Jose</v>
      </c>
      <c r="I2495" t="str">
        <f t="shared" si="115"/>
        <v>May</v>
      </c>
      <c r="J2495">
        <f t="shared" si="116"/>
        <v>20</v>
      </c>
    </row>
    <row r="2496" spans="1:10" x14ac:dyDescent="0.3">
      <c r="A2496" s="3">
        <v>38162</v>
      </c>
      <c r="B2496">
        <v>2</v>
      </c>
      <c r="C2496" t="s">
        <v>174</v>
      </c>
      <c r="D2496">
        <v>84.03</v>
      </c>
      <c r="E2496" t="s">
        <v>566</v>
      </c>
      <c r="F2496">
        <f t="shared" si="114"/>
        <v>168.06</v>
      </c>
      <c r="G2496" t="str">
        <f>VLOOKUP(C2496,Customer!A2496:C5318,3,FALSE)</f>
        <v>Spain</v>
      </c>
      <c r="H2496" t="str">
        <f>VLOOKUP(C2496,Customer!A2496:C5318,2,FALSE)</f>
        <v>Madrid</v>
      </c>
      <c r="I2496" t="str">
        <f t="shared" si="115"/>
        <v>Jun</v>
      </c>
      <c r="J2496">
        <f t="shared" si="116"/>
        <v>26</v>
      </c>
    </row>
    <row r="2497" spans="1:10" x14ac:dyDescent="0.3">
      <c r="A2497" s="3">
        <v>38191</v>
      </c>
      <c r="B2497">
        <v>3</v>
      </c>
      <c r="C2497" t="s">
        <v>114</v>
      </c>
      <c r="D2497">
        <v>89.51</v>
      </c>
      <c r="E2497" t="s">
        <v>566</v>
      </c>
      <c r="F2497">
        <f t="shared" si="114"/>
        <v>268.53000000000003</v>
      </c>
      <c r="G2497" t="str">
        <f>VLOOKUP(C2497,Customer!A2497:C5319,3,FALSE)</f>
        <v>France</v>
      </c>
      <c r="H2497" t="str">
        <f>VLOOKUP(C2497,Customer!A2497:C5319,2,FALSE)</f>
        <v>Nantes</v>
      </c>
      <c r="I2497" t="str">
        <f t="shared" si="115"/>
        <v>Jul</v>
      </c>
      <c r="J2497">
        <f t="shared" si="116"/>
        <v>30</v>
      </c>
    </row>
    <row r="2498" spans="1:10" x14ac:dyDescent="0.3">
      <c r="A2498" s="3">
        <v>38220</v>
      </c>
      <c r="B2498">
        <v>3</v>
      </c>
      <c r="C2498" t="s">
        <v>543</v>
      </c>
      <c r="D2498">
        <v>83.12</v>
      </c>
      <c r="E2498" t="s">
        <v>566</v>
      </c>
      <c r="F2498">
        <f t="shared" si="114"/>
        <v>249.36</v>
      </c>
      <c r="G2498" t="str">
        <f>VLOOKUP(C2498,Customer!A2498:C5320,3,FALSE)</f>
        <v>Norway</v>
      </c>
      <c r="H2498" t="str">
        <f>VLOOKUP(C2498,Customer!A2498:C5320,2,FALSE)</f>
        <v>Oslo</v>
      </c>
      <c r="I2498" t="str">
        <f t="shared" si="115"/>
        <v>Aug</v>
      </c>
      <c r="J2498">
        <f t="shared" si="116"/>
        <v>34</v>
      </c>
    </row>
    <row r="2499" spans="1:10" x14ac:dyDescent="0.3">
      <c r="A2499" s="3">
        <v>38245</v>
      </c>
      <c r="B2499">
        <v>3</v>
      </c>
      <c r="C2499" t="s">
        <v>572</v>
      </c>
      <c r="D2499">
        <v>100</v>
      </c>
      <c r="E2499" t="s">
        <v>566</v>
      </c>
      <c r="F2499">
        <f t="shared" ref="F2499:F2562" si="117">D2499*B2499</f>
        <v>300</v>
      </c>
      <c r="G2499" t="str">
        <f>VLOOKUP(C2499,Customer!A2499:C5321,3,FALSE)</f>
        <v>Germany</v>
      </c>
      <c r="H2499" t="str">
        <f>VLOOKUP(C2499,Customer!A2499:C5321,2,FALSE)</f>
        <v>Munich</v>
      </c>
      <c r="I2499" t="str">
        <f t="shared" ref="I2499:I2562" si="118">TEXT(A2499,"mmm")</f>
        <v>Sep</v>
      </c>
      <c r="J2499">
        <f t="shared" ref="J2499:J2562" si="119">WEEKNUM(A2499)</f>
        <v>38</v>
      </c>
    </row>
    <row r="2500" spans="1:10" x14ac:dyDescent="0.3">
      <c r="A2500" s="3">
        <v>38275</v>
      </c>
      <c r="B2500">
        <v>4</v>
      </c>
      <c r="C2500" t="s">
        <v>317</v>
      </c>
      <c r="D2500">
        <v>100</v>
      </c>
      <c r="E2500" t="s">
        <v>566</v>
      </c>
      <c r="F2500">
        <f t="shared" si="117"/>
        <v>400</v>
      </c>
      <c r="G2500" t="str">
        <f>VLOOKUP(C2500,Customer!A2500:C5322,3,FALSE)</f>
        <v>USA</v>
      </c>
      <c r="H2500" t="str">
        <f>VLOOKUP(C2500,Customer!A2500:C5322,2,FALSE)</f>
        <v>White Plains</v>
      </c>
      <c r="I2500" t="str">
        <f t="shared" si="118"/>
        <v>Oct</v>
      </c>
      <c r="J2500">
        <f t="shared" si="119"/>
        <v>42</v>
      </c>
    </row>
    <row r="2501" spans="1:10" x14ac:dyDescent="0.3">
      <c r="A2501" s="3">
        <v>38292</v>
      </c>
      <c r="B2501">
        <v>4</v>
      </c>
      <c r="C2501" t="s">
        <v>383</v>
      </c>
      <c r="D2501">
        <v>82.21</v>
      </c>
      <c r="E2501" t="s">
        <v>566</v>
      </c>
      <c r="F2501">
        <f t="shared" si="117"/>
        <v>328.84</v>
      </c>
      <c r="G2501" t="str">
        <f>VLOOKUP(C2501,Customer!A2501:C5323,3,FALSE)</f>
        <v>UK</v>
      </c>
      <c r="H2501" t="str">
        <f>VLOOKUP(C2501,Customer!A2501:C5323,2,FALSE)</f>
        <v>Cowes</v>
      </c>
      <c r="I2501" t="str">
        <f t="shared" si="118"/>
        <v>Nov</v>
      </c>
      <c r="J2501">
        <f t="shared" si="119"/>
        <v>45</v>
      </c>
    </row>
    <row r="2502" spans="1:10" x14ac:dyDescent="0.3">
      <c r="A2502" s="3">
        <v>38303</v>
      </c>
      <c r="B2502">
        <v>4</v>
      </c>
      <c r="C2502" t="s">
        <v>552</v>
      </c>
      <c r="D2502">
        <v>100</v>
      </c>
      <c r="E2502" t="s">
        <v>566</v>
      </c>
      <c r="F2502">
        <f t="shared" si="117"/>
        <v>400</v>
      </c>
      <c r="G2502" t="str">
        <f>VLOOKUP(C2502,Customer!A2502:C5324,3,FALSE)</f>
        <v>Italy</v>
      </c>
      <c r="H2502" t="str">
        <f>VLOOKUP(C2502,Customer!A2502:C5324,2,FALSE)</f>
        <v>Bergamo</v>
      </c>
      <c r="I2502" t="str">
        <f t="shared" si="118"/>
        <v>Nov</v>
      </c>
      <c r="J2502">
        <f t="shared" si="119"/>
        <v>46</v>
      </c>
    </row>
    <row r="2503" spans="1:10" x14ac:dyDescent="0.3">
      <c r="A2503" s="3">
        <v>38315</v>
      </c>
      <c r="B2503">
        <v>4</v>
      </c>
      <c r="C2503" t="s">
        <v>352</v>
      </c>
      <c r="D2503">
        <v>88.6</v>
      </c>
      <c r="E2503" t="s">
        <v>566</v>
      </c>
      <c r="F2503">
        <f t="shared" si="117"/>
        <v>354.4</v>
      </c>
      <c r="G2503" t="str">
        <f>VLOOKUP(C2503,Customer!A2503:C5325,3,FALSE)</f>
        <v>Spain</v>
      </c>
      <c r="H2503" t="str">
        <f>VLOOKUP(C2503,Customer!A2503:C5325,2,FALSE)</f>
        <v>Barcelona</v>
      </c>
      <c r="I2503" t="str">
        <f t="shared" si="118"/>
        <v>Nov</v>
      </c>
      <c r="J2503">
        <f t="shared" si="119"/>
        <v>48</v>
      </c>
    </row>
    <row r="2504" spans="1:10" x14ac:dyDescent="0.3">
      <c r="A2504" s="3">
        <v>38325</v>
      </c>
      <c r="B2504">
        <v>4</v>
      </c>
      <c r="C2504" t="s">
        <v>568</v>
      </c>
      <c r="D2504">
        <v>100</v>
      </c>
      <c r="E2504" t="s">
        <v>566</v>
      </c>
      <c r="F2504">
        <f t="shared" si="117"/>
        <v>400</v>
      </c>
      <c r="G2504" t="str">
        <f>VLOOKUP(C2504,Customer!A2504:C5326,3,FALSE)</f>
        <v>USA</v>
      </c>
      <c r="H2504" t="str">
        <f>VLOOKUP(C2504,Customer!A2504:C5326,2,FALSE)</f>
        <v>Glendale</v>
      </c>
      <c r="I2504" t="str">
        <f t="shared" si="118"/>
        <v>Dec</v>
      </c>
      <c r="J2504">
        <f t="shared" si="119"/>
        <v>49</v>
      </c>
    </row>
    <row r="2505" spans="1:10" x14ac:dyDescent="0.3">
      <c r="A2505" s="3">
        <v>38338</v>
      </c>
      <c r="B2505">
        <v>4</v>
      </c>
      <c r="C2505" t="s">
        <v>152</v>
      </c>
      <c r="D2505">
        <v>60.54</v>
      </c>
      <c r="E2505" t="s">
        <v>566</v>
      </c>
      <c r="F2505">
        <f t="shared" si="117"/>
        <v>242.16</v>
      </c>
      <c r="G2505" t="str">
        <f>VLOOKUP(C2505,Customer!A2505:C5327,3,FALSE)</f>
        <v>Australia</v>
      </c>
      <c r="H2505" t="str">
        <f>VLOOKUP(C2505,Customer!A2505:C5327,2,FALSE)</f>
        <v>Chatswood</v>
      </c>
      <c r="I2505" t="str">
        <f t="shared" si="118"/>
        <v>Dec</v>
      </c>
      <c r="J2505">
        <f t="shared" si="119"/>
        <v>51</v>
      </c>
    </row>
    <row r="2506" spans="1:10" x14ac:dyDescent="0.3">
      <c r="A2506" s="3">
        <v>38386</v>
      </c>
      <c r="B2506">
        <v>1</v>
      </c>
      <c r="C2506" t="s">
        <v>114</v>
      </c>
      <c r="D2506">
        <v>81.87</v>
      </c>
      <c r="E2506" t="s">
        <v>566</v>
      </c>
      <c r="F2506">
        <f t="shared" si="117"/>
        <v>81.87</v>
      </c>
      <c r="G2506" t="str">
        <f>VLOOKUP(C2506,Customer!A2506:C5328,3,FALSE)</f>
        <v>France</v>
      </c>
      <c r="H2506" t="str">
        <f>VLOOKUP(C2506,Customer!A2506:C5328,2,FALSE)</f>
        <v>Nantes</v>
      </c>
      <c r="I2506" t="str">
        <f t="shared" si="118"/>
        <v>Feb</v>
      </c>
      <c r="J2506">
        <f t="shared" si="119"/>
        <v>6</v>
      </c>
    </row>
    <row r="2507" spans="1:10" x14ac:dyDescent="0.3">
      <c r="A2507" s="3">
        <v>38414</v>
      </c>
      <c r="B2507">
        <v>1</v>
      </c>
      <c r="C2507" t="s">
        <v>160</v>
      </c>
      <c r="D2507">
        <v>100</v>
      </c>
      <c r="E2507" t="s">
        <v>566</v>
      </c>
      <c r="F2507">
        <f t="shared" si="117"/>
        <v>100</v>
      </c>
      <c r="G2507" t="str">
        <f>VLOOKUP(C2507,Customer!A2507:C5329,3,FALSE)</f>
        <v>USA</v>
      </c>
      <c r="H2507" t="str">
        <f>VLOOKUP(C2507,Customer!A2507:C5329,2,FALSE)</f>
        <v>New Bedford</v>
      </c>
      <c r="I2507" t="str">
        <f t="shared" si="118"/>
        <v>Mar</v>
      </c>
      <c r="J2507">
        <f t="shared" si="119"/>
        <v>10</v>
      </c>
    </row>
    <row r="2508" spans="1:10" x14ac:dyDescent="0.3">
      <c r="A2508" s="3">
        <v>38441</v>
      </c>
      <c r="B2508">
        <v>1</v>
      </c>
      <c r="C2508" t="s">
        <v>37</v>
      </c>
      <c r="D2508">
        <v>87.69</v>
      </c>
      <c r="E2508" t="s">
        <v>566</v>
      </c>
      <c r="F2508">
        <f t="shared" si="117"/>
        <v>87.69</v>
      </c>
      <c r="G2508" t="str">
        <f>VLOOKUP(C2508,Customer!A2508:C5330,3,FALSE)</f>
        <v>France</v>
      </c>
      <c r="H2508" t="str">
        <f>VLOOKUP(C2508,Customer!A2508:C5330,2,FALSE)</f>
        <v>Reims</v>
      </c>
      <c r="I2508" t="str">
        <f t="shared" si="118"/>
        <v>Mar</v>
      </c>
      <c r="J2508">
        <f t="shared" si="119"/>
        <v>14</v>
      </c>
    </row>
    <row r="2509" spans="1:10" x14ac:dyDescent="0.3">
      <c r="A2509" s="3">
        <v>38445</v>
      </c>
      <c r="B2509">
        <v>2</v>
      </c>
      <c r="C2509" t="s">
        <v>104</v>
      </c>
      <c r="D2509">
        <v>100</v>
      </c>
      <c r="E2509" t="s">
        <v>566</v>
      </c>
      <c r="F2509">
        <f t="shared" si="117"/>
        <v>200</v>
      </c>
      <c r="G2509" t="str">
        <f>VLOOKUP(C2509,Customer!A2509:C5331,3,FALSE)</f>
        <v>USA</v>
      </c>
      <c r="H2509" t="str">
        <f>VLOOKUP(C2509,Customer!A2509:C5331,2,FALSE)</f>
        <v>Newark</v>
      </c>
      <c r="I2509" t="str">
        <f t="shared" si="118"/>
        <v>Apr</v>
      </c>
      <c r="J2509">
        <f t="shared" si="119"/>
        <v>15</v>
      </c>
    </row>
    <row r="2510" spans="1:10" x14ac:dyDescent="0.3">
      <c r="A2510" s="3">
        <v>38482</v>
      </c>
      <c r="B2510">
        <v>2</v>
      </c>
      <c r="C2510" t="s">
        <v>452</v>
      </c>
      <c r="D2510">
        <v>91.34</v>
      </c>
      <c r="E2510" t="s">
        <v>566</v>
      </c>
      <c r="F2510">
        <f t="shared" si="117"/>
        <v>182.68</v>
      </c>
      <c r="G2510" t="str">
        <f>VLOOKUP(C2510,Customer!A2510:C5332,3,FALSE)</f>
        <v>Italy</v>
      </c>
      <c r="H2510" t="str">
        <f>VLOOKUP(C2510,Customer!A2510:C5332,2,FALSE)</f>
        <v>Reggio Emilia</v>
      </c>
      <c r="I2510" t="str">
        <f t="shared" si="118"/>
        <v>May</v>
      </c>
      <c r="J2510">
        <f t="shared" si="119"/>
        <v>20</v>
      </c>
    </row>
    <row r="2511" spans="1:10" x14ac:dyDescent="0.3">
      <c r="A2511" s="3">
        <v>37663</v>
      </c>
      <c r="B2511">
        <v>1</v>
      </c>
      <c r="C2511" t="s">
        <v>322</v>
      </c>
      <c r="D2511">
        <v>70.150000000000006</v>
      </c>
      <c r="E2511" t="s">
        <v>598</v>
      </c>
      <c r="F2511">
        <f t="shared" si="117"/>
        <v>70.150000000000006</v>
      </c>
      <c r="G2511" t="str">
        <f>VLOOKUP(C2511,Customer!A2511:C5333,3,FALSE)</f>
        <v>Denmark</v>
      </c>
      <c r="H2511" t="str">
        <f>VLOOKUP(C2511,Customer!A2511:C5333,2,FALSE)</f>
        <v>Kobenhavn</v>
      </c>
      <c r="I2511" t="str">
        <f t="shared" si="118"/>
        <v>Feb</v>
      </c>
      <c r="J2511">
        <f t="shared" si="119"/>
        <v>7</v>
      </c>
    </row>
    <row r="2512" spans="1:10" x14ac:dyDescent="0.3">
      <c r="A2512" s="3">
        <v>37727</v>
      </c>
      <c r="B2512">
        <v>2</v>
      </c>
      <c r="C2512" t="s">
        <v>196</v>
      </c>
      <c r="D2512">
        <v>79.680000000000007</v>
      </c>
      <c r="E2512" t="s">
        <v>598</v>
      </c>
      <c r="F2512">
        <f t="shared" si="117"/>
        <v>159.36000000000001</v>
      </c>
      <c r="G2512" t="str">
        <f>VLOOKUP(C2512,Customer!A2512:C5334,3,FALSE)</f>
        <v>Singapore</v>
      </c>
      <c r="H2512" t="str">
        <f>VLOOKUP(C2512,Customer!A2512:C5334,2,FALSE)</f>
        <v>Singapore</v>
      </c>
      <c r="I2512" t="str">
        <f t="shared" si="118"/>
        <v>Apr</v>
      </c>
      <c r="J2512">
        <f t="shared" si="119"/>
        <v>16</v>
      </c>
    </row>
    <row r="2513" spans="1:10" x14ac:dyDescent="0.3">
      <c r="A2513" s="3">
        <v>37778</v>
      </c>
      <c r="B2513">
        <v>2</v>
      </c>
      <c r="C2513" t="s">
        <v>174</v>
      </c>
      <c r="D2513">
        <v>97</v>
      </c>
      <c r="E2513" t="s">
        <v>598</v>
      </c>
      <c r="F2513">
        <f t="shared" si="117"/>
        <v>194</v>
      </c>
      <c r="G2513" t="str">
        <f>VLOOKUP(C2513,Customer!A2513:C5335,3,FALSE)</f>
        <v>Spain</v>
      </c>
      <c r="H2513" t="str">
        <f>VLOOKUP(C2513,Customer!A2513:C5335,2,FALSE)</f>
        <v>Madrid</v>
      </c>
      <c r="I2513" t="str">
        <f t="shared" si="118"/>
        <v>Jun</v>
      </c>
      <c r="J2513">
        <f t="shared" si="119"/>
        <v>23</v>
      </c>
    </row>
    <row r="2514" spans="1:10" x14ac:dyDescent="0.3">
      <c r="A2514" s="3">
        <v>37841</v>
      </c>
      <c r="B2514">
        <v>3</v>
      </c>
      <c r="C2514" t="s">
        <v>272</v>
      </c>
      <c r="D2514">
        <v>84.01</v>
      </c>
      <c r="E2514" t="s">
        <v>598</v>
      </c>
      <c r="F2514">
        <f t="shared" si="117"/>
        <v>252.03000000000003</v>
      </c>
      <c r="G2514" t="str">
        <f>VLOOKUP(C2514,Customer!A2514:C5336,3,FALSE)</f>
        <v>USA</v>
      </c>
      <c r="H2514" t="str">
        <f>VLOOKUP(C2514,Customer!A2514:C5336,2,FALSE)</f>
        <v>San Rafael</v>
      </c>
      <c r="I2514" t="str">
        <f t="shared" si="118"/>
        <v>Aug</v>
      </c>
      <c r="J2514">
        <f t="shared" si="119"/>
        <v>32</v>
      </c>
    </row>
    <row r="2515" spans="1:10" x14ac:dyDescent="0.3">
      <c r="A2515" s="3">
        <v>37892</v>
      </c>
      <c r="B2515">
        <v>3</v>
      </c>
      <c r="C2515" t="s">
        <v>174</v>
      </c>
      <c r="D2515">
        <v>87.48</v>
      </c>
      <c r="E2515" t="s">
        <v>598</v>
      </c>
      <c r="F2515">
        <f t="shared" si="117"/>
        <v>262.44</v>
      </c>
      <c r="G2515" t="str">
        <f>VLOOKUP(C2515,Customer!A2515:C5337,3,FALSE)</f>
        <v>Spain</v>
      </c>
      <c r="H2515" t="str">
        <f>VLOOKUP(C2515,Customer!A2515:C5337,2,FALSE)</f>
        <v>Madrid</v>
      </c>
      <c r="I2515" t="str">
        <f t="shared" si="118"/>
        <v>Sep</v>
      </c>
      <c r="J2515">
        <f t="shared" si="119"/>
        <v>40</v>
      </c>
    </row>
    <row r="2516" spans="1:10" x14ac:dyDescent="0.3">
      <c r="A2516" s="3">
        <v>37915</v>
      </c>
      <c r="B2516">
        <v>4</v>
      </c>
      <c r="C2516" t="s">
        <v>160</v>
      </c>
      <c r="D2516">
        <v>100</v>
      </c>
      <c r="E2516" t="s">
        <v>598</v>
      </c>
      <c r="F2516">
        <f t="shared" si="117"/>
        <v>400</v>
      </c>
      <c r="G2516" t="str">
        <f>VLOOKUP(C2516,Customer!A2516:C5338,3,FALSE)</f>
        <v>USA</v>
      </c>
      <c r="H2516" t="str">
        <f>VLOOKUP(C2516,Customer!A2516:C5338,2,FALSE)</f>
        <v>New Bedford</v>
      </c>
      <c r="I2516" t="str">
        <f t="shared" si="118"/>
        <v>Oct</v>
      </c>
      <c r="J2516">
        <f t="shared" si="119"/>
        <v>43</v>
      </c>
    </row>
    <row r="2517" spans="1:10" x14ac:dyDescent="0.3">
      <c r="A2517" s="3">
        <v>37932</v>
      </c>
      <c r="B2517">
        <v>4</v>
      </c>
      <c r="C2517" t="s">
        <v>487</v>
      </c>
      <c r="D2517">
        <v>88.34</v>
      </c>
      <c r="E2517" t="s">
        <v>598</v>
      </c>
      <c r="F2517">
        <f t="shared" si="117"/>
        <v>353.36</v>
      </c>
      <c r="G2517" t="str">
        <f>VLOOKUP(C2517,Customer!A2517:C5339,3,FALSE)</f>
        <v>Spain</v>
      </c>
      <c r="H2517" t="str">
        <f>VLOOKUP(C2517,Customer!A2517:C5339,2,FALSE)</f>
        <v>Madrid</v>
      </c>
      <c r="I2517" t="str">
        <f t="shared" si="118"/>
        <v>Nov</v>
      </c>
      <c r="J2517">
        <f t="shared" si="119"/>
        <v>45</v>
      </c>
    </row>
    <row r="2518" spans="1:10" x14ac:dyDescent="0.3">
      <c r="A2518" s="3">
        <v>37939</v>
      </c>
      <c r="B2518">
        <v>4</v>
      </c>
      <c r="C2518" t="s">
        <v>335</v>
      </c>
      <c r="D2518">
        <v>94.4</v>
      </c>
      <c r="E2518" t="s">
        <v>598</v>
      </c>
      <c r="F2518">
        <f t="shared" si="117"/>
        <v>377.6</v>
      </c>
      <c r="G2518" t="str">
        <f>VLOOKUP(C2518,Customer!A2518:C5340,3,FALSE)</f>
        <v>USA</v>
      </c>
      <c r="H2518" t="str">
        <f>VLOOKUP(C2518,Customer!A2518:C5340,2,FALSE)</f>
        <v>New Bedford</v>
      </c>
      <c r="I2518" t="str">
        <f t="shared" si="118"/>
        <v>Nov</v>
      </c>
      <c r="J2518">
        <f t="shared" si="119"/>
        <v>46</v>
      </c>
    </row>
    <row r="2519" spans="1:10" x14ac:dyDescent="0.3">
      <c r="A2519" s="3">
        <v>37951</v>
      </c>
      <c r="B2519">
        <v>4</v>
      </c>
      <c r="C2519" t="s">
        <v>242</v>
      </c>
      <c r="D2519">
        <v>94.4</v>
      </c>
      <c r="E2519" t="s">
        <v>598</v>
      </c>
      <c r="F2519">
        <f t="shared" si="117"/>
        <v>377.6</v>
      </c>
      <c r="G2519" t="str">
        <f>VLOOKUP(C2519,Customer!A2519:C5341,3,FALSE)</f>
        <v>USA</v>
      </c>
      <c r="H2519" t="str">
        <f>VLOOKUP(C2519,Customer!A2519:C5341,2,FALSE)</f>
        <v>New Haven</v>
      </c>
      <c r="I2519" t="str">
        <f t="shared" si="118"/>
        <v>Nov</v>
      </c>
      <c r="J2519">
        <f t="shared" si="119"/>
        <v>48</v>
      </c>
    </row>
    <row r="2520" spans="1:10" x14ac:dyDescent="0.3">
      <c r="A2520" s="3">
        <v>37988</v>
      </c>
      <c r="B2520">
        <v>1</v>
      </c>
      <c r="C2520" t="s">
        <v>219</v>
      </c>
      <c r="D2520">
        <v>80.55</v>
      </c>
      <c r="E2520" t="s">
        <v>598</v>
      </c>
      <c r="F2520">
        <f t="shared" si="117"/>
        <v>80.55</v>
      </c>
      <c r="G2520" t="str">
        <f>VLOOKUP(C2520,Customer!A2520:C5342,3,FALSE)</f>
        <v>France</v>
      </c>
      <c r="H2520" t="str">
        <f>VLOOKUP(C2520,Customer!A2520:C5342,2,FALSE)</f>
        <v>Lyon</v>
      </c>
      <c r="I2520" t="str">
        <f t="shared" si="118"/>
        <v>Jan</v>
      </c>
      <c r="J2520">
        <f t="shared" si="119"/>
        <v>1</v>
      </c>
    </row>
    <row r="2521" spans="1:10" x14ac:dyDescent="0.3">
      <c r="A2521" s="3">
        <v>38035</v>
      </c>
      <c r="B2521">
        <v>1</v>
      </c>
      <c r="C2521" t="s">
        <v>365</v>
      </c>
      <c r="D2521">
        <v>97</v>
      </c>
      <c r="E2521" t="s">
        <v>598</v>
      </c>
      <c r="F2521">
        <f t="shared" si="117"/>
        <v>97</v>
      </c>
      <c r="G2521" t="str">
        <f>VLOOKUP(C2521,Customer!A2521:C5343,3,FALSE)</f>
        <v>Belgium</v>
      </c>
      <c r="H2521" t="str">
        <f>VLOOKUP(C2521,Customer!A2521:C5343,2,FALSE)</f>
        <v>Bruxelles</v>
      </c>
      <c r="I2521" t="str">
        <f t="shared" si="118"/>
        <v>Feb</v>
      </c>
      <c r="J2521">
        <f t="shared" si="119"/>
        <v>8</v>
      </c>
    </row>
    <row r="2522" spans="1:10" x14ac:dyDescent="0.3">
      <c r="A2522" s="3">
        <v>38066</v>
      </c>
      <c r="B2522">
        <v>1</v>
      </c>
      <c r="C2522" t="s">
        <v>383</v>
      </c>
      <c r="D2522">
        <v>88.34</v>
      </c>
      <c r="E2522" t="s">
        <v>598</v>
      </c>
      <c r="F2522">
        <f t="shared" si="117"/>
        <v>88.34</v>
      </c>
      <c r="G2522" t="str">
        <f>VLOOKUP(C2522,Customer!A2522:C5344,3,FALSE)</f>
        <v>UK</v>
      </c>
      <c r="H2522" t="str">
        <f>VLOOKUP(C2522,Customer!A2522:C5344,2,FALSE)</f>
        <v>Cowes</v>
      </c>
      <c r="I2522" t="str">
        <f t="shared" si="118"/>
        <v>Mar</v>
      </c>
      <c r="J2522">
        <f t="shared" si="119"/>
        <v>12</v>
      </c>
    </row>
    <row r="2523" spans="1:10" x14ac:dyDescent="0.3">
      <c r="A2523" s="3">
        <v>38114</v>
      </c>
      <c r="B2523">
        <v>2</v>
      </c>
      <c r="C2523" t="s">
        <v>28</v>
      </c>
      <c r="D2523">
        <v>100</v>
      </c>
      <c r="E2523" t="s">
        <v>598</v>
      </c>
      <c r="F2523">
        <f t="shared" si="117"/>
        <v>200</v>
      </c>
      <c r="G2523" t="str">
        <f>VLOOKUP(C2523,Customer!A2523:C5345,3,FALSE)</f>
        <v>USA</v>
      </c>
      <c r="H2523" t="str">
        <f>VLOOKUP(C2523,Customer!A2523:C5345,2,FALSE)</f>
        <v>NYC</v>
      </c>
      <c r="I2523" t="str">
        <f t="shared" si="118"/>
        <v>May</v>
      </c>
      <c r="J2523">
        <f t="shared" si="119"/>
        <v>19</v>
      </c>
    </row>
    <row r="2524" spans="1:10" x14ac:dyDescent="0.3">
      <c r="A2524" s="3">
        <v>38189</v>
      </c>
      <c r="B2524">
        <v>3</v>
      </c>
      <c r="C2524" t="s">
        <v>365</v>
      </c>
      <c r="D2524">
        <v>100</v>
      </c>
      <c r="E2524" t="s">
        <v>598</v>
      </c>
      <c r="F2524">
        <f t="shared" si="117"/>
        <v>300</v>
      </c>
      <c r="G2524" t="str">
        <f>VLOOKUP(C2524,Customer!A2524:C5346,3,FALSE)</f>
        <v>Belgium</v>
      </c>
      <c r="H2524" t="str">
        <f>VLOOKUP(C2524,Customer!A2524:C5346,2,FALSE)</f>
        <v>Bruxelles</v>
      </c>
      <c r="I2524" t="str">
        <f t="shared" si="118"/>
        <v>Jul</v>
      </c>
      <c r="J2524">
        <f t="shared" si="119"/>
        <v>30</v>
      </c>
    </row>
    <row r="2525" spans="1:10" x14ac:dyDescent="0.3">
      <c r="A2525" s="3">
        <v>38219</v>
      </c>
      <c r="B2525">
        <v>3</v>
      </c>
      <c r="C2525" t="s">
        <v>272</v>
      </c>
      <c r="D2525">
        <v>86.61</v>
      </c>
      <c r="E2525" t="s">
        <v>598</v>
      </c>
      <c r="F2525">
        <f t="shared" si="117"/>
        <v>259.83</v>
      </c>
      <c r="G2525" t="str">
        <f>VLOOKUP(C2525,Customer!A2525:C5347,3,FALSE)</f>
        <v>USA</v>
      </c>
      <c r="H2525" t="str">
        <f>VLOOKUP(C2525,Customer!A2525:C5347,2,FALSE)</f>
        <v>San Rafael</v>
      </c>
      <c r="I2525" t="str">
        <f t="shared" si="118"/>
        <v>Aug</v>
      </c>
      <c r="J2525">
        <f t="shared" si="119"/>
        <v>34</v>
      </c>
    </row>
    <row r="2526" spans="1:10" x14ac:dyDescent="0.3">
      <c r="A2526" s="3">
        <v>38239</v>
      </c>
      <c r="B2526">
        <v>3</v>
      </c>
      <c r="C2526" t="s">
        <v>254</v>
      </c>
      <c r="D2526">
        <v>71.89</v>
      </c>
      <c r="E2526" t="s">
        <v>598</v>
      </c>
      <c r="F2526">
        <f t="shared" si="117"/>
        <v>215.67000000000002</v>
      </c>
      <c r="G2526" t="str">
        <f>VLOOKUP(C2526,Customer!A2526:C5348,3,FALSE)</f>
        <v>Italy</v>
      </c>
      <c r="H2526" t="str">
        <f>VLOOKUP(C2526,Customer!A2526:C5348,2,FALSE)</f>
        <v>Torino</v>
      </c>
      <c r="I2526" t="str">
        <f t="shared" si="118"/>
        <v>Sep</v>
      </c>
      <c r="J2526">
        <f t="shared" si="119"/>
        <v>37</v>
      </c>
    </row>
    <row r="2527" spans="1:10" x14ac:dyDescent="0.3">
      <c r="A2527" s="3">
        <v>38274</v>
      </c>
      <c r="B2527">
        <v>4</v>
      </c>
      <c r="C2527" t="s">
        <v>492</v>
      </c>
      <c r="D2527">
        <v>91.81</v>
      </c>
      <c r="E2527" t="s">
        <v>598</v>
      </c>
      <c r="F2527">
        <f t="shared" si="117"/>
        <v>367.24</v>
      </c>
      <c r="G2527" t="str">
        <f>VLOOKUP(C2527,Customer!A2527:C5349,3,FALSE)</f>
        <v>UK</v>
      </c>
      <c r="H2527" t="str">
        <f>VLOOKUP(C2527,Customer!A2527:C5349,2,FALSE)</f>
        <v>Manchester</v>
      </c>
      <c r="I2527" t="str">
        <f t="shared" si="118"/>
        <v>Oct</v>
      </c>
      <c r="J2527">
        <f t="shared" si="119"/>
        <v>42</v>
      </c>
    </row>
    <row r="2528" spans="1:10" x14ac:dyDescent="0.3">
      <c r="A2528" s="3">
        <v>38282</v>
      </c>
      <c r="B2528">
        <v>4</v>
      </c>
      <c r="C2528" t="s">
        <v>498</v>
      </c>
      <c r="D2528">
        <v>76.22</v>
      </c>
      <c r="E2528" t="s">
        <v>598</v>
      </c>
      <c r="F2528">
        <f t="shared" si="117"/>
        <v>304.88</v>
      </c>
      <c r="G2528" t="str">
        <f>VLOOKUP(C2528,Customer!A2528:C5350,3,FALSE)</f>
        <v>Denmark</v>
      </c>
      <c r="H2528" t="str">
        <f>VLOOKUP(C2528,Customer!A2528:C5350,2,FALSE)</f>
        <v>Aaarhus</v>
      </c>
      <c r="I2528" t="str">
        <f t="shared" si="118"/>
        <v>Oct</v>
      </c>
      <c r="J2528">
        <f t="shared" si="119"/>
        <v>43</v>
      </c>
    </row>
    <row r="2529" spans="1:10" x14ac:dyDescent="0.3">
      <c r="A2529" s="3">
        <v>38301</v>
      </c>
      <c r="B2529">
        <v>4</v>
      </c>
      <c r="C2529" t="s">
        <v>322</v>
      </c>
      <c r="D2529">
        <v>100</v>
      </c>
      <c r="E2529" t="s">
        <v>598</v>
      </c>
      <c r="F2529">
        <f t="shared" si="117"/>
        <v>400</v>
      </c>
      <c r="G2529" t="str">
        <f>VLOOKUP(C2529,Customer!A2529:C5351,3,FALSE)</f>
        <v>Denmark</v>
      </c>
      <c r="H2529" t="str">
        <f>VLOOKUP(C2529,Customer!A2529:C5351,2,FALSE)</f>
        <v>Kobenhavn</v>
      </c>
      <c r="I2529" t="str">
        <f t="shared" si="118"/>
        <v>Nov</v>
      </c>
      <c r="J2529">
        <f t="shared" si="119"/>
        <v>46</v>
      </c>
    </row>
    <row r="2530" spans="1:10" x14ac:dyDescent="0.3">
      <c r="A2530" s="3">
        <v>38312</v>
      </c>
      <c r="B2530">
        <v>4</v>
      </c>
      <c r="C2530" t="s">
        <v>203</v>
      </c>
      <c r="D2530">
        <v>70.3</v>
      </c>
      <c r="E2530" t="s">
        <v>598</v>
      </c>
      <c r="F2530">
        <f t="shared" si="117"/>
        <v>281.2</v>
      </c>
      <c r="G2530" t="str">
        <f>VLOOKUP(C2530,Customer!A2530:C5352,3,FALSE)</f>
        <v>USA</v>
      </c>
      <c r="H2530" t="str">
        <f>VLOOKUP(C2530,Customer!A2530:C5352,2,FALSE)</f>
        <v>NYC</v>
      </c>
      <c r="I2530" t="str">
        <f t="shared" si="118"/>
        <v>Nov</v>
      </c>
      <c r="J2530">
        <f t="shared" si="119"/>
        <v>48</v>
      </c>
    </row>
    <row r="2531" spans="1:10" x14ac:dyDescent="0.3">
      <c r="A2531" s="3">
        <v>38323</v>
      </c>
      <c r="B2531">
        <v>4</v>
      </c>
      <c r="C2531" t="s">
        <v>174</v>
      </c>
      <c r="D2531">
        <v>100</v>
      </c>
      <c r="E2531" t="s">
        <v>598</v>
      </c>
      <c r="F2531">
        <f t="shared" si="117"/>
        <v>400</v>
      </c>
      <c r="G2531" t="str">
        <f>VLOOKUP(C2531,Customer!A2531:C5353,3,FALSE)</f>
        <v>Spain</v>
      </c>
      <c r="H2531" t="str">
        <f>VLOOKUP(C2531,Customer!A2531:C5353,2,FALSE)</f>
        <v>Madrid</v>
      </c>
      <c r="I2531" t="str">
        <f t="shared" si="118"/>
        <v>Dec</v>
      </c>
      <c r="J2531">
        <f t="shared" si="119"/>
        <v>49</v>
      </c>
    </row>
    <row r="2532" spans="1:10" x14ac:dyDescent="0.3">
      <c r="A2532" s="3">
        <v>38378</v>
      </c>
      <c r="B2532">
        <v>1</v>
      </c>
      <c r="C2532" t="s">
        <v>246</v>
      </c>
      <c r="D2532">
        <v>100</v>
      </c>
      <c r="E2532" t="s">
        <v>598</v>
      </c>
      <c r="F2532">
        <f t="shared" si="117"/>
        <v>100</v>
      </c>
      <c r="G2532" t="str">
        <f>VLOOKUP(C2532,Customer!A2532:C5354,3,FALSE)</f>
        <v>Japan</v>
      </c>
      <c r="H2532" t="str">
        <f>VLOOKUP(C2532,Customer!A2532:C5354,2,FALSE)</f>
        <v>Minato-ku</v>
      </c>
      <c r="I2532" t="str">
        <f t="shared" si="118"/>
        <v>Jan</v>
      </c>
      <c r="J2532">
        <f t="shared" si="119"/>
        <v>5</v>
      </c>
    </row>
    <row r="2533" spans="1:10" x14ac:dyDescent="0.3">
      <c r="A2533" s="3">
        <v>38406</v>
      </c>
      <c r="B2533">
        <v>1</v>
      </c>
      <c r="C2533" t="s">
        <v>58</v>
      </c>
      <c r="D2533">
        <v>100</v>
      </c>
      <c r="E2533" t="s">
        <v>598</v>
      </c>
      <c r="F2533">
        <f t="shared" si="117"/>
        <v>100</v>
      </c>
      <c r="G2533" t="str">
        <f>VLOOKUP(C2533,Customer!A2533:C5355,3,FALSE)</f>
        <v>USA</v>
      </c>
      <c r="H2533" t="str">
        <f>VLOOKUP(C2533,Customer!A2533:C5355,2,FALSE)</f>
        <v>San Francisco</v>
      </c>
      <c r="I2533" t="str">
        <f t="shared" si="118"/>
        <v>Feb</v>
      </c>
      <c r="J2533">
        <f t="shared" si="119"/>
        <v>9</v>
      </c>
    </row>
    <row r="2534" spans="1:10" x14ac:dyDescent="0.3">
      <c r="A2534" s="3">
        <v>38439</v>
      </c>
      <c r="B2534">
        <v>1</v>
      </c>
      <c r="C2534" t="s">
        <v>340</v>
      </c>
      <c r="D2534">
        <v>80.55</v>
      </c>
      <c r="E2534" t="s">
        <v>598</v>
      </c>
      <c r="F2534">
        <f t="shared" si="117"/>
        <v>80.55</v>
      </c>
      <c r="G2534" t="str">
        <f>VLOOKUP(C2534,Customer!A2534:C5356,3,FALSE)</f>
        <v>France</v>
      </c>
      <c r="H2534" t="str">
        <f>VLOOKUP(C2534,Customer!A2534:C5356,2,FALSE)</f>
        <v>Toulouse</v>
      </c>
      <c r="I2534" t="str">
        <f t="shared" si="118"/>
        <v>Mar</v>
      </c>
      <c r="J2534">
        <f t="shared" si="119"/>
        <v>14</v>
      </c>
    </row>
    <row r="2535" spans="1:10" x14ac:dyDescent="0.3">
      <c r="A2535" s="3">
        <v>38478</v>
      </c>
      <c r="B2535">
        <v>2</v>
      </c>
      <c r="C2535" t="s">
        <v>379</v>
      </c>
      <c r="D2535">
        <v>100</v>
      </c>
      <c r="E2535" t="s">
        <v>598</v>
      </c>
      <c r="F2535">
        <f t="shared" si="117"/>
        <v>200</v>
      </c>
      <c r="G2535" t="str">
        <f>VLOOKUP(C2535,Customer!A2535:C5357,3,FALSE)</f>
        <v>USA</v>
      </c>
      <c r="H2535" t="str">
        <f>VLOOKUP(C2535,Customer!A2535:C5357,2,FALSE)</f>
        <v>Boston</v>
      </c>
      <c r="I2535" t="str">
        <f t="shared" si="118"/>
        <v>May</v>
      </c>
      <c r="J2535">
        <f t="shared" si="119"/>
        <v>19</v>
      </c>
    </row>
    <row r="2536" spans="1:10" x14ac:dyDescent="0.3">
      <c r="A2536" s="3">
        <v>37669</v>
      </c>
      <c r="B2536">
        <v>1</v>
      </c>
      <c r="C2536" t="s">
        <v>552</v>
      </c>
      <c r="D2536">
        <v>100</v>
      </c>
      <c r="E2536" t="s">
        <v>598</v>
      </c>
      <c r="F2536">
        <f t="shared" si="117"/>
        <v>100</v>
      </c>
      <c r="G2536" t="str">
        <f>VLOOKUP(C2536,Customer!A2536:C5358,3,FALSE)</f>
        <v>Italy</v>
      </c>
      <c r="H2536" t="str">
        <f>VLOOKUP(C2536,Customer!A2536:C5358,2,FALSE)</f>
        <v>Bergamo</v>
      </c>
      <c r="I2536" t="str">
        <f t="shared" si="118"/>
        <v>Feb</v>
      </c>
      <c r="J2536">
        <f t="shared" si="119"/>
        <v>8</v>
      </c>
    </row>
    <row r="2537" spans="1:10" x14ac:dyDescent="0.3">
      <c r="A2537" s="3">
        <v>37739</v>
      </c>
      <c r="B2537">
        <v>2</v>
      </c>
      <c r="C2537" t="s">
        <v>144</v>
      </c>
      <c r="D2537">
        <v>94.14</v>
      </c>
      <c r="E2537" t="s">
        <v>598</v>
      </c>
      <c r="F2537">
        <f t="shared" si="117"/>
        <v>188.28</v>
      </c>
      <c r="G2537" t="str">
        <f>VLOOKUP(C2537,Customer!A2537:C5359,3,FALSE)</f>
        <v>Austria</v>
      </c>
      <c r="H2537" t="str">
        <f>VLOOKUP(C2537,Customer!A2537:C5359,2,FALSE)</f>
        <v>Salzburg</v>
      </c>
      <c r="I2537" t="str">
        <f t="shared" si="118"/>
        <v>Apr</v>
      </c>
      <c r="J2537">
        <f t="shared" si="119"/>
        <v>18</v>
      </c>
    </row>
    <row r="2538" spans="1:10" x14ac:dyDescent="0.3">
      <c r="A2538" s="3">
        <v>37788</v>
      </c>
      <c r="B2538">
        <v>2</v>
      </c>
      <c r="C2538" t="s">
        <v>568</v>
      </c>
      <c r="D2538">
        <v>85.99</v>
      </c>
      <c r="E2538" t="s">
        <v>598</v>
      </c>
      <c r="F2538">
        <f t="shared" si="117"/>
        <v>171.98</v>
      </c>
      <c r="G2538" t="str">
        <f>VLOOKUP(C2538,Customer!A2538:C5360,3,FALSE)</f>
        <v>USA</v>
      </c>
      <c r="H2538" t="str">
        <f>VLOOKUP(C2538,Customer!A2538:C5360,2,FALSE)</f>
        <v>Glendale</v>
      </c>
      <c r="I2538" t="str">
        <f t="shared" si="118"/>
        <v>Jun</v>
      </c>
      <c r="J2538">
        <f t="shared" si="119"/>
        <v>25</v>
      </c>
    </row>
    <row r="2539" spans="1:10" x14ac:dyDescent="0.3">
      <c r="A2539" s="3">
        <v>37843</v>
      </c>
      <c r="B2539">
        <v>3</v>
      </c>
      <c r="C2539" t="s">
        <v>335</v>
      </c>
      <c r="D2539">
        <v>100</v>
      </c>
      <c r="E2539" t="s">
        <v>598</v>
      </c>
      <c r="F2539">
        <f t="shared" si="117"/>
        <v>300</v>
      </c>
      <c r="G2539" t="str">
        <f>VLOOKUP(C2539,Customer!A2539:C5361,3,FALSE)</f>
        <v>USA</v>
      </c>
      <c r="H2539" t="str">
        <f>VLOOKUP(C2539,Customer!A2539:C5361,2,FALSE)</f>
        <v>New Bedford</v>
      </c>
      <c r="I2539" t="str">
        <f t="shared" si="118"/>
        <v>Aug</v>
      </c>
      <c r="J2539">
        <f t="shared" si="119"/>
        <v>33</v>
      </c>
    </row>
    <row r="2540" spans="1:10" x14ac:dyDescent="0.3">
      <c r="A2540" s="3">
        <v>37900</v>
      </c>
      <c r="B2540">
        <v>4</v>
      </c>
      <c r="C2540" t="s">
        <v>126</v>
      </c>
      <c r="D2540">
        <v>91.43</v>
      </c>
      <c r="E2540" t="s">
        <v>598</v>
      </c>
      <c r="F2540">
        <f t="shared" si="117"/>
        <v>365.72</v>
      </c>
      <c r="G2540" t="str">
        <f>VLOOKUP(C2540,Customer!A2540:C5362,3,FALSE)</f>
        <v>Finland</v>
      </c>
      <c r="H2540" t="str">
        <f>VLOOKUP(C2540,Customer!A2540:C5362,2,FALSE)</f>
        <v>Helsinki</v>
      </c>
      <c r="I2540" t="str">
        <f t="shared" si="118"/>
        <v>Oct</v>
      </c>
      <c r="J2540">
        <f t="shared" si="119"/>
        <v>41</v>
      </c>
    </row>
    <row r="2541" spans="1:10" x14ac:dyDescent="0.3">
      <c r="A2541" s="3">
        <v>37917</v>
      </c>
      <c r="B2541">
        <v>4</v>
      </c>
      <c r="C2541" t="s">
        <v>261</v>
      </c>
      <c r="D2541">
        <v>100</v>
      </c>
      <c r="E2541" t="s">
        <v>598</v>
      </c>
      <c r="F2541">
        <f t="shared" si="117"/>
        <v>400</v>
      </c>
      <c r="G2541" t="str">
        <f>VLOOKUP(C2541,Customer!A2541:C5363,3,FALSE)</f>
        <v>Sweden</v>
      </c>
      <c r="H2541" t="str">
        <f>VLOOKUP(C2541,Customer!A2541:C5363,2,FALSE)</f>
        <v>Boras</v>
      </c>
      <c r="I2541" t="str">
        <f t="shared" si="118"/>
        <v>Oct</v>
      </c>
      <c r="J2541">
        <f t="shared" si="119"/>
        <v>43</v>
      </c>
    </row>
    <row r="2542" spans="1:10" x14ac:dyDescent="0.3">
      <c r="A2542" s="3">
        <v>37933</v>
      </c>
      <c r="B2542">
        <v>4</v>
      </c>
      <c r="C2542" t="s">
        <v>340</v>
      </c>
      <c r="D2542">
        <v>96.86</v>
      </c>
      <c r="E2542" t="s">
        <v>598</v>
      </c>
      <c r="F2542">
        <f t="shared" si="117"/>
        <v>387.44</v>
      </c>
      <c r="G2542" t="str">
        <f>VLOOKUP(C2542,Customer!A2542:C5364,3,FALSE)</f>
        <v>France</v>
      </c>
      <c r="H2542" t="str">
        <f>VLOOKUP(C2542,Customer!A2542:C5364,2,FALSE)</f>
        <v>Toulouse</v>
      </c>
      <c r="I2542" t="str">
        <f t="shared" si="118"/>
        <v>Nov</v>
      </c>
      <c r="J2542">
        <f t="shared" si="119"/>
        <v>45</v>
      </c>
    </row>
    <row r="2543" spans="1:10" x14ac:dyDescent="0.3">
      <c r="A2543" s="3">
        <v>37939</v>
      </c>
      <c r="B2543">
        <v>4</v>
      </c>
      <c r="C2543" t="s">
        <v>346</v>
      </c>
      <c r="D2543">
        <v>99.57</v>
      </c>
      <c r="E2543" t="s">
        <v>598</v>
      </c>
      <c r="F2543">
        <f t="shared" si="117"/>
        <v>398.28</v>
      </c>
      <c r="G2543" t="str">
        <f>VLOOKUP(C2543,Customer!A2543:C5365,3,FALSE)</f>
        <v>UK</v>
      </c>
      <c r="H2543" t="str">
        <f>VLOOKUP(C2543,Customer!A2543:C5365,2,FALSE)</f>
        <v>London</v>
      </c>
      <c r="I2543" t="str">
        <f t="shared" si="118"/>
        <v>Nov</v>
      </c>
      <c r="J2543">
        <f t="shared" si="119"/>
        <v>46</v>
      </c>
    </row>
    <row r="2544" spans="1:10" x14ac:dyDescent="0.3">
      <c r="A2544" s="3">
        <v>37951</v>
      </c>
      <c r="B2544">
        <v>4</v>
      </c>
      <c r="C2544" t="s">
        <v>352</v>
      </c>
      <c r="D2544">
        <v>90.52</v>
      </c>
      <c r="E2544" t="s">
        <v>598</v>
      </c>
      <c r="F2544">
        <f t="shared" si="117"/>
        <v>362.08</v>
      </c>
      <c r="G2544" t="str">
        <f>VLOOKUP(C2544,Customer!A2544:C5366,3,FALSE)</f>
        <v>Spain</v>
      </c>
      <c r="H2544" t="str">
        <f>VLOOKUP(C2544,Customer!A2544:C5366,2,FALSE)</f>
        <v>Barcelona</v>
      </c>
      <c r="I2544" t="str">
        <f t="shared" si="118"/>
        <v>Nov</v>
      </c>
      <c r="J2544">
        <f t="shared" si="119"/>
        <v>48</v>
      </c>
    </row>
    <row r="2545" spans="1:10" x14ac:dyDescent="0.3">
      <c r="A2545" s="3">
        <v>37995</v>
      </c>
      <c r="B2545">
        <v>1</v>
      </c>
      <c r="C2545" t="s">
        <v>358</v>
      </c>
      <c r="D2545">
        <v>88.71</v>
      </c>
      <c r="E2545" t="s">
        <v>598</v>
      </c>
      <c r="F2545">
        <f t="shared" si="117"/>
        <v>88.71</v>
      </c>
      <c r="G2545" t="str">
        <f>VLOOKUP(C2545,Customer!A2545:C5367,3,FALSE)</f>
        <v>USA</v>
      </c>
      <c r="H2545" t="str">
        <f>VLOOKUP(C2545,Customer!A2545:C5367,2,FALSE)</f>
        <v>Los Angeles</v>
      </c>
      <c r="I2545" t="str">
        <f t="shared" si="118"/>
        <v>Jan</v>
      </c>
      <c r="J2545">
        <f t="shared" si="119"/>
        <v>2</v>
      </c>
    </row>
    <row r="2546" spans="1:10" x14ac:dyDescent="0.3">
      <c r="A2546" s="3">
        <v>38036</v>
      </c>
      <c r="B2546">
        <v>1</v>
      </c>
      <c r="C2546" t="s">
        <v>362</v>
      </c>
      <c r="D2546">
        <v>100</v>
      </c>
      <c r="E2546" t="s">
        <v>598</v>
      </c>
      <c r="F2546">
        <f t="shared" si="117"/>
        <v>100</v>
      </c>
      <c r="G2546" t="str">
        <f>VLOOKUP(C2546,Customer!A2546:C5368,3,FALSE)</f>
        <v>USA</v>
      </c>
      <c r="H2546" t="str">
        <f>VLOOKUP(C2546,Customer!A2546:C5368,2,FALSE)</f>
        <v>San Diego</v>
      </c>
      <c r="I2546" t="str">
        <f t="shared" si="118"/>
        <v>Feb</v>
      </c>
      <c r="J2546">
        <f t="shared" si="119"/>
        <v>8</v>
      </c>
    </row>
    <row r="2547" spans="1:10" x14ac:dyDescent="0.3">
      <c r="A2547" s="3">
        <v>38115</v>
      </c>
      <c r="B2547">
        <v>2</v>
      </c>
      <c r="C2547" t="s">
        <v>239</v>
      </c>
      <c r="D2547">
        <v>95.95</v>
      </c>
      <c r="E2547" t="s">
        <v>598</v>
      </c>
      <c r="F2547">
        <f t="shared" si="117"/>
        <v>191.9</v>
      </c>
      <c r="G2547" t="str">
        <f>VLOOKUP(C2547,Customer!A2547:C5369,3,FALSE)</f>
        <v>USA</v>
      </c>
      <c r="H2547" t="str">
        <f>VLOOKUP(C2547,Customer!A2547:C5369,2,FALSE)</f>
        <v>Cambridge</v>
      </c>
      <c r="I2547" t="str">
        <f t="shared" si="118"/>
        <v>May</v>
      </c>
      <c r="J2547">
        <f t="shared" si="119"/>
        <v>19</v>
      </c>
    </row>
    <row r="2548" spans="1:10" x14ac:dyDescent="0.3">
      <c r="A2548" s="3">
        <v>38162</v>
      </c>
      <c r="B2548">
        <v>2</v>
      </c>
      <c r="C2548" t="s">
        <v>174</v>
      </c>
      <c r="D2548">
        <v>94.14</v>
      </c>
      <c r="E2548" t="s">
        <v>598</v>
      </c>
      <c r="F2548">
        <f t="shared" si="117"/>
        <v>188.28</v>
      </c>
      <c r="G2548" t="str">
        <f>VLOOKUP(C2548,Customer!A2548:C5370,3,FALSE)</f>
        <v>Spain</v>
      </c>
      <c r="H2548" t="str">
        <f>VLOOKUP(C2548,Customer!A2548:C5370,2,FALSE)</f>
        <v>Madrid</v>
      </c>
      <c r="I2548" t="str">
        <f t="shared" si="118"/>
        <v>Jun</v>
      </c>
      <c r="J2548">
        <f t="shared" si="119"/>
        <v>26</v>
      </c>
    </row>
    <row r="2549" spans="1:10" x14ac:dyDescent="0.3">
      <c r="A2549" s="3">
        <v>38189</v>
      </c>
      <c r="B2549">
        <v>3</v>
      </c>
      <c r="C2549" t="s">
        <v>281</v>
      </c>
      <c r="D2549">
        <v>90.52</v>
      </c>
      <c r="E2549" t="s">
        <v>598</v>
      </c>
      <c r="F2549">
        <f t="shared" si="117"/>
        <v>271.56</v>
      </c>
      <c r="G2549" t="str">
        <f>VLOOKUP(C2549,Customer!A2549:C5371,3,FALSE)</f>
        <v>USA</v>
      </c>
      <c r="H2549" t="str">
        <f>VLOOKUP(C2549,Customer!A2549:C5371,2,FALSE)</f>
        <v>Brickhaven</v>
      </c>
      <c r="I2549" t="str">
        <f t="shared" si="118"/>
        <v>Jul</v>
      </c>
      <c r="J2549">
        <f t="shared" si="119"/>
        <v>30</v>
      </c>
    </row>
    <row r="2550" spans="1:10" x14ac:dyDescent="0.3">
      <c r="A2550" s="3">
        <v>38219</v>
      </c>
      <c r="B2550">
        <v>3</v>
      </c>
      <c r="C2550" t="s">
        <v>373</v>
      </c>
      <c r="D2550">
        <v>94.14</v>
      </c>
      <c r="E2550" t="s">
        <v>598</v>
      </c>
      <c r="F2550">
        <f t="shared" si="117"/>
        <v>282.42</v>
      </c>
      <c r="G2550" t="str">
        <f>VLOOKUP(C2550,Customer!A2550:C5372,3,FALSE)</f>
        <v>Canada</v>
      </c>
      <c r="H2550" t="str">
        <f>VLOOKUP(C2550,Customer!A2550:C5372,2,FALSE)</f>
        <v>Tsawassen</v>
      </c>
      <c r="I2550" t="str">
        <f t="shared" si="118"/>
        <v>Aug</v>
      </c>
      <c r="J2550">
        <f t="shared" si="119"/>
        <v>34</v>
      </c>
    </row>
    <row r="2551" spans="1:10" x14ac:dyDescent="0.3">
      <c r="A2551" s="3">
        <v>38245</v>
      </c>
      <c r="B2551">
        <v>3</v>
      </c>
      <c r="C2551" t="s">
        <v>572</v>
      </c>
      <c r="D2551">
        <v>100</v>
      </c>
      <c r="E2551" t="s">
        <v>598</v>
      </c>
      <c r="F2551">
        <f t="shared" si="117"/>
        <v>300</v>
      </c>
      <c r="G2551" t="str">
        <f>VLOOKUP(C2551,Customer!A2551:C5373,3,FALSE)</f>
        <v>Germany</v>
      </c>
      <c r="H2551" t="str">
        <f>VLOOKUP(C2551,Customer!A2551:C5373,2,FALSE)</f>
        <v>Munich</v>
      </c>
      <c r="I2551" t="str">
        <f t="shared" si="118"/>
        <v>Sep</v>
      </c>
      <c r="J2551">
        <f t="shared" si="119"/>
        <v>38</v>
      </c>
    </row>
    <row r="2552" spans="1:10" x14ac:dyDescent="0.3">
      <c r="A2552" s="3">
        <v>38274</v>
      </c>
      <c r="B2552">
        <v>4</v>
      </c>
      <c r="C2552" t="s">
        <v>214</v>
      </c>
      <c r="D2552">
        <v>97.76</v>
      </c>
      <c r="E2552" t="s">
        <v>598</v>
      </c>
      <c r="F2552">
        <f t="shared" si="117"/>
        <v>391.04</v>
      </c>
      <c r="G2552" t="str">
        <f>VLOOKUP(C2552,Customer!A2552:C5374,3,FALSE)</f>
        <v>USA</v>
      </c>
      <c r="H2552" t="str">
        <f>VLOOKUP(C2552,Customer!A2552:C5374,2,FALSE)</f>
        <v>Philadelphia</v>
      </c>
      <c r="I2552" t="str">
        <f t="shared" si="118"/>
        <v>Oct</v>
      </c>
      <c r="J2552">
        <f t="shared" si="119"/>
        <v>42</v>
      </c>
    </row>
    <row r="2553" spans="1:10" x14ac:dyDescent="0.3">
      <c r="A2553" s="3">
        <v>38292</v>
      </c>
      <c r="B2553">
        <v>4</v>
      </c>
      <c r="C2553" t="s">
        <v>383</v>
      </c>
      <c r="D2553">
        <v>93.24</v>
      </c>
      <c r="E2553" t="s">
        <v>598</v>
      </c>
      <c r="F2553">
        <f t="shared" si="117"/>
        <v>372.96</v>
      </c>
      <c r="G2553" t="str">
        <f>VLOOKUP(C2553,Customer!A2553:C5375,3,FALSE)</f>
        <v>UK</v>
      </c>
      <c r="H2553" t="str">
        <f>VLOOKUP(C2553,Customer!A2553:C5375,2,FALSE)</f>
        <v>Cowes</v>
      </c>
      <c r="I2553" t="str">
        <f t="shared" si="118"/>
        <v>Nov</v>
      </c>
      <c r="J2553">
        <f t="shared" si="119"/>
        <v>45</v>
      </c>
    </row>
    <row r="2554" spans="1:10" x14ac:dyDescent="0.3">
      <c r="A2554" s="3">
        <v>38303</v>
      </c>
      <c r="B2554">
        <v>4</v>
      </c>
      <c r="C2554" t="s">
        <v>552</v>
      </c>
      <c r="D2554">
        <v>100</v>
      </c>
      <c r="E2554" t="s">
        <v>598</v>
      </c>
      <c r="F2554">
        <f t="shared" si="117"/>
        <v>400</v>
      </c>
      <c r="G2554" t="str">
        <f>VLOOKUP(C2554,Customer!A2554:C5376,3,FALSE)</f>
        <v>Italy</v>
      </c>
      <c r="H2554" t="str">
        <f>VLOOKUP(C2554,Customer!A2554:C5376,2,FALSE)</f>
        <v>Bergamo</v>
      </c>
      <c r="I2554" t="str">
        <f t="shared" si="118"/>
        <v>Nov</v>
      </c>
      <c r="J2554">
        <f t="shared" si="119"/>
        <v>46</v>
      </c>
    </row>
    <row r="2555" spans="1:10" x14ac:dyDescent="0.3">
      <c r="A2555" s="3">
        <v>38314</v>
      </c>
      <c r="B2555">
        <v>4</v>
      </c>
      <c r="C2555" t="s">
        <v>246</v>
      </c>
      <c r="D2555">
        <v>71.25</v>
      </c>
      <c r="E2555" t="s">
        <v>598</v>
      </c>
      <c r="F2555">
        <f t="shared" si="117"/>
        <v>285</v>
      </c>
      <c r="G2555" t="str">
        <f>VLOOKUP(C2555,Customer!A2555:C5377,3,FALSE)</f>
        <v>Japan</v>
      </c>
      <c r="H2555" t="str">
        <f>VLOOKUP(C2555,Customer!A2555:C5377,2,FALSE)</f>
        <v>Minato-ku</v>
      </c>
      <c r="I2555" t="str">
        <f t="shared" si="118"/>
        <v>Nov</v>
      </c>
      <c r="J2555">
        <f t="shared" si="119"/>
        <v>48</v>
      </c>
    </row>
    <row r="2556" spans="1:10" x14ac:dyDescent="0.3">
      <c r="A2556" s="3">
        <v>38324</v>
      </c>
      <c r="B2556">
        <v>4</v>
      </c>
      <c r="C2556" t="s">
        <v>600</v>
      </c>
      <c r="D2556">
        <v>100</v>
      </c>
      <c r="E2556" t="s">
        <v>598</v>
      </c>
      <c r="F2556">
        <f t="shared" si="117"/>
        <v>400</v>
      </c>
      <c r="G2556" t="str">
        <f>VLOOKUP(C2556,Customer!A2556:C5378,3,FALSE)</f>
        <v>USA</v>
      </c>
      <c r="H2556" t="str">
        <f>VLOOKUP(C2556,Customer!A2556:C5378,2,FALSE)</f>
        <v>Brickhaven</v>
      </c>
      <c r="I2556" t="str">
        <f t="shared" si="118"/>
        <v>Dec</v>
      </c>
      <c r="J2556">
        <f t="shared" si="119"/>
        <v>49</v>
      </c>
    </row>
    <row r="2557" spans="1:10" x14ac:dyDescent="0.3">
      <c r="A2557" s="3">
        <v>38338</v>
      </c>
      <c r="B2557">
        <v>4</v>
      </c>
      <c r="C2557" t="s">
        <v>152</v>
      </c>
      <c r="D2557">
        <v>45.39</v>
      </c>
      <c r="E2557" t="s">
        <v>598</v>
      </c>
      <c r="F2557">
        <f t="shared" si="117"/>
        <v>181.56</v>
      </c>
      <c r="G2557" t="str">
        <f>VLOOKUP(C2557,Customer!A2557:C5379,3,FALSE)</f>
        <v>Australia</v>
      </c>
      <c r="H2557" t="str">
        <f>VLOOKUP(C2557,Customer!A2557:C5379,2,FALSE)</f>
        <v>Chatswood</v>
      </c>
      <c r="I2557" t="str">
        <f t="shared" si="118"/>
        <v>Dec</v>
      </c>
      <c r="J2557">
        <f t="shared" si="119"/>
        <v>51</v>
      </c>
    </row>
    <row r="2558" spans="1:10" x14ac:dyDescent="0.3">
      <c r="A2558" s="3">
        <v>38383</v>
      </c>
      <c r="B2558">
        <v>1</v>
      </c>
      <c r="C2558" t="s">
        <v>391</v>
      </c>
      <c r="D2558">
        <v>84.41</v>
      </c>
      <c r="E2558" t="s">
        <v>598</v>
      </c>
      <c r="F2558">
        <f t="shared" si="117"/>
        <v>84.41</v>
      </c>
      <c r="G2558" t="str">
        <f>VLOOKUP(C2558,Customer!A2558:C5380,3,FALSE)</f>
        <v>Finland</v>
      </c>
      <c r="H2558" t="str">
        <f>VLOOKUP(C2558,Customer!A2558:C5380,2,FALSE)</f>
        <v>Oulu</v>
      </c>
      <c r="I2558" t="str">
        <f t="shared" si="118"/>
        <v>Jan</v>
      </c>
      <c r="J2558">
        <f t="shared" si="119"/>
        <v>6</v>
      </c>
    </row>
    <row r="2559" spans="1:10" x14ac:dyDescent="0.3">
      <c r="A2559" s="3">
        <v>38412</v>
      </c>
      <c r="B2559">
        <v>1</v>
      </c>
      <c r="C2559" t="s">
        <v>174</v>
      </c>
      <c r="D2559">
        <v>85.76</v>
      </c>
      <c r="E2559" t="s">
        <v>598</v>
      </c>
      <c r="F2559">
        <f t="shared" si="117"/>
        <v>85.76</v>
      </c>
      <c r="G2559" t="str">
        <f>VLOOKUP(C2559,Customer!A2559:C5381,3,FALSE)</f>
        <v>Spain</v>
      </c>
      <c r="H2559" t="str">
        <f>VLOOKUP(C2559,Customer!A2559:C5381,2,FALSE)</f>
        <v>Madrid</v>
      </c>
      <c r="I2559" t="str">
        <f t="shared" si="118"/>
        <v>Mar</v>
      </c>
      <c r="J2559">
        <f t="shared" si="119"/>
        <v>10</v>
      </c>
    </row>
    <row r="2560" spans="1:10" x14ac:dyDescent="0.3">
      <c r="A2560" s="3">
        <v>38441</v>
      </c>
      <c r="B2560">
        <v>1</v>
      </c>
      <c r="C2560" t="s">
        <v>37</v>
      </c>
      <c r="D2560">
        <v>100</v>
      </c>
      <c r="E2560" t="s">
        <v>598</v>
      </c>
      <c r="F2560">
        <f t="shared" si="117"/>
        <v>100</v>
      </c>
      <c r="G2560" t="str">
        <f>VLOOKUP(C2560,Customer!A2560:C5382,3,FALSE)</f>
        <v>France</v>
      </c>
      <c r="H2560" t="str">
        <f>VLOOKUP(C2560,Customer!A2560:C5382,2,FALSE)</f>
        <v>Reims</v>
      </c>
      <c r="I2560" t="str">
        <f t="shared" si="118"/>
        <v>Mar</v>
      </c>
      <c r="J2560">
        <f t="shared" si="119"/>
        <v>14</v>
      </c>
    </row>
    <row r="2561" spans="1:10" x14ac:dyDescent="0.3">
      <c r="A2561" s="3">
        <v>38443</v>
      </c>
      <c r="B2561">
        <v>2</v>
      </c>
      <c r="C2561" t="s">
        <v>397</v>
      </c>
      <c r="D2561">
        <v>87.8</v>
      </c>
      <c r="E2561" t="s">
        <v>598</v>
      </c>
      <c r="F2561">
        <f t="shared" si="117"/>
        <v>175.6</v>
      </c>
      <c r="G2561" t="str">
        <f>VLOOKUP(C2561,Customer!A2561:C5383,3,FALSE)</f>
        <v>USA</v>
      </c>
      <c r="H2561" t="str">
        <f>VLOOKUP(C2561,Customer!A2561:C5383,2,FALSE)</f>
        <v>San Jose</v>
      </c>
      <c r="I2561" t="str">
        <f t="shared" si="118"/>
        <v>Apr</v>
      </c>
      <c r="J2561">
        <f t="shared" si="119"/>
        <v>14</v>
      </c>
    </row>
    <row r="2562" spans="1:10" x14ac:dyDescent="0.3">
      <c r="A2562" s="3">
        <v>38481</v>
      </c>
      <c r="B2562">
        <v>2</v>
      </c>
      <c r="C2562" t="s">
        <v>558</v>
      </c>
      <c r="D2562">
        <v>95.95</v>
      </c>
      <c r="E2562" t="s">
        <v>598</v>
      </c>
      <c r="F2562">
        <f t="shared" si="117"/>
        <v>191.9</v>
      </c>
      <c r="G2562" t="str">
        <f>VLOOKUP(C2562,Customer!A2562:C5384,3,FALSE)</f>
        <v>Australia</v>
      </c>
      <c r="H2562" t="str">
        <f>VLOOKUP(C2562,Customer!A2562:C5384,2,FALSE)</f>
        <v>Glen Waverly</v>
      </c>
      <c r="I2562" t="str">
        <f t="shared" si="118"/>
        <v>May</v>
      </c>
      <c r="J2562">
        <f t="shared" si="119"/>
        <v>20</v>
      </c>
    </row>
    <row r="2563" spans="1:10" x14ac:dyDescent="0.3">
      <c r="A2563" s="3">
        <v>37669</v>
      </c>
      <c r="B2563">
        <v>1</v>
      </c>
      <c r="C2563" t="s">
        <v>552</v>
      </c>
      <c r="D2563">
        <v>100</v>
      </c>
      <c r="E2563" t="s">
        <v>566</v>
      </c>
      <c r="F2563">
        <f t="shared" ref="F2563:F2626" si="120">D2563*B2563</f>
        <v>100</v>
      </c>
      <c r="G2563" t="str">
        <f>VLOOKUP(C2563,Customer!A2563:C5385,3,FALSE)</f>
        <v>Italy</v>
      </c>
      <c r="H2563" t="str">
        <f>VLOOKUP(C2563,Customer!A2563:C5385,2,FALSE)</f>
        <v>Bergamo</v>
      </c>
      <c r="I2563" t="str">
        <f t="shared" ref="I2563:I2626" si="121">TEXT(A2563,"mmm")</f>
        <v>Feb</v>
      </c>
      <c r="J2563">
        <f t="shared" ref="J2563:J2626" si="122">WEEKNUM(A2563)</f>
        <v>8</v>
      </c>
    </row>
    <row r="2564" spans="1:10" x14ac:dyDescent="0.3">
      <c r="A2564" s="3">
        <v>37740</v>
      </c>
      <c r="B2564">
        <v>2</v>
      </c>
      <c r="C2564" t="s">
        <v>89</v>
      </c>
      <c r="D2564">
        <v>100</v>
      </c>
      <c r="E2564" t="s">
        <v>566</v>
      </c>
      <c r="F2564">
        <f t="shared" si="120"/>
        <v>200</v>
      </c>
      <c r="G2564" t="str">
        <f>VLOOKUP(C2564,Customer!A2564:C5386,3,FALSE)</f>
        <v>Australia</v>
      </c>
      <c r="H2564" t="str">
        <f>VLOOKUP(C2564,Customer!A2564:C5386,2,FALSE)</f>
        <v>Melbourne</v>
      </c>
      <c r="I2564" t="str">
        <f t="shared" si="121"/>
        <v>Apr</v>
      </c>
      <c r="J2564">
        <f t="shared" si="122"/>
        <v>18</v>
      </c>
    </row>
    <row r="2565" spans="1:10" x14ac:dyDescent="0.3">
      <c r="A2565" s="3">
        <v>37788</v>
      </c>
      <c r="B2565">
        <v>2</v>
      </c>
      <c r="C2565" t="s">
        <v>568</v>
      </c>
      <c r="D2565">
        <v>100</v>
      </c>
      <c r="E2565" t="s">
        <v>566</v>
      </c>
      <c r="F2565">
        <f t="shared" si="120"/>
        <v>200</v>
      </c>
      <c r="G2565" t="str">
        <f>VLOOKUP(C2565,Customer!A2565:C5387,3,FALSE)</f>
        <v>USA</v>
      </c>
      <c r="H2565" t="str">
        <f>VLOOKUP(C2565,Customer!A2565:C5387,2,FALSE)</f>
        <v>Glendale</v>
      </c>
      <c r="I2565" t="str">
        <f t="shared" si="121"/>
        <v>Jun</v>
      </c>
      <c r="J2565">
        <f t="shared" si="122"/>
        <v>25</v>
      </c>
    </row>
    <row r="2566" spans="1:10" x14ac:dyDescent="0.3">
      <c r="A2566" s="3">
        <v>37843</v>
      </c>
      <c r="B2566">
        <v>3</v>
      </c>
      <c r="C2566" t="s">
        <v>335</v>
      </c>
      <c r="D2566">
        <v>82.77</v>
      </c>
      <c r="E2566" t="s">
        <v>566</v>
      </c>
      <c r="F2566">
        <f t="shared" si="120"/>
        <v>248.31</v>
      </c>
      <c r="G2566" t="str">
        <f>VLOOKUP(C2566,Customer!A2566:C5388,3,FALSE)</f>
        <v>USA</v>
      </c>
      <c r="H2566" t="str">
        <f>VLOOKUP(C2566,Customer!A2566:C5388,2,FALSE)</f>
        <v>New Bedford</v>
      </c>
      <c r="I2566" t="str">
        <f t="shared" si="121"/>
        <v>Aug</v>
      </c>
      <c r="J2566">
        <f t="shared" si="122"/>
        <v>33</v>
      </c>
    </row>
    <row r="2567" spans="1:10" x14ac:dyDescent="0.3">
      <c r="A2567" s="3">
        <v>37900</v>
      </c>
      <c r="B2567">
        <v>4</v>
      </c>
      <c r="C2567" t="s">
        <v>126</v>
      </c>
      <c r="D2567">
        <v>100</v>
      </c>
      <c r="E2567" t="s">
        <v>566</v>
      </c>
      <c r="F2567">
        <f t="shared" si="120"/>
        <v>400</v>
      </c>
      <c r="G2567" t="str">
        <f>VLOOKUP(C2567,Customer!A2567:C5389,3,FALSE)</f>
        <v>Finland</v>
      </c>
      <c r="H2567" t="str">
        <f>VLOOKUP(C2567,Customer!A2567:C5389,2,FALSE)</f>
        <v>Helsinki</v>
      </c>
      <c r="I2567" t="str">
        <f t="shared" si="121"/>
        <v>Oct</v>
      </c>
      <c r="J2567">
        <f t="shared" si="122"/>
        <v>41</v>
      </c>
    </row>
    <row r="2568" spans="1:10" x14ac:dyDescent="0.3">
      <c r="A2568" s="3">
        <v>37922</v>
      </c>
      <c r="B2568">
        <v>4</v>
      </c>
      <c r="C2568" t="s">
        <v>62</v>
      </c>
      <c r="D2568">
        <v>100</v>
      </c>
      <c r="E2568" t="s">
        <v>566</v>
      </c>
      <c r="F2568">
        <f t="shared" si="120"/>
        <v>400</v>
      </c>
      <c r="G2568" t="str">
        <f>VLOOKUP(C2568,Customer!A2568:C5390,3,FALSE)</f>
        <v>USA</v>
      </c>
      <c r="H2568" t="str">
        <f>VLOOKUP(C2568,Customer!A2568:C5390,2,FALSE)</f>
        <v>Burlingame</v>
      </c>
      <c r="I2568" t="str">
        <f t="shared" si="121"/>
        <v>Oct</v>
      </c>
      <c r="J2568">
        <f t="shared" si="122"/>
        <v>44</v>
      </c>
    </row>
    <row r="2569" spans="1:10" x14ac:dyDescent="0.3">
      <c r="A2569" s="3">
        <v>37933</v>
      </c>
      <c r="B2569">
        <v>4</v>
      </c>
      <c r="C2569" t="s">
        <v>340</v>
      </c>
      <c r="D2569">
        <v>87.75</v>
      </c>
      <c r="E2569" t="s">
        <v>566</v>
      </c>
      <c r="F2569">
        <f t="shared" si="120"/>
        <v>351</v>
      </c>
      <c r="G2569" t="str">
        <f>VLOOKUP(C2569,Customer!A2569:C5391,3,FALSE)</f>
        <v>France</v>
      </c>
      <c r="H2569" t="str">
        <f>VLOOKUP(C2569,Customer!A2569:C5391,2,FALSE)</f>
        <v>Toulouse</v>
      </c>
      <c r="I2569" t="str">
        <f t="shared" si="121"/>
        <v>Nov</v>
      </c>
      <c r="J2569">
        <f t="shared" si="122"/>
        <v>45</v>
      </c>
    </row>
    <row r="2570" spans="1:10" x14ac:dyDescent="0.3">
      <c r="A2570" s="3">
        <v>37952</v>
      </c>
      <c r="B2570">
        <v>4</v>
      </c>
      <c r="C2570" t="s">
        <v>425</v>
      </c>
      <c r="D2570">
        <v>100</v>
      </c>
      <c r="E2570" t="s">
        <v>566</v>
      </c>
      <c r="F2570">
        <f t="shared" si="120"/>
        <v>400</v>
      </c>
      <c r="G2570" t="str">
        <f>VLOOKUP(C2570,Customer!A2570:C5392,3,FALSE)</f>
        <v>Philippines</v>
      </c>
      <c r="H2570" t="str">
        <f>VLOOKUP(C2570,Customer!A2570:C5392,2,FALSE)</f>
        <v>Makati City</v>
      </c>
      <c r="I2570" t="str">
        <f t="shared" si="121"/>
        <v>Nov</v>
      </c>
      <c r="J2570">
        <f t="shared" si="122"/>
        <v>48</v>
      </c>
    </row>
    <row r="2571" spans="1:10" x14ac:dyDescent="0.3">
      <c r="A2571" s="3">
        <v>37998</v>
      </c>
      <c r="B2571">
        <v>1</v>
      </c>
      <c r="C2571" t="s">
        <v>302</v>
      </c>
      <c r="D2571">
        <v>99.72</v>
      </c>
      <c r="E2571" t="s">
        <v>566</v>
      </c>
      <c r="F2571">
        <f t="shared" si="120"/>
        <v>99.72</v>
      </c>
      <c r="G2571" t="str">
        <f>VLOOKUP(C2571,Customer!A2571:C5393,3,FALSE)</f>
        <v>Japan</v>
      </c>
      <c r="H2571" t="str">
        <f>VLOOKUP(C2571,Customer!A2571:C5393,2,FALSE)</f>
        <v>Osaka</v>
      </c>
      <c r="I2571" t="str">
        <f t="shared" si="121"/>
        <v>Jan</v>
      </c>
      <c r="J2571">
        <f t="shared" si="122"/>
        <v>3</v>
      </c>
    </row>
    <row r="2572" spans="1:10" x14ac:dyDescent="0.3">
      <c r="A2572" s="3">
        <v>38036</v>
      </c>
      <c r="B2572">
        <v>1</v>
      </c>
      <c r="C2572" t="s">
        <v>362</v>
      </c>
      <c r="D2572">
        <v>87.75</v>
      </c>
      <c r="E2572" t="s">
        <v>566</v>
      </c>
      <c r="F2572">
        <f t="shared" si="120"/>
        <v>87.75</v>
      </c>
      <c r="G2572" t="str">
        <f>VLOOKUP(C2572,Customer!A2572:C5394,3,FALSE)</f>
        <v>USA</v>
      </c>
      <c r="H2572" t="str">
        <f>VLOOKUP(C2572,Customer!A2572:C5394,2,FALSE)</f>
        <v>San Diego</v>
      </c>
      <c r="I2572" t="str">
        <f t="shared" si="121"/>
        <v>Feb</v>
      </c>
      <c r="J2572">
        <f t="shared" si="122"/>
        <v>8</v>
      </c>
    </row>
    <row r="2573" spans="1:10" x14ac:dyDescent="0.3">
      <c r="A2573" s="3">
        <v>38079</v>
      </c>
      <c r="B2573">
        <v>2</v>
      </c>
      <c r="C2573" t="s">
        <v>373</v>
      </c>
      <c r="D2573">
        <v>88.75</v>
      </c>
      <c r="E2573" t="s">
        <v>566</v>
      </c>
      <c r="F2573">
        <f t="shared" si="120"/>
        <v>177.5</v>
      </c>
      <c r="G2573" t="str">
        <f>VLOOKUP(C2573,Customer!A2573:C5395,3,FALSE)</f>
        <v>Canada</v>
      </c>
      <c r="H2573" t="str">
        <f>VLOOKUP(C2573,Customer!A2573:C5395,2,FALSE)</f>
        <v>Tsawassen</v>
      </c>
      <c r="I2573" t="str">
        <f t="shared" si="121"/>
        <v>Apr</v>
      </c>
      <c r="J2573">
        <f t="shared" si="122"/>
        <v>14</v>
      </c>
    </row>
    <row r="2574" spans="1:10" x14ac:dyDescent="0.3">
      <c r="A2574" s="3">
        <v>38118</v>
      </c>
      <c r="B2574">
        <v>2</v>
      </c>
      <c r="C2574" t="s">
        <v>397</v>
      </c>
      <c r="D2574">
        <v>100</v>
      </c>
      <c r="E2574" t="s">
        <v>566</v>
      </c>
      <c r="F2574">
        <f t="shared" si="120"/>
        <v>200</v>
      </c>
      <c r="G2574" t="str">
        <f>VLOOKUP(C2574,Customer!A2574:C5396,3,FALSE)</f>
        <v>USA</v>
      </c>
      <c r="H2574" t="str">
        <f>VLOOKUP(C2574,Customer!A2574:C5396,2,FALSE)</f>
        <v>San Jose</v>
      </c>
      <c r="I2574" t="str">
        <f t="shared" si="121"/>
        <v>May</v>
      </c>
      <c r="J2574">
        <f t="shared" si="122"/>
        <v>20</v>
      </c>
    </row>
    <row r="2575" spans="1:10" x14ac:dyDescent="0.3">
      <c r="A2575" s="3">
        <v>38162</v>
      </c>
      <c r="B2575">
        <v>2</v>
      </c>
      <c r="C2575" t="s">
        <v>174</v>
      </c>
      <c r="D2575">
        <v>90.75</v>
      </c>
      <c r="E2575" t="s">
        <v>566</v>
      </c>
      <c r="F2575">
        <f t="shared" si="120"/>
        <v>181.5</v>
      </c>
      <c r="G2575" t="str">
        <f>VLOOKUP(C2575,Customer!A2575:C5397,3,FALSE)</f>
        <v>Spain</v>
      </c>
      <c r="H2575" t="str">
        <f>VLOOKUP(C2575,Customer!A2575:C5397,2,FALSE)</f>
        <v>Madrid</v>
      </c>
      <c r="I2575" t="str">
        <f t="shared" si="121"/>
        <v>Jun</v>
      </c>
      <c r="J2575">
        <f t="shared" si="122"/>
        <v>26</v>
      </c>
    </row>
    <row r="2576" spans="1:10" x14ac:dyDescent="0.3">
      <c r="A2576" s="3">
        <v>38191</v>
      </c>
      <c r="B2576">
        <v>3</v>
      </c>
      <c r="C2576" t="s">
        <v>114</v>
      </c>
      <c r="D2576">
        <v>100</v>
      </c>
      <c r="E2576" t="s">
        <v>566</v>
      </c>
      <c r="F2576">
        <f t="shared" si="120"/>
        <v>300</v>
      </c>
      <c r="G2576" t="str">
        <f>VLOOKUP(C2576,Customer!A2576:C5398,3,FALSE)</f>
        <v>France</v>
      </c>
      <c r="H2576" t="str">
        <f>VLOOKUP(C2576,Customer!A2576:C5398,2,FALSE)</f>
        <v>Nantes</v>
      </c>
      <c r="I2576" t="str">
        <f t="shared" si="121"/>
        <v>Jul</v>
      </c>
      <c r="J2576">
        <f t="shared" si="122"/>
        <v>30</v>
      </c>
    </row>
    <row r="2577" spans="1:10" x14ac:dyDescent="0.3">
      <c r="A2577" s="3">
        <v>38220</v>
      </c>
      <c r="B2577">
        <v>3</v>
      </c>
      <c r="C2577" t="s">
        <v>543</v>
      </c>
      <c r="D2577">
        <v>100</v>
      </c>
      <c r="E2577" t="s">
        <v>566</v>
      </c>
      <c r="F2577">
        <f t="shared" si="120"/>
        <v>300</v>
      </c>
      <c r="G2577" t="str">
        <f>VLOOKUP(C2577,Customer!A2577:C5399,3,FALSE)</f>
        <v>Norway</v>
      </c>
      <c r="H2577" t="str">
        <f>VLOOKUP(C2577,Customer!A2577:C5399,2,FALSE)</f>
        <v>Oslo</v>
      </c>
      <c r="I2577" t="str">
        <f t="shared" si="121"/>
        <v>Aug</v>
      </c>
      <c r="J2577">
        <f t="shared" si="122"/>
        <v>34</v>
      </c>
    </row>
    <row r="2578" spans="1:10" x14ac:dyDescent="0.3">
      <c r="A2578" s="3">
        <v>38245</v>
      </c>
      <c r="B2578">
        <v>3</v>
      </c>
      <c r="C2578" t="s">
        <v>572</v>
      </c>
      <c r="D2578">
        <v>100</v>
      </c>
      <c r="E2578" t="s">
        <v>566</v>
      </c>
      <c r="F2578">
        <f t="shared" si="120"/>
        <v>300</v>
      </c>
      <c r="G2578" t="str">
        <f>VLOOKUP(C2578,Customer!A2578:C5400,3,FALSE)</f>
        <v>Germany</v>
      </c>
      <c r="H2578" t="str">
        <f>VLOOKUP(C2578,Customer!A2578:C5400,2,FALSE)</f>
        <v>Munich</v>
      </c>
      <c r="I2578" t="str">
        <f t="shared" si="121"/>
        <v>Sep</v>
      </c>
      <c r="J2578">
        <f t="shared" si="122"/>
        <v>38</v>
      </c>
    </row>
    <row r="2579" spans="1:10" x14ac:dyDescent="0.3">
      <c r="A2579" s="3">
        <v>38275</v>
      </c>
      <c r="B2579">
        <v>4</v>
      </c>
      <c r="C2579" t="s">
        <v>317</v>
      </c>
      <c r="D2579">
        <v>88.75</v>
      </c>
      <c r="E2579" t="s">
        <v>566</v>
      </c>
      <c r="F2579">
        <f t="shared" si="120"/>
        <v>355</v>
      </c>
      <c r="G2579" t="str">
        <f>VLOOKUP(C2579,Customer!A2579:C5401,3,FALSE)</f>
        <v>USA</v>
      </c>
      <c r="H2579" t="str">
        <f>VLOOKUP(C2579,Customer!A2579:C5401,2,FALSE)</f>
        <v>White Plains</v>
      </c>
      <c r="I2579" t="str">
        <f t="shared" si="121"/>
        <v>Oct</v>
      </c>
      <c r="J2579">
        <f t="shared" si="122"/>
        <v>42</v>
      </c>
    </row>
    <row r="2580" spans="1:10" x14ac:dyDescent="0.3">
      <c r="A2580" s="3">
        <v>38292</v>
      </c>
      <c r="B2580">
        <v>4</v>
      </c>
      <c r="C2580" t="s">
        <v>383</v>
      </c>
      <c r="D2580">
        <v>100</v>
      </c>
      <c r="E2580" t="s">
        <v>566</v>
      </c>
      <c r="F2580">
        <f t="shared" si="120"/>
        <v>400</v>
      </c>
      <c r="G2580" t="str">
        <f>VLOOKUP(C2580,Customer!A2580:C5402,3,FALSE)</f>
        <v>UK</v>
      </c>
      <c r="H2580" t="str">
        <f>VLOOKUP(C2580,Customer!A2580:C5402,2,FALSE)</f>
        <v>Cowes</v>
      </c>
      <c r="I2580" t="str">
        <f t="shared" si="121"/>
        <v>Nov</v>
      </c>
      <c r="J2580">
        <f t="shared" si="122"/>
        <v>45</v>
      </c>
    </row>
    <row r="2581" spans="1:10" x14ac:dyDescent="0.3">
      <c r="A2581" s="3">
        <v>38303</v>
      </c>
      <c r="B2581">
        <v>4</v>
      </c>
      <c r="C2581" t="s">
        <v>552</v>
      </c>
      <c r="D2581">
        <v>100</v>
      </c>
      <c r="E2581" t="s">
        <v>566</v>
      </c>
      <c r="F2581">
        <f t="shared" si="120"/>
        <v>400</v>
      </c>
      <c r="G2581" t="str">
        <f>VLOOKUP(C2581,Customer!A2581:C5403,3,FALSE)</f>
        <v>Italy</v>
      </c>
      <c r="H2581" t="str">
        <f>VLOOKUP(C2581,Customer!A2581:C5403,2,FALSE)</f>
        <v>Bergamo</v>
      </c>
      <c r="I2581" t="str">
        <f t="shared" si="121"/>
        <v>Nov</v>
      </c>
      <c r="J2581">
        <f t="shared" si="122"/>
        <v>46</v>
      </c>
    </row>
    <row r="2582" spans="1:10" x14ac:dyDescent="0.3">
      <c r="A2582" s="3">
        <v>38315</v>
      </c>
      <c r="B2582">
        <v>4</v>
      </c>
      <c r="C2582" t="s">
        <v>352</v>
      </c>
      <c r="D2582">
        <v>87.75</v>
      </c>
      <c r="E2582" t="s">
        <v>566</v>
      </c>
      <c r="F2582">
        <f t="shared" si="120"/>
        <v>351</v>
      </c>
      <c r="G2582" t="str">
        <f>VLOOKUP(C2582,Customer!A2582:C5404,3,FALSE)</f>
        <v>Spain</v>
      </c>
      <c r="H2582" t="str">
        <f>VLOOKUP(C2582,Customer!A2582:C5404,2,FALSE)</f>
        <v>Barcelona</v>
      </c>
      <c r="I2582" t="str">
        <f t="shared" si="121"/>
        <v>Nov</v>
      </c>
      <c r="J2582">
        <f t="shared" si="122"/>
        <v>48</v>
      </c>
    </row>
    <row r="2583" spans="1:10" x14ac:dyDescent="0.3">
      <c r="A2583" s="3">
        <v>38324</v>
      </c>
      <c r="B2583">
        <v>4</v>
      </c>
      <c r="C2583" t="s">
        <v>600</v>
      </c>
      <c r="D2583">
        <v>100</v>
      </c>
      <c r="E2583" t="s">
        <v>566</v>
      </c>
      <c r="F2583">
        <f t="shared" si="120"/>
        <v>400</v>
      </c>
      <c r="G2583" t="str">
        <f>VLOOKUP(C2583,Customer!A2583:C5405,3,FALSE)</f>
        <v>USA</v>
      </c>
      <c r="H2583" t="str">
        <f>VLOOKUP(C2583,Customer!A2583:C5405,2,FALSE)</f>
        <v>Brickhaven</v>
      </c>
      <c r="I2583" t="str">
        <f t="shared" si="121"/>
        <v>Dec</v>
      </c>
      <c r="J2583">
        <f t="shared" si="122"/>
        <v>49</v>
      </c>
    </row>
    <row r="2584" spans="1:10" x14ac:dyDescent="0.3">
      <c r="A2584" s="3">
        <v>38338</v>
      </c>
      <c r="B2584">
        <v>4</v>
      </c>
      <c r="C2584" t="s">
        <v>152</v>
      </c>
      <c r="D2584">
        <v>100</v>
      </c>
      <c r="E2584" t="s">
        <v>566</v>
      </c>
      <c r="F2584">
        <f t="shared" si="120"/>
        <v>400</v>
      </c>
      <c r="G2584" t="str">
        <f>VLOOKUP(C2584,Customer!A2584:C5406,3,FALSE)</f>
        <v>Australia</v>
      </c>
      <c r="H2584" t="str">
        <f>VLOOKUP(C2584,Customer!A2584:C5406,2,FALSE)</f>
        <v>Chatswood</v>
      </c>
      <c r="I2584" t="str">
        <f t="shared" si="121"/>
        <v>Dec</v>
      </c>
      <c r="J2584">
        <f t="shared" si="122"/>
        <v>51</v>
      </c>
    </row>
    <row r="2585" spans="1:10" x14ac:dyDescent="0.3">
      <c r="A2585" s="3">
        <v>38386</v>
      </c>
      <c r="B2585">
        <v>1</v>
      </c>
      <c r="C2585" t="s">
        <v>114</v>
      </c>
      <c r="D2585">
        <v>100</v>
      </c>
      <c r="E2585" t="s">
        <v>566</v>
      </c>
      <c r="F2585">
        <f t="shared" si="120"/>
        <v>100</v>
      </c>
      <c r="G2585" t="str">
        <f>VLOOKUP(C2585,Customer!A2585:C5407,3,FALSE)</f>
        <v>France</v>
      </c>
      <c r="H2585" t="str">
        <f>VLOOKUP(C2585,Customer!A2585:C5407,2,FALSE)</f>
        <v>Nantes</v>
      </c>
      <c r="I2585" t="str">
        <f t="shared" si="121"/>
        <v>Feb</v>
      </c>
      <c r="J2585">
        <f t="shared" si="122"/>
        <v>6</v>
      </c>
    </row>
    <row r="2586" spans="1:10" x14ac:dyDescent="0.3">
      <c r="A2586" s="3">
        <v>38412</v>
      </c>
      <c r="B2586">
        <v>1</v>
      </c>
      <c r="C2586" t="s">
        <v>174</v>
      </c>
      <c r="D2586">
        <v>83.84</v>
      </c>
      <c r="E2586" t="s">
        <v>566</v>
      </c>
      <c r="F2586">
        <f t="shared" si="120"/>
        <v>83.84</v>
      </c>
      <c r="G2586" t="str">
        <f>VLOOKUP(C2586,Customer!A2586:C5408,3,FALSE)</f>
        <v>Spain</v>
      </c>
      <c r="H2586" t="str">
        <f>VLOOKUP(C2586,Customer!A2586:C5408,2,FALSE)</f>
        <v>Madrid</v>
      </c>
      <c r="I2586" t="str">
        <f t="shared" si="121"/>
        <v>Mar</v>
      </c>
      <c r="J2586">
        <f t="shared" si="122"/>
        <v>10</v>
      </c>
    </row>
    <row r="2587" spans="1:10" x14ac:dyDescent="0.3">
      <c r="A2587" s="3">
        <v>38441</v>
      </c>
      <c r="B2587">
        <v>1</v>
      </c>
      <c r="C2587" t="s">
        <v>37</v>
      </c>
      <c r="D2587">
        <v>86.76</v>
      </c>
      <c r="E2587" t="s">
        <v>566</v>
      </c>
      <c r="F2587">
        <f t="shared" si="120"/>
        <v>86.76</v>
      </c>
      <c r="G2587" t="str">
        <f>VLOOKUP(C2587,Customer!A2587:C5409,3,FALSE)</f>
        <v>France</v>
      </c>
      <c r="H2587" t="str">
        <f>VLOOKUP(C2587,Customer!A2587:C5409,2,FALSE)</f>
        <v>Reims</v>
      </c>
      <c r="I2587" t="str">
        <f t="shared" si="121"/>
        <v>Mar</v>
      </c>
      <c r="J2587">
        <f t="shared" si="122"/>
        <v>14</v>
      </c>
    </row>
    <row r="2588" spans="1:10" x14ac:dyDescent="0.3">
      <c r="A2588" s="3">
        <v>38445</v>
      </c>
      <c r="B2588">
        <v>2</v>
      </c>
      <c r="C2588" t="s">
        <v>104</v>
      </c>
      <c r="D2588">
        <v>88.75</v>
      </c>
      <c r="E2588" t="s">
        <v>566</v>
      </c>
      <c r="F2588">
        <f t="shared" si="120"/>
        <v>177.5</v>
      </c>
      <c r="G2588" t="str">
        <f>VLOOKUP(C2588,Customer!A2588:C5410,3,FALSE)</f>
        <v>USA</v>
      </c>
      <c r="H2588" t="str">
        <f>VLOOKUP(C2588,Customer!A2588:C5410,2,FALSE)</f>
        <v>Newark</v>
      </c>
      <c r="I2588" t="str">
        <f t="shared" si="121"/>
        <v>Apr</v>
      </c>
      <c r="J2588">
        <f t="shared" si="122"/>
        <v>15</v>
      </c>
    </row>
    <row r="2589" spans="1:10" x14ac:dyDescent="0.3">
      <c r="A2589" s="3">
        <v>38482</v>
      </c>
      <c r="B2589">
        <v>2</v>
      </c>
      <c r="C2589" t="s">
        <v>452</v>
      </c>
      <c r="D2589">
        <v>100</v>
      </c>
      <c r="E2589" t="s">
        <v>566</v>
      </c>
      <c r="F2589">
        <f t="shared" si="120"/>
        <v>200</v>
      </c>
      <c r="G2589" t="str">
        <f>VLOOKUP(C2589,Customer!A2589:C5411,3,FALSE)</f>
        <v>Italy</v>
      </c>
      <c r="H2589" t="str">
        <f>VLOOKUP(C2589,Customer!A2589:C5411,2,FALSE)</f>
        <v>Reggio Emilia</v>
      </c>
      <c r="I2589" t="str">
        <f t="shared" si="121"/>
        <v>May</v>
      </c>
      <c r="J2589">
        <f t="shared" si="122"/>
        <v>20</v>
      </c>
    </row>
    <row r="2590" spans="1:10" x14ac:dyDescent="0.3">
      <c r="A2590" s="3">
        <v>37663</v>
      </c>
      <c r="B2590">
        <v>1</v>
      </c>
      <c r="C2590" t="s">
        <v>322</v>
      </c>
      <c r="D2590">
        <v>65.77</v>
      </c>
      <c r="E2590" t="s">
        <v>598</v>
      </c>
      <c r="F2590">
        <f t="shared" si="120"/>
        <v>65.77</v>
      </c>
      <c r="G2590" t="str">
        <f>VLOOKUP(C2590,Customer!A2590:C5412,3,FALSE)</f>
        <v>Denmark</v>
      </c>
      <c r="H2590" t="str">
        <f>VLOOKUP(C2590,Customer!A2590:C5412,2,FALSE)</f>
        <v>Kobenhavn</v>
      </c>
      <c r="I2590" t="str">
        <f t="shared" si="121"/>
        <v>Feb</v>
      </c>
      <c r="J2590">
        <f t="shared" si="122"/>
        <v>7</v>
      </c>
    </row>
    <row r="2591" spans="1:10" x14ac:dyDescent="0.3">
      <c r="A2591" s="3">
        <v>37739</v>
      </c>
      <c r="B2591">
        <v>2</v>
      </c>
      <c r="C2591" t="s">
        <v>144</v>
      </c>
      <c r="D2591">
        <v>65.77</v>
      </c>
      <c r="E2591" t="s">
        <v>598</v>
      </c>
      <c r="F2591">
        <f t="shared" si="120"/>
        <v>131.54</v>
      </c>
      <c r="G2591" t="str">
        <f>VLOOKUP(C2591,Customer!A2591:C5413,3,FALSE)</f>
        <v>Austria</v>
      </c>
      <c r="H2591" t="str">
        <f>VLOOKUP(C2591,Customer!A2591:C5413,2,FALSE)</f>
        <v>Salzburg</v>
      </c>
      <c r="I2591" t="str">
        <f t="shared" si="121"/>
        <v>Apr</v>
      </c>
      <c r="J2591">
        <f t="shared" si="122"/>
        <v>18</v>
      </c>
    </row>
    <row r="2592" spans="1:10" x14ac:dyDescent="0.3">
      <c r="A2592" s="3">
        <v>37784</v>
      </c>
      <c r="B2592">
        <v>2</v>
      </c>
      <c r="C2592" t="s">
        <v>329</v>
      </c>
      <c r="D2592">
        <v>85.29</v>
      </c>
      <c r="E2592" t="s">
        <v>598</v>
      </c>
      <c r="F2592">
        <f t="shared" si="120"/>
        <v>170.58</v>
      </c>
      <c r="G2592" t="str">
        <f>VLOOKUP(C2592,Customer!A2592:C5414,3,FALSE)</f>
        <v>UK</v>
      </c>
      <c r="H2592" t="str">
        <f>VLOOKUP(C2592,Customer!A2592:C5414,2,FALSE)</f>
        <v>London</v>
      </c>
      <c r="I2592" t="str">
        <f t="shared" si="121"/>
        <v>Jun</v>
      </c>
      <c r="J2592">
        <f t="shared" si="122"/>
        <v>24</v>
      </c>
    </row>
    <row r="2593" spans="1:10" x14ac:dyDescent="0.3">
      <c r="A2593" s="3">
        <v>37843</v>
      </c>
      <c r="B2593">
        <v>3</v>
      </c>
      <c r="C2593" t="s">
        <v>335</v>
      </c>
      <c r="D2593">
        <v>85.29</v>
      </c>
      <c r="E2593" t="s">
        <v>598</v>
      </c>
      <c r="F2593">
        <f t="shared" si="120"/>
        <v>255.87</v>
      </c>
      <c r="G2593" t="str">
        <f>VLOOKUP(C2593,Customer!A2593:C5415,3,FALSE)</f>
        <v>USA</v>
      </c>
      <c r="H2593" t="str">
        <f>VLOOKUP(C2593,Customer!A2593:C5415,2,FALSE)</f>
        <v>New Bedford</v>
      </c>
      <c r="I2593" t="str">
        <f t="shared" si="121"/>
        <v>Aug</v>
      </c>
      <c r="J2593">
        <f t="shared" si="122"/>
        <v>33</v>
      </c>
    </row>
    <row r="2594" spans="1:10" x14ac:dyDescent="0.3">
      <c r="A2594" s="3">
        <v>37896</v>
      </c>
      <c r="B2594">
        <v>4</v>
      </c>
      <c r="C2594" t="s">
        <v>514</v>
      </c>
      <c r="D2594">
        <v>64.33</v>
      </c>
      <c r="E2594" t="s">
        <v>598</v>
      </c>
      <c r="F2594">
        <f t="shared" si="120"/>
        <v>257.32</v>
      </c>
      <c r="G2594" t="str">
        <f>VLOOKUP(C2594,Customer!A2594:C5416,3,FALSE)</f>
        <v>USA</v>
      </c>
      <c r="H2594" t="str">
        <f>VLOOKUP(C2594,Customer!A2594:C5416,2,FALSE)</f>
        <v>Glendale</v>
      </c>
      <c r="I2594" t="str">
        <f t="shared" si="121"/>
        <v>Oct</v>
      </c>
      <c r="J2594">
        <f t="shared" si="122"/>
        <v>40</v>
      </c>
    </row>
    <row r="2595" spans="1:10" x14ac:dyDescent="0.3">
      <c r="A2595" s="3">
        <v>37917</v>
      </c>
      <c r="B2595">
        <v>4</v>
      </c>
      <c r="C2595" t="s">
        <v>261</v>
      </c>
      <c r="D2595">
        <v>70.11</v>
      </c>
      <c r="E2595" t="s">
        <v>598</v>
      </c>
      <c r="F2595">
        <f t="shared" si="120"/>
        <v>280.44</v>
      </c>
      <c r="G2595" t="str">
        <f>VLOOKUP(C2595,Customer!A2595:C5417,3,FALSE)</f>
        <v>Sweden</v>
      </c>
      <c r="H2595" t="str">
        <f>VLOOKUP(C2595,Customer!A2595:C5417,2,FALSE)</f>
        <v>Boras</v>
      </c>
      <c r="I2595" t="str">
        <f t="shared" si="121"/>
        <v>Oct</v>
      </c>
      <c r="J2595">
        <f t="shared" si="122"/>
        <v>43</v>
      </c>
    </row>
    <row r="2596" spans="1:10" x14ac:dyDescent="0.3">
      <c r="A2596" s="3">
        <v>37932</v>
      </c>
      <c r="B2596">
        <v>4</v>
      </c>
      <c r="C2596" t="s">
        <v>487</v>
      </c>
      <c r="D2596">
        <v>76.62</v>
      </c>
      <c r="E2596" t="s">
        <v>598</v>
      </c>
      <c r="F2596">
        <f t="shared" si="120"/>
        <v>306.48</v>
      </c>
      <c r="G2596" t="str">
        <f>VLOOKUP(C2596,Customer!A2596:C5418,3,FALSE)</f>
        <v>Spain</v>
      </c>
      <c r="H2596" t="str">
        <f>VLOOKUP(C2596,Customer!A2596:C5418,2,FALSE)</f>
        <v>Madrid</v>
      </c>
      <c r="I2596" t="str">
        <f t="shared" si="121"/>
        <v>Nov</v>
      </c>
      <c r="J2596">
        <f t="shared" si="122"/>
        <v>45</v>
      </c>
    </row>
    <row r="2597" spans="1:10" x14ac:dyDescent="0.3">
      <c r="A2597" s="3">
        <v>37939</v>
      </c>
      <c r="B2597">
        <v>4</v>
      </c>
      <c r="C2597" t="s">
        <v>335</v>
      </c>
      <c r="D2597">
        <v>57.82</v>
      </c>
      <c r="E2597" t="s">
        <v>598</v>
      </c>
      <c r="F2597">
        <f t="shared" si="120"/>
        <v>231.28</v>
      </c>
      <c r="G2597" t="str">
        <f>VLOOKUP(C2597,Customer!A2597:C5419,3,FALSE)</f>
        <v>USA</v>
      </c>
      <c r="H2597" t="str">
        <f>VLOOKUP(C2597,Customer!A2597:C5419,2,FALSE)</f>
        <v>New Bedford</v>
      </c>
      <c r="I2597" t="str">
        <f t="shared" si="121"/>
        <v>Nov</v>
      </c>
      <c r="J2597">
        <f t="shared" si="122"/>
        <v>46</v>
      </c>
    </row>
    <row r="2598" spans="1:10" x14ac:dyDescent="0.3">
      <c r="A2598" s="3">
        <v>37951</v>
      </c>
      <c r="B2598">
        <v>4</v>
      </c>
      <c r="C2598" t="s">
        <v>352</v>
      </c>
      <c r="D2598">
        <v>78.790000000000006</v>
      </c>
      <c r="E2598" t="s">
        <v>598</v>
      </c>
      <c r="F2598">
        <f t="shared" si="120"/>
        <v>315.16000000000003</v>
      </c>
      <c r="G2598" t="str">
        <f>VLOOKUP(C2598,Customer!A2598:C5420,3,FALSE)</f>
        <v>Spain</v>
      </c>
      <c r="H2598" t="str">
        <f>VLOOKUP(C2598,Customer!A2598:C5420,2,FALSE)</f>
        <v>Barcelona</v>
      </c>
      <c r="I2598" t="str">
        <f t="shared" si="121"/>
        <v>Nov</v>
      </c>
      <c r="J2598">
        <f t="shared" si="122"/>
        <v>48</v>
      </c>
    </row>
    <row r="2599" spans="1:10" x14ac:dyDescent="0.3">
      <c r="A2599" s="3">
        <v>37988</v>
      </c>
      <c r="B2599">
        <v>1</v>
      </c>
      <c r="C2599" t="s">
        <v>219</v>
      </c>
      <c r="D2599">
        <v>74.45</v>
      </c>
      <c r="E2599" t="s">
        <v>598</v>
      </c>
      <c r="F2599">
        <f t="shared" si="120"/>
        <v>74.45</v>
      </c>
      <c r="G2599" t="str">
        <f>VLOOKUP(C2599,Customer!A2599:C5421,3,FALSE)</f>
        <v>France</v>
      </c>
      <c r="H2599" t="str">
        <f>VLOOKUP(C2599,Customer!A2599:C5421,2,FALSE)</f>
        <v>Lyon</v>
      </c>
      <c r="I2599" t="str">
        <f t="shared" si="121"/>
        <v>Jan</v>
      </c>
      <c r="J2599">
        <f t="shared" si="122"/>
        <v>1</v>
      </c>
    </row>
    <row r="2600" spans="1:10" x14ac:dyDescent="0.3">
      <c r="A2600" s="3">
        <v>38036</v>
      </c>
      <c r="B2600">
        <v>1</v>
      </c>
      <c r="C2600" t="s">
        <v>362</v>
      </c>
      <c r="D2600">
        <v>80.95</v>
      </c>
      <c r="E2600" t="s">
        <v>598</v>
      </c>
      <c r="F2600">
        <f t="shared" si="120"/>
        <v>80.95</v>
      </c>
      <c r="G2600" t="str">
        <f>VLOOKUP(C2600,Customer!A2600:C5422,3,FALSE)</f>
        <v>USA</v>
      </c>
      <c r="H2600" t="str">
        <f>VLOOKUP(C2600,Customer!A2600:C5422,2,FALSE)</f>
        <v>San Diego</v>
      </c>
      <c r="I2600" t="str">
        <f t="shared" si="121"/>
        <v>Feb</v>
      </c>
      <c r="J2600">
        <f t="shared" si="122"/>
        <v>8</v>
      </c>
    </row>
    <row r="2601" spans="1:10" x14ac:dyDescent="0.3">
      <c r="A2601" s="3">
        <v>38075</v>
      </c>
      <c r="B2601">
        <v>1</v>
      </c>
      <c r="C2601" t="s">
        <v>104</v>
      </c>
      <c r="D2601">
        <v>82.4</v>
      </c>
      <c r="E2601" t="s">
        <v>598</v>
      </c>
      <c r="F2601">
        <f t="shared" si="120"/>
        <v>82.4</v>
      </c>
      <c r="G2601" t="str">
        <f>VLOOKUP(C2601,Customer!A2601:C5423,3,FALSE)</f>
        <v>USA</v>
      </c>
      <c r="H2601" t="str">
        <f>VLOOKUP(C2601,Customer!A2601:C5423,2,FALSE)</f>
        <v>Newark</v>
      </c>
      <c r="I2601" t="str">
        <f t="shared" si="121"/>
        <v>Mar</v>
      </c>
      <c r="J2601">
        <f t="shared" si="122"/>
        <v>14</v>
      </c>
    </row>
    <row r="2602" spans="1:10" x14ac:dyDescent="0.3">
      <c r="A2602" s="3">
        <v>38114</v>
      </c>
      <c r="B2602">
        <v>2</v>
      </c>
      <c r="C2602" t="s">
        <v>28</v>
      </c>
      <c r="D2602">
        <v>75.89</v>
      </c>
      <c r="E2602" t="s">
        <v>598</v>
      </c>
      <c r="F2602">
        <f t="shared" si="120"/>
        <v>151.78</v>
      </c>
      <c r="G2602" t="str">
        <f>VLOOKUP(C2602,Customer!A2602:C5424,3,FALSE)</f>
        <v>USA</v>
      </c>
      <c r="H2602" t="str">
        <f>VLOOKUP(C2602,Customer!A2602:C5424,2,FALSE)</f>
        <v>NYC</v>
      </c>
      <c r="I2602" t="str">
        <f t="shared" si="121"/>
        <v>May</v>
      </c>
      <c r="J2602">
        <f t="shared" si="122"/>
        <v>19</v>
      </c>
    </row>
    <row r="2603" spans="1:10" x14ac:dyDescent="0.3">
      <c r="A2603" s="3">
        <v>38155</v>
      </c>
      <c r="B2603">
        <v>2</v>
      </c>
      <c r="C2603" t="s">
        <v>292</v>
      </c>
      <c r="D2603">
        <v>68.67</v>
      </c>
      <c r="E2603" t="s">
        <v>598</v>
      </c>
      <c r="F2603">
        <f t="shared" si="120"/>
        <v>137.34</v>
      </c>
      <c r="G2603" t="str">
        <f>VLOOKUP(C2603,Customer!A2603:C5425,3,FALSE)</f>
        <v>Canada</v>
      </c>
      <c r="H2603" t="str">
        <f>VLOOKUP(C2603,Customer!A2603:C5425,2,FALSE)</f>
        <v>Montreal</v>
      </c>
      <c r="I2603" t="str">
        <f t="shared" si="121"/>
        <v>Jun</v>
      </c>
      <c r="J2603">
        <f t="shared" si="122"/>
        <v>25</v>
      </c>
    </row>
    <row r="2604" spans="1:10" x14ac:dyDescent="0.3">
      <c r="A2604" s="3">
        <v>38189</v>
      </c>
      <c r="B2604">
        <v>3</v>
      </c>
      <c r="C2604" t="s">
        <v>365</v>
      </c>
      <c r="D2604">
        <v>62.16</v>
      </c>
      <c r="E2604" t="s">
        <v>598</v>
      </c>
      <c r="F2604">
        <f t="shared" si="120"/>
        <v>186.48</v>
      </c>
      <c r="G2604" t="str">
        <f>VLOOKUP(C2604,Customer!A2604:C5426,3,FALSE)</f>
        <v>Belgium</v>
      </c>
      <c r="H2604" t="str">
        <f>VLOOKUP(C2604,Customer!A2604:C5426,2,FALSE)</f>
        <v>Bruxelles</v>
      </c>
      <c r="I2604" t="str">
        <f t="shared" si="121"/>
        <v>Jul</v>
      </c>
      <c r="J2604">
        <f t="shared" si="122"/>
        <v>30</v>
      </c>
    </row>
    <row r="2605" spans="1:10" x14ac:dyDescent="0.3">
      <c r="A2605" s="3">
        <v>38219</v>
      </c>
      <c r="B2605">
        <v>3</v>
      </c>
      <c r="C2605" t="s">
        <v>373</v>
      </c>
      <c r="D2605">
        <v>65.77</v>
      </c>
      <c r="E2605" t="s">
        <v>598</v>
      </c>
      <c r="F2605">
        <f t="shared" si="120"/>
        <v>197.31</v>
      </c>
      <c r="G2605" t="str">
        <f>VLOOKUP(C2605,Customer!A2605:C5427,3,FALSE)</f>
        <v>Canada</v>
      </c>
      <c r="H2605" t="str">
        <f>VLOOKUP(C2605,Customer!A2605:C5427,2,FALSE)</f>
        <v>Tsawassen</v>
      </c>
      <c r="I2605" t="str">
        <f t="shared" si="121"/>
        <v>Aug</v>
      </c>
      <c r="J2605">
        <f t="shared" si="122"/>
        <v>34</v>
      </c>
    </row>
    <row r="2606" spans="1:10" x14ac:dyDescent="0.3">
      <c r="A2606" s="3">
        <v>38240</v>
      </c>
      <c r="B2606">
        <v>3</v>
      </c>
      <c r="C2606" t="s">
        <v>379</v>
      </c>
      <c r="D2606">
        <v>58.55</v>
      </c>
      <c r="E2606" t="s">
        <v>598</v>
      </c>
      <c r="F2606">
        <f t="shared" si="120"/>
        <v>175.64999999999998</v>
      </c>
      <c r="G2606" t="str">
        <f>VLOOKUP(C2606,Customer!A2606:C5428,3,FALSE)</f>
        <v>USA</v>
      </c>
      <c r="H2606" t="str">
        <f>VLOOKUP(C2606,Customer!A2606:C5428,2,FALSE)</f>
        <v>Boston</v>
      </c>
      <c r="I2606" t="str">
        <f t="shared" si="121"/>
        <v>Sep</v>
      </c>
      <c r="J2606">
        <f t="shared" si="122"/>
        <v>37</v>
      </c>
    </row>
    <row r="2607" spans="1:10" x14ac:dyDescent="0.3">
      <c r="A2607" s="3">
        <v>38274</v>
      </c>
      <c r="B2607">
        <v>4</v>
      </c>
      <c r="C2607" t="s">
        <v>492</v>
      </c>
      <c r="D2607">
        <v>75.17</v>
      </c>
      <c r="E2607" t="s">
        <v>598</v>
      </c>
      <c r="F2607">
        <f t="shared" si="120"/>
        <v>300.68</v>
      </c>
      <c r="G2607" t="str">
        <f>VLOOKUP(C2607,Customer!A2607:C5429,3,FALSE)</f>
        <v>UK</v>
      </c>
      <c r="H2607" t="str">
        <f>VLOOKUP(C2607,Customer!A2607:C5429,2,FALSE)</f>
        <v>Manchester</v>
      </c>
      <c r="I2607" t="str">
        <f t="shared" si="121"/>
        <v>Oct</v>
      </c>
      <c r="J2607">
        <f t="shared" si="122"/>
        <v>42</v>
      </c>
    </row>
    <row r="2608" spans="1:10" x14ac:dyDescent="0.3">
      <c r="A2608" s="3">
        <v>38292</v>
      </c>
      <c r="B2608">
        <v>4</v>
      </c>
      <c r="C2608" t="s">
        <v>383</v>
      </c>
      <c r="D2608">
        <v>74.45</v>
      </c>
      <c r="E2608" t="s">
        <v>598</v>
      </c>
      <c r="F2608">
        <f t="shared" si="120"/>
        <v>297.8</v>
      </c>
      <c r="G2608" t="str">
        <f>VLOOKUP(C2608,Customer!A2608:C5430,3,FALSE)</f>
        <v>UK</v>
      </c>
      <c r="H2608" t="str">
        <f>VLOOKUP(C2608,Customer!A2608:C5430,2,FALSE)</f>
        <v>Cowes</v>
      </c>
      <c r="I2608" t="str">
        <f t="shared" si="121"/>
        <v>Nov</v>
      </c>
      <c r="J2608">
        <f t="shared" si="122"/>
        <v>45</v>
      </c>
    </row>
    <row r="2609" spans="1:10" x14ac:dyDescent="0.3">
      <c r="A2609" s="3">
        <v>38301</v>
      </c>
      <c r="B2609">
        <v>4</v>
      </c>
      <c r="C2609" t="s">
        <v>322</v>
      </c>
      <c r="D2609">
        <v>96.31</v>
      </c>
      <c r="E2609" t="s">
        <v>598</v>
      </c>
      <c r="F2609">
        <f t="shared" si="120"/>
        <v>385.24</v>
      </c>
      <c r="G2609" t="str">
        <f>VLOOKUP(C2609,Customer!A2609:C5431,3,FALSE)</f>
        <v>Denmark</v>
      </c>
      <c r="H2609" t="str">
        <f>VLOOKUP(C2609,Customer!A2609:C5431,2,FALSE)</f>
        <v>Kobenhavn</v>
      </c>
      <c r="I2609" t="str">
        <f t="shared" si="121"/>
        <v>Nov</v>
      </c>
      <c r="J2609">
        <f t="shared" si="122"/>
        <v>46</v>
      </c>
    </row>
    <row r="2610" spans="1:10" x14ac:dyDescent="0.3">
      <c r="A2610" s="3">
        <v>38314</v>
      </c>
      <c r="B2610">
        <v>4</v>
      </c>
      <c r="C2610" t="s">
        <v>246</v>
      </c>
      <c r="D2610">
        <v>74.349999999999994</v>
      </c>
      <c r="E2610" t="s">
        <v>598</v>
      </c>
      <c r="F2610">
        <f t="shared" si="120"/>
        <v>297.39999999999998</v>
      </c>
      <c r="G2610" t="str">
        <f>VLOOKUP(C2610,Customer!A2610:C5432,3,FALSE)</f>
        <v>Japan</v>
      </c>
      <c r="H2610" t="str">
        <f>VLOOKUP(C2610,Customer!A2610:C5432,2,FALSE)</f>
        <v>Minato-ku</v>
      </c>
      <c r="I2610" t="str">
        <f t="shared" si="121"/>
        <v>Nov</v>
      </c>
      <c r="J2610">
        <f t="shared" si="122"/>
        <v>48</v>
      </c>
    </row>
    <row r="2611" spans="1:10" x14ac:dyDescent="0.3">
      <c r="A2611" s="3">
        <v>38323</v>
      </c>
      <c r="B2611">
        <v>4</v>
      </c>
      <c r="C2611" t="s">
        <v>174</v>
      </c>
      <c r="D2611">
        <v>75.349999999999994</v>
      </c>
      <c r="E2611" t="s">
        <v>598</v>
      </c>
      <c r="F2611">
        <f t="shared" si="120"/>
        <v>301.39999999999998</v>
      </c>
      <c r="G2611" t="str">
        <f>VLOOKUP(C2611,Customer!A2611:C5433,3,FALSE)</f>
        <v>Spain</v>
      </c>
      <c r="H2611" t="str">
        <f>VLOOKUP(C2611,Customer!A2611:C5433,2,FALSE)</f>
        <v>Madrid</v>
      </c>
      <c r="I2611" t="str">
        <f t="shared" si="121"/>
        <v>Dec</v>
      </c>
      <c r="J2611">
        <f t="shared" si="122"/>
        <v>49</v>
      </c>
    </row>
    <row r="2612" spans="1:10" x14ac:dyDescent="0.3">
      <c r="A2612" s="3">
        <v>38383</v>
      </c>
      <c r="B2612">
        <v>1</v>
      </c>
      <c r="C2612" t="s">
        <v>391</v>
      </c>
      <c r="D2612">
        <v>70.33</v>
      </c>
      <c r="E2612" t="s">
        <v>598</v>
      </c>
      <c r="F2612">
        <f t="shared" si="120"/>
        <v>70.33</v>
      </c>
      <c r="G2612" t="str">
        <f>VLOOKUP(C2612,Customer!A2612:C5434,3,FALSE)</f>
        <v>Finland</v>
      </c>
      <c r="H2612" t="str">
        <f>VLOOKUP(C2612,Customer!A2612:C5434,2,FALSE)</f>
        <v>Oulu</v>
      </c>
      <c r="I2612" t="str">
        <f t="shared" si="121"/>
        <v>Jan</v>
      </c>
      <c r="J2612">
        <f t="shared" si="122"/>
        <v>6</v>
      </c>
    </row>
    <row r="2613" spans="1:10" x14ac:dyDescent="0.3">
      <c r="A2613" s="3">
        <v>38412</v>
      </c>
      <c r="B2613">
        <v>1</v>
      </c>
      <c r="C2613" t="s">
        <v>174</v>
      </c>
      <c r="D2613">
        <v>100</v>
      </c>
      <c r="E2613" t="s">
        <v>598</v>
      </c>
      <c r="F2613">
        <f t="shared" si="120"/>
        <v>100</v>
      </c>
      <c r="G2613" t="str">
        <f>VLOOKUP(C2613,Customer!A2613:C5435,3,FALSE)</f>
        <v>Spain</v>
      </c>
      <c r="H2613" t="str">
        <f>VLOOKUP(C2613,Customer!A2613:C5435,2,FALSE)</f>
        <v>Madrid</v>
      </c>
      <c r="I2613" t="str">
        <f t="shared" si="121"/>
        <v>Mar</v>
      </c>
      <c r="J2613">
        <f t="shared" si="122"/>
        <v>10</v>
      </c>
    </row>
    <row r="2614" spans="1:10" x14ac:dyDescent="0.3">
      <c r="A2614" s="3">
        <v>38439</v>
      </c>
      <c r="B2614">
        <v>1</v>
      </c>
      <c r="C2614" t="s">
        <v>340</v>
      </c>
      <c r="D2614">
        <v>66.5</v>
      </c>
      <c r="E2614" t="s">
        <v>598</v>
      </c>
      <c r="F2614">
        <f t="shared" si="120"/>
        <v>66.5</v>
      </c>
      <c r="G2614" t="str">
        <f>VLOOKUP(C2614,Customer!A2614:C5436,3,FALSE)</f>
        <v>France</v>
      </c>
      <c r="H2614" t="str">
        <f>VLOOKUP(C2614,Customer!A2614:C5436,2,FALSE)</f>
        <v>Toulouse</v>
      </c>
      <c r="I2614" t="str">
        <f t="shared" si="121"/>
        <v>Mar</v>
      </c>
      <c r="J2614">
        <f t="shared" si="122"/>
        <v>14</v>
      </c>
    </row>
    <row r="2615" spans="1:10" x14ac:dyDescent="0.3">
      <c r="A2615" s="3">
        <v>38478</v>
      </c>
      <c r="B2615">
        <v>2</v>
      </c>
      <c r="C2615" t="s">
        <v>379</v>
      </c>
      <c r="D2615">
        <v>75.89</v>
      </c>
      <c r="E2615" t="s">
        <v>598</v>
      </c>
      <c r="F2615">
        <f t="shared" si="120"/>
        <v>151.78</v>
      </c>
      <c r="G2615" t="str">
        <f>VLOOKUP(C2615,Customer!A2615:C5437,3,FALSE)</f>
        <v>USA</v>
      </c>
      <c r="H2615" t="str">
        <f>VLOOKUP(C2615,Customer!A2615:C5437,2,FALSE)</f>
        <v>Boston</v>
      </c>
      <c r="I2615" t="str">
        <f t="shared" si="121"/>
        <v>May</v>
      </c>
      <c r="J2615">
        <f t="shared" si="122"/>
        <v>19</v>
      </c>
    </row>
    <row r="2616" spans="1:10" x14ac:dyDescent="0.3">
      <c r="A2616" s="3">
        <v>37650</v>
      </c>
      <c r="B2616">
        <v>1</v>
      </c>
      <c r="C2616" t="s">
        <v>133</v>
      </c>
      <c r="D2616">
        <v>100</v>
      </c>
      <c r="E2616" t="s">
        <v>181</v>
      </c>
      <c r="F2616">
        <f t="shared" si="120"/>
        <v>100</v>
      </c>
      <c r="G2616" t="str">
        <f>VLOOKUP(C2616,Customer!A2616:C5438,3,FALSE)</f>
        <v>Norway</v>
      </c>
      <c r="H2616" t="str">
        <f>VLOOKUP(C2616,Customer!A2616:C5438,2,FALSE)</f>
        <v>Stavern</v>
      </c>
      <c r="I2616" t="str">
        <f t="shared" si="121"/>
        <v>Jan</v>
      </c>
      <c r="J2616">
        <f t="shared" si="122"/>
        <v>5</v>
      </c>
    </row>
    <row r="2617" spans="1:10" x14ac:dyDescent="0.3">
      <c r="A2617" s="3">
        <v>37712</v>
      </c>
      <c r="B2617">
        <v>2</v>
      </c>
      <c r="C2617" t="s">
        <v>403</v>
      </c>
      <c r="D2617">
        <v>100</v>
      </c>
      <c r="E2617" t="s">
        <v>181</v>
      </c>
      <c r="F2617">
        <f t="shared" si="120"/>
        <v>200</v>
      </c>
      <c r="G2617" t="str">
        <f>VLOOKUP(C2617,Customer!A2617:C5439,3,FALSE)</f>
        <v>France</v>
      </c>
      <c r="H2617" t="str">
        <f>VLOOKUP(C2617,Customer!A2617:C5439,2,FALSE)</f>
        <v>Paris</v>
      </c>
      <c r="I2617" t="str">
        <f t="shared" si="121"/>
        <v>Apr</v>
      </c>
      <c r="J2617">
        <f t="shared" si="122"/>
        <v>14</v>
      </c>
    </row>
    <row r="2618" spans="1:10" x14ac:dyDescent="0.3">
      <c r="A2618" s="3">
        <v>37769</v>
      </c>
      <c r="B2618">
        <v>2</v>
      </c>
      <c r="C2618" t="s">
        <v>191</v>
      </c>
      <c r="D2618">
        <v>100</v>
      </c>
      <c r="E2618" t="s">
        <v>181</v>
      </c>
      <c r="F2618">
        <f t="shared" si="120"/>
        <v>200</v>
      </c>
      <c r="G2618" t="str">
        <f>VLOOKUP(C2618,Customer!A2618:C5440,3,FALSE)</f>
        <v>Spain</v>
      </c>
      <c r="H2618" t="str">
        <f>VLOOKUP(C2618,Customer!A2618:C5440,2,FALSE)</f>
        <v>Madrid</v>
      </c>
      <c r="I2618" t="str">
        <f t="shared" si="121"/>
        <v>May</v>
      </c>
      <c r="J2618">
        <f t="shared" si="122"/>
        <v>22</v>
      </c>
    </row>
    <row r="2619" spans="1:10" x14ac:dyDescent="0.3">
      <c r="A2619" s="3">
        <v>37826</v>
      </c>
      <c r="B2619">
        <v>3</v>
      </c>
      <c r="C2619" t="s">
        <v>62</v>
      </c>
      <c r="D2619">
        <v>100</v>
      </c>
      <c r="E2619" t="s">
        <v>181</v>
      </c>
      <c r="F2619">
        <f t="shared" si="120"/>
        <v>300</v>
      </c>
      <c r="G2619" t="str">
        <f>VLOOKUP(C2619,Customer!A2619:C5441,3,FALSE)</f>
        <v>USA</v>
      </c>
      <c r="H2619" t="str">
        <f>VLOOKUP(C2619,Customer!A2619:C5441,2,FALSE)</f>
        <v>Burlingame</v>
      </c>
      <c r="I2619" t="str">
        <f t="shared" si="121"/>
        <v>Jul</v>
      </c>
      <c r="J2619">
        <f t="shared" si="122"/>
        <v>30</v>
      </c>
    </row>
    <row r="2620" spans="1:10" x14ac:dyDescent="0.3">
      <c r="A2620" s="3">
        <v>37883</v>
      </c>
      <c r="B2620">
        <v>3</v>
      </c>
      <c r="C2620" t="s">
        <v>196</v>
      </c>
      <c r="D2620">
        <v>100</v>
      </c>
      <c r="E2620" t="s">
        <v>181</v>
      </c>
      <c r="F2620">
        <f t="shared" si="120"/>
        <v>300</v>
      </c>
      <c r="G2620" t="str">
        <f>VLOOKUP(C2620,Customer!A2620:C5442,3,FALSE)</f>
        <v>Singapore</v>
      </c>
      <c r="H2620" t="str">
        <f>VLOOKUP(C2620,Customer!A2620:C5442,2,FALSE)</f>
        <v>Singapore</v>
      </c>
      <c r="I2620" t="str">
        <f t="shared" si="121"/>
        <v>Sep</v>
      </c>
      <c r="J2620">
        <f t="shared" si="122"/>
        <v>38</v>
      </c>
    </row>
    <row r="2621" spans="1:10" x14ac:dyDescent="0.3">
      <c r="A2621" s="3">
        <v>37915</v>
      </c>
      <c r="B2621">
        <v>4</v>
      </c>
      <c r="C2621" t="s">
        <v>409</v>
      </c>
      <c r="D2621">
        <v>81.93</v>
      </c>
      <c r="E2621" t="s">
        <v>181</v>
      </c>
      <c r="F2621">
        <f t="shared" si="120"/>
        <v>327.72</v>
      </c>
      <c r="G2621" t="str">
        <f>VLOOKUP(C2621,Customer!A2621:C5443,3,FALSE)</f>
        <v>Austria</v>
      </c>
      <c r="H2621" t="str">
        <f>VLOOKUP(C2621,Customer!A2621:C5443,2,FALSE)</f>
        <v>Graz</v>
      </c>
      <c r="I2621" t="str">
        <f t="shared" si="121"/>
        <v>Oct</v>
      </c>
      <c r="J2621">
        <f t="shared" si="122"/>
        <v>43</v>
      </c>
    </row>
    <row r="2622" spans="1:10" x14ac:dyDescent="0.3">
      <c r="A2622" s="3">
        <v>37931</v>
      </c>
      <c r="B2622">
        <v>4</v>
      </c>
      <c r="C2622" t="s">
        <v>329</v>
      </c>
      <c r="D2622">
        <v>85.98</v>
      </c>
      <c r="E2622" t="s">
        <v>181</v>
      </c>
      <c r="F2622">
        <f t="shared" si="120"/>
        <v>343.92</v>
      </c>
      <c r="G2622" t="str">
        <f>VLOOKUP(C2622,Customer!A2622:C5444,3,FALSE)</f>
        <v>UK</v>
      </c>
      <c r="H2622" t="str">
        <f>VLOOKUP(C2622,Customer!A2622:C5444,2,FALSE)</f>
        <v>London</v>
      </c>
      <c r="I2622" t="str">
        <f t="shared" si="121"/>
        <v>Nov</v>
      </c>
      <c r="J2622">
        <f t="shared" si="122"/>
        <v>45</v>
      </c>
    </row>
    <row r="2623" spans="1:10" x14ac:dyDescent="0.3">
      <c r="A2623" s="3">
        <v>37938</v>
      </c>
      <c r="B2623">
        <v>4</v>
      </c>
      <c r="C2623" t="s">
        <v>214</v>
      </c>
      <c r="D2623">
        <v>86.99</v>
      </c>
      <c r="E2623" t="s">
        <v>181</v>
      </c>
      <c r="F2623">
        <f t="shared" si="120"/>
        <v>347.96</v>
      </c>
      <c r="G2623" t="str">
        <f>VLOOKUP(C2623,Customer!A2623:C5445,3,FALSE)</f>
        <v>USA</v>
      </c>
      <c r="H2623" t="str">
        <f>VLOOKUP(C2623,Customer!A2623:C5445,2,FALSE)</f>
        <v>Philadelphia</v>
      </c>
      <c r="I2623" t="str">
        <f t="shared" si="121"/>
        <v>Nov</v>
      </c>
      <c r="J2623">
        <f t="shared" si="122"/>
        <v>46</v>
      </c>
    </row>
    <row r="2624" spans="1:10" x14ac:dyDescent="0.3">
      <c r="A2624" s="3">
        <v>37950</v>
      </c>
      <c r="B2624">
        <v>4</v>
      </c>
      <c r="C2624" t="s">
        <v>219</v>
      </c>
      <c r="D2624">
        <v>89.01</v>
      </c>
      <c r="E2624" t="s">
        <v>181</v>
      </c>
      <c r="F2624">
        <f t="shared" si="120"/>
        <v>356.04</v>
      </c>
      <c r="G2624" t="str">
        <f>VLOOKUP(C2624,Customer!A2624:C5446,3,FALSE)</f>
        <v>France</v>
      </c>
      <c r="H2624" t="str">
        <f>VLOOKUP(C2624,Customer!A2624:C5446,2,FALSE)</f>
        <v>Lyon</v>
      </c>
      <c r="I2624" t="str">
        <f t="shared" si="121"/>
        <v>Nov</v>
      </c>
      <c r="J2624">
        <f t="shared" si="122"/>
        <v>48</v>
      </c>
    </row>
    <row r="2625" spans="1:10" x14ac:dyDescent="0.3">
      <c r="A2625" s="3">
        <v>37960</v>
      </c>
      <c r="B2625">
        <v>4</v>
      </c>
      <c r="C2625" t="s">
        <v>225</v>
      </c>
      <c r="D2625">
        <v>100</v>
      </c>
      <c r="E2625" t="s">
        <v>181</v>
      </c>
      <c r="F2625">
        <f t="shared" si="120"/>
        <v>400</v>
      </c>
      <c r="G2625" t="str">
        <f>VLOOKUP(C2625,Customer!A2625:C5447,3,FALSE)</f>
        <v>Canada</v>
      </c>
      <c r="H2625" t="str">
        <f>VLOOKUP(C2625,Customer!A2625:C5447,2,FALSE)</f>
        <v>Vancouver</v>
      </c>
      <c r="I2625" t="str">
        <f t="shared" si="121"/>
        <v>Dec</v>
      </c>
      <c r="J2625">
        <f t="shared" si="122"/>
        <v>49</v>
      </c>
    </row>
    <row r="2626" spans="1:10" x14ac:dyDescent="0.3">
      <c r="A2626" s="3">
        <v>38021</v>
      </c>
      <c r="B2626">
        <v>1</v>
      </c>
      <c r="C2626" t="s">
        <v>418</v>
      </c>
      <c r="D2626">
        <v>88</v>
      </c>
      <c r="E2626" t="s">
        <v>181</v>
      </c>
      <c r="F2626">
        <f t="shared" si="120"/>
        <v>88</v>
      </c>
      <c r="G2626" t="str">
        <f>VLOOKUP(C2626,Customer!A2626:C5448,3,FALSE)</f>
        <v>Singapore</v>
      </c>
      <c r="H2626" t="str">
        <f>VLOOKUP(C2626,Customer!A2626:C5448,2,FALSE)</f>
        <v>Singapore</v>
      </c>
      <c r="I2626" t="str">
        <f t="shared" si="121"/>
        <v>Feb</v>
      </c>
      <c r="J2626">
        <f t="shared" si="122"/>
        <v>6</v>
      </c>
    </row>
    <row r="2627" spans="1:10" x14ac:dyDescent="0.3">
      <c r="A2627" s="3">
        <v>38057</v>
      </c>
      <c r="B2627">
        <v>1</v>
      </c>
      <c r="C2627" t="s">
        <v>272</v>
      </c>
      <c r="D2627">
        <v>100</v>
      </c>
      <c r="E2627" t="s">
        <v>181</v>
      </c>
      <c r="F2627">
        <f t="shared" ref="F2627:F2690" si="123">D2627*B2627</f>
        <v>100</v>
      </c>
      <c r="G2627" t="str">
        <f>VLOOKUP(C2627,Customer!A2627:C5449,3,FALSE)</f>
        <v>USA</v>
      </c>
      <c r="H2627" t="str">
        <f>VLOOKUP(C2627,Customer!A2627:C5449,2,FALSE)</f>
        <v>San Rafael</v>
      </c>
      <c r="I2627" t="str">
        <f t="shared" ref="I2627:I2690" si="124">TEXT(A2627,"mmm")</f>
        <v>Mar</v>
      </c>
      <c r="J2627">
        <f t="shared" ref="J2627:J2690" si="125">WEEKNUM(A2627)</f>
        <v>11</v>
      </c>
    </row>
    <row r="2628" spans="1:10" x14ac:dyDescent="0.3">
      <c r="A2628" s="3">
        <v>38111</v>
      </c>
      <c r="B2628">
        <v>2</v>
      </c>
      <c r="C2628" t="s">
        <v>242</v>
      </c>
      <c r="D2628">
        <v>100</v>
      </c>
      <c r="E2628" t="s">
        <v>181</v>
      </c>
      <c r="F2628">
        <f t="shared" si="123"/>
        <v>200</v>
      </c>
      <c r="G2628" t="str">
        <f>VLOOKUP(C2628,Customer!A2628:C5450,3,FALSE)</f>
        <v>USA</v>
      </c>
      <c r="H2628" t="str">
        <f>VLOOKUP(C2628,Customer!A2628:C5450,2,FALSE)</f>
        <v>New Haven</v>
      </c>
      <c r="I2628" t="str">
        <f t="shared" si="124"/>
        <v>May</v>
      </c>
      <c r="J2628">
        <f t="shared" si="125"/>
        <v>19</v>
      </c>
    </row>
    <row r="2629" spans="1:10" x14ac:dyDescent="0.3">
      <c r="A2629" s="3">
        <v>38153</v>
      </c>
      <c r="B2629">
        <v>2</v>
      </c>
      <c r="C2629" t="s">
        <v>246</v>
      </c>
      <c r="D2629">
        <v>80.92</v>
      </c>
      <c r="E2629" t="s">
        <v>181</v>
      </c>
      <c r="F2629">
        <f t="shared" si="123"/>
        <v>161.84</v>
      </c>
      <c r="G2629" t="str">
        <f>VLOOKUP(C2629,Customer!A2629:C5451,3,FALSE)</f>
        <v>Japan</v>
      </c>
      <c r="H2629" t="str">
        <f>VLOOKUP(C2629,Customer!A2629:C5451,2,FALSE)</f>
        <v>Minato-ku</v>
      </c>
      <c r="I2629" t="str">
        <f t="shared" si="124"/>
        <v>Jun</v>
      </c>
      <c r="J2629">
        <f t="shared" si="125"/>
        <v>25</v>
      </c>
    </row>
    <row r="2630" spans="1:10" x14ac:dyDescent="0.3">
      <c r="A2630" s="3">
        <v>38187</v>
      </c>
      <c r="B2630">
        <v>3</v>
      </c>
      <c r="C2630" t="s">
        <v>152</v>
      </c>
      <c r="D2630">
        <v>88</v>
      </c>
      <c r="E2630" t="s">
        <v>181</v>
      </c>
      <c r="F2630">
        <f t="shared" si="123"/>
        <v>264</v>
      </c>
      <c r="G2630" t="str">
        <f>VLOOKUP(C2630,Customer!A2630:C5452,3,FALSE)</f>
        <v>Australia</v>
      </c>
      <c r="H2630" t="str">
        <f>VLOOKUP(C2630,Customer!A2630:C5452,2,FALSE)</f>
        <v>Chatswood</v>
      </c>
      <c r="I2630" t="str">
        <f t="shared" si="124"/>
        <v>Jul</v>
      </c>
      <c r="J2630">
        <f t="shared" si="125"/>
        <v>30</v>
      </c>
    </row>
    <row r="2631" spans="1:10" x14ac:dyDescent="0.3">
      <c r="A2631" s="3">
        <v>38218</v>
      </c>
      <c r="B2631">
        <v>3</v>
      </c>
      <c r="C2631" t="s">
        <v>139</v>
      </c>
      <c r="D2631">
        <v>85.98</v>
      </c>
      <c r="E2631" t="s">
        <v>181</v>
      </c>
      <c r="F2631">
        <f t="shared" si="123"/>
        <v>257.94</v>
      </c>
      <c r="G2631" t="str">
        <f>VLOOKUP(C2631,Customer!A2631:C5453,3,FALSE)</f>
        <v>USA</v>
      </c>
      <c r="H2631" t="str">
        <f>VLOOKUP(C2631,Customer!A2631:C5453,2,FALSE)</f>
        <v>Allentown</v>
      </c>
      <c r="I2631" t="str">
        <f t="shared" si="124"/>
        <v>Aug</v>
      </c>
      <c r="J2631">
        <f t="shared" si="125"/>
        <v>34</v>
      </c>
    </row>
    <row r="2632" spans="1:10" x14ac:dyDescent="0.3">
      <c r="A2632" s="3">
        <v>38238</v>
      </c>
      <c r="B2632">
        <v>3</v>
      </c>
      <c r="C2632" t="s">
        <v>261</v>
      </c>
      <c r="D2632">
        <v>100</v>
      </c>
      <c r="E2632" t="s">
        <v>181</v>
      </c>
      <c r="F2632">
        <f t="shared" si="123"/>
        <v>300</v>
      </c>
      <c r="G2632" t="str">
        <f>VLOOKUP(C2632,Customer!A2632:C5454,3,FALSE)</f>
        <v>Sweden</v>
      </c>
      <c r="H2632" t="str">
        <f>VLOOKUP(C2632,Customer!A2632:C5454,2,FALSE)</f>
        <v>Boras</v>
      </c>
      <c r="I2632" t="str">
        <f t="shared" si="124"/>
        <v>Sep</v>
      </c>
      <c r="J2632">
        <f t="shared" si="125"/>
        <v>37</v>
      </c>
    </row>
    <row r="2633" spans="1:10" x14ac:dyDescent="0.3">
      <c r="A2633" s="3">
        <v>38271</v>
      </c>
      <c r="B2633">
        <v>4</v>
      </c>
      <c r="C2633" t="s">
        <v>267</v>
      </c>
      <c r="D2633">
        <v>100</v>
      </c>
      <c r="E2633" t="s">
        <v>181</v>
      </c>
      <c r="F2633">
        <f t="shared" si="123"/>
        <v>400</v>
      </c>
      <c r="G2633" t="str">
        <f>VLOOKUP(C2633,Customer!A2633:C5455,3,FALSE)</f>
        <v>France</v>
      </c>
      <c r="H2633" t="str">
        <f>VLOOKUP(C2633,Customer!A2633:C5455,2,FALSE)</f>
        <v>Versailles</v>
      </c>
      <c r="I2633" t="str">
        <f t="shared" si="124"/>
        <v>Oct</v>
      </c>
      <c r="J2633">
        <f t="shared" si="125"/>
        <v>42</v>
      </c>
    </row>
    <row r="2634" spans="1:10" x14ac:dyDescent="0.3">
      <c r="A2634" s="3">
        <v>38282</v>
      </c>
      <c r="B2634">
        <v>4</v>
      </c>
      <c r="C2634" t="s">
        <v>225</v>
      </c>
      <c r="D2634">
        <v>99.13</v>
      </c>
      <c r="E2634" t="s">
        <v>181</v>
      </c>
      <c r="F2634">
        <f t="shared" si="123"/>
        <v>396.52</v>
      </c>
      <c r="G2634" t="str">
        <f>VLOOKUP(C2634,Customer!A2634:C5456,3,FALSE)</f>
        <v>Canada</v>
      </c>
      <c r="H2634" t="str">
        <f>VLOOKUP(C2634,Customer!A2634:C5456,2,FALSE)</f>
        <v>Vancouver</v>
      </c>
      <c r="I2634" t="str">
        <f t="shared" si="124"/>
        <v>Oct</v>
      </c>
      <c r="J2634">
        <f t="shared" si="125"/>
        <v>43</v>
      </c>
    </row>
    <row r="2635" spans="1:10" x14ac:dyDescent="0.3">
      <c r="A2635" s="3">
        <v>38296</v>
      </c>
      <c r="B2635">
        <v>4</v>
      </c>
      <c r="C2635" t="s">
        <v>99</v>
      </c>
      <c r="D2635">
        <v>100</v>
      </c>
      <c r="E2635" t="s">
        <v>181</v>
      </c>
      <c r="F2635">
        <f t="shared" si="123"/>
        <v>400</v>
      </c>
      <c r="G2635" t="str">
        <f>VLOOKUP(C2635,Customer!A2635:C5457,3,FALSE)</f>
        <v>USA</v>
      </c>
      <c r="H2635" t="str">
        <f>VLOOKUP(C2635,Customer!A2635:C5457,2,FALSE)</f>
        <v>NYC</v>
      </c>
      <c r="I2635" t="str">
        <f t="shared" si="124"/>
        <v>Nov</v>
      </c>
      <c r="J2635">
        <f t="shared" si="125"/>
        <v>45</v>
      </c>
    </row>
    <row r="2636" spans="1:10" x14ac:dyDescent="0.3">
      <c r="A2636" s="3">
        <v>38311</v>
      </c>
      <c r="B2636">
        <v>4</v>
      </c>
      <c r="C2636" t="s">
        <v>403</v>
      </c>
      <c r="D2636">
        <v>100</v>
      </c>
      <c r="E2636" t="s">
        <v>181</v>
      </c>
      <c r="F2636">
        <f t="shared" si="123"/>
        <v>400</v>
      </c>
      <c r="G2636" t="str">
        <f>VLOOKUP(C2636,Customer!A2636:C5458,3,FALSE)</f>
        <v>France</v>
      </c>
      <c r="H2636" t="str">
        <f>VLOOKUP(C2636,Customer!A2636:C5458,2,FALSE)</f>
        <v>Paris</v>
      </c>
      <c r="I2636" t="str">
        <f t="shared" si="124"/>
        <v>Nov</v>
      </c>
      <c r="J2636">
        <f t="shared" si="125"/>
        <v>47</v>
      </c>
    </row>
    <row r="2637" spans="1:10" x14ac:dyDescent="0.3">
      <c r="A2637" s="3">
        <v>38292</v>
      </c>
      <c r="B2637">
        <v>4</v>
      </c>
      <c r="C2637" t="s">
        <v>191</v>
      </c>
      <c r="D2637">
        <v>82.83</v>
      </c>
      <c r="E2637" t="s">
        <v>181</v>
      </c>
      <c r="F2637">
        <f t="shared" si="123"/>
        <v>331.32</v>
      </c>
      <c r="G2637" t="str">
        <f>VLOOKUP(C2637,Customer!A2637:C5459,3,FALSE)</f>
        <v>Spain</v>
      </c>
      <c r="H2637" t="str">
        <f>VLOOKUP(C2637,Customer!A2637:C5459,2,FALSE)</f>
        <v>Madrid</v>
      </c>
      <c r="I2637" t="str">
        <f t="shared" si="124"/>
        <v>Nov</v>
      </c>
      <c r="J2637">
        <f t="shared" si="125"/>
        <v>45</v>
      </c>
    </row>
    <row r="2638" spans="1:10" x14ac:dyDescent="0.3">
      <c r="A2638" s="3">
        <v>38331</v>
      </c>
      <c r="B2638">
        <v>4</v>
      </c>
      <c r="C2638" t="s">
        <v>174</v>
      </c>
      <c r="D2638">
        <v>100</v>
      </c>
      <c r="E2638" t="s">
        <v>181</v>
      </c>
      <c r="F2638">
        <f t="shared" si="123"/>
        <v>400</v>
      </c>
      <c r="G2638" t="str">
        <f>VLOOKUP(C2638,Customer!A2638:C5460,3,FALSE)</f>
        <v>Spain</v>
      </c>
      <c r="H2638" t="str">
        <f>VLOOKUP(C2638,Customer!A2638:C5460,2,FALSE)</f>
        <v>Madrid</v>
      </c>
      <c r="I2638" t="str">
        <f t="shared" si="124"/>
        <v>Dec</v>
      </c>
      <c r="J2638">
        <f t="shared" si="125"/>
        <v>50</v>
      </c>
    </row>
    <row r="2639" spans="1:10" x14ac:dyDescent="0.3">
      <c r="A2639" s="3">
        <v>38375</v>
      </c>
      <c r="B2639">
        <v>1</v>
      </c>
      <c r="C2639" t="s">
        <v>272</v>
      </c>
      <c r="D2639">
        <v>100</v>
      </c>
      <c r="E2639" t="s">
        <v>181</v>
      </c>
      <c r="F2639">
        <f t="shared" si="123"/>
        <v>100</v>
      </c>
      <c r="G2639" t="str">
        <f>VLOOKUP(C2639,Customer!A2639:C5461,3,FALSE)</f>
        <v>USA</v>
      </c>
      <c r="H2639" t="str">
        <f>VLOOKUP(C2639,Customer!A2639:C5461,2,FALSE)</f>
        <v>San Rafael</v>
      </c>
      <c r="I2639" t="str">
        <f t="shared" si="124"/>
        <v>Jan</v>
      </c>
      <c r="J2639">
        <f t="shared" si="125"/>
        <v>5</v>
      </c>
    </row>
    <row r="2640" spans="1:10" x14ac:dyDescent="0.3">
      <c r="A2640" s="3">
        <v>38400</v>
      </c>
      <c r="B2640">
        <v>1</v>
      </c>
      <c r="C2640" t="s">
        <v>272</v>
      </c>
      <c r="D2640">
        <v>54.84</v>
      </c>
      <c r="E2640" t="s">
        <v>181</v>
      </c>
      <c r="F2640">
        <f t="shared" si="123"/>
        <v>54.84</v>
      </c>
      <c r="G2640" t="str">
        <f>VLOOKUP(C2640,Customer!A2640:C5462,3,FALSE)</f>
        <v>USA</v>
      </c>
      <c r="H2640" t="str">
        <f>VLOOKUP(C2640,Customer!A2640:C5462,2,FALSE)</f>
        <v>San Rafael</v>
      </c>
      <c r="I2640" t="str">
        <f t="shared" si="124"/>
        <v>Feb</v>
      </c>
      <c r="J2640">
        <f t="shared" si="125"/>
        <v>8</v>
      </c>
    </row>
    <row r="2641" spans="1:10" x14ac:dyDescent="0.3">
      <c r="A2641" s="3">
        <v>38473</v>
      </c>
      <c r="B2641">
        <v>2</v>
      </c>
      <c r="C2641" t="s">
        <v>292</v>
      </c>
      <c r="D2641">
        <v>100</v>
      </c>
      <c r="E2641" t="s">
        <v>181</v>
      </c>
      <c r="F2641">
        <f t="shared" si="123"/>
        <v>200</v>
      </c>
      <c r="G2641" t="str">
        <f>VLOOKUP(C2641,Customer!A2641:C5463,3,FALSE)</f>
        <v>Canada</v>
      </c>
      <c r="H2641" t="str">
        <f>VLOOKUP(C2641,Customer!A2641:C5463,2,FALSE)</f>
        <v>Montreal</v>
      </c>
      <c r="I2641" t="str">
        <f t="shared" si="124"/>
        <v>May</v>
      </c>
      <c r="J2641">
        <f t="shared" si="125"/>
        <v>19</v>
      </c>
    </row>
    <row r="2642" spans="1:10" x14ac:dyDescent="0.3">
      <c r="A2642" s="3">
        <v>38503</v>
      </c>
      <c r="B2642">
        <v>2</v>
      </c>
      <c r="C2642" t="s">
        <v>174</v>
      </c>
      <c r="D2642">
        <v>80.92</v>
      </c>
      <c r="E2642" t="s">
        <v>181</v>
      </c>
      <c r="F2642">
        <f t="shared" si="123"/>
        <v>161.84</v>
      </c>
      <c r="G2642" t="str">
        <f>VLOOKUP(C2642,Customer!A2642:C5464,3,FALSE)</f>
        <v>Spain</v>
      </c>
      <c r="H2642" t="str">
        <f>VLOOKUP(C2642,Customer!A2642:C5464,2,FALSE)</f>
        <v>Madrid</v>
      </c>
      <c r="I2642" t="str">
        <f t="shared" si="124"/>
        <v>May</v>
      </c>
      <c r="J2642">
        <f t="shared" si="125"/>
        <v>23</v>
      </c>
    </row>
    <row r="2643" spans="1:10" x14ac:dyDescent="0.3">
      <c r="A2643" s="3">
        <v>37669</v>
      </c>
      <c r="B2643">
        <v>1</v>
      </c>
      <c r="C2643" t="s">
        <v>552</v>
      </c>
      <c r="D2643">
        <v>100</v>
      </c>
      <c r="E2643" t="s">
        <v>566</v>
      </c>
      <c r="F2643">
        <f t="shared" si="123"/>
        <v>100</v>
      </c>
      <c r="G2643" t="str">
        <f>VLOOKUP(C2643,Customer!A2643:C5465,3,FALSE)</f>
        <v>Italy</v>
      </c>
      <c r="H2643" t="str">
        <f>VLOOKUP(C2643,Customer!A2643:C5465,2,FALSE)</f>
        <v>Bergamo</v>
      </c>
      <c r="I2643" t="str">
        <f t="shared" si="124"/>
        <v>Feb</v>
      </c>
      <c r="J2643">
        <f t="shared" si="125"/>
        <v>8</v>
      </c>
    </row>
    <row r="2644" spans="1:10" x14ac:dyDescent="0.3">
      <c r="A2644" s="3">
        <v>37740</v>
      </c>
      <c r="B2644">
        <v>2</v>
      </c>
      <c r="C2644" t="s">
        <v>89</v>
      </c>
      <c r="D2644">
        <v>100</v>
      </c>
      <c r="E2644" t="s">
        <v>566</v>
      </c>
      <c r="F2644">
        <f t="shared" si="123"/>
        <v>200</v>
      </c>
      <c r="G2644" t="str">
        <f>VLOOKUP(C2644,Customer!A2644:C5466,3,FALSE)</f>
        <v>Australia</v>
      </c>
      <c r="H2644" t="str">
        <f>VLOOKUP(C2644,Customer!A2644:C5466,2,FALSE)</f>
        <v>Melbourne</v>
      </c>
      <c r="I2644" t="str">
        <f t="shared" si="124"/>
        <v>Apr</v>
      </c>
      <c r="J2644">
        <f t="shared" si="125"/>
        <v>18</v>
      </c>
    </row>
    <row r="2645" spans="1:10" x14ac:dyDescent="0.3">
      <c r="A2645" s="3">
        <v>37799</v>
      </c>
      <c r="B2645">
        <v>2</v>
      </c>
      <c r="C2645" t="s">
        <v>174</v>
      </c>
      <c r="D2645">
        <v>99.67</v>
      </c>
      <c r="E2645" t="s">
        <v>566</v>
      </c>
      <c r="F2645">
        <f t="shared" si="123"/>
        <v>199.34</v>
      </c>
      <c r="G2645" t="str">
        <f>VLOOKUP(C2645,Customer!A2645:C5467,3,FALSE)</f>
        <v>Spain</v>
      </c>
      <c r="H2645" t="str">
        <f>VLOOKUP(C2645,Customer!A2645:C5467,2,FALSE)</f>
        <v>Madrid</v>
      </c>
      <c r="I2645" t="str">
        <f t="shared" si="124"/>
        <v>Jun</v>
      </c>
      <c r="J2645">
        <f t="shared" si="125"/>
        <v>26</v>
      </c>
    </row>
    <row r="2646" spans="1:10" x14ac:dyDescent="0.3">
      <c r="A2646" s="3">
        <v>37858</v>
      </c>
      <c r="B2646">
        <v>3</v>
      </c>
      <c r="C2646" t="s">
        <v>52</v>
      </c>
      <c r="D2646">
        <v>100</v>
      </c>
      <c r="E2646" t="s">
        <v>566</v>
      </c>
      <c r="F2646">
        <f t="shared" si="123"/>
        <v>300</v>
      </c>
      <c r="G2646" t="str">
        <f>VLOOKUP(C2646,Customer!A2646:C5468,3,FALSE)</f>
        <v>USA</v>
      </c>
      <c r="H2646" t="str">
        <f>VLOOKUP(C2646,Customer!A2646:C5468,2,FALSE)</f>
        <v>Pasadena</v>
      </c>
      <c r="I2646" t="str">
        <f t="shared" si="124"/>
        <v>Aug</v>
      </c>
      <c r="J2646">
        <f t="shared" si="125"/>
        <v>35</v>
      </c>
    </row>
    <row r="2647" spans="1:10" x14ac:dyDescent="0.3">
      <c r="A2647" s="3">
        <v>37922</v>
      </c>
      <c r="B2647">
        <v>4</v>
      </c>
      <c r="C2647" t="s">
        <v>62</v>
      </c>
      <c r="D2647">
        <v>100</v>
      </c>
      <c r="E2647" t="s">
        <v>566</v>
      </c>
      <c r="F2647">
        <f t="shared" si="123"/>
        <v>400</v>
      </c>
      <c r="G2647" t="str">
        <f>VLOOKUP(C2647,Customer!A2647:C5469,3,FALSE)</f>
        <v>USA</v>
      </c>
      <c r="H2647" t="str">
        <f>VLOOKUP(C2647,Customer!A2647:C5469,2,FALSE)</f>
        <v>Burlingame</v>
      </c>
      <c r="I2647" t="str">
        <f t="shared" si="124"/>
        <v>Oct</v>
      </c>
      <c r="J2647">
        <f t="shared" si="125"/>
        <v>44</v>
      </c>
    </row>
    <row r="2648" spans="1:10" x14ac:dyDescent="0.3">
      <c r="A2648" s="3">
        <v>37943</v>
      </c>
      <c r="B2648">
        <v>4</v>
      </c>
      <c r="C2648" t="s">
        <v>73</v>
      </c>
      <c r="D2648">
        <v>100</v>
      </c>
      <c r="E2648" t="s">
        <v>566</v>
      </c>
      <c r="F2648">
        <f t="shared" si="123"/>
        <v>400</v>
      </c>
      <c r="G2648" t="str">
        <f>VLOOKUP(C2648,Customer!A2648:C5470,3,FALSE)</f>
        <v>Norway</v>
      </c>
      <c r="H2648" t="str">
        <f>VLOOKUP(C2648,Customer!A2648:C5470,2,FALSE)</f>
        <v>Bergen</v>
      </c>
      <c r="I2648" t="str">
        <f t="shared" si="124"/>
        <v>Nov</v>
      </c>
      <c r="J2648">
        <f t="shared" si="125"/>
        <v>47</v>
      </c>
    </row>
    <row r="2649" spans="1:10" x14ac:dyDescent="0.3">
      <c r="A2649" s="3">
        <v>37998</v>
      </c>
      <c r="B2649">
        <v>1</v>
      </c>
      <c r="C2649" t="s">
        <v>302</v>
      </c>
      <c r="D2649">
        <v>100</v>
      </c>
      <c r="E2649" t="s">
        <v>566</v>
      </c>
      <c r="F2649">
        <f t="shared" si="123"/>
        <v>100</v>
      </c>
      <c r="G2649" t="str">
        <f>VLOOKUP(C2649,Customer!A2649:C5471,3,FALSE)</f>
        <v>Japan</v>
      </c>
      <c r="H2649" t="str">
        <f>VLOOKUP(C2649,Customer!A2649:C5471,2,FALSE)</f>
        <v>Osaka</v>
      </c>
      <c r="I2649" t="str">
        <f t="shared" si="124"/>
        <v>Jan</v>
      </c>
      <c r="J2649">
        <f t="shared" si="125"/>
        <v>3</v>
      </c>
    </row>
    <row r="2650" spans="1:10" x14ac:dyDescent="0.3">
      <c r="A2650" s="3">
        <v>38037</v>
      </c>
      <c r="B2650">
        <v>1</v>
      </c>
      <c r="C2650" t="s">
        <v>89</v>
      </c>
      <c r="D2650">
        <v>100</v>
      </c>
      <c r="E2650" t="s">
        <v>566</v>
      </c>
      <c r="F2650">
        <f t="shared" si="123"/>
        <v>100</v>
      </c>
      <c r="G2650" t="str">
        <f>VLOOKUP(C2650,Customer!A2650:C5472,3,FALSE)</f>
        <v>Australia</v>
      </c>
      <c r="H2650" t="str">
        <f>VLOOKUP(C2650,Customer!A2650:C5472,2,FALSE)</f>
        <v>Melbourne</v>
      </c>
      <c r="I2650" t="str">
        <f t="shared" si="124"/>
        <v>Feb</v>
      </c>
      <c r="J2650">
        <f t="shared" si="125"/>
        <v>8</v>
      </c>
    </row>
    <row r="2651" spans="1:10" x14ac:dyDescent="0.3">
      <c r="A2651" s="3">
        <v>38079</v>
      </c>
      <c r="B2651">
        <v>2</v>
      </c>
      <c r="C2651" t="s">
        <v>373</v>
      </c>
      <c r="D2651">
        <v>96.11</v>
      </c>
      <c r="E2651" t="s">
        <v>566</v>
      </c>
      <c r="F2651">
        <f t="shared" si="123"/>
        <v>192.22</v>
      </c>
      <c r="G2651" t="str">
        <f>VLOOKUP(C2651,Customer!A2651:C5473,3,FALSE)</f>
        <v>Canada</v>
      </c>
      <c r="H2651" t="str">
        <f>VLOOKUP(C2651,Customer!A2651:C5473,2,FALSE)</f>
        <v>Tsawassen</v>
      </c>
      <c r="I2651" t="str">
        <f t="shared" si="124"/>
        <v>Apr</v>
      </c>
      <c r="J2651">
        <f t="shared" si="125"/>
        <v>14</v>
      </c>
    </row>
    <row r="2652" spans="1:10" x14ac:dyDescent="0.3">
      <c r="A2652" s="3">
        <v>38118</v>
      </c>
      <c r="B2652">
        <v>2</v>
      </c>
      <c r="C2652" t="s">
        <v>397</v>
      </c>
      <c r="D2652">
        <v>100</v>
      </c>
      <c r="E2652" t="s">
        <v>566</v>
      </c>
      <c r="F2652">
        <f t="shared" si="123"/>
        <v>200</v>
      </c>
      <c r="G2652" t="str">
        <f>VLOOKUP(C2652,Customer!A2652:C5474,3,FALSE)</f>
        <v>USA</v>
      </c>
      <c r="H2652" t="str">
        <f>VLOOKUP(C2652,Customer!A2652:C5474,2,FALSE)</f>
        <v>San Jose</v>
      </c>
      <c r="I2652" t="str">
        <f t="shared" si="124"/>
        <v>May</v>
      </c>
      <c r="J2652">
        <f t="shared" si="125"/>
        <v>20</v>
      </c>
    </row>
    <row r="2653" spans="1:10" x14ac:dyDescent="0.3">
      <c r="A2653" s="3">
        <v>38166</v>
      </c>
      <c r="B2653">
        <v>2</v>
      </c>
      <c r="C2653" t="s">
        <v>109</v>
      </c>
      <c r="D2653">
        <v>100</v>
      </c>
      <c r="E2653" t="s">
        <v>566</v>
      </c>
      <c r="F2653">
        <f t="shared" si="123"/>
        <v>200</v>
      </c>
      <c r="G2653" t="str">
        <f>VLOOKUP(C2653,Customer!A2653:C5475,3,FALSE)</f>
        <v>USA</v>
      </c>
      <c r="H2653" t="str">
        <f>VLOOKUP(C2653,Customer!A2653:C5475,2,FALSE)</f>
        <v>Bridgewater</v>
      </c>
      <c r="I2653" t="str">
        <f t="shared" si="124"/>
        <v>Jun</v>
      </c>
      <c r="J2653">
        <f t="shared" si="125"/>
        <v>27</v>
      </c>
    </row>
    <row r="2654" spans="1:10" x14ac:dyDescent="0.3">
      <c r="A2654" s="3">
        <v>38191</v>
      </c>
      <c r="B2654">
        <v>3</v>
      </c>
      <c r="C2654" t="s">
        <v>114</v>
      </c>
      <c r="D2654">
        <v>100</v>
      </c>
      <c r="E2654" t="s">
        <v>566</v>
      </c>
      <c r="F2654">
        <f t="shared" si="123"/>
        <v>300</v>
      </c>
      <c r="G2654" t="str">
        <f>VLOOKUP(C2654,Customer!A2654:C5476,3,FALSE)</f>
        <v>France</v>
      </c>
      <c r="H2654" t="str">
        <f>VLOOKUP(C2654,Customer!A2654:C5476,2,FALSE)</f>
        <v>Nantes</v>
      </c>
      <c r="I2654" t="str">
        <f t="shared" si="124"/>
        <v>Jul</v>
      </c>
      <c r="J2654">
        <f t="shared" si="125"/>
        <v>30</v>
      </c>
    </row>
    <row r="2655" spans="1:10" x14ac:dyDescent="0.3">
      <c r="A2655" s="3">
        <v>38226</v>
      </c>
      <c r="B2655">
        <v>3</v>
      </c>
      <c r="C2655" t="s">
        <v>120</v>
      </c>
      <c r="D2655">
        <v>100</v>
      </c>
      <c r="E2655" t="s">
        <v>566</v>
      </c>
      <c r="F2655">
        <f t="shared" si="123"/>
        <v>300</v>
      </c>
      <c r="G2655" t="str">
        <f>VLOOKUP(C2655,Customer!A2655:C5477,3,FALSE)</f>
        <v>USA</v>
      </c>
      <c r="H2655" t="str">
        <f>VLOOKUP(C2655,Customer!A2655:C5477,2,FALSE)</f>
        <v>Cambridge</v>
      </c>
      <c r="I2655" t="str">
        <f t="shared" si="124"/>
        <v>Aug</v>
      </c>
      <c r="J2655">
        <f t="shared" si="125"/>
        <v>35</v>
      </c>
    </row>
    <row r="2656" spans="1:10" x14ac:dyDescent="0.3">
      <c r="A2656" s="3">
        <v>38246</v>
      </c>
      <c r="B2656">
        <v>3</v>
      </c>
      <c r="C2656" t="s">
        <v>479</v>
      </c>
      <c r="D2656">
        <v>100</v>
      </c>
      <c r="E2656" t="s">
        <v>566</v>
      </c>
      <c r="F2656">
        <f t="shared" si="123"/>
        <v>300</v>
      </c>
      <c r="G2656" t="str">
        <f>VLOOKUP(C2656,Customer!A2656:C5478,3,FALSE)</f>
        <v>Ireland</v>
      </c>
      <c r="H2656" t="str">
        <f>VLOOKUP(C2656,Customer!A2656:C5478,2,FALSE)</f>
        <v>Dublin</v>
      </c>
      <c r="I2656" t="str">
        <f t="shared" si="124"/>
        <v>Sep</v>
      </c>
      <c r="J2656">
        <f t="shared" si="125"/>
        <v>38</v>
      </c>
    </row>
    <row r="2657" spans="1:10" x14ac:dyDescent="0.3">
      <c r="A2657" s="3">
        <v>38275</v>
      </c>
      <c r="B2657">
        <v>4</v>
      </c>
      <c r="C2657" t="s">
        <v>317</v>
      </c>
      <c r="D2657">
        <v>100</v>
      </c>
      <c r="E2657" t="s">
        <v>566</v>
      </c>
      <c r="F2657">
        <f t="shared" si="123"/>
        <v>400</v>
      </c>
      <c r="G2657" t="str">
        <f>VLOOKUP(C2657,Customer!A2657:C5479,3,FALSE)</f>
        <v>USA</v>
      </c>
      <c r="H2657" t="str">
        <f>VLOOKUP(C2657,Customer!A2657:C5479,2,FALSE)</f>
        <v>White Plains</v>
      </c>
      <c r="I2657" t="str">
        <f t="shared" si="124"/>
        <v>Oct</v>
      </c>
      <c r="J2657">
        <f t="shared" si="125"/>
        <v>42</v>
      </c>
    </row>
    <row r="2658" spans="1:10" x14ac:dyDescent="0.3">
      <c r="A2658" s="3">
        <v>38293</v>
      </c>
      <c r="B2658">
        <v>4</v>
      </c>
      <c r="C2658" t="s">
        <v>139</v>
      </c>
      <c r="D2658">
        <v>100</v>
      </c>
      <c r="E2658" t="s">
        <v>566</v>
      </c>
      <c r="F2658">
        <f t="shared" si="123"/>
        <v>400</v>
      </c>
      <c r="G2658" t="str">
        <f>VLOOKUP(C2658,Customer!A2658:C5480,3,FALSE)</f>
        <v>USA</v>
      </c>
      <c r="H2658" t="str">
        <f>VLOOKUP(C2658,Customer!A2658:C5480,2,FALSE)</f>
        <v>Allentown</v>
      </c>
      <c r="I2658" t="str">
        <f t="shared" si="124"/>
        <v>Nov</v>
      </c>
      <c r="J2658">
        <f t="shared" si="125"/>
        <v>45</v>
      </c>
    </row>
    <row r="2659" spans="1:10" x14ac:dyDescent="0.3">
      <c r="A2659" s="3">
        <v>38303</v>
      </c>
      <c r="B2659">
        <v>4</v>
      </c>
      <c r="C2659" t="s">
        <v>552</v>
      </c>
      <c r="D2659">
        <v>100</v>
      </c>
      <c r="E2659" t="s">
        <v>566</v>
      </c>
      <c r="F2659">
        <f t="shared" si="123"/>
        <v>400</v>
      </c>
      <c r="G2659" t="str">
        <f>VLOOKUP(C2659,Customer!A2659:C5481,3,FALSE)</f>
        <v>Italy</v>
      </c>
      <c r="H2659" t="str">
        <f>VLOOKUP(C2659,Customer!A2659:C5481,2,FALSE)</f>
        <v>Bergamo</v>
      </c>
      <c r="I2659" t="str">
        <f t="shared" si="124"/>
        <v>Nov</v>
      </c>
      <c r="J2659">
        <f t="shared" si="125"/>
        <v>46</v>
      </c>
    </row>
    <row r="2660" spans="1:10" x14ac:dyDescent="0.3">
      <c r="A2660" s="3">
        <v>38315</v>
      </c>
      <c r="B2660">
        <v>4</v>
      </c>
      <c r="C2660" t="s">
        <v>352</v>
      </c>
      <c r="D2660">
        <v>100</v>
      </c>
      <c r="E2660" t="s">
        <v>566</v>
      </c>
      <c r="F2660">
        <f t="shared" si="123"/>
        <v>400</v>
      </c>
      <c r="G2660" t="str">
        <f>VLOOKUP(C2660,Customer!A2660:C5482,3,FALSE)</f>
        <v>Spain</v>
      </c>
      <c r="H2660" t="str">
        <f>VLOOKUP(C2660,Customer!A2660:C5482,2,FALSE)</f>
        <v>Barcelona</v>
      </c>
      <c r="I2660" t="str">
        <f t="shared" si="124"/>
        <v>Nov</v>
      </c>
      <c r="J2660">
        <f t="shared" si="125"/>
        <v>48</v>
      </c>
    </row>
    <row r="2661" spans="1:10" x14ac:dyDescent="0.3">
      <c r="A2661" s="3">
        <v>38325</v>
      </c>
      <c r="B2661">
        <v>4</v>
      </c>
      <c r="C2661" t="s">
        <v>568</v>
      </c>
      <c r="D2661">
        <v>68.8</v>
      </c>
      <c r="E2661" t="s">
        <v>566</v>
      </c>
      <c r="F2661">
        <f t="shared" si="123"/>
        <v>275.2</v>
      </c>
      <c r="G2661" t="str">
        <f>VLOOKUP(C2661,Customer!A2661:C5483,3,FALSE)</f>
        <v>USA</v>
      </c>
      <c r="H2661" t="str">
        <f>VLOOKUP(C2661,Customer!A2661:C5483,2,FALSE)</f>
        <v>Glendale</v>
      </c>
      <c r="I2661" t="str">
        <f t="shared" si="124"/>
        <v>Dec</v>
      </c>
      <c r="J2661">
        <f t="shared" si="125"/>
        <v>49</v>
      </c>
    </row>
    <row r="2662" spans="1:10" x14ac:dyDescent="0.3">
      <c r="A2662" s="3">
        <v>38338</v>
      </c>
      <c r="B2662">
        <v>4</v>
      </c>
      <c r="C2662" t="s">
        <v>152</v>
      </c>
      <c r="D2662">
        <v>72.42</v>
      </c>
      <c r="E2662" t="s">
        <v>566</v>
      </c>
      <c r="F2662">
        <f t="shared" si="123"/>
        <v>289.68</v>
      </c>
      <c r="G2662" t="str">
        <f>VLOOKUP(C2662,Customer!A2662:C5484,3,FALSE)</f>
        <v>Australia</v>
      </c>
      <c r="H2662" t="str">
        <f>VLOOKUP(C2662,Customer!A2662:C5484,2,FALSE)</f>
        <v>Chatswood</v>
      </c>
      <c r="I2662" t="str">
        <f t="shared" si="124"/>
        <v>Dec</v>
      </c>
      <c r="J2662">
        <f t="shared" si="125"/>
        <v>51</v>
      </c>
    </row>
    <row r="2663" spans="1:10" x14ac:dyDescent="0.3">
      <c r="A2663" s="3">
        <v>38386</v>
      </c>
      <c r="B2663">
        <v>1</v>
      </c>
      <c r="C2663" t="s">
        <v>114</v>
      </c>
      <c r="D2663">
        <v>66.73</v>
      </c>
      <c r="E2663" t="s">
        <v>566</v>
      </c>
      <c r="F2663">
        <f t="shared" si="123"/>
        <v>66.73</v>
      </c>
      <c r="G2663" t="str">
        <f>VLOOKUP(C2663,Customer!A2663:C5485,3,FALSE)</f>
        <v>France</v>
      </c>
      <c r="H2663" t="str">
        <f>VLOOKUP(C2663,Customer!A2663:C5485,2,FALSE)</f>
        <v>Nantes</v>
      </c>
      <c r="I2663" t="str">
        <f t="shared" si="124"/>
        <v>Feb</v>
      </c>
      <c r="J2663">
        <f t="shared" si="125"/>
        <v>6</v>
      </c>
    </row>
    <row r="2664" spans="1:10" x14ac:dyDescent="0.3">
      <c r="A2664" s="3">
        <v>38414</v>
      </c>
      <c r="B2664">
        <v>1</v>
      </c>
      <c r="C2664" t="s">
        <v>160</v>
      </c>
      <c r="D2664">
        <v>100</v>
      </c>
      <c r="E2664" t="s">
        <v>566</v>
      </c>
      <c r="F2664">
        <f t="shared" si="123"/>
        <v>100</v>
      </c>
      <c r="G2664" t="str">
        <f>VLOOKUP(C2664,Customer!A2664:C5486,3,FALSE)</f>
        <v>USA</v>
      </c>
      <c r="H2664" t="str">
        <f>VLOOKUP(C2664,Customer!A2664:C5486,2,FALSE)</f>
        <v>New Bedford</v>
      </c>
      <c r="I2664" t="str">
        <f t="shared" si="124"/>
        <v>Mar</v>
      </c>
      <c r="J2664">
        <f t="shared" si="125"/>
        <v>10</v>
      </c>
    </row>
    <row r="2665" spans="1:10" x14ac:dyDescent="0.3">
      <c r="A2665" s="3">
        <v>38441</v>
      </c>
      <c r="B2665">
        <v>1</v>
      </c>
      <c r="C2665" t="s">
        <v>37</v>
      </c>
      <c r="D2665">
        <v>100</v>
      </c>
      <c r="E2665" t="s">
        <v>566</v>
      </c>
      <c r="F2665">
        <f t="shared" si="123"/>
        <v>100</v>
      </c>
      <c r="G2665" t="str">
        <f>VLOOKUP(C2665,Customer!A2665:C5487,3,FALSE)</f>
        <v>France</v>
      </c>
      <c r="H2665" t="str">
        <f>VLOOKUP(C2665,Customer!A2665:C5487,2,FALSE)</f>
        <v>Reims</v>
      </c>
      <c r="I2665" t="str">
        <f t="shared" si="124"/>
        <v>Mar</v>
      </c>
      <c r="J2665">
        <f t="shared" si="125"/>
        <v>14</v>
      </c>
    </row>
    <row r="2666" spans="1:10" x14ac:dyDescent="0.3">
      <c r="A2666" s="3">
        <v>38445</v>
      </c>
      <c r="B2666">
        <v>2</v>
      </c>
      <c r="C2666" t="s">
        <v>104</v>
      </c>
      <c r="D2666">
        <v>96.11</v>
      </c>
      <c r="E2666" t="s">
        <v>566</v>
      </c>
      <c r="F2666">
        <f t="shared" si="123"/>
        <v>192.22</v>
      </c>
      <c r="G2666" t="str">
        <f>VLOOKUP(C2666,Customer!A2666:C5488,3,FALSE)</f>
        <v>USA</v>
      </c>
      <c r="H2666" t="str">
        <f>VLOOKUP(C2666,Customer!A2666:C5488,2,FALSE)</f>
        <v>Newark</v>
      </c>
      <c r="I2666" t="str">
        <f t="shared" si="124"/>
        <v>Apr</v>
      </c>
      <c r="J2666">
        <f t="shared" si="125"/>
        <v>15</v>
      </c>
    </row>
    <row r="2667" spans="1:10" x14ac:dyDescent="0.3">
      <c r="A2667" s="3">
        <v>38482</v>
      </c>
      <c r="B2667">
        <v>2</v>
      </c>
      <c r="C2667" t="s">
        <v>452</v>
      </c>
      <c r="D2667">
        <v>100</v>
      </c>
      <c r="E2667" t="s">
        <v>566</v>
      </c>
      <c r="F2667">
        <f t="shared" si="123"/>
        <v>200</v>
      </c>
      <c r="G2667" t="str">
        <f>VLOOKUP(C2667,Customer!A2667:C5489,3,FALSE)</f>
        <v>Italy</v>
      </c>
      <c r="H2667" t="str">
        <f>VLOOKUP(C2667,Customer!A2667:C5489,2,FALSE)</f>
        <v>Reggio Emilia</v>
      </c>
      <c r="I2667" t="str">
        <f t="shared" si="124"/>
        <v>May</v>
      </c>
      <c r="J2667">
        <f t="shared" si="125"/>
        <v>20</v>
      </c>
    </row>
    <row r="2668" spans="1:10" x14ac:dyDescent="0.3">
      <c r="A2668" s="3">
        <v>37669</v>
      </c>
      <c r="B2668">
        <v>1</v>
      </c>
      <c r="C2668" t="s">
        <v>552</v>
      </c>
      <c r="D2668">
        <v>74.400000000000006</v>
      </c>
      <c r="E2668" t="s">
        <v>566</v>
      </c>
      <c r="F2668">
        <f t="shared" si="123"/>
        <v>74.400000000000006</v>
      </c>
      <c r="G2668" t="str">
        <f>VLOOKUP(C2668,Customer!A2668:C5490,3,FALSE)</f>
        <v>Italy</v>
      </c>
      <c r="H2668" t="str">
        <f>VLOOKUP(C2668,Customer!A2668:C5490,2,FALSE)</f>
        <v>Bergamo</v>
      </c>
      <c r="I2668" t="str">
        <f t="shared" si="124"/>
        <v>Feb</v>
      </c>
      <c r="J2668">
        <f t="shared" si="125"/>
        <v>8</v>
      </c>
    </row>
    <row r="2669" spans="1:10" x14ac:dyDescent="0.3">
      <c r="A2669" s="3">
        <v>37740</v>
      </c>
      <c r="B2669">
        <v>2</v>
      </c>
      <c r="C2669" t="s">
        <v>89</v>
      </c>
      <c r="D2669">
        <v>76</v>
      </c>
      <c r="E2669" t="s">
        <v>566</v>
      </c>
      <c r="F2669">
        <f t="shared" si="123"/>
        <v>152</v>
      </c>
      <c r="G2669" t="str">
        <f>VLOOKUP(C2669,Customer!A2669:C5491,3,FALSE)</f>
        <v>Australia</v>
      </c>
      <c r="H2669" t="str">
        <f>VLOOKUP(C2669,Customer!A2669:C5491,2,FALSE)</f>
        <v>Melbourne</v>
      </c>
      <c r="I2669" t="str">
        <f t="shared" si="124"/>
        <v>Apr</v>
      </c>
      <c r="J2669">
        <f t="shared" si="125"/>
        <v>18</v>
      </c>
    </row>
    <row r="2670" spans="1:10" x14ac:dyDescent="0.3">
      <c r="A2670" s="3">
        <v>37843</v>
      </c>
      <c r="B2670">
        <v>3</v>
      </c>
      <c r="C2670" t="s">
        <v>335</v>
      </c>
      <c r="D2670">
        <v>96</v>
      </c>
      <c r="E2670" t="s">
        <v>566</v>
      </c>
      <c r="F2670">
        <f t="shared" si="123"/>
        <v>288</v>
      </c>
      <c r="G2670" t="str">
        <f>VLOOKUP(C2670,Customer!A2670:C5492,3,FALSE)</f>
        <v>USA</v>
      </c>
      <c r="H2670" t="str">
        <f>VLOOKUP(C2670,Customer!A2670:C5492,2,FALSE)</f>
        <v>New Bedford</v>
      </c>
      <c r="I2670" t="str">
        <f t="shared" si="124"/>
        <v>Aug</v>
      </c>
      <c r="J2670">
        <f t="shared" si="125"/>
        <v>33</v>
      </c>
    </row>
    <row r="2671" spans="1:10" x14ac:dyDescent="0.3">
      <c r="A2671" s="3">
        <v>37900</v>
      </c>
      <c r="B2671">
        <v>4</v>
      </c>
      <c r="C2671" t="s">
        <v>126</v>
      </c>
      <c r="D2671">
        <v>86.4</v>
      </c>
      <c r="E2671" t="s">
        <v>566</v>
      </c>
      <c r="F2671">
        <f t="shared" si="123"/>
        <v>345.6</v>
      </c>
      <c r="G2671" t="str">
        <f>VLOOKUP(C2671,Customer!A2671:C5493,3,FALSE)</f>
        <v>Finland</v>
      </c>
      <c r="H2671" t="str">
        <f>VLOOKUP(C2671,Customer!A2671:C5493,2,FALSE)</f>
        <v>Helsinki</v>
      </c>
      <c r="I2671" t="str">
        <f t="shared" si="124"/>
        <v>Oct</v>
      </c>
      <c r="J2671">
        <f t="shared" si="125"/>
        <v>41</v>
      </c>
    </row>
    <row r="2672" spans="1:10" x14ac:dyDescent="0.3">
      <c r="A2672" s="3">
        <v>37922</v>
      </c>
      <c r="B2672">
        <v>4</v>
      </c>
      <c r="C2672" t="s">
        <v>62</v>
      </c>
      <c r="D2672">
        <v>96</v>
      </c>
      <c r="E2672" t="s">
        <v>566</v>
      </c>
      <c r="F2672">
        <f t="shared" si="123"/>
        <v>384</v>
      </c>
      <c r="G2672" t="str">
        <f>VLOOKUP(C2672,Customer!A2672:C5494,3,FALSE)</f>
        <v>USA</v>
      </c>
      <c r="H2672" t="str">
        <f>VLOOKUP(C2672,Customer!A2672:C5494,2,FALSE)</f>
        <v>Burlingame</v>
      </c>
      <c r="I2672" t="str">
        <f t="shared" si="124"/>
        <v>Oct</v>
      </c>
      <c r="J2672">
        <f t="shared" si="125"/>
        <v>44</v>
      </c>
    </row>
    <row r="2673" spans="1:10" x14ac:dyDescent="0.3">
      <c r="A2673" s="3">
        <v>37956</v>
      </c>
      <c r="B2673">
        <v>4</v>
      </c>
      <c r="C2673" t="s">
        <v>234</v>
      </c>
      <c r="D2673">
        <v>82.4</v>
      </c>
      <c r="E2673" t="s">
        <v>566</v>
      </c>
      <c r="F2673">
        <f t="shared" si="123"/>
        <v>329.6</v>
      </c>
      <c r="G2673" t="str">
        <f>VLOOKUP(C2673,Customer!A2673:C5495,3,FALSE)</f>
        <v>USA</v>
      </c>
      <c r="H2673" t="str">
        <f>VLOOKUP(C2673,Customer!A2673:C5495,2,FALSE)</f>
        <v>Burbank</v>
      </c>
      <c r="I2673" t="str">
        <f t="shared" si="124"/>
        <v>Dec</v>
      </c>
      <c r="J2673">
        <f t="shared" si="125"/>
        <v>49</v>
      </c>
    </row>
    <row r="2674" spans="1:10" x14ac:dyDescent="0.3">
      <c r="A2674" s="3">
        <v>37998</v>
      </c>
      <c r="B2674">
        <v>1</v>
      </c>
      <c r="C2674" t="s">
        <v>302</v>
      </c>
      <c r="D2674">
        <v>86.4</v>
      </c>
      <c r="E2674" t="s">
        <v>566</v>
      </c>
      <c r="F2674">
        <f t="shared" si="123"/>
        <v>86.4</v>
      </c>
      <c r="G2674" t="str">
        <f>VLOOKUP(C2674,Customer!A2674:C5496,3,FALSE)</f>
        <v>Japan</v>
      </c>
      <c r="H2674" t="str">
        <f>VLOOKUP(C2674,Customer!A2674:C5496,2,FALSE)</f>
        <v>Osaka</v>
      </c>
      <c r="I2674" t="str">
        <f t="shared" si="124"/>
        <v>Jan</v>
      </c>
      <c r="J2674">
        <f t="shared" si="125"/>
        <v>3</v>
      </c>
    </row>
    <row r="2675" spans="1:10" x14ac:dyDescent="0.3">
      <c r="A2675" s="3">
        <v>38037</v>
      </c>
      <c r="B2675">
        <v>1</v>
      </c>
      <c r="C2675" t="s">
        <v>89</v>
      </c>
      <c r="D2675">
        <v>67.2</v>
      </c>
      <c r="E2675" t="s">
        <v>566</v>
      </c>
      <c r="F2675">
        <f t="shared" si="123"/>
        <v>67.2</v>
      </c>
      <c r="G2675" t="str">
        <f>VLOOKUP(C2675,Customer!A2675:C5497,3,FALSE)</f>
        <v>Australia</v>
      </c>
      <c r="H2675" t="str">
        <f>VLOOKUP(C2675,Customer!A2675:C5497,2,FALSE)</f>
        <v>Melbourne</v>
      </c>
      <c r="I2675" t="str">
        <f t="shared" si="124"/>
        <v>Feb</v>
      </c>
      <c r="J2675">
        <f t="shared" si="125"/>
        <v>8</v>
      </c>
    </row>
    <row r="2676" spans="1:10" x14ac:dyDescent="0.3">
      <c r="A2676" s="3">
        <v>38079</v>
      </c>
      <c r="B2676">
        <v>2</v>
      </c>
      <c r="C2676" t="s">
        <v>373</v>
      </c>
      <c r="D2676">
        <v>92</v>
      </c>
      <c r="E2676" t="s">
        <v>566</v>
      </c>
      <c r="F2676">
        <f t="shared" si="123"/>
        <v>184</v>
      </c>
      <c r="G2676" t="str">
        <f>VLOOKUP(C2676,Customer!A2676:C5498,3,FALSE)</f>
        <v>Canada</v>
      </c>
      <c r="H2676" t="str">
        <f>VLOOKUP(C2676,Customer!A2676:C5498,2,FALSE)</f>
        <v>Tsawassen</v>
      </c>
      <c r="I2676" t="str">
        <f t="shared" si="124"/>
        <v>Apr</v>
      </c>
      <c r="J2676">
        <f t="shared" si="125"/>
        <v>14</v>
      </c>
    </row>
    <row r="2677" spans="1:10" x14ac:dyDescent="0.3">
      <c r="A2677" s="3">
        <v>38118</v>
      </c>
      <c r="B2677">
        <v>2</v>
      </c>
      <c r="C2677" t="s">
        <v>397</v>
      </c>
      <c r="D2677">
        <v>67.2</v>
      </c>
      <c r="E2677" t="s">
        <v>566</v>
      </c>
      <c r="F2677">
        <f t="shared" si="123"/>
        <v>134.4</v>
      </c>
      <c r="G2677" t="str">
        <f>VLOOKUP(C2677,Customer!A2677:C5499,3,FALSE)</f>
        <v>USA</v>
      </c>
      <c r="H2677" t="str">
        <f>VLOOKUP(C2677,Customer!A2677:C5499,2,FALSE)</f>
        <v>San Jose</v>
      </c>
      <c r="I2677" t="str">
        <f t="shared" si="124"/>
        <v>May</v>
      </c>
      <c r="J2677">
        <f t="shared" si="125"/>
        <v>20</v>
      </c>
    </row>
    <row r="2678" spans="1:10" x14ac:dyDescent="0.3">
      <c r="A2678" s="3">
        <v>38162</v>
      </c>
      <c r="B2678">
        <v>2</v>
      </c>
      <c r="C2678" t="s">
        <v>174</v>
      </c>
      <c r="D2678">
        <v>76</v>
      </c>
      <c r="E2678" t="s">
        <v>566</v>
      </c>
      <c r="F2678">
        <f t="shared" si="123"/>
        <v>152</v>
      </c>
      <c r="G2678" t="str">
        <f>VLOOKUP(C2678,Customer!A2678:C5500,3,FALSE)</f>
        <v>Spain</v>
      </c>
      <c r="H2678" t="str">
        <f>VLOOKUP(C2678,Customer!A2678:C5500,2,FALSE)</f>
        <v>Madrid</v>
      </c>
      <c r="I2678" t="str">
        <f t="shared" si="124"/>
        <v>Jun</v>
      </c>
      <c r="J2678">
        <f t="shared" si="125"/>
        <v>26</v>
      </c>
    </row>
    <row r="2679" spans="1:10" x14ac:dyDescent="0.3">
      <c r="A2679" s="3">
        <v>38191</v>
      </c>
      <c r="B2679">
        <v>3</v>
      </c>
      <c r="C2679" t="s">
        <v>114</v>
      </c>
      <c r="D2679">
        <v>73.599999999999994</v>
      </c>
      <c r="E2679" t="s">
        <v>566</v>
      </c>
      <c r="F2679">
        <f t="shared" si="123"/>
        <v>220.79999999999998</v>
      </c>
      <c r="G2679" t="str">
        <f>VLOOKUP(C2679,Customer!A2679:C5501,3,FALSE)</f>
        <v>France</v>
      </c>
      <c r="H2679" t="str">
        <f>VLOOKUP(C2679,Customer!A2679:C5501,2,FALSE)</f>
        <v>Nantes</v>
      </c>
      <c r="I2679" t="str">
        <f t="shared" si="124"/>
        <v>Jul</v>
      </c>
      <c r="J2679">
        <f t="shared" si="125"/>
        <v>30</v>
      </c>
    </row>
    <row r="2680" spans="1:10" x14ac:dyDescent="0.3">
      <c r="A2680" s="3">
        <v>38220</v>
      </c>
      <c r="B2680">
        <v>3</v>
      </c>
      <c r="C2680" t="s">
        <v>543</v>
      </c>
      <c r="D2680">
        <v>69.599999999999994</v>
      </c>
      <c r="E2680" t="s">
        <v>566</v>
      </c>
      <c r="F2680">
        <f t="shared" si="123"/>
        <v>208.79999999999998</v>
      </c>
      <c r="G2680" t="str">
        <f>VLOOKUP(C2680,Customer!A2680:C5502,3,FALSE)</f>
        <v>Norway</v>
      </c>
      <c r="H2680" t="str">
        <f>VLOOKUP(C2680,Customer!A2680:C5502,2,FALSE)</f>
        <v>Oslo</v>
      </c>
      <c r="I2680" t="str">
        <f t="shared" si="124"/>
        <v>Aug</v>
      </c>
      <c r="J2680">
        <f t="shared" si="125"/>
        <v>34</v>
      </c>
    </row>
    <row r="2681" spans="1:10" x14ac:dyDescent="0.3">
      <c r="A2681" s="3">
        <v>38245</v>
      </c>
      <c r="B2681">
        <v>3</v>
      </c>
      <c r="C2681" t="s">
        <v>572</v>
      </c>
      <c r="D2681">
        <v>80.8</v>
      </c>
      <c r="E2681" t="s">
        <v>566</v>
      </c>
      <c r="F2681">
        <f t="shared" si="123"/>
        <v>242.39999999999998</v>
      </c>
      <c r="G2681" t="str">
        <f>VLOOKUP(C2681,Customer!A2681:C5503,3,FALSE)</f>
        <v>Germany</v>
      </c>
      <c r="H2681" t="str">
        <f>VLOOKUP(C2681,Customer!A2681:C5503,2,FALSE)</f>
        <v>Munich</v>
      </c>
      <c r="I2681" t="str">
        <f t="shared" si="124"/>
        <v>Sep</v>
      </c>
      <c r="J2681">
        <f t="shared" si="125"/>
        <v>38</v>
      </c>
    </row>
    <row r="2682" spans="1:10" x14ac:dyDescent="0.3">
      <c r="A2682" s="3">
        <v>38275</v>
      </c>
      <c r="B2682">
        <v>4</v>
      </c>
      <c r="C2682" t="s">
        <v>317</v>
      </c>
      <c r="D2682">
        <v>87.2</v>
      </c>
      <c r="E2682" t="s">
        <v>566</v>
      </c>
      <c r="F2682">
        <f t="shared" si="123"/>
        <v>348.8</v>
      </c>
      <c r="G2682" t="str">
        <f>VLOOKUP(C2682,Customer!A2682:C5504,3,FALSE)</f>
        <v>USA</v>
      </c>
      <c r="H2682" t="str">
        <f>VLOOKUP(C2682,Customer!A2682:C5504,2,FALSE)</f>
        <v>White Plains</v>
      </c>
      <c r="I2682" t="str">
        <f t="shared" si="124"/>
        <v>Oct</v>
      </c>
      <c r="J2682">
        <f t="shared" si="125"/>
        <v>42</v>
      </c>
    </row>
    <row r="2683" spans="1:10" x14ac:dyDescent="0.3">
      <c r="A2683" s="3">
        <v>38292</v>
      </c>
      <c r="B2683">
        <v>4</v>
      </c>
      <c r="C2683" t="s">
        <v>383</v>
      </c>
      <c r="D2683">
        <v>75.2</v>
      </c>
      <c r="E2683" t="s">
        <v>566</v>
      </c>
      <c r="F2683">
        <f t="shared" si="123"/>
        <v>300.8</v>
      </c>
      <c r="G2683" t="str">
        <f>VLOOKUP(C2683,Customer!A2683:C5505,3,FALSE)</f>
        <v>UK</v>
      </c>
      <c r="H2683" t="str">
        <f>VLOOKUP(C2683,Customer!A2683:C5505,2,FALSE)</f>
        <v>Cowes</v>
      </c>
      <c r="I2683" t="str">
        <f t="shared" si="124"/>
        <v>Nov</v>
      </c>
      <c r="J2683">
        <f t="shared" si="125"/>
        <v>45</v>
      </c>
    </row>
    <row r="2684" spans="1:10" x14ac:dyDescent="0.3">
      <c r="A2684" s="3">
        <v>38303</v>
      </c>
      <c r="B2684">
        <v>4</v>
      </c>
      <c r="C2684" t="s">
        <v>552</v>
      </c>
      <c r="D2684">
        <v>64</v>
      </c>
      <c r="E2684" t="s">
        <v>566</v>
      </c>
      <c r="F2684">
        <f t="shared" si="123"/>
        <v>256</v>
      </c>
      <c r="G2684" t="str">
        <f>VLOOKUP(C2684,Customer!A2684:C5506,3,FALSE)</f>
        <v>Italy</v>
      </c>
      <c r="H2684" t="str">
        <f>VLOOKUP(C2684,Customer!A2684:C5506,2,FALSE)</f>
        <v>Bergamo</v>
      </c>
      <c r="I2684" t="str">
        <f t="shared" si="124"/>
        <v>Nov</v>
      </c>
      <c r="J2684">
        <f t="shared" si="125"/>
        <v>46</v>
      </c>
    </row>
    <row r="2685" spans="1:10" x14ac:dyDescent="0.3">
      <c r="A2685" s="3">
        <v>38315</v>
      </c>
      <c r="B2685">
        <v>4</v>
      </c>
      <c r="C2685" t="s">
        <v>144</v>
      </c>
      <c r="D2685">
        <v>100</v>
      </c>
      <c r="E2685" t="s">
        <v>566</v>
      </c>
      <c r="F2685">
        <f t="shared" si="123"/>
        <v>400</v>
      </c>
      <c r="G2685" t="str">
        <f>VLOOKUP(C2685,Customer!A2685:C5507,3,FALSE)</f>
        <v>Austria</v>
      </c>
      <c r="H2685" t="str">
        <f>VLOOKUP(C2685,Customer!A2685:C5507,2,FALSE)</f>
        <v>Salzburg</v>
      </c>
      <c r="I2685" t="str">
        <f t="shared" si="124"/>
        <v>Nov</v>
      </c>
      <c r="J2685">
        <f t="shared" si="125"/>
        <v>48</v>
      </c>
    </row>
    <row r="2686" spans="1:10" x14ac:dyDescent="0.3">
      <c r="A2686" s="3">
        <v>38325</v>
      </c>
      <c r="B2686">
        <v>4</v>
      </c>
      <c r="C2686" t="s">
        <v>568</v>
      </c>
      <c r="D2686">
        <v>81.95</v>
      </c>
      <c r="E2686" t="s">
        <v>566</v>
      </c>
      <c r="F2686">
        <f t="shared" si="123"/>
        <v>327.8</v>
      </c>
      <c r="G2686" t="str">
        <f>VLOOKUP(C2686,Customer!A2686:C5508,3,FALSE)</f>
        <v>USA</v>
      </c>
      <c r="H2686" t="str">
        <f>VLOOKUP(C2686,Customer!A2686:C5508,2,FALSE)</f>
        <v>Glendale</v>
      </c>
      <c r="I2686" t="str">
        <f t="shared" si="124"/>
        <v>Dec</v>
      </c>
      <c r="J2686">
        <f t="shared" si="125"/>
        <v>49</v>
      </c>
    </row>
    <row r="2687" spans="1:10" x14ac:dyDescent="0.3">
      <c r="A2687" s="3">
        <v>38338</v>
      </c>
      <c r="B2687">
        <v>4</v>
      </c>
      <c r="C2687" t="s">
        <v>152</v>
      </c>
      <c r="D2687">
        <v>100</v>
      </c>
      <c r="E2687" t="s">
        <v>566</v>
      </c>
      <c r="F2687">
        <f t="shared" si="123"/>
        <v>400</v>
      </c>
      <c r="G2687" t="str">
        <f>VLOOKUP(C2687,Customer!A2687:C5509,3,FALSE)</f>
        <v>Australia</v>
      </c>
      <c r="H2687" t="str">
        <f>VLOOKUP(C2687,Customer!A2687:C5509,2,FALSE)</f>
        <v>Chatswood</v>
      </c>
      <c r="I2687" t="str">
        <f t="shared" si="124"/>
        <v>Dec</v>
      </c>
      <c r="J2687">
        <f t="shared" si="125"/>
        <v>51</v>
      </c>
    </row>
    <row r="2688" spans="1:10" x14ac:dyDescent="0.3">
      <c r="A2688" s="3">
        <v>38386</v>
      </c>
      <c r="B2688">
        <v>1</v>
      </c>
      <c r="C2688" t="s">
        <v>114</v>
      </c>
      <c r="D2688">
        <v>100</v>
      </c>
      <c r="E2688" t="s">
        <v>566</v>
      </c>
      <c r="F2688">
        <f t="shared" si="123"/>
        <v>100</v>
      </c>
      <c r="G2688" t="str">
        <f>VLOOKUP(C2688,Customer!A2688:C5510,3,FALSE)</f>
        <v>France</v>
      </c>
      <c r="H2688" t="str">
        <f>VLOOKUP(C2688,Customer!A2688:C5510,2,FALSE)</f>
        <v>Nantes</v>
      </c>
      <c r="I2688" t="str">
        <f t="shared" si="124"/>
        <v>Feb</v>
      </c>
      <c r="J2688">
        <f t="shared" si="125"/>
        <v>6</v>
      </c>
    </row>
    <row r="2689" spans="1:10" x14ac:dyDescent="0.3">
      <c r="A2689" s="3">
        <v>38412</v>
      </c>
      <c r="B2689">
        <v>1</v>
      </c>
      <c r="C2689" t="s">
        <v>174</v>
      </c>
      <c r="D2689">
        <v>94.34</v>
      </c>
      <c r="E2689" t="s">
        <v>566</v>
      </c>
      <c r="F2689">
        <f t="shared" si="123"/>
        <v>94.34</v>
      </c>
      <c r="G2689" t="str">
        <f>VLOOKUP(C2689,Customer!A2689:C5511,3,FALSE)</f>
        <v>Spain</v>
      </c>
      <c r="H2689" t="str">
        <f>VLOOKUP(C2689,Customer!A2689:C5511,2,FALSE)</f>
        <v>Madrid</v>
      </c>
      <c r="I2689" t="str">
        <f t="shared" si="124"/>
        <v>Mar</v>
      </c>
      <c r="J2689">
        <f t="shared" si="125"/>
        <v>10</v>
      </c>
    </row>
    <row r="2690" spans="1:10" x14ac:dyDescent="0.3">
      <c r="A2690" s="3">
        <v>38441</v>
      </c>
      <c r="B2690">
        <v>1</v>
      </c>
      <c r="C2690" t="s">
        <v>37</v>
      </c>
      <c r="D2690">
        <v>65.599999999999994</v>
      </c>
      <c r="E2690" t="s">
        <v>566</v>
      </c>
      <c r="F2690">
        <f t="shared" si="123"/>
        <v>65.599999999999994</v>
      </c>
      <c r="G2690" t="str">
        <f>VLOOKUP(C2690,Customer!A2690:C5512,3,FALSE)</f>
        <v>France</v>
      </c>
      <c r="H2690" t="str">
        <f>VLOOKUP(C2690,Customer!A2690:C5512,2,FALSE)</f>
        <v>Reims</v>
      </c>
      <c r="I2690" t="str">
        <f t="shared" si="124"/>
        <v>Mar</v>
      </c>
      <c r="J2690">
        <f t="shared" si="125"/>
        <v>14</v>
      </c>
    </row>
    <row r="2691" spans="1:10" x14ac:dyDescent="0.3">
      <c r="A2691" s="3">
        <v>38445</v>
      </c>
      <c r="B2691">
        <v>2</v>
      </c>
      <c r="C2691" t="s">
        <v>104</v>
      </c>
      <c r="D2691">
        <v>92</v>
      </c>
      <c r="E2691" t="s">
        <v>566</v>
      </c>
      <c r="F2691">
        <f t="shared" ref="F2691:F2754" si="126">D2691*B2691</f>
        <v>184</v>
      </c>
      <c r="G2691" t="str">
        <f>VLOOKUP(C2691,Customer!A2691:C5513,3,FALSE)</f>
        <v>USA</v>
      </c>
      <c r="H2691" t="str">
        <f>VLOOKUP(C2691,Customer!A2691:C5513,2,FALSE)</f>
        <v>Newark</v>
      </c>
      <c r="I2691" t="str">
        <f t="shared" ref="I2691:I2754" si="127">TEXT(A2691,"mmm")</f>
        <v>Apr</v>
      </c>
      <c r="J2691">
        <f t="shared" ref="J2691:J2754" si="128">WEEKNUM(A2691)</f>
        <v>15</v>
      </c>
    </row>
    <row r="2692" spans="1:10" x14ac:dyDescent="0.3">
      <c r="A2692" s="3">
        <v>38482</v>
      </c>
      <c r="B2692">
        <v>2</v>
      </c>
      <c r="C2692" t="s">
        <v>452</v>
      </c>
      <c r="D2692">
        <v>67.2</v>
      </c>
      <c r="E2692" t="s">
        <v>566</v>
      </c>
      <c r="F2692">
        <f t="shared" si="126"/>
        <v>134.4</v>
      </c>
      <c r="G2692" t="str">
        <f>VLOOKUP(C2692,Customer!A2692:C5514,3,FALSE)</f>
        <v>Italy</v>
      </c>
      <c r="H2692" t="str">
        <f>VLOOKUP(C2692,Customer!A2692:C5514,2,FALSE)</f>
        <v>Reggio Emilia</v>
      </c>
      <c r="I2692" t="str">
        <f t="shared" si="127"/>
        <v>May</v>
      </c>
      <c r="J2692">
        <f t="shared" si="128"/>
        <v>20</v>
      </c>
    </row>
    <row r="2693" spans="1:10" x14ac:dyDescent="0.3">
      <c r="A2693" s="3">
        <v>37663</v>
      </c>
      <c r="B2693">
        <v>1</v>
      </c>
      <c r="C2693" t="s">
        <v>322</v>
      </c>
      <c r="D2693">
        <v>81.14</v>
      </c>
      <c r="E2693" t="s">
        <v>598</v>
      </c>
      <c r="F2693">
        <f t="shared" si="126"/>
        <v>81.14</v>
      </c>
      <c r="G2693" t="str">
        <f>VLOOKUP(C2693,Customer!A2693:C5515,3,FALSE)</f>
        <v>Denmark</v>
      </c>
      <c r="H2693" t="str">
        <f>VLOOKUP(C2693,Customer!A2693:C5515,2,FALSE)</f>
        <v>Kobenhavn</v>
      </c>
      <c r="I2693" t="str">
        <f t="shared" si="127"/>
        <v>Feb</v>
      </c>
      <c r="J2693">
        <f t="shared" si="128"/>
        <v>7</v>
      </c>
    </row>
    <row r="2694" spans="1:10" x14ac:dyDescent="0.3">
      <c r="A2694" s="3">
        <v>37732</v>
      </c>
      <c r="B2694">
        <v>2</v>
      </c>
      <c r="C2694" t="s">
        <v>352</v>
      </c>
      <c r="D2694">
        <v>100</v>
      </c>
      <c r="E2694" t="s">
        <v>598</v>
      </c>
      <c r="F2694">
        <f t="shared" si="126"/>
        <v>200</v>
      </c>
      <c r="G2694" t="str">
        <f>VLOOKUP(C2694,Customer!A2694:C5516,3,FALSE)</f>
        <v>Spain</v>
      </c>
      <c r="H2694" t="str">
        <f>VLOOKUP(C2694,Customer!A2694:C5516,2,FALSE)</f>
        <v>Barcelona</v>
      </c>
      <c r="I2694" t="str">
        <f t="shared" si="127"/>
        <v>Apr</v>
      </c>
      <c r="J2694">
        <f t="shared" si="128"/>
        <v>17</v>
      </c>
    </row>
    <row r="2695" spans="1:10" x14ac:dyDescent="0.3">
      <c r="A2695" s="3">
        <v>37784</v>
      </c>
      <c r="B2695">
        <v>2</v>
      </c>
      <c r="C2695" t="s">
        <v>329</v>
      </c>
      <c r="D2695">
        <v>91.15</v>
      </c>
      <c r="E2695" t="s">
        <v>598</v>
      </c>
      <c r="F2695">
        <f t="shared" si="126"/>
        <v>182.3</v>
      </c>
      <c r="G2695" t="str">
        <f>VLOOKUP(C2695,Customer!A2695:C5517,3,FALSE)</f>
        <v>UK</v>
      </c>
      <c r="H2695" t="str">
        <f>VLOOKUP(C2695,Customer!A2695:C5517,2,FALSE)</f>
        <v>London</v>
      </c>
      <c r="I2695" t="str">
        <f t="shared" si="127"/>
        <v>Jun</v>
      </c>
      <c r="J2695">
        <f t="shared" si="128"/>
        <v>24</v>
      </c>
    </row>
    <row r="2696" spans="1:10" x14ac:dyDescent="0.3">
      <c r="A2696" s="3">
        <v>37841</v>
      </c>
      <c r="B2696">
        <v>3</v>
      </c>
      <c r="C2696" t="s">
        <v>272</v>
      </c>
      <c r="D2696">
        <v>100</v>
      </c>
      <c r="E2696" t="s">
        <v>598</v>
      </c>
      <c r="F2696">
        <f t="shared" si="126"/>
        <v>300</v>
      </c>
      <c r="G2696" t="str">
        <f>VLOOKUP(C2696,Customer!A2696:C5518,3,FALSE)</f>
        <v>USA</v>
      </c>
      <c r="H2696" t="str">
        <f>VLOOKUP(C2696,Customer!A2696:C5518,2,FALSE)</f>
        <v>San Rafael</v>
      </c>
      <c r="I2696" t="str">
        <f t="shared" si="127"/>
        <v>Aug</v>
      </c>
      <c r="J2696">
        <f t="shared" si="128"/>
        <v>32</v>
      </c>
    </row>
    <row r="2697" spans="1:10" x14ac:dyDescent="0.3">
      <c r="A2697" s="3">
        <v>37892</v>
      </c>
      <c r="B2697">
        <v>3</v>
      </c>
      <c r="C2697" t="s">
        <v>174</v>
      </c>
      <c r="D2697">
        <v>88.15</v>
      </c>
      <c r="E2697" t="s">
        <v>598</v>
      </c>
      <c r="F2697">
        <f t="shared" si="126"/>
        <v>264.45000000000005</v>
      </c>
      <c r="G2697" t="str">
        <f>VLOOKUP(C2697,Customer!A2697:C5519,3,FALSE)</f>
        <v>Spain</v>
      </c>
      <c r="H2697" t="str">
        <f>VLOOKUP(C2697,Customer!A2697:C5519,2,FALSE)</f>
        <v>Madrid</v>
      </c>
      <c r="I2697" t="str">
        <f t="shared" si="127"/>
        <v>Sep</v>
      </c>
      <c r="J2697">
        <f t="shared" si="128"/>
        <v>40</v>
      </c>
    </row>
    <row r="2698" spans="1:10" x14ac:dyDescent="0.3">
      <c r="A2698" s="3">
        <v>37917</v>
      </c>
      <c r="B2698">
        <v>4</v>
      </c>
      <c r="C2698" t="s">
        <v>261</v>
      </c>
      <c r="D2698">
        <v>100</v>
      </c>
      <c r="E2698" t="s">
        <v>598</v>
      </c>
      <c r="F2698">
        <f t="shared" si="126"/>
        <v>400</v>
      </c>
      <c r="G2698" t="str">
        <f>VLOOKUP(C2698,Customer!A2698:C5520,3,FALSE)</f>
        <v>Sweden</v>
      </c>
      <c r="H2698" t="str">
        <f>VLOOKUP(C2698,Customer!A2698:C5520,2,FALSE)</f>
        <v>Boras</v>
      </c>
      <c r="I2698" t="str">
        <f t="shared" si="127"/>
        <v>Oct</v>
      </c>
      <c r="J2698">
        <f t="shared" si="128"/>
        <v>43</v>
      </c>
    </row>
    <row r="2699" spans="1:10" x14ac:dyDescent="0.3">
      <c r="A2699" s="3">
        <v>37932</v>
      </c>
      <c r="B2699">
        <v>4</v>
      </c>
      <c r="C2699" t="s">
        <v>487</v>
      </c>
      <c r="D2699">
        <v>92.16</v>
      </c>
      <c r="E2699" t="s">
        <v>598</v>
      </c>
      <c r="F2699">
        <f t="shared" si="126"/>
        <v>368.64</v>
      </c>
      <c r="G2699" t="str">
        <f>VLOOKUP(C2699,Customer!A2699:C5521,3,FALSE)</f>
        <v>Spain</v>
      </c>
      <c r="H2699" t="str">
        <f>VLOOKUP(C2699,Customer!A2699:C5521,2,FALSE)</f>
        <v>Madrid</v>
      </c>
      <c r="I2699" t="str">
        <f t="shared" si="127"/>
        <v>Nov</v>
      </c>
      <c r="J2699">
        <f t="shared" si="128"/>
        <v>45</v>
      </c>
    </row>
    <row r="2700" spans="1:10" x14ac:dyDescent="0.3">
      <c r="A2700" s="3">
        <v>37939</v>
      </c>
      <c r="B2700">
        <v>4</v>
      </c>
      <c r="C2700" t="s">
        <v>335</v>
      </c>
      <c r="D2700">
        <v>100</v>
      </c>
      <c r="E2700" t="s">
        <v>598</v>
      </c>
      <c r="F2700">
        <f t="shared" si="126"/>
        <v>400</v>
      </c>
      <c r="G2700" t="str">
        <f>VLOOKUP(C2700,Customer!A2700:C5522,3,FALSE)</f>
        <v>USA</v>
      </c>
      <c r="H2700" t="str">
        <f>VLOOKUP(C2700,Customer!A2700:C5522,2,FALSE)</f>
        <v>New Bedford</v>
      </c>
      <c r="I2700" t="str">
        <f t="shared" si="127"/>
        <v>Nov</v>
      </c>
      <c r="J2700">
        <f t="shared" si="128"/>
        <v>46</v>
      </c>
    </row>
    <row r="2701" spans="1:10" x14ac:dyDescent="0.3">
      <c r="A2701" s="3">
        <v>37951</v>
      </c>
      <c r="B2701">
        <v>4</v>
      </c>
      <c r="C2701" t="s">
        <v>352</v>
      </c>
      <c r="D2701">
        <v>92.16</v>
      </c>
      <c r="E2701" t="s">
        <v>598</v>
      </c>
      <c r="F2701">
        <f t="shared" si="126"/>
        <v>368.64</v>
      </c>
      <c r="G2701" t="str">
        <f>VLOOKUP(C2701,Customer!A2701:C5523,3,FALSE)</f>
        <v>Spain</v>
      </c>
      <c r="H2701" t="str">
        <f>VLOOKUP(C2701,Customer!A2701:C5523,2,FALSE)</f>
        <v>Barcelona</v>
      </c>
      <c r="I2701" t="str">
        <f t="shared" si="127"/>
        <v>Nov</v>
      </c>
      <c r="J2701">
        <f t="shared" si="128"/>
        <v>48</v>
      </c>
    </row>
    <row r="2702" spans="1:10" x14ac:dyDescent="0.3">
      <c r="A2702" s="3">
        <v>37988</v>
      </c>
      <c r="B2702">
        <v>1</v>
      </c>
      <c r="C2702" t="s">
        <v>219</v>
      </c>
      <c r="D2702">
        <v>100</v>
      </c>
      <c r="E2702" t="s">
        <v>598</v>
      </c>
      <c r="F2702">
        <f t="shared" si="126"/>
        <v>100</v>
      </c>
      <c r="G2702" t="str">
        <f>VLOOKUP(C2702,Customer!A2702:C5524,3,FALSE)</f>
        <v>France</v>
      </c>
      <c r="H2702" t="str">
        <f>VLOOKUP(C2702,Customer!A2702:C5524,2,FALSE)</f>
        <v>Lyon</v>
      </c>
      <c r="I2702" t="str">
        <f t="shared" si="127"/>
        <v>Jan</v>
      </c>
      <c r="J2702">
        <f t="shared" si="128"/>
        <v>1</v>
      </c>
    </row>
    <row r="2703" spans="1:10" x14ac:dyDescent="0.3">
      <c r="A2703" s="3">
        <v>38036</v>
      </c>
      <c r="B2703">
        <v>1</v>
      </c>
      <c r="C2703" t="s">
        <v>362</v>
      </c>
      <c r="D2703">
        <v>100</v>
      </c>
      <c r="E2703" t="s">
        <v>598</v>
      </c>
      <c r="F2703">
        <f t="shared" si="126"/>
        <v>100</v>
      </c>
      <c r="G2703" t="str">
        <f>VLOOKUP(C2703,Customer!A2703:C5525,3,FALSE)</f>
        <v>USA</v>
      </c>
      <c r="H2703" t="str">
        <f>VLOOKUP(C2703,Customer!A2703:C5525,2,FALSE)</f>
        <v>San Diego</v>
      </c>
      <c r="I2703" t="str">
        <f t="shared" si="127"/>
        <v>Feb</v>
      </c>
      <c r="J2703">
        <f t="shared" si="128"/>
        <v>8</v>
      </c>
    </row>
    <row r="2704" spans="1:10" x14ac:dyDescent="0.3">
      <c r="A2704" s="3">
        <v>38066</v>
      </c>
      <c r="B2704">
        <v>1</v>
      </c>
      <c r="C2704" t="s">
        <v>383</v>
      </c>
      <c r="D2704">
        <v>96.16</v>
      </c>
      <c r="E2704" t="s">
        <v>598</v>
      </c>
      <c r="F2704">
        <f t="shared" si="126"/>
        <v>96.16</v>
      </c>
      <c r="G2704" t="str">
        <f>VLOOKUP(C2704,Customer!A2704:C5526,3,FALSE)</f>
        <v>UK</v>
      </c>
      <c r="H2704" t="str">
        <f>VLOOKUP(C2704,Customer!A2704:C5526,2,FALSE)</f>
        <v>Cowes</v>
      </c>
      <c r="I2704" t="str">
        <f t="shared" si="127"/>
        <v>Mar</v>
      </c>
      <c r="J2704">
        <f t="shared" si="128"/>
        <v>12</v>
      </c>
    </row>
    <row r="2705" spans="1:10" x14ac:dyDescent="0.3">
      <c r="A2705" s="3">
        <v>38114</v>
      </c>
      <c r="B2705">
        <v>2</v>
      </c>
      <c r="C2705" t="s">
        <v>28</v>
      </c>
      <c r="D2705">
        <v>100</v>
      </c>
      <c r="E2705" t="s">
        <v>598</v>
      </c>
      <c r="F2705">
        <f t="shared" si="126"/>
        <v>200</v>
      </c>
      <c r="G2705" t="str">
        <f>VLOOKUP(C2705,Customer!A2705:C5527,3,FALSE)</f>
        <v>USA</v>
      </c>
      <c r="H2705" t="str">
        <f>VLOOKUP(C2705,Customer!A2705:C5527,2,FALSE)</f>
        <v>NYC</v>
      </c>
      <c r="I2705" t="str">
        <f t="shared" si="127"/>
        <v>May</v>
      </c>
      <c r="J2705">
        <f t="shared" si="128"/>
        <v>19</v>
      </c>
    </row>
    <row r="2706" spans="1:10" x14ac:dyDescent="0.3">
      <c r="A2706" s="3">
        <v>38155</v>
      </c>
      <c r="B2706">
        <v>2</v>
      </c>
      <c r="C2706" t="s">
        <v>292</v>
      </c>
      <c r="D2706">
        <v>88.15</v>
      </c>
      <c r="E2706" t="s">
        <v>598</v>
      </c>
      <c r="F2706">
        <f t="shared" si="126"/>
        <v>176.3</v>
      </c>
      <c r="G2706" t="str">
        <f>VLOOKUP(C2706,Customer!A2706:C5528,3,FALSE)</f>
        <v>Canada</v>
      </c>
      <c r="H2706" t="str">
        <f>VLOOKUP(C2706,Customer!A2706:C5528,2,FALSE)</f>
        <v>Montreal</v>
      </c>
      <c r="I2706" t="str">
        <f t="shared" si="127"/>
        <v>Jun</v>
      </c>
      <c r="J2706">
        <f t="shared" si="128"/>
        <v>25</v>
      </c>
    </row>
    <row r="2707" spans="1:10" x14ac:dyDescent="0.3">
      <c r="A2707" s="3">
        <v>38189</v>
      </c>
      <c r="B2707">
        <v>3</v>
      </c>
      <c r="C2707" t="s">
        <v>365</v>
      </c>
      <c r="D2707">
        <v>86.15</v>
      </c>
      <c r="E2707" t="s">
        <v>598</v>
      </c>
      <c r="F2707">
        <f t="shared" si="126"/>
        <v>258.45000000000005</v>
      </c>
      <c r="G2707" t="str">
        <f>VLOOKUP(C2707,Customer!A2707:C5529,3,FALSE)</f>
        <v>Belgium</v>
      </c>
      <c r="H2707" t="str">
        <f>VLOOKUP(C2707,Customer!A2707:C5529,2,FALSE)</f>
        <v>Bruxelles</v>
      </c>
      <c r="I2707" t="str">
        <f t="shared" si="127"/>
        <v>Jul</v>
      </c>
      <c r="J2707">
        <f t="shared" si="128"/>
        <v>30</v>
      </c>
    </row>
    <row r="2708" spans="1:10" x14ac:dyDescent="0.3">
      <c r="A2708" s="3">
        <v>38219</v>
      </c>
      <c r="B2708">
        <v>3</v>
      </c>
      <c r="C2708" t="s">
        <v>373</v>
      </c>
      <c r="D2708">
        <v>88.15</v>
      </c>
      <c r="E2708" t="s">
        <v>598</v>
      </c>
      <c r="F2708">
        <f t="shared" si="126"/>
        <v>264.45000000000005</v>
      </c>
      <c r="G2708" t="str">
        <f>VLOOKUP(C2708,Customer!A2708:C5530,3,FALSE)</f>
        <v>Canada</v>
      </c>
      <c r="H2708" t="str">
        <f>VLOOKUP(C2708,Customer!A2708:C5530,2,FALSE)</f>
        <v>Tsawassen</v>
      </c>
      <c r="I2708" t="str">
        <f t="shared" si="127"/>
        <v>Aug</v>
      </c>
      <c r="J2708">
        <f t="shared" si="128"/>
        <v>34</v>
      </c>
    </row>
    <row r="2709" spans="1:10" x14ac:dyDescent="0.3">
      <c r="A2709" s="3">
        <v>38240</v>
      </c>
      <c r="B2709">
        <v>3</v>
      </c>
      <c r="C2709" t="s">
        <v>379</v>
      </c>
      <c r="D2709">
        <v>100</v>
      </c>
      <c r="E2709" t="s">
        <v>598</v>
      </c>
      <c r="F2709">
        <f t="shared" si="126"/>
        <v>300</v>
      </c>
      <c r="G2709" t="str">
        <f>VLOOKUP(C2709,Customer!A2709:C5531,3,FALSE)</f>
        <v>USA</v>
      </c>
      <c r="H2709" t="str">
        <f>VLOOKUP(C2709,Customer!A2709:C5531,2,FALSE)</f>
        <v>Boston</v>
      </c>
      <c r="I2709" t="str">
        <f t="shared" si="127"/>
        <v>Sep</v>
      </c>
      <c r="J2709">
        <f t="shared" si="128"/>
        <v>37</v>
      </c>
    </row>
    <row r="2710" spans="1:10" x14ac:dyDescent="0.3">
      <c r="A2710" s="3">
        <v>38274</v>
      </c>
      <c r="B2710">
        <v>4</v>
      </c>
      <c r="C2710" t="s">
        <v>492</v>
      </c>
      <c r="D2710">
        <v>90.15</v>
      </c>
      <c r="E2710" t="s">
        <v>598</v>
      </c>
      <c r="F2710">
        <f t="shared" si="126"/>
        <v>360.6</v>
      </c>
      <c r="G2710" t="str">
        <f>VLOOKUP(C2710,Customer!A2710:C5532,3,FALSE)</f>
        <v>UK</v>
      </c>
      <c r="H2710" t="str">
        <f>VLOOKUP(C2710,Customer!A2710:C5532,2,FALSE)</f>
        <v>Manchester</v>
      </c>
      <c r="I2710" t="str">
        <f t="shared" si="127"/>
        <v>Oct</v>
      </c>
      <c r="J2710">
        <f t="shared" si="128"/>
        <v>42</v>
      </c>
    </row>
    <row r="2711" spans="1:10" x14ac:dyDescent="0.3">
      <c r="A2711" s="3">
        <v>38289</v>
      </c>
      <c r="B2711">
        <v>4</v>
      </c>
      <c r="C2711" t="s">
        <v>114</v>
      </c>
      <c r="D2711">
        <v>86.15</v>
      </c>
      <c r="E2711" t="s">
        <v>598</v>
      </c>
      <c r="F2711">
        <f t="shared" si="126"/>
        <v>344.6</v>
      </c>
      <c r="G2711" t="str">
        <f>VLOOKUP(C2711,Customer!A2711:C5533,3,FALSE)</f>
        <v>France</v>
      </c>
      <c r="H2711" t="str">
        <f>VLOOKUP(C2711,Customer!A2711:C5533,2,FALSE)</f>
        <v>Nantes</v>
      </c>
      <c r="I2711" t="str">
        <f t="shared" si="127"/>
        <v>Oct</v>
      </c>
      <c r="J2711">
        <f t="shared" si="128"/>
        <v>44</v>
      </c>
    </row>
    <row r="2712" spans="1:10" x14ac:dyDescent="0.3">
      <c r="A2712" s="3">
        <v>38301</v>
      </c>
      <c r="B2712">
        <v>4</v>
      </c>
      <c r="C2712" t="s">
        <v>322</v>
      </c>
      <c r="D2712">
        <v>80</v>
      </c>
      <c r="E2712" t="s">
        <v>598</v>
      </c>
      <c r="F2712">
        <f t="shared" si="126"/>
        <v>320</v>
      </c>
      <c r="G2712" t="str">
        <f>VLOOKUP(C2712,Customer!A2712:C5534,3,FALSE)</f>
        <v>Denmark</v>
      </c>
      <c r="H2712" t="str">
        <f>VLOOKUP(C2712,Customer!A2712:C5534,2,FALSE)</f>
        <v>Kobenhavn</v>
      </c>
      <c r="I2712" t="str">
        <f t="shared" si="127"/>
        <v>Nov</v>
      </c>
      <c r="J2712">
        <f t="shared" si="128"/>
        <v>46</v>
      </c>
    </row>
    <row r="2713" spans="1:10" x14ac:dyDescent="0.3">
      <c r="A2713" s="3">
        <v>38312</v>
      </c>
      <c r="B2713">
        <v>4</v>
      </c>
      <c r="C2713" t="s">
        <v>203</v>
      </c>
      <c r="D2713">
        <v>89.38</v>
      </c>
      <c r="E2713" t="s">
        <v>598</v>
      </c>
      <c r="F2713">
        <f t="shared" si="126"/>
        <v>357.52</v>
      </c>
      <c r="G2713" t="str">
        <f>VLOOKUP(C2713,Customer!A2713:C5535,3,FALSE)</f>
        <v>USA</v>
      </c>
      <c r="H2713" t="str">
        <f>VLOOKUP(C2713,Customer!A2713:C5535,2,FALSE)</f>
        <v>NYC</v>
      </c>
      <c r="I2713" t="str">
        <f t="shared" si="127"/>
        <v>Nov</v>
      </c>
      <c r="J2713">
        <f t="shared" si="128"/>
        <v>48</v>
      </c>
    </row>
    <row r="2714" spans="1:10" x14ac:dyDescent="0.3">
      <c r="A2714" s="3">
        <v>38323</v>
      </c>
      <c r="B2714">
        <v>4</v>
      </c>
      <c r="C2714" t="s">
        <v>174</v>
      </c>
      <c r="D2714">
        <v>77.34</v>
      </c>
      <c r="E2714" t="s">
        <v>598</v>
      </c>
      <c r="F2714">
        <f t="shared" si="126"/>
        <v>309.36</v>
      </c>
      <c r="G2714" t="str">
        <f>VLOOKUP(C2714,Customer!A2714:C5536,3,FALSE)</f>
        <v>Spain</v>
      </c>
      <c r="H2714" t="str">
        <f>VLOOKUP(C2714,Customer!A2714:C5536,2,FALSE)</f>
        <v>Madrid</v>
      </c>
      <c r="I2714" t="str">
        <f t="shared" si="127"/>
        <v>Dec</v>
      </c>
      <c r="J2714">
        <f t="shared" si="128"/>
        <v>49</v>
      </c>
    </row>
    <row r="2715" spans="1:10" x14ac:dyDescent="0.3">
      <c r="A2715" s="3">
        <v>38383</v>
      </c>
      <c r="B2715">
        <v>1</v>
      </c>
      <c r="C2715" t="s">
        <v>391</v>
      </c>
      <c r="D2715">
        <v>96.34</v>
      </c>
      <c r="E2715" t="s">
        <v>598</v>
      </c>
      <c r="F2715">
        <f t="shared" si="126"/>
        <v>96.34</v>
      </c>
      <c r="G2715" t="str">
        <f>VLOOKUP(C2715,Customer!A2715:C5537,3,FALSE)</f>
        <v>Finland</v>
      </c>
      <c r="H2715" t="str">
        <f>VLOOKUP(C2715,Customer!A2715:C5537,2,FALSE)</f>
        <v>Oulu</v>
      </c>
      <c r="I2715" t="str">
        <f t="shared" si="127"/>
        <v>Jan</v>
      </c>
      <c r="J2715">
        <f t="shared" si="128"/>
        <v>6</v>
      </c>
    </row>
    <row r="2716" spans="1:10" x14ac:dyDescent="0.3">
      <c r="A2716" s="3">
        <v>38412</v>
      </c>
      <c r="B2716">
        <v>1</v>
      </c>
      <c r="C2716" t="s">
        <v>174</v>
      </c>
      <c r="D2716">
        <v>92.08</v>
      </c>
      <c r="E2716" t="s">
        <v>598</v>
      </c>
      <c r="F2716">
        <f t="shared" si="126"/>
        <v>92.08</v>
      </c>
      <c r="G2716" t="str">
        <f>VLOOKUP(C2716,Customer!A2716:C5538,3,FALSE)</f>
        <v>Spain</v>
      </c>
      <c r="H2716" t="str">
        <f>VLOOKUP(C2716,Customer!A2716:C5538,2,FALSE)</f>
        <v>Madrid</v>
      </c>
      <c r="I2716" t="str">
        <f t="shared" si="127"/>
        <v>Mar</v>
      </c>
      <c r="J2716">
        <f t="shared" si="128"/>
        <v>10</v>
      </c>
    </row>
    <row r="2717" spans="1:10" x14ac:dyDescent="0.3">
      <c r="A2717" s="3">
        <v>38439</v>
      </c>
      <c r="B2717">
        <v>1</v>
      </c>
      <c r="C2717" t="s">
        <v>340</v>
      </c>
      <c r="D2717">
        <v>100</v>
      </c>
      <c r="E2717" t="s">
        <v>598</v>
      </c>
      <c r="F2717">
        <f t="shared" si="126"/>
        <v>100</v>
      </c>
      <c r="G2717" t="str">
        <f>VLOOKUP(C2717,Customer!A2717:C5539,3,FALSE)</f>
        <v>France</v>
      </c>
      <c r="H2717" t="str">
        <f>VLOOKUP(C2717,Customer!A2717:C5539,2,FALSE)</f>
        <v>Toulouse</v>
      </c>
      <c r="I2717" t="str">
        <f t="shared" si="127"/>
        <v>Mar</v>
      </c>
      <c r="J2717">
        <f t="shared" si="128"/>
        <v>14</v>
      </c>
    </row>
    <row r="2718" spans="1:10" x14ac:dyDescent="0.3">
      <c r="A2718" s="3">
        <v>38478</v>
      </c>
      <c r="B2718">
        <v>2</v>
      </c>
      <c r="C2718" t="s">
        <v>379</v>
      </c>
      <c r="D2718">
        <v>100</v>
      </c>
      <c r="E2718" t="s">
        <v>598</v>
      </c>
      <c r="F2718">
        <f t="shared" si="126"/>
        <v>200</v>
      </c>
      <c r="G2718" t="str">
        <f>VLOOKUP(C2718,Customer!A2718:C5540,3,FALSE)</f>
        <v>USA</v>
      </c>
      <c r="H2718" t="str">
        <f>VLOOKUP(C2718,Customer!A2718:C5540,2,FALSE)</f>
        <v>Boston</v>
      </c>
      <c r="I2718" t="str">
        <f t="shared" si="127"/>
        <v>May</v>
      </c>
      <c r="J2718">
        <f t="shared" si="128"/>
        <v>19</v>
      </c>
    </row>
    <row r="2719" spans="1:10" x14ac:dyDescent="0.3">
      <c r="A2719" s="3">
        <v>37663</v>
      </c>
      <c r="B2719">
        <v>1</v>
      </c>
      <c r="C2719" t="s">
        <v>322</v>
      </c>
      <c r="D2719">
        <v>100</v>
      </c>
      <c r="E2719" t="s">
        <v>598</v>
      </c>
      <c r="F2719">
        <f t="shared" si="126"/>
        <v>100</v>
      </c>
      <c r="G2719" t="str">
        <f>VLOOKUP(C2719,Customer!A2719:C5541,3,FALSE)</f>
        <v>Denmark</v>
      </c>
      <c r="H2719" t="str">
        <f>VLOOKUP(C2719,Customer!A2719:C5541,2,FALSE)</f>
        <v>Kobenhavn</v>
      </c>
      <c r="I2719" t="str">
        <f t="shared" si="127"/>
        <v>Feb</v>
      </c>
      <c r="J2719">
        <f t="shared" si="128"/>
        <v>7</v>
      </c>
    </row>
    <row r="2720" spans="1:10" x14ac:dyDescent="0.3">
      <c r="A2720" s="3">
        <v>37727</v>
      </c>
      <c r="B2720">
        <v>2</v>
      </c>
      <c r="C2720" t="s">
        <v>196</v>
      </c>
      <c r="D2720">
        <v>83.42</v>
      </c>
      <c r="E2720" t="s">
        <v>598</v>
      </c>
      <c r="F2720">
        <f t="shared" si="126"/>
        <v>166.84</v>
      </c>
      <c r="G2720" t="str">
        <f>VLOOKUP(C2720,Customer!A2720:C5542,3,FALSE)</f>
        <v>Singapore</v>
      </c>
      <c r="H2720" t="str">
        <f>VLOOKUP(C2720,Customer!A2720:C5542,2,FALSE)</f>
        <v>Singapore</v>
      </c>
      <c r="I2720" t="str">
        <f t="shared" si="127"/>
        <v>Apr</v>
      </c>
      <c r="J2720">
        <f t="shared" si="128"/>
        <v>16</v>
      </c>
    </row>
    <row r="2721" spans="1:10" x14ac:dyDescent="0.3">
      <c r="A2721" s="3">
        <v>37784</v>
      </c>
      <c r="B2721">
        <v>2</v>
      </c>
      <c r="C2721" t="s">
        <v>329</v>
      </c>
      <c r="D2721">
        <v>85.41</v>
      </c>
      <c r="E2721" t="s">
        <v>598</v>
      </c>
      <c r="F2721">
        <f t="shared" si="126"/>
        <v>170.82</v>
      </c>
      <c r="G2721" t="str">
        <f>VLOOKUP(C2721,Customer!A2721:C5543,3,FALSE)</f>
        <v>UK</v>
      </c>
      <c r="H2721" t="str">
        <f>VLOOKUP(C2721,Customer!A2721:C5543,2,FALSE)</f>
        <v>London</v>
      </c>
      <c r="I2721" t="str">
        <f t="shared" si="127"/>
        <v>Jun</v>
      </c>
      <c r="J2721">
        <f t="shared" si="128"/>
        <v>24</v>
      </c>
    </row>
    <row r="2722" spans="1:10" x14ac:dyDescent="0.3">
      <c r="A2722" s="3">
        <v>37841</v>
      </c>
      <c r="B2722">
        <v>3</v>
      </c>
      <c r="C2722" t="s">
        <v>272</v>
      </c>
      <c r="D2722">
        <v>85.41</v>
      </c>
      <c r="E2722" t="s">
        <v>598</v>
      </c>
      <c r="F2722">
        <f t="shared" si="126"/>
        <v>256.23</v>
      </c>
      <c r="G2722" t="str">
        <f>VLOOKUP(C2722,Customer!A2722:C5544,3,FALSE)</f>
        <v>USA</v>
      </c>
      <c r="H2722" t="str">
        <f>VLOOKUP(C2722,Customer!A2722:C5544,2,FALSE)</f>
        <v>San Rafael</v>
      </c>
      <c r="I2722" t="str">
        <f t="shared" si="127"/>
        <v>Aug</v>
      </c>
      <c r="J2722">
        <f t="shared" si="128"/>
        <v>32</v>
      </c>
    </row>
    <row r="2723" spans="1:10" x14ac:dyDescent="0.3">
      <c r="A2723" s="3">
        <v>37892</v>
      </c>
      <c r="B2723">
        <v>3</v>
      </c>
      <c r="C2723" t="s">
        <v>174</v>
      </c>
      <c r="D2723">
        <v>100</v>
      </c>
      <c r="E2723" t="s">
        <v>598</v>
      </c>
      <c r="F2723">
        <f t="shared" si="126"/>
        <v>300</v>
      </c>
      <c r="G2723" t="str">
        <f>VLOOKUP(C2723,Customer!A2723:C5545,3,FALSE)</f>
        <v>Spain</v>
      </c>
      <c r="H2723" t="str">
        <f>VLOOKUP(C2723,Customer!A2723:C5545,2,FALSE)</f>
        <v>Madrid</v>
      </c>
      <c r="I2723" t="str">
        <f t="shared" si="127"/>
        <v>Sep</v>
      </c>
      <c r="J2723">
        <f t="shared" si="128"/>
        <v>40</v>
      </c>
    </row>
    <row r="2724" spans="1:10" x14ac:dyDescent="0.3">
      <c r="A2724" s="3">
        <v>37917</v>
      </c>
      <c r="B2724">
        <v>4</v>
      </c>
      <c r="C2724" t="s">
        <v>261</v>
      </c>
      <c r="D2724">
        <v>100</v>
      </c>
      <c r="E2724" t="s">
        <v>598</v>
      </c>
      <c r="F2724">
        <f t="shared" si="126"/>
        <v>400</v>
      </c>
      <c r="G2724" t="str">
        <f>VLOOKUP(C2724,Customer!A2724:C5546,3,FALSE)</f>
        <v>Sweden</v>
      </c>
      <c r="H2724" t="str">
        <f>VLOOKUP(C2724,Customer!A2724:C5546,2,FALSE)</f>
        <v>Boras</v>
      </c>
      <c r="I2724" t="str">
        <f t="shared" si="127"/>
        <v>Oct</v>
      </c>
      <c r="J2724">
        <f t="shared" si="128"/>
        <v>43</v>
      </c>
    </row>
    <row r="2725" spans="1:10" x14ac:dyDescent="0.3">
      <c r="A2725" s="3">
        <v>37932</v>
      </c>
      <c r="B2725">
        <v>4</v>
      </c>
      <c r="C2725" t="s">
        <v>487</v>
      </c>
      <c r="D2725">
        <v>100</v>
      </c>
      <c r="E2725" t="s">
        <v>598</v>
      </c>
      <c r="F2725">
        <f t="shared" si="126"/>
        <v>400</v>
      </c>
      <c r="G2725" t="str">
        <f>VLOOKUP(C2725,Customer!A2725:C5547,3,FALSE)</f>
        <v>Spain</v>
      </c>
      <c r="H2725" t="str">
        <f>VLOOKUP(C2725,Customer!A2725:C5547,2,FALSE)</f>
        <v>Madrid</v>
      </c>
      <c r="I2725" t="str">
        <f t="shared" si="127"/>
        <v>Nov</v>
      </c>
      <c r="J2725">
        <f t="shared" si="128"/>
        <v>45</v>
      </c>
    </row>
    <row r="2726" spans="1:10" x14ac:dyDescent="0.3">
      <c r="A2726" s="3">
        <v>37939</v>
      </c>
      <c r="B2726">
        <v>4</v>
      </c>
      <c r="C2726" t="s">
        <v>335</v>
      </c>
      <c r="D2726">
        <v>79.45</v>
      </c>
      <c r="E2726" t="s">
        <v>598</v>
      </c>
      <c r="F2726">
        <f t="shared" si="126"/>
        <v>317.8</v>
      </c>
      <c r="G2726" t="str">
        <f>VLOOKUP(C2726,Customer!A2726:C5548,3,FALSE)</f>
        <v>USA</v>
      </c>
      <c r="H2726" t="str">
        <f>VLOOKUP(C2726,Customer!A2726:C5548,2,FALSE)</f>
        <v>New Bedford</v>
      </c>
      <c r="I2726" t="str">
        <f t="shared" si="127"/>
        <v>Nov</v>
      </c>
      <c r="J2726">
        <f t="shared" si="128"/>
        <v>46</v>
      </c>
    </row>
    <row r="2727" spans="1:10" x14ac:dyDescent="0.3">
      <c r="A2727" s="3">
        <v>37951</v>
      </c>
      <c r="B2727">
        <v>4</v>
      </c>
      <c r="C2727" t="s">
        <v>352</v>
      </c>
      <c r="D2727">
        <v>93.35</v>
      </c>
      <c r="E2727" t="s">
        <v>598</v>
      </c>
      <c r="F2727">
        <f t="shared" si="126"/>
        <v>373.4</v>
      </c>
      <c r="G2727" t="str">
        <f>VLOOKUP(C2727,Customer!A2727:C5549,3,FALSE)</f>
        <v>Spain</v>
      </c>
      <c r="H2727" t="str">
        <f>VLOOKUP(C2727,Customer!A2727:C5549,2,FALSE)</f>
        <v>Barcelona</v>
      </c>
      <c r="I2727" t="str">
        <f t="shared" si="127"/>
        <v>Nov</v>
      </c>
      <c r="J2727">
        <f t="shared" si="128"/>
        <v>48</v>
      </c>
    </row>
    <row r="2728" spans="1:10" x14ac:dyDescent="0.3">
      <c r="A2728" s="3">
        <v>37988</v>
      </c>
      <c r="B2728">
        <v>1</v>
      </c>
      <c r="C2728" t="s">
        <v>219</v>
      </c>
      <c r="D2728">
        <v>85.41</v>
      </c>
      <c r="E2728" t="s">
        <v>598</v>
      </c>
      <c r="F2728">
        <f t="shared" si="126"/>
        <v>85.41</v>
      </c>
      <c r="G2728" t="str">
        <f>VLOOKUP(C2728,Customer!A2728:C5550,3,FALSE)</f>
        <v>France</v>
      </c>
      <c r="H2728" t="str">
        <f>VLOOKUP(C2728,Customer!A2728:C5550,2,FALSE)</f>
        <v>Lyon</v>
      </c>
      <c r="I2728" t="str">
        <f t="shared" si="127"/>
        <v>Jan</v>
      </c>
      <c r="J2728">
        <f t="shared" si="128"/>
        <v>1</v>
      </c>
    </row>
    <row r="2729" spans="1:10" x14ac:dyDescent="0.3">
      <c r="A2729" s="3">
        <v>38036</v>
      </c>
      <c r="B2729">
        <v>1</v>
      </c>
      <c r="C2729" t="s">
        <v>362</v>
      </c>
      <c r="D2729">
        <v>95.34</v>
      </c>
      <c r="E2729" t="s">
        <v>598</v>
      </c>
      <c r="F2729">
        <f t="shared" si="126"/>
        <v>95.34</v>
      </c>
      <c r="G2729" t="str">
        <f>VLOOKUP(C2729,Customer!A2729:C5551,3,FALSE)</f>
        <v>USA</v>
      </c>
      <c r="H2729" t="str">
        <f>VLOOKUP(C2729,Customer!A2729:C5551,2,FALSE)</f>
        <v>San Diego</v>
      </c>
      <c r="I2729" t="str">
        <f t="shared" si="127"/>
        <v>Feb</v>
      </c>
      <c r="J2729">
        <f t="shared" si="128"/>
        <v>8</v>
      </c>
    </row>
    <row r="2730" spans="1:10" x14ac:dyDescent="0.3">
      <c r="A2730" s="3">
        <v>38066</v>
      </c>
      <c r="B2730">
        <v>1</v>
      </c>
      <c r="C2730" t="s">
        <v>383</v>
      </c>
      <c r="D2730">
        <v>82.43</v>
      </c>
      <c r="E2730" t="s">
        <v>598</v>
      </c>
      <c r="F2730">
        <f t="shared" si="126"/>
        <v>82.43</v>
      </c>
      <c r="G2730" t="str">
        <f>VLOOKUP(C2730,Customer!A2730:C5552,3,FALSE)</f>
        <v>UK</v>
      </c>
      <c r="H2730" t="str">
        <f>VLOOKUP(C2730,Customer!A2730:C5552,2,FALSE)</f>
        <v>Cowes</v>
      </c>
      <c r="I2730" t="str">
        <f t="shared" si="127"/>
        <v>Mar</v>
      </c>
      <c r="J2730">
        <f t="shared" si="128"/>
        <v>12</v>
      </c>
    </row>
    <row r="2731" spans="1:10" x14ac:dyDescent="0.3">
      <c r="A2731" s="3">
        <v>38114</v>
      </c>
      <c r="B2731">
        <v>2</v>
      </c>
      <c r="C2731" t="s">
        <v>28</v>
      </c>
      <c r="D2731">
        <v>90.37</v>
      </c>
      <c r="E2731" t="s">
        <v>598</v>
      </c>
      <c r="F2731">
        <f t="shared" si="126"/>
        <v>180.74</v>
      </c>
      <c r="G2731" t="str">
        <f>VLOOKUP(C2731,Customer!A2731:C5553,3,FALSE)</f>
        <v>USA</v>
      </c>
      <c r="H2731" t="str">
        <f>VLOOKUP(C2731,Customer!A2731:C5553,2,FALSE)</f>
        <v>NYC</v>
      </c>
      <c r="I2731" t="str">
        <f t="shared" si="127"/>
        <v>May</v>
      </c>
      <c r="J2731">
        <f t="shared" si="128"/>
        <v>19</v>
      </c>
    </row>
    <row r="2732" spans="1:10" x14ac:dyDescent="0.3">
      <c r="A2732" s="3">
        <v>38155</v>
      </c>
      <c r="B2732">
        <v>2</v>
      </c>
      <c r="C2732" t="s">
        <v>292</v>
      </c>
      <c r="D2732">
        <v>81.430000000000007</v>
      </c>
      <c r="E2732" t="s">
        <v>598</v>
      </c>
      <c r="F2732">
        <f t="shared" si="126"/>
        <v>162.86000000000001</v>
      </c>
      <c r="G2732" t="str">
        <f>VLOOKUP(C2732,Customer!A2732:C5554,3,FALSE)</f>
        <v>Canada</v>
      </c>
      <c r="H2732" t="str">
        <f>VLOOKUP(C2732,Customer!A2732:C5554,2,FALSE)</f>
        <v>Montreal</v>
      </c>
      <c r="I2732" t="str">
        <f t="shared" si="127"/>
        <v>Jun</v>
      </c>
      <c r="J2732">
        <f t="shared" si="128"/>
        <v>25</v>
      </c>
    </row>
    <row r="2733" spans="1:10" x14ac:dyDescent="0.3">
      <c r="A2733" s="3">
        <v>38189</v>
      </c>
      <c r="B2733">
        <v>3</v>
      </c>
      <c r="C2733" t="s">
        <v>365</v>
      </c>
      <c r="D2733">
        <v>100</v>
      </c>
      <c r="E2733" t="s">
        <v>598</v>
      </c>
      <c r="F2733">
        <f t="shared" si="126"/>
        <v>300</v>
      </c>
      <c r="G2733" t="str">
        <f>VLOOKUP(C2733,Customer!A2733:C5555,3,FALSE)</f>
        <v>Belgium</v>
      </c>
      <c r="H2733" t="str">
        <f>VLOOKUP(C2733,Customer!A2733:C5555,2,FALSE)</f>
        <v>Bruxelles</v>
      </c>
      <c r="I2733" t="str">
        <f t="shared" si="127"/>
        <v>Jul</v>
      </c>
      <c r="J2733">
        <f t="shared" si="128"/>
        <v>30</v>
      </c>
    </row>
    <row r="2734" spans="1:10" x14ac:dyDescent="0.3">
      <c r="A2734" s="3">
        <v>38219</v>
      </c>
      <c r="B2734">
        <v>3</v>
      </c>
      <c r="C2734" t="s">
        <v>373</v>
      </c>
      <c r="D2734">
        <v>89.38</v>
      </c>
      <c r="E2734" t="s">
        <v>598</v>
      </c>
      <c r="F2734">
        <f t="shared" si="126"/>
        <v>268.14</v>
      </c>
      <c r="G2734" t="str">
        <f>VLOOKUP(C2734,Customer!A2734:C5556,3,FALSE)</f>
        <v>Canada</v>
      </c>
      <c r="H2734" t="str">
        <f>VLOOKUP(C2734,Customer!A2734:C5556,2,FALSE)</f>
        <v>Tsawassen</v>
      </c>
      <c r="I2734" t="str">
        <f t="shared" si="127"/>
        <v>Aug</v>
      </c>
      <c r="J2734">
        <f t="shared" si="128"/>
        <v>34</v>
      </c>
    </row>
    <row r="2735" spans="1:10" x14ac:dyDescent="0.3">
      <c r="A2735" s="3">
        <v>38240</v>
      </c>
      <c r="B2735">
        <v>3</v>
      </c>
      <c r="C2735" t="s">
        <v>458</v>
      </c>
      <c r="D2735">
        <v>100</v>
      </c>
      <c r="E2735" t="s">
        <v>598</v>
      </c>
      <c r="F2735">
        <f t="shared" si="126"/>
        <v>300</v>
      </c>
      <c r="G2735" t="str">
        <f>VLOOKUP(C2735,Customer!A2735:C5557,3,FALSE)</f>
        <v>USA</v>
      </c>
      <c r="H2735" t="str">
        <f>VLOOKUP(C2735,Customer!A2735:C5557,2,FALSE)</f>
        <v>Brickhaven</v>
      </c>
      <c r="I2735" t="str">
        <f t="shared" si="127"/>
        <v>Sep</v>
      </c>
      <c r="J2735">
        <f t="shared" si="128"/>
        <v>37</v>
      </c>
    </row>
    <row r="2736" spans="1:10" x14ac:dyDescent="0.3">
      <c r="A2736" s="3">
        <v>38274</v>
      </c>
      <c r="B2736">
        <v>4</v>
      </c>
      <c r="C2736" t="s">
        <v>492</v>
      </c>
      <c r="D2736">
        <v>100</v>
      </c>
      <c r="E2736" t="s">
        <v>598</v>
      </c>
      <c r="F2736">
        <f t="shared" si="126"/>
        <v>400</v>
      </c>
      <c r="G2736" t="str">
        <f>VLOOKUP(C2736,Customer!A2736:C5558,3,FALSE)</f>
        <v>UK</v>
      </c>
      <c r="H2736" t="str">
        <f>VLOOKUP(C2736,Customer!A2736:C5558,2,FALSE)</f>
        <v>Manchester</v>
      </c>
      <c r="I2736" t="str">
        <f t="shared" si="127"/>
        <v>Oct</v>
      </c>
      <c r="J2736">
        <f t="shared" si="128"/>
        <v>42</v>
      </c>
    </row>
    <row r="2737" spans="1:10" x14ac:dyDescent="0.3">
      <c r="A2737" s="3">
        <v>38289</v>
      </c>
      <c r="B2737">
        <v>4</v>
      </c>
      <c r="C2737" t="s">
        <v>114</v>
      </c>
      <c r="D2737">
        <v>91.37</v>
      </c>
      <c r="E2737" t="s">
        <v>598</v>
      </c>
      <c r="F2737">
        <f t="shared" si="126"/>
        <v>365.48</v>
      </c>
      <c r="G2737" t="str">
        <f>VLOOKUP(C2737,Customer!A2737:C5559,3,FALSE)</f>
        <v>France</v>
      </c>
      <c r="H2737" t="str">
        <f>VLOOKUP(C2737,Customer!A2737:C5559,2,FALSE)</f>
        <v>Nantes</v>
      </c>
      <c r="I2737" t="str">
        <f t="shared" si="127"/>
        <v>Oct</v>
      </c>
      <c r="J2737">
        <f t="shared" si="128"/>
        <v>44</v>
      </c>
    </row>
    <row r="2738" spans="1:10" x14ac:dyDescent="0.3">
      <c r="A2738" s="3">
        <v>38301</v>
      </c>
      <c r="B2738">
        <v>4</v>
      </c>
      <c r="C2738" t="s">
        <v>322</v>
      </c>
      <c r="D2738">
        <v>86.61</v>
      </c>
      <c r="E2738" t="s">
        <v>598</v>
      </c>
      <c r="F2738">
        <f t="shared" si="126"/>
        <v>346.44</v>
      </c>
      <c r="G2738" t="str">
        <f>VLOOKUP(C2738,Customer!A2738:C5560,3,FALSE)</f>
        <v>Denmark</v>
      </c>
      <c r="H2738" t="str">
        <f>VLOOKUP(C2738,Customer!A2738:C5560,2,FALSE)</f>
        <v>Kobenhavn</v>
      </c>
      <c r="I2738" t="str">
        <f t="shared" si="127"/>
        <v>Nov</v>
      </c>
      <c r="J2738">
        <f t="shared" si="128"/>
        <v>46</v>
      </c>
    </row>
    <row r="2739" spans="1:10" x14ac:dyDescent="0.3">
      <c r="A2739" s="3">
        <v>38312</v>
      </c>
      <c r="B2739">
        <v>4</v>
      </c>
      <c r="C2739" t="s">
        <v>203</v>
      </c>
      <c r="D2739">
        <v>71.89</v>
      </c>
      <c r="E2739" t="s">
        <v>598</v>
      </c>
      <c r="F2739">
        <f t="shared" si="126"/>
        <v>287.56</v>
      </c>
      <c r="G2739" t="str">
        <f>VLOOKUP(C2739,Customer!A2739:C5561,3,FALSE)</f>
        <v>USA</v>
      </c>
      <c r="H2739" t="str">
        <f>VLOOKUP(C2739,Customer!A2739:C5561,2,FALSE)</f>
        <v>NYC</v>
      </c>
      <c r="I2739" t="str">
        <f t="shared" si="127"/>
        <v>Nov</v>
      </c>
      <c r="J2739">
        <f t="shared" si="128"/>
        <v>48</v>
      </c>
    </row>
    <row r="2740" spans="1:10" x14ac:dyDescent="0.3">
      <c r="A2740" s="3">
        <v>38323</v>
      </c>
      <c r="B2740">
        <v>4</v>
      </c>
      <c r="C2740" t="s">
        <v>174</v>
      </c>
      <c r="D2740">
        <v>100</v>
      </c>
      <c r="E2740" t="s">
        <v>598</v>
      </c>
      <c r="F2740">
        <f t="shared" si="126"/>
        <v>400</v>
      </c>
      <c r="G2740" t="str">
        <f>VLOOKUP(C2740,Customer!A2740:C5562,3,FALSE)</f>
        <v>Spain</v>
      </c>
      <c r="H2740" t="str">
        <f>VLOOKUP(C2740,Customer!A2740:C5562,2,FALSE)</f>
        <v>Madrid</v>
      </c>
      <c r="I2740" t="str">
        <f t="shared" si="127"/>
        <v>Dec</v>
      </c>
      <c r="J2740">
        <f t="shared" si="128"/>
        <v>49</v>
      </c>
    </row>
    <row r="2741" spans="1:10" x14ac:dyDescent="0.3">
      <c r="A2741" s="3">
        <v>38383</v>
      </c>
      <c r="B2741">
        <v>1</v>
      </c>
      <c r="C2741" t="s">
        <v>391</v>
      </c>
      <c r="D2741">
        <v>100</v>
      </c>
      <c r="E2741" t="s">
        <v>598</v>
      </c>
      <c r="F2741">
        <f t="shared" si="126"/>
        <v>100</v>
      </c>
      <c r="G2741" t="str">
        <f>VLOOKUP(C2741,Customer!A2741:C5563,3,FALSE)</f>
        <v>Finland</v>
      </c>
      <c r="H2741" t="str">
        <f>VLOOKUP(C2741,Customer!A2741:C5563,2,FALSE)</f>
        <v>Oulu</v>
      </c>
      <c r="I2741" t="str">
        <f t="shared" si="127"/>
        <v>Jan</v>
      </c>
      <c r="J2741">
        <f t="shared" si="128"/>
        <v>6</v>
      </c>
    </row>
    <row r="2742" spans="1:10" x14ac:dyDescent="0.3">
      <c r="A2742" s="3">
        <v>38412</v>
      </c>
      <c r="B2742">
        <v>1</v>
      </c>
      <c r="C2742" t="s">
        <v>174</v>
      </c>
      <c r="D2742">
        <v>95.48</v>
      </c>
      <c r="E2742" t="s">
        <v>598</v>
      </c>
      <c r="F2742">
        <f t="shared" si="126"/>
        <v>95.48</v>
      </c>
      <c r="G2742" t="str">
        <f>VLOOKUP(C2742,Customer!A2742:C5564,3,FALSE)</f>
        <v>Spain</v>
      </c>
      <c r="H2742" t="str">
        <f>VLOOKUP(C2742,Customer!A2742:C5564,2,FALSE)</f>
        <v>Madrid</v>
      </c>
      <c r="I2742" t="str">
        <f t="shared" si="127"/>
        <v>Mar</v>
      </c>
      <c r="J2742">
        <f t="shared" si="128"/>
        <v>10</v>
      </c>
    </row>
    <row r="2743" spans="1:10" x14ac:dyDescent="0.3">
      <c r="A2743" s="3">
        <v>38439</v>
      </c>
      <c r="B2743">
        <v>1</v>
      </c>
      <c r="C2743" t="s">
        <v>340</v>
      </c>
      <c r="D2743">
        <v>100</v>
      </c>
      <c r="E2743" t="s">
        <v>598</v>
      </c>
      <c r="F2743">
        <f t="shared" si="126"/>
        <v>100</v>
      </c>
      <c r="G2743" t="str">
        <f>VLOOKUP(C2743,Customer!A2743:C5565,3,FALSE)</f>
        <v>France</v>
      </c>
      <c r="H2743" t="str">
        <f>VLOOKUP(C2743,Customer!A2743:C5565,2,FALSE)</f>
        <v>Toulouse</v>
      </c>
      <c r="I2743" t="str">
        <f t="shared" si="127"/>
        <v>Mar</v>
      </c>
      <c r="J2743">
        <f t="shared" si="128"/>
        <v>14</v>
      </c>
    </row>
    <row r="2744" spans="1:10" x14ac:dyDescent="0.3">
      <c r="A2744" s="3">
        <v>38478</v>
      </c>
      <c r="B2744">
        <v>2</v>
      </c>
      <c r="C2744" t="s">
        <v>379</v>
      </c>
      <c r="D2744">
        <v>90.37</v>
      </c>
      <c r="E2744" t="s">
        <v>598</v>
      </c>
      <c r="F2744">
        <f t="shared" si="126"/>
        <v>180.74</v>
      </c>
      <c r="G2744" t="str">
        <f>VLOOKUP(C2744,Customer!A2744:C5566,3,FALSE)</f>
        <v>USA</v>
      </c>
      <c r="H2744" t="str">
        <f>VLOOKUP(C2744,Customer!A2744:C5566,2,FALSE)</f>
        <v>Boston</v>
      </c>
      <c r="I2744" t="str">
        <f t="shared" si="127"/>
        <v>May</v>
      </c>
      <c r="J2744">
        <f t="shared" si="128"/>
        <v>19</v>
      </c>
    </row>
    <row r="2745" spans="1:10" x14ac:dyDescent="0.3">
      <c r="A2745" s="3">
        <v>37669</v>
      </c>
      <c r="B2745">
        <v>1</v>
      </c>
      <c r="C2745" t="s">
        <v>552</v>
      </c>
      <c r="D2745">
        <v>61.44</v>
      </c>
      <c r="E2745" t="s">
        <v>566</v>
      </c>
      <c r="F2745">
        <f t="shared" si="126"/>
        <v>61.44</v>
      </c>
      <c r="G2745" t="str">
        <f>VLOOKUP(C2745,Customer!A2745:C5567,3,FALSE)</f>
        <v>Italy</v>
      </c>
      <c r="H2745" t="str">
        <f>VLOOKUP(C2745,Customer!A2745:C5567,2,FALSE)</f>
        <v>Bergamo</v>
      </c>
      <c r="I2745" t="str">
        <f t="shared" si="127"/>
        <v>Feb</v>
      </c>
      <c r="J2745">
        <f t="shared" si="128"/>
        <v>8</v>
      </c>
    </row>
    <row r="2746" spans="1:10" x14ac:dyDescent="0.3">
      <c r="A2746" s="3">
        <v>37739</v>
      </c>
      <c r="B2746">
        <v>2</v>
      </c>
      <c r="C2746" t="s">
        <v>144</v>
      </c>
      <c r="D2746">
        <v>59.22</v>
      </c>
      <c r="E2746" t="s">
        <v>566</v>
      </c>
      <c r="F2746">
        <f t="shared" si="126"/>
        <v>118.44</v>
      </c>
      <c r="G2746" t="str">
        <f>VLOOKUP(C2746,Customer!A2746:C5568,3,FALSE)</f>
        <v>Austria</v>
      </c>
      <c r="H2746" t="str">
        <f>VLOOKUP(C2746,Customer!A2746:C5568,2,FALSE)</f>
        <v>Salzburg</v>
      </c>
      <c r="I2746" t="str">
        <f t="shared" si="127"/>
        <v>Apr</v>
      </c>
      <c r="J2746">
        <f t="shared" si="128"/>
        <v>18</v>
      </c>
    </row>
    <row r="2747" spans="1:10" x14ac:dyDescent="0.3">
      <c r="A2747" s="3">
        <v>37788</v>
      </c>
      <c r="B2747">
        <v>2</v>
      </c>
      <c r="C2747" t="s">
        <v>568</v>
      </c>
      <c r="D2747">
        <v>85.13</v>
      </c>
      <c r="E2747" t="s">
        <v>566</v>
      </c>
      <c r="F2747">
        <f t="shared" si="126"/>
        <v>170.26</v>
      </c>
      <c r="G2747" t="str">
        <f>VLOOKUP(C2747,Customer!A2747:C5569,3,FALSE)</f>
        <v>USA</v>
      </c>
      <c r="H2747" t="str">
        <f>VLOOKUP(C2747,Customer!A2747:C5569,2,FALSE)</f>
        <v>Glendale</v>
      </c>
      <c r="I2747" t="str">
        <f t="shared" si="127"/>
        <v>Jun</v>
      </c>
      <c r="J2747">
        <f t="shared" si="128"/>
        <v>25</v>
      </c>
    </row>
    <row r="2748" spans="1:10" x14ac:dyDescent="0.3">
      <c r="A2748" s="3">
        <v>37843</v>
      </c>
      <c r="B2748">
        <v>3</v>
      </c>
      <c r="C2748" t="s">
        <v>335</v>
      </c>
      <c r="D2748">
        <v>85.87</v>
      </c>
      <c r="E2748" t="s">
        <v>566</v>
      </c>
      <c r="F2748">
        <f t="shared" si="126"/>
        <v>257.61</v>
      </c>
      <c r="G2748" t="str">
        <f>VLOOKUP(C2748,Customer!A2748:C5570,3,FALSE)</f>
        <v>USA</v>
      </c>
      <c r="H2748" t="str">
        <f>VLOOKUP(C2748,Customer!A2748:C5570,2,FALSE)</f>
        <v>New Bedford</v>
      </c>
      <c r="I2748" t="str">
        <f t="shared" si="127"/>
        <v>Aug</v>
      </c>
      <c r="J2748">
        <f t="shared" si="128"/>
        <v>33</v>
      </c>
    </row>
    <row r="2749" spans="1:10" x14ac:dyDescent="0.3">
      <c r="A2749" s="3">
        <v>37900</v>
      </c>
      <c r="B2749">
        <v>4</v>
      </c>
      <c r="C2749" t="s">
        <v>126</v>
      </c>
      <c r="D2749">
        <v>85.87</v>
      </c>
      <c r="E2749" t="s">
        <v>566</v>
      </c>
      <c r="F2749">
        <f t="shared" si="126"/>
        <v>343.48</v>
      </c>
      <c r="G2749" t="str">
        <f>VLOOKUP(C2749,Customer!A2749:C5571,3,FALSE)</f>
        <v>Finland</v>
      </c>
      <c r="H2749" t="str">
        <f>VLOOKUP(C2749,Customer!A2749:C5571,2,FALSE)</f>
        <v>Helsinki</v>
      </c>
      <c r="I2749" t="str">
        <f t="shared" si="127"/>
        <v>Oct</v>
      </c>
      <c r="J2749">
        <f t="shared" si="128"/>
        <v>41</v>
      </c>
    </row>
    <row r="2750" spans="1:10" x14ac:dyDescent="0.3">
      <c r="A2750" s="3">
        <v>37922</v>
      </c>
      <c r="B2750">
        <v>4</v>
      </c>
      <c r="C2750" t="s">
        <v>62</v>
      </c>
      <c r="D2750">
        <v>82.91</v>
      </c>
      <c r="E2750" t="s">
        <v>566</v>
      </c>
      <c r="F2750">
        <f t="shared" si="126"/>
        <v>331.64</v>
      </c>
      <c r="G2750" t="str">
        <f>VLOOKUP(C2750,Customer!A2750:C5572,3,FALSE)</f>
        <v>USA</v>
      </c>
      <c r="H2750" t="str">
        <f>VLOOKUP(C2750,Customer!A2750:C5572,2,FALSE)</f>
        <v>Burlingame</v>
      </c>
      <c r="I2750" t="str">
        <f t="shared" si="127"/>
        <v>Oct</v>
      </c>
      <c r="J2750">
        <f t="shared" si="128"/>
        <v>44</v>
      </c>
    </row>
    <row r="2751" spans="1:10" x14ac:dyDescent="0.3">
      <c r="A2751" s="3">
        <v>37933</v>
      </c>
      <c r="B2751">
        <v>4</v>
      </c>
      <c r="C2751" t="s">
        <v>340</v>
      </c>
      <c r="D2751">
        <v>76.25</v>
      </c>
      <c r="E2751" t="s">
        <v>566</v>
      </c>
      <c r="F2751">
        <f t="shared" si="126"/>
        <v>305</v>
      </c>
      <c r="G2751" t="str">
        <f>VLOOKUP(C2751,Customer!A2751:C5573,3,FALSE)</f>
        <v>France</v>
      </c>
      <c r="H2751" t="str">
        <f>VLOOKUP(C2751,Customer!A2751:C5573,2,FALSE)</f>
        <v>Toulouse</v>
      </c>
      <c r="I2751" t="str">
        <f t="shared" si="127"/>
        <v>Nov</v>
      </c>
      <c r="J2751">
        <f t="shared" si="128"/>
        <v>45</v>
      </c>
    </row>
    <row r="2752" spans="1:10" x14ac:dyDescent="0.3">
      <c r="A2752" s="3">
        <v>37952</v>
      </c>
      <c r="B2752">
        <v>4</v>
      </c>
      <c r="C2752" t="s">
        <v>425</v>
      </c>
      <c r="D2752">
        <v>63.67</v>
      </c>
      <c r="E2752" t="s">
        <v>566</v>
      </c>
      <c r="F2752">
        <f t="shared" si="126"/>
        <v>254.68</v>
      </c>
      <c r="G2752" t="str">
        <f>VLOOKUP(C2752,Customer!A2752:C5574,3,FALSE)</f>
        <v>Philippines</v>
      </c>
      <c r="H2752" t="str">
        <f>VLOOKUP(C2752,Customer!A2752:C5574,2,FALSE)</f>
        <v>Makati City</v>
      </c>
      <c r="I2752" t="str">
        <f t="shared" si="127"/>
        <v>Nov</v>
      </c>
      <c r="J2752">
        <f t="shared" si="128"/>
        <v>48</v>
      </c>
    </row>
    <row r="2753" spans="1:10" x14ac:dyDescent="0.3">
      <c r="A2753" s="3">
        <v>37998</v>
      </c>
      <c r="B2753">
        <v>1</v>
      </c>
      <c r="C2753" t="s">
        <v>302</v>
      </c>
      <c r="D2753">
        <v>70.33</v>
      </c>
      <c r="E2753" t="s">
        <v>566</v>
      </c>
      <c r="F2753">
        <f t="shared" si="126"/>
        <v>70.33</v>
      </c>
      <c r="G2753" t="str">
        <f>VLOOKUP(C2753,Customer!A2753:C5575,3,FALSE)</f>
        <v>Japan</v>
      </c>
      <c r="H2753" t="str">
        <f>VLOOKUP(C2753,Customer!A2753:C5575,2,FALSE)</f>
        <v>Osaka</v>
      </c>
      <c r="I2753" t="str">
        <f t="shared" si="127"/>
        <v>Jan</v>
      </c>
      <c r="J2753">
        <f t="shared" si="128"/>
        <v>3</v>
      </c>
    </row>
    <row r="2754" spans="1:10" x14ac:dyDescent="0.3">
      <c r="A2754" s="3">
        <v>38036</v>
      </c>
      <c r="B2754">
        <v>1</v>
      </c>
      <c r="C2754" t="s">
        <v>362</v>
      </c>
      <c r="D2754">
        <v>74.03</v>
      </c>
      <c r="E2754" t="s">
        <v>566</v>
      </c>
      <c r="F2754">
        <f t="shared" si="126"/>
        <v>74.03</v>
      </c>
      <c r="G2754" t="str">
        <f>VLOOKUP(C2754,Customer!A2754:C5576,3,FALSE)</f>
        <v>USA</v>
      </c>
      <c r="H2754" t="str">
        <f>VLOOKUP(C2754,Customer!A2754:C5576,2,FALSE)</f>
        <v>San Diego</v>
      </c>
      <c r="I2754" t="str">
        <f t="shared" si="127"/>
        <v>Feb</v>
      </c>
      <c r="J2754">
        <f t="shared" si="128"/>
        <v>8</v>
      </c>
    </row>
    <row r="2755" spans="1:10" x14ac:dyDescent="0.3">
      <c r="A2755" s="3">
        <v>38079</v>
      </c>
      <c r="B2755">
        <v>2</v>
      </c>
      <c r="C2755" t="s">
        <v>373</v>
      </c>
      <c r="D2755">
        <v>72.55</v>
      </c>
      <c r="E2755" t="s">
        <v>566</v>
      </c>
      <c r="F2755">
        <f t="shared" ref="F2755:F2818" si="129">D2755*B2755</f>
        <v>145.1</v>
      </c>
      <c r="G2755" t="str">
        <f>VLOOKUP(C2755,Customer!A2755:C5577,3,FALSE)</f>
        <v>Canada</v>
      </c>
      <c r="H2755" t="str">
        <f>VLOOKUP(C2755,Customer!A2755:C5577,2,FALSE)</f>
        <v>Tsawassen</v>
      </c>
      <c r="I2755" t="str">
        <f t="shared" ref="I2755:I2818" si="130">TEXT(A2755,"mmm")</f>
        <v>Apr</v>
      </c>
      <c r="J2755">
        <f t="shared" ref="J2755:J2818" si="131">WEEKNUM(A2755)</f>
        <v>14</v>
      </c>
    </row>
    <row r="2756" spans="1:10" x14ac:dyDescent="0.3">
      <c r="A2756" s="3">
        <v>38118</v>
      </c>
      <c r="B2756">
        <v>2</v>
      </c>
      <c r="C2756" t="s">
        <v>397</v>
      </c>
      <c r="D2756">
        <v>62.19</v>
      </c>
      <c r="E2756" t="s">
        <v>566</v>
      </c>
      <c r="F2756">
        <f t="shared" si="129"/>
        <v>124.38</v>
      </c>
      <c r="G2756" t="str">
        <f>VLOOKUP(C2756,Customer!A2756:C5578,3,FALSE)</f>
        <v>USA</v>
      </c>
      <c r="H2756" t="str">
        <f>VLOOKUP(C2756,Customer!A2756:C5578,2,FALSE)</f>
        <v>San Jose</v>
      </c>
      <c r="I2756" t="str">
        <f t="shared" si="130"/>
        <v>May</v>
      </c>
      <c r="J2756">
        <f t="shared" si="131"/>
        <v>20</v>
      </c>
    </row>
    <row r="2757" spans="1:10" x14ac:dyDescent="0.3">
      <c r="A2757" s="3">
        <v>38162</v>
      </c>
      <c r="B2757">
        <v>2</v>
      </c>
      <c r="C2757" t="s">
        <v>174</v>
      </c>
      <c r="D2757">
        <v>71.069999999999993</v>
      </c>
      <c r="E2757" t="s">
        <v>566</v>
      </c>
      <c r="F2757">
        <f t="shared" si="129"/>
        <v>142.13999999999999</v>
      </c>
      <c r="G2757" t="str">
        <f>VLOOKUP(C2757,Customer!A2757:C5579,3,FALSE)</f>
        <v>Spain</v>
      </c>
      <c r="H2757" t="str">
        <f>VLOOKUP(C2757,Customer!A2757:C5579,2,FALSE)</f>
        <v>Madrid</v>
      </c>
      <c r="I2757" t="str">
        <f t="shared" si="130"/>
        <v>Jun</v>
      </c>
      <c r="J2757">
        <f t="shared" si="131"/>
        <v>26</v>
      </c>
    </row>
    <row r="2758" spans="1:10" x14ac:dyDescent="0.3">
      <c r="A2758" s="3">
        <v>38191</v>
      </c>
      <c r="B2758">
        <v>3</v>
      </c>
      <c r="C2758" t="s">
        <v>114</v>
      </c>
      <c r="D2758">
        <v>72.55</v>
      </c>
      <c r="E2758" t="s">
        <v>566</v>
      </c>
      <c r="F2758">
        <f t="shared" si="129"/>
        <v>217.64999999999998</v>
      </c>
      <c r="G2758" t="str">
        <f>VLOOKUP(C2758,Customer!A2758:C5580,3,FALSE)</f>
        <v>France</v>
      </c>
      <c r="H2758" t="str">
        <f>VLOOKUP(C2758,Customer!A2758:C5580,2,FALSE)</f>
        <v>Nantes</v>
      </c>
      <c r="I2758" t="str">
        <f t="shared" si="130"/>
        <v>Jul</v>
      </c>
      <c r="J2758">
        <f t="shared" si="131"/>
        <v>30</v>
      </c>
    </row>
    <row r="2759" spans="1:10" x14ac:dyDescent="0.3">
      <c r="A2759" s="3">
        <v>38220</v>
      </c>
      <c r="B2759">
        <v>3</v>
      </c>
      <c r="C2759" t="s">
        <v>543</v>
      </c>
      <c r="D2759">
        <v>64.41</v>
      </c>
      <c r="E2759" t="s">
        <v>566</v>
      </c>
      <c r="F2759">
        <f t="shared" si="129"/>
        <v>193.23</v>
      </c>
      <c r="G2759" t="str">
        <f>VLOOKUP(C2759,Customer!A2759:C5581,3,FALSE)</f>
        <v>Norway</v>
      </c>
      <c r="H2759" t="str">
        <f>VLOOKUP(C2759,Customer!A2759:C5581,2,FALSE)</f>
        <v>Oslo</v>
      </c>
      <c r="I2759" t="str">
        <f t="shared" si="130"/>
        <v>Aug</v>
      </c>
      <c r="J2759">
        <f t="shared" si="131"/>
        <v>34</v>
      </c>
    </row>
    <row r="2760" spans="1:10" x14ac:dyDescent="0.3">
      <c r="A2760" s="3">
        <v>38245</v>
      </c>
      <c r="B2760">
        <v>3</v>
      </c>
      <c r="C2760" t="s">
        <v>572</v>
      </c>
      <c r="D2760">
        <v>86.62</v>
      </c>
      <c r="E2760" t="s">
        <v>566</v>
      </c>
      <c r="F2760">
        <f t="shared" si="129"/>
        <v>259.86</v>
      </c>
      <c r="G2760" t="str">
        <f>VLOOKUP(C2760,Customer!A2760:C5582,3,FALSE)</f>
        <v>Germany</v>
      </c>
      <c r="H2760" t="str">
        <f>VLOOKUP(C2760,Customer!A2760:C5582,2,FALSE)</f>
        <v>Munich</v>
      </c>
      <c r="I2760" t="str">
        <f t="shared" si="130"/>
        <v>Sep</v>
      </c>
      <c r="J2760">
        <f t="shared" si="131"/>
        <v>38</v>
      </c>
    </row>
    <row r="2761" spans="1:10" x14ac:dyDescent="0.3">
      <c r="A2761" s="3">
        <v>38275</v>
      </c>
      <c r="B2761">
        <v>4</v>
      </c>
      <c r="C2761" t="s">
        <v>317</v>
      </c>
      <c r="D2761">
        <v>68.11</v>
      </c>
      <c r="E2761" t="s">
        <v>566</v>
      </c>
      <c r="F2761">
        <f t="shared" si="129"/>
        <v>272.44</v>
      </c>
      <c r="G2761" t="str">
        <f>VLOOKUP(C2761,Customer!A2761:C5583,3,FALSE)</f>
        <v>USA</v>
      </c>
      <c r="H2761" t="str">
        <f>VLOOKUP(C2761,Customer!A2761:C5583,2,FALSE)</f>
        <v>White Plains</v>
      </c>
      <c r="I2761" t="str">
        <f t="shared" si="130"/>
        <v>Oct</v>
      </c>
      <c r="J2761">
        <f t="shared" si="131"/>
        <v>42</v>
      </c>
    </row>
    <row r="2762" spans="1:10" x14ac:dyDescent="0.3">
      <c r="A2762" s="3">
        <v>38292</v>
      </c>
      <c r="B2762">
        <v>4</v>
      </c>
      <c r="C2762" t="s">
        <v>383</v>
      </c>
      <c r="D2762">
        <v>62.19</v>
      </c>
      <c r="E2762" t="s">
        <v>566</v>
      </c>
      <c r="F2762">
        <f t="shared" si="129"/>
        <v>248.76</v>
      </c>
      <c r="G2762" t="str">
        <f>VLOOKUP(C2762,Customer!A2762:C5584,3,FALSE)</f>
        <v>UK</v>
      </c>
      <c r="H2762" t="str">
        <f>VLOOKUP(C2762,Customer!A2762:C5584,2,FALSE)</f>
        <v>Cowes</v>
      </c>
      <c r="I2762" t="str">
        <f t="shared" si="130"/>
        <v>Nov</v>
      </c>
      <c r="J2762">
        <f t="shared" si="131"/>
        <v>45</v>
      </c>
    </row>
    <row r="2763" spans="1:10" x14ac:dyDescent="0.3">
      <c r="A2763" s="3">
        <v>38303</v>
      </c>
      <c r="B2763">
        <v>4</v>
      </c>
      <c r="C2763" t="s">
        <v>552</v>
      </c>
      <c r="D2763">
        <v>85.87</v>
      </c>
      <c r="E2763" t="s">
        <v>566</v>
      </c>
      <c r="F2763">
        <f t="shared" si="129"/>
        <v>343.48</v>
      </c>
      <c r="G2763" t="str">
        <f>VLOOKUP(C2763,Customer!A2763:C5585,3,FALSE)</f>
        <v>Italy</v>
      </c>
      <c r="H2763" t="str">
        <f>VLOOKUP(C2763,Customer!A2763:C5585,2,FALSE)</f>
        <v>Bergamo</v>
      </c>
      <c r="I2763" t="str">
        <f t="shared" si="130"/>
        <v>Nov</v>
      </c>
      <c r="J2763">
        <f t="shared" si="131"/>
        <v>46</v>
      </c>
    </row>
    <row r="2764" spans="1:10" x14ac:dyDescent="0.3">
      <c r="A2764" s="3">
        <v>38314</v>
      </c>
      <c r="B2764">
        <v>4</v>
      </c>
      <c r="C2764" t="s">
        <v>246</v>
      </c>
      <c r="D2764">
        <v>57.86</v>
      </c>
      <c r="E2764" t="s">
        <v>566</v>
      </c>
      <c r="F2764">
        <f t="shared" si="129"/>
        <v>231.44</v>
      </c>
      <c r="G2764" t="str">
        <f>VLOOKUP(C2764,Customer!A2764:C5586,3,FALSE)</f>
        <v>Japan</v>
      </c>
      <c r="H2764" t="str">
        <f>VLOOKUP(C2764,Customer!A2764:C5586,2,FALSE)</f>
        <v>Minato-ku</v>
      </c>
      <c r="I2764" t="str">
        <f t="shared" si="130"/>
        <v>Nov</v>
      </c>
      <c r="J2764">
        <f t="shared" si="131"/>
        <v>48</v>
      </c>
    </row>
    <row r="2765" spans="1:10" x14ac:dyDescent="0.3">
      <c r="A2765" s="3">
        <v>38324</v>
      </c>
      <c r="B2765">
        <v>4</v>
      </c>
      <c r="C2765" t="s">
        <v>600</v>
      </c>
      <c r="D2765">
        <v>75.510000000000005</v>
      </c>
      <c r="E2765" t="s">
        <v>566</v>
      </c>
      <c r="F2765">
        <f t="shared" si="129"/>
        <v>302.04000000000002</v>
      </c>
      <c r="G2765" t="str">
        <f>VLOOKUP(C2765,Customer!A2765:C5587,3,FALSE)</f>
        <v>USA</v>
      </c>
      <c r="H2765" t="str">
        <f>VLOOKUP(C2765,Customer!A2765:C5587,2,FALSE)</f>
        <v>Brickhaven</v>
      </c>
      <c r="I2765" t="str">
        <f t="shared" si="130"/>
        <v>Dec</v>
      </c>
      <c r="J2765">
        <f t="shared" si="131"/>
        <v>49</v>
      </c>
    </row>
    <row r="2766" spans="1:10" x14ac:dyDescent="0.3">
      <c r="A2766" s="3">
        <v>38338</v>
      </c>
      <c r="B2766">
        <v>4</v>
      </c>
      <c r="C2766" t="s">
        <v>152</v>
      </c>
      <c r="D2766">
        <v>100</v>
      </c>
      <c r="E2766" t="s">
        <v>566</v>
      </c>
      <c r="F2766">
        <f t="shared" si="129"/>
        <v>400</v>
      </c>
      <c r="G2766" t="str">
        <f>VLOOKUP(C2766,Customer!A2766:C5588,3,FALSE)</f>
        <v>Australia</v>
      </c>
      <c r="H2766" t="str">
        <f>VLOOKUP(C2766,Customer!A2766:C5588,2,FALSE)</f>
        <v>Chatswood</v>
      </c>
      <c r="I2766" t="str">
        <f t="shared" si="130"/>
        <v>Dec</v>
      </c>
      <c r="J2766">
        <f t="shared" si="131"/>
        <v>51</v>
      </c>
    </row>
    <row r="2767" spans="1:10" x14ac:dyDescent="0.3">
      <c r="A2767" s="3">
        <v>38383</v>
      </c>
      <c r="B2767">
        <v>1</v>
      </c>
      <c r="C2767" t="s">
        <v>391</v>
      </c>
      <c r="D2767">
        <v>55.62</v>
      </c>
      <c r="E2767" t="s">
        <v>566</v>
      </c>
      <c r="F2767">
        <f t="shared" si="129"/>
        <v>55.62</v>
      </c>
      <c r="G2767" t="str">
        <f>VLOOKUP(C2767,Customer!A2767:C5589,3,FALSE)</f>
        <v>Finland</v>
      </c>
      <c r="H2767" t="str">
        <f>VLOOKUP(C2767,Customer!A2767:C5589,2,FALSE)</f>
        <v>Oulu</v>
      </c>
      <c r="I2767" t="str">
        <f t="shared" si="130"/>
        <v>Jan</v>
      </c>
      <c r="J2767">
        <f t="shared" si="131"/>
        <v>6</v>
      </c>
    </row>
    <row r="2768" spans="1:10" x14ac:dyDescent="0.3">
      <c r="A2768" s="3">
        <v>38412</v>
      </c>
      <c r="B2768">
        <v>1</v>
      </c>
      <c r="C2768" t="s">
        <v>174</v>
      </c>
      <c r="D2768">
        <v>86.4</v>
      </c>
      <c r="E2768" t="s">
        <v>566</v>
      </c>
      <c r="F2768">
        <f t="shared" si="129"/>
        <v>86.4</v>
      </c>
      <c r="G2768" t="str">
        <f>VLOOKUP(C2768,Customer!A2768:C5590,3,FALSE)</f>
        <v>Spain</v>
      </c>
      <c r="H2768" t="str">
        <f>VLOOKUP(C2768,Customer!A2768:C5590,2,FALSE)</f>
        <v>Madrid</v>
      </c>
      <c r="I2768" t="str">
        <f t="shared" si="130"/>
        <v>Mar</v>
      </c>
      <c r="J2768">
        <f t="shared" si="131"/>
        <v>10</v>
      </c>
    </row>
    <row r="2769" spans="1:10" x14ac:dyDescent="0.3">
      <c r="A2769" s="3">
        <v>38441</v>
      </c>
      <c r="B2769">
        <v>1</v>
      </c>
      <c r="C2769" t="s">
        <v>37</v>
      </c>
      <c r="D2769">
        <v>87.36</v>
      </c>
      <c r="E2769" t="s">
        <v>566</v>
      </c>
      <c r="F2769">
        <f t="shared" si="129"/>
        <v>87.36</v>
      </c>
      <c r="G2769" t="str">
        <f>VLOOKUP(C2769,Customer!A2769:C5591,3,FALSE)</f>
        <v>France</v>
      </c>
      <c r="H2769" t="str">
        <f>VLOOKUP(C2769,Customer!A2769:C5591,2,FALSE)</f>
        <v>Reims</v>
      </c>
      <c r="I2769" t="str">
        <f t="shared" si="130"/>
        <v>Mar</v>
      </c>
      <c r="J2769">
        <f t="shared" si="131"/>
        <v>14</v>
      </c>
    </row>
    <row r="2770" spans="1:10" x14ac:dyDescent="0.3">
      <c r="A2770" s="3">
        <v>38445</v>
      </c>
      <c r="B2770">
        <v>2</v>
      </c>
      <c r="C2770" t="s">
        <v>104</v>
      </c>
      <c r="D2770">
        <v>72.55</v>
      </c>
      <c r="E2770" t="s">
        <v>566</v>
      </c>
      <c r="F2770">
        <f t="shared" si="129"/>
        <v>145.1</v>
      </c>
      <c r="G2770" t="str">
        <f>VLOOKUP(C2770,Customer!A2770:C5592,3,FALSE)</f>
        <v>USA</v>
      </c>
      <c r="H2770" t="str">
        <f>VLOOKUP(C2770,Customer!A2770:C5592,2,FALSE)</f>
        <v>Newark</v>
      </c>
      <c r="I2770" t="str">
        <f t="shared" si="130"/>
        <v>Apr</v>
      </c>
      <c r="J2770">
        <f t="shared" si="131"/>
        <v>15</v>
      </c>
    </row>
    <row r="2771" spans="1:10" x14ac:dyDescent="0.3">
      <c r="A2771" s="3">
        <v>38482</v>
      </c>
      <c r="B2771">
        <v>2</v>
      </c>
      <c r="C2771" t="s">
        <v>452</v>
      </c>
      <c r="D2771">
        <v>62.19</v>
      </c>
      <c r="E2771" t="s">
        <v>566</v>
      </c>
      <c r="F2771">
        <f t="shared" si="129"/>
        <v>124.38</v>
      </c>
      <c r="G2771" t="str">
        <f>VLOOKUP(C2771,Customer!A2771:C5593,3,FALSE)</f>
        <v>Italy</v>
      </c>
      <c r="H2771" t="str">
        <f>VLOOKUP(C2771,Customer!A2771:C5593,2,FALSE)</f>
        <v>Reggio Emilia</v>
      </c>
      <c r="I2771" t="str">
        <f t="shared" si="130"/>
        <v>May</v>
      </c>
      <c r="J2771">
        <f t="shared" si="131"/>
        <v>20</v>
      </c>
    </row>
    <row r="2772" spans="1:10" x14ac:dyDescent="0.3">
      <c r="A2772" s="3">
        <v>37669</v>
      </c>
      <c r="B2772">
        <v>1</v>
      </c>
      <c r="C2772" t="s">
        <v>552</v>
      </c>
      <c r="D2772">
        <v>52.64</v>
      </c>
      <c r="E2772" t="s">
        <v>566</v>
      </c>
      <c r="F2772">
        <f t="shared" si="129"/>
        <v>52.64</v>
      </c>
      <c r="G2772" t="str">
        <f>VLOOKUP(C2772,Customer!A2772:C5594,3,FALSE)</f>
        <v>Italy</v>
      </c>
      <c r="H2772" t="str">
        <f>VLOOKUP(C2772,Customer!A2772:C5594,2,FALSE)</f>
        <v>Bergamo</v>
      </c>
      <c r="I2772" t="str">
        <f t="shared" si="130"/>
        <v>Feb</v>
      </c>
      <c r="J2772">
        <f t="shared" si="131"/>
        <v>8</v>
      </c>
    </row>
    <row r="2773" spans="1:10" x14ac:dyDescent="0.3">
      <c r="A2773" s="3">
        <v>37739</v>
      </c>
      <c r="B2773">
        <v>2</v>
      </c>
      <c r="C2773" t="s">
        <v>144</v>
      </c>
      <c r="D2773">
        <v>48.17</v>
      </c>
      <c r="E2773" t="s">
        <v>566</v>
      </c>
      <c r="F2773">
        <f t="shared" si="129"/>
        <v>96.34</v>
      </c>
      <c r="G2773" t="str">
        <f>VLOOKUP(C2773,Customer!A2773:C5595,3,FALSE)</f>
        <v>Austria</v>
      </c>
      <c r="H2773" t="str">
        <f>VLOOKUP(C2773,Customer!A2773:C5595,2,FALSE)</f>
        <v>Salzburg</v>
      </c>
      <c r="I2773" t="str">
        <f t="shared" si="130"/>
        <v>Apr</v>
      </c>
      <c r="J2773">
        <f t="shared" si="131"/>
        <v>18</v>
      </c>
    </row>
    <row r="2774" spans="1:10" x14ac:dyDescent="0.3">
      <c r="A2774" s="3">
        <v>37788</v>
      </c>
      <c r="B2774">
        <v>2</v>
      </c>
      <c r="C2774" t="s">
        <v>568</v>
      </c>
      <c r="D2774">
        <v>41.71</v>
      </c>
      <c r="E2774" t="s">
        <v>566</v>
      </c>
      <c r="F2774">
        <f t="shared" si="129"/>
        <v>83.42</v>
      </c>
      <c r="G2774" t="str">
        <f>VLOOKUP(C2774,Customer!A2774:C5596,3,FALSE)</f>
        <v>USA</v>
      </c>
      <c r="H2774" t="str">
        <f>VLOOKUP(C2774,Customer!A2774:C5596,2,FALSE)</f>
        <v>Glendale</v>
      </c>
      <c r="I2774" t="str">
        <f t="shared" si="130"/>
        <v>Jun</v>
      </c>
      <c r="J2774">
        <f t="shared" si="131"/>
        <v>25</v>
      </c>
    </row>
    <row r="2775" spans="1:10" x14ac:dyDescent="0.3">
      <c r="A2775" s="3">
        <v>37843</v>
      </c>
      <c r="B2775">
        <v>3</v>
      </c>
      <c r="C2775" t="s">
        <v>335</v>
      </c>
      <c r="D2775">
        <v>50.65</v>
      </c>
      <c r="E2775" t="s">
        <v>566</v>
      </c>
      <c r="F2775">
        <f t="shared" si="129"/>
        <v>151.94999999999999</v>
      </c>
      <c r="G2775" t="str">
        <f>VLOOKUP(C2775,Customer!A2775:C5597,3,FALSE)</f>
        <v>USA</v>
      </c>
      <c r="H2775" t="str">
        <f>VLOOKUP(C2775,Customer!A2775:C5597,2,FALSE)</f>
        <v>New Bedford</v>
      </c>
      <c r="I2775" t="str">
        <f t="shared" si="130"/>
        <v>Aug</v>
      </c>
      <c r="J2775">
        <f t="shared" si="131"/>
        <v>33</v>
      </c>
    </row>
    <row r="2776" spans="1:10" x14ac:dyDescent="0.3">
      <c r="A2776" s="3">
        <v>37900</v>
      </c>
      <c r="B2776">
        <v>4</v>
      </c>
      <c r="C2776" t="s">
        <v>126</v>
      </c>
      <c r="D2776">
        <v>49.16</v>
      </c>
      <c r="E2776" t="s">
        <v>566</v>
      </c>
      <c r="F2776">
        <f t="shared" si="129"/>
        <v>196.64</v>
      </c>
      <c r="G2776" t="str">
        <f>VLOOKUP(C2776,Customer!A2776:C5598,3,FALSE)</f>
        <v>Finland</v>
      </c>
      <c r="H2776" t="str">
        <f>VLOOKUP(C2776,Customer!A2776:C5598,2,FALSE)</f>
        <v>Helsinki</v>
      </c>
      <c r="I2776" t="str">
        <f t="shared" si="130"/>
        <v>Oct</v>
      </c>
      <c r="J2776">
        <f t="shared" si="131"/>
        <v>41</v>
      </c>
    </row>
    <row r="2777" spans="1:10" x14ac:dyDescent="0.3">
      <c r="A2777" s="3">
        <v>37917</v>
      </c>
      <c r="B2777">
        <v>4</v>
      </c>
      <c r="C2777" t="s">
        <v>261</v>
      </c>
      <c r="D2777">
        <v>41.71</v>
      </c>
      <c r="E2777" t="s">
        <v>566</v>
      </c>
      <c r="F2777">
        <f t="shared" si="129"/>
        <v>166.84</v>
      </c>
      <c r="G2777" t="str">
        <f>VLOOKUP(C2777,Customer!A2777:C5599,3,FALSE)</f>
        <v>Sweden</v>
      </c>
      <c r="H2777" t="str">
        <f>VLOOKUP(C2777,Customer!A2777:C5599,2,FALSE)</f>
        <v>Boras</v>
      </c>
      <c r="I2777" t="str">
        <f t="shared" si="130"/>
        <v>Oct</v>
      </c>
      <c r="J2777">
        <f t="shared" si="131"/>
        <v>43</v>
      </c>
    </row>
    <row r="2778" spans="1:10" x14ac:dyDescent="0.3">
      <c r="A2778" s="3">
        <v>37933</v>
      </c>
      <c r="B2778">
        <v>4</v>
      </c>
      <c r="C2778" t="s">
        <v>340</v>
      </c>
      <c r="D2778">
        <v>51.15</v>
      </c>
      <c r="E2778" t="s">
        <v>566</v>
      </c>
      <c r="F2778">
        <f t="shared" si="129"/>
        <v>204.6</v>
      </c>
      <c r="G2778" t="str">
        <f>VLOOKUP(C2778,Customer!A2778:C5600,3,FALSE)</f>
        <v>France</v>
      </c>
      <c r="H2778" t="str">
        <f>VLOOKUP(C2778,Customer!A2778:C5600,2,FALSE)</f>
        <v>Toulouse</v>
      </c>
      <c r="I2778" t="str">
        <f t="shared" si="130"/>
        <v>Nov</v>
      </c>
      <c r="J2778">
        <f t="shared" si="131"/>
        <v>45</v>
      </c>
    </row>
    <row r="2779" spans="1:10" x14ac:dyDescent="0.3">
      <c r="A2779" s="3">
        <v>37939</v>
      </c>
      <c r="B2779">
        <v>4</v>
      </c>
      <c r="C2779" t="s">
        <v>346</v>
      </c>
      <c r="D2779">
        <v>52.14</v>
      </c>
      <c r="E2779" t="s">
        <v>566</v>
      </c>
      <c r="F2779">
        <f t="shared" si="129"/>
        <v>208.56</v>
      </c>
      <c r="G2779" t="str">
        <f>VLOOKUP(C2779,Customer!A2779:C5601,3,FALSE)</f>
        <v>UK</v>
      </c>
      <c r="H2779" t="str">
        <f>VLOOKUP(C2779,Customer!A2779:C5601,2,FALSE)</f>
        <v>London</v>
      </c>
      <c r="I2779" t="str">
        <f t="shared" si="130"/>
        <v>Nov</v>
      </c>
      <c r="J2779">
        <f t="shared" si="131"/>
        <v>46</v>
      </c>
    </row>
    <row r="2780" spans="1:10" x14ac:dyDescent="0.3">
      <c r="A2780" s="3">
        <v>37951</v>
      </c>
      <c r="B2780">
        <v>4</v>
      </c>
      <c r="C2780" t="s">
        <v>352</v>
      </c>
      <c r="D2780">
        <v>41.71</v>
      </c>
      <c r="E2780" t="s">
        <v>566</v>
      </c>
      <c r="F2780">
        <f t="shared" si="129"/>
        <v>166.84</v>
      </c>
      <c r="G2780" t="str">
        <f>VLOOKUP(C2780,Customer!A2780:C5602,3,FALSE)</f>
        <v>Spain</v>
      </c>
      <c r="H2780" t="str">
        <f>VLOOKUP(C2780,Customer!A2780:C5602,2,FALSE)</f>
        <v>Barcelona</v>
      </c>
      <c r="I2780" t="str">
        <f t="shared" si="130"/>
        <v>Nov</v>
      </c>
      <c r="J2780">
        <f t="shared" si="131"/>
        <v>48</v>
      </c>
    </row>
    <row r="2781" spans="1:10" x14ac:dyDescent="0.3">
      <c r="A2781" s="3">
        <v>37995</v>
      </c>
      <c r="B2781">
        <v>1</v>
      </c>
      <c r="C2781" t="s">
        <v>358</v>
      </c>
      <c r="D2781">
        <v>44.69</v>
      </c>
      <c r="E2781" t="s">
        <v>566</v>
      </c>
      <c r="F2781">
        <f t="shared" si="129"/>
        <v>44.69</v>
      </c>
      <c r="G2781" t="str">
        <f>VLOOKUP(C2781,Customer!A2781:C5603,3,FALSE)</f>
        <v>USA</v>
      </c>
      <c r="H2781" t="str">
        <f>VLOOKUP(C2781,Customer!A2781:C5603,2,FALSE)</f>
        <v>Los Angeles</v>
      </c>
      <c r="I2781" t="str">
        <f t="shared" si="130"/>
        <v>Jan</v>
      </c>
      <c r="J2781">
        <f t="shared" si="131"/>
        <v>2</v>
      </c>
    </row>
    <row r="2782" spans="1:10" x14ac:dyDescent="0.3">
      <c r="A2782" s="3">
        <v>38036</v>
      </c>
      <c r="B2782">
        <v>1</v>
      </c>
      <c r="C2782" t="s">
        <v>362</v>
      </c>
      <c r="D2782">
        <v>45.69</v>
      </c>
      <c r="E2782" t="s">
        <v>566</v>
      </c>
      <c r="F2782">
        <f t="shared" si="129"/>
        <v>45.69</v>
      </c>
      <c r="G2782" t="str">
        <f>VLOOKUP(C2782,Customer!A2782:C5604,3,FALSE)</f>
        <v>USA</v>
      </c>
      <c r="H2782" t="str">
        <f>VLOOKUP(C2782,Customer!A2782:C5604,2,FALSE)</f>
        <v>San Diego</v>
      </c>
      <c r="I2782" t="str">
        <f t="shared" si="130"/>
        <v>Feb</v>
      </c>
      <c r="J2782">
        <f t="shared" si="131"/>
        <v>8</v>
      </c>
    </row>
    <row r="2783" spans="1:10" x14ac:dyDescent="0.3">
      <c r="A2783" s="3">
        <v>38115</v>
      </c>
      <c r="B2783">
        <v>2</v>
      </c>
      <c r="C2783" t="s">
        <v>239</v>
      </c>
      <c r="D2783">
        <v>57.61</v>
      </c>
      <c r="E2783" t="s">
        <v>566</v>
      </c>
      <c r="F2783">
        <f t="shared" si="129"/>
        <v>115.22</v>
      </c>
      <c r="G2783" t="str">
        <f>VLOOKUP(C2783,Customer!A2783:C5605,3,FALSE)</f>
        <v>USA</v>
      </c>
      <c r="H2783" t="str">
        <f>VLOOKUP(C2783,Customer!A2783:C5605,2,FALSE)</f>
        <v>Cambridge</v>
      </c>
      <c r="I2783" t="str">
        <f t="shared" si="130"/>
        <v>May</v>
      </c>
      <c r="J2783">
        <f t="shared" si="131"/>
        <v>19</v>
      </c>
    </row>
    <row r="2784" spans="1:10" x14ac:dyDescent="0.3">
      <c r="A2784" s="3">
        <v>38162</v>
      </c>
      <c r="B2784">
        <v>2</v>
      </c>
      <c r="C2784" t="s">
        <v>174</v>
      </c>
      <c r="D2784">
        <v>57.11</v>
      </c>
      <c r="E2784" t="s">
        <v>566</v>
      </c>
      <c r="F2784">
        <f t="shared" si="129"/>
        <v>114.22</v>
      </c>
      <c r="G2784" t="str">
        <f>VLOOKUP(C2784,Customer!A2784:C5606,3,FALSE)</f>
        <v>Spain</v>
      </c>
      <c r="H2784" t="str">
        <f>VLOOKUP(C2784,Customer!A2784:C5606,2,FALSE)</f>
        <v>Madrid</v>
      </c>
      <c r="I2784" t="str">
        <f t="shared" si="130"/>
        <v>Jun</v>
      </c>
      <c r="J2784">
        <f t="shared" si="131"/>
        <v>26</v>
      </c>
    </row>
    <row r="2785" spans="1:10" x14ac:dyDescent="0.3">
      <c r="A2785" s="3">
        <v>38189</v>
      </c>
      <c r="B2785">
        <v>3</v>
      </c>
      <c r="C2785" t="s">
        <v>281</v>
      </c>
      <c r="D2785">
        <v>58.6</v>
      </c>
      <c r="E2785" t="s">
        <v>566</v>
      </c>
      <c r="F2785">
        <f t="shared" si="129"/>
        <v>175.8</v>
      </c>
      <c r="G2785" t="str">
        <f>VLOOKUP(C2785,Customer!A2785:C5607,3,FALSE)</f>
        <v>USA</v>
      </c>
      <c r="H2785" t="str">
        <f>VLOOKUP(C2785,Customer!A2785:C5607,2,FALSE)</f>
        <v>Brickhaven</v>
      </c>
      <c r="I2785" t="str">
        <f t="shared" si="130"/>
        <v>Jul</v>
      </c>
      <c r="J2785">
        <f t="shared" si="131"/>
        <v>30</v>
      </c>
    </row>
    <row r="2786" spans="1:10" x14ac:dyDescent="0.3">
      <c r="A2786" s="3">
        <v>38219</v>
      </c>
      <c r="B2786">
        <v>3</v>
      </c>
      <c r="C2786" t="s">
        <v>373</v>
      </c>
      <c r="D2786">
        <v>57.61</v>
      </c>
      <c r="E2786" t="s">
        <v>566</v>
      </c>
      <c r="F2786">
        <f t="shared" si="129"/>
        <v>172.82999999999998</v>
      </c>
      <c r="G2786" t="str">
        <f>VLOOKUP(C2786,Customer!A2786:C5608,3,FALSE)</f>
        <v>Canada</v>
      </c>
      <c r="H2786" t="str">
        <f>VLOOKUP(C2786,Customer!A2786:C5608,2,FALSE)</f>
        <v>Tsawassen</v>
      </c>
      <c r="I2786" t="str">
        <f t="shared" si="130"/>
        <v>Aug</v>
      </c>
      <c r="J2786">
        <f t="shared" si="131"/>
        <v>34</v>
      </c>
    </row>
    <row r="2787" spans="1:10" x14ac:dyDescent="0.3">
      <c r="A2787" s="3">
        <v>38245</v>
      </c>
      <c r="B2787">
        <v>3</v>
      </c>
      <c r="C2787" t="s">
        <v>572</v>
      </c>
      <c r="D2787">
        <v>45.19</v>
      </c>
      <c r="E2787" t="s">
        <v>566</v>
      </c>
      <c r="F2787">
        <f t="shared" si="129"/>
        <v>135.57</v>
      </c>
      <c r="G2787" t="str">
        <f>VLOOKUP(C2787,Customer!A2787:C5609,3,FALSE)</f>
        <v>Germany</v>
      </c>
      <c r="H2787" t="str">
        <f>VLOOKUP(C2787,Customer!A2787:C5609,2,FALSE)</f>
        <v>Munich</v>
      </c>
      <c r="I2787" t="str">
        <f t="shared" si="130"/>
        <v>Sep</v>
      </c>
      <c r="J2787">
        <f t="shared" si="131"/>
        <v>38</v>
      </c>
    </row>
    <row r="2788" spans="1:10" x14ac:dyDescent="0.3">
      <c r="A2788" s="3">
        <v>38274</v>
      </c>
      <c r="B2788">
        <v>4</v>
      </c>
      <c r="C2788" t="s">
        <v>214</v>
      </c>
      <c r="D2788">
        <v>53.63</v>
      </c>
      <c r="E2788" t="s">
        <v>566</v>
      </c>
      <c r="F2788">
        <f t="shared" si="129"/>
        <v>214.52</v>
      </c>
      <c r="G2788" t="str">
        <f>VLOOKUP(C2788,Customer!A2788:C5610,3,FALSE)</f>
        <v>USA</v>
      </c>
      <c r="H2788" t="str">
        <f>VLOOKUP(C2788,Customer!A2788:C5610,2,FALSE)</f>
        <v>Philadelphia</v>
      </c>
      <c r="I2788" t="str">
        <f t="shared" si="130"/>
        <v>Oct</v>
      </c>
      <c r="J2788">
        <f t="shared" si="131"/>
        <v>42</v>
      </c>
    </row>
    <row r="2789" spans="1:10" x14ac:dyDescent="0.3">
      <c r="A2789" s="3">
        <v>38292</v>
      </c>
      <c r="B2789">
        <v>4</v>
      </c>
      <c r="C2789" t="s">
        <v>383</v>
      </c>
      <c r="D2789">
        <v>43.7</v>
      </c>
      <c r="E2789" t="s">
        <v>566</v>
      </c>
      <c r="F2789">
        <f t="shared" si="129"/>
        <v>174.8</v>
      </c>
      <c r="G2789" t="str">
        <f>VLOOKUP(C2789,Customer!A2789:C5611,3,FALSE)</f>
        <v>UK</v>
      </c>
      <c r="H2789" t="str">
        <f>VLOOKUP(C2789,Customer!A2789:C5611,2,FALSE)</f>
        <v>Cowes</v>
      </c>
      <c r="I2789" t="str">
        <f t="shared" si="130"/>
        <v>Nov</v>
      </c>
      <c r="J2789">
        <f t="shared" si="131"/>
        <v>45</v>
      </c>
    </row>
    <row r="2790" spans="1:10" x14ac:dyDescent="0.3">
      <c r="A2790" s="3">
        <v>38306</v>
      </c>
      <c r="B2790">
        <v>4</v>
      </c>
      <c r="C2790" t="s">
        <v>28</v>
      </c>
      <c r="D2790">
        <v>86.13</v>
      </c>
      <c r="E2790" t="s">
        <v>566</v>
      </c>
      <c r="F2790">
        <f t="shared" si="129"/>
        <v>344.52</v>
      </c>
      <c r="G2790" t="str">
        <f>VLOOKUP(C2790,Customer!A2790:C5612,3,FALSE)</f>
        <v>USA</v>
      </c>
      <c r="H2790" t="str">
        <f>VLOOKUP(C2790,Customer!A2790:C5612,2,FALSE)</f>
        <v>NYC</v>
      </c>
      <c r="I2790" t="str">
        <f t="shared" si="130"/>
        <v>Nov</v>
      </c>
      <c r="J2790">
        <f t="shared" si="131"/>
        <v>47</v>
      </c>
    </row>
    <row r="2791" spans="1:10" x14ac:dyDescent="0.3">
      <c r="A2791" s="3">
        <v>38314</v>
      </c>
      <c r="B2791">
        <v>4</v>
      </c>
      <c r="C2791" t="s">
        <v>246</v>
      </c>
      <c r="D2791">
        <v>76.31</v>
      </c>
      <c r="E2791" t="s">
        <v>566</v>
      </c>
      <c r="F2791">
        <f t="shared" si="129"/>
        <v>305.24</v>
      </c>
      <c r="G2791" t="str">
        <f>VLOOKUP(C2791,Customer!A2791:C5613,3,FALSE)</f>
        <v>Japan</v>
      </c>
      <c r="H2791" t="str">
        <f>VLOOKUP(C2791,Customer!A2791:C5613,2,FALSE)</f>
        <v>Minato-ku</v>
      </c>
      <c r="I2791" t="str">
        <f t="shared" si="130"/>
        <v>Nov</v>
      </c>
      <c r="J2791">
        <f t="shared" si="131"/>
        <v>48</v>
      </c>
    </row>
    <row r="2792" spans="1:10" x14ac:dyDescent="0.3">
      <c r="A2792" s="3">
        <v>38324</v>
      </c>
      <c r="B2792">
        <v>4</v>
      </c>
      <c r="C2792" t="s">
        <v>600</v>
      </c>
      <c r="D2792">
        <v>52.64</v>
      </c>
      <c r="E2792" t="s">
        <v>566</v>
      </c>
      <c r="F2792">
        <f t="shared" si="129"/>
        <v>210.56</v>
      </c>
      <c r="G2792" t="str">
        <f>VLOOKUP(C2792,Customer!A2792:C5614,3,FALSE)</f>
        <v>USA</v>
      </c>
      <c r="H2792" t="str">
        <f>VLOOKUP(C2792,Customer!A2792:C5614,2,FALSE)</f>
        <v>Brickhaven</v>
      </c>
      <c r="I2792" t="str">
        <f t="shared" si="130"/>
        <v>Dec</v>
      </c>
      <c r="J2792">
        <f t="shared" si="131"/>
        <v>49</v>
      </c>
    </row>
    <row r="2793" spans="1:10" x14ac:dyDescent="0.3">
      <c r="A2793" s="3">
        <v>38338</v>
      </c>
      <c r="B2793">
        <v>4</v>
      </c>
      <c r="C2793" t="s">
        <v>152</v>
      </c>
      <c r="D2793">
        <v>95.2</v>
      </c>
      <c r="E2793" t="s">
        <v>566</v>
      </c>
      <c r="F2793">
        <f t="shared" si="129"/>
        <v>380.8</v>
      </c>
      <c r="G2793" t="str">
        <f>VLOOKUP(C2793,Customer!A2793:C5615,3,FALSE)</f>
        <v>Australia</v>
      </c>
      <c r="H2793" t="str">
        <f>VLOOKUP(C2793,Customer!A2793:C5615,2,FALSE)</f>
        <v>Chatswood</v>
      </c>
      <c r="I2793" t="str">
        <f t="shared" si="130"/>
        <v>Dec</v>
      </c>
      <c r="J2793">
        <f t="shared" si="131"/>
        <v>51</v>
      </c>
    </row>
    <row r="2794" spans="1:10" x14ac:dyDescent="0.3">
      <c r="A2794" s="3">
        <v>38383</v>
      </c>
      <c r="B2794">
        <v>1</v>
      </c>
      <c r="C2794" t="s">
        <v>391</v>
      </c>
      <c r="D2794">
        <v>64.97</v>
      </c>
      <c r="E2794" t="s">
        <v>566</v>
      </c>
      <c r="F2794">
        <f t="shared" si="129"/>
        <v>64.97</v>
      </c>
      <c r="G2794" t="str">
        <f>VLOOKUP(C2794,Customer!A2794:C5616,3,FALSE)</f>
        <v>Finland</v>
      </c>
      <c r="H2794" t="str">
        <f>VLOOKUP(C2794,Customer!A2794:C5616,2,FALSE)</f>
        <v>Oulu</v>
      </c>
      <c r="I2794" t="str">
        <f t="shared" si="130"/>
        <v>Jan</v>
      </c>
      <c r="J2794">
        <f t="shared" si="131"/>
        <v>6</v>
      </c>
    </row>
    <row r="2795" spans="1:10" x14ac:dyDescent="0.3">
      <c r="A2795" s="3">
        <v>38412</v>
      </c>
      <c r="B2795">
        <v>1</v>
      </c>
      <c r="C2795" t="s">
        <v>174</v>
      </c>
      <c r="D2795">
        <v>87.15</v>
      </c>
      <c r="E2795" t="s">
        <v>566</v>
      </c>
      <c r="F2795">
        <f t="shared" si="129"/>
        <v>87.15</v>
      </c>
      <c r="G2795" t="str">
        <f>VLOOKUP(C2795,Customer!A2795:C5617,3,FALSE)</f>
        <v>Spain</v>
      </c>
      <c r="H2795" t="str">
        <f>VLOOKUP(C2795,Customer!A2795:C5617,2,FALSE)</f>
        <v>Madrid</v>
      </c>
      <c r="I2795" t="str">
        <f t="shared" si="130"/>
        <v>Mar</v>
      </c>
      <c r="J2795">
        <f t="shared" si="131"/>
        <v>10</v>
      </c>
    </row>
    <row r="2796" spans="1:10" x14ac:dyDescent="0.3">
      <c r="A2796" s="3">
        <v>38441</v>
      </c>
      <c r="B2796">
        <v>1</v>
      </c>
      <c r="C2796" t="s">
        <v>37</v>
      </c>
      <c r="D2796">
        <v>40.22</v>
      </c>
      <c r="E2796" t="s">
        <v>566</v>
      </c>
      <c r="F2796">
        <f t="shared" si="129"/>
        <v>40.22</v>
      </c>
      <c r="G2796" t="str">
        <f>VLOOKUP(C2796,Customer!A2796:C5618,3,FALSE)</f>
        <v>France</v>
      </c>
      <c r="H2796" t="str">
        <f>VLOOKUP(C2796,Customer!A2796:C5618,2,FALSE)</f>
        <v>Reims</v>
      </c>
      <c r="I2796" t="str">
        <f t="shared" si="130"/>
        <v>Mar</v>
      </c>
      <c r="J2796">
        <f t="shared" si="131"/>
        <v>14</v>
      </c>
    </row>
    <row r="2797" spans="1:10" x14ac:dyDescent="0.3">
      <c r="A2797" s="3">
        <v>38443</v>
      </c>
      <c r="B2797">
        <v>2</v>
      </c>
      <c r="C2797" t="s">
        <v>397</v>
      </c>
      <c r="D2797">
        <v>56.12</v>
      </c>
      <c r="E2797" t="s">
        <v>566</v>
      </c>
      <c r="F2797">
        <f t="shared" si="129"/>
        <v>112.24</v>
      </c>
      <c r="G2797" t="str">
        <f>VLOOKUP(C2797,Customer!A2797:C5619,3,FALSE)</f>
        <v>USA</v>
      </c>
      <c r="H2797" t="str">
        <f>VLOOKUP(C2797,Customer!A2797:C5619,2,FALSE)</f>
        <v>San Jose</v>
      </c>
      <c r="I2797" t="str">
        <f t="shared" si="130"/>
        <v>Apr</v>
      </c>
      <c r="J2797">
        <f t="shared" si="131"/>
        <v>14</v>
      </c>
    </row>
    <row r="2798" spans="1:10" x14ac:dyDescent="0.3">
      <c r="A2798" s="3">
        <v>38481</v>
      </c>
      <c r="B2798">
        <v>2</v>
      </c>
      <c r="C2798" t="s">
        <v>558</v>
      </c>
      <c r="D2798">
        <v>57.61</v>
      </c>
      <c r="E2798" t="s">
        <v>566</v>
      </c>
      <c r="F2798">
        <f t="shared" si="129"/>
        <v>115.22</v>
      </c>
      <c r="G2798" t="str">
        <f>VLOOKUP(C2798,Customer!A2798:C5620,3,FALSE)</f>
        <v>Australia</v>
      </c>
      <c r="H2798" t="str">
        <f>VLOOKUP(C2798,Customer!A2798:C5620,2,FALSE)</f>
        <v>Glen Waverly</v>
      </c>
      <c r="I2798" t="str">
        <f t="shared" si="130"/>
        <v>May</v>
      </c>
      <c r="J2798">
        <f t="shared" si="131"/>
        <v>20</v>
      </c>
    </row>
    <row r="2799" spans="1:10" x14ac:dyDescent="0.3">
      <c r="A2799" s="3">
        <v>37663</v>
      </c>
      <c r="B2799">
        <v>1</v>
      </c>
      <c r="C2799" t="s">
        <v>322</v>
      </c>
      <c r="D2799">
        <v>56.78</v>
      </c>
      <c r="E2799" t="s">
        <v>598</v>
      </c>
      <c r="F2799">
        <f t="shared" si="129"/>
        <v>56.78</v>
      </c>
      <c r="G2799" t="str">
        <f>VLOOKUP(C2799,Customer!A2799:C5621,3,FALSE)</f>
        <v>Denmark</v>
      </c>
      <c r="H2799" t="str">
        <f>VLOOKUP(C2799,Customer!A2799:C5621,2,FALSE)</f>
        <v>Kobenhavn</v>
      </c>
      <c r="I2799" t="str">
        <f t="shared" si="130"/>
        <v>Feb</v>
      </c>
      <c r="J2799">
        <f t="shared" si="131"/>
        <v>7</v>
      </c>
    </row>
    <row r="2800" spans="1:10" x14ac:dyDescent="0.3">
      <c r="A2800" s="3">
        <v>37727</v>
      </c>
      <c r="B2800">
        <v>2</v>
      </c>
      <c r="C2800" t="s">
        <v>196</v>
      </c>
      <c r="D2800">
        <v>43.68</v>
      </c>
      <c r="E2800" t="s">
        <v>598</v>
      </c>
      <c r="F2800">
        <f t="shared" si="129"/>
        <v>87.36</v>
      </c>
      <c r="G2800" t="str">
        <f>VLOOKUP(C2800,Customer!A2800:C5622,3,FALSE)</f>
        <v>Singapore</v>
      </c>
      <c r="H2800" t="str">
        <f>VLOOKUP(C2800,Customer!A2800:C5622,2,FALSE)</f>
        <v>Singapore</v>
      </c>
      <c r="I2800" t="str">
        <f t="shared" si="130"/>
        <v>Apr</v>
      </c>
      <c r="J2800">
        <f t="shared" si="131"/>
        <v>16</v>
      </c>
    </row>
    <row r="2801" spans="1:10" x14ac:dyDescent="0.3">
      <c r="A2801" s="3">
        <v>37784</v>
      </c>
      <c r="B2801">
        <v>2</v>
      </c>
      <c r="C2801" t="s">
        <v>329</v>
      </c>
      <c r="D2801">
        <v>64.97</v>
      </c>
      <c r="E2801" t="s">
        <v>598</v>
      </c>
      <c r="F2801">
        <f t="shared" si="129"/>
        <v>129.94</v>
      </c>
      <c r="G2801" t="str">
        <f>VLOOKUP(C2801,Customer!A2801:C5623,3,FALSE)</f>
        <v>UK</v>
      </c>
      <c r="H2801" t="str">
        <f>VLOOKUP(C2801,Customer!A2801:C5623,2,FALSE)</f>
        <v>London</v>
      </c>
      <c r="I2801" t="str">
        <f t="shared" si="130"/>
        <v>Jun</v>
      </c>
      <c r="J2801">
        <f t="shared" si="131"/>
        <v>24</v>
      </c>
    </row>
    <row r="2802" spans="1:10" x14ac:dyDescent="0.3">
      <c r="A2802" s="3">
        <v>37841</v>
      </c>
      <c r="B2802">
        <v>3</v>
      </c>
      <c r="C2802" t="s">
        <v>272</v>
      </c>
      <c r="D2802">
        <v>44.23</v>
      </c>
      <c r="E2802" t="s">
        <v>598</v>
      </c>
      <c r="F2802">
        <f t="shared" si="129"/>
        <v>132.69</v>
      </c>
      <c r="G2802" t="str">
        <f>VLOOKUP(C2802,Customer!A2802:C5624,3,FALSE)</f>
        <v>USA</v>
      </c>
      <c r="H2802" t="str">
        <f>VLOOKUP(C2802,Customer!A2802:C5624,2,FALSE)</f>
        <v>San Rafael</v>
      </c>
      <c r="I2802" t="str">
        <f t="shared" si="130"/>
        <v>Aug</v>
      </c>
      <c r="J2802">
        <f t="shared" si="131"/>
        <v>32</v>
      </c>
    </row>
    <row r="2803" spans="1:10" x14ac:dyDescent="0.3">
      <c r="A2803" s="3">
        <v>37892</v>
      </c>
      <c r="B2803">
        <v>3</v>
      </c>
      <c r="C2803" t="s">
        <v>174</v>
      </c>
      <c r="D2803">
        <v>60.06</v>
      </c>
      <c r="E2803" t="s">
        <v>598</v>
      </c>
      <c r="F2803">
        <f t="shared" si="129"/>
        <v>180.18</v>
      </c>
      <c r="G2803" t="str">
        <f>VLOOKUP(C2803,Customer!A2803:C5625,3,FALSE)</f>
        <v>Spain</v>
      </c>
      <c r="H2803" t="str">
        <f>VLOOKUP(C2803,Customer!A2803:C5625,2,FALSE)</f>
        <v>Madrid</v>
      </c>
      <c r="I2803" t="str">
        <f t="shared" si="130"/>
        <v>Sep</v>
      </c>
      <c r="J2803">
        <f t="shared" si="131"/>
        <v>40</v>
      </c>
    </row>
    <row r="2804" spans="1:10" x14ac:dyDescent="0.3">
      <c r="A2804" s="3">
        <v>37917</v>
      </c>
      <c r="B2804">
        <v>4</v>
      </c>
      <c r="C2804" t="s">
        <v>261</v>
      </c>
      <c r="D2804">
        <v>48.59</v>
      </c>
      <c r="E2804" t="s">
        <v>598</v>
      </c>
      <c r="F2804">
        <f t="shared" si="129"/>
        <v>194.36</v>
      </c>
      <c r="G2804" t="str">
        <f>VLOOKUP(C2804,Customer!A2804:C5626,3,FALSE)</f>
        <v>Sweden</v>
      </c>
      <c r="H2804" t="str">
        <f>VLOOKUP(C2804,Customer!A2804:C5626,2,FALSE)</f>
        <v>Boras</v>
      </c>
      <c r="I2804" t="str">
        <f t="shared" si="130"/>
        <v>Oct</v>
      </c>
      <c r="J2804">
        <f t="shared" si="131"/>
        <v>43</v>
      </c>
    </row>
    <row r="2805" spans="1:10" x14ac:dyDescent="0.3">
      <c r="A2805" s="3">
        <v>37932</v>
      </c>
      <c r="B2805">
        <v>4</v>
      </c>
      <c r="C2805" t="s">
        <v>487</v>
      </c>
      <c r="D2805">
        <v>50.23</v>
      </c>
      <c r="E2805" t="s">
        <v>598</v>
      </c>
      <c r="F2805">
        <f t="shared" si="129"/>
        <v>200.92</v>
      </c>
      <c r="G2805" t="str">
        <f>VLOOKUP(C2805,Customer!A2805:C5627,3,FALSE)</f>
        <v>Spain</v>
      </c>
      <c r="H2805" t="str">
        <f>VLOOKUP(C2805,Customer!A2805:C5627,2,FALSE)</f>
        <v>Madrid</v>
      </c>
      <c r="I2805" t="str">
        <f t="shared" si="130"/>
        <v>Nov</v>
      </c>
      <c r="J2805">
        <f t="shared" si="131"/>
        <v>45</v>
      </c>
    </row>
    <row r="2806" spans="1:10" x14ac:dyDescent="0.3">
      <c r="A2806" s="3">
        <v>37939</v>
      </c>
      <c r="B2806">
        <v>4</v>
      </c>
      <c r="C2806" t="s">
        <v>335</v>
      </c>
      <c r="D2806">
        <v>64.430000000000007</v>
      </c>
      <c r="E2806" t="s">
        <v>598</v>
      </c>
      <c r="F2806">
        <f t="shared" si="129"/>
        <v>257.72000000000003</v>
      </c>
      <c r="G2806" t="str">
        <f>VLOOKUP(C2806,Customer!A2806:C5628,3,FALSE)</f>
        <v>USA</v>
      </c>
      <c r="H2806" t="str">
        <f>VLOOKUP(C2806,Customer!A2806:C5628,2,FALSE)</f>
        <v>New Bedford</v>
      </c>
      <c r="I2806" t="str">
        <f t="shared" si="130"/>
        <v>Nov</v>
      </c>
      <c r="J2806">
        <f t="shared" si="131"/>
        <v>46</v>
      </c>
    </row>
    <row r="2807" spans="1:10" x14ac:dyDescent="0.3">
      <c r="A2807" s="3">
        <v>37951</v>
      </c>
      <c r="B2807">
        <v>4</v>
      </c>
      <c r="C2807" t="s">
        <v>352</v>
      </c>
      <c r="D2807">
        <v>50.23</v>
      </c>
      <c r="E2807" t="s">
        <v>598</v>
      </c>
      <c r="F2807">
        <f t="shared" si="129"/>
        <v>200.92</v>
      </c>
      <c r="G2807" t="str">
        <f>VLOOKUP(C2807,Customer!A2807:C5629,3,FALSE)</f>
        <v>Spain</v>
      </c>
      <c r="H2807" t="str">
        <f>VLOOKUP(C2807,Customer!A2807:C5629,2,FALSE)</f>
        <v>Barcelona</v>
      </c>
      <c r="I2807" t="str">
        <f t="shared" si="130"/>
        <v>Nov</v>
      </c>
      <c r="J2807">
        <f t="shared" si="131"/>
        <v>48</v>
      </c>
    </row>
    <row r="2808" spans="1:10" x14ac:dyDescent="0.3">
      <c r="A2808" s="3">
        <v>37988</v>
      </c>
      <c r="B2808">
        <v>1</v>
      </c>
      <c r="C2808" t="s">
        <v>219</v>
      </c>
      <c r="D2808">
        <v>63.88</v>
      </c>
      <c r="E2808" t="s">
        <v>598</v>
      </c>
      <c r="F2808">
        <f t="shared" si="129"/>
        <v>63.88</v>
      </c>
      <c r="G2808" t="str">
        <f>VLOOKUP(C2808,Customer!A2808:C5630,3,FALSE)</f>
        <v>France</v>
      </c>
      <c r="H2808" t="str">
        <f>VLOOKUP(C2808,Customer!A2808:C5630,2,FALSE)</f>
        <v>Lyon</v>
      </c>
      <c r="I2808" t="str">
        <f t="shared" si="130"/>
        <v>Jan</v>
      </c>
      <c r="J2808">
        <f t="shared" si="131"/>
        <v>1</v>
      </c>
    </row>
    <row r="2809" spans="1:10" x14ac:dyDescent="0.3">
      <c r="A2809" s="3">
        <v>38036</v>
      </c>
      <c r="B2809">
        <v>1</v>
      </c>
      <c r="C2809" t="s">
        <v>362</v>
      </c>
      <c r="D2809">
        <v>63.34</v>
      </c>
      <c r="E2809" t="s">
        <v>598</v>
      </c>
      <c r="F2809">
        <f t="shared" si="129"/>
        <v>63.34</v>
      </c>
      <c r="G2809" t="str">
        <f>VLOOKUP(C2809,Customer!A2809:C5631,3,FALSE)</f>
        <v>USA</v>
      </c>
      <c r="H2809" t="str">
        <f>VLOOKUP(C2809,Customer!A2809:C5631,2,FALSE)</f>
        <v>San Diego</v>
      </c>
      <c r="I2809" t="str">
        <f t="shared" si="130"/>
        <v>Feb</v>
      </c>
      <c r="J2809">
        <f t="shared" si="131"/>
        <v>8</v>
      </c>
    </row>
    <row r="2810" spans="1:10" x14ac:dyDescent="0.3">
      <c r="A2810" s="3">
        <v>38066</v>
      </c>
      <c r="B2810">
        <v>1</v>
      </c>
      <c r="C2810" t="s">
        <v>383</v>
      </c>
      <c r="D2810">
        <v>49.69</v>
      </c>
      <c r="E2810" t="s">
        <v>598</v>
      </c>
      <c r="F2810">
        <f t="shared" si="129"/>
        <v>49.69</v>
      </c>
      <c r="G2810" t="str">
        <f>VLOOKUP(C2810,Customer!A2810:C5632,3,FALSE)</f>
        <v>UK</v>
      </c>
      <c r="H2810" t="str">
        <f>VLOOKUP(C2810,Customer!A2810:C5632,2,FALSE)</f>
        <v>Cowes</v>
      </c>
      <c r="I2810" t="str">
        <f t="shared" si="130"/>
        <v>Mar</v>
      </c>
      <c r="J2810">
        <f t="shared" si="131"/>
        <v>12</v>
      </c>
    </row>
    <row r="2811" spans="1:10" x14ac:dyDescent="0.3">
      <c r="A2811" s="3">
        <v>38114</v>
      </c>
      <c r="B2811">
        <v>2</v>
      </c>
      <c r="C2811" t="s">
        <v>28</v>
      </c>
      <c r="D2811">
        <v>65.52</v>
      </c>
      <c r="E2811" t="s">
        <v>598</v>
      </c>
      <c r="F2811">
        <f t="shared" si="129"/>
        <v>131.04</v>
      </c>
      <c r="G2811" t="str">
        <f>VLOOKUP(C2811,Customer!A2811:C5633,3,FALSE)</f>
        <v>USA</v>
      </c>
      <c r="H2811" t="str">
        <f>VLOOKUP(C2811,Customer!A2811:C5633,2,FALSE)</f>
        <v>NYC</v>
      </c>
      <c r="I2811" t="str">
        <f t="shared" si="130"/>
        <v>May</v>
      </c>
      <c r="J2811">
        <f t="shared" si="131"/>
        <v>19</v>
      </c>
    </row>
    <row r="2812" spans="1:10" x14ac:dyDescent="0.3">
      <c r="A2812" s="3">
        <v>38155</v>
      </c>
      <c r="B2812">
        <v>2</v>
      </c>
      <c r="C2812" t="s">
        <v>292</v>
      </c>
      <c r="D2812">
        <v>50.78</v>
      </c>
      <c r="E2812" t="s">
        <v>598</v>
      </c>
      <c r="F2812">
        <f t="shared" si="129"/>
        <v>101.56</v>
      </c>
      <c r="G2812" t="str">
        <f>VLOOKUP(C2812,Customer!A2812:C5634,3,FALSE)</f>
        <v>Canada</v>
      </c>
      <c r="H2812" t="str">
        <f>VLOOKUP(C2812,Customer!A2812:C5634,2,FALSE)</f>
        <v>Montreal</v>
      </c>
      <c r="I2812" t="str">
        <f t="shared" si="130"/>
        <v>Jun</v>
      </c>
      <c r="J2812">
        <f t="shared" si="131"/>
        <v>25</v>
      </c>
    </row>
    <row r="2813" spans="1:10" x14ac:dyDescent="0.3">
      <c r="A2813" s="3">
        <v>38189</v>
      </c>
      <c r="B2813">
        <v>3</v>
      </c>
      <c r="C2813" t="s">
        <v>365</v>
      </c>
      <c r="D2813">
        <v>45.86</v>
      </c>
      <c r="E2813" t="s">
        <v>598</v>
      </c>
      <c r="F2813">
        <f t="shared" si="129"/>
        <v>137.57999999999998</v>
      </c>
      <c r="G2813" t="str">
        <f>VLOOKUP(C2813,Customer!A2813:C5635,3,FALSE)</f>
        <v>Belgium</v>
      </c>
      <c r="H2813" t="str">
        <f>VLOOKUP(C2813,Customer!A2813:C5635,2,FALSE)</f>
        <v>Bruxelles</v>
      </c>
      <c r="I2813" t="str">
        <f t="shared" si="130"/>
        <v>Jul</v>
      </c>
      <c r="J2813">
        <f t="shared" si="131"/>
        <v>30</v>
      </c>
    </row>
    <row r="2814" spans="1:10" x14ac:dyDescent="0.3">
      <c r="A2814" s="3">
        <v>38219</v>
      </c>
      <c r="B2814">
        <v>3</v>
      </c>
      <c r="C2814" t="s">
        <v>373</v>
      </c>
      <c r="D2814">
        <v>51.32</v>
      </c>
      <c r="E2814" t="s">
        <v>598</v>
      </c>
      <c r="F2814">
        <f t="shared" si="129"/>
        <v>153.96</v>
      </c>
      <c r="G2814" t="str">
        <f>VLOOKUP(C2814,Customer!A2814:C5636,3,FALSE)</f>
        <v>Canada</v>
      </c>
      <c r="H2814" t="str">
        <f>VLOOKUP(C2814,Customer!A2814:C5636,2,FALSE)</f>
        <v>Tsawassen</v>
      </c>
      <c r="I2814" t="str">
        <f t="shared" si="130"/>
        <v>Aug</v>
      </c>
      <c r="J2814">
        <f t="shared" si="131"/>
        <v>34</v>
      </c>
    </row>
    <row r="2815" spans="1:10" x14ac:dyDescent="0.3">
      <c r="A2815" s="3">
        <v>38239</v>
      </c>
      <c r="B2815">
        <v>3</v>
      </c>
      <c r="C2815" t="s">
        <v>254</v>
      </c>
      <c r="D2815">
        <v>60.06</v>
      </c>
      <c r="E2815" t="s">
        <v>598</v>
      </c>
      <c r="F2815">
        <f t="shared" si="129"/>
        <v>180.18</v>
      </c>
      <c r="G2815" t="str">
        <f>VLOOKUP(C2815,Customer!A2815:C5637,3,FALSE)</f>
        <v>Italy</v>
      </c>
      <c r="H2815" t="str">
        <f>VLOOKUP(C2815,Customer!A2815:C5637,2,FALSE)</f>
        <v>Torino</v>
      </c>
      <c r="I2815" t="str">
        <f t="shared" si="130"/>
        <v>Sep</v>
      </c>
      <c r="J2815">
        <f t="shared" si="131"/>
        <v>37</v>
      </c>
    </row>
    <row r="2816" spans="1:10" x14ac:dyDescent="0.3">
      <c r="A2816" s="3">
        <v>38274</v>
      </c>
      <c r="B2816">
        <v>4</v>
      </c>
      <c r="C2816" t="s">
        <v>492</v>
      </c>
      <c r="D2816">
        <v>59.51</v>
      </c>
      <c r="E2816" t="s">
        <v>598</v>
      </c>
      <c r="F2816">
        <f t="shared" si="129"/>
        <v>238.04</v>
      </c>
      <c r="G2816" t="str">
        <f>VLOOKUP(C2816,Customer!A2816:C5638,3,FALSE)</f>
        <v>UK</v>
      </c>
      <c r="H2816" t="str">
        <f>VLOOKUP(C2816,Customer!A2816:C5638,2,FALSE)</f>
        <v>Manchester</v>
      </c>
      <c r="I2816" t="str">
        <f t="shared" si="130"/>
        <v>Oct</v>
      </c>
      <c r="J2816">
        <f t="shared" si="131"/>
        <v>42</v>
      </c>
    </row>
    <row r="2817" spans="1:10" x14ac:dyDescent="0.3">
      <c r="A2817" s="3">
        <v>38289</v>
      </c>
      <c r="B2817">
        <v>4</v>
      </c>
      <c r="C2817" t="s">
        <v>114</v>
      </c>
      <c r="D2817">
        <v>55.69</v>
      </c>
      <c r="E2817" t="s">
        <v>598</v>
      </c>
      <c r="F2817">
        <f t="shared" si="129"/>
        <v>222.76</v>
      </c>
      <c r="G2817" t="str">
        <f>VLOOKUP(C2817,Customer!A2817:C5639,3,FALSE)</f>
        <v>France</v>
      </c>
      <c r="H2817" t="str">
        <f>VLOOKUP(C2817,Customer!A2817:C5639,2,FALSE)</f>
        <v>Nantes</v>
      </c>
      <c r="I2817" t="str">
        <f t="shared" si="130"/>
        <v>Oct</v>
      </c>
      <c r="J2817">
        <f t="shared" si="131"/>
        <v>44</v>
      </c>
    </row>
    <row r="2818" spans="1:10" x14ac:dyDescent="0.3">
      <c r="A2818" s="3">
        <v>38301</v>
      </c>
      <c r="B2818">
        <v>4</v>
      </c>
      <c r="C2818" t="s">
        <v>322</v>
      </c>
      <c r="D2818">
        <v>86.74</v>
      </c>
      <c r="E2818" t="s">
        <v>598</v>
      </c>
      <c r="F2818">
        <f t="shared" si="129"/>
        <v>346.96</v>
      </c>
      <c r="G2818" t="str">
        <f>VLOOKUP(C2818,Customer!A2818:C5640,3,FALSE)</f>
        <v>Denmark</v>
      </c>
      <c r="H2818" t="str">
        <f>VLOOKUP(C2818,Customer!A2818:C5640,2,FALSE)</f>
        <v>Kobenhavn</v>
      </c>
      <c r="I2818" t="str">
        <f t="shared" si="130"/>
        <v>Nov</v>
      </c>
      <c r="J2818">
        <f t="shared" si="131"/>
        <v>46</v>
      </c>
    </row>
    <row r="2819" spans="1:10" x14ac:dyDescent="0.3">
      <c r="A2819" s="3">
        <v>38312</v>
      </c>
      <c r="B2819">
        <v>4</v>
      </c>
      <c r="C2819" t="s">
        <v>203</v>
      </c>
      <c r="D2819">
        <v>97.16</v>
      </c>
      <c r="E2819" t="s">
        <v>598</v>
      </c>
      <c r="F2819">
        <f t="shared" ref="F2819:F2824" si="132">D2819*B2819</f>
        <v>388.64</v>
      </c>
      <c r="G2819" t="str">
        <f>VLOOKUP(C2819,Customer!A2819:C5641,3,FALSE)</f>
        <v>USA</v>
      </c>
      <c r="H2819" t="str">
        <f>VLOOKUP(C2819,Customer!A2819:C5641,2,FALSE)</f>
        <v>NYC</v>
      </c>
      <c r="I2819" t="str">
        <f t="shared" ref="I2819:I2824" si="133">TEXT(A2819,"mmm")</f>
        <v>Nov</v>
      </c>
      <c r="J2819">
        <f t="shared" ref="J2819:J2824" si="134">WEEKNUM(A2819)</f>
        <v>48</v>
      </c>
    </row>
    <row r="2820" spans="1:10" x14ac:dyDescent="0.3">
      <c r="A2820" s="3">
        <v>38323</v>
      </c>
      <c r="B2820">
        <v>4</v>
      </c>
      <c r="C2820" t="s">
        <v>174</v>
      </c>
      <c r="D2820">
        <v>100</v>
      </c>
      <c r="E2820" t="s">
        <v>598</v>
      </c>
      <c r="F2820">
        <f t="shared" si="132"/>
        <v>400</v>
      </c>
      <c r="G2820" t="str">
        <f>VLOOKUP(C2820,Customer!A2820:C5642,3,FALSE)</f>
        <v>Spain</v>
      </c>
      <c r="H2820" t="str">
        <f>VLOOKUP(C2820,Customer!A2820:C5642,2,FALSE)</f>
        <v>Madrid</v>
      </c>
      <c r="I2820" t="str">
        <f t="shared" si="133"/>
        <v>Dec</v>
      </c>
      <c r="J2820">
        <f t="shared" si="134"/>
        <v>49</v>
      </c>
    </row>
    <row r="2821" spans="1:10" x14ac:dyDescent="0.3">
      <c r="A2821" s="3">
        <v>38383</v>
      </c>
      <c r="B2821">
        <v>1</v>
      </c>
      <c r="C2821" t="s">
        <v>391</v>
      </c>
      <c r="D2821">
        <v>100</v>
      </c>
      <c r="E2821" t="s">
        <v>598</v>
      </c>
      <c r="F2821">
        <f t="shared" si="132"/>
        <v>100</v>
      </c>
      <c r="G2821" t="str">
        <f>VLOOKUP(C2821,Customer!A2821:C5643,3,FALSE)</f>
        <v>Finland</v>
      </c>
      <c r="H2821" t="str">
        <f>VLOOKUP(C2821,Customer!A2821:C5643,2,FALSE)</f>
        <v>Oulu</v>
      </c>
      <c r="I2821" t="str">
        <f t="shared" si="133"/>
        <v>Jan</v>
      </c>
      <c r="J2821">
        <f t="shared" si="134"/>
        <v>6</v>
      </c>
    </row>
    <row r="2822" spans="1:10" x14ac:dyDescent="0.3">
      <c r="A2822" s="3">
        <v>38412</v>
      </c>
      <c r="B2822">
        <v>1</v>
      </c>
      <c r="C2822" t="s">
        <v>174</v>
      </c>
      <c r="D2822">
        <v>100</v>
      </c>
      <c r="E2822" t="s">
        <v>598</v>
      </c>
      <c r="F2822">
        <f t="shared" si="132"/>
        <v>100</v>
      </c>
      <c r="G2822" t="str">
        <f>VLOOKUP(C2822,Customer!A2822:C5644,3,FALSE)</f>
        <v>Spain</v>
      </c>
      <c r="H2822" t="str">
        <f>VLOOKUP(C2822,Customer!A2822:C5644,2,FALSE)</f>
        <v>Madrid</v>
      </c>
      <c r="I2822" t="str">
        <f t="shared" si="133"/>
        <v>Mar</v>
      </c>
      <c r="J2822">
        <f t="shared" si="134"/>
        <v>10</v>
      </c>
    </row>
    <row r="2823" spans="1:10" x14ac:dyDescent="0.3">
      <c r="A2823" s="3">
        <v>38439</v>
      </c>
      <c r="B2823">
        <v>1</v>
      </c>
      <c r="C2823" t="s">
        <v>340</v>
      </c>
      <c r="D2823">
        <v>62.24</v>
      </c>
      <c r="E2823" t="s">
        <v>598</v>
      </c>
      <c r="F2823">
        <f t="shared" si="132"/>
        <v>62.24</v>
      </c>
      <c r="G2823" t="str">
        <f>VLOOKUP(C2823,Customer!A2823:C5645,3,FALSE)</f>
        <v>France</v>
      </c>
      <c r="H2823" t="str">
        <f>VLOOKUP(C2823,Customer!A2823:C5645,2,FALSE)</f>
        <v>Toulouse</v>
      </c>
      <c r="I2823" t="str">
        <f t="shared" si="133"/>
        <v>Mar</v>
      </c>
      <c r="J2823">
        <f t="shared" si="134"/>
        <v>14</v>
      </c>
    </row>
    <row r="2824" spans="1:10" x14ac:dyDescent="0.3">
      <c r="A2824" s="3">
        <v>38478</v>
      </c>
      <c r="B2824">
        <v>2</v>
      </c>
      <c r="C2824" t="s">
        <v>379</v>
      </c>
      <c r="D2824">
        <v>65.52</v>
      </c>
      <c r="E2824" t="s">
        <v>598</v>
      </c>
      <c r="F2824">
        <f t="shared" si="132"/>
        <v>131.04</v>
      </c>
      <c r="G2824" t="str">
        <f>VLOOKUP(C2824,Customer!A2824:C5646,3,FALSE)</f>
        <v>USA</v>
      </c>
      <c r="H2824" t="str">
        <f>VLOOKUP(C2824,Customer!A2824:C5646,2,FALSE)</f>
        <v>Boston</v>
      </c>
      <c r="I2824" t="str">
        <f t="shared" si="133"/>
        <v>May</v>
      </c>
      <c r="J2824">
        <f t="shared" si="134"/>
        <v>19</v>
      </c>
    </row>
  </sheetData>
  <autoFilter ref="A1:E1" xr:uid="{28958EEC-0C3D-4039-AB2F-7E154062D89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4CF42-FCB1-419C-B529-1FF79640488A}">
  <dimension ref="A1:F13"/>
  <sheetViews>
    <sheetView workbookViewId="0">
      <selection activeCell="I8" sqref="I8"/>
    </sheetView>
  </sheetViews>
  <sheetFormatPr defaultRowHeight="14.4" x14ac:dyDescent="0.3"/>
  <cols>
    <col min="1" max="1" width="8.77734375" bestFit="1" customWidth="1"/>
    <col min="2" max="2" width="14.33203125" bestFit="1" customWidth="1"/>
    <col min="3" max="3" width="12.109375" bestFit="1" customWidth="1"/>
    <col min="4" max="4" width="10" bestFit="1" customWidth="1"/>
    <col min="5" max="5" width="9" bestFit="1" customWidth="1"/>
    <col min="6" max="6" width="10" bestFit="1" customWidth="1"/>
  </cols>
  <sheetData>
    <row r="1" spans="1:6" s="2" customFormat="1" x14ac:dyDescent="0.3">
      <c r="A1" s="6" t="s">
        <v>675</v>
      </c>
      <c r="B1" s="6" t="s">
        <v>676</v>
      </c>
      <c r="C1" s="6" t="s">
        <v>677</v>
      </c>
      <c r="D1" s="6" t="s">
        <v>678</v>
      </c>
      <c r="E1" s="6" t="s">
        <v>695</v>
      </c>
      <c r="F1" s="6" t="s">
        <v>696</v>
      </c>
    </row>
    <row r="2" spans="1:6" x14ac:dyDescent="0.3">
      <c r="A2">
        <v>1</v>
      </c>
      <c r="B2" t="s">
        <v>549</v>
      </c>
      <c r="C2">
        <v>20000</v>
      </c>
      <c r="D2">
        <f>VLOOKUP(B2,Analysis!C2:D13,2,FALSE)</f>
        <v>19111.780000000006</v>
      </c>
      <c r="E2">
        <f>IF(D2&lt;C2,D2,NA())</f>
        <v>19111.780000000006</v>
      </c>
      <c r="F2" t="e">
        <f>IF(D2&gt;=C2,D2,NA())</f>
        <v>#N/A</v>
      </c>
    </row>
    <row r="3" spans="1:6" x14ac:dyDescent="0.3">
      <c r="A3">
        <v>2</v>
      </c>
      <c r="B3" t="s">
        <v>679</v>
      </c>
      <c r="C3">
        <v>100000</v>
      </c>
      <c r="D3">
        <f>VLOOKUP(B3,Analysis!C3:D14,2,FALSE)</f>
        <v>18902.490000000005</v>
      </c>
      <c r="E3">
        <f t="shared" ref="E3:E13" si="0">IF(D3&lt;C3,D3,NA())</f>
        <v>18902.490000000005</v>
      </c>
      <c r="F3" t="e">
        <f t="shared" ref="F3:F13" si="1">IF(D3&gt;=C3,D3,NA())</f>
        <v>#N/A</v>
      </c>
    </row>
    <row r="4" spans="1:6" x14ac:dyDescent="0.3">
      <c r="A4">
        <v>3</v>
      </c>
      <c r="B4" t="s">
        <v>680</v>
      </c>
      <c r="C4">
        <v>100000</v>
      </c>
      <c r="D4">
        <f>VLOOKUP(B4,Analysis!C4:D15,2,FALSE)</f>
        <v>17432.610000000008</v>
      </c>
      <c r="E4">
        <f t="shared" si="0"/>
        <v>17432.610000000008</v>
      </c>
      <c r="F4" t="e">
        <f t="shared" si="1"/>
        <v>#N/A</v>
      </c>
    </row>
    <row r="5" spans="1:6" x14ac:dyDescent="0.3">
      <c r="A5">
        <v>4</v>
      </c>
      <c r="B5" t="s">
        <v>681</v>
      </c>
      <c r="C5">
        <v>100000</v>
      </c>
      <c r="D5">
        <f>VLOOKUP(B5,Analysis!C5:D16,2,FALSE)</f>
        <v>29526.55999999999</v>
      </c>
      <c r="E5">
        <f t="shared" si="0"/>
        <v>29526.55999999999</v>
      </c>
      <c r="F5" t="e">
        <f t="shared" si="1"/>
        <v>#N/A</v>
      </c>
    </row>
    <row r="6" spans="1:6" x14ac:dyDescent="0.3">
      <c r="A6">
        <v>5</v>
      </c>
      <c r="B6" t="s">
        <v>682</v>
      </c>
      <c r="C6">
        <v>90000</v>
      </c>
      <c r="D6">
        <f>VLOOKUP(B6,Analysis!C6:D17,2,FALSE)</f>
        <v>42274.82</v>
      </c>
      <c r="E6">
        <f t="shared" si="0"/>
        <v>42274.82</v>
      </c>
      <c r="F6" t="e">
        <f t="shared" si="1"/>
        <v>#N/A</v>
      </c>
    </row>
    <row r="7" spans="1:6" x14ac:dyDescent="0.3">
      <c r="A7">
        <v>6</v>
      </c>
      <c r="B7" t="s">
        <v>683</v>
      </c>
      <c r="C7">
        <v>90000</v>
      </c>
      <c r="D7">
        <f>VLOOKUP(B7,Analysis!C7:D18,2,FALSE)</f>
        <v>21747.020000000004</v>
      </c>
      <c r="E7">
        <f t="shared" si="0"/>
        <v>21747.020000000004</v>
      </c>
      <c r="F7" t="e">
        <f t="shared" si="1"/>
        <v>#N/A</v>
      </c>
    </row>
    <row r="8" spans="1:6" x14ac:dyDescent="0.3">
      <c r="A8">
        <v>7</v>
      </c>
      <c r="B8" t="s">
        <v>684</v>
      </c>
      <c r="C8">
        <v>90000</v>
      </c>
      <c r="D8">
        <f>VLOOKUP(B8,Analysis!C8:D19,2,FALSE)</f>
        <v>36317.310000000005</v>
      </c>
      <c r="E8">
        <f t="shared" si="0"/>
        <v>36317.310000000005</v>
      </c>
      <c r="F8" t="e">
        <f t="shared" si="1"/>
        <v>#N/A</v>
      </c>
    </row>
    <row r="9" spans="1:6" x14ac:dyDescent="0.3">
      <c r="A9">
        <v>8</v>
      </c>
      <c r="B9" t="s">
        <v>685</v>
      </c>
      <c r="C9">
        <v>70000</v>
      </c>
      <c r="D9">
        <f>VLOOKUP(B9,Analysis!C9:D20,2,FALSE)</f>
        <v>47922.33</v>
      </c>
      <c r="E9">
        <f t="shared" si="0"/>
        <v>47922.33</v>
      </c>
      <c r="F9" t="e">
        <f t="shared" si="1"/>
        <v>#N/A</v>
      </c>
    </row>
    <row r="10" spans="1:6" x14ac:dyDescent="0.3">
      <c r="A10">
        <v>9</v>
      </c>
      <c r="B10" t="s">
        <v>686</v>
      </c>
      <c r="C10">
        <v>50000</v>
      </c>
      <c r="D10">
        <f>VLOOKUP(B10,Analysis!C10:D21,2,FALSE)</f>
        <v>42833.64</v>
      </c>
      <c r="E10">
        <f t="shared" si="0"/>
        <v>42833.64</v>
      </c>
      <c r="F10" t="e">
        <f t="shared" si="1"/>
        <v>#N/A</v>
      </c>
    </row>
    <row r="11" spans="1:6" x14ac:dyDescent="0.3">
      <c r="A11">
        <v>10</v>
      </c>
      <c r="B11" t="s">
        <v>687</v>
      </c>
      <c r="C11">
        <v>50000</v>
      </c>
      <c r="D11">
        <f>VLOOKUP(B11,Analysis!C11:D22,2,FALSE)</f>
        <v>106452.88</v>
      </c>
      <c r="E11" t="e">
        <f t="shared" si="0"/>
        <v>#N/A</v>
      </c>
      <c r="F11">
        <f t="shared" si="1"/>
        <v>106452.88</v>
      </c>
    </row>
    <row r="12" spans="1:6" x14ac:dyDescent="0.3">
      <c r="A12">
        <v>11</v>
      </c>
      <c r="B12" t="s">
        <v>688</v>
      </c>
      <c r="C12">
        <v>80000</v>
      </c>
      <c r="D12">
        <f>VLOOKUP(B12,Analysis!C12:D23,2,FALSE)</f>
        <v>199961.71999999997</v>
      </c>
      <c r="E12" t="e">
        <f t="shared" si="0"/>
        <v>#N/A</v>
      </c>
      <c r="F12">
        <f t="shared" si="1"/>
        <v>199961.71999999997</v>
      </c>
    </row>
    <row r="13" spans="1:6" x14ac:dyDescent="0.3">
      <c r="A13">
        <v>12</v>
      </c>
      <c r="B13" t="s">
        <v>689</v>
      </c>
      <c r="C13">
        <v>80000</v>
      </c>
      <c r="D13">
        <f>VLOOKUP(B13,Analysis!C13:D24,2,FALSE)</f>
        <v>59942.32</v>
      </c>
      <c r="E13">
        <f t="shared" si="0"/>
        <v>59942.32</v>
      </c>
      <c r="F13" t="e">
        <f t="shared" si="1"/>
        <v>#N/A</v>
      </c>
    </row>
  </sheetData>
  <autoFilter ref="A1:F1" xr:uid="{DD24CF42-FCB1-419C-B529-1FF79640488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E2093-1B80-4011-BD78-251C2414FBA8}">
  <dimension ref="A1:C2824"/>
  <sheetViews>
    <sheetView workbookViewId="0">
      <selection sqref="A1:C1"/>
    </sheetView>
  </sheetViews>
  <sheetFormatPr defaultRowHeight="14.4" x14ac:dyDescent="0.3"/>
  <cols>
    <col min="1" max="1" width="31.109375" bestFit="1" customWidth="1"/>
    <col min="2" max="2" width="14" bestFit="1" customWidth="1"/>
    <col min="3" max="3" width="10.77734375" bestFit="1" customWidth="1"/>
  </cols>
  <sheetData>
    <row r="1" spans="1:3" x14ac:dyDescent="0.3">
      <c r="A1" s="6" t="s">
        <v>13</v>
      </c>
      <c r="B1" s="6" t="s">
        <v>17</v>
      </c>
      <c r="C1" s="6" t="s">
        <v>20</v>
      </c>
    </row>
    <row r="2" spans="1:3" x14ac:dyDescent="0.3">
      <c r="A2" t="s">
        <v>28</v>
      </c>
      <c r="B2" t="s">
        <v>30</v>
      </c>
      <c r="C2" t="s">
        <v>32</v>
      </c>
    </row>
    <row r="3" spans="1:3" x14ac:dyDescent="0.3">
      <c r="A3" t="s">
        <v>37</v>
      </c>
      <c r="B3" t="s">
        <v>40</v>
      </c>
      <c r="C3" t="s">
        <v>41</v>
      </c>
    </row>
    <row r="4" spans="1:3" x14ac:dyDescent="0.3">
      <c r="A4" t="s">
        <v>45</v>
      </c>
      <c r="B4" t="s">
        <v>48</v>
      </c>
      <c r="C4" t="s">
        <v>41</v>
      </c>
    </row>
    <row r="5" spans="1:3" x14ac:dyDescent="0.3">
      <c r="A5" t="s">
        <v>52</v>
      </c>
      <c r="B5" t="s">
        <v>54</v>
      </c>
      <c r="C5" t="s">
        <v>32</v>
      </c>
    </row>
    <row r="6" spans="1:3" x14ac:dyDescent="0.3">
      <c r="A6" t="s">
        <v>58</v>
      </c>
      <c r="B6" t="s">
        <v>60</v>
      </c>
      <c r="C6" t="s">
        <v>32</v>
      </c>
    </row>
    <row r="7" spans="1:3" x14ac:dyDescent="0.3">
      <c r="A7" t="s">
        <v>62</v>
      </c>
      <c r="B7" t="s">
        <v>64</v>
      </c>
      <c r="C7" t="s">
        <v>32</v>
      </c>
    </row>
    <row r="8" spans="1:3" x14ac:dyDescent="0.3">
      <c r="A8" t="s">
        <v>67</v>
      </c>
      <c r="B8" t="s">
        <v>70</v>
      </c>
      <c r="C8" t="s">
        <v>41</v>
      </c>
    </row>
    <row r="9" spans="1:3" x14ac:dyDescent="0.3">
      <c r="A9" t="s">
        <v>73</v>
      </c>
      <c r="B9" t="s">
        <v>76</v>
      </c>
      <c r="C9" t="s">
        <v>78</v>
      </c>
    </row>
    <row r="10" spans="1:3" x14ac:dyDescent="0.3">
      <c r="A10" t="s">
        <v>81</v>
      </c>
      <c r="B10" t="s">
        <v>60</v>
      </c>
      <c r="C10" t="s">
        <v>32</v>
      </c>
    </row>
    <row r="11" spans="1:3" x14ac:dyDescent="0.3">
      <c r="A11" t="s">
        <v>84</v>
      </c>
      <c r="B11" t="s">
        <v>48</v>
      </c>
      <c r="C11" t="s">
        <v>41</v>
      </c>
    </row>
    <row r="12" spans="1:3" x14ac:dyDescent="0.3">
      <c r="A12" t="s">
        <v>89</v>
      </c>
      <c r="B12" t="s">
        <v>93</v>
      </c>
      <c r="C12" t="s">
        <v>95</v>
      </c>
    </row>
    <row r="13" spans="1:3" x14ac:dyDescent="0.3">
      <c r="A13" t="s">
        <v>99</v>
      </c>
      <c r="B13" t="s">
        <v>30</v>
      </c>
      <c r="C13" t="s">
        <v>32</v>
      </c>
    </row>
    <row r="14" spans="1:3" x14ac:dyDescent="0.3">
      <c r="A14" t="s">
        <v>104</v>
      </c>
      <c r="B14" t="s">
        <v>106</v>
      </c>
      <c r="C14" t="s">
        <v>32</v>
      </c>
    </row>
    <row r="15" spans="1:3" x14ac:dyDescent="0.3">
      <c r="A15" t="s">
        <v>109</v>
      </c>
      <c r="B15" t="s">
        <v>111</v>
      </c>
      <c r="C15" t="s">
        <v>32</v>
      </c>
    </row>
    <row r="16" spans="1:3" x14ac:dyDescent="0.3">
      <c r="A16" t="s">
        <v>114</v>
      </c>
      <c r="B16" t="s">
        <v>117</v>
      </c>
      <c r="C16" t="s">
        <v>41</v>
      </c>
    </row>
    <row r="17" spans="1:3" x14ac:dyDescent="0.3">
      <c r="A17" t="s">
        <v>120</v>
      </c>
      <c r="B17" t="s">
        <v>122</v>
      </c>
      <c r="C17" t="s">
        <v>32</v>
      </c>
    </row>
    <row r="18" spans="1:3" x14ac:dyDescent="0.3">
      <c r="A18" t="s">
        <v>126</v>
      </c>
      <c r="B18" t="s">
        <v>129</v>
      </c>
      <c r="C18" t="s">
        <v>130</v>
      </c>
    </row>
    <row r="19" spans="1:3" x14ac:dyDescent="0.3">
      <c r="A19" t="s">
        <v>133</v>
      </c>
      <c r="B19" t="s">
        <v>136</v>
      </c>
      <c r="C19" t="s">
        <v>78</v>
      </c>
    </row>
    <row r="20" spans="1:3" x14ac:dyDescent="0.3">
      <c r="A20" t="s">
        <v>139</v>
      </c>
      <c r="B20" t="s">
        <v>141</v>
      </c>
      <c r="C20" t="s">
        <v>32</v>
      </c>
    </row>
    <row r="21" spans="1:3" x14ac:dyDescent="0.3">
      <c r="A21" t="s">
        <v>28</v>
      </c>
      <c r="B21" t="s">
        <v>30</v>
      </c>
      <c r="C21" t="s">
        <v>32</v>
      </c>
    </row>
    <row r="22" spans="1:3" x14ac:dyDescent="0.3">
      <c r="A22" t="s">
        <v>144</v>
      </c>
      <c r="B22" t="s">
        <v>147</v>
      </c>
      <c r="C22" t="s">
        <v>148</v>
      </c>
    </row>
    <row r="23" spans="1:3" x14ac:dyDescent="0.3">
      <c r="A23" t="s">
        <v>152</v>
      </c>
      <c r="B23" t="s">
        <v>156</v>
      </c>
      <c r="C23" t="s">
        <v>95</v>
      </c>
    </row>
    <row r="24" spans="1:3" x14ac:dyDescent="0.3">
      <c r="A24" t="s">
        <v>114</v>
      </c>
      <c r="B24" t="s">
        <v>117</v>
      </c>
      <c r="C24" t="s">
        <v>41</v>
      </c>
    </row>
    <row r="25" spans="1:3" x14ac:dyDescent="0.3">
      <c r="A25" t="s">
        <v>160</v>
      </c>
      <c r="B25" t="s">
        <v>162</v>
      </c>
      <c r="C25" t="s">
        <v>32</v>
      </c>
    </row>
    <row r="26" spans="1:3" x14ac:dyDescent="0.3">
      <c r="A26" t="s">
        <v>165</v>
      </c>
      <c r="B26" t="s">
        <v>168</v>
      </c>
      <c r="C26" t="s">
        <v>170</v>
      </c>
    </row>
    <row r="27" spans="1:3" x14ac:dyDescent="0.3">
      <c r="A27" t="s">
        <v>174</v>
      </c>
      <c r="B27" t="s">
        <v>177</v>
      </c>
      <c r="C27" t="s">
        <v>178</v>
      </c>
    </row>
    <row r="28" spans="1:3" x14ac:dyDescent="0.3">
      <c r="A28" t="s">
        <v>133</v>
      </c>
      <c r="B28" t="s">
        <v>136</v>
      </c>
      <c r="C28" t="s">
        <v>78</v>
      </c>
    </row>
    <row r="29" spans="1:3" x14ac:dyDescent="0.3">
      <c r="A29" t="s">
        <v>183</v>
      </c>
      <c r="B29" t="s">
        <v>186</v>
      </c>
      <c r="C29" t="s">
        <v>188</v>
      </c>
    </row>
    <row r="30" spans="1:3" x14ac:dyDescent="0.3">
      <c r="A30" t="s">
        <v>191</v>
      </c>
      <c r="B30" t="s">
        <v>177</v>
      </c>
      <c r="C30" t="s">
        <v>178</v>
      </c>
    </row>
    <row r="31" spans="1:3" x14ac:dyDescent="0.3">
      <c r="A31" t="s">
        <v>62</v>
      </c>
      <c r="B31" t="s">
        <v>64</v>
      </c>
      <c r="C31" t="s">
        <v>32</v>
      </c>
    </row>
    <row r="32" spans="1:3" x14ac:dyDescent="0.3">
      <c r="A32" t="s">
        <v>196</v>
      </c>
      <c r="B32" t="s">
        <v>199</v>
      </c>
      <c r="C32" t="s">
        <v>199</v>
      </c>
    </row>
    <row r="33" spans="1:3" x14ac:dyDescent="0.3">
      <c r="A33" t="s">
        <v>203</v>
      </c>
      <c r="B33" t="s">
        <v>30</v>
      </c>
      <c r="C33" t="s">
        <v>32</v>
      </c>
    </row>
    <row r="34" spans="1:3" x14ac:dyDescent="0.3">
      <c r="A34" t="s">
        <v>207</v>
      </c>
      <c r="B34" t="s">
        <v>210</v>
      </c>
      <c r="C34" t="s">
        <v>95</v>
      </c>
    </row>
    <row r="35" spans="1:3" x14ac:dyDescent="0.3">
      <c r="A35" t="s">
        <v>214</v>
      </c>
      <c r="B35" t="s">
        <v>216</v>
      </c>
      <c r="C35" t="s">
        <v>32</v>
      </c>
    </row>
    <row r="36" spans="1:3" x14ac:dyDescent="0.3">
      <c r="A36" t="s">
        <v>219</v>
      </c>
      <c r="B36" t="s">
        <v>222</v>
      </c>
      <c r="C36" t="s">
        <v>41</v>
      </c>
    </row>
    <row r="37" spans="1:3" x14ac:dyDescent="0.3">
      <c r="A37" t="s">
        <v>225</v>
      </c>
      <c r="B37" t="s">
        <v>228</v>
      </c>
      <c r="C37" t="s">
        <v>231</v>
      </c>
    </row>
    <row r="38" spans="1:3" x14ac:dyDescent="0.3">
      <c r="A38" t="s">
        <v>234</v>
      </c>
      <c r="B38" t="s">
        <v>236</v>
      </c>
      <c r="C38" t="s">
        <v>32</v>
      </c>
    </row>
    <row r="39" spans="1:3" x14ac:dyDescent="0.3">
      <c r="A39" t="s">
        <v>239</v>
      </c>
      <c r="B39" t="s">
        <v>122</v>
      </c>
      <c r="C39" t="s">
        <v>32</v>
      </c>
    </row>
    <row r="40" spans="1:3" x14ac:dyDescent="0.3">
      <c r="A40" t="s">
        <v>242</v>
      </c>
      <c r="B40" t="s">
        <v>244</v>
      </c>
      <c r="C40" t="s">
        <v>32</v>
      </c>
    </row>
    <row r="41" spans="1:3" x14ac:dyDescent="0.3">
      <c r="A41" t="s">
        <v>246</v>
      </c>
      <c r="B41" t="s">
        <v>249</v>
      </c>
      <c r="C41" t="s">
        <v>200</v>
      </c>
    </row>
    <row r="42" spans="1:3" x14ac:dyDescent="0.3">
      <c r="A42" t="s">
        <v>152</v>
      </c>
      <c r="B42" t="s">
        <v>156</v>
      </c>
      <c r="C42" t="s">
        <v>95</v>
      </c>
    </row>
    <row r="43" spans="1:3" x14ac:dyDescent="0.3">
      <c r="A43" t="s">
        <v>254</v>
      </c>
      <c r="B43" t="s">
        <v>257</v>
      </c>
      <c r="C43" t="s">
        <v>258</v>
      </c>
    </row>
    <row r="44" spans="1:3" x14ac:dyDescent="0.3">
      <c r="A44" t="s">
        <v>261</v>
      </c>
      <c r="B44" t="s">
        <v>264</v>
      </c>
      <c r="C44" t="s">
        <v>188</v>
      </c>
    </row>
    <row r="45" spans="1:3" x14ac:dyDescent="0.3">
      <c r="A45" t="s">
        <v>267</v>
      </c>
      <c r="B45" t="s">
        <v>270</v>
      </c>
      <c r="C45" t="s">
        <v>41</v>
      </c>
    </row>
    <row r="46" spans="1:3" x14ac:dyDescent="0.3">
      <c r="A46" t="s">
        <v>272</v>
      </c>
      <c r="B46" t="s">
        <v>274</v>
      </c>
      <c r="C46" t="s">
        <v>32</v>
      </c>
    </row>
    <row r="47" spans="1:3" x14ac:dyDescent="0.3">
      <c r="A47" t="s">
        <v>277</v>
      </c>
      <c r="B47" t="s">
        <v>279</v>
      </c>
      <c r="C47" t="s">
        <v>32</v>
      </c>
    </row>
    <row r="48" spans="1:3" x14ac:dyDescent="0.3">
      <c r="A48" t="s">
        <v>81</v>
      </c>
      <c r="B48" t="s">
        <v>60</v>
      </c>
      <c r="C48" t="s">
        <v>32</v>
      </c>
    </row>
    <row r="49" spans="1:3" x14ac:dyDescent="0.3">
      <c r="A49" t="s">
        <v>89</v>
      </c>
      <c r="B49" t="s">
        <v>93</v>
      </c>
      <c r="C49" t="s">
        <v>95</v>
      </c>
    </row>
    <row r="50" spans="1:3" x14ac:dyDescent="0.3">
      <c r="A50" t="s">
        <v>272</v>
      </c>
      <c r="B50" t="s">
        <v>274</v>
      </c>
      <c r="C50" t="s">
        <v>32</v>
      </c>
    </row>
    <row r="51" spans="1:3" x14ac:dyDescent="0.3">
      <c r="A51" t="s">
        <v>281</v>
      </c>
      <c r="B51" t="s">
        <v>283</v>
      </c>
      <c r="C51" t="s">
        <v>32</v>
      </c>
    </row>
    <row r="52" spans="1:3" x14ac:dyDescent="0.3">
      <c r="A52" t="s">
        <v>58</v>
      </c>
      <c r="B52" t="s">
        <v>60</v>
      </c>
      <c r="C52" t="s">
        <v>32</v>
      </c>
    </row>
    <row r="53" spans="1:3" x14ac:dyDescent="0.3">
      <c r="A53" t="s">
        <v>285</v>
      </c>
      <c r="B53" t="s">
        <v>289</v>
      </c>
      <c r="C53" t="s">
        <v>95</v>
      </c>
    </row>
    <row r="54" spans="1:3" x14ac:dyDescent="0.3">
      <c r="A54" t="s">
        <v>292</v>
      </c>
      <c r="B54" t="s">
        <v>295</v>
      </c>
      <c r="C54" t="s">
        <v>231</v>
      </c>
    </row>
    <row r="55" spans="1:3" x14ac:dyDescent="0.3">
      <c r="A55" t="s">
        <v>174</v>
      </c>
      <c r="B55" t="s">
        <v>177</v>
      </c>
      <c r="C55" t="s">
        <v>178</v>
      </c>
    </row>
    <row r="56" spans="1:3" x14ac:dyDescent="0.3">
      <c r="A56" t="s">
        <v>28</v>
      </c>
      <c r="B56" t="s">
        <v>30</v>
      </c>
      <c r="C56" t="s">
        <v>32</v>
      </c>
    </row>
    <row r="57" spans="1:3" x14ac:dyDescent="0.3">
      <c r="A57" t="s">
        <v>89</v>
      </c>
      <c r="B57" t="s">
        <v>93</v>
      </c>
      <c r="C57" t="s">
        <v>95</v>
      </c>
    </row>
    <row r="58" spans="1:3" x14ac:dyDescent="0.3">
      <c r="A58" t="s">
        <v>45</v>
      </c>
      <c r="B58" t="s">
        <v>48</v>
      </c>
      <c r="C58" t="s">
        <v>41</v>
      </c>
    </row>
    <row r="59" spans="1:3" x14ac:dyDescent="0.3">
      <c r="A59" t="s">
        <v>52</v>
      </c>
      <c r="B59" t="s">
        <v>54</v>
      </c>
      <c r="C59" t="s">
        <v>32</v>
      </c>
    </row>
    <row r="60" spans="1:3" x14ac:dyDescent="0.3">
      <c r="A60" t="s">
        <v>58</v>
      </c>
      <c r="B60" t="s">
        <v>60</v>
      </c>
      <c r="C60" t="s">
        <v>32</v>
      </c>
    </row>
    <row r="61" spans="1:3" x14ac:dyDescent="0.3">
      <c r="A61" t="s">
        <v>62</v>
      </c>
      <c r="B61" t="s">
        <v>64</v>
      </c>
      <c r="C61" t="s">
        <v>32</v>
      </c>
    </row>
    <row r="62" spans="1:3" x14ac:dyDescent="0.3">
      <c r="A62" t="s">
        <v>67</v>
      </c>
      <c r="B62" t="s">
        <v>70</v>
      </c>
      <c r="C62" t="s">
        <v>41</v>
      </c>
    </row>
    <row r="63" spans="1:3" x14ac:dyDescent="0.3">
      <c r="A63" t="s">
        <v>73</v>
      </c>
      <c r="B63" t="s">
        <v>76</v>
      </c>
      <c r="C63" t="s">
        <v>78</v>
      </c>
    </row>
    <row r="64" spans="1:3" x14ac:dyDescent="0.3">
      <c r="A64" t="s">
        <v>81</v>
      </c>
      <c r="B64" t="s">
        <v>60</v>
      </c>
      <c r="C64" t="s">
        <v>32</v>
      </c>
    </row>
    <row r="65" spans="1:3" x14ac:dyDescent="0.3">
      <c r="A65" t="s">
        <v>302</v>
      </c>
      <c r="B65" t="s">
        <v>305</v>
      </c>
      <c r="C65" t="s">
        <v>200</v>
      </c>
    </row>
    <row r="66" spans="1:3" x14ac:dyDescent="0.3">
      <c r="A66" t="s">
        <v>89</v>
      </c>
      <c r="B66" t="s">
        <v>93</v>
      </c>
      <c r="C66" t="s">
        <v>95</v>
      </c>
    </row>
    <row r="67" spans="1:3" x14ac:dyDescent="0.3">
      <c r="A67" t="s">
        <v>309</v>
      </c>
      <c r="B67" t="s">
        <v>216</v>
      </c>
      <c r="C67" t="s">
        <v>32</v>
      </c>
    </row>
    <row r="68" spans="1:3" x14ac:dyDescent="0.3">
      <c r="A68" t="s">
        <v>104</v>
      </c>
      <c r="B68" t="s">
        <v>106</v>
      </c>
      <c r="C68" t="s">
        <v>32</v>
      </c>
    </row>
    <row r="69" spans="1:3" x14ac:dyDescent="0.3">
      <c r="A69" t="s">
        <v>109</v>
      </c>
      <c r="B69" t="s">
        <v>111</v>
      </c>
      <c r="C69" t="s">
        <v>32</v>
      </c>
    </row>
    <row r="70" spans="1:3" x14ac:dyDescent="0.3">
      <c r="A70" t="s">
        <v>114</v>
      </c>
      <c r="B70" t="s">
        <v>117</v>
      </c>
      <c r="C70" t="s">
        <v>41</v>
      </c>
    </row>
    <row r="71" spans="1:3" x14ac:dyDescent="0.3">
      <c r="A71" t="s">
        <v>120</v>
      </c>
      <c r="B71" t="s">
        <v>122</v>
      </c>
      <c r="C71" t="s">
        <v>32</v>
      </c>
    </row>
    <row r="72" spans="1:3" x14ac:dyDescent="0.3">
      <c r="A72" t="s">
        <v>312</v>
      </c>
      <c r="B72" t="s">
        <v>117</v>
      </c>
      <c r="C72" t="s">
        <v>41</v>
      </c>
    </row>
    <row r="73" spans="1:3" x14ac:dyDescent="0.3">
      <c r="A73" t="s">
        <v>317</v>
      </c>
      <c r="B73" t="s">
        <v>319</v>
      </c>
      <c r="C73" t="s">
        <v>32</v>
      </c>
    </row>
    <row r="74" spans="1:3" x14ac:dyDescent="0.3">
      <c r="A74" t="s">
        <v>139</v>
      </c>
      <c r="B74" t="s">
        <v>141</v>
      </c>
      <c r="C74" t="s">
        <v>32</v>
      </c>
    </row>
    <row r="75" spans="1:3" x14ac:dyDescent="0.3">
      <c r="A75" t="s">
        <v>28</v>
      </c>
      <c r="B75" t="s">
        <v>30</v>
      </c>
      <c r="C75" t="s">
        <v>32</v>
      </c>
    </row>
    <row r="76" spans="1:3" x14ac:dyDescent="0.3">
      <c r="A76" t="s">
        <v>246</v>
      </c>
      <c r="B76" t="s">
        <v>249</v>
      </c>
      <c r="C76" t="s">
        <v>200</v>
      </c>
    </row>
    <row r="77" spans="1:3" x14ac:dyDescent="0.3">
      <c r="A77" t="s">
        <v>152</v>
      </c>
      <c r="B77" t="s">
        <v>156</v>
      </c>
      <c r="C77" t="s">
        <v>95</v>
      </c>
    </row>
    <row r="78" spans="1:3" x14ac:dyDescent="0.3">
      <c r="A78" t="s">
        <v>207</v>
      </c>
      <c r="B78" t="s">
        <v>210</v>
      </c>
      <c r="C78" t="s">
        <v>95</v>
      </c>
    </row>
    <row r="79" spans="1:3" x14ac:dyDescent="0.3">
      <c r="A79" t="s">
        <v>160</v>
      </c>
      <c r="B79" t="s">
        <v>162</v>
      </c>
      <c r="C79" t="s">
        <v>32</v>
      </c>
    </row>
    <row r="80" spans="1:3" x14ac:dyDescent="0.3">
      <c r="A80" t="s">
        <v>84</v>
      </c>
      <c r="B80" t="s">
        <v>48</v>
      </c>
      <c r="C80" t="s">
        <v>41</v>
      </c>
    </row>
    <row r="81" spans="1:3" x14ac:dyDescent="0.3">
      <c r="A81" t="s">
        <v>174</v>
      </c>
      <c r="B81" t="s">
        <v>177</v>
      </c>
      <c r="C81" t="s">
        <v>178</v>
      </c>
    </row>
    <row r="82" spans="1:3" x14ac:dyDescent="0.3">
      <c r="A82" t="s">
        <v>28</v>
      </c>
      <c r="B82" t="s">
        <v>30</v>
      </c>
      <c r="C82" t="s">
        <v>32</v>
      </c>
    </row>
    <row r="83" spans="1:3" x14ac:dyDescent="0.3">
      <c r="A83" t="s">
        <v>89</v>
      </c>
      <c r="B83" t="s">
        <v>93</v>
      </c>
      <c r="C83" t="s">
        <v>95</v>
      </c>
    </row>
    <row r="84" spans="1:3" x14ac:dyDescent="0.3">
      <c r="A84" t="s">
        <v>45</v>
      </c>
      <c r="B84" t="s">
        <v>48</v>
      </c>
      <c r="C84" t="s">
        <v>41</v>
      </c>
    </row>
    <row r="85" spans="1:3" x14ac:dyDescent="0.3">
      <c r="A85" t="s">
        <v>52</v>
      </c>
      <c r="B85" t="s">
        <v>54</v>
      </c>
      <c r="C85" t="s">
        <v>32</v>
      </c>
    </row>
    <row r="86" spans="1:3" x14ac:dyDescent="0.3">
      <c r="A86" t="s">
        <v>58</v>
      </c>
      <c r="B86" t="s">
        <v>60</v>
      </c>
      <c r="C86" t="s">
        <v>32</v>
      </c>
    </row>
    <row r="87" spans="1:3" x14ac:dyDescent="0.3">
      <c r="A87" t="s">
        <v>62</v>
      </c>
      <c r="B87" t="s">
        <v>64</v>
      </c>
      <c r="C87" t="s">
        <v>32</v>
      </c>
    </row>
    <row r="88" spans="1:3" x14ac:dyDescent="0.3">
      <c r="A88" t="s">
        <v>67</v>
      </c>
      <c r="B88" t="s">
        <v>70</v>
      </c>
      <c r="C88" t="s">
        <v>41</v>
      </c>
    </row>
    <row r="89" spans="1:3" x14ac:dyDescent="0.3">
      <c r="A89" t="s">
        <v>73</v>
      </c>
      <c r="B89" t="s">
        <v>76</v>
      </c>
      <c r="C89" t="s">
        <v>78</v>
      </c>
    </row>
    <row r="90" spans="1:3" x14ac:dyDescent="0.3">
      <c r="A90" t="s">
        <v>81</v>
      </c>
      <c r="B90" t="s">
        <v>60</v>
      </c>
      <c r="C90" t="s">
        <v>32</v>
      </c>
    </row>
    <row r="91" spans="1:3" x14ac:dyDescent="0.3">
      <c r="A91" t="s">
        <v>302</v>
      </c>
      <c r="B91" t="s">
        <v>305</v>
      </c>
      <c r="C91" t="s">
        <v>200</v>
      </c>
    </row>
    <row r="92" spans="1:3" x14ac:dyDescent="0.3">
      <c r="A92" t="s">
        <v>89</v>
      </c>
      <c r="B92" t="s">
        <v>93</v>
      </c>
      <c r="C92" t="s">
        <v>95</v>
      </c>
    </row>
    <row r="93" spans="1:3" x14ac:dyDescent="0.3">
      <c r="A93" t="s">
        <v>99</v>
      </c>
      <c r="B93" t="s">
        <v>30</v>
      </c>
      <c r="C93" t="s">
        <v>32</v>
      </c>
    </row>
    <row r="94" spans="1:3" x14ac:dyDescent="0.3">
      <c r="A94" t="s">
        <v>104</v>
      </c>
      <c r="B94" t="s">
        <v>106</v>
      </c>
      <c r="C94" t="s">
        <v>32</v>
      </c>
    </row>
    <row r="95" spans="1:3" x14ac:dyDescent="0.3">
      <c r="A95" t="s">
        <v>109</v>
      </c>
      <c r="B95" t="s">
        <v>111</v>
      </c>
      <c r="C95" t="s">
        <v>32</v>
      </c>
    </row>
    <row r="96" spans="1:3" x14ac:dyDescent="0.3">
      <c r="A96" t="s">
        <v>114</v>
      </c>
      <c r="B96" t="s">
        <v>117</v>
      </c>
      <c r="C96" t="s">
        <v>41</v>
      </c>
    </row>
    <row r="97" spans="1:3" x14ac:dyDescent="0.3">
      <c r="A97" t="s">
        <v>120</v>
      </c>
      <c r="B97" t="s">
        <v>122</v>
      </c>
      <c r="C97" t="s">
        <v>32</v>
      </c>
    </row>
    <row r="98" spans="1:3" x14ac:dyDescent="0.3">
      <c r="A98" t="s">
        <v>126</v>
      </c>
      <c r="B98" t="s">
        <v>129</v>
      </c>
      <c r="C98" t="s">
        <v>130</v>
      </c>
    </row>
    <row r="99" spans="1:3" x14ac:dyDescent="0.3">
      <c r="A99" t="s">
        <v>317</v>
      </c>
      <c r="B99" t="s">
        <v>319</v>
      </c>
      <c r="C99" t="s">
        <v>32</v>
      </c>
    </row>
    <row r="100" spans="1:3" x14ac:dyDescent="0.3">
      <c r="A100" t="s">
        <v>139</v>
      </c>
      <c r="B100" t="s">
        <v>141</v>
      </c>
      <c r="C100" t="s">
        <v>32</v>
      </c>
    </row>
    <row r="101" spans="1:3" x14ac:dyDescent="0.3">
      <c r="A101" t="s">
        <v>28</v>
      </c>
      <c r="B101" t="s">
        <v>30</v>
      </c>
      <c r="C101" t="s">
        <v>32</v>
      </c>
    </row>
    <row r="102" spans="1:3" x14ac:dyDescent="0.3">
      <c r="A102" t="s">
        <v>246</v>
      </c>
      <c r="B102" t="s">
        <v>249</v>
      </c>
      <c r="C102" t="s">
        <v>200</v>
      </c>
    </row>
    <row r="103" spans="1:3" x14ac:dyDescent="0.3">
      <c r="A103" t="s">
        <v>62</v>
      </c>
      <c r="B103" t="s">
        <v>64</v>
      </c>
      <c r="C103" t="s">
        <v>32</v>
      </c>
    </row>
    <row r="104" spans="1:3" x14ac:dyDescent="0.3">
      <c r="A104" t="s">
        <v>207</v>
      </c>
      <c r="B104" t="s">
        <v>210</v>
      </c>
      <c r="C104" t="s">
        <v>95</v>
      </c>
    </row>
    <row r="105" spans="1:3" x14ac:dyDescent="0.3">
      <c r="A105" t="s">
        <v>160</v>
      </c>
      <c r="B105" t="s">
        <v>162</v>
      </c>
      <c r="C105" t="s">
        <v>32</v>
      </c>
    </row>
    <row r="106" spans="1:3" x14ac:dyDescent="0.3">
      <c r="A106" t="s">
        <v>165</v>
      </c>
      <c r="B106" t="s">
        <v>168</v>
      </c>
      <c r="C106" t="s">
        <v>170</v>
      </c>
    </row>
    <row r="107" spans="1:3" x14ac:dyDescent="0.3">
      <c r="A107" t="s">
        <v>174</v>
      </c>
      <c r="B107" t="s">
        <v>177</v>
      </c>
      <c r="C107" t="s">
        <v>178</v>
      </c>
    </row>
    <row r="108" spans="1:3" x14ac:dyDescent="0.3">
      <c r="A108" t="s">
        <v>322</v>
      </c>
      <c r="B108" t="s">
        <v>325</v>
      </c>
      <c r="C108" t="s">
        <v>326</v>
      </c>
    </row>
    <row r="109" spans="1:3" x14ac:dyDescent="0.3">
      <c r="A109" t="s">
        <v>144</v>
      </c>
      <c r="B109" t="s">
        <v>147</v>
      </c>
      <c r="C109" t="s">
        <v>148</v>
      </c>
    </row>
    <row r="110" spans="1:3" x14ac:dyDescent="0.3">
      <c r="A110" t="s">
        <v>329</v>
      </c>
      <c r="B110" t="s">
        <v>332</v>
      </c>
      <c r="C110" t="s">
        <v>170</v>
      </c>
    </row>
    <row r="111" spans="1:3" x14ac:dyDescent="0.3">
      <c r="A111" t="s">
        <v>335</v>
      </c>
      <c r="B111" t="s">
        <v>162</v>
      </c>
      <c r="C111" t="s">
        <v>32</v>
      </c>
    </row>
    <row r="112" spans="1:3" x14ac:dyDescent="0.3">
      <c r="A112" t="s">
        <v>126</v>
      </c>
      <c r="B112" t="s">
        <v>129</v>
      </c>
      <c r="C112" t="s">
        <v>130</v>
      </c>
    </row>
    <row r="113" spans="1:3" x14ac:dyDescent="0.3">
      <c r="A113" t="s">
        <v>261</v>
      </c>
      <c r="B113" t="s">
        <v>264</v>
      </c>
      <c r="C113" t="s">
        <v>188</v>
      </c>
    </row>
    <row r="114" spans="1:3" x14ac:dyDescent="0.3">
      <c r="A114" t="s">
        <v>340</v>
      </c>
      <c r="B114" t="s">
        <v>343</v>
      </c>
      <c r="C114" t="s">
        <v>41</v>
      </c>
    </row>
    <row r="115" spans="1:3" x14ac:dyDescent="0.3">
      <c r="A115" t="s">
        <v>346</v>
      </c>
      <c r="B115" t="s">
        <v>332</v>
      </c>
      <c r="C115" t="s">
        <v>170</v>
      </c>
    </row>
    <row r="116" spans="1:3" x14ac:dyDescent="0.3">
      <c r="A116" t="s">
        <v>352</v>
      </c>
      <c r="B116" t="s">
        <v>355</v>
      </c>
      <c r="C116" t="s">
        <v>178</v>
      </c>
    </row>
    <row r="117" spans="1:3" x14ac:dyDescent="0.3">
      <c r="A117" t="s">
        <v>358</v>
      </c>
      <c r="B117" t="s">
        <v>360</v>
      </c>
      <c r="C117" t="s">
        <v>32</v>
      </c>
    </row>
    <row r="118" spans="1:3" x14ac:dyDescent="0.3">
      <c r="A118" t="s">
        <v>362</v>
      </c>
      <c r="B118" t="s">
        <v>364</v>
      </c>
      <c r="C118" t="s">
        <v>32</v>
      </c>
    </row>
    <row r="119" spans="1:3" x14ac:dyDescent="0.3">
      <c r="A119" t="s">
        <v>28</v>
      </c>
      <c r="B119" t="s">
        <v>30</v>
      </c>
      <c r="C119" t="s">
        <v>32</v>
      </c>
    </row>
    <row r="120" spans="1:3" x14ac:dyDescent="0.3">
      <c r="A120" t="s">
        <v>292</v>
      </c>
      <c r="B120" t="s">
        <v>295</v>
      </c>
      <c r="C120" t="s">
        <v>231</v>
      </c>
    </row>
    <row r="121" spans="1:3" x14ac:dyDescent="0.3">
      <c r="A121" t="s">
        <v>365</v>
      </c>
      <c r="B121" t="s">
        <v>368</v>
      </c>
      <c r="C121" t="s">
        <v>370</v>
      </c>
    </row>
    <row r="122" spans="1:3" x14ac:dyDescent="0.3">
      <c r="A122" t="s">
        <v>373</v>
      </c>
      <c r="B122" t="s">
        <v>376</v>
      </c>
      <c r="C122" t="s">
        <v>231</v>
      </c>
    </row>
    <row r="123" spans="1:3" x14ac:dyDescent="0.3">
      <c r="A123" t="s">
        <v>379</v>
      </c>
      <c r="B123" t="s">
        <v>381</v>
      </c>
      <c r="C123" t="s">
        <v>32</v>
      </c>
    </row>
    <row r="124" spans="1:3" x14ac:dyDescent="0.3">
      <c r="A124" t="s">
        <v>214</v>
      </c>
      <c r="B124" t="s">
        <v>216</v>
      </c>
      <c r="C124" t="s">
        <v>32</v>
      </c>
    </row>
    <row r="125" spans="1:3" x14ac:dyDescent="0.3">
      <c r="A125" t="s">
        <v>383</v>
      </c>
      <c r="B125" t="s">
        <v>386</v>
      </c>
      <c r="C125" t="s">
        <v>170</v>
      </c>
    </row>
    <row r="126" spans="1:3" x14ac:dyDescent="0.3">
      <c r="A126" t="s">
        <v>133</v>
      </c>
      <c r="B126" t="s">
        <v>136</v>
      </c>
      <c r="C126" t="s">
        <v>78</v>
      </c>
    </row>
    <row r="127" spans="1:3" x14ac:dyDescent="0.3">
      <c r="A127" t="s">
        <v>203</v>
      </c>
      <c r="B127" t="s">
        <v>30</v>
      </c>
      <c r="C127" t="s">
        <v>32</v>
      </c>
    </row>
    <row r="128" spans="1:3" x14ac:dyDescent="0.3">
      <c r="A128" t="s">
        <v>174</v>
      </c>
      <c r="B128" t="s">
        <v>177</v>
      </c>
      <c r="C128" t="s">
        <v>178</v>
      </c>
    </row>
    <row r="129" spans="1:3" x14ac:dyDescent="0.3">
      <c r="A129" t="s">
        <v>37</v>
      </c>
      <c r="B129" t="s">
        <v>40</v>
      </c>
      <c r="C129" t="s">
        <v>41</v>
      </c>
    </row>
    <row r="130" spans="1:3" x14ac:dyDescent="0.3">
      <c r="A130" t="s">
        <v>391</v>
      </c>
      <c r="B130" t="s">
        <v>394</v>
      </c>
      <c r="C130" t="s">
        <v>130</v>
      </c>
    </row>
    <row r="131" spans="1:3" x14ac:dyDescent="0.3">
      <c r="A131" t="s">
        <v>58</v>
      </c>
      <c r="B131" t="s">
        <v>60</v>
      </c>
      <c r="C131" t="s">
        <v>32</v>
      </c>
    </row>
    <row r="132" spans="1:3" x14ac:dyDescent="0.3">
      <c r="A132" t="s">
        <v>45</v>
      </c>
      <c r="B132" t="s">
        <v>48</v>
      </c>
      <c r="C132" t="s">
        <v>41</v>
      </c>
    </row>
    <row r="133" spans="1:3" x14ac:dyDescent="0.3">
      <c r="A133" t="s">
        <v>397</v>
      </c>
      <c r="B133" t="s">
        <v>399</v>
      </c>
      <c r="C133" t="s">
        <v>32</v>
      </c>
    </row>
    <row r="134" spans="1:3" x14ac:dyDescent="0.3">
      <c r="A134" t="s">
        <v>379</v>
      </c>
      <c r="B134" t="s">
        <v>381</v>
      </c>
      <c r="C134" t="s">
        <v>32</v>
      </c>
    </row>
    <row r="135" spans="1:3" x14ac:dyDescent="0.3">
      <c r="A135" t="s">
        <v>133</v>
      </c>
      <c r="B135" t="s">
        <v>136</v>
      </c>
      <c r="C135" t="s">
        <v>78</v>
      </c>
    </row>
    <row r="136" spans="1:3" x14ac:dyDescent="0.3">
      <c r="A136" t="s">
        <v>403</v>
      </c>
      <c r="B136" t="s">
        <v>48</v>
      </c>
      <c r="C136" t="s">
        <v>41</v>
      </c>
    </row>
    <row r="137" spans="1:3" x14ac:dyDescent="0.3">
      <c r="A137" t="s">
        <v>191</v>
      </c>
      <c r="B137" t="s">
        <v>177</v>
      </c>
      <c r="C137" t="s">
        <v>178</v>
      </c>
    </row>
    <row r="138" spans="1:3" x14ac:dyDescent="0.3">
      <c r="A138" t="s">
        <v>62</v>
      </c>
      <c r="B138" t="s">
        <v>64</v>
      </c>
      <c r="C138" t="s">
        <v>32</v>
      </c>
    </row>
    <row r="139" spans="1:3" x14ac:dyDescent="0.3">
      <c r="A139" t="s">
        <v>196</v>
      </c>
      <c r="B139" t="s">
        <v>199</v>
      </c>
      <c r="C139" t="s">
        <v>199</v>
      </c>
    </row>
    <row r="140" spans="1:3" x14ac:dyDescent="0.3">
      <c r="A140" t="s">
        <v>409</v>
      </c>
      <c r="B140" t="s">
        <v>412</v>
      </c>
      <c r="C140" t="s">
        <v>148</v>
      </c>
    </row>
    <row r="141" spans="1:3" x14ac:dyDescent="0.3">
      <c r="A141" t="s">
        <v>329</v>
      </c>
      <c r="B141" t="s">
        <v>332</v>
      </c>
      <c r="C141" t="s">
        <v>170</v>
      </c>
    </row>
    <row r="142" spans="1:3" x14ac:dyDescent="0.3">
      <c r="A142" t="s">
        <v>214</v>
      </c>
      <c r="B142" t="s">
        <v>216</v>
      </c>
      <c r="C142" t="s">
        <v>32</v>
      </c>
    </row>
    <row r="143" spans="1:3" x14ac:dyDescent="0.3">
      <c r="A143" t="s">
        <v>219</v>
      </c>
      <c r="B143" t="s">
        <v>222</v>
      </c>
      <c r="C143" t="s">
        <v>41</v>
      </c>
    </row>
    <row r="144" spans="1:3" x14ac:dyDescent="0.3">
      <c r="A144" t="s">
        <v>415</v>
      </c>
      <c r="B144" t="s">
        <v>381</v>
      </c>
      <c r="C144" t="s">
        <v>32</v>
      </c>
    </row>
    <row r="145" spans="1:3" x14ac:dyDescent="0.3">
      <c r="A145" t="s">
        <v>418</v>
      </c>
      <c r="B145" t="s">
        <v>199</v>
      </c>
      <c r="C145" t="s">
        <v>199</v>
      </c>
    </row>
    <row r="146" spans="1:3" x14ac:dyDescent="0.3">
      <c r="A146" t="s">
        <v>272</v>
      </c>
      <c r="B146" t="s">
        <v>274</v>
      </c>
      <c r="C146" t="s">
        <v>32</v>
      </c>
    </row>
    <row r="147" spans="1:3" x14ac:dyDescent="0.3">
      <c r="A147" t="s">
        <v>242</v>
      </c>
      <c r="B147" t="s">
        <v>244</v>
      </c>
      <c r="C147" t="s">
        <v>32</v>
      </c>
    </row>
    <row r="148" spans="1:3" x14ac:dyDescent="0.3">
      <c r="A148" t="s">
        <v>418</v>
      </c>
      <c r="B148" t="s">
        <v>199</v>
      </c>
      <c r="C148" t="s">
        <v>199</v>
      </c>
    </row>
    <row r="149" spans="1:3" x14ac:dyDescent="0.3">
      <c r="A149" t="s">
        <v>152</v>
      </c>
      <c r="B149" t="s">
        <v>156</v>
      </c>
      <c r="C149" t="s">
        <v>95</v>
      </c>
    </row>
    <row r="150" spans="1:3" x14ac:dyDescent="0.3">
      <c r="A150" t="s">
        <v>139</v>
      </c>
      <c r="B150" t="s">
        <v>141</v>
      </c>
      <c r="C150" t="s">
        <v>32</v>
      </c>
    </row>
    <row r="151" spans="1:3" x14ac:dyDescent="0.3">
      <c r="A151" t="s">
        <v>261</v>
      </c>
      <c r="B151" t="s">
        <v>264</v>
      </c>
      <c r="C151" t="s">
        <v>188</v>
      </c>
    </row>
    <row r="152" spans="1:3" x14ac:dyDescent="0.3">
      <c r="A152" t="s">
        <v>120</v>
      </c>
      <c r="B152" t="s">
        <v>122</v>
      </c>
      <c r="C152" t="s">
        <v>32</v>
      </c>
    </row>
    <row r="153" spans="1:3" x14ac:dyDescent="0.3">
      <c r="A153" t="s">
        <v>225</v>
      </c>
      <c r="B153" t="s">
        <v>228</v>
      </c>
      <c r="C153" t="s">
        <v>231</v>
      </c>
    </row>
    <row r="154" spans="1:3" x14ac:dyDescent="0.3">
      <c r="A154" t="s">
        <v>277</v>
      </c>
      <c r="B154" t="s">
        <v>279</v>
      </c>
      <c r="C154" t="s">
        <v>32</v>
      </c>
    </row>
    <row r="155" spans="1:3" x14ac:dyDescent="0.3">
      <c r="A155" t="s">
        <v>183</v>
      </c>
      <c r="B155" t="s">
        <v>186</v>
      </c>
      <c r="C155" t="s">
        <v>188</v>
      </c>
    </row>
    <row r="156" spans="1:3" x14ac:dyDescent="0.3">
      <c r="A156" t="s">
        <v>89</v>
      </c>
      <c r="B156" t="s">
        <v>93</v>
      </c>
      <c r="C156" t="s">
        <v>95</v>
      </c>
    </row>
    <row r="157" spans="1:3" x14ac:dyDescent="0.3">
      <c r="A157" t="s">
        <v>272</v>
      </c>
      <c r="B157" t="s">
        <v>274</v>
      </c>
      <c r="C157" t="s">
        <v>32</v>
      </c>
    </row>
    <row r="158" spans="1:3" x14ac:dyDescent="0.3">
      <c r="A158" t="s">
        <v>285</v>
      </c>
      <c r="B158" t="s">
        <v>289</v>
      </c>
      <c r="C158" t="s">
        <v>95</v>
      </c>
    </row>
    <row r="159" spans="1:3" x14ac:dyDescent="0.3">
      <c r="A159" t="s">
        <v>58</v>
      </c>
      <c r="B159" t="s">
        <v>60</v>
      </c>
      <c r="C159" t="s">
        <v>32</v>
      </c>
    </row>
    <row r="160" spans="1:3" x14ac:dyDescent="0.3">
      <c r="A160" t="s">
        <v>285</v>
      </c>
      <c r="B160" t="s">
        <v>289</v>
      </c>
      <c r="C160" t="s">
        <v>95</v>
      </c>
    </row>
    <row r="161" spans="1:3" x14ac:dyDescent="0.3">
      <c r="A161" t="s">
        <v>292</v>
      </c>
      <c r="B161" t="s">
        <v>295</v>
      </c>
      <c r="C161" t="s">
        <v>231</v>
      </c>
    </row>
    <row r="162" spans="1:3" x14ac:dyDescent="0.3">
      <c r="A162" t="s">
        <v>114</v>
      </c>
      <c r="B162" t="s">
        <v>117</v>
      </c>
      <c r="C162" t="s">
        <v>41</v>
      </c>
    </row>
    <row r="163" spans="1:3" x14ac:dyDescent="0.3">
      <c r="A163" t="s">
        <v>425</v>
      </c>
      <c r="B163" t="s">
        <v>428</v>
      </c>
      <c r="C163" t="s">
        <v>430</v>
      </c>
    </row>
    <row r="164" spans="1:3" x14ac:dyDescent="0.3">
      <c r="A164" t="s">
        <v>433</v>
      </c>
      <c r="B164" t="s">
        <v>436</v>
      </c>
      <c r="C164" t="s">
        <v>41</v>
      </c>
    </row>
    <row r="165" spans="1:3" x14ac:dyDescent="0.3">
      <c r="A165" t="s">
        <v>272</v>
      </c>
      <c r="B165" t="s">
        <v>274</v>
      </c>
      <c r="C165" t="s">
        <v>32</v>
      </c>
    </row>
    <row r="166" spans="1:3" x14ac:dyDescent="0.3">
      <c r="A166" t="s">
        <v>281</v>
      </c>
      <c r="B166" t="s">
        <v>283</v>
      </c>
      <c r="C166" t="s">
        <v>32</v>
      </c>
    </row>
    <row r="167" spans="1:3" x14ac:dyDescent="0.3">
      <c r="A167" t="s">
        <v>58</v>
      </c>
      <c r="B167" t="s">
        <v>60</v>
      </c>
      <c r="C167" t="s">
        <v>32</v>
      </c>
    </row>
    <row r="168" spans="1:3" x14ac:dyDescent="0.3">
      <c r="A168" t="s">
        <v>285</v>
      </c>
      <c r="B168" t="s">
        <v>289</v>
      </c>
      <c r="C168" t="s">
        <v>95</v>
      </c>
    </row>
    <row r="169" spans="1:3" x14ac:dyDescent="0.3">
      <c r="A169" t="s">
        <v>73</v>
      </c>
      <c r="B169" t="s">
        <v>76</v>
      </c>
      <c r="C169" t="s">
        <v>78</v>
      </c>
    </row>
    <row r="170" spans="1:3" x14ac:dyDescent="0.3">
      <c r="A170" t="s">
        <v>439</v>
      </c>
      <c r="B170" t="s">
        <v>442</v>
      </c>
      <c r="C170" t="s">
        <v>443</v>
      </c>
    </row>
    <row r="171" spans="1:3" x14ac:dyDescent="0.3">
      <c r="A171" t="s">
        <v>174</v>
      </c>
      <c r="B171" t="s">
        <v>177</v>
      </c>
      <c r="C171" t="s">
        <v>178</v>
      </c>
    </row>
    <row r="172" spans="1:3" x14ac:dyDescent="0.3">
      <c r="A172" t="s">
        <v>84</v>
      </c>
      <c r="B172" t="s">
        <v>48</v>
      </c>
      <c r="C172" t="s">
        <v>41</v>
      </c>
    </row>
    <row r="173" spans="1:3" x14ac:dyDescent="0.3">
      <c r="A173" t="s">
        <v>446</v>
      </c>
      <c r="B173" t="s">
        <v>449</v>
      </c>
      <c r="C173" t="s">
        <v>450</v>
      </c>
    </row>
    <row r="174" spans="1:3" x14ac:dyDescent="0.3">
      <c r="A174" t="s">
        <v>322</v>
      </c>
      <c r="B174" t="s">
        <v>325</v>
      </c>
      <c r="C174" t="s">
        <v>326</v>
      </c>
    </row>
    <row r="175" spans="1:3" x14ac:dyDescent="0.3">
      <c r="A175" t="s">
        <v>165</v>
      </c>
      <c r="B175" t="s">
        <v>168</v>
      </c>
      <c r="C175" t="s">
        <v>170</v>
      </c>
    </row>
    <row r="176" spans="1:3" x14ac:dyDescent="0.3">
      <c r="A176" t="s">
        <v>452</v>
      </c>
      <c r="B176" t="s">
        <v>455</v>
      </c>
      <c r="C176" t="s">
        <v>258</v>
      </c>
    </row>
    <row r="177" spans="1:3" x14ac:dyDescent="0.3">
      <c r="A177" t="s">
        <v>458</v>
      </c>
      <c r="B177" t="s">
        <v>283</v>
      </c>
      <c r="C177" t="s">
        <v>32</v>
      </c>
    </row>
    <row r="178" spans="1:3" x14ac:dyDescent="0.3">
      <c r="A178" t="s">
        <v>446</v>
      </c>
      <c r="B178" t="s">
        <v>449</v>
      </c>
      <c r="C178" t="s">
        <v>450</v>
      </c>
    </row>
    <row r="179" spans="1:3" x14ac:dyDescent="0.3">
      <c r="A179" t="s">
        <v>462</v>
      </c>
      <c r="B179" t="s">
        <v>465</v>
      </c>
      <c r="C179" t="s">
        <v>443</v>
      </c>
    </row>
    <row r="180" spans="1:3" x14ac:dyDescent="0.3">
      <c r="A180" t="s">
        <v>439</v>
      </c>
      <c r="B180" t="s">
        <v>442</v>
      </c>
      <c r="C180" t="s">
        <v>443</v>
      </c>
    </row>
    <row r="181" spans="1:3" x14ac:dyDescent="0.3">
      <c r="A181" t="s">
        <v>183</v>
      </c>
      <c r="B181" t="s">
        <v>186</v>
      </c>
      <c r="C181" t="s">
        <v>188</v>
      </c>
    </row>
    <row r="182" spans="1:3" x14ac:dyDescent="0.3">
      <c r="A182" t="s">
        <v>28</v>
      </c>
      <c r="B182" t="s">
        <v>30</v>
      </c>
      <c r="C182" t="s">
        <v>32</v>
      </c>
    </row>
    <row r="183" spans="1:3" x14ac:dyDescent="0.3">
      <c r="A183" t="s">
        <v>144</v>
      </c>
      <c r="B183" t="s">
        <v>147</v>
      </c>
      <c r="C183" t="s">
        <v>148</v>
      </c>
    </row>
    <row r="184" spans="1:3" x14ac:dyDescent="0.3">
      <c r="A184" t="s">
        <v>467</v>
      </c>
      <c r="B184" t="s">
        <v>470</v>
      </c>
      <c r="C184" t="s">
        <v>130</v>
      </c>
    </row>
    <row r="185" spans="1:3" x14ac:dyDescent="0.3">
      <c r="A185" t="s">
        <v>114</v>
      </c>
      <c r="B185" t="s">
        <v>117</v>
      </c>
      <c r="C185" t="s">
        <v>41</v>
      </c>
    </row>
    <row r="186" spans="1:3" x14ac:dyDescent="0.3">
      <c r="A186" t="s">
        <v>261</v>
      </c>
      <c r="B186" t="s">
        <v>264</v>
      </c>
      <c r="C186" t="s">
        <v>188</v>
      </c>
    </row>
    <row r="187" spans="1:3" x14ac:dyDescent="0.3">
      <c r="A187" t="s">
        <v>144</v>
      </c>
      <c r="B187" t="s">
        <v>147</v>
      </c>
      <c r="C187" t="s">
        <v>148</v>
      </c>
    </row>
    <row r="188" spans="1:3" x14ac:dyDescent="0.3">
      <c r="A188" t="s">
        <v>322</v>
      </c>
      <c r="B188" t="s">
        <v>325</v>
      </c>
      <c r="C188" t="s">
        <v>326</v>
      </c>
    </row>
    <row r="189" spans="1:3" x14ac:dyDescent="0.3">
      <c r="A189" t="s">
        <v>196</v>
      </c>
      <c r="B189" t="s">
        <v>199</v>
      </c>
      <c r="C189" t="s">
        <v>199</v>
      </c>
    </row>
    <row r="190" spans="1:3" x14ac:dyDescent="0.3">
      <c r="A190" t="s">
        <v>475</v>
      </c>
      <c r="B190" t="s">
        <v>30</v>
      </c>
      <c r="C190" t="s">
        <v>32</v>
      </c>
    </row>
    <row r="191" spans="1:3" x14ac:dyDescent="0.3">
      <c r="A191" t="s">
        <v>272</v>
      </c>
      <c r="B191" t="s">
        <v>274</v>
      </c>
      <c r="C191" t="s">
        <v>32</v>
      </c>
    </row>
    <row r="192" spans="1:3" x14ac:dyDescent="0.3">
      <c r="A192" t="s">
        <v>174</v>
      </c>
      <c r="B192" t="s">
        <v>177</v>
      </c>
      <c r="C192" t="s">
        <v>178</v>
      </c>
    </row>
    <row r="193" spans="1:3" x14ac:dyDescent="0.3">
      <c r="A193" t="s">
        <v>196</v>
      </c>
      <c r="B193" t="s">
        <v>199</v>
      </c>
      <c r="C193" t="s">
        <v>199</v>
      </c>
    </row>
    <row r="194" spans="1:3" x14ac:dyDescent="0.3">
      <c r="A194" t="s">
        <v>452</v>
      </c>
      <c r="B194" t="s">
        <v>455</v>
      </c>
      <c r="C194" t="s">
        <v>258</v>
      </c>
    </row>
    <row r="195" spans="1:3" x14ac:dyDescent="0.3">
      <c r="A195" t="s">
        <v>335</v>
      </c>
      <c r="B195" t="s">
        <v>162</v>
      </c>
      <c r="C195" t="s">
        <v>32</v>
      </c>
    </row>
    <row r="196" spans="1:3" x14ac:dyDescent="0.3">
      <c r="A196" t="s">
        <v>242</v>
      </c>
      <c r="B196" t="s">
        <v>244</v>
      </c>
      <c r="C196" t="s">
        <v>32</v>
      </c>
    </row>
    <row r="197" spans="1:3" x14ac:dyDescent="0.3">
      <c r="A197" t="s">
        <v>219</v>
      </c>
      <c r="B197" t="s">
        <v>222</v>
      </c>
      <c r="C197" t="s">
        <v>41</v>
      </c>
    </row>
    <row r="198" spans="1:3" x14ac:dyDescent="0.3">
      <c r="A198" t="s">
        <v>479</v>
      </c>
      <c r="B198" t="s">
        <v>483</v>
      </c>
      <c r="C198" t="s">
        <v>484</v>
      </c>
    </row>
    <row r="199" spans="1:3" x14ac:dyDescent="0.3">
      <c r="A199" t="s">
        <v>487</v>
      </c>
      <c r="B199" t="s">
        <v>177</v>
      </c>
      <c r="C199" t="s">
        <v>178</v>
      </c>
    </row>
    <row r="200" spans="1:3" x14ac:dyDescent="0.3">
      <c r="A200" t="s">
        <v>467</v>
      </c>
      <c r="B200" t="s">
        <v>470</v>
      </c>
      <c r="C200" t="s">
        <v>130</v>
      </c>
    </row>
    <row r="201" spans="1:3" x14ac:dyDescent="0.3">
      <c r="A201" t="s">
        <v>139</v>
      </c>
      <c r="B201" t="s">
        <v>141</v>
      </c>
      <c r="C201" t="s">
        <v>32</v>
      </c>
    </row>
    <row r="202" spans="1:3" x14ac:dyDescent="0.3">
      <c r="A202" t="s">
        <v>272</v>
      </c>
      <c r="B202" t="s">
        <v>274</v>
      </c>
      <c r="C202" t="s">
        <v>32</v>
      </c>
    </row>
    <row r="203" spans="1:3" x14ac:dyDescent="0.3">
      <c r="A203" t="s">
        <v>254</v>
      </c>
      <c r="B203" t="s">
        <v>257</v>
      </c>
      <c r="C203" t="s">
        <v>258</v>
      </c>
    </row>
    <row r="204" spans="1:3" x14ac:dyDescent="0.3">
      <c r="A204" t="s">
        <v>492</v>
      </c>
      <c r="B204" t="s">
        <v>495</v>
      </c>
      <c r="C204" t="s">
        <v>170</v>
      </c>
    </row>
    <row r="205" spans="1:3" x14ac:dyDescent="0.3">
      <c r="A205" t="s">
        <v>498</v>
      </c>
      <c r="B205" t="s">
        <v>501</v>
      </c>
      <c r="C205" t="s">
        <v>326</v>
      </c>
    </row>
    <row r="206" spans="1:3" x14ac:dyDescent="0.3">
      <c r="A206" t="s">
        <v>133</v>
      </c>
      <c r="B206" t="s">
        <v>136</v>
      </c>
      <c r="C206" t="s">
        <v>78</v>
      </c>
    </row>
    <row r="207" spans="1:3" x14ac:dyDescent="0.3">
      <c r="A207" t="s">
        <v>403</v>
      </c>
      <c r="B207" t="s">
        <v>48</v>
      </c>
      <c r="C207" t="s">
        <v>41</v>
      </c>
    </row>
    <row r="208" spans="1:3" x14ac:dyDescent="0.3">
      <c r="A208" t="s">
        <v>191</v>
      </c>
      <c r="B208" t="s">
        <v>177</v>
      </c>
      <c r="C208" t="s">
        <v>178</v>
      </c>
    </row>
    <row r="209" spans="1:3" x14ac:dyDescent="0.3">
      <c r="A209" t="s">
        <v>37</v>
      </c>
      <c r="B209" t="s">
        <v>40</v>
      </c>
      <c r="C209" t="s">
        <v>41</v>
      </c>
    </row>
    <row r="210" spans="1:3" x14ac:dyDescent="0.3">
      <c r="A210" t="s">
        <v>272</v>
      </c>
      <c r="B210" t="s">
        <v>274</v>
      </c>
      <c r="C210" t="s">
        <v>32</v>
      </c>
    </row>
    <row r="211" spans="1:3" x14ac:dyDescent="0.3">
      <c r="A211" t="s">
        <v>272</v>
      </c>
      <c r="B211" t="s">
        <v>274</v>
      </c>
      <c r="C211" t="s">
        <v>32</v>
      </c>
    </row>
    <row r="212" spans="1:3" x14ac:dyDescent="0.3">
      <c r="A212" t="s">
        <v>45</v>
      </c>
      <c r="B212" t="s">
        <v>48</v>
      </c>
      <c r="C212" t="s">
        <v>41</v>
      </c>
    </row>
    <row r="213" spans="1:3" x14ac:dyDescent="0.3">
      <c r="A213" t="s">
        <v>109</v>
      </c>
      <c r="B213" t="s">
        <v>111</v>
      </c>
      <c r="C213" t="s">
        <v>32</v>
      </c>
    </row>
    <row r="214" spans="1:3" x14ac:dyDescent="0.3">
      <c r="A214" t="s">
        <v>133</v>
      </c>
      <c r="B214" t="s">
        <v>136</v>
      </c>
      <c r="C214" t="s">
        <v>78</v>
      </c>
    </row>
    <row r="215" spans="1:3" x14ac:dyDescent="0.3">
      <c r="A215" t="s">
        <v>272</v>
      </c>
      <c r="B215" t="s">
        <v>274</v>
      </c>
      <c r="C215" t="s">
        <v>32</v>
      </c>
    </row>
    <row r="216" spans="1:3" x14ac:dyDescent="0.3">
      <c r="A216" t="s">
        <v>191</v>
      </c>
      <c r="B216" t="s">
        <v>177</v>
      </c>
      <c r="C216" t="s">
        <v>178</v>
      </c>
    </row>
    <row r="217" spans="1:3" x14ac:dyDescent="0.3">
      <c r="A217" t="s">
        <v>62</v>
      </c>
      <c r="B217" t="s">
        <v>64</v>
      </c>
      <c r="C217" t="s">
        <v>32</v>
      </c>
    </row>
    <row r="218" spans="1:3" x14ac:dyDescent="0.3">
      <c r="A218" t="s">
        <v>196</v>
      </c>
      <c r="B218" t="s">
        <v>199</v>
      </c>
      <c r="C218" t="s">
        <v>199</v>
      </c>
    </row>
    <row r="219" spans="1:3" x14ac:dyDescent="0.3">
      <c r="A219" t="s">
        <v>409</v>
      </c>
      <c r="B219" t="s">
        <v>412</v>
      </c>
      <c r="C219" t="s">
        <v>148</v>
      </c>
    </row>
    <row r="220" spans="1:3" x14ac:dyDescent="0.3">
      <c r="A220" t="s">
        <v>207</v>
      </c>
      <c r="B220" t="s">
        <v>210</v>
      </c>
      <c r="C220" t="s">
        <v>95</v>
      </c>
    </row>
    <row r="221" spans="1:3" x14ac:dyDescent="0.3">
      <c r="A221" t="s">
        <v>214</v>
      </c>
      <c r="B221" t="s">
        <v>216</v>
      </c>
      <c r="C221" t="s">
        <v>32</v>
      </c>
    </row>
    <row r="222" spans="1:3" x14ac:dyDescent="0.3">
      <c r="A222" t="s">
        <v>219</v>
      </c>
      <c r="B222" t="s">
        <v>222</v>
      </c>
      <c r="C222" t="s">
        <v>41</v>
      </c>
    </row>
    <row r="223" spans="1:3" x14ac:dyDescent="0.3">
      <c r="A223" t="s">
        <v>225</v>
      </c>
      <c r="B223" t="s">
        <v>228</v>
      </c>
      <c r="C223" t="s">
        <v>231</v>
      </c>
    </row>
    <row r="224" spans="1:3" x14ac:dyDescent="0.3">
      <c r="A224" t="s">
        <v>267</v>
      </c>
      <c r="B224" t="s">
        <v>270</v>
      </c>
      <c r="C224" t="s">
        <v>41</v>
      </c>
    </row>
    <row r="225" spans="1:3" x14ac:dyDescent="0.3">
      <c r="A225" t="s">
        <v>272</v>
      </c>
      <c r="B225" t="s">
        <v>274</v>
      </c>
      <c r="C225" t="s">
        <v>32</v>
      </c>
    </row>
    <row r="226" spans="1:3" x14ac:dyDescent="0.3">
      <c r="A226" t="s">
        <v>242</v>
      </c>
      <c r="B226" t="s">
        <v>244</v>
      </c>
      <c r="C226" t="s">
        <v>32</v>
      </c>
    </row>
    <row r="227" spans="1:3" x14ac:dyDescent="0.3">
      <c r="A227" t="s">
        <v>246</v>
      </c>
      <c r="B227" t="s">
        <v>249</v>
      </c>
      <c r="C227" t="s">
        <v>200</v>
      </c>
    </row>
    <row r="228" spans="1:3" x14ac:dyDescent="0.3">
      <c r="A228" t="s">
        <v>152</v>
      </c>
      <c r="B228" t="s">
        <v>156</v>
      </c>
      <c r="C228" t="s">
        <v>95</v>
      </c>
    </row>
    <row r="229" spans="1:3" x14ac:dyDescent="0.3">
      <c r="A229" t="s">
        <v>139</v>
      </c>
      <c r="B229" t="s">
        <v>141</v>
      </c>
      <c r="C229" t="s">
        <v>32</v>
      </c>
    </row>
    <row r="230" spans="1:3" x14ac:dyDescent="0.3">
      <c r="A230" t="s">
        <v>261</v>
      </c>
      <c r="B230" t="s">
        <v>264</v>
      </c>
      <c r="C230" t="s">
        <v>188</v>
      </c>
    </row>
    <row r="231" spans="1:3" x14ac:dyDescent="0.3">
      <c r="A231" t="s">
        <v>267</v>
      </c>
      <c r="B231" t="s">
        <v>270</v>
      </c>
      <c r="C231" t="s">
        <v>41</v>
      </c>
    </row>
    <row r="232" spans="1:3" x14ac:dyDescent="0.3">
      <c r="A232" t="s">
        <v>225</v>
      </c>
      <c r="B232" t="s">
        <v>228</v>
      </c>
      <c r="C232" t="s">
        <v>231</v>
      </c>
    </row>
    <row r="233" spans="1:3" x14ac:dyDescent="0.3">
      <c r="A233" t="s">
        <v>277</v>
      </c>
      <c r="B233" t="s">
        <v>279</v>
      </c>
      <c r="C233" t="s">
        <v>32</v>
      </c>
    </row>
    <row r="234" spans="1:3" x14ac:dyDescent="0.3">
      <c r="A234" t="s">
        <v>81</v>
      </c>
      <c r="B234" t="s">
        <v>60</v>
      </c>
      <c r="C234" t="s">
        <v>32</v>
      </c>
    </row>
    <row r="235" spans="1:3" x14ac:dyDescent="0.3">
      <c r="A235" t="s">
        <v>89</v>
      </c>
      <c r="B235" t="s">
        <v>93</v>
      </c>
      <c r="C235" t="s">
        <v>95</v>
      </c>
    </row>
    <row r="236" spans="1:3" x14ac:dyDescent="0.3">
      <c r="A236" t="s">
        <v>272</v>
      </c>
      <c r="B236" t="s">
        <v>274</v>
      </c>
      <c r="C236" t="s">
        <v>32</v>
      </c>
    </row>
    <row r="237" spans="1:3" x14ac:dyDescent="0.3">
      <c r="A237" t="s">
        <v>285</v>
      </c>
      <c r="B237" t="s">
        <v>289</v>
      </c>
      <c r="C237" t="s">
        <v>95</v>
      </c>
    </row>
    <row r="238" spans="1:3" x14ac:dyDescent="0.3">
      <c r="A238" t="s">
        <v>58</v>
      </c>
      <c r="B238" t="s">
        <v>60</v>
      </c>
      <c r="C238" t="s">
        <v>32</v>
      </c>
    </row>
    <row r="239" spans="1:3" x14ac:dyDescent="0.3">
      <c r="A239" t="s">
        <v>285</v>
      </c>
      <c r="B239" t="s">
        <v>289</v>
      </c>
      <c r="C239" t="s">
        <v>95</v>
      </c>
    </row>
    <row r="240" spans="1:3" x14ac:dyDescent="0.3">
      <c r="A240" t="s">
        <v>292</v>
      </c>
      <c r="B240" t="s">
        <v>295</v>
      </c>
      <c r="C240" t="s">
        <v>231</v>
      </c>
    </row>
    <row r="241" spans="1:3" x14ac:dyDescent="0.3">
      <c r="A241" t="s">
        <v>174</v>
      </c>
      <c r="B241" t="s">
        <v>177</v>
      </c>
      <c r="C241" t="s">
        <v>178</v>
      </c>
    </row>
    <row r="242" spans="1:3" x14ac:dyDescent="0.3">
      <c r="A242" t="s">
        <v>28</v>
      </c>
      <c r="B242" t="s">
        <v>30</v>
      </c>
      <c r="C242" t="s">
        <v>32</v>
      </c>
    </row>
    <row r="243" spans="1:3" x14ac:dyDescent="0.3">
      <c r="A243" t="s">
        <v>37</v>
      </c>
      <c r="B243" t="s">
        <v>40</v>
      </c>
      <c r="C243" t="s">
        <v>41</v>
      </c>
    </row>
    <row r="244" spans="1:3" x14ac:dyDescent="0.3">
      <c r="A244" t="s">
        <v>45</v>
      </c>
      <c r="B244" t="s">
        <v>48</v>
      </c>
      <c r="C244" t="s">
        <v>41</v>
      </c>
    </row>
    <row r="245" spans="1:3" x14ac:dyDescent="0.3">
      <c r="A245" t="s">
        <v>52</v>
      </c>
      <c r="B245" t="s">
        <v>54</v>
      </c>
      <c r="C245" t="s">
        <v>32</v>
      </c>
    </row>
    <row r="246" spans="1:3" x14ac:dyDescent="0.3">
      <c r="A246" t="s">
        <v>58</v>
      </c>
      <c r="B246" t="s">
        <v>60</v>
      </c>
      <c r="C246" t="s">
        <v>32</v>
      </c>
    </row>
    <row r="247" spans="1:3" x14ac:dyDescent="0.3">
      <c r="A247" t="s">
        <v>285</v>
      </c>
      <c r="B247" t="s">
        <v>289</v>
      </c>
      <c r="C247" t="s">
        <v>95</v>
      </c>
    </row>
    <row r="248" spans="1:3" x14ac:dyDescent="0.3">
      <c r="A248" t="s">
        <v>67</v>
      </c>
      <c r="B248" t="s">
        <v>70</v>
      </c>
      <c r="C248" t="s">
        <v>41</v>
      </c>
    </row>
    <row r="249" spans="1:3" x14ac:dyDescent="0.3">
      <c r="A249" t="s">
        <v>52</v>
      </c>
      <c r="B249" t="s">
        <v>54</v>
      </c>
      <c r="C249" t="s">
        <v>32</v>
      </c>
    </row>
    <row r="250" spans="1:3" x14ac:dyDescent="0.3">
      <c r="A250" t="s">
        <v>81</v>
      </c>
      <c r="B250" t="s">
        <v>60</v>
      </c>
      <c r="C250" t="s">
        <v>32</v>
      </c>
    </row>
    <row r="251" spans="1:3" x14ac:dyDescent="0.3">
      <c r="A251" t="s">
        <v>84</v>
      </c>
      <c r="B251" t="s">
        <v>48</v>
      </c>
      <c r="C251" t="s">
        <v>41</v>
      </c>
    </row>
    <row r="252" spans="1:3" x14ac:dyDescent="0.3">
      <c r="A252" t="s">
        <v>67</v>
      </c>
      <c r="B252" t="s">
        <v>70</v>
      </c>
      <c r="C252" t="s">
        <v>41</v>
      </c>
    </row>
    <row r="253" spans="1:3" x14ac:dyDescent="0.3">
      <c r="A253" t="s">
        <v>99</v>
      </c>
      <c r="B253" t="s">
        <v>30</v>
      </c>
      <c r="C253" t="s">
        <v>32</v>
      </c>
    </row>
    <row r="254" spans="1:3" x14ac:dyDescent="0.3">
      <c r="A254" t="s">
        <v>104</v>
      </c>
      <c r="B254" t="s">
        <v>106</v>
      </c>
      <c r="C254" t="s">
        <v>32</v>
      </c>
    </row>
    <row r="255" spans="1:3" x14ac:dyDescent="0.3">
      <c r="A255" t="s">
        <v>109</v>
      </c>
      <c r="B255" t="s">
        <v>111</v>
      </c>
      <c r="C255" t="s">
        <v>32</v>
      </c>
    </row>
    <row r="256" spans="1:3" x14ac:dyDescent="0.3">
      <c r="A256" t="s">
        <v>458</v>
      </c>
      <c r="B256" t="s">
        <v>283</v>
      </c>
      <c r="C256" t="s">
        <v>32</v>
      </c>
    </row>
    <row r="257" spans="1:3" x14ac:dyDescent="0.3">
      <c r="A257" t="s">
        <v>120</v>
      </c>
      <c r="B257" t="s">
        <v>122</v>
      </c>
      <c r="C257" t="s">
        <v>32</v>
      </c>
    </row>
    <row r="258" spans="1:3" x14ac:dyDescent="0.3">
      <c r="A258" t="s">
        <v>126</v>
      </c>
      <c r="B258" t="s">
        <v>129</v>
      </c>
      <c r="C258" t="s">
        <v>130</v>
      </c>
    </row>
    <row r="259" spans="1:3" x14ac:dyDescent="0.3">
      <c r="A259" t="s">
        <v>133</v>
      </c>
      <c r="B259" t="s">
        <v>136</v>
      </c>
      <c r="C259" t="s">
        <v>78</v>
      </c>
    </row>
    <row r="260" spans="1:3" x14ac:dyDescent="0.3">
      <c r="A260" t="s">
        <v>507</v>
      </c>
      <c r="B260" t="s">
        <v>30</v>
      </c>
      <c r="C260" t="s">
        <v>32</v>
      </c>
    </row>
    <row r="261" spans="1:3" x14ac:dyDescent="0.3">
      <c r="A261" t="s">
        <v>28</v>
      </c>
      <c r="B261" t="s">
        <v>30</v>
      </c>
      <c r="C261" t="s">
        <v>32</v>
      </c>
    </row>
    <row r="262" spans="1:3" x14ac:dyDescent="0.3">
      <c r="A262" t="s">
        <v>144</v>
      </c>
      <c r="B262" t="s">
        <v>147</v>
      </c>
      <c r="C262" t="s">
        <v>148</v>
      </c>
    </row>
    <row r="263" spans="1:3" x14ac:dyDescent="0.3">
      <c r="A263" t="s">
        <v>62</v>
      </c>
      <c r="B263" t="s">
        <v>64</v>
      </c>
      <c r="C263" t="s">
        <v>32</v>
      </c>
    </row>
    <row r="264" spans="1:3" x14ac:dyDescent="0.3">
      <c r="A264" t="s">
        <v>114</v>
      </c>
      <c r="B264" t="s">
        <v>117</v>
      </c>
      <c r="C264" t="s">
        <v>41</v>
      </c>
    </row>
    <row r="265" spans="1:3" x14ac:dyDescent="0.3">
      <c r="A265" t="s">
        <v>160</v>
      </c>
      <c r="B265" t="s">
        <v>162</v>
      </c>
      <c r="C265" t="s">
        <v>32</v>
      </c>
    </row>
    <row r="266" spans="1:3" x14ac:dyDescent="0.3">
      <c r="A266" t="s">
        <v>165</v>
      </c>
      <c r="B266" t="s">
        <v>168</v>
      </c>
      <c r="C266" t="s">
        <v>170</v>
      </c>
    </row>
    <row r="267" spans="1:3" x14ac:dyDescent="0.3">
      <c r="A267" t="s">
        <v>174</v>
      </c>
      <c r="B267" t="s">
        <v>177</v>
      </c>
      <c r="C267" t="s">
        <v>178</v>
      </c>
    </row>
    <row r="268" spans="1:3" x14ac:dyDescent="0.3">
      <c r="A268" t="s">
        <v>174</v>
      </c>
      <c r="B268" t="s">
        <v>177</v>
      </c>
      <c r="C268" t="s">
        <v>178</v>
      </c>
    </row>
    <row r="269" spans="1:3" x14ac:dyDescent="0.3">
      <c r="A269" t="s">
        <v>196</v>
      </c>
      <c r="B269" t="s">
        <v>199</v>
      </c>
      <c r="C269" t="s">
        <v>199</v>
      </c>
    </row>
    <row r="270" spans="1:3" x14ac:dyDescent="0.3">
      <c r="A270" t="s">
        <v>475</v>
      </c>
      <c r="B270" t="s">
        <v>30</v>
      </c>
      <c r="C270" t="s">
        <v>32</v>
      </c>
    </row>
    <row r="271" spans="1:3" x14ac:dyDescent="0.3">
      <c r="A271" t="s">
        <v>272</v>
      </c>
      <c r="B271" t="s">
        <v>274</v>
      </c>
      <c r="C271" t="s">
        <v>32</v>
      </c>
    </row>
    <row r="272" spans="1:3" x14ac:dyDescent="0.3">
      <c r="A272" t="s">
        <v>174</v>
      </c>
      <c r="B272" t="s">
        <v>177</v>
      </c>
      <c r="C272" t="s">
        <v>178</v>
      </c>
    </row>
    <row r="273" spans="1:3" x14ac:dyDescent="0.3">
      <c r="A273" t="s">
        <v>196</v>
      </c>
      <c r="B273" t="s">
        <v>199</v>
      </c>
      <c r="C273" t="s">
        <v>199</v>
      </c>
    </row>
    <row r="274" spans="1:3" x14ac:dyDescent="0.3">
      <c r="A274" t="s">
        <v>452</v>
      </c>
      <c r="B274" t="s">
        <v>455</v>
      </c>
      <c r="C274" t="s">
        <v>258</v>
      </c>
    </row>
    <row r="275" spans="1:3" x14ac:dyDescent="0.3">
      <c r="A275" t="s">
        <v>335</v>
      </c>
      <c r="B275" t="s">
        <v>162</v>
      </c>
      <c r="C275" t="s">
        <v>32</v>
      </c>
    </row>
    <row r="276" spans="1:3" x14ac:dyDescent="0.3">
      <c r="A276" t="s">
        <v>242</v>
      </c>
      <c r="B276" t="s">
        <v>244</v>
      </c>
      <c r="C276" t="s">
        <v>32</v>
      </c>
    </row>
    <row r="277" spans="1:3" x14ac:dyDescent="0.3">
      <c r="A277" t="s">
        <v>219</v>
      </c>
      <c r="B277" t="s">
        <v>222</v>
      </c>
      <c r="C277" t="s">
        <v>41</v>
      </c>
    </row>
    <row r="278" spans="1:3" x14ac:dyDescent="0.3">
      <c r="A278" t="s">
        <v>479</v>
      </c>
      <c r="B278" t="s">
        <v>483</v>
      </c>
      <c r="C278" t="s">
        <v>484</v>
      </c>
    </row>
    <row r="279" spans="1:3" x14ac:dyDescent="0.3">
      <c r="A279" t="s">
        <v>462</v>
      </c>
      <c r="B279" t="s">
        <v>465</v>
      </c>
      <c r="C279" t="s">
        <v>443</v>
      </c>
    </row>
    <row r="280" spans="1:3" x14ac:dyDescent="0.3">
      <c r="A280" t="s">
        <v>467</v>
      </c>
      <c r="B280" t="s">
        <v>470</v>
      </c>
      <c r="C280" t="s">
        <v>130</v>
      </c>
    </row>
    <row r="281" spans="1:3" x14ac:dyDescent="0.3">
      <c r="A281" t="s">
        <v>139</v>
      </c>
      <c r="B281" t="s">
        <v>141</v>
      </c>
      <c r="C281" t="s">
        <v>32</v>
      </c>
    </row>
    <row r="282" spans="1:3" x14ac:dyDescent="0.3">
      <c r="A282" t="s">
        <v>272</v>
      </c>
      <c r="B282" t="s">
        <v>274</v>
      </c>
      <c r="C282" t="s">
        <v>32</v>
      </c>
    </row>
    <row r="283" spans="1:3" x14ac:dyDescent="0.3">
      <c r="A283" t="s">
        <v>254</v>
      </c>
      <c r="B283" t="s">
        <v>257</v>
      </c>
      <c r="C283" t="s">
        <v>258</v>
      </c>
    </row>
    <row r="284" spans="1:3" x14ac:dyDescent="0.3">
      <c r="A284" t="s">
        <v>492</v>
      </c>
      <c r="B284" t="s">
        <v>495</v>
      </c>
      <c r="C284" t="s">
        <v>170</v>
      </c>
    </row>
    <row r="285" spans="1:3" x14ac:dyDescent="0.3">
      <c r="A285" t="s">
        <v>498</v>
      </c>
      <c r="B285" t="s">
        <v>501</v>
      </c>
      <c r="C285" t="s">
        <v>326</v>
      </c>
    </row>
    <row r="286" spans="1:3" x14ac:dyDescent="0.3">
      <c r="A286" t="s">
        <v>99</v>
      </c>
      <c r="B286" t="s">
        <v>30</v>
      </c>
      <c r="C286" t="s">
        <v>32</v>
      </c>
    </row>
    <row r="287" spans="1:3" x14ac:dyDescent="0.3">
      <c r="A287" t="s">
        <v>403</v>
      </c>
      <c r="B287" t="s">
        <v>48</v>
      </c>
      <c r="C287" t="s">
        <v>41</v>
      </c>
    </row>
    <row r="288" spans="1:3" x14ac:dyDescent="0.3">
      <c r="A288" t="s">
        <v>191</v>
      </c>
      <c r="B288" t="s">
        <v>177</v>
      </c>
      <c r="C288" t="s">
        <v>178</v>
      </c>
    </row>
    <row r="289" spans="1:3" x14ac:dyDescent="0.3">
      <c r="A289" t="s">
        <v>174</v>
      </c>
      <c r="B289" t="s">
        <v>177</v>
      </c>
      <c r="C289" t="s">
        <v>178</v>
      </c>
    </row>
    <row r="290" spans="1:3" x14ac:dyDescent="0.3">
      <c r="A290" t="s">
        <v>246</v>
      </c>
      <c r="B290" t="s">
        <v>249</v>
      </c>
      <c r="C290" t="s">
        <v>200</v>
      </c>
    </row>
    <row r="291" spans="1:3" x14ac:dyDescent="0.3">
      <c r="A291" t="s">
        <v>272</v>
      </c>
      <c r="B291" t="s">
        <v>274</v>
      </c>
      <c r="C291" t="s">
        <v>32</v>
      </c>
    </row>
    <row r="292" spans="1:3" x14ac:dyDescent="0.3">
      <c r="A292" t="s">
        <v>109</v>
      </c>
      <c r="B292" t="s">
        <v>111</v>
      </c>
      <c r="C292" t="s">
        <v>32</v>
      </c>
    </row>
    <row r="293" spans="1:3" x14ac:dyDescent="0.3">
      <c r="A293" t="s">
        <v>425</v>
      </c>
      <c r="B293" t="s">
        <v>428</v>
      </c>
      <c r="C293" t="s">
        <v>430</v>
      </c>
    </row>
    <row r="294" spans="1:3" x14ac:dyDescent="0.3">
      <c r="A294" t="s">
        <v>433</v>
      </c>
      <c r="B294" t="s">
        <v>436</v>
      </c>
      <c r="C294" t="s">
        <v>41</v>
      </c>
    </row>
    <row r="295" spans="1:3" x14ac:dyDescent="0.3">
      <c r="A295" t="s">
        <v>272</v>
      </c>
      <c r="B295" t="s">
        <v>274</v>
      </c>
      <c r="C295" t="s">
        <v>32</v>
      </c>
    </row>
    <row r="296" spans="1:3" x14ac:dyDescent="0.3">
      <c r="A296" t="s">
        <v>281</v>
      </c>
      <c r="B296" t="s">
        <v>283</v>
      </c>
      <c r="C296" t="s">
        <v>32</v>
      </c>
    </row>
    <row r="297" spans="1:3" x14ac:dyDescent="0.3">
      <c r="A297" t="s">
        <v>358</v>
      </c>
      <c r="B297" t="s">
        <v>360</v>
      </c>
      <c r="C297" t="s">
        <v>32</v>
      </c>
    </row>
    <row r="298" spans="1:3" x14ac:dyDescent="0.3">
      <c r="A298" t="s">
        <v>409</v>
      </c>
      <c r="B298" t="s">
        <v>412</v>
      </c>
      <c r="C298" t="s">
        <v>148</v>
      </c>
    </row>
    <row r="299" spans="1:3" x14ac:dyDescent="0.3">
      <c r="A299" t="s">
        <v>73</v>
      </c>
      <c r="B299" t="s">
        <v>76</v>
      </c>
      <c r="C299" t="s">
        <v>78</v>
      </c>
    </row>
    <row r="300" spans="1:3" x14ac:dyDescent="0.3">
      <c r="A300" t="s">
        <v>439</v>
      </c>
      <c r="B300" t="s">
        <v>442</v>
      </c>
      <c r="C300" t="s">
        <v>443</v>
      </c>
    </row>
    <row r="301" spans="1:3" x14ac:dyDescent="0.3">
      <c r="A301" t="s">
        <v>174</v>
      </c>
      <c r="B301" t="s">
        <v>177</v>
      </c>
      <c r="C301" t="s">
        <v>178</v>
      </c>
    </row>
    <row r="302" spans="1:3" x14ac:dyDescent="0.3">
      <c r="A302" t="s">
        <v>174</v>
      </c>
      <c r="B302" t="s">
        <v>177</v>
      </c>
      <c r="C302" t="s">
        <v>178</v>
      </c>
    </row>
    <row r="303" spans="1:3" x14ac:dyDescent="0.3">
      <c r="A303" t="s">
        <v>446</v>
      </c>
      <c r="B303" t="s">
        <v>449</v>
      </c>
      <c r="C303" t="s">
        <v>450</v>
      </c>
    </row>
    <row r="304" spans="1:3" x14ac:dyDescent="0.3">
      <c r="A304" t="s">
        <v>322</v>
      </c>
      <c r="B304" t="s">
        <v>325</v>
      </c>
      <c r="C304" t="s">
        <v>326</v>
      </c>
    </row>
    <row r="305" spans="1:3" x14ac:dyDescent="0.3">
      <c r="A305" t="s">
        <v>165</v>
      </c>
      <c r="B305" t="s">
        <v>168</v>
      </c>
      <c r="C305" t="s">
        <v>170</v>
      </c>
    </row>
    <row r="306" spans="1:3" x14ac:dyDescent="0.3">
      <c r="A306" t="s">
        <v>452</v>
      </c>
      <c r="B306" t="s">
        <v>455</v>
      </c>
      <c r="C306" t="s">
        <v>258</v>
      </c>
    </row>
    <row r="307" spans="1:3" x14ac:dyDescent="0.3">
      <c r="A307" t="s">
        <v>458</v>
      </c>
      <c r="B307" t="s">
        <v>283</v>
      </c>
      <c r="C307" t="s">
        <v>32</v>
      </c>
    </row>
    <row r="308" spans="1:3" x14ac:dyDescent="0.3">
      <c r="A308" t="s">
        <v>446</v>
      </c>
      <c r="B308" t="s">
        <v>449</v>
      </c>
      <c r="C308" t="s">
        <v>450</v>
      </c>
    </row>
    <row r="309" spans="1:3" x14ac:dyDescent="0.3">
      <c r="A309" t="s">
        <v>462</v>
      </c>
      <c r="B309" t="s">
        <v>465</v>
      </c>
      <c r="C309" t="s">
        <v>443</v>
      </c>
    </row>
    <row r="310" spans="1:3" x14ac:dyDescent="0.3">
      <c r="A310" t="s">
        <v>439</v>
      </c>
      <c r="B310" t="s">
        <v>442</v>
      </c>
      <c r="C310" t="s">
        <v>443</v>
      </c>
    </row>
    <row r="311" spans="1:3" x14ac:dyDescent="0.3">
      <c r="A311" t="s">
        <v>183</v>
      </c>
      <c r="B311" t="s">
        <v>186</v>
      </c>
      <c r="C311" t="s">
        <v>188</v>
      </c>
    </row>
    <row r="312" spans="1:3" x14ac:dyDescent="0.3">
      <c r="A312" t="s">
        <v>28</v>
      </c>
      <c r="B312" t="s">
        <v>30</v>
      </c>
      <c r="C312" t="s">
        <v>32</v>
      </c>
    </row>
    <row r="313" spans="1:3" x14ac:dyDescent="0.3">
      <c r="A313" t="s">
        <v>144</v>
      </c>
      <c r="B313" t="s">
        <v>147</v>
      </c>
      <c r="C313" t="s">
        <v>148</v>
      </c>
    </row>
    <row r="314" spans="1:3" x14ac:dyDescent="0.3">
      <c r="A314" t="s">
        <v>467</v>
      </c>
      <c r="B314" t="s">
        <v>470</v>
      </c>
      <c r="C314" t="s">
        <v>130</v>
      </c>
    </row>
    <row r="315" spans="1:3" x14ac:dyDescent="0.3">
      <c r="A315" t="s">
        <v>514</v>
      </c>
      <c r="B315" t="s">
        <v>516</v>
      </c>
      <c r="C315" t="s">
        <v>32</v>
      </c>
    </row>
    <row r="316" spans="1:3" x14ac:dyDescent="0.3">
      <c r="A316" t="s">
        <v>261</v>
      </c>
      <c r="B316" t="s">
        <v>264</v>
      </c>
      <c r="C316" t="s">
        <v>188</v>
      </c>
    </row>
    <row r="317" spans="1:3" x14ac:dyDescent="0.3">
      <c r="A317" t="s">
        <v>144</v>
      </c>
      <c r="B317" t="s">
        <v>147</v>
      </c>
      <c r="C317" t="s">
        <v>148</v>
      </c>
    </row>
    <row r="318" spans="1:3" x14ac:dyDescent="0.3">
      <c r="A318" t="s">
        <v>322</v>
      </c>
      <c r="B318" t="s">
        <v>325</v>
      </c>
      <c r="C318" t="s">
        <v>326</v>
      </c>
    </row>
    <row r="319" spans="1:3" x14ac:dyDescent="0.3">
      <c r="A319" t="s">
        <v>196</v>
      </c>
      <c r="B319" t="s">
        <v>199</v>
      </c>
      <c r="C319" t="s">
        <v>199</v>
      </c>
    </row>
    <row r="320" spans="1:3" x14ac:dyDescent="0.3">
      <c r="A320" t="s">
        <v>475</v>
      </c>
      <c r="B320" t="s">
        <v>30</v>
      </c>
      <c r="C320" t="s">
        <v>32</v>
      </c>
    </row>
    <row r="321" spans="1:3" x14ac:dyDescent="0.3">
      <c r="A321" t="s">
        <v>272</v>
      </c>
      <c r="B321" t="s">
        <v>274</v>
      </c>
      <c r="C321" t="s">
        <v>32</v>
      </c>
    </row>
    <row r="322" spans="1:3" x14ac:dyDescent="0.3">
      <c r="A322" t="s">
        <v>174</v>
      </c>
      <c r="B322" t="s">
        <v>177</v>
      </c>
      <c r="C322" t="s">
        <v>178</v>
      </c>
    </row>
    <row r="323" spans="1:3" x14ac:dyDescent="0.3">
      <c r="A323" t="s">
        <v>196</v>
      </c>
      <c r="B323" t="s">
        <v>199</v>
      </c>
      <c r="C323" t="s">
        <v>199</v>
      </c>
    </row>
    <row r="324" spans="1:3" x14ac:dyDescent="0.3">
      <c r="A324" t="s">
        <v>452</v>
      </c>
      <c r="B324" t="s">
        <v>455</v>
      </c>
      <c r="C324" t="s">
        <v>258</v>
      </c>
    </row>
    <row r="325" spans="1:3" x14ac:dyDescent="0.3">
      <c r="A325" t="s">
        <v>335</v>
      </c>
      <c r="B325" t="s">
        <v>162</v>
      </c>
      <c r="C325" t="s">
        <v>32</v>
      </c>
    </row>
    <row r="326" spans="1:3" x14ac:dyDescent="0.3">
      <c r="A326" t="s">
        <v>242</v>
      </c>
      <c r="B326" t="s">
        <v>244</v>
      </c>
      <c r="C326" t="s">
        <v>32</v>
      </c>
    </row>
    <row r="327" spans="1:3" x14ac:dyDescent="0.3">
      <c r="A327" t="s">
        <v>219</v>
      </c>
      <c r="B327" t="s">
        <v>222</v>
      </c>
      <c r="C327" t="s">
        <v>41</v>
      </c>
    </row>
    <row r="328" spans="1:3" x14ac:dyDescent="0.3">
      <c r="A328" t="s">
        <v>479</v>
      </c>
      <c r="B328" t="s">
        <v>483</v>
      </c>
      <c r="C328" t="s">
        <v>484</v>
      </c>
    </row>
    <row r="329" spans="1:3" x14ac:dyDescent="0.3">
      <c r="A329" t="s">
        <v>487</v>
      </c>
      <c r="B329" t="s">
        <v>177</v>
      </c>
      <c r="C329" t="s">
        <v>178</v>
      </c>
    </row>
    <row r="330" spans="1:3" x14ac:dyDescent="0.3">
      <c r="A330" t="s">
        <v>467</v>
      </c>
      <c r="B330" t="s">
        <v>470</v>
      </c>
      <c r="C330" t="s">
        <v>130</v>
      </c>
    </row>
    <row r="331" spans="1:3" x14ac:dyDescent="0.3">
      <c r="A331" t="s">
        <v>139</v>
      </c>
      <c r="B331" t="s">
        <v>141</v>
      </c>
      <c r="C331" t="s">
        <v>32</v>
      </c>
    </row>
    <row r="332" spans="1:3" x14ac:dyDescent="0.3">
      <c r="A332" t="s">
        <v>272</v>
      </c>
      <c r="B332" t="s">
        <v>274</v>
      </c>
      <c r="C332" t="s">
        <v>32</v>
      </c>
    </row>
    <row r="333" spans="1:3" x14ac:dyDescent="0.3">
      <c r="A333" t="s">
        <v>254</v>
      </c>
      <c r="B333" t="s">
        <v>257</v>
      </c>
      <c r="C333" t="s">
        <v>258</v>
      </c>
    </row>
    <row r="334" spans="1:3" x14ac:dyDescent="0.3">
      <c r="A334" t="s">
        <v>492</v>
      </c>
      <c r="B334" t="s">
        <v>495</v>
      </c>
      <c r="C334" t="s">
        <v>170</v>
      </c>
    </row>
    <row r="335" spans="1:3" x14ac:dyDescent="0.3">
      <c r="A335" t="s">
        <v>498</v>
      </c>
      <c r="B335" t="s">
        <v>501</v>
      </c>
      <c r="C335" t="s">
        <v>326</v>
      </c>
    </row>
    <row r="336" spans="1:3" x14ac:dyDescent="0.3">
      <c r="A336" t="s">
        <v>133</v>
      </c>
      <c r="B336" t="s">
        <v>136</v>
      </c>
      <c r="C336" t="s">
        <v>78</v>
      </c>
    </row>
    <row r="337" spans="1:3" x14ac:dyDescent="0.3">
      <c r="A337" t="s">
        <v>403</v>
      </c>
      <c r="B337" t="s">
        <v>48</v>
      </c>
      <c r="C337" t="s">
        <v>41</v>
      </c>
    </row>
    <row r="338" spans="1:3" x14ac:dyDescent="0.3">
      <c r="A338" t="s">
        <v>475</v>
      </c>
      <c r="B338" t="s">
        <v>30</v>
      </c>
      <c r="C338" t="s">
        <v>32</v>
      </c>
    </row>
    <row r="339" spans="1:3" x14ac:dyDescent="0.3">
      <c r="A339" t="s">
        <v>37</v>
      </c>
      <c r="B339" t="s">
        <v>40</v>
      </c>
      <c r="C339" t="s">
        <v>41</v>
      </c>
    </row>
    <row r="340" spans="1:3" x14ac:dyDescent="0.3">
      <c r="A340" t="s">
        <v>246</v>
      </c>
      <c r="B340" t="s">
        <v>249</v>
      </c>
      <c r="C340" t="s">
        <v>200</v>
      </c>
    </row>
    <row r="341" spans="1:3" x14ac:dyDescent="0.3">
      <c r="A341" t="s">
        <v>272</v>
      </c>
      <c r="B341" t="s">
        <v>274</v>
      </c>
      <c r="C341" t="s">
        <v>32</v>
      </c>
    </row>
    <row r="342" spans="1:3" x14ac:dyDescent="0.3">
      <c r="A342" t="s">
        <v>272</v>
      </c>
      <c r="B342" t="s">
        <v>274</v>
      </c>
      <c r="C342" t="s">
        <v>32</v>
      </c>
    </row>
    <row r="343" spans="1:3" x14ac:dyDescent="0.3">
      <c r="A343" t="s">
        <v>109</v>
      </c>
      <c r="B343" t="s">
        <v>111</v>
      </c>
      <c r="C343" t="s">
        <v>32</v>
      </c>
    </row>
    <row r="344" spans="1:3" x14ac:dyDescent="0.3">
      <c r="A344" t="s">
        <v>425</v>
      </c>
      <c r="B344" t="s">
        <v>428</v>
      </c>
      <c r="C344" t="s">
        <v>430</v>
      </c>
    </row>
    <row r="345" spans="1:3" x14ac:dyDescent="0.3">
      <c r="A345" t="s">
        <v>433</v>
      </c>
      <c r="B345" t="s">
        <v>436</v>
      </c>
      <c r="C345" t="s">
        <v>41</v>
      </c>
    </row>
    <row r="346" spans="1:3" x14ac:dyDescent="0.3">
      <c r="A346" t="s">
        <v>272</v>
      </c>
      <c r="B346" t="s">
        <v>274</v>
      </c>
      <c r="C346" t="s">
        <v>32</v>
      </c>
    </row>
    <row r="347" spans="1:3" x14ac:dyDescent="0.3">
      <c r="A347" t="s">
        <v>281</v>
      </c>
      <c r="B347" t="s">
        <v>283</v>
      </c>
      <c r="C347" t="s">
        <v>32</v>
      </c>
    </row>
    <row r="348" spans="1:3" x14ac:dyDescent="0.3">
      <c r="A348" t="s">
        <v>58</v>
      </c>
      <c r="B348" t="s">
        <v>60</v>
      </c>
      <c r="C348" t="s">
        <v>32</v>
      </c>
    </row>
    <row r="349" spans="1:3" x14ac:dyDescent="0.3">
      <c r="A349" t="s">
        <v>285</v>
      </c>
      <c r="B349" t="s">
        <v>289</v>
      </c>
      <c r="C349" t="s">
        <v>95</v>
      </c>
    </row>
    <row r="350" spans="1:3" x14ac:dyDescent="0.3">
      <c r="A350" t="s">
        <v>73</v>
      </c>
      <c r="B350" t="s">
        <v>76</v>
      </c>
      <c r="C350" t="s">
        <v>78</v>
      </c>
    </row>
    <row r="351" spans="1:3" x14ac:dyDescent="0.3">
      <c r="A351" t="s">
        <v>439</v>
      </c>
      <c r="B351" t="s">
        <v>442</v>
      </c>
      <c r="C351" t="s">
        <v>443</v>
      </c>
    </row>
    <row r="352" spans="1:3" x14ac:dyDescent="0.3">
      <c r="A352" t="s">
        <v>174</v>
      </c>
      <c r="B352" t="s">
        <v>177</v>
      </c>
      <c r="C352" t="s">
        <v>178</v>
      </c>
    </row>
    <row r="353" spans="1:3" x14ac:dyDescent="0.3">
      <c r="A353" t="s">
        <v>84</v>
      </c>
      <c r="B353" t="s">
        <v>48</v>
      </c>
      <c r="C353" t="s">
        <v>41</v>
      </c>
    </row>
    <row r="354" spans="1:3" x14ac:dyDescent="0.3">
      <c r="A354" t="s">
        <v>446</v>
      </c>
      <c r="B354" t="s">
        <v>449</v>
      </c>
      <c r="C354" t="s">
        <v>450</v>
      </c>
    </row>
    <row r="355" spans="1:3" x14ac:dyDescent="0.3">
      <c r="A355" t="s">
        <v>322</v>
      </c>
      <c r="B355" t="s">
        <v>325</v>
      </c>
      <c r="C355" t="s">
        <v>326</v>
      </c>
    </row>
    <row r="356" spans="1:3" x14ac:dyDescent="0.3">
      <c r="A356" t="s">
        <v>165</v>
      </c>
      <c r="B356" t="s">
        <v>168</v>
      </c>
      <c r="C356" t="s">
        <v>170</v>
      </c>
    </row>
    <row r="357" spans="1:3" x14ac:dyDescent="0.3">
      <c r="A357" t="s">
        <v>452</v>
      </c>
      <c r="B357" t="s">
        <v>455</v>
      </c>
      <c r="C357" t="s">
        <v>258</v>
      </c>
    </row>
    <row r="358" spans="1:3" x14ac:dyDescent="0.3">
      <c r="A358" t="s">
        <v>458</v>
      </c>
      <c r="B358" t="s">
        <v>283</v>
      </c>
      <c r="C358" t="s">
        <v>32</v>
      </c>
    </row>
    <row r="359" spans="1:3" x14ac:dyDescent="0.3">
      <c r="A359" t="s">
        <v>446</v>
      </c>
      <c r="B359" t="s">
        <v>449</v>
      </c>
      <c r="C359" t="s">
        <v>450</v>
      </c>
    </row>
    <row r="360" spans="1:3" x14ac:dyDescent="0.3">
      <c r="A360" t="s">
        <v>462</v>
      </c>
      <c r="B360" t="s">
        <v>465</v>
      </c>
      <c r="C360" t="s">
        <v>443</v>
      </c>
    </row>
    <row r="361" spans="1:3" x14ac:dyDescent="0.3">
      <c r="A361" t="s">
        <v>439</v>
      </c>
      <c r="B361" t="s">
        <v>442</v>
      </c>
      <c r="C361" t="s">
        <v>443</v>
      </c>
    </row>
    <row r="362" spans="1:3" x14ac:dyDescent="0.3">
      <c r="A362" t="s">
        <v>183</v>
      </c>
      <c r="B362" t="s">
        <v>186</v>
      </c>
      <c r="C362" t="s">
        <v>188</v>
      </c>
    </row>
    <row r="363" spans="1:3" x14ac:dyDescent="0.3">
      <c r="A363" t="s">
        <v>28</v>
      </c>
      <c r="B363" t="s">
        <v>30</v>
      </c>
      <c r="C363" t="s">
        <v>32</v>
      </c>
    </row>
    <row r="364" spans="1:3" x14ac:dyDescent="0.3">
      <c r="A364" t="s">
        <v>144</v>
      </c>
      <c r="B364" t="s">
        <v>147</v>
      </c>
      <c r="C364" t="s">
        <v>148</v>
      </c>
    </row>
    <row r="365" spans="1:3" x14ac:dyDescent="0.3">
      <c r="A365" t="s">
        <v>467</v>
      </c>
      <c r="B365" t="s">
        <v>470</v>
      </c>
      <c r="C365" t="s">
        <v>130</v>
      </c>
    </row>
    <row r="366" spans="1:3" x14ac:dyDescent="0.3">
      <c r="A366" t="s">
        <v>126</v>
      </c>
      <c r="B366" t="s">
        <v>129</v>
      </c>
      <c r="C366" t="s">
        <v>130</v>
      </c>
    </row>
    <row r="367" spans="1:3" x14ac:dyDescent="0.3">
      <c r="A367" t="s">
        <v>261</v>
      </c>
      <c r="B367" t="s">
        <v>264</v>
      </c>
      <c r="C367" t="s">
        <v>188</v>
      </c>
    </row>
    <row r="368" spans="1:3" x14ac:dyDescent="0.3">
      <c r="A368" t="s">
        <v>144</v>
      </c>
      <c r="B368" t="s">
        <v>147</v>
      </c>
      <c r="C368" t="s">
        <v>148</v>
      </c>
    </row>
    <row r="369" spans="1:3" x14ac:dyDescent="0.3">
      <c r="A369" t="s">
        <v>174</v>
      </c>
      <c r="B369" t="s">
        <v>177</v>
      </c>
      <c r="C369" t="s">
        <v>178</v>
      </c>
    </row>
    <row r="370" spans="1:3" x14ac:dyDescent="0.3">
      <c r="A370" t="s">
        <v>203</v>
      </c>
      <c r="B370" t="s">
        <v>30</v>
      </c>
      <c r="C370" t="s">
        <v>32</v>
      </c>
    </row>
    <row r="371" spans="1:3" x14ac:dyDescent="0.3">
      <c r="A371" t="s">
        <v>475</v>
      </c>
      <c r="B371" t="s">
        <v>30</v>
      </c>
      <c r="C371" t="s">
        <v>32</v>
      </c>
    </row>
    <row r="372" spans="1:3" x14ac:dyDescent="0.3">
      <c r="A372" t="s">
        <v>467</v>
      </c>
      <c r="B372" t="s">
        <v>470</v>
      </c>
      <c r="C372" t="s">
        <v>130</v>
      </c>
    </row>
    <row r="373" spans="1:3" x14ac:dyDescent="0.3">
      <c r="A373" t="s">
        <v>391</v>
      </c>
      <c r="B373" t="s">
        <v>394</v>
      </c>
      <c r="C373" t="s">
        <v>130</v>
      </c>
    </row>
    <row r="374" spans="1:3" x14ac:dyDescent="0.3">
      <c r="A374" t="s">
        <v>196</v>
      </c>
      <c r="B374" t="s">
        <v>199</v>
      </c>
      <c r="C374" t="s">
        <v>199</v>
      </c>
    </row>
    <row r="375" spans="1:3" x14ac:dyDescent="0.3">
      <c r="A375" t="s">
        <v>329</v>
      </c>
      <c r="B375" t="s">
        <v>332</v>
      </c>
      <c r="C375" t="s">
        <v>170</v>
      </c>
    </row>
    <row r="376" spans="1:3" x14ac:dyDescent="0.3">
      <c r="A376" t="s">
        <v>520</v>
      </c>
      <c r="B376" t="s">
        <v>523</v>
      </c>
      <c r="C376" t="s">
        <v>178</v>
      </c>
    </row>
    <row r="377" spans="1:3" x14ac:dyDescent="0.3">
      <c r="A377" t="s">
        <v>317</v>
      </c>
      <c r="B377" t="s">
        <v>319</v>
      </c>
      <c r="C377" t="s">
        <v>32</v>
      </c>
    </row>
    <row r="378" spans="1:3" x14ac:dyDescent="0.3">
      <c r="A378" t="s">
        <v>415</v>
      </c>
      <c r="B378" t="s">
        <v>381</v>
      </c>
      <c r="C378" t="s">
        <v>32</v>
      </c>
    </row>
    <row r="379" spans="1:3" x14ac:dyDescent="0.3">
      <c r="A379" t="s">
        <v>526</v>
      </c>
      <c r="B379" t="s">
        <v>528</v>
      </c>
      <c r="C379" t="s">
        <v>32</v>
      </c>
    </row>
    <row r="380" spans="1:3" x14ac:dyDescent="0.3">
      <c r="A380" t="s">
        <v>272</v>
      </c>
      <c r="B380" t="s">
        <v>274</v>
      </c>
      <c r="C380" t="s">
        <v>32</v>
      </c>
    </row>
    <row r="381" spans="1:3" x14ac:dyDescent="0.3">
      <c r="A381" t="s">
        <v>174</v>
      </c>
      <c r="B381" t="s">
        <v>177</v>
      </c>
      <c r="C381" t="s">
        <v>178</v>
      </c>
    </row>
    <row r="382" spans="1:3" x14ac:dyDescent="0.3">
      <c r="A382" t="s">
        <v>418</v>
      </c>
      <c r="B382" t="s">
        <v>199</v>
      </c>
      <c r="C382" t="s">
        <v>199</v>
      </c>
    </row>
    <row r="383" spans="1:3" x14ac:dyDescent="0.3">
      <c r="A383" t="s">
        <v>272</v>
      </c>
      <c r="B383" t="s">
        <v>274</v>
      </c>
      <c r="C383" t="s">
        <v>32</v>
      </c>
    </row>
    <row r="384" spans="1:3" x14ac:dyDescent="0.3">
      <c r="A384" t="s">
        <v>139</v>
      </c>
      <c r="B384" t="s">
        <v>141</v>
      </c>
      <c r="C384" t="s">
        <v>32</v>
      </c>
    </row>
    <row r="385" spans="1:3" x14ac:dyDescent="0.3">
      <c r="A385" t="s">
        <v>28</v>
      </c>
      <c r="B385" t="s">
        <v>30</v>
      </c>
      <c r="C385" t="s">
        <v>32</v>
      </c>
    </row>
    <row r="386" spans="1:3" x14ac:dyDescent="0.3">
      <c r="A386" t="s">
        <v>120</v>
      </c>
      <c r="B386" t="s">
        <v>122</v>
      </c>
      <c r="C386" t="s">
        <v>32</v>
      </c>
    </row>
    <row r="387" spans="1:3" x14ac:dyDescent="0.3">
      <c r="A387" t="s">
        <v>498</v>
      </c>
      <c r="B387" t="s">
        <v>501</v>
      </c>
      <c r="C387" t="s">
        <v>326</v>
      </c>
    </row>
    <row r="388" spans="1:3" x14ac:dyDescent="0.3">
      <c r="A388" t="s">
        <v>99</v>
      </c>
      <c r="B388" t="s">
        <v>30</v>
      </c>
      <c r="C388" t="s">
        <v>32</v>
      </c>
    </row>
    <row r="389" spans="1:3" x14ac:dyDescent="0.3">
      <c r="A389" t="s">
        <v>403</v>
      </c>
      <c r="B389" t="s">
        <v>48</v>
      </c>
      <c r="C389" t="s">
        <v>41</v>
      </c>
    </row>
    <row r="390" spans="1:3" x14ac:dyDescent="0.3">
      <c r="A390" t="s">
        <v>475</v>
      </c>
      <c r="B390" t="s">
        <v>30</v>
      </c>
      <c r="C390" t="s">
        <v>32</v>
      </c>
    </row>
    <row r="391" spans="1:3" x14ac:dyDescent="0.3">
      <c r="A391" t="s">
        <v>174</v>
      </c>
      <c r="B391" t="s">
        <v>177</v>
      </c>
      <c r="C391" t="s">
        <v>178</v>
      </c>
    </row>
    <row r="392" spans="1:3" x14ac:dyDescent="0.3">
      <c r="A392" t="s">
        <v>272</v>
      </c>
      <c r="B392" t="s">
        <v>274</v>
      </c>
      <c r="C392" t="s">
        <v>32</v>
      </c>
    </row>
    <row r="393" spans="1:3" x14ac:dyDescent="0.3">
      <c r="A393" t="s">
        <v>272</v>
      </c>
      <c r="B393" t="s">
        <v>274</v>
      </c>
      <c r="C393" t="s">
        <v>32</v>
      </c>
    </row>
    <row r="394" spans="1:3" x14ac:dyDescent="0.3">
      <c r="A394" t="s">
        <v>174</v>
      </c>
      <c r="B394" t="s">
        <v>177</v>
      </c>
      <c r="C394" t="s">
        <v>178</v>
      </c>
    </row>
    <row r="395" spans="1:3" x14ac:dyDescent="0.3">
      <c r="A395" t="s">
        <v>114</v>
      </c>
      <c r="B395" t="s">
        <v>117</v>
      </c>
      <c r="C395" t="s">
        <v>41</v>
      </c>
    </row>
    <row r="396" spans="1:3" x14ac:dyDescent="0.3">
      <c r="A396" t="s">
        <v>425</v>
      </c>
      <c r="B396" t="s">
        <v>428</v>
      </c>
      <c r="C396" t="s">
        <v>430</v>
      </c>
    </row>
    <row r="397" spans="1:3" x14ac:dyDescent="0.3">
      <c r="A397" t="s">
        <v>433</v>
      </c>
      <c r="B397" t="s">
        <v>436</v>
      </c>
      <c r="C397" t="s">
        <v>41</v>
      </c>
    </row>
    <row r="398" spans="1:3" x14ac:dyDescent="0.3">
      <c r="A398" t="s">
        <v>272</v>
      </c>
      <c r="B398" t="s">
        <v>274</v>
      </c>
      <c r="C398" t="s">
        <v>32</v>
      </c>
    </row>
    <row r="399" spans="1:3" x14ac:dyDescent="0.3">
      <c r="A399" t="s">
        <v>281</v>
      </c>
      <c r="B399" t="s">
        <v>283</v>
      </c>
      <c r="C399" t="s">
        <v>32</v>
      </c>
    </row>
    <row r="400" spans="1:3" x14ac:dyDescent="0.3">
      <c r="A400" t="s">
        <v>358</v>
      </c>
      <c r="B400" t="s">
        <v>360</v>
      </c>
      <c r="C400" t="s">
        <v>32</v>
      </c>
    </row>
    <row r="401" spans="1:3" x14ac:dyDescent="0.3">
      <c r="A401" t="s">
        <v>409</v>
      </c>
      <c r="B401" t="s">
        <v>412</v>
      </c>
      <c r="C401" t="s">
        <v>148</v>
      </c>
    </row>
    <row r="402" spans="1:3" x14ac:dyDescent="0.3">
      <c r="A402" t="s">
        <v>73</v>
      </c>
      <c r="B402" t="s">
        <v>76</v>
      </c>
      <c r="C402" t="s">
        <v>78</v>
      </c>
    </row>
    <row r="403" spans="1:3" x14ac:dyDescent="0.3">
      <c r="A403" t="s">
        <v>277</v>
      </c>
      <c r="B403" t="s">
        <v>279</v>
      </c>
      <c r="C403" t="s">
        <v>32</v>
      </c>
    </row>
    <row r="404" spans="1:3" x14ac:dyDescent="0.3">
      <c r="A404" t="s">
        <v>174</v>
      </c>
      <c r="B404" t="s">
        <v>177</v>
      </c>
      <c r="C404" t="s">
        <v>178</v>
      </c>
    </row>
    <row r="405" spans="1:3" x14ac:dyDescent="0.3">
      <c r="A405" t="s">
        <v>174</v>
      </c>
      <c r="B405" t="s">
        <v>177</v>
      </c>
      <c r="C405" t="s">
        <v>178</v>
      </c>
    </row>
    <row r="406" spans="1:3" x14ac:dyDescent="0.3">
      <c r="A406" t="s">
        <v>446</v>
      </c>
      <c r="B406" t="s">
        <v>449</v>
      </c>
      <c r="C406" t="s">
        <v>450</v>
      </c>
    </row>
    <row r="407" spans="1:3" x14ac:dyDescent="0.3">
      <c r="A407" t="s">
        <v>391</v>
      </c>
      <c r="B407" t="s">
        <v>394</v>
      </c>
      <c r="C407" t="s">
        <v>130</v>
      </c>
    </row>
    <row r="408" spans="1:3" x14ac:dyDescent="0.3">
      <c r="A408" t="s">
        <v>165</v>
      </c>
      <c r="B408" t="s">
        <v>168</v>
      </c>
      <c r="C408" t="s">
        <v>170</v>
      </c>
    </row>
    <row r="409" spans="1:3" x14ac:dyDescent="0.3">
      <c r="A409" t="s">
        <v>452</v>
      </c>
      <c r="B409" t="s">
        <v>455</v>
      </c>
      <c r="C409" t="s">
        <v>258</v>
      </c>
    </row>
    <row r="410" spans="1:3" x14ac:dyDescent="0.3">
      <c r="A410" t="s">
        <v>196</v>
      </c>
      <c r="B410" t="s">
        <v>199</v>
      </c>
      <c r="C410" t="s">
        <v>199</v>
      </c>
    </row>
    <row r="411" spans="1:3" x14ac:dyDescent="0.3">
      <c r="A411" t="s">
        <v>446</v>
      </c>
      <c r="B411" t="s">
        <v>449</v>
      </c>
      <c r="C411" t="s">
        <v>450</v>
      </c>
    </row>
    <row r="412" spans="1:3" x14ac:dyDescent="0.3">
      <c r="A412" t="s">
        <v>462</v>
      </c>
      <c r="B412" t="s">
        <v>465</v>
      </c>
      <c r="C412" t="s">
        <v>443</v>
      </c>
    </row>
    <row r="413" spans="1:3" x14ac:dyDescent="0.3">
      <c r="A413" t="s">
        <v>439</v>
      </c>
      <c r="B413" t="s">
        <v>442</v>
      </c>
      <c r="C413" t="s">
        <v>443</v>
      </c>
    </row>
    <row r="414" spans="1:3" x14ac:dyDescent="0.3">
      <c r="A414" t="s">
        <v>160</v>
      </c>
      <c r="B414" t="s">
        <v>162</v>
      </c>
      <c r="C414" t="s">
        <v>32</v>
      </c>
    </row>
    <row r="415" spans="1:3" x14ac:dyDescent="0.3">
      <c r="A415" t="s">
        <v>28</v>
      </c>
      <c r="B415" t="s">
        <v>30</v>
      </c>
      <c r="C415" t="s">
        <v>32</v>
      </c>
    </row>
    <row r="416" spans="1:3" x14ac:dyDescent="0.3">
      <c r="A416" t="s">
        <v>144</v>
      </c>
      <c r="B416" t="s">
        <v>147</v>
      </c>
      <c r="C416" t="s">
        <v>148</v>
      </c>
    </row>
    <row r="417" spans="1:3" x14ac:dyDescent="0.3">
      <c r="A417" t="s">
        <v>467</v>
      </c>
      <c r="B417" t="s">
        <v>470</v>
      </c>
      <c r="C417" t="s">
        <v>130</v>
      </c>
    </row>
    <row r="418" spans="1:3" x14ac:dyDescent="0.3">
      <c r="A418" t="s">
        <v>126</v>
      </c>
      <c r="B418" t="s">
        <v>129</v>
      </c>
      <c r="C418" t="s">
        <v>130</v>
      </c>
    </row>
    <row r="419" spans="1:3" x14ac:dyDescent="0.3">
      <c r="A419" t="s">
        <v>261</v>
      </c>
      <c r="B419" t="s">
        <v>264</v>
      </c>
      <c r="C419" t="s">
        <v>188</v>
      </c>
    </row>
    <row r="420" spans="1:3" x14ac:dyDescent="0.3">
      <c r="A420" t="s">
        <v>531</v>
      </c>
      <c r="B420" t="s">
        <v>534</v>
      </c>
      <c r="C420" t="s">
        <v>41</v>
      </c>
    </row>
    <row r="421" spans="1:3" x14ac:dyDescent="0.3">
      <c r="A421" t="s">
        <v>144</v>
      </c>
      <c r="B421" t="s">
        <v>147</v>
      </c>
      <c r="C421" t="s">
        <v>148</v>
      </c>
    </row>
    <row r="422" spans="1:3" x14ac:dyDescent="0.3">
      <c r="A422" t="s">
        <v>133</v>
      </c>
      <c r="B422" t="s">
        <v>136</v>
      </c>
      <c r="C422" t="s">
        <v>78</v>
      </c>
    </row>
    <row r="423" spans="1:3" x14ac:dyDescent="0.3">
      <c r="A423" t="s">
        <v>272</v>
      </c>
      <c r="B423" t="s">
        <v>274</v>
      </c>
      <c r="C423" t="s">
        <v>32</v>
      </c>
    </row>
    <row r="424" spans="1:3" x14ac:dyDescent="0.3">
      <c r="A424" t="s">
        <v>191</v>
      </c>
      <c r="B424" t="s">
        <v>177</v>
      </c>
      <c r="C424" t="s">
        <v>178</v>
      </c>
    </row>
    <row r="425" spans="1:3" x14ac:dyDescent="0.3">
      <c r="A425" t="s">
        <v>62</v>
      </c>
      <c r="B425" t="s">
        <v>64</v>
      </c>
      <c r="C425" t="s">
        <v>32</v>
      </c>
    </row>
    <row r="426" spans="1:3" x14ac:dyDescent="0.3">
      <c r="A426" t="s">
        <v>196</v>
      </c>
      <c r="B426" t="s">
        <v>199</v>
      </c>
      <c r="C426" t="s">
        <v>199</v>
      </c>
    </row>
    <row r="427" spans="1:3" x14ac:dyDescent="0.3">
      <c r="A427" t="s">
        <v>409</v>
      </c>
      <c r="B427" t="s">
        <v>412</v>
      </c>
      <c r="C427" t="s">
        <v>148</v>
      </c>
    </row>
    <row r="428" spans="1:3" x14ac:dyDescent="0.3">
      <c r="A428" t="s">
        <v>207</v>
      </c>
      <c r="B428" t="s">
        <v>210</v>
      </c>
      <c r="C428" t="s">
        <v>95</v>
      </c>
    </row>
    <row r="429" spans="1:3" x14ac:dyDescent="0.3">
      <c r="A429" t="s">
        <v>214</v>
      </c>
      <c r="B429" t="s">
        <v>216</v>
      </c>
      <c r="C429" t="s">
        <v>32</v>
      </c>
    </row>
    <row r="430" spans="1:3" x14ac:dyDescent="0.3">
      <c r="A430" t="s">
        <v>219</v>
      </c>
      <c r="B430" t="s">
        <v>222</v>
      </c>
      <c r="C430" t="s">
        <v>41</v>
      </c>
    </row>
    <row r="431" spans="1:3" x14ac:dyDescent="0.3">
      <c r="A431" t="s">
        <v>225</v>
      </c>
      <c r="B431" t="s">
        <v>228</v>
      </c>
      <c r="C431" t="s">
        <v>231</v>
      </c>
    </row>
    <row r="432" spans="1:3" x14ac:dyDescent="0.3">
      <c r="A432" t="s">
        <v>234</v>
      </c>
      <c r="B432" t="s">
        <v>236</v>
      </c>
      <c r="C432" t="s">
        <v>32</v>
      </c>
    </row>
    <row r="433" spans="1:3" x14ac:dyDescent="0.3">
      <c r="A433" t="s">
        <v>239</v>
      </c>
      <c r="B433" t="s">
        <v>122</v>
      </c>
      <c r="C433" t="s">
        <v>32</v>
      </c>
    </row>
    <row r="434" spans="1:3" x14ac:dyDescent="0.3">
      <c r="A434" t="s">
        <v>242</v>
      </c>
      <c r="B434" t="s">
        <v>244</v>
      </c>
      <c r="C434" t="s">
        <v>32</v>
      </c>
    </row>
    <row r="435" spans="1:3" x14ac:dyDescent="0.3">
      <c r="A435" t="s">
        <v>246</v>
      </c>
      <c r="B435" t="s">
        <v>249</v>
      </c>
      <c r="C435" t="s">
        <v>200</v>
      </c>
    </row>
    <row r="436" spans="1:3" x14ac:dyDescent="0.3">
      <c r="A436" t="s">
        <v>152</v>
      </c>
      <c r="B436" t="s">
        <v>156</v>
      </c>
      <c r="C436" t="s">
        <v>95</v>
      </c>
    </row>
    <row r="437" spans="1:3" x14ac:dyDescent="0.3">
      <c r="A437" t="s">
        <v>254</v>
      </c>
      <c r="B437" t="s">
        <v>257</v>
      </c>
      <c r="C437" t="s">
        <v>258</v>
      </c>
    </row>
    <row r="438" spans="1:3" x14ac:dyDescent="0.3">
      <c r="A438" t="s">
        <v>261</v>
      </c>
      <c r="B438" t="s">
        <v>264</v>
      </c>
      <c r="C438" t="s">
        <v>188</v>
      </c>
    </row>
    <row r="439" spans="1:3" x14ac:dyDescent="0.3">
      <c r="A439" t="s">
        <v>267</v>
      </c>
      <c r="B439" t="s">
        <v>270</v>
      </c>
      <c r="C439" t="s">
        <v>41</v>
      </c>
    </row>
    <row r="440" spans="1:3" x14ac:dyDescent="0.3">
      <c r="A440" t="s">
        <v>272</v>
      </c>
      <c r="B440" t="s">
        <v>274</v>
      </c>
      <c r="C440" t="s">
        <v>32</v>
      </c>
    </row>
    <row r="441" spans="1:3" x14ac:dyDescent="0.3">
      <c r="A441" t="s">
        <v>277</v>
      </c>
      <c r="B441" t="s">
        <v>279</v>
      </c>
      <c r="C441" t="s">
        <v>32</v>
      </c>
    </row>
    <row r="442" spans="1:3" x14ac:dyDescent="0.3">
      <c r="A442" t="s">
        <v>81</v>
      </c>
      <c r="B442" t="s">
        <v>60</v>
      </c>
      <c r="C442" t="s">
        <v>32</v>
      </c>
    </row>
    <row r="443" spans="1:3" x14ac:dyDescent="0.3">
      <c r="A443" t="s">
        <v>89</v>
      </c>
      <c r="B443" t="s">
        <v>93</v>
      </c>
      <c r="C443" t="s">
        <v>95</v>
      </c>
    </row>
    <row r="444" spans="1:3" x14ac:dyDescent="0.3">
      <c r="A444" t="s">
        <v>272</v>
      </c>
      <c r="B444" t="s">
        <v>274</v>
      </c>
      <c r="C444" t="s">
        <v>32</v>
      </c>
    </row>
    <row r="445" spans="1:3" x14ac:dyDescent="0.3">
      <c r="A445" t="s">
        <v>285</v>
      </c>
      <c r="B445" t="s">
        <v>289</v>
      </c>
      <c r="C445" t="s">
        <v>95</v>
      </c>
    </row>
    <row r="446" spans="1:3" x14ac:dyDescent="0.3">
      <c r="A446" t="s">
        <v>58</v>
      </c>
      <c r="B446" t="s">
        <v>60</v>
      </c>
      <c r="C446" t="s">
        <v>32</v>
      </c>
    </row>
    <row r="447" spans="1:3" x14ac:dyDescent="0.3">
      <c r="A447" t="s">
        <v>285</v>
      </c>
      <c r="B447" t="s">
        <v>289</v>
      </c>
      <c r="C447" t="s">
        <v>95</v>
      </c>
    </row>
    <row r="448" spans="1:3" x14ac:dyDescent="0.3">
      <c r="A448" t="s">
        <v>292</v>
      </c>
      <c r="B448" t="s">
        <v>295</v>
      </c>
      <c r="C448" t="s">
        <v>231</v>
      </c>
    </row>
    <row r="449" spans="1:3" x14ac:dyDescent="0.3">
      <c r="A449" t="s">
        <v>174</v>
      </c>
      <c r="B449" t="s">
        <v>177</v>
      </c>
      <c r="C449" t="s">
        <v>178</v>
      </c>
    </row>
    <row r="450" spans="1:3" x14ac:dyDescent="0.3">
      <c r="A450" t="s">
        <v>309</v>
      </c>
      <c r="B450" t="s">
        <v>216</v>
      </c>
      <c r="C450" t="s">
        <v>32</v>
      </c>
    </row>
    <row r="451" spans="1:3" x14ac:dyDescent="0.3">
      <c r="A451" t="s">
        <v>433</v>
      </c>
      <c r="B451" t="s">
        <v>436</v>
      </c>
      <c r="C451" t="s">
        <v>41</v>
      </c>
    </row>
    <row r="452" spans="1:3" x14ac:dyDescent="0.3">
      <c r="A452" t="s">
        <v>340</v>
      </c>
      <c r="B452" t="s">
        <v>343</v>
      </c>
      <c r="C452" t="s">
        <v>41</v>
      </c>
    </row>
    <row r="453" spans="1:3" x14ac:dyDescent="0.3">
      <c r="A453" t="s">
        <v>285</v>
      </c>
      <c r="B453" t="s">
        <v>289</v>
      </c>
      <c r="C453" t="s">
        <v>95</v>
      </c>
    </row>
    <row r="454" spans="1:3" x14ac:dyDescent="0.3">
      <c r="A454" t="s">
        <v>498</v>
      </c>
      <c r="B454" t="s">
        <v>501</v>
      </c>
      <c r="C454" t="s">
        <v>326</v>
      </c>
    </row>
    <row r="455" spans="1:3" x14ac:dyDescent="0.3">
      <c r="A455" t="s">
        <v>292</v>
      </c>
      <c r="B455" t="s">
        <v>295</v>
      </c>
      <c r="C455" t="s">
        <v>231</v>
      </c>
    </row>
    <row r="456" spans="1:3" x14ac:dyDescent="0.3">
      <c r="A456" t="s">
        <v>73</v>
      </c>
      <c r="B456" t="s">
        <v>76</v>
      </c>
      <c r="C456" t="s">
        <v>78</v>
      </c>
    </row>
    <row r="457" spans="1:3" x14ac:dyDescent="0.3">
      <c r="A457" t="s">
        <v>277</v>
      </c>
      <c r="B457" t="s">
        <v>279</v>
      </c>
      <c r="C457" t="s">
        <v>32</v>
      </c>
    </row>
    <row r="458" spans="1:3" x14ac:dyDescent="0.3">
      <c r="A458" t="s">
        <v>475</v>
      </c>
      <c r="B458" t="s">
        <v>30</v>
      </c>
      <c r="C458" t="s">
        <v>32</v>
      </c>
    </row>
    <row r="459" spans="1:3" x14ac:dyDescent="0.3">
      <c r="A459" t="s">
        <v>174</v>
      </c>
      <c r="B459" t="s">
        <v>177</v>
      </c>
      <c r="C459" t="s">
        <v>178</v>
      </c>
    </row>
    <row r="460" spans="1:3" x14ac:dyDescent="0.3">
      <c r="A460" t="s">
        <v>446</v>
      </c>
      <c r="B460" t="s">
        <v>449</v>
      </c>
      <c r="C460" t="s">
        <v>450</v>
      </c>
    </row>
    <row r="461" spans="1:3" x14ac:dyDescent="0.3">
      <c r="A461" t="s">
        <v>302</v>
      </c>
      <c r="B461" t="s">
        <v>305</v>
      </c>
      <c r="C461" t="s">
        <v>200</v>
      </c>
    </row>
    <row r="462" spans="1:3" x14ac:dyDescent="0.3">
      <c r="A462" t="s">
        <v>165</v>
      </c>
      <c r="B462" t="s">
        <v>168</v>
      </c>
      <c r="C462" t="s">
        <v>170</v>
      </c>
    </row>
    <row r="463" spans="1:3" x14ac:dyDescent="0.3">
      <c r="A463" t="s">
        <v>452</v>
      </c>
      <c r="B463" t="s">
        <v>455</v>
      </c>
      <c r="C463" t="s">
        <v>258</v>
      </c>
    </row>
    <row r="464" spans="1:3" x14ac:dyDescent="0.3">
      <c r="A464" t="s">
        <v>539</v>
      </c>
      <c r="B464" t="s">
        <v>541</v>
      </c>
      <c r="C464" t="s">
        <v>32</v>
      </c>
    </row>
    <row r="465" spans="1:3" x14ac:dyDescent="0.3">
      <c r="A465" t="s">
        <v>446</v>
      </c>
      <c r="B465" t="s">
        <v>449</v>
      </c>
      <c r="C465" t="s">
        <v>450</v>
      </c>
    </row>
    <row r="466" spans="1:3" x14ac:dyDescent="0.3">
      <c r="A466" t="s">
        <v>543</v>
      </c>
      <c r="B466" t="s">
        <v>546</v>
      </c>
      <c r="C466" t="s">
        <v>78</v>
      </c>
    </row>
    <row r="467" spans="1:3" x14ac:dyDescent="0.3">
      <c r="A467" t="s">
        <v>439</v>
      </c>
      <c r="B467" t="s">
        <v>442</v>
      </c>
      <c r="C467" t="s">
        <v>443</v>
      </c>
    </row>
    <row r="468" spans="1:3" x14ac:dyDescent="0.3">
      <c r="A468" t="s">
        <v>160</v>
      </c>
      <c r="B468" t="s">
        <v>162</v>
      </c>
      <c r="C468" t="s">
        <v>32</v>
      </c>
    </row>
    <row r="469" spans="1:3" x14ac:dyDescent="0.3">
      <c r="A469" t="s">
        <v>309</v>
      </c>
      <c r="B469" t="s">
        <v>216</v>
      </c>
      <c r="C469" t="s">
        <v>32</v>
      </c>
    </row>
    <row r="470" spans="1:3" x14ac:dyDescent="0.3">
      <c r="A470" t="s">
        <v>89</v>
      </c>
      <c r="B470" t="s">
        <v>93</v>
      </c>
      <c r="C470" t="s">
        <v>95</v>
      </c>
    </row>
    <row r="471" spans="1:3" x14ac:dyDescent="0.3">
      <c r="A471" t="s">
        <v>45</v>
      </c>
      <c r="B471" t="s">
        <v>48</v>
      </c>
      <c r="C471" t="s">
        <v>41</v>
      </c>
    </row>
    <row r="472" spans="1:3" x14ac:dyDescent="0.3">
      <c r="A472" t="s">
        <v>335</v>
      </c>
      <c r="B472" t="s">
        <v>162</v>
      </c>
      <c r="C472" t="s">
        <v>32</v>
      </c>
    </row>
    <row r="473" spans="1:3" x14ac:dyDescent="0.3">
      <c r="A473" t="s">
        <v>126</v>
      </c>
      <c r="B473" t="s">
        <v>129</v>
      </c>
      <c r="C473" t="s">
        <v>130</v>
      </c>
    </row>
    <row r="474" spans="1:3" x14ac:dyDescent="0.3">
      <c r="A474" t="s">
        <v>272</v>
      </c>
      <c r="B474" t="s">
        <v>274</v>
      </c>
      <c r="C474" t="s">
        <v>32</v>
      </c>
    </row>
    <row r="475" spans="1:3" x14ac:dyDescent="0.3">
      <c r="A475" t="s">
        <v>322</v>
      </c>
      <c r="B475" t="s">
        <v>325</v>
      </c>
      <c r="C475" t="s">
        <v>326</v>
      </c>
    </row>
    <row r="476" spans="1:3" x14ac:dyDescent="0.3">
      <c r="A476" t="s">
        <v>144</v>
      </c>
      <c r="B476" t="s">
        <v>147</v>
      </c>
      <c r="C476" t="s">
        <v>148</v>
      </c>
    </row>
    <row r="477" spans="1:3" x14ac:dyDescent="0.3">
      <c r="A477" t="s">
        <v>99</v>
      </c>
      <c r="B477" t="s">
        <v>30</v>
      </c>
      <c r="C477" t="s">
        <v>32</v>
      </c>
    </row>
    <row r="478" spans="1:3" x14ac:dyDescent="0.3">
      <c r="A478" t="s">
        <v>81</v>
      </c>
      <c r="B478" t="s">
        <v>60</v>
      </c>
      <c r="C478" t="s">
        <v>32</v>
      </c>
    </row>
    <row r="479" spans="1:3" x14ac:dyDescent="0.3">
      <c r="A479" t="s">
        <v>89</v>
      </c>
      <c r="B479" t="s">
        <v>93</v>
      </c>
      <c r="C479" t="s">
        <v>95</v>
      </c>
    </row>
    <row r="480" spans="1:3" x14ac:dyDescent="0.3">
      <c r="A480" t="s">
        <v>152</v>
      </c>
      <c r="B480" t="s">
        <v>156</v>
      </c>
      <c r="C480" t="s">
        <v>95</v>
      </c>
    </row>
    <row r="481" spans="1:3" x14ac:dyDescent="0.3">
      <c r="A481" t="s">
        <v>526</v>
      </c>
      <c r="B481" t="s">
        <v>528</v>
      </c>
      <c r="C481" t="s">
        <v>32</v>
      </c>
    </row>
    <row r="482" spans="1:3" x14ac:dyDescent="0.3">
      <c r="A482" t="s">
        <v>58</v>
      </c>
      <c r="B482" t="s">
        <v>60</v>
      </c>
      <c r="C482" t="s">
        <v>32</v>
      </c>
    </row>
    <row r="483" spans="1:3" x14ac:dyDescent="0.3">
      <c r="A483" t="s">
        <v>552</v>
      </c>
      <c r="B483" t="s">
        <v>555</v>
      </c>
      <c r="C483" t="s">
        <v>258</v>
      </c>
    </row>
    <row r="484" spans="1:3" x14ac:dyDescent="0.3">
      <c r="A484" t="s">
        <v>272</v>
      </c>
      <c r="B484" t="s">
        <v>274</v>
      </c>
      <c r="C484" t="s">
        <v>32</v>
      </c>
    </row>
    <row r="485" spans="1:3" x14ac:dyDescent="0.3">
      <c r="A485" t="s">
        <v>558</v>
      </c>
      <c r="B485" t="s">
        <v>561</v>
      </c>
      <c r="C485" t="s">
        <v>95</v>
      </c>
    </row>
    <row r="486" spans="1:3" x14ac:dyDescent="0.3">
      <c r="A486" t="s">
        <v>174</v>
      </c>
      <c r="B486" t="s">
        <v>177</v>
      </c>
      <c r="C486" t="s">
        <v>178</v>
      </c>
    </row>
    <row r="487" spans="1:3" x14ac:dyDescent="0.3">
      <c r="A487" t="s">
        <v>234</v>
      </c>
      <c r="B487" t="s">
        <v>236</v>
      </c>
      <c r="C487" t="s">
        <v>32</v>
      </c>
    </row>
    <row r="488" spans="1:3" x14ac:dyDescent="0.3">
      <c r="A488" t="s">
        <v>219</v>
      </c>
      <c r="B488" t="s">
        <v>222</v>
      </c>
      <c r="C488" t="s">
        <v>41</v>
      </c>
    </row>
    <row r="489" spans="1:3" x14ac:dyDescent="0.3">
      <c r="A489" t="s">
        <v>174</v>
      </c>
      <c r="B489" t="s">
        <v>177</v>
      </c>
      <c r="C489" t="s">
        <v>178</v>
      </c>
    </row>
    <row r="490" spans="1:3" x14ac:dyDescent="0.3">
      <c r="A490" t="s">
        <v>322</v>
      </c>
      <c r="B490" t="s">
        <v>325</v>
      </c>
      <c r="C490" t="s">
        <v>326</v>
      </c>
    </row>
    <row r="491" spans="1:3" x14ac:dyDescent="0.3">
      <c r="A491" t="s">
        <v>254</v>
      </c>
      <c r="B491" t="s">
        <v>257</v>
      </c>
      <c r="C491" t="s">
        <v>258</v>
      </c>
    </row>
    <row r="492" spans="1:3" x14ac:dyDescent="0.3">
      <c r="A492" t="s">
        <v>73</v>
      </c>
      <c r="B492" t="s">
        <v>76</v>
      </c>
      <c r="C492" t="s">
        <v>78</v>
      </c>
    </row>
    <row r="493" spans="1:3" x14ac:dyDescent="0.3">
      <c r="A493" t="s">
        <v>267</v>
      </c>
      <c r="B493" t="s">
        <v>270</v>
      </c>
      <c r="C493" t="s">
        <v>41</v>
      </c>
    </row>
    <row r="494" spans="1:3" x14ac:dyDescent="0.3">
      <c r="A494" t="s">
        <v>272</v>
      </c>
      <c r="B494" t="s">
        <v>274</v>
      </c>
      <c r="C494" t="s">
        <v>32</v>
      </c>
    </row>
    <row r="495" spans="1:3" x14ac:dyDescent="0.3">
      <c r="A495" t="s">
        <v>277</v>
      </c>
      <c r="B495" t="s">
        <v>279</v>
      </c>
      <c r="C495" t="s">
        <v>32</v>
      </c>
    </row>
    <row r="496" spans="1:3" x14ac:dyDescent="0.3">
      <c r="A496" t="s">
        <v>492</v>
      </c>
      <c r="B496" t="s">
        <v>495</v>
      </c>
      <c r="C496" t="s">
        <v>170</v>
      </c>
    </row>
    <row r="497" spans="1:3" x14ac:dyDescent="0.3">
      <c r="A497" t="s">
        <v>539</v>
      </c>
      <c r="B497" t="s">
        <v>541</v>
      </c>
      <c r="C497" t="s">
        <v>32</v>
      </c>
    </row>
    <row r="498" spans="1:3" x14ac:dyDescent="0.3">
      <c r="A498" t="s">
        <v>45</v>
      </c>
      <c r="B498" t="s">
        <v>48</v>
      </c>
      <c r="C498" t="s">
        <v>41</v>
      </c>
    </row>
    <row r="499" spans="1:3" x14ac:dyDescent="0.3">
      <c r="A499" t="s">
        <v>281</v>
      </c>
      <c r="B499" t="s">
        <v>283</v>
      </c>
      <c r="C499" t="s">
        <v>32</v>
      </c>
    </row>
    <row r="500" spans="1:3" x14ac:dyDescent="0.3">
      <c r="A500" t="s">
        <v>174</v>
      </c>
      <c r="B500" t="s">
        <v>177</v>
      </c>
      <c r="C500" t="s">
        <v>178</v>
      </c>
    </row>
    <row r="501" spans="1:3" x14ac:dyDescent="0.3">
      <c r="A501" t="s">
        <v>285</v>
      </c>
      <c r="B501" t="s">
        <v>289</v>
      </c>
      <c r="C501" t="s">
        <v>95</v>
      </c>
    </row>
    <row r="502" spans="1:3" x14ac:dyDescent="0.3">
      <c r="A502" t="s">
        <v>139</v>
      </c>
      <c r="B502" t="s">
        <v>141</v>
      </c>
      <c r="C502" t="s">
        <v>32</v>
      </c>
    </row>
    <row r="503" spans="1:3" x14ac:dyDescent="0.3">
      <c r="A503" t="s">
        <v>99</v>
      </c>
      <c r="B503" t="s">
        <v>30</v>
      </c>
      <c r="C503" t="s">
        <v>32</v>
      </c>
    </row>
    <row r="504" spans="1:3" x14ac:dyDescent="0.3">
      <c r="A504" t="s">
        <v>81</v>
      </c>
      <c r="B504" t="s">
        <v>60</v>
      </c>
      <c r="C504" t="s">
        <v>32</v>
      </c>
    </row>
    <row r="505" spans="1:3" x14ac:dyDescent="0.3">
      <c r="A505" t="s">
        <v>191</v>
      </c>
      <c r="B505" t="s">
        <v>177</v>
      </c>
      <c r="C505" t="s">
        <v>178</v>
      </c>
    </row>
    <row r="506" spans="1:3" x14ac:dyDescent="0.3">
      <c r="A506" t="s">
        <v>152</v>
      </c>
      <c r="B506" t="s">
        <v>156</v>
      </c>
      <c r="C506" t="s">
        <v>95</v>
      </c>
    </row>
    <row r="507" spans="1:3" x14ac:dyDescent="0.3">
      <c r="A507" t="s">
        <v>526</v>
      </c>
      <c r="B507" t="s">
        <v>528</v>
      </c>
      <c r="C507" t="s">
        <v>32</v>
      </c>
    </row>
    <row r="508" spans="1:3" x14ac:dyDescent="0.3">
      <c r="A508" t="s">
        <v>58</v>
      </c>
      <c r="B508" t="s">
        <v>60</v>
      </c>
      <c r="C508" t="s">
        <v>32</v>
      </c>
    </row>
    <row r="509" spans="1:3" x14ac:dyDescent="0.3">
      <c r="A509" t="s">
        <v>552</v>
      </c>
      <c r="B509" t="s">
        <v>555</v>
      </c>
      <c r="C509" t="s">
        <v>258</v>
      </c>
    </row>
    <row r="510" spans="1:3" x14ac:dyDescent="0.3">
      <c r="A510" t="s">
        <v>272</v>
      </c>
      <c r="B510" t="s">
        <v>274</v>
      </c>
      <c r="C510" t="s">
        <v>32</v>
      </c>
    </row>
    <row r="511" spans="1:3" x14ac:dyDescent="0.3">
      <c r="A511" t="s">
        <v>558</v>
      </c>
      <c r="B511" t="s">
        <v>561</v>
      </c>
      <c r="C511" t="s">
        <v>95</v>
      </c>
    </row>
    <row r="512" spans="1:3" x14ac:dyDescent="0.3">
      <c r="A512" t="s">
        <v>174</v>
      </c>
      <c r="B512" t="s">
        <v>177</v>
      </c>
      <c r="C512" t="s">
        <v>178</v>
      </c>
    </row>
    <row r="513" spans="1:3" x14ac:dyDescent="0.3">
      <c r="A513" t="s">
        <v>234</v>
      </c>
      <c r="B513" t="s">
        <v>236</v>
      </c>
      <c r="C513" t="s">
        <v>32</v>
      </c>
    </row>
    <row r="514" spans="1:3" x14ac:dyDescent="0.3">
      <c r="A514" t="s">
        <v>219</v>
      </c>
      <c r="B514" t="s">
        <v>222</v>
      </c>
      <c r="C514" t="s">
        <v>41</v>
      </c>
    </row>
    <row r="515" spans="1:3" x14ac:dyDescent="0.3">
      <c r="A515" t="s">
        <v>174</v>
      </c>
      <c r="B515" t="s">
        <v>177</v>
      </c>
      <c r="C515" t="s">
        <v>178</v>
      </c>
    </row>
    <row r="516" spans="1:3" x14ac:dyDescent="0.3">
      <c r="A516" t="s">
        <v>322</v>
      </c>
      <c r="B516" t="s">
        <v>325</v>
      </c>
      <c r="C516" t="s">
        <v>326</v>
      </c>
    </row>
    <row r="517" spans="1:3" x14ac:dyDescent="0.3">
      <c r="A517" t="s">
        <v>254</v>
      </c>
      <c r="B517" t="s">
        <v>257</v>
      </c>
      <c r="C517" t="s">
        <v>258</v>
      </c>
    </row>
    <row r="518" spans="1:3" x14ac:dyDescent="0.3">
      <c r="A518" t="s">
        <v>73</v>
      </c>
      <c r="B518" t="s">
        <v>76</v>
      </c>
      <c r="C518" t="s">
        <v>78</v>
      </c>
    </row>
    <row r="519" spans="1:3" x14ac:dyDescent="0.3">
      <c r="A519" t="s">
        <v>267</v>
      </c>
      <c r="B519" t="s">
        <v>270</v>
      </c>
      <c r="C519" t="s">
        <v>41</v>
      </c>
    </row>
    <row r="520" spans="1:3" x14ac:dyDescent="0.3">
      <c r="A520" t="s">
        <v>272</v>
      </c>
      <c r="B520" t="s">
        <v>274</v>
      </c>
      <c r="C520" t="s">
        <v>32</v>
      </c>
    </row>
    <row r="521" spans="1:3" x14ac:dyDescent="0.3">
      <c r="A521" t="s">
        <v>277</v>
      </c>
      <c r="B521" t="s">
        <v>279</v>
      </c>
      <c r="C521" t="s">
        <v>32</v>
      </c>
    </row>
    <row r="522" spans="1:3" x14ac:dyDescent="0.3">
      <c r="A522" t="s">
        <v>492</v>
      </c>
      <c r="B522" t="s">
        <v>495</v>
      </c>
      <c r="C522" t="s">
        <v>170</v>
      </c>
    </row>
    <row r="523" spans="1:3" x14ac:dyDescent="0.3">
      <c r="A523" t="s">
        <v>89</v>
      </c>
      <c r="B523" t="s">
        <v>93</v>
      </c>
      <c r="C523" t="s">
        <v>95</v>
      </c>
    </row>
    <row r="524" spans="1:3" x14ac:dyDescent="0.3">
      <c r="A524" t="s">
        <v>45</v>
      </c>
      <c r="B524" t="s">
        <v>48</v>
      </c>
      <c r="C524" t="s">
        <v>41</v>
      </c>
    </row>
    <row r="525" spans="1:3" x14ac:dyDescent="0.3">
      <c r="A525" t="s">
        <v>281</v>
      </c>
      <c r="B525" t="s">
        <v>283</v>
      </c>
      <c r="C525" t="s">
        <v>32</v>
      </c>
    </row>
    <row r="526" spans="1:3" x14ac:dyDescent="0.3">
      <c r="A526" t="s">
        <v>58</v>
      </c>
      <c r="B526" t="s">
        <v>60</v>
      </c>
      <c r="C526" t="s">
        <v>32</v>
      </c>
    </row>
    <row r="527" spans="1:3" x14ac:dyDescent="0.3">
      <c r="A527" t="s">
        <v>285</v>
      </c>
      <c r="B527" t="s">
        <v>289</v>
      </c>
      <c r="C527" t="s">
        <v>95</v>
      </c>
    </row>
    <row r="528" spans="1:3" x14ac:dyDescent="0.3">
      <c r="A528" t="s">
        <v>139</v>
      </c>
      <c r="B528" t="s">
        <v>141</v>
      </c>
      <c r="C528" t="s">
        <v>32</v>
      </c>
    </row>
    <row r="529" spans="1:3" x14ac:dyDescent="0.3">
      <c r="A529" t="s">
        <v>492</v>
      </c>
      <c r="B529" t="s">
        <v>495</v>
      </c>
      <c r="C529" t="s">
        <v>170</v>
      </c>
    </row>
    <row r="530" spans="1:3" x14ac:dyDescent="0.3">
      <c r="A530" t="s">
        <v>312</v>
      </c>
      <c r="B530" t="s">
        <v>117</v>
      </c>
      <c r="C530" t="s">
        <v>41</v>
      </c>
    </row>
    <row r="531" spans="1:3" x14ac:dyDescent="0.3">
      <c r="A531" t="s">
        <v>37</v>
      </c>
      <c r="B531" t="s">
        <v>40</v>
      </c>
      <c r="C531" t="s">
        <v>41</v>
      </c>
    </row>
    <row r="532" spans="1:3" x14ac:dyDescent="0.3">
      <c r="A532" t="s">
        <v>285</v>
      </c>
      <c r="B532" t="s">
        <v>289</v>
      </c>
      <c r="C532" t="s">
        <v>95</v>
      </c>
    </row>
    <row r="533" spans="1:3" x14ac:dyDescent="0.3">
      <c r="A533" t="s">
        <v>498</v>
      </c>
      <c r="B533" t="s">
        <v>501</v>
      </c>
      <c r="C533" t="s">
        <v>326</v>
      </c>
    </row>
    <row r="534" spans="1:3" x14ac:dyDescent="0.3">
      <c r="A534" t="s">
        <v>109</v>
      </c>
      <c r="B534" t="s">
        <v>111</v>
      </c>
      <c r="C534" t="s">
        <v>32</v>
      </c>
    </row>
    <row r="535" spans="1:3" x14ac:dyDescent="0.3">
      <c r="A535" t="s">
        <v>73</v>
      </c>
      <c r="B535" t="s">
        <v>76</v>
      </c>
      <c r="C535" t="s">
        <v>78</v>
      </c>
    </row>
    <row r="536" spans="1:3" x14ac:dyDescent="0.3">
      <c r="A536" t="s">
        <v>277</v>
      </c>
      <c r="B536" t="s">
        <v>279</v>
      </c>
      <c r="C536" t="s">
        <v>32</v>
      </c>
    </row>
    <row r="537" spans="1:3" x14ac:dyDescent="0.3">
      <c r="A537" t="s">
        <v>475</v>
      </c>
      <c r="B537" t="s">
        <v>30</v>
      </c>
      <c r="C537" t="s">
        <v>32</v>
      </c>
    </row>
    <row r="538" spans="1:3" x14ac:dyDescent="0.3">
      <c r="A538" t="s">
        <v>174</v>
      </c>
      <c r="B538" t="s">
        <v>177</v>
      </c>
      <c r="C538" t="s">
        <v>178</v>
      </c>
    </row>
    <row r="539" spans="1:3" x14ac:dyDescent="0.3">
      <c r="A539" t="s">
        <v>362</v>
      </c>
      <c r="B539" t="s">
        <v>364</v>
      </c>
      <c r="C539" t="s">
        <v>32</v>
      </c>
    </row>
    <row r="540" spans="1:3" x14ac:dyDescent="0.3">
      <c r="A540" t="s">
        <v>531</v>
      </c>
      <c r="B540" t="s">
        <v>534</v>
      </c>
      <c r="C540" t="s">
        <v>41</v>
      </c>
    </row>
    <row r="541" spans="1:3" x14ac:dyDescent="0.3">
      <c r="A541" t="s">
        <v>165</v>
      </c>
      <c r="B541" t="s">
        <v>168</v>
      </c>
      <c r="C541" t="s">
        <v>170</v>
      </c>
    </row>
    <row r="542" spans="1:3" x14ac:dyDescent="0.3">
      <c r="A542" t="s">
        <v>452</v>
      </c>
      <c r="B542" t="s">
        <v>455</v>
      </c>
      <c r="C542" t="s">
        <v>258</v>
      </c>
    </row>
    <row r="543" spans="1:3" x14ac:dyDescent="0.3">
      <c r="A543" t="s">
        <v>539</v>
      </c>
      <c r="B543" t="s">
        <v>541</v>
      </c>
      <c r="C543" t="s">
        <v>32</v>
      </c>
    </row>
    <row r="544" spans="1:3" x14ac:dyDescent="0.3">
      <c r="A544" t="s">
        <v>418</v>
      </c>
      <c r="B544" t="s">
        <v>199</v>
      </c>
      <c r="C544" t="s">
        <v>199</v>
      </c>
    </row>
    <row r="545" spans="1:3" x14ac:dyDescent="0.3">
      <c r="A545" t="s">
        <v>543</v>
      </c>
      <c r="B545" t="s">
        <v>546</v>
      </c>
      <c r="C545" t="s">
        <v>78</v>
      </c>
    </row>
    <row r="546" spans="1:3" x14ac:dyDescent="0.3">
      <c r="A546" t="s">
        <v>174</v>
      </c>
      <c r="B546" t="s">
        <v>177</v>
      </c>
      <c r="C546" t="s">
        <v>178</v>
      </c>
    </row>
    <row r="547" spans="1:3" x14ac:dyDescent="0.3">
      <c r="A547" t="s">
        <v>160</v>
      </c>
      <c r="B547" t="s">
        <v>162</v>
      </c>
      <c r="C547" t="s">
        <v>32</v>
      </c>
    </row>
    <row r="548" spans="1:3" x14ac:dyDescent="0.3">
      <c r="A548" t="s">
        <v>309</v>
      </c>
      <c r="B548" t="s">
        <v>216</v>
      </c>
      <c r="C548" t="s">
        <v>32</v>
      </c>
    </row>
    <row r="549" spans="1:3" x14ac:dyDescent="0.3">
      <c r="A549" t="s">
        <v>37</v>
      </c>
      <c r="B549" t="s">
        <v>40</v>
      </c>
      <c r="C549" t="s">
        <v>41</v>
      </c>
    </row>
    <row r="550" spans="1:3" x14ac:dyDescent="0.3">
      <c r="A550" t="s">
        <v>52</v>
      </c>
      <c r="B550" t="s">
        <v>54</v>
      </c>
      <c r="C550" t="s">
        <v>32</v>
      </c>
    </row>
    <row r="551" spans="1:3" x14ac:dyDescent="0.3">
      <c r="A551" t="s">
        <v>174</v>
      </c>
      <c r="B551" t="s">
        <v>177</v>
      </c>
      <c r="C551" t="s">
        <v>178</v>
      </c>
    </row>
    <row r="552" spans="1:3" x14ac:dyDescent="0.3">
      <c r="A552" t="s">
        <v>397</v>
      </c>
      <c r="B552" t="s">
        <v>399</v>
      </c>
      <c r="C552" t="s">
        <v>32</v>
      </c>
    </row>
    <row r="553" spans="1:3" x14ac:dyDescent="0.3">
      <c r="A553" t="s">
        <v>144</v>
      </c>
      <c r="B553" t="s">
        <v>147</v>
      </c>
      <c r="C553" t="s">
        <v>148</v>
      </c>
    </row>
    <row r="554" spans="1:3" x14ac:dyDescent="0.3">
      <c r="A554" t="s">
        <v>552</v>
      </c>
      <c r="B554" t="s">
        <v>555</v>
      </c>
      <c r="C554" t="s">
        <v>258</v>
      </c>
    </row>
    <row r="555" spans="1:3" x14ac:dyDescent="0.3">
      <c r="A555" t="s">
        <v>144</v>
      </c>
      <c r="B555" t="s">
        <v>147</v>
      </c>
      <c r="C555" t="s">
        <v>148</v>
      </c>
    </row>
    <row r="556" spans="1:3" x14ac:dyDescent="0.3">
      <c r="A556" t="s">
        <v>568</v>
      </c>
      <c r="B556" t="s">
        <v>516</v>
      </c>
      <c r="C556" t="s">
        <v>32</v>
      </c>
    </row>
    <row r="557" spans="1:3" x14ac:dyDescent="0.3">
      <c r="A557" t="s">
        <v>335</v>
      </c>
      <c r="B557" t="s">
        <v>162</v>
      </c>
      <c r="C557" t="s">
        <v>32</v>
      </c>
    </row>
    <row r="558" spans="1:3" x14ac:dyDescent="0.3">
      <c r="A558" t="s">
        <v>126</v>
      </c>
      <c r="B558" t="s">
        <v>129</v>
      </c>
      <c r="C558" t="s">
        <v>130</v>
      </c>
    </row>
    <row r="559" spans="1:3" x14ac:dyDescent="0.3">
      <c r="A559" t="s">
        <v>261</v>
      </c>
      <c r="B559" t="s">
        <v>264</v>
      </c>
      <c r="C559" t="s">
        <v>188</v>
      </c>
    </row>
    <row r="560" spans="1:3" x14ac:dyDescent="0.3">
      <c r="A560" t="s">
        <v>340</v>
      </c>
      <c r="B560" t="s">
        <v>343</v>
      </c>
      <c r="C560" t="s">
        <v>41</v>
      </c>
    </row>
    <row r="561" spans="1:3" x14ac:dyDescent="0.3">
      <c r="A561" t="s">
        <v>346</v>
      </c>
      <c r="B561" t="s">
        <v>332</v>
      </c>
      <c r="C561" t="s">
        <v>170</v>
      </c>
    </row>
    <row r="562" spans="1:3" x14ac:dyDescent="0.3">
      <c r="A562" t="s">
        <v>425</v>
      </c>
      <c r="B562" t="s">
        <v>428</v>
      </c>
      <c r="C562" t="s">
        <v>430</v>
      </c>
    </row>
    <row r="563" spans="1:3" x14ac:dyDescent="0.3">
      <c r="A563" t="s">
        <v>302</v>
      </c>
      <c r="B563" t="s">
        <v>305</v>
      </c>
      <c r="C563" t="s">
        <v>200</v>
      </c>
    </row>
    <row r="564" spans="1:3" x14ac:dyDescent="0.3">
      <c r="A564" t="s">
        <v>362</v>
      </c>
      <c r="B564" t="s">
        <v>364</v>
      </c>
      <c r="C564" t="s">
        <v>32</v>
      </c>
    </row>
    <row r="565" spans="1:3" x14ac:dyDescent="0.3">
      <c r="A565" t="s">
        <v>397</v>
      </c>
      <c r="B565" t="s">
        <v>399</v>
      </c>
      <c r="C565" t="s">
        <v>32</v>
      </c>
    </row>
    <row r="566" spans="1:3" x14ac:dyDescent="0.3">
      <c r="A566" t="s">
        <v>174</v>
      </c>
      <c r="B566" t="s">
        <v>177</v>
      </c>
      <c r="C566" t="s">
        <v>178</v>
      </c>
    </row>
    <row r="567" spans="1:3" x14ac:dyDescent="0.3">
      <c r="A567" t="s">
        <v>281</v>
      </c>
      <c r="B567" t="s">
        <v>283</v>
      </c>
      <c r="C567" t="s">
        <v>32</v>
      </c>
    </row>
    <row r="568" spans="1:3" x14ac:dyDescent="0.3">
      <c r="A568" t="s">
        <v>543</v>
      </c>
      <c r="B568" t="s">
        <v>546</v>
      </c>
      <c r="C568" t="s">
        <v>78</v>
      </c>
    </row>
    <row r="569" spans="1:3" x14ac:dyDescent="0.3">
      <c r="A569" t="s">
        <v>572</v>
      </c>
      <c r="B569" t="s">
        <v>575</v>
      </c>
      <c r="C569" t="s">
        <v>443</v>
      </c>
    </row>
    <row r="570" spans="1:3" x14ac:dyDescent="0.3">
      <c r="A570" t="s">
        <v>214</v>
      </c>
      <c r="B570" t="s">
        <v>216</v>
      </c>
      <c r="C570" t="s">
        <v>32</v>
      </c>
    </row>
    <row r="571" spans="1:3" x14ac:dyDescent="0.3">
      <c r="A571" t="s">
        <v>383</v>
      </c>
      <c r="B571" t="s">
        <v>386</v>
      </c>
      <c r="C571" t="s">
        <v>170</v>
      </c>
    </row>
    <row r="572" spans="1:3" x14ac:dyDescent="0.3">
      <c r="A572" t="s">
        <v>322</v>
      </c>
      <c r="B572" t="s">
        <v>325</v>
      </c>
      <c r="C572" t="s">
        <v>326</v>
      </c>
    </row>
    <row r="573" spans="1:3" x14ac:dyDescent="0.3">
      <c r="A573" t="s">
        <v>577</v>
      </c>
      <c r="B573" t="s">
        <v>580</v>
      </c>
      <c r="C573" t="s">
        <v>370</v>
      </c>
    </row>
    <row r="574" spans="1:3" x14ac:dyDescent="0.3">
      <c r="A574" t="s">
        <v>329</v>
      </c>
      <c r="B574" t="s">
        <v>332</v>
      </c>
      <c r="C574" t="s">
        <v>170</v>
      </c>
    </row>
    <row r="575" spans="1:3" x14ac:dyDescent="0.3">
      <c r="A575" t="s">
        <v>391</v>
      </c>
      <c r="B575" t="s">
        <v>394</v>
      </c>
      <c r="C575" t="s">
        <v>130</v>
      </c>
    </row>
    <row r="576" spans="1:3" x14ac:dyDescent="0.3">
      <c r="A576" t="s">
        <v>174</v>
      </c>
      <c r="B576" t="s">
        <v>177</v>
      </c>
      <c r="C576" t="s">
        <v>178</v>
      </c>
    </row>
    <row r="577" spans="1:3" x14ac:dyDescent="0.3">
      <c r="A577" t="s">
        <v>37</v>
      </c>
      <c r="B577" t="s">
        <v>40</v>
      </c>
      <c r="C577" t="s">
        <v>41</v>
      </c>
    </row>
    <row r="578" spans="1:3" x14ac:dyDescent="0.3">
      <c r="A578" t="s">
        <v>397</v>
      </c>
      <c r="B578" t="s">
        <v>399</v>
      </c>
      <c r="C578" t="s">
        <v>32</v>
      </c>
    </row>
    <row r="579" spans="1:3" x14ac:dyDescent="0.3">
      <c r="A579" t="s">
        <v>452</v>
      </c>
      <c r="B579" t="s">
        <v>455</v>
      </c>
      <c r="C579" t="s">
        <v>258</v>
      </c>
    </row>
    <row r="580" spans="1:3" x14ac:dyDescent="0.3">
      <c r="A580" t="s">
        <v>277</v>
      </c>
      <c r="B580" t="s">
        <v>279</v>
      </c>
      <c r="C580" t="s">
        <v>32</v>
      </c>
    </row>
    <row r="581" spans="1:3" x14ac:dyDescent="0.3">
      <c r="A581" t="s">
        <v>492</v>
      </c>
      <c r="B581" t="s">
        <v>495</v>
      </c>
      <c r="C581" t="s">
        <v>170</v>
      </c>
    </row>
    <row r="582" spans="1:3" x14ac:dyDescent="0.3">
      <c r="A582" t="s">
        <v>539</v>
      </c>
      <c r="B582" t="s">
        <v>541</v>
      </c>
      <c r="C582" t="s">
        <v>32</v>
      </c>
    </row>
    <row r="583" spans="1:3" x14ac:dyDescent="0.3">
      <c r="A583" t="s">
        <v>526</v>
      </c>
      <c r="B583" t="s">
        <v>528</v>
      </c>
      <c r="C583" t="s">
        <v>32</v>
      </c>
    </row>
    <row r="584" spans="1:3" x14ac:dyDescent="0.3">
      <c r="A584" t="s">
        <v>58</v>
      </c>
      <c r="B584" t="s">
        <v>60</v>
      </c>
      <c r="C584" t="s">
        <v>32</v>
      </c>
    </row>
    <row r="585" spans="1:3" x14ac:dyDescent="0.3">
      <c r="A585" t="s">
        <v>552</v>
      </c>
      <c r="B585" t="s">
        <v>555</v>
      </c>
      <c r="C585" t="s">
        <v>258</v>
      </c>
    </row>
    <row r="586" spans="1:3" x14ac:dyDescent="0.3">
      <c r="A586" t="s">
        <v>272</v>
      </c>
      <c r="B586" t="s">
        <v>274</v>
      </c>
      <c r="C586" t="s">
        <v>32</v>
      </c>
    </row>
    <row r="587" spans="1:3" x14ac:dyDescent="0.3">
      <c r="A587" t="s">
        <v>558</v>
      </c>
      <c r="B587" t="s">
        <v>561</v>
      </c>
      <c r="C587" t="s">
        <v>95</v>
      </c>
    </row>
    <row r="588" spans="1:3" x14ac:dyDescent="0.3">
      <c r="A588" t="s">
        <v>475</v>
      </c>
      <c r="B588" t="s">
        <v>30</v>
      </c>
      <c r="C588" t="s">
        <v>32</v>
      </c>
    </row>
    <row r="589" spans="1:3" x14ac:dyDescent="0.3">
      <c r="A589" t="s">
        <v>191</v>
      </c>
      <c r="B589" t="s">
        <v>177</v>
      </c>
      <c r="C589" t="s">
        <v>178</v>
      </c>
    </row>
    <row r="590" spans="1:3" x14ac:dyDescent="0.3">
      <c r="A590" t="s">
        <v>219</v>
      </c>
      <c r="B590" t="s">
        <v>222</v>
      </c>
      <c r="C590" t="s">
        <v>41</v>
      </c>
    </row>
    <row r="591" spans="1:3" x14ac:dyDescent="0.3">
      <c r="A591" t="s">
        <v>531</v>
      </c>
      <c r="B591" t="s">
        <v>534</v>
      </c>
      <c r="C591" t="s">
        <v>41</v>
      </c>
    </row>
    <row r="592" spans="1:3" x14ac:dyDescent="0.3">
      <c r="A592" t="s">
        <v>254</v>
      </c>
      <c r="B592" t="s">
        <v>257</v>
      </c>
      <c r="C592" t="s">
        <v>258</v>
      </c>
    </row>
    <row r="593" spans="1:3" x14ac:dyDescent="0.3">
      <c r="A593" t="s">
        <v>418</v>
      </c>
      <c r="B593" t="s">
        <v>199</v>
      </c>
      <c r="C593" t="s">
        <v>199</v>
      </c>
    </row>
    <row r="594" spans="1:3" x14ac:dyDescent="0.3">
      <c r="A594" t="s">
        <v>165</v>
      </c>
      <c r="B594" t="s">
        <v>168</v>
      </c>
      <c r="C594" t="s">
        <v>170</v>
      </c>
    </row>
    <row r="595" spans="1:3" x14ac:dyDescent="0.3">
      <c r="A595" t="s">
        <v>272</v>
      </c>
      <c r="B595" t="s">
        <v>274</v>
      </c>
      <c r="C595" t="s">
        <v>32</v>
      </c>
    </row>
    <row r="596" spans="1:3" x14ac:dyDescent="0.3">
      <c r="A596" t="s">
        <v>309</v>
      </c>
      <c r="B596" t="s">
        <v>216</v>
      </c>
      <c r="C596" t="s">
        <v>32</v>
      </c>
    </row>
    <row r="597" spans="1:3" x14ac:dyDescent="0.3">
      <c r="A597" t="s">
        <v>433</v>
      </c>
      <c r="B597" t="s">
        <v>436</v>
      </c>
      <c r="C597" t="s">
        <v>41</v>
      </c>
    </row>
    <row r="598" spans="1:3" x14ac:dyDescent="0.3">
      <c r="A598" t="s">
        <v>52</v>
      </c>
      <c r="B598" t="s">
        <v>54</v>
      </c>
      <c r="C598" t="s">
        <v>32</v>
      </c>
    </row>
    <row r="599" spans="1:3" x14ac:dyDescent="0.3">
      <c r="A599" t="s">
        <v>174</v>
      </c>
      <c r="B599" t="s">
        <v>177</v>
      </c>
      <c r="C599" t="s">
        <v>178</v>
      </c>
    </row>
    <row r="600" spans="1:3" x14ac:dyDescent="0.3">
      <c r="A600" t="s">
        <v>397</v>
      </c>
      <c r="B600" t="s">
        <v>399</v>
      </c>
      <c r="C600" t="s">
        <v>32</v>
      </c>
    </row>
    <row r="601" spans="1:3" x14ac:dyDescent="0.3">
      <c r="A601" t="s">
        <v>152</v>
      </c>
      <c r="B601" t="s">
        <v>156</v>
      </c>
      <c r="C601" t="s">
        <v>95</v>
      </c>
    </row>
    <row r="602" spans="1:3" x14ac:dyDescent="0.3">
      <c r="A602" t="s">
        <v>425</v>
      </c>
      <c r="B602" t="s">
        <v>428</v>
      </c>
      <c r="C602" t="s">
        <v>430</v>
      </c>
    </row>
    <row r="603" spans="1:3" x14ac:dyDescent="0.3">
      <c r="A603" t="s">
        <v>433</v>
      </c>
      <c r="B603" t="s">
        <v>436</v>
      </c>
      <c r="C603" t="s">
        <v>41</v>
      </c>
    </row>
    <row r="604" spans="1:3" x14ac:dyDescent="0.3">
      <c r="A604" t="s">
        <v>272</v>
      </c>
      <c r="B604" t="s">
        <v>274</v>
      </c>
      <c r="C604" t="s">
        <v>32</v>
      </c>
    </row>
    <row r="605" spans="1:3" x14ac:dyDescent="0.3">
      <c r="A605" t="s">
        <v>281</v>
      </c>
      <c r="B605" t="s">
        <v>283</v>
      </c>
      <c r="C605" t="s">
        <v>32</v>
      </c>
    </row>
    <row r="606" spans="1:3" x14ac:dyDescent="0.3">
      <c r="A606" t="s">
        <v>358</v>
      </c>
      <c r="B606" t="s">
        <v>360</v>
      </c>
      <c r="C606" t="s">
        <v>32</v>
      </c>
    </row>
    <row r="607" spans="1:3" x14ac:dyDescent="0.3">
      <c r="A607" t="s">
        <v>409</v>
      </c>
      <c r="B607" t="s">
        <v>412</v>
      </c>
      <c r="C607" t="s">
        <v>148</v>
      </c>
    </row>
    <row r="608" spans="1:3" x14ac:dyDescent="0.3">
      <c r="A608" t="s">
        <v>73</v>
      </c>
      <c r="B608" t="s">
        <v>76</v>
      </c>
      <c r="C608" t="s">
        <v>78</v>
      </c>
    </row>
    <row r="609" spans="1:3" x14ac:dyDescent="0.3">
      <c r="A609" t="s">
        <v>277</v>
      </c>
      <c r="B609" t="s">
        <v>279</v>
      </c>
      <c r="C609" t="s">
        <v>32</v>
      </c>
    </row>
    <row r="610" spans="1:3" x14ac:dyDescent="0.3">
      <c r="A610" t="s">
        <v>174</v>
      </c>
      <c r="B610" t="s">
        <v>177</v>
      </c>
      <c r="C610" t="s">
        <v>178</v>
      </c>
    </row>
    <row r="611" spans="1:3" x14ac:dyDescent="0.3">
      <c r="A611" t="s">
        <v>174</v>
      </c>
      <c r="B611" t="s">
        <v>177</v>
      </c>
      <c r="C611" t="s">
        <v>178</v>
      </c>
    </row>
    <row r="612" spans="1:3" x14ac:dyDescent="0.3">
      <c r="A612" t="s">
        <v>446</v>
      </c>
      <c r="B612" t="s">
        <v>449</v>
      </c>
      <c r="C612" t="s">
        <v>450</v>
      </c>
    </row>
    <row r="613" spans="1:3" x14ac:dyDescent="0.3">
      <c r="A613" t="s">
        <v>391</v>
      </c>
      <c r="B613" t="s">
        <v>394</v>
      </c>
      <c r="C613" t="s">
        <v>130</v>
      </c>
    </row>
    <row r="614" spans="1:3" x14ac:dyDescent="0.3">
      <c r="A614" t="s">
        <v>165</v>
      </c>
      <c r="B614" t="s">
        <v>168</v>
      </c>
      <c r="C614" t="s">
        <v>170</v>
      </c>
    </row>
    <row r="615" spans="1:3" x14ac:dyDescent="0.3">
      <c r="A615" t="s">
        <v>452</v>
      </c>
      <c r="B615" t="s">
        <v>455</v>
      </c>
      <c r="C615" t="s">
        <v>258</v>
      </c>
    </row>
    <row r="616" spans="1:3" x14ac:dyDescent="0.3">
      <c r="A616" t="s">
        <v>539</v>
      </c>
      <c r="B616" t="s">
        <v>541</v>
      </c>
      <c r="C616" t="s">
        <v>32</v>
      </c>
    </row>
    <row r="617" spans="1:3" x14ac:dyDescent="0.3">
      <c r="A617" t="s">
        <v>446</v>
      </c>
      <c r="B617" t="s">
        <v>449</v>
      </c>
      <c r="C617" t="s">
        <v>450</v>
      </c>
    </row>
    <row r="618" spans="1:3" x14ac:dyDescent="0.3">
      <c r="A618" t="s">
        <v>462</v>
      </c>
      <c r="B618" t="s">
        <v>465</v>
      </c>
      <c r="C618" t="s">
        <v>443</v>
      </c>
    </row>
    <row r="619" spans="1:3" x14ac:dyDescent="0.3">
      <c r="A619" t="s">
        <v>439</v>
      </c>
      <c r="B619" t="s">
        <v>442</v>
      </c>
      <c r="C619" t="s">
        <v>443</v>
      </c>
    </row>
    <row r="620" spans="1:3" x14ac:dyDescent="0.3">
      <c r="A620" t="s">
        <v>160</v>
      </c>
      <c r="B620" t="s">
        <v>162</v>
      </c>
      <c r="C620" t="s">
        <v>32</v>
      </c>
    </row>
    <row r="621" spans="1:3" x14ac:dyDescent="0.3">
      <c r="A621" t="s">
        <v>28</v>
      </c>
      <c r="B621" t="s">
        <v>30</v>
      </c>
      <c r="C621" t="s">
        <v>32</v>
      </c>
    </row>
    <row r="622" spans="1:3" x14ac:dyDescent="0.3">
      <c r="A622" t="s">
        <v>89</v>
      </c>
      <c r="B622" t="s">
        <v>93</v>
      </c>
      <c r="C622" t="s">
        <v>95</v>
      </c>
    </row>
    <row r="623" spans="1:3" x14ac:dyDescent="0.3">
      <c r="A623" t="s">
        <v>467</v>
      </c>
      <c r="B623" t="s">
        <v>470</v>
      </c>
      <c r="C623" t="s">
        <v>130</v>
      </c>
    </row>
    <row r="624" spans="1:3" x14ac:dyDescent="0.3">
      <c r="A624" t="s">
        <v>126</v>
      </c>
      <c r="B624" t="s">
        <v>129</v>
      </c>
      <c r="C624" t="s">
        <v>130</v>
      </c>
    </row>
    <row r="625" spans="1:3" x14ac:dyDescent="0.3">
      <c r="A625" t="s">
        <v>261</v>
      </c>
      <c r="B625" t="s">
        <v>264</v>
      </c>
      <c r="C625" t="s">
        <v>188</v>
      </c>
    </row>
    <row r="626" spans="1:3" x14ac:dyDescent="0.3">
      <c r="A626" t="s">
        <v>531</v>
      </c>
      <c r="B626" t="s">
        <v>534</v>
      </c>
      <c r="C626" t="s">
        <v>41</v>
      </c>
    </row>
    <row r="627" spans="1:3" x14ac:dyDescent="0.3">
      <c r="A627" t="s">
        <v>144</v>
      </c>
      <c r="B627" t="s">
        <v>147</v>
      </c>
      <c r="C627" t="s">
        <v>148</v>
      </c>
    </row>
    <row r="628" spans="1:3" x14ac:dyDescent="0.3">
      <c r="A628" t="s">
        <v>309</v>
      </c>
      <c r="B628" t="s">
        <v>216</v>
      </c>
      <c r="C628" t="s">
        <v>32</v>
      </c>
    </row>
    <row r="629" spans="1:3" x14ac:dyDescent="0.3">
      <c r="A629" t="s">
        <v>433</v>
      </c>
      <c r="B629" t="s">
        <v>436</v>
      </c>
      <c r="C629" t="s">
        <v>41</v>
      </c>
    </row>
    <row r="630" spans="1:3" x14ac:dyDescent="0.3">
      <c r="A630" t="s">
        <v>340</v>
      </c>
      <c r="B630" t="s">
        <v>343</v>
      </c>
      <c r="C630" t="s">
        <v>41</v>
      </c>
    </row>
    <row r="631" spans="1:3" x14ac:dyDescent="0.3">
      <c r="A631" t="s">
        <v>285</v>
      </c>
      <c r="B631" t="s">
        <v>289</v>
      </c>
      <c r="C631" t="s">
        <v>95</v>
      </c>
    </row>
    <row r="632" spans="1:3" x14ac:dyDescent="0.3">
      <c r="A632" t="s">
        <v>498</v>
      </c>
      <c r="B632" t="s">
        <v>501</v>
      </c>
      <c r="C632" t="s">
        <v>326</v>
      </c>
    </row>
    <row r="633" spans="1:3" x14ac:dyDescent="0.3">
      <c r="A633" t="s">
        <v>292</v>
      </c>
      <c r="B633" t="s">
        <v>295</v>
      </c>
      <c r="C633" t="s">
        <v>231</v>
      </c>
    </row>
    <row r="634" spans="1:3" x14ac:dyDescent="0.3">
      <c r="A634" t="s">
        <v>73</v>
      </c>
      <c r="B634" t="s">
        <v>76</v>
      </c>
      <c r="C634" t="s">
        <v>78</v>
      </c>
    </row>
    <row r="635" spans="1:3" x14ac:dyDescent="0.3">
      <c r="A635" t="s">
        <v>277</v>
      </c>
      <c r="B635" t="s">
        <v>279</v>
      </c>
      <c r="C635" t="s">
        <v>32</v>
      </c>
    </row>
    <row r="636" spans="1:3" x14ac:dyDescent="0.3">
      <c r="A636" t="s">
        <v>475</v>
      </c>
      <c r="B636" t="s">
        <v>30</v>
      </c>
      <c r="C636" t="s">
        <v>32</v>
      </c>
    </row>
    <row r="637" spans="1:3" x14ac:dyDescent="0.3">
      <c r="A637" t="s">
        <v>174</v>
      </c>
      <c r="B637" t="s">
        <v>177</v>
      </c>
      <c r="C637" t="s">
        <v>178</v>
      </c>
    </row>
    <row r="638" spans="1:3" x14ac:dyDescent="0.3">
      <c r="A638" t="s">
        <v>362</v>
      </c>
      <c r="B638" t="s">
        <v>364</v>
      </c>
      <c r="C638" t="s">
        <v>32</v>
      </c>
    </row>
    <row r="639" spans="1:3" x14ac:dyDescent="0.3">
      <c r="A639" t="s">
        <v>302</v>
      </c>
      <c r="B639" t="s">
        <v>305</v>
      </c>
      <c r="C639" t="s">
        <v>200</v>
      </c>
    </row>
    <row r="640" spans="1:3" x14ac:dyDescent="0.3">
      <c r="A640" t="s">
        <v>165</v>
      </c>
      <c r="B640" t="s">
        <v>168</v>
      </c>
      <c r="C640" t="s">
        <v>170</v>
      </c>
    </row>
    <row r="641" spans="1:3" x14ac:dyDescent="0.3">
      <c r="A641" t="s">
        <v>452</v>
      </c>
      <c r="B641" t="s">
        <v>455</v>
      </c>
      <c r="C641" t="s">
        <v>258</v>
      </c>
    </row>
    <row r="642" spans="1:3" x14ac:dyDescent="0.3">
      <c r="A642" t="s">
        <v>539</v>
      </c>
      <c r="B642" t="s">
        <v>541</v>
      </c>
      <c r="C642" t="s">
        <v>32</v>
      </c>
    </row>
    <row r="643" spans="1:3" x14ac:dyDescent="0.3">
      <c r="A643" t="s">
        <v>446</v>
      </c>
      <c r="B643" t="s">
        <v>449</v>
      </c>
      <c r="C643" t="s">
        <v>450</v>
      </c>
    </row>
    <row r="644" spans="1:3" x14ac:dyDescent="0.3">
      <c r="A644" t="s">
        <v>543</v>
      </c>
      <c r="B644" t="s">
        <v>546</v>
      </c>
      <c r="C644" t="s">
        <v>78</v>
      </c>
    </row>
    <row r="645" spans="1:3" x14ac:dyDescent="0.3">
      <c r="A645" t="s">
        <v>439</v>
      </c>
      <c r="B645" t="s">
        <v>442</v>
      </c>
      <c r="C645" t="s">
        <v>443</v>
      </c>
    </row>
    <row r="646" spans="1:3" x14ac:dyDescent="0.3">
      <c r="A646" t="s">
        <v>160</v>
      </c>
      <c r="B646" t="s">
        <v>162</v>
      </c>
      <c r="C646" t="s">
        <v>32</v>
      </c>
    </row>
    <row r="647" spans="1:3" x14ac:dyDescent="0.3">
      <c r="A647" t="s">
        <v>309</v>
      </c>
      <c r="B647" t="s">
        <v>216</v>
      </c>
      <c r="C647" t="s">
        <v>32</v>
      </c>
    </row>
    <row r="648" spans="1:3" x14ac:dyDescent="0.3">
      <c r="A648" t="s">
        <v>89</v>
      </c>
      <c r="B648" t="s">
        <v>93</v>
      </c>
      <c r="C648" t="s">
        <v>95</v>
      </c>
    </row>
    <row r="649" spans="1:3" x14ac:dyDescent="0.3">
      <c r="A649" t="s">
        <v>45</v>
      </c>
      <c r="B649" t="s">
        <v>48</v>
      </c>
      <c r="C649" t="s">
        <v>41</v>
      </c>
    </row>
    <row r="650" spans="1:3" x14ac:dyDescent="0.3">
      <c r="A650" t="s">
        <v>577</v>
      </c>
      <c r="B650" t="s">
        <v>580</v>
      </c>
      <c r="C650" t="s">
        <v>370</v>
      </c>
    </row>
    <row r="651" spans="1:3" x14ac:dyDescent="0.3">
      <c r="A651" t="s">
        <v>126</v>
      </c>
      <c r="B651" t="s">
        <v>129</v>
      </c>
      <c r="C651" t="s">
        <v>130</v>
      </c>
    </row>
    <row r="652" spans="1:3" x14ac:dyDescent="0.3">
      <c r="A652" t="s">
        <v>272</v>
      </c>
      <c r="B652" t="s">
        <v>274</v>
      </c>
      <c r="C652" t="s">
        <v>32</v>
      </c>
    </row>
    <row r="653" spans="1:3" x14ac:dyDescent="0.3">
      <c r="A653" t="s">
        <v>322</v>
      </c>
      <c r="B653" t="s">
        <v>325</v>
      </c>
      <c r="C653" t="s">
        <v>326</v>
      </c>
    </row>
    <row r="654" spans="1:3" x14ac:dyDescent="0.3">
      <c r="A654" t="s">
        <v>144</v>
      </c>
      <c r="B654" t="s">
        <v>147</v>
      </c>
      <c r="C654" t="s">
        <v>148</v>
      </c>
    </row>
    <row r="655" spans="1:3" x14ac:dyDescent="0.3">
      <c r="A655" t="s">
        <v>174</v>
      </c>
      <c r="B655" t="s">
        <v>177</v>
      </c>
      <c r="C655" t="s">
        <v>178</v>
      </c>
    </row>
    <row r="656" spans="1:3" x14ac:dyDescent="0.3">
      <c r="A656" t="s">
        <v>203</v>
      </c>
      <c r="B656" t="s">
        <v>30</v>
      </c>
      <c r="C656" t="s">
        <v>32</v>
      </c>
    </row>
    <row r="657" spans="1:3" x14ac:dyDescent="0.3">
      <c r="A657" t="s">
        <v>475</v>
      </c>
      <c r="B657" t="s">
        <v>30</v>
      </c>
      <c r="C657" t="s">
        <v>32</v>
      </c>
    </row>
    <row r="658" spans="1:3" x14ac:dyDescent="0.3">
      <c r="A658" t="s">
        <v>467</v>
      </c>
      <c r="B658" t="s">
        <v>470</v>
      </c>
      <c r="C658" t="s">
        <v>130</v>
      </c>
    </row>
    <row r="659" spans="1:3" x14ac:dyDescent="0.3">
      <c r="A659" t="s">
        <v>391</v>
      </c>
      <c r="B659" t="s">
        <v>394</v>
      </c>
      <c r="C659" t="s">
        <v>130</v>
      </c>
    </row>
    <row r="660" spans="1:3" x14ac:dyDescent="0.3">
      <c r="A660" t="s">
        <v>196</v>
      </c>
      <c r="B660" t="s">
        <v>199</v>
      </c>
      <c r="C660" t="s">
        <v>199</v>
      </c>
    </row>
    <row r="661" spans="1:3" x14ac:dyDescent="0.3">
      <c r="A661" t="s">
        <v>452</v>
      </c>
      <c r="B661" t="s">
        <v>455</v>
      </c>
      <c r="C661" t="s">
        <v>258</v>
      </c>
    </row>
    <row r="662" spans="1:3" x14ac:dyDescent="0.3">
      <c r="A662" t="s">
        <v>520</v>
      </c>
      <c r="B662" t="s">
        <v>523</v>
      </c>
      <c r="C662" t="s">
        <v>178</v>
      </c>
    </row>
    <row r="663" spans="1:3" x14ac:dyDescent="0.3">
      <c r="A663" t="s">
        <v>317</v>
      </c>
      <c r="B663" t="s">
        <v>319</v>
      </c>
      <c r="C663" t="s">
        <v>32</v>
      </c>
    </row>
    <row r="664" spans="1:3" x14ac:dyDescent="0.3">
      <c r="A664" t="s">
        <v>415</v>
      </c>
      <c r="B664" t="s">
        <v>381</v>
      </c>
      <c r="C664" t="s">
        <v>32</v>
      </c>
    </row>
    <row r="665" spans="1:3" x14ac:dyDescent="0.3">
      <c r="A665" t="s">
        <v>526</v>
      </c>
      <c r="B665" t="s">
        <v>528</v>
      </c>
      <c r="C665" t="s">
        <v>32</v>
      </c>
    </row>
    <row r="666" spans="1:3" x14ac:dyDescent="0.3">
      <c r="A666" t="s">
        <v>462</v>
      </c>
      <c r="B666" t="s">
        <v>465</v>
      </c>
      <c r="C666" t="s">
        <v>443</v>
      </c>
    </row>
    <row r="667" spans="1:3" x14ac:dyDescent="0.3">
      <c r="A667" t="s">
        <v>174</v>
      </c>
      <c r="B667" t="s">
        <v>177</v>
      </c>
      <c r="C667" t="s">
        <v>178</v>
      </c>
    </row>
    <row r="668" spans="1:3" x14ac:dyDescent="0.3">
      <c r="A668" t="s">
        <v>418</v>
      </c>
      <c r="B668" t="s">
        <v>199</v>
      </c>
      <c r="C668" t="s">
        <v>199</v>
      </c>
    </row>
    <row r="669" spans="1:3" x14ac:dyDescent="0.3">
      <c r="A669" t="s">
        <v>272</v>
      </c>
      <c r="B669" t="s">
        <v>274</v>
      </c>
      <c r="C669" t="s">
        <v>32</v>
      </c>
    </row>
    <row r="670" spans="1:3" x14ac:dyDescent="0.3">
      <c r="A670" t="s">
        <v>272</v>
      </c>
      <c r="B670" t="s">
        <v>274</v>
      </c>
      <c r="C670" t="s">
        <v>32</v>
      </c>
    </row>
    <row r="671" spans="1:3" x14ac:dyDescent="0.3">
      <c r="A671" t="s">
        <v>28</v>
      </c>
      <c r="B671" t="s">
        <v>30</v>
      </c>
      <c r="C671" t="s">
        <v>32</v>
      </c>
    </row>
    <row r="672" spans="1:3" x14ac:dyDescent="0.3">
      <c r="A672" t="s">
        <v>120</v>
      </c>
      <c r="B672" t="s">
        <v>122</v>
      </c>
      <c r="C672" t="s">
        <v>32</v>
      </c>
    </row>
    <row r="673" spans="1:3" x14ac:dyDescent="0.3">
      <c r="A673" t="s">
        <v>498</v>
      </c>
      <c r="B673" t="s">
        <v>501</v>
      </c>
      <c r="C673" t="s">
        <v>326</v>
      </c>
    </row>
    <row r="674" spans="1:3" x14ac:dyDescent="0.3">
      <c r="A674" t="s">
        <v>99</v>
      </c>
      <c r="B674" t="s">
        <v>30</v>
      </c>
      <c r="C674" t="s">
        <v>32</v>
      </c>
    </row>
    <row r="675" spans="1:3" x14ac:dyDescent="0.3">
      <c r="A675" t="s">
        <v>403</v>
      </c>
      <c r="B675" t="s">
        <v>48</v>
      </c>
      <c r="C675" t="s">
        <v>41</v>
      </c>
    </row>
    <row r="676" spans="1:3" x14ac:dyDescent="0.3">
      <c r="A676" t="s">
        <v>475</v>
      </c>
      <c r="B676" t="s">
        <v>30</v>
      </c>
      <c r="C676" t="s">
        <v>32</v>
      </c>
    </row>
    <row r="677" spans="1:3" x14ac:dyDescent="0.3">
      <c r="A677" t="s">
        <v>174</v>
      </c>
      <c r="B677" t="s">
        <v>177</v>
      </c>
      <c r="C677" t="s">
        <v>178</v>
      </c>
    </row>
    <row r="678" spans="1:3" x14ac:dyDescent="0.3">
      <c r="A678" t="s">
        <v>272</v>
      </c>
      <c r="B678" t="s">
        <v>274</v>
      </c>
      <c r="C678" t="s">
        <v>32</v>
      </c>
    </row>
    <row r="679" spans="1:3" x14ac:dyDescent="0.3">
      <c r="A679" t="s">
        <v>272</v>
      </c>
      <c r="B679" t="s">
        <v>274</v>
      </c>
      <c r="C679" t="s">
        <v>32</v>
      </c>
    </row>
    <row r="680" spans="1:3" x14ac:dyDescent="0.3">
      <c r="A680" t="s">
        <v>174</v>
      </c>
      <c r="B680" t="s">
        <v>177</v>
      </c>
      <c r="C680" t="s">
        <v>178</v>
      </c>
    </row>
    <row r="681" spans="1:3" x14ac:dyDescent="0.3">
      <c r="A681" t="s">
        <v>114</v>
      </c>
      <c r="B681" t="s">
        <v>117</v>
      </c>
      <c r="C681" t="s">
        <v>41</v>
      </c>
    </row>
    <row r="682" spans="1:3" x14ac:dyDescent="0.3">
      <c r="A682" t="s">
        <v>277</v>
      </c>
      <c r="B682" t="s">
        <v>279</v>
      </c>
      <c r="C682" t="s">
        <v>32</v>
      </c>
    </row>
    <row r="683" spans="1:3" x14ac:dyDescent="0.3">
      <c r="A683" t="s">
        <v>492</v>
      </c>
      <c r="B683" t="s">
        <v>495</v>
      </c>
      <c r="C683" t="s">
        <v>170</v>
      </c>
    </row>
    <row r="684" spans="1:3" x14ac:dyDescent="0.3">
      <c r="A684" t="s">
        <v>539</v>
      </c>
      <c r="B684" t="s">
        <v>541</v>
      </c>
      <c r="C684" t="s">
        <v>32</v>
      </c>
    </row>
    <row r="685" spans="1:3" x14ac:dyDescent="0.3">
      <c r="A685" t="s">
        <v>526</v>
      </c>
      <c r="B685" t="s">
        <v>528</v>
      </c>
      <c r="C685" t="s">
        <v>32</v>
      </c>
    </row>
    <row r="686" spans="1:3" x14ac:dyDescent="0.3">
      <c r="A686" t="s">
        <v>58</v>
      </c>
      <c r="B686" t="s">
        <v>60</v>
      </c>
      <c r="C686" t="s">
        <v>32</v>
      </c>
    </row>
    <row r="687" spans="1:3" x14ac:dyDescent="0.3">
      <c r="A687" t="s">
        <v>552</v>
      </c>
      <c r="B687" t="s">
        <v>555</v>
      </c>
      <c r="C687" t="s">
        <v>258</v>
      </c>
    </row>
    <row r="688" spans="1:3" x14ac:dyDescent="0.3">
      <c r="A688" t="s">
        <v>272</v>
      </c>
      <c r="B688" t="s">
        <v>274</v>
      </c>
      <c r="C688" t="s">
        <v>32</v>
      </c>
    </row>
    <row r="689" spans="1:3" x14ac:dyDescent="0.3">
      <c r="A689" t="s">
        <v>558</v>
      </c>
      <c r="B689" t="s">
        <v>561</v>
      </c>
      <c r="C689" t="s">
        <v>95</v>
      </c>
    </row>
    <row r="690" spans="1:3" x14ac:dyDescent="0.3">
      <c r="A690" t="s">
        <v>475</v>
      </c>
      <c r="B690" t="s">
        <v>30</v>
      </c>
      <c r="C690" t="s">
        <v>32</v>
      </c>
    </row>
    <row r="691" spans="1:3" x14ac:dyDescent="0.3">
      <c r="A691" t="s">
        <v>191</v>
      </c>
      <c r="B691" t="s">
        <v>177</v>
      </c>
      <c r="C691" t="s">
        <v>178</v>
      </c>
    </row>
    <row r="692" spans="1:3" x14ac:dyDescent="0.3">
      <c r="A692" t="s">
        <v>219</v>
      </c>
      <c r="B692" t="s">
        <v>222</v>
      </c>
      <c r="C692" t="s">
        <v>41</v>
      </c>
    </row>
    <row r="693" spans="1:3" x14ac:dyDescent="0.3">
      <c r="A693" t="s">
        <v>531</v>
      </c>
      <c r="B693" t="s">
        <v>534</v>
      </c>
      <c r="C693" t="s">
        <v>41</v>
      </c>
    </row>
    <row r="694" spans="1:3" x14ac:dyDescent="0.3">
      <c r="A694" t="s">
        <v>254</v>
      </c>
      <c r="B694" t="s">
        <v>257</v>
      </c>
      <c r="C694" t="s">
        <v>258</v>
      </c>
    </row>
    <row r="695" spans="1:3" x14ac:dyDescent="0.3">
      <c r="A695" t="s">
        <v>418</v>
      </c>
      <c r="B695" t="s">
        <v>199</v>
      </c>
      <c r="C695" t="s">
        <v>199</v>
      </c>
    </row>
    <row r="696" spans="1:3" x14ac:dyDescent="0.3">
      <c r="A696" t="s">
        <v>520</v>
      </c>
      <c r="B696" t="s">
        <v>523</v>
      </c>
      <c r="C696" t="s">
        <v>178</v>
      </c>
    </row>
    <row r="697" spans="1:3" x14ac:dyDescent="0.3">
      <c r="A697" t="s">
        <v>272</v>
      </c>
      <c r="B697" t="s">
        <v>274</v>
      </c>
      <c r="C697" t="s">
        <v>32</v>
      </c>
    </row>
    <row r="698" spans="1:3" x14ac:dyDescent="0.3">
      <c r="A698" t="s">
        <v>492</v>
      </c>
      <c r="B698" t="s">
        <v>495</v>
      </c>
      <c r="C698" t="s">
        <v>170</v>
      </c>
    </row>
    <row r="699" spans="1:3" x14ac:dyDescent="0.3">
      <c r="A699" t="s">
        <v>433</v>
      </c>
      <c r="B699" t="s">
        <v>436</v>
      </c>
      <c r="C699" t="s">
        <v>41</v>
      </c>
    </row>
    <row r="700" spans="1:3" x14ac:dyDescent="0.3">
      <c r="A700" t="s">
        <v>52</v>
      </c>
      <c r="B700" t="s">
        <v>54</v>
      </c>
      <c r="C700" t="s">
        <v>32</v>
      </c>
    </row>
    <row r="701" spans="1:3" x14ac:dyDescent="0.3">
      <c r="A701" t="s">
        <v>174</v>
      </c>
      <c r="B701" t="s">
        <v>177</v>
      </c>
      <c r="C701" t="s">
        <v>178</v>
      </c>
    </row>
    <row r="702" spans="1:3" x14ac:dyDescent="0.3">
      <c r="A702" t="s">
        <v>397</v>
      </c>
      <c r="B702" t="s">
        <v>399</v>
      </c>
      <c r="C702" t="s">
        <v>32</v>
      </c>
    </row>
    <row r="703" spans="1:3" x14ac:dyDescent="0.3">
      <c r="A703" t="s">
        <v>152</v>
      </c>
      <c r="B703" t="s">
        <v>156</v>
      </c>
      <c r="C703" t="s">
        <v>95</v>
      </c>
    </row>
    <row r="704" spans="1:3" x14ac:dyDescent="0.3">
      <c r="A704" t="s">
        <v>174</v>
      </c>
      <c r="B704" t="s">
        <v>177</v>
      </c>
      <c r="C704" t="s">
        <v>178</v>
      </c>
    </row>
    <row r="705" spans="1:3" x14ac:dyDescent="0.3">
      <c r="A705" t="s">
        <v>403</v>
      </c>
      <c r="B705" t="s">
        <v>48</v>
      </c>
      <c r="C705" t="s">
        <v>41</v>
      </c>
    </row>
    <row r="706" spans="1:3" x14ac:dyDescent="0.3">
      <c r="A706" t="s">
        <v>475</v>
      </c>
      <c r="B706" t="s">
        <v>30</v>
      </c>
      <c r="C706" t="s">
        <v>32</v>
      </c>
    </row>
    <row r="707" spans="1:3" x14ac:dyDescent="0.3">
      <c r="A707" t="s">
        <v>467</v>
      </c>
      <c r="B707" t="s">
        <v>470</v>
      </c>
      <c r="C707" t="s">
        <v>130</v>
      </c>
    </row>
    <row r="708" spans="1:3" x14ac:dyDescent="0.3">
      <c r="A708" t="s">
        <v>391</v>
      </c>
      <c r="B708" t="s">
        <v>394</v>
      </c>
      <c r="C708" t="s">
        <v>130</v>
      </c>
    </row>
    <row r="709" spans="1:3" x14ac:dyDescent="0.3">
      <c r="A709" t="s">
        <v>196</v>
      </c>
      <c r="B709" t="s">
        <v>199</v>
      </c>
      <c r="C709" t="s">
        <v>199</v>
      </c>
    </row>
    <row r="710" spans="1:3" x14ac:dyDescent="0.3">
      <c r="A710" t="s">
        <v>329</v>
      </c>
      <c r="B710" t="s">
        <v>332</v>
      </c>
      <c r="C710" t="s">
        <v>170</v>
      </c>
    </row>
    <row r="711" spans="1:3" x14ac:dyDescent="0.3">
      <c r="A711" t="s">
        <v>520</v>
      </c>
      <c r="B711" t="s">
        <v>523</v>
      </c>
      <c r="C711" t="s">
        <v>178</v>
      </c>
    </row>
    <row r="712" spans="1:3" x14ac:dyDescent="0.3">
      <c r="A712" t="s">
        <v>317</v>
      </c>
      <c r="B712" t="s">
        <v>319</v>
      </c>
      <c r="C712" t="s">
        <v>32</v>
      </c>
    </row>
    <row r="713" spans="1:3" x14ac:dyDescent="0.3">
      <c r="A713" t="s">
        <v>415</v>
      </c>
      <c r="B713" t="s">
        <v>381</v>
      </c>
      <c r="C713" t="s">
        <v>32</v>
      </c>
    </row>
    <row r="714" spans="1:3" x14ac:dyDescent="0.3">
      <c r="A714" t="s">
        <v>272</v>
      </c>
      <c r="B714" t="s">
        <v>274</v>
      </c>
      <c r="C714" t="s">
        <v>32</v>
      </c>
    </row>
    <row r="715" spans="1:3" x14ac:dyDescent="0.3">
      <c r="A715" t="s">
        <v>174</v>
      </c>
      <c r="B715" t="s">
        <v>177</v>
      </c>
      <c r="C715" t="s">
        <v>178</v>
      </c>
    </row>
    <row r="716" spans="1:3" x14ac:dyDescent="0.3">
      <c r="A716" t="s">
        <v>418</v>
      </c>
      <c r="B716" t="s">
        <v>199</v>
      </c>
      <c r="C716" t="s">
        <v>199</v>
      </c>
    </row>
    <row r="717" spans="1:3" x14ac:dyDescent="0.3">
      <c r="A717" t="s">
        <v>272</v>
      </c>
      <c r="B717" t="s">
        <v>274</v>
      </c>
      <c r="C717" t="s">
        <v>32</v>
      </c>
    </row>
    <row r="718" spans="1:3" x14ac:dyDescent="0.3">
      <c r="A718" t="s">
        <v>139</v>
      </c>
      <c r="B718" t="s">
        <v>141</v>
      </c>
      <c r="C718" t="s">
        <v>32</v>
      </c>
    </row>
    <row r="719" spans="1:3" x14ac:dyDescent="0.3">
      <c r="A719" t="s">
        <v>28</v>
      </c>
      <c r="B719" t="s">
        <v>30</v>
      </c>
      <c r="C719" t="s">
        <v>32</v>
      </c>
    </row>
    <row r="720" spans="1:3" x14ac:dyDescent="0.3">
      <c r="A720" t="s">
        <v>120</v>
      </c>
      <c r="B720" t="s">
        <v>122</v>
      </c>
      <c r="C720" t="s">
        <v>32</v>
      </c>
    </row>
    <row r="721" spans="1:3" x14ac:dyDescent="0.3">
      <c r="A721" t="s">
        <v>225</v>
      </c>
      <c r="B721" t="s">
        <v>228</v>
      </c>
      <c r="C721" t="s">
        <v>231</v>
      </c>
    </row>
    <row r="722" spans="1:3" x14ac:dyDescent="0.3">
      <c r="A722" t="s">
        <v>99</v>
      </c>
      <c r="B722" t="s">
        <v>30</v>
      </c>
      <c r="C722" t="s">
        <v>32</v>
      </c>
    </row>
    <row r="723" spans="1:3" x14ac:dyDescent="0.3">
      <c r="A723" t="s">
        <v>183</v>
      </c>
      <c r="B723" t="s">
        <v>186</v>
      </c>
      <c r="C723" t="s">
        <v>188</v>
      </c>
    </row>
    <row r="724" spans="1:3" x14ac:dyDescent="0.3">
      <c r="A724" t="s">
        <v>475</v>
      </c>
      <c r="B724" t="s">
        <v>30</v>
      </c>
      <c r="C724" t="s">
        <v>32</v>
      </c>
    </row>
    <row r="725" spans="1:3" x14ac:dyDescent="0.3">
      <c r="A725" t="s">
        <v>174</v>
      </c>
      <c r="B725" t="s">
        <v>177</v>
      </c>
      <c r="C725" t="s">
        <v>178</v>
      </c>
    </row>
    <row r="726" spans="1:3" x14ac:dyDescent="0.3">
      <c r="A726" t="s">
        <v>285</v>
      </c>
      <c r="B726" t="s">
        <v>289</v>
      </c>
      <c r="C726" t="s">
        <v>95</v>
      </c>
    </row>
    <row r="727" spans="1:3" x14ac:dyDescent="0.3">
      <c r="A727" t="s">
        <v>174</v>
      </c>
      <c r="B727" t="s">
        <v>177</v>
      </c>
      <c r="C727" t="s">
        <v>178</v>
      </c>
    </row>
    <row r="728" spans="1:3" x14ac:dyDescent="0.3">
      <c r="A728" t="s">
        <v>174</v>
      </c>
      <c r="B728" t="s">
        <v>177</v>
      </c>
      <c r="C728" t="s">
        <v>178</v>
      </c>
    </row>
    <row r="729" spans="1:3" x14ac:dyDescent="0.3">
      <c r="A729" t="s">
        <v>114</v>
      </c>
      <c r="B729" t="s">
        <v>117</v>
      </c>
      <c r="C729" t="s">
        <v>41</v>
      </c>
    </row>
    <row r="730" spans="1:3" x14ac:dyDescent="0.3">
      <c r="A730" t="s">
        <v>462</v>
      </c>
      <c r="B730" t="s">
        <v>465</v>
      </c>
      <c r="C730" t="s">
        <v>443</v>
      </c>
    </row>
    <row r="731" spans="1:3" x14ac:dyDescent="0.3">
      <c r="A731" t="s">
        <v>492</v>
      </c>
      <c r="B731" t="s">
        <v>495</v>
      </c>
      <c r="C731" t="s">
        <v>170</v>
      </c>
    </row>
    <row r="732" spans="1:3" x14ac:dyDescent="0.3">
      <c r="A732" t="s">
        <v>539</v>
      </c>
      <c r="B732" t="s">
        <v>541</v>
      </c>
      <c r="C732" t="s">
        <v>32</v>
      </c>
    </row>
    <row r="733" spans="1:3" x14ac:dyDescent="0.3">
      <c r="A733" t="s">
        <v>526</v>
      </c>
      <c r="B733" t="s">
        <v>528</v>
      </c>
      <c r="C733" t="s">
        <v>32</v>
      </c>
    </row>
    <row r="734" spans="1:3" x14ac:dyDescent="0.3">
      <c r="A734" t="s">
        <v>58</v>
      </c>
      <c r="B734" t="s">
        <v>60</v>
      </c>
      <c r="C734" t="s">
        <v>32</v>
      </c>
    </row>
    <row r="735" spans="1:3" x14ac:dyDescent="0.3">
      <c r="A735" t="s">
        <v>552</v>
      </c>
      <c r="B735" t="s">
        <v>555</v>
      </c>
      <c r="C735" t="s">
        <v>258</v>
      </c>
    </row>
    <row r="736" spans="1:3" x14ac:dyDescent="0.3">
      <c r="A736" t="s">
        <v>272</v>
      </c>
      <c r="B736" t="s">
        <v>274</v>
      </c>
      <c r="C736" t="s">
        <v>32</v>
      </c>
    </row>
    <row r="737" spans="1:3" x14ac:dyDescent="0.3">
      <c r="A737" t="s">
        <v>558</v>
      </c>
      <c r="B737" t="s">
        <v>561</v>
      </c>
      <c r="C737" t="s">
        <v>95</v>
      </c>
    </row>
    <row r="738" spans="1:3" x14ac:dyDescent="0.3">
      <c r="A738" t="s">
        <v>475</v>
      </c>
      <c r="B738" t="s">
        <v>30</v>
      </c>
      <c r="C738" t="s">
        <v>32</v>
      </c>
    </row>
    <row r="739" spans="1:3" x14ac:dyDescent="0.3">
      <c r="A739" t="s">
        <v>191</v>
      </c>
      <c r="B739" t="s">
        <v>177</v>
      </c>
      <c r="C739" t="s">
        <v>178</v>
      </c>
    </row>
    <row r="740" spans="1:3" x14ac:dyDescent="0.3">
      <c r="A740" t="s">
        <v>219</v>
      </c>
      <c r="B740" t="s">
        <v>222</v>
      </c>
      <c r="C740" t="s">
        <v>41</v>
      </c>
    </row>
    <row r="741" spans="1:3" x14ac:dyDescent="0.3">
      <c r="A741" t="s">
        <v>415</v>
      </c>
      <c r="B741" t="s">
        <v>381</v>
      </c>
      <c r="C741" t="s">
        <v>32</v>
      </c>
    </row>
    <row r="742" spans="1:3" x14ac:dyDescent="0.3">
      <c r="A742" t="s">
        <v>254</v>
      </c>
      <c r="B742" t="s">
        <v>257</v>
      </c>
      <c r="C742" t="s">
        <v>258</v>
      </c>
    </row>
    <row r="743" spans="1:3" x14ac:dyDescent="0.3">
      <c r="A743" t="s">
        <v>418</v>
      </c>
      <c r="B743" t="s">
        <v>199</v>
      </c>
      <c r="C743" t="s">
        <v>199</v>
      </c>
    </row>
    <row r="744" spans="1:3" x14ac:dyDescent="0.3">
      <c r="A744" t="s">
        <v>267</v>
      </c>
      <c r="B744" t="s">
        <v>270</v>
      </c>
      <c r="C744" t="s">
        <v>41</v>
      </c>
    </row>
    <row r="745" spans="1:3" x14ac:dyDescent="0.3">
      <c r="A745" t="s">
        <v>272</v>
      </c>
      <c r="B745" t="s">
        <v>274</v>
      </c>
      <c r="C745" t="s">
        <v>32</v>
      </c>
    </row>
    <row r="746" spans="1:3" x14ac:dyDescent="0.3">
      <c r="A746" t="s">
        <v>277</v>
      </c>
      <c r="B746" t="s">
        <v>279</v>
      </c>
      <c r="C746" t="s">
        <v>32</v>
      </c>
    </row>
    <row r="747" spans="1:3" x14ac:dyDescent="0.3">
      <c r="A747" t="s">
        <v>492</v>
      </c>
      <c r="B747" t="s">
        <v>495</v>
      </c>
      <c r="C747" t="s">
        <v>170</v>
      </c>
    </row>
    <row r="748" spans="1:3" x14ac:dyDescent="0.3">
      <c r="A748" t="s">
        <v>433</v>
      </c>
      <c r="B748" t="s">
        <v>436</v>
      </c>
      <c r="C748" t="s">
        <v>41</v>
      </c>
    </row>
    <row r="749" spans="1:3" x14ac:dyDescent="0.3">
      <c r="A749" t="s">
        <v>45</v>
      </c>
      <c r="B749" t="s">
        <v>48</v>
      </c>
      <c r="C749" t="s">
        <v>41</v>
      </c>
    </row>
    <row r="750" spans="1:3" x14ac:dyDescent="0.3">
      <c r="A750" t="s">
        <v>52</v>
      </c>
      <c r="B750" t="s">
        <v>54</v>
      </c>
      <c r="C750" t="s">
        <v>32</v>
      </c>
    </row>
    <row r="751" spans="1:3" x14ac:dyDescent="0.3">
      <c r="A751" t="s">
        <v>174</v>
      </c>
      <c r="B751" t="s">
        <v>177</v>
      </c>
      <c r="C751" t="s">
        <v>178</v>
      </c>
    </row>
    <row r="752" spans="1:3" x14ac:dyDescent="0.3">
      <c r="A752" t="s">
        <v>272</v>
      </c>
      <c r="B752" t="s">
        <v>274</v>
      </c>
      <c r="C752" t="s">
        <v>32</v>
      </c>
    </row>
    <row r="753" spans="1:3" x14ac:dyDescent="0.3">
      <c r="A753" t="s">
        <v>418</v>
      </c>
      <c r="B753" t="s">
        <v>199</v>
      </c>
      <c r="C753" t="s">
        <v>199</v>
      </c>
    </row>
    <row r="754" spans="1:3" x14ac:dyDescent="0.3">
      <c r="A754" t="s">
        <v>152</v>
      </c>
      <c r="B754" t="s">
        <v>156</v>
      </c>
      <c r="C754" t="s">
        <v>95</v>
      </c>
    </row>
    <row r="755" spans="1:3" x14ac:dyDescent="0.3">
      <c r="A755" t="s">
        <v>133</v>
      </c>
      <c r="B755" t="s">
        <v>136</v>
      </c>
      <c r="C755" t="s">
        <v>78</v>
      </c>
    </row>
    <row r="756" spans="1:3" x14ac:dyDescent="0.3">
      <c r="A756" t="s">
        <v>403</v>
      </c>
      <c r="B756" t="s">
        <v>48</v>
      </c>
      <c r="C756" t="s">
        <v>41</v>
      </c>
    </row>
    <row r="757" spans="1:3" x14ac:dyDescent="0.3">
      <c r="A757" t="s">
        <v>191</v>
      </c>
      <c r="B757" t="s">
        <v>177</v>
      </c>
      <c r="C757" t="s">
        <v>178</v>
      </c>
    </row>
    <row r="758" spans="1:3" x14ac:dyDescent="0.3">
      <c r="A758" t="s">
        <v>62</v>
      </c>
      <c r="B758" t="s">
        <v>64</v>
      </c>
      <c r="C758" t="s">
        <v>32</v>
      </c>
    </row>
    <row r="759" spans="1:3" x14ac:dyDescent="0.3">
      <c r="A759" t="s">
        <v>391</v>
      </c>
      <c r="B759" t="s">
        <v>394</v>
      </c>
      <c r="C759" t="s">
        <v>130</v>
      </c>
    </row>
    <row r="760" spans="1:3" x14ac:dyDescent="0.3">
      <c r="A760" t="s">
        <v>196</v>
      </c>
      <c r="B760" t="s">
        <v>199</v>
      </c>
      <c r="C760" t="s">
        <v>199</v>
      </c>
    </row>
    <row r="761" spans="1:3" x14ac:dyDescent="0.3">
      <c r="A761" t="s">
        <v>329</v>
      </c>
      <c r="B761" t="s">
        <v>332</v>
      </c>
      <c r="C761" t="s">
        <v>170</v>
      </c>
    </row>
    <row r="762" spans="1:3" x14ac:dyDescent="0.3">
      <c r="A762" t="s">
        <v>520</v>
      </c>
      <c r="B762" t="s">
        <v>523</v>
      </c>
      <c r="C762" t="s">
        <v>178</v>
      </c>
    </row>
    <row r="763" spans="1:3" x14ac:dyDescent="0.3">
      <c r="A763" t="s">
        <v>219</v>
      </c>
      <c r="B763" t="s">
        <v>222</v>
      </c>
      <c r="C763" t="s">
        <v>41</v>
      </c>
    </row>
    <row r="764" spans="1:3" x14ac:dyDescent="0.3">
      <c r="A764" t="s">
        <v>415</v>
      </c>
      <c r="B764" t="s">
        <v>381</v>
      </c>
      <c r="C764" t="s">
        <v>32</v>
      </c>
    </row>
    <row r="765" spans="1:3" x14ac:dyDescent="0.3">
      <c r="A765" t="s">
        <v>418</v>
      </c>
      <c r="B765" t="s">
        <v>199</v>
      </c>
      <c r="C765" t="s">
        <v>199</v>
      </c>
    </row>
    <row r="766" spans="1:3" x14ac:dyDescent="0.3">
      <c r="A766" t="s">
        <v>272</v>
      </c>
      <c r="B766" t="s">
        <v>274</v>
      </c>
      <c r="C766" t="s">
        <v>32</v>
      </c>
    </row>
    <row r="767" spans="1:3" x14ac:dyDescent="0.3">
      <c r="A767" t="s">
        <v>174</v>
      </c>
      <c r="B767" t="s">
        <v>177</v>
      </c>
      <c r="C767" t="s">
        <v>178</v>
      </c>
    </row>
    <row r="768" spans="1:3" x14ac:dyDescent="0.3">
      <c r="A768" t="s">
        <v>418</v>
      </c>
      <c r="B768" t="s">
        <v>199</v>
      </c>
      <c r="C768" t="s">
        <v>199</v>
      </c>
    </row>
    <row r="769" spans="1:3" x14ac:dyDescent="0.3">
      <c r="A769" t="s">
        <v>272</v>
      </c>
      <c r="B769" t="s">
        <v>274</v>
      </c>
      <c r="C769" t="s">
        <v>32</v>
      </c>
    </row>
    <row r="770" spans="1:3" x14ac:dyDescent="0.3">
      <c r="A770" t="s">
        <v>139</v>
      </c>
      <c r="B770" t="s">
        <v>141</v>
      </c>
      <c r="C770" t="s">
        <v>32</v>
      </c>
    </row>
    <row r="771" spans="1:3" x14ac:dyDescent="0.3">
      <c r="A771" t="s">
        <v>261</v>
      </c>
      <c r="B771" t="s">
        <v>264</v>
      </c>
      <c r="C771" t="s">
        <v>188</v>
      </c>
    </row>
    <row r="772" spans="1:3" x14ac:dyDescent="0.3">
      <c r="A772" t="s">
        <v>120</v>
      </c>
      <c r="B772" t="s">
        <v>122</v>
      </c>
      <c r="C772" t="s">
        <v>32</v>
      </c>
    </row>
    <row r="773" spans="1:3" x14ac:dyDescent="0.3">
      <c r="A773" t="s">
        <v>225</v>
      </c>
      <c r="B773" t="s">
        <v>228</v>
      </c>
      <c r="C773" t="s">
        <v>231</v>
      </c>
    </row>
    <row r="774" spans="1:3" x14ac:dyDescent="0.3">
      <c r="A774" t="s">
        <v>277</v>
      </c>
      <c r="B774" t="s">
        <v>279</v>
      </c>
      <c r="C774" t="s">
        <v>32</v>
      </c>
    </row>
    <row r="775" spans="1:3" x14ac:dyDescent="0.3">
      <c r="A775" t="s">
        <v>183</v>
      </c>
      <c r="B775" t="s">
        <v>186</v>
      </c>
      <c r="C775" t="s">
        <v>188</v>
      </c>
    </row>
    <row r="776" spans="1:3" x14ac:dyDescent="0.3">
      <c r="A776" t="s">
        <v>89</v>
      </c>
      <c r="B776" t="s">
        <v>93</v>
      </c>
      <c r="C776" t="s">
        <v>95</v>
      </c>
    </row>
    <row r="777" spans="1:3" x14ac:dyDescent="0.3">
      <c r="A777" t="s">
        <v>272</v>
      </c>
      <c r="B777" t="s">
        <v>274</v>
      </c>
      <c r="C777" t="s">
        <v>32</v>
      </c>
    </row>
    <row r="778" spans="1:3" x14ac:dyDescent="0.3">
      <c r="A778" t="s">
        <v>285</v>
      </c>
      <c r="B778" t="s">
        <v>289</v>
      </c>
      <c r="C778" t="s">
        <v>95</v>
      </c>
    </row>
    <row r="779" spans="1:3" x14ac:dyDescent="0.3">
      <c r="A779" t="s">
        <v>58</v>
      </c>
      <c r="B779" t="s">
        <v>60</v>
      </c>
      <c r="C779" t="s">
        <v>32</v>
      </c>
    </row>
    <row r="780" spans="1:3" x14ac:dyDescent="0.3">
      <c r="A780" t="s">
        <v>285</v>
      </c>
      <c r="B780" t="s">
        <v>289</v>
      </c>
      <c r="C780" t="s">
        <v>95</v>
      </c>
    </row>
    <row r="781" spans="1:3" x14ac:dyDescent="0.3">
      <c r="A781" t="s">
        <v>174</v>
      </c>
      <c r="B781" t="s">
        <v>177</v>
      </c>
      <c r="C781" t="s">
        <v>178</v>
      </c>
    </row>
    <row r="782" spans="1:3" x14ac:dyDescent="0.3">
      <c r="A782" t="s">
        <v>114</v>
      </c>
      <c r="B782" t="s">
        <v>117</v>
      </c>
      <c r="C782" t="s">
        <v>41</v>
      </c>
    </row>
    <row r="783" spans="1:3" x14ac:dyDescent="0.3">
      <c r="A783" t="s">
        <v>552</v>
      </c>
      <c r="B783" t="s">
        <v>555</v>
      </c>
      <c r="C783" t="s">
        <v>258</v>
      </c>
    </row>
    <row r="784" spans="1:3" x14ac:dyDescent="0.3">
      <c r="A784" t="s">
        <v>89</v>
      </c>
      <c r="B784" t="s">
        <v>93</v>
      </c>
      <c r="C784" t="s">
        <v>95</v>
      </c>
    </row>
    <row r="785" spans="1:3" x14ac:dyDescent="0.3">
      <c r="A785" t="s">
        <v>174</v>
      </c>
      <c r="B785" t="s">
        <v>177</v>
      </c>
      <c r="C785" t="s">
        <v>178</v>
      </c>
    </row>
    <row r="786" spans="1:3" x14ac:dyDescent="0.3">
      <c r="A786" t="s">
        <v>52</v>
      </c>
      <c r="B786" t="s">
        <v>54</v>
      </c>
      <c r="C786" t="s">
        <v>32</v>
      </c>
    </row>
    <row r="787" spans="1:3" x14ac:dyDescent="0.3">
      <c r="A787" t="s">
        <v>62</v>
      </c>
      <c r="B787" t="s">
        <v>64</v>
      </c>
      <c r="C787" t="s">
        <v>32</v>
      </c>
    </row>
    <row r="788" spans="1:3" x14ac:dyDescent="0.3">
      <c r="A788" t="s">
        <v>302</v>
      </c>
      <c r="B788" t="s">
        <v>305</v>
      </c>
      <c r="C788" t="s">
        <v>200</v>
      </c>
    </row>
    <row r="789" spans="1:3" x14ac:dyDescent="0.3">
      <c r="A789" t="s">
        <v>89</v>
      </c>
      <c r="B789" t="s">
        <v>93</v>
      </c>
      <c r="C789" t="s">
        <v>95</v>
      </c>
    </row>
    <row r="790" spans="1:3" x14ac:dyDescent="0.3">
      <c r="A790" t="s">
        <v>373</v>
      </c>
      <c r="B790" t="s">
        <v>376</v>
      </c>
      <c r="C790" t="s">
        <v>231</v>
      </c>
    </row>
    <row r="791" spans="1:3" x14ac:dyDescent="0.3">
      <c r="A791" t="s">
        <v>397</v>
      </c>
      <c r="B791" t="s">
        <v>399</v>
      </c>
      <c r="C791" t="s">
        <v>32</v>
      </c>
    </row>
    <row r="792" spans="1:3" x14ac:dyDescent="0.3">
      <c r="A792" t="s">
        <v>109</v>
      </c>
      <c r="B792" t="s">
        <v>111</v>
      </c>
      <c r="C792" t="s">
        <v>32</v>
      </c>
    </row>
    <row r="793" spans="1:3" x14ac:dyDescent="0.3">
      <c r="A793" t="s">
        <v>114</v>
      </c>
      <c r="B793" t="s">
        <v>117</v>
      </c>
      <c r="C793" t="s">
        <v>41</v>
      </c>
    </row>
    <row r="794" spans="1:3" x14ac:dyDescent="0.3">
      <c r="A794" t="s">
        <v>543</v>
      </c>
      <c r="B794" t="s">
        <v>546</v>
      </c>
      <c r="C794" t="s">
        <v>78</v>
      </c>
    </row>
    <row r="795" spans="1:3" x14ac:dyDescent="0.3">
      <c r="A795" t="s">
        <v>479</v>
      </c>
      <c r="B795" t="s">
        <v>483</v>
      </c>
      <c r="C795" t="s">
        <v>484</v>
      </c>
    </row>
    <row r="796" spans="1:3" x14ac:dyDescent="0.3">
      <c r="A796" t="s">
        <v>317</v>
      </c>
      <c r="B796" t="s">
        <v>319</v>
      </c>
      <c r="C796" t="s">
        <v>32</v>
      </c>
    </row>
    <row r="797" spans="1:3" x14ac:dyDescent="0.3">
      <c r="A797" t="s">
        <v>139</v>
      </c>
      <c r="B797" t="s">
        <v>141</v>
      </c>
      <c r="C797" t="s">
        <v>32</v>
      </c>
    </row>
    <row r="798" spans="1:3" x14ac:dyDescent="0.3">
      <c r="A798" t="s">
        <v>322</v>
      </c>
      <c r="B798" t="s">
        <v>325</v>
      </c>
      <c r="C798" t="s">
        <v>326</v>
      </c>
    </row>
    <row r="799" spans="1:3" x14ac:dyDescent="0.3">
      <c r="A799" t="s">
        <v>246</v>
      </c>
      <c r="B799" t="s">
        <v>249</v>
      </c>
      <c r="C799" t="s">
        <v>200</v>
      </c>
    </row>
    <row r="800" spans="1:3" x14ac:dyDescent="0.3">
      <c r="A800" t="s">
        <v>568</v>
      </c>
      <c r="B800" t="s">
        <v>516</v>
      </c>
      <c r="C800" t="s">
        <v>32</v>
      </c>
    </row>
    <row r="801" spans="1:3" x14ac:dyDescent="0.3">
      <c r="A801" t="s">
        <v>207</v>
      </c>
      <c r="B801" t="s">
        <v>210</v>
      </c>
      <c r="C801" t="s">
        <v>95</v>
      </c>
    </row>
    <row r="802" spans="1:3" x14ac:dyDescent="0.3">
      <c r="A802" t="s">
        <v>174</v>
      </c>
      <c r="B802" t="s">
        <v>177</v>
      </c>
      <c r="C802" t="s">
        <v>178</v>
      </c>
    </row>
    <row r="803" spans="1:3" x14ac:dyDescent="0.3">
      <c r="A803" t="s">
        <v>37</v>
      </c>
      <c r="B803" t="s">
        <v>40</v>
      </c>
      <c r="C803" t="s">
        <v>41</v>
      </c>
    </row>
    <row r="804" spans="1:3" x14ac:dyDescent="0.3">
      <c r="A804" t="s">
        <v>104</v>
      </c>
      <c r="B804" t="s">
        <v>106</v>
      </c>
      <c r="C804" t="s">
        <v>32</v>
      </c>
    </row>
    <row r="805" spans="1:3" x14ac:dyDescent="0.3">
      <c r="A805" t="s">
        <v>452</v>
      </c>
      <c r="B805" t="s">
        <v>455</v>
      </c>
      <c r="C805" t="s">
        <v>258</v>
      </c>
    </row>
    <row r="806" spans="1:3" x14ac:dyDescent="0.3">
      <c r="A806" t="s">
        <v>28</v>
      </c>
      <c r="B806" t="s">
        <v>30</v>
      </c>
      <c r="C806" t="s">
        <v>32</v>
      </c>
    </row>
    <row r="807" spans="1:3" x14ac:dyDescent="0.3">
      <c r="A807" t="s">
        <v>89</v>
      </c>
      <c r="B807" t="s">
        <v>93</v>
      </c>
      <c r="C807" t="s">
        <v>95</v>
      </c>
    </row>
    <row r="808" spans="1:3" x14ac:dyDescent="0.3">
      <c r="A808" t="s">
        <v>45</v>
      </c>
      <c r="B808" t="s">
        <v>48</v>
      </c>
      <c r="C808" t="s">
        <v>41</v>
      </c>
    </row>
    <row r="809" spans="1:3" x14ac:dyDescent="0.3">
      <c r="A809" t="s">
        <v>52</v>
      </c>
      <c r="B809" t="s">
        <v>54</v>
      </c>
      <c r="C809" t="s">
        <v>32</v>
      </c>
    </row>
    <row r="810" spans="1:3" x14ac:dyDescent="0.3">
      <c r="A810" t="s">
        <v>58</v>
      </c>
      <c r="B810" t="s">
        <v>60</v>
      </c>
      <c r="C810" t="s">
        <v>32</v>
      </c>
    </row>
    <row r="811" spans="1:3" x14ac:dyDescent="0.3">
      <c r="A811" t="s">
        <v>62</v>
      </c>
      <c r="B811" t="s">
        <v>64</v>
      </c>
      <c r="C811" t="s">
        <v>32</v>
      </c>
    </row>
    <row r="812" spans="1:3" x14ac:dyDescent="0.3">
      <c r="A812" t="s">
        <v>67</v>
      </c>
      <c r="B812" t="s">
        <v>70</v>
      </c>
      <c r="C812" t="s">
        <v>41</v>
      </c>
    </row>
    <row r="813" spans="1:3" x14ac:dyDescent="0.3">
      <c r="A813" t="s">
        <v>73</v>
      </c>
      <c r="B813" t="s">
        <v>76</v>
      </c>
      <c r="C813" t="s">
        <v>78</v>
      </c>
    </row>
    <row r="814" spans="1:3" x14ac:dyDescent="0.3">
      <c r="A814" t="s">
        <v>81</v>
      </c>
      <c r="B814" t="s">
        <v>60</v>
      </c>
      <c r="C814" t="s">
        <v>32</v>
      </c>
    </row>
    <row r="815" spans="1:3" x14ac:dyDescent="0.3">
      <c r="A815" t="s">
        <v>302</v>
      </c>
      <c r="B815" t="s">
        <v>305</v>
      </c>
      <c r="C815" t="s">
        <v>200</v>
      </c>
    </row>
    <row r="816" spans="1:3" x14ac:dyDescent="0.3">
      <c r="A816" t="s">
        <v>89</v>
      </c>
      <c r="B816" t="s">
        <v>93</v>
      </c>
      <c r="C816" t="s">
        <v>95</v>
      </c>
    </row>
    <row r="817" spans="1:3" x14ac:dyDescent="0.3">
      <c r="A817" t="s">
        <v>309</v>
      </c>
      <c r="B817" t="s">
        <v>216</v>
      </c>
      <c r="C817" t="s">
        <v>32</v>
      </c>
    </row>
    <row r="818" spans="1:3" x14ac:dyDescent="0.3">
      <c r="A818" t="s">
        <v>104</v>
      </c>
      <c r="B818" t="s">
        <v>106</v>
      </c>
      <c r="C818" t="s">
        <v>32</v>
      </c>
    </row>
    <row r="819" spans="1:3" x14ac:dyDescent="0.3">
      <c r="A819" t="s">
        <v>109</v>
      </c>
      <c r="B819" t="s">
        <v>111</v>
      </c>
      <c r="C819" t="s">
        <v>32</v>
      </c>
    </row>
    <row r="820" spans="1:3" x14ac:dyDescent="0.3">
      <c r="A820" t="s">
        <v>114</v>
      </c>
      <c r="B820" t="s">
        <v>117</v>
      </c>
      <c r="C820" t="s">
        <v>41</v>
      </c>
    </row>
    <row r="821" spans="1:3" x14ac:dyDescent="0.3">
      <c r="A821" t="s">
        <v>120</v>
      </c>
      <c r="B821" t="s">
        <v>122</v>
      </c>
      <c r="C821" t="s">
        <v>32</v>
      </c>
    </row>
    <row r="822" spans="1:3" x14ac:dyDescent="0.3">
      <c r="A822" t="s">
        <v>312</v>
      </c>
      <c r="B822" t="s">
        <v>117</v>
      </c>
      <c r="C822" t="s">
        <v>41</v>
      </c>
    </row>
    <row r="823" spans="1:3" x14ac:dyDescent="0.3">
      <c r="A823" t="s">
        <v>317</v>
      </c>
      <c r="B823" t="s">
        <v>319</v>
      </c>
      <c r="C823" t="s">
        <v>32</v>
      </c>
    </row>
    <row r="824" spans="1:3" x14ac:dyDescent="0.3">
      <c r="A824" t="s">
        <v>139</v>
      </c>
      <c r="B824" t="s">
        <v>141</v>
      </c>
      <c r="C824" t="s">
        <v>32</v>
      </c>
    </row>
    <row r="825" spans="1:3" x14ac:dyDescent="0.3">
      <c r="A825" t="s">
        <v>28</v>
      </c>
      <c r="B825" t="s">
        <v>30</v>
      </c>
      <c r="C825" t="s">
        <v>32</v>
      </c>
    </row>
    <row r="826" spans="1:3" x14ac:dyDescent="0.3">
      <c r="A826" t="s">
        <v>246</v>
      </c>
      <c r="B826" t="s">
        <v>249</v>
      </c>
      <c r="C826" t="s">
        <v>200</v>
      </c>
    </row>
    <row r="827" spans="1:3" x14ac:dyDescent="0.3">
      <c r="A827" t="s">
        <v>62</v>
      </c>
      <c r="B827" t="s">
        <v>64</v>
      </c>
      <c r="C827" t="s">
        <v>32</v>
      </c>
    </row>
    <row r="828" spans="1:3" x14ac:dyDescent="0.3">
      <c r="A828" t="s">
        <v>207</v>
      </c>
      <c r="B828" t="s">
        <v>210</v>
      </c>
      <c r="C828" t="s">
        <v>95</v>
      </c>
    </row>
    <row r="829" spans="1:3" x14ac:dyDescent="0.3">
      <c r="A829" t="s">
        <v>261</v>
      </c>
      <c r="B829" t="s">
        <v>264</v>
      </c>
      <c r="C829" t="s">
        <v>188</v>
      </c>
    </row>
    <row r="830" spans="1:3" x14ac:dyDescent="0.3">
      <c r="A830" t="s">
        <v>84</v>
      </c>
      <c r="B830" t="s">
        <v>48</v>
      </c>
      <c r="C830" t="s">
        <v>41</v>
      </c>
    </row>
    <row r="831" spans="1:3" x14ac:dyDescent="0.3">
      <c r="A831" t="s">
        <v>174</v>
      </c>
      <c r="B831" t="s">
        <v>177</v>
      </c>
      <c r="C831" t="s">
        <v>178</v>
      </c>
    </row>
    <row r="832" spans="1:3" x14ac:dyDescent="0.3">
      <c r="A832" t="s">
        <v>462</v>
      </c>
      <c r="B832" t="s">
        <v>465</v>
      </c>
      <c r="C832" t="s">
        <v>443</v>
      </c>
    </row>
    <row r="833" spans="1:3" x14ac:dyDescent="0.3">
      <c r="A833" t="s">
        <v>492</v>
      </c>
      <c r="B833" t="s">
        <v>495</v>
      </c>
      <c r="C833" t="s">
        <v>170</v>
      </c>
    </row>
    <row r="834" spans="1:3" x14ac:dyDescent="0.3">
      <c r="A834" t="s">
        <v>89</v>
      </c>
      <c r="B834" t="s">
        <v>93</v>
      </c>
      <c r="C834" t="s">
        <v>95</v>
      </c>
    </row>
    <row r="835" spans="1:3" x14ac:dyDescent="0.3">
      <c r="A835" t="s">
        <v>152</v>
      </c>
      <c r="B835" t="s">
        <v>156</v>
      </c>
      <c r="C835" t="s">
        <v>95</v>
      </c>
    </row>
    <row r="836" spans="1:3" x14ac:dyDescent="0.3">
      <c r="A836" t="s">
        <v>526</v>
      </c>
      <c r="B836" t="s">
        <v>528</v>
      </c>
      <c r="C836" t="s">
        <v>32</v>
      </c>
    </row>
    <row r="837" spans="1:3" x14ac:dyDescent="0.3">
      <c r="A837" t="s">
        <v>58</v>
      </c>
      <c r="B837" t="s">
        <v>60</v>
      </c>
      <c r="C837" t="s">
        <v>32</v>
      </c>
    </row>
    <row r="838" spans="1:3" x14ac:dyDescent="0.3">
      <c r="A838" t="s">
        <v>552</v>
      </c>
      <c r="B838" t="s">
        <v>555</v>
      </c>
      <c r="C838" t="s">
        <v>258</v>
      </c>
    </row>
    <row r="839" spans="1:3" x14ac:dyDescent="0.3">
      <c r="A839" t="s">
        <v>272</v>
      </c>
      <c r="B839" t="s">
        <v>274</v>
      </c>
      <c r="C839" t="s">
        <v>32</v>
      </c>
    </row>
    <row r="840" spans="1:3" x14ac:dyDescent="0.3">
      <c r="A840" t="s">
        <v>558</v>
      </c>
      <c r="B840" t="s">
        <v>561</v>
      </c>
      <c r="C840" t="s">
        <v>95</v>
      </c>
    </row>
    <row r="841" spans="1:3" x14ac:dyDescent="0.3">
      <c r="A841" t="s">
        <v>174</v>
      </c>
      <c r="B841" t="s">
        <v>177</v>
      </c>
      <c r="C841" t="s">
        <v>178</v>
      </c>
    </row>
    <row r="842" spans="1:3" x14ac:dyDescent="0.3">
      <c r="A842" t="s">
        <v>191</v>
      </c>
      <c r="B842" t="s">
        <v>177</v>
      </c>
      <c r="C842" t="s">
        <v>178</v>
      </c>
    </row>
    <row r="843" spans="1:3" x14ac:dyDescent="0.3">
      <c r="A843" t="s">
        <v>219</v>
      </c>
      <c r="B843" t="s">
        <v>222</v>
      </c>
      <c r="C843" t="s">
        <v>41</v>
      </c>
    </row>
    <row r="844" spans="1:3" x14ac:dyDescent="0.3">
      <c r="A844" t="s">
        <v>174</v>
      </c>
      <c r="B844" t="s">
        <v>177</v>
      </c>
      <c r="C844" t="s">
        <v>178</v>
      </c>
    </row>
    <row r="845" spans="1:3" x14ac:dyDescent="0.3">
      <c r="A845" t="s">
        <v>531</v>
      </c>
      <c r="B845" t="s">
        <v>534</v>
      </c>
      <c r="C845" t="s">
        <v>41</v>
      </c>
    </row>
    <row r="846" spans="1:3" x14ac:dyDescent="0.3">
      <c r="A846" t="s">
        <v>254</v>
      </c>
      <c r="B846" t="s">
        <v>257</v>
      </c>
      <c r="C846" t="s">
        <v>258</v>
      </c>
    </row>
    <row r="847" spans="1:3" x14ac:dyDescent="0.3">
      <c r="A847" t="s">
        <v>73</v>
      </c>
      <c r="B847" t="s">
        <v>76</v>
      </c>
      <c r="C847" t="s">
        <v>78</v>
      </c>
    </row>
    <row r="848" spans="1:3" x14ac:dyDescent="0.3">
      <c r="A848" t="s">
        <v>267</v>
      </c>
      <c r="B848" t="s">
        <v>270</v>
      </c>
      <c r="C848" t="s">
        <v>41</v>
      </c>
    </row>
    <row r="849" spans="1:3" x14ac:dyDescent="0.3">
      <c r="A849" t="s">
        <v>272</v>
      </c>
      <c r="B849" t="s">
        <v>274</v>
      </c>
      <c r="C849" t="s">
        <v>32</v>
      </c>
    </row>
    <row r="850" spans="1:3" x14ac:dyDescent="0.3">
      <c r="A850" t="s">
        <v>277</v>
      </c>
      <c r="B850" t="s">
        <v>279</v>
      </c>
      <c r="C850" t="s">
        <v>32</v>
      </c>
    </row>
    <row r="851" spans="1:3" x14ac:dyDescent="0.3">
      <c r="A851" t="s">
        <v>492</v>
      </c>
      <c r="B851" t="s">
        <v>495</v>
      </c>
      <c r="C851" t="s">
        <v>170</v>
      </c>
    </row>
    <row r="852" spans="1:3" x14ac:dyDescent="0.3">
      <c r="A852" t="s">
        <v>89</v>
      </c>
      <c r="B852" t="s">
        <v>93</v>
      </c>
      <c r="C852" t="s">
        <v>95</v>
      </c>
    </row>
    <row r="853" spans="1:3" x14ac:dyDescent="0.3">
      <c r="A853" t="s">
        <v>45</v>
      </c>
      <c r="B853" t="s">
        <v>48</v>
      </c>
      <c r="C853" t="s">
        <v>41</v>
      </c>
    </row>
    <row r="854" spans="1:3" x14ac:dyDescent="0.3">
      <c r="A854" t="s">
        <v>52</v>
      </c>
      <c r="B854" t="s">
        <v>54</v>
      </c>
      <c r="C854" t="s">
        <v>32</v>
      </c>
    </row>
    <row r="855" spans="1:3" x14ac:dyDescent="0.3">
      <c r="A855" t="s">
        <v>174</v>
      </c>
      <c r="B855" t="s">
        <v>177</v>
      </c>
      <c r="C855" t="s">
        <v>178</v>
      </c>
    </row>
    <row r="856" spans="1:3" x14ac:dyDescent="0.3">
      <c r="A856" t="s">
        <v>272</v>
      </c>
      <c r="B856" t="s">
        <v>274</v>
      </c>
      <c r="C856" t="s">
        <v>32</v>
      </c>
    </row>
    <row r="857" spans="1:3" x14ac:dyDescent="0.3">
      <c r="A857" t="s">
        <v>272</v>
      </c>
      <c r="B857" t="s">
        <v>274</v>
      </c>
      <c r="C857" t="s">
        <v>32</v>
      </c>
    </row>
    <row r="858" spans="1:3" x14ac:dyDescent="0.3">
      <c r="A858" t="s">
        <v>309</v>
      </c>
      <c r="B858" t="s">
        <v>216</v>
      </c>
      <c r="C858" t="s">
        <v>32</v>
      </c>
    </row>
    <row r="859" spans="1:3" x14ac:dyDescent="0.3">
      <c r="A859" t="s">
        <v>312</v>
      </c>
      <c r="B859" t="s">
        <v>117</v>
      </c>
      <c r="C859" t="s">
        <v>41</v>
      </c>
    </row>
    <row r="860" spans="1:3" x14ac:dyDescent="0.3">
      <c r="A860" t="s">
        <v>37</v>
      </c>
      <c r="B860" t="s">
        <v>40</v>
      </c>
      <c r="C860" t="s">
        <v>41</v>
      </c>
    </row>
    <row r="861" spans="1:3" x14ac:dyDescent="0.3">
      <c r="A861" t="s">
        <v>285</v>
      </c>
      <c r="B861" t="s">
        <v>289</v>
      </c>
      <c r="C861" t="s">
        <v>95</v>
      </c>
    </row>
    <row r="862" spans="1:3" x14ac:dyDescent="0.3">
      <c r="A862" t="s">
        <v>498</v>
      </c>
      <c r="B862" t="s">
        <v>501</v>
      </c>
      <c r="C862" t="s">
        <v>326</v>
      </c>
    </row>
    <row r="863" spans="1:3" x14ac:dyDescent="0.3">
      <c r="A863" t="s">
        <v>109</v>
      </c>
      <c r="B863" t="s">
        <v>111</v>
      </c>
      <c r="C863" t="s">
        <v>32</v>
      </c>
    </row>
    <row r="864" spans="1:3" x14ac:dyDescent="0.3">
      <c r="A864" t="s">
        <v>73</v>
      </c>
      <c r="B864" t="s">
        <v>76</v>
      </c>
      <c r="C864" t="s">
        <v>78</v>
      </c>
    </row>
    <row r="865" spans="1:3" x14ac:dyDescent="0.3">
      <c r="A865" t="s">
        <v>277</v>
      </c>
      <c r="B865" t="s">
        <v>279</v>
      </c>
      <c r="C865" t="s">
        <v>32</v>
      </c>
    </row>
    <row r="866" spans="1:3" x14ac:dyDescent="0.3">
      <c r="A866" t="s">
        <v>475</v>
      </c>
      <c r="B866" t="s">
        <v>30</v>
      </c>
      <c r="C866" t="s">
        <v>32</v>
      </c>
    </row>
    <row r="867" spans="1:3" x14ac:dyDescent="0.3">
      <c r="A867" t="s">
        <v>174</v>
      </c>
      <c r="B867" t="s">
        <v>177</v>
      </c>
      <c r="C867" t="s">
        <v>178</v>
      </c>
    </row>
    <row r="868" spans="1:3" x14ac:dyDescent="0.3">
      <c r="A868" t="s">
        <v>362</v>
      </c>
      <c r="B868" t="s">
        <v>364</v>
      </c>
      <c r="C868" t="s">
        <v>32</v>
      </c>
    </row>
    <row r="869" spans="1:3" x14ac:dyDescent="0.3">
      <c r="A869" t="s">
        <v>531</v>
      </c>
      <c r="B869" t="s">
        <v>534</v>
      </c>
      <c r="C869" t="s">
        <v>41</v>
      </c>
    </row>
    <row r="870" spans="1:3" x14ac:dyDescent="0.3">
      <c r="A870" t="s">
        <v>165</v>
      </c>
      <c r="B870" t="s">
        <v>168</v>
      </c>
      <c r="C870" t="s">
        <v>170</v>
      </c>
    </row>
    <row r="871" spans="1:3" x14ac:dyDescent="0.3">
      <c r="A871" t="s">
        <v>452</v>
      </c>
      <c r="B871" t="s">
        <v>455</v>
      </c>
      <c r="C871" t="s">
        <v>258</v>
      </c>
    </row>
    <row r="872" spans="1:3" x14ac:dyDescent="0.3">
      <c r="A872" t="s">
        <v>539</v>
      </c>
      <c r="B872" t="s">
        <v>541</v>
      </c>
      <c r="C872" t="s">
        <v>32</v>
      </c>
    </row>
    <row r="873" spans="1:3" x14ac:dyDescent="0.3">
      <c r="A873" t="s">
        <v>446</v>
      </c>
      <c r="B873" t="s">
        <v>449</v>
      </c>
      <c r="C873" t="s">
        <v>450</v>
      </c>
    </row>
    <row r="874" spans="1:3" x14ac:dyDescent="0.3">
      <c r="A874" t="s">
        <v>543</v>
      </c>
      <c r="B874" t="s">
        <v>546</v>
      </c>
      <c r="C874" t="s">
        <v>78</v>
      </c>
    </row>
    <row r="875" spans="1:3" x14ac:dyDescent="0.3">
      <c r="A875" t="s">
        <v>174</v>
      </c>
      <c r="B875" t="s">
        <v>177</v>
      </c>
      <c r="C875" t="s">
        <v>178</v>
      </c>
    </row>
    <row r="876" spans="1:3" x14ac:dyDescent="0.3">
      <c r="A876" t="s">
        <v>160</v>
      </c>
      <c r="B876" t="s">
        <v>162</v>
      </c>
      <c r="C876" t="s">
        <v>32</v>
      </c>
    </row>
    <row r="877" spans="1:3" x14ac:dyDescent="0.3">
      <c r="A877" t="s">
        <v>309</v>
      </c>
      <c r="B877" t="s">
        <v>216</v>
      </c>
      <c r="C877" t="s">
        <v>32</v>
      </c>
    </row>
    <row r="878" spans="1:3" x14ac:dyDescent="0.3">
      <c r="A878" t="s">
        <v>37</v>
      </c>
      <c r="B878" t="s">
        <v>40</v>
      </c>
      <c r="C878" t="s">
        <v>41</v>
      </c>
    </row>
    <row r="879" spans="1:3" x14ac:dyDescent="0.3">
      <c r="A879" t="s">
        <v>577</v>
      </c>
      <c r="B879" t="s">
        <v>580</v>
      </c>
      <c r="C879" t="s">
        <v>370</v>
      </c>
    </row>
    <row r="880" spans="1:3" x14ac:dyDescent="0.3">
      <c r="A880" t="s">
        <v>174</v>
      </c>
      <c r="B880" t="s">
        <v>177</v>
      </c>
      <c r="C880" t="s">
        <v>178</v>
      </c>
    </row>
    <row r="881" spans="1:3" x14ac:dyDescent="0.3">
      <c r="A881" t="s">
        <v>397</v>
      </c>
      <c r="B881" t="s">
        <v>399</v>
      </c>
      <c r="C881" t="s">
        <v>32</v>
      </c>
    </row>
    <row r="882" spans="1:3" x14ac:dyDescent="0.3">
      <c r="A882" t="s">
        <v>144</v>
      </c>
      <c r="B882" t="s">
        <v>147</v>
      </c>
      <c r="C882" t="s">
        <v>148</v>
      </c>
    </row>
    <row r="883" spans="1:3" x14ac:dyDescent="0.3">
      <c r="A883" t="s">
        <v>133</v>
      </c>
      <c r="B883" t="s">
        <v>136</v>
      </c>
      <c r="C883" t="s">
        <v>78</v>
      </c>
    </row>
    <row r="884" spans="1:3" x14ac:dyDescent="0.3">
      <c r="A884" t="s">
        <v>183</v>
      </c>
      <c r="B884" t="s">
        <v>186</v>
      </c>
      <c r="C884" t="s">
        <v>188</v>
      </c>
    </row>
    <row r="885" spans="1:3" x14ac:dyDescent="0.3">
      <c r="A885" t="s">
        <v>191</v>
      </c>
      <c r="B885" t="s">
        <v>177</v>
      </c>
      <c r="C885" t="s">
        <v>178</v>
      </c>
    </row>
    <row r="886" spans="1:3" x14ac:dyDescent="0.3">
      <c r="A886" t="s">
        <v>152</v>
      </c>
      <c r="B886" t="s">
        <v>156</v>
      </c>
      <c r="C886" t="s">
        <v>95</v>
      </c>
    </row>
    <row r="887" spans="1:3" x14ac:dyDescent="0.3">
      <c r="A887" t="s">
        <v>196</v>
      </c>
      <c r="B887" t="s">
        <v>199</v>
      </c>
      <c r="C887" t="s">
        <v>199</v>
      </c>
    </row>
    <row r="888" spans="1:3" x14ac:dyDescent="0.3">
      <c r="A888" t="s">
        <v>203</v>
      </c>
      <c r="B888" t="s">
        <v>30</v>
      </c>
      <c r="C888" t="s">
        <v>32</v>
      </c>
    </row>
    <row r="889" spans="1:3" x14ac:dyDescent="0.3">
      <c r="A889" t="s">
        <v>207</v>
      </c>
      <c r="B889" t="s">
        <v>210</v>
      </c>
      <c r="C889" t="s">
        <v>95</v>
      </c>
    </row>
    <row r="890" spans="1:3" x14ac:dyDescent="0.3">
      <c r="A890" t="s">
        <v>214</v>
      </c>
      <c r="B890" t="s">
        <v>216</v>
      </c>
      <c r="C890" t="s">
        <v>32</v>
      </c>
    </row>
    <row r="891" spans="1:3" x14ac:dyDescent="0.3">
      <c r="A891" t="s">
        <v>558</v>
      </c>
      <c r="B891" t="s">
        <v>561</v>
      </c>
      <c r="C891" t="s">
        <v>95</v>
      </c>
    </row>
    <row r="892" spans="1:3" x14ac:dyDescent="0.3">
      <c r="A892" t="s">
        <v>225</v>
      </c>
      <c r="B892" t="s">
        <v>228</v>
      </c>
      <c r="C892" t="s">
        <v>231</v>
      </c>
    </row>
    <row r="893" spans="1:3" x14ac:dyDescent="0.3">
      <c r="A893" t="s">
        <v>234</v>
      </c>
      <c r="B893" t="s">
        <v>236</v>
      </c>
      <c r="C893" t="s">
        <v>32</v>
      </c>
    </row>
    <row r="894" spans="1:3" x14ac:dyDescent="0.3">
      <c r="A894" t="s">
        <v>239</v>
      </c>
      <c r="B894" t="s">
        <v>122</v>
      </c>
      <c r="C894" t="s">
        <v>32</v>
      </c>
    </row>
    <row r="895" spans="1:3" x14ac:dyDescent="0.3">
      <c r="A895" t="s">
        <v>174</v>
      </c>
      <c r="B895" t="s">
        <v>177</v>
      </c>
      <c r="C895" t="s">
        <v>178</v>
      </c>
    </row>
    <row r="896" spans="1:3" x14ac:dyDescent="0.3">
      <c r="A896" t="s">
        <v>397</v>
      </c>
      <c r="B896" t="s">
        <v>399</v>
      </c>
      <c r="C896" t="s">
        <v>32</v>
      </c>
    </row>
    <row r="897" spans="1:3" x14ac:dyDescent="0.3">
      <c r="A897" t="s">
        <v>152</v>
      </c>
      <c r="B897" t="s">
        <v>156</v>
      </c>
      <c r="C897" t="s">
        <v>95</v>
      </c>
    </row>
    <row r="898" spans="1:3" x14ac:dyDescent="0.3">
      <c r="A898" t="s">
        <v>254</v>
      </c>
      <c r="B898" t="s">
        <v>257</v>
      </c>
      <c r="C898" t="s">
        <v>258</v>
      </c>
    </row>
    <row r="899" spans="1:3" x14ac:dyDescent="0.3">
      <c r="A899" t="s">
        <v>261</v>
      </c>
      <c r="B899" t="s">
        <v>264</v>
      </c>
      <c r="C899" t="s">
        <v>188</v>
      </c>
    </row>
    <row r="900" spans="1:3" x14ac:dyDescent="0.3">
      <c r="A900" t="s">
        <v>267</v>
      </c>
      <c r="B900" t="s">
        <v>270</v>
      </c>
      <c r="C900" t="s">
        <v>41</v>
      </c>
    </row>
    <row r="901" spans="1:3" x14ac:dyDescent="0.3">
      <c r="A901" t="s">
        <v>272</v>
      </c>
      <c r="B901" t="s">
        <v>274</v>
      </c>
      <c r="C901" t="s">
        <v>32</v>
      </c>
    </row>
    <row r="902" spans="1:3" x14ac:dyDescent="0.3">
      <c r="A902" t="s">
        <v>277</v>
      </c>
      <c r="B902" t="s">
        <v>279</v>
      </c>
      <c r="C902" t="s">
        <v>32</v>
      </c>
    </row>
    <row r="903" spans="1:3" x14ac:dyDescent="0.3">
      <c r="A903" t="s">
        <v>81</v>
      </c>
      <c r="B903" t="s">
        <v>60</v>
      </c>
      <c r="C903" t="s">
        <v>32</v>
      </c>
    </row>
    <row r="904" spans="1:3" x14ac:dyDescent="0.3">
      <c r="A904" t="s">
        <v>89</v>
      </c>
      <c r="B904" t="s">
        <v>93</v>
      </c>
      <c r="C904" t="s">
        <v>95</v>
      </c>
    </row>
    <row r="905" spans="1:3" x14ac:dyDescent="0.3">
      <c r="A905" t="s">
        <v>272</v>
      </c>
      <c r="B905" t="s">
        <v>274</v>
      </c>
      <c r="C905" t="s">
        <v>32</v>
      </c>
    </row>
    <row r="906" spans="1:3" x14ac:dyDescent="0.3">
      <c r="A906" t="s">
        <v>281</v>
      </c>
      <c r="B906" t="s">
        <v>283</v>
      </c>
      <c r="C906" t="s">
        <v>32</v>
      </c>
    </row>
    <row r="907" spans="1:3" x14ac:dyDescent="0.3">
      <c r="A907" t="s">
        <v>58</v>
      </c>
      <c r="B907" t="s">
        <v>60</v>
      </c>
      <c r="C907" t="s">
        <v>32</v>
      </c>
    </row>
    <row r="908" spans="1:3" x14ac:dyDescent="0.3">
      <c r="A908" t="s">
        <v>285</v>
      </c>
      <c r="B908" t="s">
        <v>289</v>
      </c>
      <c r="C908" t="s">
        <v>95</v>
      </c>
    </row>
    <row r="909" spans="1:3" x14ac:dyDescent="0.3">
      <c r="A909" t="s">
        <v>365</v>
      </c>
      <c r="B909" t="s">
        <v>368</v>
      </c>
      <c r="C909" t="s">
        <v>370</v>
      </c>
    </row>
    <row r="910" spans="1:3" x14ac:dyDescent="0.3">
      <c r="A910" t="s">
        <v>133</v>
      </c>
      <c r="B910" t="s">
        <v>136</v>
      </c>
      <c r="C910" t="s">
        <v>78</v>
      </c>
    </row>
    <row r="911" spans="1:3" x14ac:dyDescent="0.3">
      <c r="A911" t="s">
        <v>81</v>
      </c>
      <c r="B911" t="s">
        <v>60</v>
      </c>
      <c r="C911" t="s">
        <v>32</v>
      </c>
    </row>
    <row r="912" spans="1:3" x14ac:dyDescent="0.3">
      <c r="A912" t="s">
        <v>191</v>
      </c>
      <c r="B912" t="s">
        <v>177</v>
      </c>
      <c r="C912" t="s">
        <v>178</v>
      </c>
    </row>
    <row r="913" spans="1:3" x14ac:dyDescent="0.3">
      <c r="A913" t="s">
        <v>152</v>
      </c>
      <c r="B913" t="s">
        <v>156</v>
      </c>
      <c r="C913" t="s">
        <v>95</v>
      </c>
    </row>
    <row r="914" spans="1:3" x14ac:dyDescent="0.3">
      <c r="A914" t="s">
        <v>196</v>
      </c>
      <c r="B914" t="s">
        <v>199</v>
      </c>
      <c r="C914" t="s">
        <v>199</v>
      </c>
    </row>
    <row r="915" spans="1:3" x14ac:dyDescent="0.3">
      <c r="A915" t="s">
        <v>203</v>
      </c>
      <c r="B915" t="s">
        <v>30</v>
      </c>
      <c r="C915" t="s">
        <v>32</v>
      </c>
    </row>
    <row r="916" spans="1:3" x14ac:dyDescent="0.3">
      <c r="A916" t="s">
        <v>552</v>
      </c>
      <c r="B916" t="s">
        <v>555</v>
      </c>
      <c r="C916" t="s">
        <v>258</v>
      </c>
    </row>
    <row r="917" spans="1:3" x14ac:dyDescent="0.3">
      <c r="A917" t="s">
        <v>214</v>
      </c>
      <c r="B917" t="s">
        <v>216</v>
      </c>
      <c r="C917" t="s">
        <v>32</v>
      </c>
    </row>
    <row r="918" spans="1:3" x14ac:dyDescent="0.3">
      <c r="A918" t="s">
        <v>558</v>
      </c>
      <c r="B918" t="s">
        <v>561</v>
      </c>
      <c r="C918" t="s">
        <v>95</v>
      </c>
    </row>
    <row r="919" spans="1:3" x14ac:dyDescent="0.3">
      <c r="A919" t="s">
        <v>225</v>
      </c>
      <c r="B919" t="s">
        <v>228</v>
      </c>
      <c r="C919" t="s">
        <v>231</v>
      </c>
    </row>
    <row r="920" spans="1:3" x14ac:dyDescent="0.3">
      <c r="A920" t="s">
        <v>234</v>
      </c>
      <c r="B920" t="s">
        <v>236</v>
      </c>
      <c r="C920" t="s">
        <v>32</v>
      </c>
    </row>
    <row r="921" spans="1:3" x14ac:dyDescent="0.3">
      <c r="A921" t="s">
        <v>239</v>
      </c>
      <c r="B921" t="s">
        <v>122</v>
      </c>
      <c r="C921" t="s">
        <v>32</v>
      </c>
    </row>
    <row r="922" spans="1:3" x14ac:dyDescent="0.3">
      <c r="A922" t="s">
        <v>174</v>
      </c>
      <c r="B922" t="s">
        <v>177</v>
      </c>
      <c r="C922" t="s">
        <v>178</v>
      </c>
    </row>
    <row r="923" spans="1:3" x14ac:dyDescent="0.3">
      <c r="A923" t="s">
        <v>397</v>
      </c>
      <c r="B923" t="s">
        <v>399</v>
      </c>
      <c r="C923" t="s">
        <v>32</v>
      </c>
    </row>
    <row r="924" spans="1:3" x14ac:dyDescent="0.3">
      <c r="A924" t="s">
        <v>144</v>
      </c>
      <c r="B924" t="s">
        <v>147</v>
      </c>
      <c r="C924" t="s">
        <v>148</v>
      </c>
    </row>
    <row r="925" spans="1:3" x14ac:dyDescent="0.3">
      <c r="A925" t="s">
        <v>254</v>
      </c>
      <c r="B925" t="s">
        <v>257</v>
      </c>
      <c r="C925" t="s">
        <v>258</v>
      </c>
    </row>
    <row r="926" spans="1:3" x14ac:dyDescent="0.3">
      <c r="A926" t="s">
        <v>261</v>
      </c>
      <c r="B926" t="s">
        <v>264</v>
      </c>
      <c r="C926" t="s">
        <v>188</v>
      </c>
    </row>
    <row r="927" spans="1:3" x14ac:dyDescent="0.3">
      <c r="A927" t="s">
        <v>267</v>
      </c>
      <c r="B927" t="s">
        <v>270</v>
      </c>
      <c r="C927" t="s">
        <v>41</v>
      </c>
    </row>
    <row r="928" spans="1:3" x14ac:dyDescent="0.3">
      <c r="A928" t="s">
        <v>272</v>
      </c>
      <c r="B928" t="s">
        <v>274</v>
      </c>
      <c r="C928" t="s">
        <v>32</v>
      </c>
    </row>
    <row r="929" spans="1:3" x14ac:dyDescent="0.3">
      <c r="A929" t="s">
        <v>277</v>
      </c>
      <c r="B929" t="s">
        <v>279</v>
      </c>
      <c r="C929" t="s">
        <v>32</v>
      </c>
    </row>
    <row r="930" spans="1:3" x14ac:dyDescent="0.3">
      <c r="A930" t="s">
        <v>492</v>
      </c>
      <c r="B930" t="s">
        <v>495</v>
      </c>
      <c r="C930" t="s">
        <v>170</v>
      </c>
    </row>
    <row r="931" spans="1:3" x14ac:dyDescent="0.3">
      <c r="A931" t="s">
        <v>89</v>
      </c>
      <c r="B931" t="s">
        <v>93</v>
      </c>
      <c r="C931" t="s">
        <v>95</v>
      </c>
    </row>
    <row r="932" spans="1:3" x14ac:dyDescent="0.3">
      <c r="A932" t="s">
        <v>272</v>
      </c>
      <c r="B932" t="s">
        <v>274</v>
      </c>
      <c r="C932" t="s">
        <v>32</v>
      </c>
    </row>
    <row r="933" spans="1:3" x14ac:dyDescent="0.3">
      <c r="A933" t="s">
        <v>281</v>
      </c>
      <c r="B933" t="s">
        <v>283</v>
      </c>
      <c r="C933" t="s">
        <v>32</v>
      </c>
    </row>
    <row r="934" spans="1:3" x14ac:dyDescent="0.3">
      <c r="A934" t="s">
        <v>58</v>
      </c>
      <c r="B934" t="s">
        <v>60</v>
      </c>
      <c r="C934" t="s">
        <v>32</v>
      </c>
    </row>
    <row r="935" spans="1:3" x14ac:dyDescent="0.3">
      <c r="A935" t="s">
        <v>409</v>
      </c>
      <c r="B935" t="s">
        <v>412</v>
      </c>
      <c r="C935" t="s">
        <v>148</v>
      </c>
    </row>
    <row r="936" spans="1:3" x14ac:dyDescent="0.3">
      <c r="A936" t="s">
        <v>365</v>
      </c>
      <c r="B936" t="s">
        <v>368</v>
      </c>
      <c r="C936" t="s">
        <v>370</v>
      </c>
    </row>
    <row r="937" spans="1:3" x14ac:dyDescent="0.3">
      <c r="A937" t="s">
        <v>552</v>
      </c>
      <c r="B937" t="s">
        <v>555</v>
      </c>
      <c r="C937" t="s">
        <v>258</v>
      </c>
    </row>
    <row r="938" spans="1:3" x14ac:dyDescent="0.3">
      <c r="A938" t="s">
        <v>144</v>
      </c>
      <c r="B938" t="s">
        <v>147</v>
      </c>
      <c r="C938" t="s">
        <v>148</v>
      </c>
    </row>
    <row r="939" spans="1:3" x14ac:dyDescent="0.3">
      <c r="A939" t="s">
        <v>600</v>
      </c>
      <c r="B939" t="s">
        <v>283</v>
      </c>
      <c r="C939" t="s">
        <v>32</v>
      </c>
    </row>
    <row r="940" spans="1:3" x14ac:dyDescent="0.3">
      <c r="A940" t="s">
        <v>335</v>
      </c>
      <c r="B940" t="s">
        <v>162</v>
      </c>
      <c r="C940" t="s">
        <v>32</v>
      </c>
    </row>
    <row r="941" spans="1:3" x14ac:dyDescent="0.3">
      <c r="A941" t="s">
        <v>126</v>
      </c>
      <c r="B941" t="s">
        <v>129</v>
      </c>
      <c r="C941" t="s">
        <v>130</v>
      </c>
    </row>
    <row r="942" spans="1:3" x14ac:dyDescent="0.3">
      <c r="A942" t="s">
        <v>261</v>
      </c>
      <c r="B942" t="s">
        <v>264</v>
      </c>
      <c r="C942" t="s">
        <v>188</v>
      </c>
    </row>
    <row r="943" spans="1:3" x14ac:dyDescent="0.3">
      <c r="A943" t="s">
        <v>340</v>
      </c>
      <c r="B943" t="s">
        <v>343</v>
      </c>
      <c r="C943" t="s">
        <v>41</v>
      </c>
    </row>
    <row r="944" spans="1:3" x14ac:dyDescent="0.3">
      <c r="A944" t="s">
        <v>346</v>
      </c>
      <c r="B944" t="s">
        <v>332</v>
      </c>
      <c r="C944" t="s">
        <v>170</v>
      </c>
    </row>
    <row r="945" spans="1:3" x14ac:dyDescent="0.3">
      <c r="A945" t="s">
        <v>352</v>
      </c>
      <c r="B945" t="s">
        <v>355</v>
      </c>
      <c r="C945" t="s">
        <v>178</v>
      </c>
    </row>
    <row r="946" spans="1:3" x14ac:dyDescent="0.3">
      <c r="A946" t="s">
        <v>358</v>
      </c>
      <c r="B946" t="s">
        <v>360</v>
      </c>
      <c r="C946" t="s">
        <v>32</v>
      </c>
    </row>
    <row r="947" spans="1:3" x14ac:dyDescent="0.3">
      <c r="A947" t="s">
        <v>362</v>
      </c>
      <c r="B947" t="s">
        <v>364</v>
      </c>
      <c r="C947" t="s">
        <v>32</v>
      </c>
    </row>
    <row r="948" spans="1:3" x14ac:dyDescent="0.3">
      <c r="A948" t="s">
        <v>28</v>
      </c>
      <c r="B948" t="s">
        <v>30</v>
      </c>
      <c r="C948" t="s">
        <v>32</v>
      </c>
    </row>
    <row r="949" spans="1:3" x14ac:dyDescent="0.3">
      <c r="A949" t="s">
        <v>174</v>
      </c>
      <c r="B949" t="s">
        <v>177</v>
      </c>
      <c r="C949" t="s">
        <v>178</v>
      </c>
    </row>
    <row r="950" spans="1:3" x14ac:dyDescent="0.3">
      <c r="A950" t="s">
        <v>365</v>
      </c>
      <c r="B950" t="s">
        <v>368</v>
      </c>
      <c r="C950" t="s">
        <v>370</v>
      </c>
    </row>
    <row r="951" spans="1:3" x14ac:dyDescent="0.3">
      <c r="A951" t="s">
        <v>373</v>
      </c>
      <c r="B951" t="s">
        <v>376</v>
      </c>
      <c r="C951" t="s">
        <v>231</v>
      </c>
    </row>
    <row r="952" spans="1:3" x14ac:dyDescent="0.3">
      <c r="A952" t="s">
        <v>572</v>
      </c>
      <c r="B952" t="s">
        <v>575</v>
      </c>
      <c r="C952" t="s">
        <v>443</v>
      </c>
    </row>
    <row r="953" spans="1:3" x14ac:dyDescent="0.3">
      <c r="A953" t="s">
        <v>214</v>
      </c>
      <c r="B953" t="s">
        <v>216</v>
      </c>
      <c r="C953" t="s">
        <v>32</v>
      </c>
    </row>
    <row r="954" spans="1:3" x14ac:dyDescent="0.3">
      <c r="A954" t="s">
        <v>383</v>
      </c>
      <c r="B954" t="s">
        <v>386</v>
      </c>
      <c r="C954" t="s">
        <v>170</v>
      </c>
    </row>
    <row r="955" spans="1:3" x14ac:dyDescent="0.3">
      <c r="A955" t="s">
        <v>322</v>
      </c>
      <c r="B955" t="s">
        <v>325</v>
      </c>
      <c r="C955" t="s">
        <v>326</v>
      </c>
    </row>
    <row r="956" spans="1:3" x14ac:dyDescent="0.3">
      <c r="A956" t="s">
        <v>577</v>
      </c>
      <c r="B956" t="s">
        <v>580</v>
      </c>
      <c r="C956" t="s">
        <v>370</v>
      </c>
    </row>
    <row r="957" spans="1:3" x14ac:dyDescent="0.3">
      <c r="A957" t="s">
        <v>174</v>
      </c>
      <c r="B957" t="s">
        <v>177</v>
      </c>
      <c r="C957" t="s">
        <v>178</v>
      </c>
    </row>
    <row r="958" spans="1:3" x14ac:dyDescent="0.3">
      <c r="A958" t="s">
        <v>391</v>
      </c>
      <c r="B958" t="s">
        <v>394</v>
      </c>
      <c r="C958" t="s">
        <v>130</v>
      </c>
    </row>
    <row r="959" spans="1:3" x14ac:dyDescent="0.3">
      <c r="A959" t="s">
        <v>174</v>
      </c>
      <c r="B959" t="s">
        <v>177</v>
      </c>
      <c r="C959" t="s">
        <v>178</v>
      </c>
    </row>
    <row r="960" spans="1:3" x14ac:dyDescent="0.3">
      <c r="A960" t="s">
        <v>37</v>
      </c>
      <c r="B960" t="s">
        <v>40</v>
      </c>
      <c r="C960" t="s">
        <v>41</v>
      </c>
    </row>
    <row r="961" spans="1:3" x14ac:dyDescent="0.3">
      <c r="A961" t="s">
        <v>397</v>
      </c>
      <c r="B961" t="s">
        <v>399</v>
      </c>
      <c r="C961" t="s">
        <v>32</v>
      </c>
    </row>
    <row r="962" spans="1:3" x14ac:dyDescent="0.3">
      <c r="A962" t="s">
        <v>379</v>
      </c>
      <c r="B962" t="s">
        <v>381</v>
      </c>
      <c r="C962" t="s">
        <v>32</v>
      </c>
    </row>
    <row r="963" spans="1:3" x14ac:dyDescent="0.3">
      <c r="A963" t="s">
        <v>133</v>
      </c>
      <c r="B963" t="s">
        <v>136</v>
      </c>
      <c r="C963" t="s">
        <v>78</v>
      </c>
    </row>
    <row r="964" spans="1:3" x14ac:dyDescent="0.3">
      <c r="A964" t="s">
        <v>81</v>
      </c>
      <c r="B964" t="s">
        <v>60</v>
      </c>
      <c r="C964" t="s">
        <v>32</v>
      </c>
    </row>
    <row r="965" spans="1:3" x14ac:dyDescent="0.3">
      <c r="A965" t="s">
        <v>191</v>
      </c>
      <c r="B965" t="s">
        <v>177</v>
      </c>
      <c r="C965" t="s">
        <v>178</v>
      </c>
    </row>
    <row r="966" spans="1:3" x14ac:dyDescent="0.3">
      <c r="A966" t="s">
        <v>152</v>
      </c>
      <c r="B966" t="s">
        <v>156</v>
      </c>
      <c r="C966" t="s">
        <v>95</v>
      </c>
    </row>
    <row r="967" spans="1:3" x14ac:dyDescent="0.3">
      <c r="A967" t="s">
        <v>196</v>
      </c>
      <c r="B967" t="s">
        <v>199</v>
      </c>
      <c r="C967" t="s">
        <v>199</v>
      </c>
    </row>
    <row r="968" spans="1:3" x14ac:dyDescent="0.3">
      <c r="A968" t="s">
        <v>203</v>
      </c>
      <c r="B968" t="s">
        <v>30</v>
      </c>
      <c r="C968" t="s">
        <v>32</v>
      </c>
    </row>
    <row r="969" spans="1:3" x14ac:dyDescent="0.3">
      <c r="A969" t="s">
        <v>552</v>
      </c>
      <c r="B969" t="s">
        <v>555</v>
      </c>
      <c r="C969" t="s">
        <v>258</v>
      </c>
    </row>
    <row r="970" spans="1:3" x14ac:dyDescent="0.3">
      <c r="A970" t="s">
        <v>214</v>
      </c>
      <c r="B970" t="s">
        <v>216</v>
      </c>
      <c r="C970" t="s">
        <v>32</v>
      </c>
    </row>
    <row r="971" spans="1:3" x14ac:dyDescent="0.3">
      <c r="A971" t="s">
        <v>558</v>
      </c>
      <c r="B971" t="s">
        <v>561</v>
      </c>
      <c r="C971" t="s">
        <v>95</v>
      </c>
    </row>
    <row r="972" spans="1:3" x14ac:dyDescent="0.3">
      <c r="A972" t="s">
        <v>225</v>
      </c>
      <c r="B972" t="s">
        <v>228</v>
      </c>
      <c r="C972" t="s">
        <v>231</v>
      </c>
    </row>
    <row r="973" spans="1:3" x14ac:dyDescent="0.3">
      <c r="A973" t="s">
        <v>234</v>
      </c>
      <c r="B973" t="s">
        <v>236</v>
      </c>
      <c r="C973" t="s">
        <v>32</v>
      </c>
    </row>
    <row r="974" spans="1:3" x14ac:dyDescent="0.3">
      <c r="A974" t="s">
        <v>239</v>
      </c>
      <c r="B974" t="s">
        <v>122</v>
      </c>
      <c r="C974" t="s">
        <v>32</v>
      </c>
    </row>
    <row r="975" spans="1:3" x14ac:dyDescent="0.3">
      <c r="A975" t="s">
        <v>174</v>
      </c>
      <c r="B975" t="s">
        <v>177</v>
      </c>
      <c r="C975" t="s">
        <v>178</v>
      </c>
    </row>
    <row r="976" spans="1:3" x14ac:dyDescent="0.3">
      <c r="A976" t="s">
        <v>397</v>
      </c>
      <c r="B976" t="s">
        <v>399</v>
      </c>
      <c r="C976" t="s">
        <v>32</v>
      </c>
    </row>
    <row r="977" spans="1:3" x14ac:dyDescent="0.3">
      <c r="A977" t="s">
        <v>152</v>
      </c>
      <c r="B977" t="s">
        <v>156</v>
      </c>
      <c r="C977" t="s">
        <v>95</v>
      </c>
    </row>
    <row r="978" spans="1:3" x14ac:dyDescent="0.3">
      <c r="A978" t="s">
        <v>254</v>
      </c>
      <c r="B978" t="s">
        <v>257</v>
      </c>
      <c r="C978" t="s">
        <v>258</v>
      </c>
    </row>
    <row r="979" spans="1:3" x14ac:dyDescent="0.3">
      <c r="A979" t="s">
        <v>261</v>
      </c>
      <c r="B979" t="s">
        <v>264</v>
      </c>
      <c r="C979" t="s">
        <v>188</v>
      </c>
    </row>
    <row r="980" spans="1:3" x14ac:dyDescent="0.3">
      <c r="A980" t="s">
        <v>267</v>
      </c>
      <c r="B980" t="s">
        <v>270</v>
      </c>
      <c r="C980" t="s">
        <v>41</v>
      </c>
    </row>
    <row r="981" spans="1:3" x14ac:dyDescent="0.3">
      <c r="A981" t="s">
        <v>272</v>
      </c>
      <c r="B981" t="s">
        <v>274</v>
      </c>
      <c r="C981" t="s">
        <v>32</v>
      </c>
    </row>
    <row r="982" spans="1:3" x14ac:dyDescent="0.3">
      <c r="A982" t="s">
        <v>277</v>
      </c>
      <c r="B982" t="s">
        <v>279</v>
      </c>
      <c r="C982" t="s">
        <v>32</v>
      </c>
    </row>
    <row r="983" spans="1:3" x14ac:dyDescent="0.3">
      <c r="A983" t="s">
        <v>492</v>
      </c>
      <c r="B983" t="s">
        <v>495</v>
      </c>
      <c r="C983" t="s">
        <v>170</v>
      </c>
    </row>
    <row r="984" spans="1:3" x14ac:dyDescent="0.3">
      <c r="A984" t="s">
        <v>89</v>
      </c>
      <c r="B984" t="s">
        <v>93</v>
      </c>
      <c r="C984" t="s">
        <v>95</v>
      </c>
    </row>
    <row r="985" spans="1:3" x14ac:dyDescent="0.3">
      <c r="A985" t="s">
        <v>272</v>
      </c>
      <c r="B985" t="s">
        <v>274</v>
      </c>
      <c r="C985" t="s">
        <v>32</v>
      </c>
    </row>
    <row r="986" spans="1:3" x14ac:dyDescent="0.3">
      <c r="A986" t="s">
        <v>281</v>
      </c>
      <c r="B986" t="s">
        <v>283</v>
      </c>
      <c r="C986" t="s">
        <v>32</v>
      </c>
    </row>
    <row r="987" spans="1:3" x14ac:dyDescent="0.3">
      <c r="A987" t="s">
        <v>58</v>
      </c>
      <c r="B987" t="s">
        <v>60</v>
      </c>
      <c r="C987" t="s">
        <v>32</v>
      </c>
    </row>
    <row r="988" spans="1:3" x14ac:dyDescent="0.3">
      <c r="A988" t="s">
        <v>409</v>
      </c>
      <c r="B988" t="s">
        <v>412</v>
      </c>
      <c r="C988" t="s">
        <v>148</v>
      </c>
    </row>
    <row r="989" spans="1:3" x14ac:dyDescent="0.3">
      <c r="A989" t="s">
        <v>365</v>
      </c>
      <c r="B989" t="s">
        <v>368</v>
      </c>
      <c r="C989" t="s">
        <v>370</v>
      </c>
    </row>
    <row r="990" spans="1:3" x14ac:dyDescent="0.3">
      <c r="A990" t="s">
        <v>322</v>
      </c>
      <c r="B990" t="s">
        <v>325</v>
      </c>
      <c r="C990" t="s">
        <v>326</v>
      </c>
    </row>
    <row r="991" spans="1:3" x14ac:dyDescent="0.3">
      <c r="A991" t="s">
        <v>196</v>
      </c>
      <c r="B991" t="s">
        <v>199</v>
      </c>
      <c r="C991" t="s">
        <v>199</v>
      </c>
    </row>
    <row r="992" spans="1:3" x14ac:dyDescent="0.3">
      <c r="A992" t="s">
        <v>174</v>
      </c>
      <c r="B992" t="s">
        <v>177</v>
      </c>
      <c r="C992" t="s">
        <v>178</v>
      </c>
    </row>
    <row r="993" spans="1:3" x14ac:dyDescent="0.3">
      <c r="A993" t="s">
        <v>272</v>
      </c>
      <c r="B993" t="s">
        <v>274</v>
      </c>
      <c r="C993" t="s">
        <v>32</v>
      </c>
    </row>
    <row r="994" spans="1:3" x14ac:dyDescent="0.3">
      <c r="A994" t="s">
        <v>174</v>
      </c>
      <c r="B994" t="s">
        <v>177</v>
      </c>
      <c r="C994" t="s">
        <v>178</v>
      </c>
    </row>
    <row r="995" spans="1:3" x14ac:dyDescent="0.3">
      <c r="A995" t="s">
        <v>160</v>
      </c>
      <c r="B995" t="s">
        <v>162</v>
      </c>
      <c r="C995" t="s">
        <v>32</v>
      </c>
    </row>
    <row r="996" spans="1:3" x14ac:dyDescent="0.3">
      <c r="A996" t="s">
        <v>487</v>
      </c>
      <c r="B996" t="s">
        <v>177</v>
      </c>
      <c r="C996" t="s">
        <v>178</v>
      </c>
    </row>
    <row r="997" spans="1:3" x14ac:dyDescent="0.3">
      <c r="A997" t="s">
        <v>335</v>
      </c>
      <c r="B997" t="s">
        <v>162</v>
      </c>
      <c r="C997" t="s">
        <v>32</v>
      </c>
    </row>
    <row r="998" spans="1:3" x14ac:dyDescent="0.3">
      <c r="A998" t="s">
        <v>242</v>
      </c>
      <c r="B998" t="s">
        <v>244</v>
      </c>
      <c r="C998" t="s">
        <v>32</v>
      </c>
    </row>
    <row r="999" spans="1:3" x14ac:dyDescent="0.3">
      <c r="A999" t="s">
        <v>219</v>
      </c>
      <c r="B999" t="s">
        <v>222</v>
      </c>
      <c r="C999" t="s">
        <v>41</v>
      </c>
    </row>
    <row r="1000" spans="1:3" x14ac:dyDescent="0.3">
      <c r="A1000" t="s">
        <v>365</v>
      </c>
      <c r="B1000" t="s">
        <v>368</v>
      </c>
      <c r="C1000" t="s">
        <v>370</v>
      </c>
    </row>
    <row r="1001" spans="1:3" x14ac:dyDescent="0.3">
      <c r="A1001" t="s">
        <v>383</v>
      </c>
      <c r="B1001" t="s">
        <v>386</v>
      </c>
      <c r="C1001" t="s">
        <v>170</v>
      </c>
    </row>
    <row r="1002" spans="1:3" x14ac:dyDescent="0.3">
      <c r="A1002" t="s">
        <v>28</v>
      </c>
      <c r="B1002" t="s">
        <v>30</v>
      </c>
      <c r="C1002" t="s">
        <v>32</v>
      </c>
    </row>
    <row r="1003" spans="1:3" x14ac:dyDescent="0.3">
      <c r="A1003" t="s">
        <v>365</v>
      </c>
      <c r="B1003" t="s">
        <v>368</v>
      </c>
      <c r="C1003" t="s">
        <v>370</v>
      </c>
    </row>
    <row r="1004" spans="1:3" x14ac:dyDescent="0.3">
      <c r="A1004" t="s">
        <v>272</v>
      </c>
      <c r="B1004" t="s">
        <v>274</v>
      </c>
      <c r="C1004" t="s">
        <v>32</v>
      </c>
    </row>
    <row r="1005" spans="1:3" x14ac:dyDescent="0.3">
      <c r="A1005" t="s">
        <v>254</v>
      </c>
      <c r="B1005" t="s">
        <v>257</v>
      </c>
      <c r="C1005" t="s">
        <v>258</v>
      </c>
    </row>
    <row r="1006" spans="1:3" x14ac:dyDescent="0.3">
      <c r="A1006" t="s">
        <v>492</v>
      </c>
      <c r="B1006" t="s">
        <v>495</v>
      </c>
      <c r="C1006" t="s">
        <v>170</v>
      </c>
    </row>
    <row r="1007" spans="1:3" x14ac:dyDescent="0.3">
      <c r="A1007" t="s">
        <v>498</v>
      </c>
      <c r="B1007" t="s">
        <v>501</v>
      </c>
      <c r="C1007" t="s">
        <v>326</v>
      </c>
    </row>
    <row r="1008" spans="1:3" x14ac:dyDescent="0.3">
      <c r="A1008" t="s">
        <v>133</v>
      </c>
      <c r="B1008" t="s">
        <v>136</v>
      </c>
      <c r="C1008" t="s">
        <v>78</v>
      </c>
    </row>
    <row r="1009" spans="1:3" x14ac:dyDescent="0.3">
      <c r="A1009" t="s">
        <v>403</v>
      </c>
      <c r="B1009" t="s">
        <v>48</v>
      </c>
      <c r="C1009" t="s">
        <v>41</v>
      </c>
    </row>
    <row r="1010" spans="1:3" x14ac:dyDescent="0.3">
      <c r="A1010" t="s">
        <v>174</v>
      </c>
      <c r="B1010" t="s">
        <v>177</v>
      </c>
      <c r="C1010" t="s">
        <v>178</v>
      </c>
    </row>
    <row r="1011" spans="1:3" x14ac:dyDescent="0.3">
      <c r="A1011" t="s">
        <v>246</v>
      </c>
      <c r="B1011" t="s">
        <v>249</v>
      </c>
      <c r="C1011" t="s">
        <v>200</v>
      </c>
    </row>
    <row r="1012" spans="1:3" x14ac:dyDescent="0.3">
      <c r="A1012" t="s">
        <v>174</v>
      </c>
      <c r="B1012" t="s">
        <v>177</v>
      </c>
      <c r="C1012" t="s">
        <v>178</v>
      </c>
    </row>
    <row r="1013" spans="1:3" x14ac:dyDescent="0.3">
      <c r="A1013" t="s">
        <v>272</v>
      </c>
      <c r="B1013" t="s">
        <v>274</v>
      </c>
      <c r="C1013" t="s">
        <v>32</v>
      </c>
    </row>
    <row r="1014" spans="1:3" x14ac:dyDescent="0.3">
      <c r="A1014" t="s">
        <v>379</v>
      </c>
      <c r="B1014" t="s">
        <v>381</v>
      </c>
      <c r="C1014" t="s">
        <v>32</v>
      </c>
    </row>
    <row r="1015" spans="1:3" x14ac:dyDescent="0.3">
      <c r="A1015" t="s">
        <v>174</v>
      </c>
      <c r="B1015" t="s">
        <v>177</v>
      </c>
      <c r="C1015" t="s">
        <v>178</v>
      </c>
    </row>
    <row r="1016" spans="1:3" x14ac:dyDescent="0.3">
      <c r="A1016" t="s">
        <v>309</v>
      </c>
      <c r="B1016" t="s">
        <v>216</v>
      </c>
      <c r="C1016" t="s">
        <v>32</v>
      </c>
    </row>
    <row r="1017" spans="1:3" x14ac:dyDescent="0.3">
      <c r="A1017" t="s">
        <v>403</v>
      </c>
      <c r="B1017" t="s">
        <v>48</v>
      </c>
      <c r="C1017" t="s">
        <v>41</v>
      </c>
    </row>
    <row r="1018" spans="1:3" x14ac:dyDescent="0.3">
      <c r="A1018" t="s">
        <v>433</v>
      </c>
      <c r="B1018" t="s">
        <v>436</v>
      </c>
      <c r="C1018" t="s">
        <v>41</v>
      </c>
    </row>
    <row r="1019" spans="1:3" x14ac:dyDescent="0.3">
      <c r="A1019" t="s">
        <v>475</v>
      </c>
      <c r="B1019" t="s">
        <v>30</v>
      </c>
      <c r="C1019" t="s">
        <v>32</v>
      </c>
    </row>
    <row r="1020" spans="1:3" x14ac:dyDescent="0.3">
      <c r="A1020" t="s">
        <v>340</v>
      </c>
      <c r="B1020" t="s">
        <v>343</v>
      </c>
      <c r="C1020" t="s">
        <v>41</v>
      </c>
    </row>
    <row r="1021" spans="1:3" x14ac:dyDescent="0.3">
      <c r="A1021" t="s">
        <v>467</v>
      </c>
      <c r="B1021" t="s">
        <v>470</v>
      </c>
      <c r="C1021" t="s">
        <v>130</v>
      </c>
    </row>
    <row r="1022" spans="1:3" x14ac:dyDescent="0.3">
      <c r="A1022" t="s">
        <v>285</v>
      </c>
      <c r="B1022" t="s">
        <v>289</v>
      </c>
      <c r="C1022" t="s">
        <v>95</v>
      </c>
    </row>
    <row r="1023" spans="1:3" x14ac:dyDescent="0.3">
      <c r="A1023" t="s">
        <v>391</v>
      </c>
      <c r="B1023" t="s">
        <v>394</v>
      </c>
      <c r="C1023" t="s">
        <v>130</v>
      </c>
    </row>
    <row r="1024" spans="1:3" x14ac:dyDescent="0.3">
      <c r="A1024" t="s">
        <v>358</v>
      </c>
      <c r="B1024" t="s">
        <v>360</v>
      </c>
      <c r="C1024" t="s">
        <v>32</v>
      </c>
    </row>
    <row r="1025" spans="1:3" x14ac:dyDescent="0.3">
      <c r="A1025" t="s">
        <v>196</v>
      </c>
      <c r="B1025" t="s">
        <v>199</v>
      </c>
      <c r="C1025" t="s">
        <v>199</v>
      </c>
    </row>
    <row r="1026" spans="1:3" x14ac:dyDescent="0.3">
      <c r="A1026" t="s">
        <v>292</v>
      </c>
      <c r="B1026" t="s">
        <v>295</v>
      </c>
      <c r="C1026" t="s">
        <v>231</v>
      </c>
    </row>
    <row r="1027" spans="1:3" x14ac:dyDescent="0.3">
      <c r="A1027" t="s">
        <v>329</v>
      </c>
      <c r="B1027" t="s">
        <v>332</v>
      </c>
      <c r="C1027" t="s">
        <v>170</v>
      </c>
    </row>
    <row r="1028" spans="1:3" x14ac:dyDescent="0.3">
      <c r="A1028" t="s">
        <v>73</v>
      </c>
      <c r="B1028" t="s">
        <v>76</v>
      </c>
      <c r="C1028" t="s">
        <v>78</v>
      </c>
    </row>
    <row r="1029" spans="1:3" x14ac:dyDescent="0.3">
      <c r="A1029" t="s">
        <v>520</v>
      </c>
      <c r="B1029" t="s">
        <v>523</v>
      </c>
      <c r="C1029" t="s">
        <v>178</v>
      </c>
    </row>
    <row r="1030" spans="1:3" x14ac:dyDescent="0.3">
      <c r="A1030" t="s">
        <v>277</v>
      </c>
      <c r="B1030" t="s">
        <v>279</v>
      </c>
      <c r="C1030" t="s">
        <v>32</v>
      </c>
    </row>
    <row r="1031" spans="1:3" x14ac:dyDescent="0.3">
      <c r="A1031" t="s">
        <v>317</v>
      </c>
      <c r="B1031" t="s">
        <v>319</v>
      </c>
      <c r="C1031" t="s">
        <v>32</v>
      </c>
    </row>
    <row r="1032" spans="1:3" x14ac:dyDescent="0.3">
      <c r="A1032" t="s">
        <v>174</v>
      </c>
      <c r="B1032" t="s">
        <v>177</v>
      </c>
      <c r="C1032" t="s">
        <v>178</v>
      </c>
    </row>
    <row r="1033" spans="1:3" x14ac:dyDescent="0.3">
      <c r="A1033" t="s">
        <v>415</v>
      </c>
      <c r="B1033" t="s">
        <v>381</v>
      </c>
      <c r="C1033" t="s">
        <v>32</v>
      </c>
    </row>
    <row r="1034" spans="1:3" x14ac:dyDescent="0.3">
      <c r="A1034" t="s">
        <v>174</v>
      </c>
      <c r="B1034" t="s">
        <v>177</v>
      </c>
      <c r="C1034" t="s">
        <v>178</v>
      </c>
    </row>
    <row r="1035" spans="1:3" x14ac:dyDescent="0.3">
      <c r="A1035" t="s">
        <v>446</v>
      </c>
      <c r="B1035" t="s">
        <v>449</v>
      </c>
      <c r="C1035" t="s">
        <v>450</v>
      </c>
    </row>
    <row r="1036" spans="1:3" x14ac:dyDescent="0.3">
      <c r="A1036" t="s">
        <v>272</v>
      </c>
      <c r="B1036" t="s">
        <v>274</v>
      </c>
      <c r="C1036" t="s">
        <v>32</v>
      </c>
    </row>
    <row r="1037" spans="1:3" x14ac:dyDescent="0.3">
      <c r="A1037" t="s">
        <v>391</v>
      </c>
      <c r="B1037" t="s">
        <v>394</v>
      </c>
      <c r="C1037" t="s">
        <v>130</v>
      </c>
    </row>
    <row r="1038" spans="1:3" x14ac:dyDescent="0.3">
      <c r="A1038" t="s">
        <v>174</v>
      </c>
      <c r="B1038" t="s">
        <v>177</v>
      </c>
      <c r="C1038" t="s">
        <v>178</v>
      </c>
    </row>
    <row r="1039" spans="1:3" x14ac:dyDescent="0.3">
      <c r="A1039" t="s">
        <v>165</v>
      </c>
      <c r="B1039" t="s">
        <v>168</v>
      </c>
      <c r="C1039" t="s">
        <v>170</v>
      </c>
    </row>
    <row r="1040" spans="1:3" x14ac:dyDescent="0.3">
      <c r="A1040" t="s">
        <v>418</v>
      </c>
      <c r="B1040" t="s">
        <v>199</v>
      </c>
      <c r="C1040" t="s">
        <v>199</v>
      </c>
    </row>
    <row r="1041" spans="1:3" x14ac:dyDescent="0.3">
      <c r="A1041" t="s">
        <v>452</v>
      </c>
      <c r="B1041" t="s">
        <v>455</v>
      </c>
      <c r="C1041" t="s">
        <v>258</v>
      </c>
    </row>
    <row r="1042" spans="1:3" x14ac:dyDescent="0.3">
      <c r="A1042" t="s">
        <v>272</v>
      </c>
      <c r="B1042" t="s">
        <v>274</v>
      </c>
      <c r="C1042" t="s">
        <v>32</v>
      </c>
    </row>
    <row r="1043" spans="1:3" x14ac:dyDescent="0.3">
      <c r="A1043" t="s">
        <v>539</v>
      </c>
      <c r="B1043" t="s">
        <v>541</v>
      </c>
      <c r="C1043" t="s">
        <v>32</v>
      </c>
    </row>
    <row r="1044" spans="1:3" x14ac:dyDescent="0.3">
      <c r="A1044" t="s">
        <v>139</v>
      </c>
      <c r="B1044" t="s">
        <v>141</v>
      </c>
      <c r="C1044" t="s">
        <v>32</v>
      </c>
    </row>
    <row r="1045" spans="1:3" x14ac:dyDescent="0.3">
      <c r="A1045" t="s">
        <v>446</v>
      </c>
      <c r="B1045" t="s">
        <v>449</v>
      </c>
      <c r="C1045" t="s">
        <v>450</v>
      </c>
    </row>
    <row r="1046" spans="1:3" x14ac:dyDescent="0.3">
      <c r="A1046" t="s">
        <v>28</v>
      </c>
      <c r="B1046" t="s">
        <v>30</v>
      </c>
      <c r="C1046" t="s">
        <v>32</v>
      </c>
    </row>
    <row r="1047" spans="1:3" x14ac:dyDescent="0.3">
      <c r="A1047" t="s">
        <v>543</v>
      </c>
      <c r="B1047" t="s">
        <v>546</v>
      </c>
      <c r="C1047" t="s">
        <v>78</v>
      </c>
    </row>
    <row r="1048" spans="1:3" x14ac:dyDescent="0.3">
      <c r="A1048" t="s">
        <v>120</v>
      </c>
      <c r="B1048" t="s">
        <v>122</v>
      </c>
      <c r="C1048" t="s">
        <v>32</v>
      </c>
    </row>
    <row r="1049" spans="1:3" x14ac:dyDescent="0.3">
      <c r="A1049" t="s">
        <v>439</v>
      </c>
      <c r="B1049" t="s">
        <v>442</v>
      </c>
      <c r="C1049" t="s">
        <v>443</v>
      </c>
    </row>
    <row r="1050" spans="1:3" x14ac:dyDescent="0.3">
      <c r="A1050" t="s">
        <v>225</v>
      </c>
      <c r="B1050" t="s">
        <v>228</v>
      </c>
      <c r="C1050" t="s">
        <v>231</v>
      </c>
    </row>
    <row r="1051" spans="1:3" x14ac:dyDescent="0.3">
      <c r="A1051" t="s">
        <v>160</v>
      </c>
      <c r="B1051" t="s">
        <v>162</v>
      </c>
      <c r="C1051" t="s">
        <v>32</v>
      </c>
    </row>
    <row r="1052" spans="1:3" x14ac:dyDescent="0.3">
      <c r="A1052" t="s">
        <v>99</v>
      </c>
      <c r="B1052" t="s">
        <v>30</v>
      </c>
      <c r="C1052" t="s">
        <v>32</v>
      </c>
    </row>
    <row r="1053" spans="1:3" x14ac:dyDescent="0.3">
      <c r="A1053" t="s">
        <v>309</v>
      </c>
      <c r="B1053" t="s">
        <v>216</v>
      </c>
      <c r="C1053" t="s">
        <v>32</v>
      </c>
    </row>
    <row r="1054" spans="1:3" x14ac:dyDescent="0.3">
      <c r="A1054" t="s">
        <v>183</v>
      </c>
      <c r="B1054" t="s">
        <v>186</v>
      </c>
      <c r="C1054" t="s">
        <v>188</v>
      </c>
    </row>
    <row r="1055" spans="1:3" x14ac:dyDescent="0.3">
      <c r="A1055" t="s">
        <v>89</v>
      </c>
      <c r="B1055" t="s">
        <v>93</v>
      </c>
      <c r="C1055" t="s">
        <v>95</v>
      </c>
    </row>
    <row r="1056" spans="1:3" x14ac:dyDescent="0.3">
      <c r="A1056" t="s">
        <v>475</v>
      </c>
      <c r="B1056" t="s">
        <v>30</v>
      </c>
      <c r="C1056" t="s">
        <v>32</v>
      </c>
    </row>
    <row r="1057" spans="1:3" x14ac:dyDescent="0.3">
      <c r="A1057" t="s">
        <v>174</v>
      </c>
      <c r="B1057" t="s">
        <v>177</v>
      </c>
      <c r="C1057" t="s">
        <v>178</v>
      </c>
    </row>
    <row r="1058" spans="1:3" x14ac:dyDescent="0.3">
      <c r="A1058" t="s">
        <v>577</v>
      </c>
      <c r="B1058" t="s">
        <v>580</v>
      </c>
      <c r="C1058" t="s">
        <v>370</v>
      </c>
    </row>
    <row r="1059" spans="1:3" x14ac:dyDescent="0.3">
      <c r="A1059" t="s">
        <v>285</v>
      </c>
      <c r="B1059" t="s">
        <v>289</v>
      </c>
      <c r="C1059" t="s">
        <v>95</v>
      </c>
    </row>
    <row r="1060" spans="1:3" x14ac:dyDescent="0.3">
      <c r="A1060" t="s">
        <v>126</v>
      </c>
      <c r="B1060" t="s">
        <v>129</v>
      </c>
      <c r="C1060" t="s">
        <v>130</v>
      </c>
    </row>
    <row r="1061" spans="1:3" x14ac:dyDescent="0.3">
      <c r="A1061" t="s">
        <v>174</v>
      </c>
      <c r="B1061" t="s">
        <v>177</v>
      </c>
      <c r="C1061" t="s">
        <v>178</v>
      </c>
    </row>
    <row r="1062" spans="1:3" x14ac:dyDescent="0.3">
      <c r="A1062" t="s">
        <v>174</v>
      </c>
      <c r="B1062" t="s">
        <v>177</v>
      </c>
      <c r="C1062" t="s">
        <v>178</v>
      </c>
    </row>
    <row r="1063" spans="1:3" x14ac:dyDescent="0.3">
      <c r="A1063" t="s">
        <v>531</v>
      </c>
      <c r="B1063" t="s">
        <v>534</v>
      </c>
      <c r="C1063" t="s">
        <v>41</v>
      </c>
    </row>
    <row r="1064" spans="1:3" x14ac:dyDescent="0.3">
      <c r="A1064" t="s">
        <v>174</v>
      </c>
      <c r="B1064" t="s">
        <v>177</v>
      </c>
      <c r="C1064" t="s">
        <v>178</v>
      </c>
    </row>
    <row r="1065" spans="1:3" x14ac:dyDescent="0.3">
      <c r="A1065" t="s">
        <v>144</v>
      </c>
      <c r="B1065" t="s">
        <v>147</v>
      </c>
      <c r="C1065" t="s">
        <v>148</v>
      </c>
    </row>
    <row r="1066" spans="1:3" x14ac:dyDescent="0.3">
      <c r="A1066" t="s">
        <v>114</v>
      </c>
      <c r="B1066" t="s">
        <v>117</v>
      </c>
      <c r="C1066" t="s">
        <v>41</v>
      </c>
    </row>
    <row r="1067" spans="1:3" x14ac:dyDescent="0.3">
      <c r="A1067" t="s">
        <v>322</v>
      </c>
      <c r="B1067" t="s">
        <v>325</v>
      </c>
      <c r="C1067" t="s">
        <v>326</v>
      </c>
    </row>
    <row r="1068" spans="1:3" x14ac:dyDescent="0.3">
      <c r="A1068" t="s">
        <v>196</v>
      </c>
      <c r="B1068" t="s">
        <v>199</v>
      </c>
      <c r="C1068" t="s">
        <v>199</v>
      </c>
    </row>
    <row r="1069" spans="1:3" x14ac:dyDescent="0.3">
      <c r="A1069" t="s">
        <v>174</v>
      </c>
      <c r="B1069" t="s">
        <v>177</v>
      </c>
      <c r="C1069" t="s">
        <v>178</v>
      </c>
    </row>
    <row r="1070" spans="1:3" x14ac:dyDescent="0.3">
      <c r="A1070" t="s">
        <v>272</v>
      </c>
      <c r="B1070" t="s">
        <v>274</v>
      </c>
      <c r="C1070" t="s">
        <v>32</v>
      </c>
    </row>
    <row r="1071" spans="1:3" x14ac:dyDescent="0.3">
      <c r="A1071" t="s">
        <v>174</v>
      </c>
      <c r="B1071" t="s">
        <v>177</v>
      </c>
      <c r="C1071" t="s">
        <v>178</v>
      </c>
    </row>
    <row r="1072" spans="1:3" x14ac:dyDescent="0.3">
      <c r="A1072" t="s">
        <v>196</v>
      </c>
      <c r="B1072" t="s">
        <v>199</v>
      </c>
      <c r="C1072" t="s">
        <v>199</v>
      </c>
    </row>
    <row r="1073" spans="1:3" x14ac:dyDescent="0.3">
      <c r="A1073" t="s">
        <v>487</v>
      </c>
      <c r="B1073" t="s">
        <v>177</v>
      </c>
      <c r="C1073" t="s">
        <v>178</v>
      </c>
    </row>
    <row r="1074" spans="1:3" x14ac:dyDescent="0.3">
      <c r="A1074" t="s">
        <v>335</v>
      </c>
      <c r="B1074" t="s">
        <v>162</v>
      </c>
      <c r="C1074" t="s">
        <v>32</v>
      </c>
    </row>
    <row r="1075" spans="1:3" x14ac:dyDescent="0.3">
      <c r="A1075" t="s">
        <v>242</v>
      </c>
      <c r="B1075" t="s">
        <v>244</v>
      </c>
      <c r="C1075" t="s">
        <v>32</v>
      </c>
    </row>
    <row r="1076" spans="1:3" x14ac:dyDescent="0.3">
      <c r="A1076" t="s">
        <v>219</v>
      </c>
      <c r="B1076" t="s">
        <v>222</v>
      </c>
      <c r="C1076" t="s">
        <v>41</v>
      </c>
    </row>
    <row r="1077" spans="1:3" x14ac:dyDescent="0.3">
      <c r="A1077" t="s">
        <v>365</v>
      </c>
      <c r="B1077" t="s">
        <v>368</v>
      </c>
      <c r="C1077" t="s">
        <v>370</v>
      </c>
    </row>
    <row r="1078" spans="1:3" x14ac:dyDescent="0.3">
      <c r="A1078" t="s">
        <v>383</v>
      </c>
      <c r="B1078" t="s">
        <v>386</v>
      </c>
      <c r="C1078" t="s">
        <v>170</v>
      </c>
    </row>
    <row r="1079" spans="1:3" x14ac:dyDescent="0.3">
      <c r="A1079" t="s">
        <v>28</v>
      </c>
      <c r="B1079" t="s">
        <v>30</v>
      </c>
      <c r="C1079" t="s">
        <v>32</v>
      </c>
    </row>
    <row r="1080" spans="1:3" x14ac:dyDescent="0.3">
      <c r="A1080" t="s">
        <v>365</v>
      </c>
      <c r="B1080" t="s">
        <v>368</v>
      </c>
      <c r="C1080" t="s">
        <v>370</v>
      </c>
    </row>
    <row r="1081" spans="1:3" x14ac:dyDescent="0.3">
      <c r="A1081" t="s">
        <v>272</v>
      </c>
      <c r="B1081" t="s">
        <v>274</v>
      </c>
      <c r="C1081" t="s">
        <v>32</v>
      </c>
    </row>
    <row r="1082" spans="1:3" x14ac:dyDescent="0.3">
      <c r="A1082" t="s">
        <v>254</v>
      </c>
      <c r="B1082" t="s">
        <v>257</v>
      </c>
      <c r="C1082" t="s">
        <v>258</v>
      </c>
    </row>
    <row r="1083" spans="1:3" x14ac:dyDescent="0.3">
      <c r="A1083" t="s">
        <v>492</v>
      </c>
      <c r="B1083" t="s">
        <v>495</v>
      </c>
      <c r="C1083" t="s">
        <v>170</v>
      </c>
    </row>
    <row r="1084" spans="1:3" x14ac:dyDescent="0.3">
      <c r="A1084" t="s">
        <v>498</v>
      </c>
      <c r="B1084" t="s">
        <v>501</v>
      </c>
      <c r="C1084" t="s">
        <v>326</v>
      </c>
    </row>
    <row r="1085" spans="1:3" x14ac:dyDescent="0.3">
      <c r="A1085" t="s">
        <v>183</v>
      </c>
      <c r="B1085" t="s">
        <v>186</v>
      </c>
      <c r="C1085" t="s">
        <v>188</v>
      </c>
    </row>
    <row r="1086" spans="1:3" x14ac:dyDescent="0.3">
      <c r="A1086" t="s">
        <v>403</v>
      </c>
      <c r="B1086" t="s">
        <v>48</v>
      </c>
      <c r="C1086" t="s">
        <v>41</v>
      </c>
    </row>
    <row r="1087" spans="1:3" x14ac:dyDescent="0.3">
      <c r="A1087" t="s">
        <v>174</v>
      </c>
      <c r="B1087" t="s">
        <v>177</v>
      </c>
      <c r="C1087" t="s">
        <v>178</v>
      </c>
    </row>
    <row r="1088" spans="1:3" x14ac:dyDescent="0.3">
      <c r="A1088" t="s">
        <v>246</v>
      </c>
      <c r="B1088" t="s">
        <v>249</v>
      </c>
      <c r="C1088" t="s">
        <v>200</v>
      </c>
    </row>
    <row r="1089" spans="1:3" x14ac:dyDescent="0.3">
      <c r="A1089" t="s">
        <v>174</v>
      </c>
      <c r="B1089" t="s">
        <v>177</v>
      </c>
      <c r="C1089" t="s">
        <v>178</v>
      </c>
    </row>
    <row r="1090" spans="1:3" x14ac:dyDescent="0.3">
      <c r="A1090" t="s">
        <v>272</v>
      </c>
      <c r="B1090" t="s">
        <v>274</v>
      </c>
      <c r="C1090" t="s">
        <v>32</v>
      </c>
    </row>
    <row r="1091" spans="1:3" x14ac:dyDescent="0.3">
      <c r="A1091" t="s">
        <v>379</v>
      </c>
      <c r="B1091" t="s">
        <v>381</v>
      </c>
      <c r="C1091" t="s">
        <v>32</v>
      </c>
    </row>
    <row r="1092" spans="1:3" x14ac:dyDescent="0.3">
      <c r="A1092" t="s">
        <v>425</v>
      </c>
      <c r="B1092" t="s">
        <v>428</v>
      </c>
      <c r="C1092" t="s">
        <v>430</v>
      </c>
    </row>
    <row r="1093" spans="1:3" x14ac:dyDescent="0.3">
      <c r="A1093" t="s">
        <v>433</v>
      </c>
      <c r="B1093" t="s">
        <v>436</v>
      </c>
      <c r="C1093" t="s">
        <v>41</v>
      </c>
    </row>
    <row r="1094" spans="1:3" x14ac:dyDescent="0.3">
      <c r="A1094" t="s">
        <v>272</v>
      </c>
      <c r="B1094" t="s">
        <v>274</v>
      </c>
      <c r="C1094" t="s">
        <v>32</v>
      </c>
    </row>
    <row r="1095" spans="1:3" x14ac:dyDescent="0.3">
      <c r="A1095" t="s">
        <v>281</v>
      </c>
      <c r="B1095" t="s">
        <v>283</v>
      </c>
      <c r="C1095" t="s">
        <v>32</v>
      </c>
    </row>
    <row r="1096" spans="1:3" x14ac:dyDescent="0.3">
      <c r="A1096" t="s">
        <v>58</v>
      </c>
      <c r="B1096" t="s">
        <v>60</v>
      </c>
      <c r="C1096" t="s">
        <v>32</v>
      </c>
    </row>
    <row r="1097" spans="1:3" x14ac:dyDescent="0.3">
      <c r="A1097" t="s">
        <v>285</v>
      </c>
      <c r="B1097" t="s">
        <v>289</v>
      </c>
      <c r="C1097" t="s">
        <v>95</v>
      </c>
    </row>
    <row r="1098" spans="1:3" x14ac:dyDescent="0.3">
      <c r="A1098" t="s">
        <v>73</v>
      </c>
      <c r="B1098" t="s">
        <v>76</v>
      </c>
      <c r="C1098" t="s">
        <v>78</v>
      </c>
    </row>
    <row r="1099" spans="1:3" x14ac:dyDescent="0.3">
      <c r="A1099" t="s">
        <v>439</v>
      </c>
      <c r="B1099" t="s">
        <v>442</v>
      </c>
      <c r="C1099" t="s">
        <v>443</v>
      </c>
    </row>
    <row r="1100" spans="1:3" x14ac:dyDescent="0.3">
      <c r="A1100" t="s">
        <v>174</v>
      </c>
      <c r="B1100" t="s">
        <v>177</v>
      </c>
      <c r="C1100" t="s">
        <v>178</v>
      </c>
    </row>
    <row r="1101" spans="1:3" x14ac:dyDescent="0.3">
      <c r="A1101" t="s">
        <v>84</v>
      </c>
      <c r="B1101" t="s">
        <v>48</v>
      </c>
      <c r="C1101" t="s">
        <v>41</v>
      </c>
    </row>
    <row r="1102" spans="1:3" x14ac:dyDescent="0.3">
      <c r="A1102" t="s">
        <v>446</v>
      </c>
      <c r="B1102" t="s">
        <v>449</v>
      </c>
      <c r="C1102" t="s">
        <v>450</v>
      </c>
    </row>
    <row r="1103" spans="1:3" x14ac:dyDescent="0.3">
      <c r="A1103" t="s">
        <v>322</v>
      </c>
      <c r="B1103" t="s">
        <v>325</v>
      </c>
      <c r="C1103" t="s">
        <v>326</v>
      </c>
    </row>
    <row r="1104" spans="1:3" x14ac:dyDescent="0.3">
      <c r="A1104" t="s">
        <v>84</v>
      </c>
      <c r="B1104" t="s">
        <v>48</v>
      </c>
      <c r="C1104" t="s">
        <v>41</v>
      </c>
    </row>
    <row r="1105" spans="1:3" x14ac:dyDescent="0.3">
      <c r="A1105" t="s">
        <v>558</v>
      </c>
      <c r="B1105" t="s">
        <v>561</v>
      </c>
      <c r="C1105" t="s">
        <v>95</v>
      </c>
    </row>
    <row r="1106" spans="1:3" x14ac:dyDescent="0.3">
      <c r="A1106" t="s">
        <v>458</v>
      </c>
      <c r="B1106" t="s">
        <v>283</v>
      </c>
      <c r="C1106" t="s">
        <v>32</v>
      </c>
    </row>
    <row r="1107" spans="1:3" x14ac:dyDescent="0.3">
      <c r="A1107" t="s">
        <v>446</v>
      </c>
      <c r="B1107" t="s">
        <v>449</v>
      </c>
      <c r="C1107" t="s">
        <v>450</v>
      </c>
    </row>
    <row r="1108" spans="1:3" x14ac:dyDescent="0.3">
      <c r="A1108" t="s">
        <v>462</v>
      </c>
      <c r="B1108" t="s">
        <v>465</v>
      </c>
      <c r="C1108" t="s">
        <v>443</v>
      </c>
    </row>
    <row r="1109" spans="1:3" x14ac:dyDescent="0.3">
      <c r="A1109" t="s">
        <v>439</v>
      </c>
      <c r="B1109" t="s">
        <v>442</v>
      </c>
      <c r="C1109" t="s">
        <v>443</v>
      </c>
    </row>
    <row r="1110" spans="1:3" x14ac:dyDescent="0.3">
      <c r="A1110" t="s">
        <v>507</v>
      </c>
      <c r="B1110" t="s">
        <v>30</v>
      </c>
      <c r="C1110" t="s">
        <v>32</v>
      </c>
    </row>
    <row r="1111" spans="1:3" x14ac:dyDescent="0.3">
      <c r="A1111" t="s">
        <v>28</v>
      </c>
      <c r="B1111" t="s">
        <v>30</v>
      </c>
      <c r="C1111" t="s">
        <v>32</v>
      </c>
    </row>
    <row r="1112" spans="1:3" x14ac:dyDescent="0.3">
      <c r="A1112" t="s">
        <v>89</v>
      </c>
      <c r="B1112" t="s">
        <v>93</v>
      </c>
      <c r="C1112" t="s">
        <v>95</v>
      </c>
    </row>
    <row r="1113" spans="1:3" x14ac:dyDescent="0.3">
      <c r="A1113" t="s">
        <v>467</v>
      </c>
      <c r="B1113" t="s">
        <v>470</v>
      </c>
      <c r="C1113" t="s">
        <v>130</v>
      </c>
    </row>
    <row r="1114" spans="1:3" x14ac:dyDescent="0.3">
      <c r="A1114" t="s">
        <v>174</v>
      </c>
      <c r="B1114" t="s">
        <v>177</v>
      </c>
      <c r="C1114" t="s">
        <v>178</v>
      </c>
    </row>
    <row r="1115" spans="1:3" x14ac:dyDescent="0.3">
      <c r="A1115" t="s">
        <v>272</v>
      </c>
      <c r="B1115" t="s">
        <v>274</v>
      </c>
      <c r="C1115" t="s">
        <v>32</v>
      </c>
    </row>
    <row r="1116" spans="1:3" x14ac:dyDescent="0.3">
      <c r="A1116" t="s">
        <v>133</v>
      </c>
      <c r="B1116" t="s">
        <v>136</v>
      </c>
      <c r="C1116" t="s">
        <v>78</v>
      </c>
    </row>
    <row r="1117" spans="1:3" x14ac:dyDescent="0.3">
      <c r="A1117" t="s">
        <v>81</v>
      </c>
      <c r="B1117" t="s">
        <v>60</v>
      </c>
      <c r="C1117" t="s">
        <v>32</v>
      </c>
    </row>
    <row r="1118" spans="1:3" x14ac:dyDescent="0.3">
      <c r="A1118" t="s">
        <v>191</v>
      </c>
      <c r="B1118" t="s">
        <v>177</v>
      </c>
      <c r="C1118" t="s">
        <v>178</v>
      </c>
    </row>
    <row r="1119" spans="1:3" x14ac:dyDescent="0.3">
      <c r="A1119" t="s">
        <v>152</v>
      </c>
      <c r="B1119" t="s">
        <v>156</v>
      </c>
      <c r="C1119" t="s">
        <v>95</v>
      </c>
    </row>
    <row r="1120" spans="1:3" x14ac:dyDescent="0.3">
      <c r="A1120" t="s">
        <v>526</v>
      </c>
      <c r="B1120" t="s">
        <v>528</v>
      </c>
      <c r="C1120" t="s">
        <v>32</v>
      </c>
    </row>
    <row r="1121" spans="1:3" x14ac:dyDescent="0.3">
      <c r="A1121" t="s">
        <v>203</v>
      </c>
      <c r="B1121" t="s">
        <v>30</v>
      </c>
      <c r="C1121" t="s">
        <v>32</v>
      </c>
    </row>
    <row r="1122" spans="1:3" x14ac:dyDescent="0.3">
      <c r="A1122" t="s">
        <v>552</v>
      </c>
      <c r="B1122" t="s">
        <v>555</v>
      </c>
      <c r="C1122" t="s">
        <v>258</v>
      </c>
    </row>
    <row r="1123" spans="1:3" x14ac:dyDescent="0.3">
      <c r="A1123" t="s">
        <v>272</v>
      </c>
      <c r="B1123" t="s">
        <v>274</v>
      </c>
      <c r="C1123" t="s">
        <v>32</v>
      </c>
    </row>
    <row r="1124" spans="1:3" x14ac:dyDescent="0.3">
      <c r="A1124" t="s">
        <v>558</v>
      </c>
      <c r="B1124" t="s">
        <v>561</v>
      </c>
      <c r="C1124" t="s">
        <v>95</v>
      </c>
    </row>
    <row r="1125" spans="1:3" x14ac:dyDescent="0.3">
      <c r="A1125" t="s">
        <v>225</v>
      </c>
      <c r="B1125" t="s">
        <v>228</v>
      </c>
      <c r="C1125" t="s">
        <v>231</v>
      </c>
    </row>
    <row r="1126" spans="1:3" x14ac:dyDescent="0.3">
      <c r="A1126" t="s">
        <v>234</v>
      </c>
      <c r="B1126" t="s">
        <v>236</v>
      </c>
      <c r="C1126" t="s">
        <v>32</v>
      </c>
    </row>
    <row r="1127" spans="1:3" x14ac:dyDescent="0.3">
      <c r="A1127" t="s">
        <v>219</v>
      </c>
      <c r="B1127" t="s">
        <v>222</v>
      </c>
      <c r="C1127" t="s">
        <v>41</v>
      </c>
    </row>
    <row r="1128" spans="1:3" x14ac:dyDescent="0.3">
      <c r="A1128" t="s">
        <v>174</v>
      </c>
      <c r="B1128" t="s">
        <v>177</v>
      </c>
      <c r="C1128" t="s">
        <v>178</v>
      </c>
    </row>
    <row r="1129" spans="1:3" x14ac:dyDescent="0.3">
      <c r="A1129" t="s">
        <v>397</v>
      </c>
      <c r="B1129" t="s">
        <v>399</v>
      </c>
      <c r="C1129" t="s">
        <v>32</v>
      </c>
    </row>
    <row r="1130" spans="1:3" x14ac:dyDescent="0.3">
      <c r="A1130" t="s">
        <v>254</v>
      </c>
      <c r="B1130" t="s">
        <v>257</v>
      </c>
      <c r="C1130" t="s">
        <v>258</v>
      </c>
    </row>
    <row r="1131" spans="1:3" x14ac:dyDescent="0.3">
      <c r="A1131" t="s">
        <v>600</v>
      </c>
      <c r="B1131" t="s">
        <v>283</v>
      </c>
      <c r="C1131" t="s">
        <v>32</v>
      </c>
    </row>
    <row r="1132" spans="1:3" x14ac:dyDescent="0.3">
      <c r="A1132" t="s">
        <v>267</v>
      </c>
      <c r="B1132" t="s">
        <v>270</v>
      </c>
      <c r="C1132" t="s">
        <v>41</v>
      </c>
    </row>
    <row r="1133" spans="1:3" x14ac:dyDescent="0.3">
      <c r="A1133" t="s">
        <v>272</v>
      </c>
      <c r="B1133" t="s">
        <v>274</v>
      </c>
      <c r="C1133" t="s">
        <v>32</v>
      </c>
    </row>
    <row r="1134" spans="1:3" x14ac:dyDescent="0.3">
      <c r="A1134" t="s">
        <v>462</v>
      </c>
      <c r="B1134" t="s">
        <v>465</v>
      </c>
      <c r="C1134" t="s">
        <v>443</v>
      </c>
    </row>
    <row r="1135" spans="1:3" x14ac:dyDescent="0.3">
      <c r="A1135" t="s">
        <v>81</v>
      </c>
      <c r="B1135" t="s">
        <v>60</v>
      </c>
      <c r="C1135" t="s">
        <v>32</v>
      </c>
    </row>
    <row r="1136" spans="1:3" x14ac:dyDescent="0.3">
      <c r="A1136" t="s">
        <v>89</v>
      </c>
      <c r="B1136" t="s">
        <v>93</v>
      </c>
      <c r="C1136" t="s">
        <v>95</v>
      </c>
    </row>
    <row r="1137" spans="1:3" x14ac:dyDescent="0.3">
      <c r="A1137" t="s">
        <v>272</v>
      </c>
      <c r="B1137" t="s">
        <v>274</v>
      </c>
      <c r="C1137" t="s">
        <v>32</v>
      </c>
    </row>
    <row r="1138" spans="1:3" x14ac:dyDescent="0.3">
      <c r="A1138" t="s">
        <v>281</v>
      </c>
      <c r="B1138" t="s">
        <v>283</v>
      </c>
      <c r="C1138" t="s">
        <v>32</v>
      </c>
    </row>
    <row r="1139" spans="1:3" x14ac:dyDescent="0.3">
      <c r="A1139" t="s">
        <v>272</v>
      </c>
      <c r="B1139" t="s">
        <v>274</v>
      </c>
      <c r="C1139" t="s">
        <v>32</v>
      </c>
    </row>
    <row r="1140" spans="1:3" x14ac:dyDescent="0.3">
      <c r="A1140" t="s">
        <v>409</v>
      </c>
      <c r="B1140" t="s">
        <v>412</v>
      </c>
      <c r="C1140" t="s">
        <v>148</v>
      </c>
    </row>
    <row r="1141" spans="1:3" x14ac:dyDescent="0.3">
      <c r="A1141" t="s">
        <v>365</v>
      </c>
      <c r="B1141" t="s">
        <v>368</v>
      </c>
      <c r="C1141" t="s">
        <v>370</v>
      </c>
    </row>
    <row r="1142" spans="1:3" x14ac:dyDescent="0.3">
      <c r="A1142" t="s">
        <v>425</v>
      </c>
      <c r="B1142" t="s">
        <v>428</v>
      </c>
      <c r="C1142" t="s">
        <v>430</v>
      </c>
    </row>
    <row r="1143" spans="1:3" x14ac:dyDescent="0.3">
      <c r="A1143" t="s">
        <v>433</v>
      </c>
      <c r="B1143" t="s">
        <v>436</v>
      </c>
      <c r="C1143" t="s">
        <v>41</v>
      </c>
    </row>
    <row r="1144" spans="1:3" x14ac:dyDescent="0.3">
      <c r="A1144" t="s">
        <v>272</v>
      </c>
      <c r="B1144" t="s">
        <v>274</v>
      </c>
      <c r="C1144" t="s">
        <v>32</v>
      </c>
    </row>
    <row r="1145" spans="1:3" x14ac:dyDescent="0.3">
      <c r="A1145" t="s">
        <v>281</v>
      </c>
      <c r="B1145" t="s">
        <v>283</v>
      </c>
      <c r="C1145" t="s">
        <v>32</v>
      </c>
    </row>
    <row r="1146" spans="1:3" x14ac:dyDescent="0.3">
      <c r="A1146" t="s">
        <v>58</v>
      </c>
      <c r="B1146" t="s">
        <v>60</v>
      </c>
      <c r="C1146" t="s">
        <v>32</v>
      </c>
    </row>
    <row r="1147" spans="1:3" x14ac:dyDescent="0.3">
      <c r="A1147" t="s">
        <v>285</v>
      </c>
      <c r="B1147" t="s">
        <v>289</v>
      </c>
      <c r="C1147" t="s">
        <v>95</v>
      </c>
    </row>
    <row r="1148" spans="1:3" x14ac:dyDescent="0.3">
      <c r="A1148" t="s">
        <v>73</v>
      </c>
      <c r="B1148" t="s">
        <v>76</v>
      </c>
      <c r="C1148" t="s">
        <v>78</v>
      </c>
    </row>
    <row r="1149" spans="1:3" x14ac:dyDescent="0.3">
      <c r="A1149" t="s">
        <v>439</v>
      </c>
      <c r="B1149" t="s">
        <v>442</v>
      </c>
      <c r="C1149" t="s">
        <v>443</v>
      </c>
    </row>
    <row r="1150" spans="1:3" x14ac:dyDescent="0.3">
      <c r="A1150" t="s">
        <v>174</v>
      </c>
      <c r="B1150" t="s">
        <v>177</v>
      </c>
      <c r="C1150" t="s">
        <v>178</v>
      </c>
    </row>
    <row r="1151" spans="1:3" x14ac:dyDescent="0.3">
      <c r="A1151" t="s">
        <v>84</v>
      </c>
      <c r="B1151" t="s">
        <v>48</v>
      </c>
      <c r="C1151" t="s">
        <v>41</v>
      </c>
    </row>
    <row r="1152" spans="1:3" x14ac:dyDescent="0.3">
      <c r="A1152" t="s">
        <v>446</v>
      </c>
      <c r="B1152" t="s">
        <v>449</v>
      </c>
      <c r="C1152" t="s">
        <v>450</v>
      </c>
    </row>
    <row r="1153" spans="1:3" x14ac:dyDescent="0.3">
      <c r="A1153" t="s">
        <v>322</v>
      </c>
      <c r="B1153" t="s">
        <v>325</v>
      </c>
      <c r="C1153" t="s">
        <v>326</v>
      </c>
    </row>
    <row r="1154" spans="1:3" x14ac:dyDescent="0.3">
      <c r="A1154" t="s">
        <v>84</v>
      </c>
      <c r="B1154" t="s">
        <v>48</v>
      </c>
      <c r="C1154" t="s">
        <v>41</v>
      </c>
    </row>
    <row r="1155" spans="1:3" x14ac:dyDescent="0.3">
      <c r="A1155" t="s">
        <v>558</v>
      </c>
      <c r="B1155" t="s">
        <v>561</v>
      </c>
      <c r="C1155" t="s">
        <v>95</v>
      </c>
    </row>
    <row r="1156" spans="1:3" x14ac:dyDescent="0.3">
      <c r="A1156" t="s">
        <v>458</v>
      </c>
      <c r="B1156" t="s">
        <v>283</v>
      </c>
      <c r="C1156" t="s">
        <v>32</v>
      </c>
    </row>
    <row r="1157" spans="1:3" x14ac:dyDescent="0.3">
      <c r="A1157" t="s">
        <v>446</v>
      </c>
      <c r="B1157" t="s">
        <v>449</v>
      </c>
      <c r="C1157" t="s">
        <v>450</v>
      </c>
    </row>
    <row r="1158" spans="1:3" x14ac:dyDescent="0.3">
      <c r="A1158" t="s">
        <v>462</v>
      </c>
      <c r="B1158" t="s">
        <v>465</v>
      </c>
      <c r="C1158" t="s">
        <v>443</v>
      </c>
    </row>
    <row r="1159" spans="1:3" x14ac:dyDescent="0.3">
      <c r="A1159" t="s">
        <v>439</v>
      </c>
      <c r="B1159" t="s">
        <v>442</v>
      </c>
      <c r="C1159" t="s">
        <v>443</v>
      </c>
    </row>
    <row r="1160" spans="1:3" x14ac:dyDescent="0.3">
      <c r="A1160" t="s">
        <v>183</v>
      </c>
      <c r="B1160" t="s">
        <v>186</v>
      </c>
      <c r="C1160" t="s">
        <v>188</v>
      </c>
    </row>
    <row r="1161" spans="1:3" x14ac:dyDescent="0.3">
      <c r="A1161" t="s">
        <v>425</v>
      </c>
      <c r="B1161" t="s">
        <v>428</v>
      </c>
      <c r="C1161" t="s">
        <v>430</v>
      </c>
    </row>
    <row r="1162" spans="1:3" x14ac:dyDescent="0.3">
      <c r="A1162" t="s">
        <v>89</v>
      </c>
      <c r="B1162" t="s">
        <v>93</v>
      </c>
      <c r="C1162" t="s">
        <v>95</v>
      </c>
    </row>
    <row r="1163" spans="1:3" x14ac:dyDescent="0.3">
      <c r="A1163" t="s">
        <v>174</v>
      </c>
      <c r="B1163" t="s">
        <v>177</v>
      </c>
      <c r="C1163" t="s">
        <v>178</v>
      </c>
    </row>
    <row r="1164" spans="1:3" x14ac:dyDescent="0.3">
      <c r="A1164" t="s">
        <v>467</v>
      </c>
      <c r="B1164" t="s">
        <v>470</v>
      </c>
      <c r="C1164" t="s">
        <v>130</v>
      </c>
    </row>
    <row r="1165" spans="1:3" x14ac:dyDescent="0.3">
      <c r="A1165" t="s">
        <v>174</v>
      </c>
      <c r="B1165" t="s">
        <v>177</v>
      </c>
      <c r="C1165" t="s">
        <v>178</v>
      </c>
    </row>
    <row r="1166" spans="1:3" x14ac:dyDescent="0.3">
      <c r="A1166" t="s">
        <v>272</v>
      </c>
      <c r="B1166" t="s">
        <v>274</v>
      </c>
      <c r="C1166" t="s">
        <v>32</v>
      </c>
    </row>
    <row r="1167" spans="1:3" x14ac:dyDescent="0.3">
      <c r="A1167" t="s">
        <v>309</v>
      </c>
      <c r="B1167" t="s">
        <v>216</v>
      </c>
      <c r="C1167" t="s">
        <v>32</v>
      </c>
    </row>
    <row r="1168" spans="1:3" x14ac:dyDescent="0.3">
      <c r="A1168" t="s">
        <v>312</v>
      </c>
      <c r="B1168" t="s">
        <v>117</v>
      </c>
      <c r="C1168" t="s">
        <v>41</v>
      </c>
    </row>
    <row r="1169" spans="1:3" x14ac:dyDescent="0.3">
      <c r="A1169" t="s">
        <v>37</v>
      </c>
      <c r="B1169" t="s">
        <v>40</v>
      </c>
      <c r="C1169" t="s">
        <v>41</v>
      </c>
    </row>
    <row r="1170" spans="1:3" x14ac:dyDescent="0.3">
      <c r="A1170" t="s">
        <v>285</v>
      </c>
      <c r="B1170" t="s">
        <v>289</v>
      </c>
      <c r="C1170" t="s">
        <v>95</v>
      </c>
    </row>
    <row r="1171" spans="1:3" x14ac:dyDescent="0.3">
      <c r="A1171" t="s">
        <v>498</v>
      </c>
      <c r="B1171" t="s">
        <v>501</v>
      </c>
      <c r="C1171" t="s">
        <v>326</v>
      </c>
    </row>
    <row r="1172" spans="1:3" x14ac:dyDescent="0.3">
      <c r="A1172" t="s">
        <v>109</v>
      </c>
      <c r="B1172" t="s">
        <v>111</v>
      </c>
      <c r="C1172" t="s">
        <v>32</v>
      </c>
    </row>
    <row r="1173" spans="1:3" x14ac:dyDescent="0.3">
      <c r="A1173" t="s">
        <v>73</v>
      </c>
      <c r="B1173" t="s">
        <v>76</v>
      </c>
      <c r="C1173" t="s">
        <v>78</v>
      </c>
    </row>
    <row r="1174" spans="1:3" x14ac:dyDescent="0.3">
      <c r="A1174" t="s">
        <v>277</v>
      </c>
      <c r="B1174" t="s">
        <v>279</v>
      </c>
      <c r="C1174" t="s">
        <v>32</v>
      </c>
    </row>
    <row r="1175" spans="1:3" x14ac:dyDescent="0.3">
      <c r="A1175" t="s">
        <v>475</v>
      </c>
      <c r="B1175" t="s">
        <v>30</v>
      </c>
      <c r="C1175" t="s">
        <v>32</v>
      </c>
    </row>
    <row r="1176" spans="1:3" x14ac:dyDescent="0.3">
      <c r="A1176" t="s">
        <v>174</v>
      </c>
      <c r="B1176" t="s">
        <v>177</v>
      </c>
      <c r="C1176" t="s">
        <v>178</v>
      </c>
    </row>
    <row r="1177" spans="1:3" x14ac:dyDescent="0.3">
      <c r="A1177" t="s">
        <v>362</v>
      </c>
      <c r="B1177" t="s">
        <v>364</v>
      </c>
      <c r="C1177" t="s">
        <v>32</v>
      </c>
    </row>
    <row r="1178" spans="1:3" x14ac:dyDescent="0.3">
      <c r="A1178" t="s">
        <v>302</v>
      </c>
      <c r="B1178" t="s">
        <v>305</v>
      </c>
      <c r="C1178" t="s">
        <v>200</v>
      </c>
    </row>
    <row r="1179" spans="1:3" x14ac:dyDescent="0.3">
      <c r="A1179" t="s">
        <v>165</v>
      </c>
      <c r="B1179" t="s">
        <v>168</v>
      </c>
      <c r="C1179" t="s">
        <v>170</v>
      </c>
    </row>
    <row r="1180" spans="1:3" x14ac:dyDescent="0.3">
      <c r="A1180" t="s">
        <v>452</v>
      </c>
      <c r="B1180" t="s">
        <v>455</v>
      </c>
      <c r="C1180" t="s">
        <v>258</v>
      </c>
    </row>
    <row r="1181" spans="1:3" x14ac:dyDescent="0.3">
      <c r="A1181" t="s">
        <v>539</v>
      </c>
      <c r="B1181" t="s">
        <v>541</v>
      </c>
      <c r="C1181" t="s">
        <v>32</v>
      </c>
    </row>
    <row r="1182" spans="1:3" x14ac:dyDescent="0.3">
      <c r="A1182" t="s">
        <v>446</v>
      </c>
      <c r="B1182" t="s">
        <v>449</v>
      </c>
      <c r="C1182" t="s">
        <v>450</v>
      </c>
    </row>
    <row r="1183" spans="1:3" x14ac:dyDescent="0.3">
      <c r="A1183" t="s">
        <v>543</v>
      </c>
      <c r="B1183" t="s">
        <v>546</v>
      </c>
      <c r="C1183" t="s">
        <v>78</v>
      </c>
    </row>
    <row r="1184" spans="1:3" x14ac:dyDescent="0.3">
      <c r="A1184" t="s">
        <v>174</v>
      </c>
      <c r="B1184" t="s">
        <v>177</v>
      </c>
      <c r="C1184" t="s">
        <v>178</v>
      </c>
    </row>
    <row r="1185" spans="1:3" x14ac:dyDescent="0.3">
      <c r="A1185" t="s">
        <v>160</v>
      </c>
      <c r="B1185" t="s">
        <v>162</v>
      </c>
      <c r="C1185" t="s">
        <v>32</v>
      </c>
    </row>
    <row r="1186" spans="1:3" x14ac:dyDescent="0.3">
      <c r="A1186" t="s">
        <v>309</v>
      </c>
      <c r="B1186" t="s">
        <v>216</v>
      </c>
      <c r="C1186" t="s">
        <v>32</v>
      </c>
    </row>
    <row r="1187" spans="1:3" x14ac:dyDescent="0.3">
      <c r="A1187" t="s">
        <v>37</v>
      </c>
      <c r="B1187" t="s">
        <v>40</v>
      </c>
      <c r="C1187" t="s">
        <v>41</v>
      </c>
    </row>
    <row r="1188" spans="1:3" x14ac:dyDescent="0.3">
      <c r="A1188" t="s">
        <v>52</v>
      </c>
      <c r="B1188" t="s">
        <v>54</v>
      </c>
      <c r="C1188" t="s">
        <v>32</v>
      </c>
    </row>
    <row r="1189" spans="1:3" x14ac:dyDescent="0.3">
      <c r="A1189" t="s">
        <v>174</v>
      </c>
      <c r="B1189" t="s">
        <v>177</v>
      </c>
      <c r="C1189" t="s">
        <v>178</v>
      </c>
    </row>
    <row r="1190" spans="1:3" x14ac:dyDescent="0.3">
      <c r="A1190" t="s">
        <v>322</v>
      </c>
      <c r="B1190" t="s">
        <v>325</v>
      </c>
      <c r="C1190" t="s">
        <v>326</v>
      </c>
    </row>
    <row r="1191" spans="1:3" x14ac:dyDescent="0.3">
      <c r="A1191" t="s">
        <v>144</v>
      </c>
      <c r="B1191" t="s">
        <v>147</v>
      </c>
      <c r="C1191" t="s">
        <v>148</v>
      </c>
    </row>
    <row r="1192" spans="1:3" x14ac:dyDescent="0.3">
      <c r="A1192" t="s">
        <v>425</v>
      </c>
      <c r="B1192" t="s">
        <v>428</v>
      </c>
      <c r="C1192" t="s">
        <v>430</v>
      </c>
    </row>
    <row r="1193" spans="1:3" x14ac:dyDescent="0.3">
      <c r="A1193" t="s">
        <v>433</v>
      </c>
      <c r="B1193" t="s">
        <v>436</v>
      </c>
      <c r="C1193" t="s">
        <v>41</v>
      </c>
    </row>
    <row r="1194" spans="1:3" x14ac:dyDescent="0.3">
      <c r="A1194" t="s">
        <v>272</v>
      </c>
      <c r="B1194" t="s">
        <v>274</v>
      </c>
      <c r="C1194" t="s">
        <v>32</v>
      </c>
    </row>
    <row r="1195" spans="1:3" x14ac:dyDescent="0.3">
      <c r="A1195" t="s">
        <v>568</v>
      </c>
      <c r="B1195" t="s">
        <v>516</v>
      </c>
      <c r="C1195" t="s">
        <v>32</v>
      </c>
    </row>
    <row r="1196" spans="1:3" x14ac:dyDescent="0.3">
      <c r="A1196" t="s">
        <v>58</v>
      </c>
      <c r="B1196" t="s">
        <v>60</v>
      </c>
      <c r="C1196" t="s">
        <v>32</v>
      </c>
    </row>
    <row r="1197" spans="1:3" x14ac:dyDescent="0.3">
      <c r="A1197" t="s">
        <v>285</v>
      </c>
      <c r="B1197" t="s">
        <v>289</v>
      </c>
      <c r="C1197" t="s">
        <v>95</v>
      </c>
    </row>
    <row r="1198" spans="1:3" x14ac:dyDescent="0.3">
      <c r="A1198" t="s">
        <v>67</v>
      </c>
      <c r="B1198" t="s">
        <v>70</v>
      </c>
      <c r="C1198" t="s">
        <v>41</v>
      </c>
    </row>
    <row r="1199" spans="1:3" x14ac:dyDescent="0.3">
      <c r="A1199" t="s">
        <v>439</v>
      </c>
      <c r="B1199" t="s">
        <v>442</v>
      </c>
      <c r="C1199" t="s">
        <v>443</v>
      </c>
    </row>
    <row r="1200" spans="1:3" x14ac:dyDescent="0.3">
      <c r="A1200" t="s">
        <v>84</v>
      </c>
      <c r="B1200" t="s">
        <v>48</v>
      </c>
      <c r="C1200" t="s">
        <v>41</v>
      </c>
    </row>
    <row r="1201" spans="1:3" x14ac:dyDescent="0.3">
      <c r="A1201" t="s">
        <v>67</v>
      </c>
      <c r="B1201" t="s">
        <v>70</v>
      </c>
      <c r="C1201" t="s">
        <v>41</v>
      </c>
    </row>
    <row r="1202" spans="1:3" x14ac:dyDescent="0.3">
      <c r="A1202" t="s">
        <v>99</v>
      </c>
      <c r="B1202" t="s">
        <v>30</v>
      </c>
      <c r="C1202" t="s">
        <v>32</v>
      </c>
    </row>
    <row r="1203" spans="1:3" x14ac:dyDescent="0.3">
      <c r="A1203" t="s">
        <v>84</v>
      </c>
      <c r="B1203" t="s">
        <v>48</v>
      </c>
      <c r="C1203" t="s">
        <v>41</v>
      </c>
    </row>
    <row r="1204" spans="1:3" x14ac:dyDescent="0.3">
      <c r="A1204" t="s">
        <v>379</v>
      </c>
      <c r="B1204" t="s">
        <v>381</v>
      </c>
      <c r="C1204" t="s">
        <v>32</v>
      </c>
    </row>
    <row r="1205" spans="1:3" x14ac:dyDescent="0.3">
      <c r="A1205" t="s">
        <v>458</v>
      </c>
      <c r="B1205" t="s">
        <v>283</v>
      </c>
      <c r="C1205" t="s">
        <v>32</v>
      </c>
    </row>
    <row r="1206" spans="1:3" x14ac:dyDescent="0.3">
      <c r="A1206" t="s">
        <v>403</v>
      </c>
      <c r="B1206" t="s">
        <v>48</v>
      </c>
      <c r="C1206" t="s">
        <v>41</v>
      </c>
    </row>
    <row r="1207" spans="1:3" x14ac:dyDescent="0.3">
      <c r="A1207" t="s">
        <v>126</v>
      </c>
      <c r="B1207" t="s">
        <v>129</v>
      </c>
      <c r="C1207" t="s">
        <v>130</v>
      </c>
    </row>
    <row r="1208" spans="1:3" x14ac:dyDescent="0.3">
      <c r="A1208" t="s">
        <v>439</v>
      </c>
      <c r="B1208" t="s">
        <v>442</v>
      </c>
      <c r="C1208" t="s">
        <v>443</v>
      </c>
    </row>
    <row r="1209" spans="1:3" x14ac:dyDescent="0.3">
      <c r="A1209" t="s">
        <v>507</v>
      </c>
      <c r="B1209" t="s">
        <v>30</v>
      </c>
      <c r="C1209" t="s">
        <v>32</v>
      </c>
    </row>
    <row r="1210" spans="1:3" x14ac:dyDescent="0.3">
      <c r="A1210" t="s">
        <v>425</v>
      </c>
      <c r="B1210" t="s">
        <v>428</v>
      </c>
      <c r="C1210" t="s">
        <v>430</v>
      </c>
    </row>
    <row r="1211" spans="1:3" x14ac:dyDescent="0.3">
      <c r="A1211" t="s">
        <v>89</v>
      </c>
      <c r="B1211" t="s">
        <v>93</v>
      </c>
      <c r="C1211" t="s">
        <v>95</v>
      </c>
    </row>
    <row r="1212" spans="1:3" x14ac:dyDescent="0.3">
      <c r="A1212" t="s">
        <v>174</v>
      </c>
      <c r="B1212" t="s">
        <v>177</v>
      </c>
      <c r="C1212" t="s">
        <v>178</v>
      </c>
    </row>
    <row r="1213" spans="1:3" x14ac:dyDescent="0.3">
      <c r="A1213" t="s">
        <v>467</v>
      </c>
      <c r="B1213" t="s">
        <v>470</v>
      </c>
      <c r="C1213" t="s">
        <v>130</v>
      </c>
    </row>
    <row r="1214" spans="1:3" x14ac:dyDescent="0.3">
      <c r="A1214" t="s">
        <v>174</v>
      </c>
      <c r="B1214" t="s">
        <v>177</v>
      </c>
      <c r="C1214" t="s">
        <v>178</v>
      </c>
    </row>
    <row r="1215" spans="1:3" x14ac:dyDescent="0.3">
      <c r="A1215" t="s">
        <v>272</v>
      </c>
      <c r="B1215" t="s">
        <v>274</v>
      </c>
      <c r="C1215" t="s">
        <v>32</v>
      </c>
    </row>
    <row r="1216" spans="1:3" x14ac:dyDescent="0.3">
      <c r="A1216" t="s">
        <v>165</v>
      </c>
      <c r="B1216" t="s">
        <v>168</v>
      </c>
      <c r="C1216" t="s">
        <v>170</v>
      </c>
    </row>
    <row r="1217" spans="1:3" x14ac:dyDescent="0.3">
      <c r="A1217" t="s">
        <v>552</v>
      </c>
      <c r="B1217" t="s">
        <v>555</v>
      </c>
      <c r="C1217" t="s">
        <v>258</v>
      </c>
    </row>
    <row r="1218" spans="1:3" x14ac:dyDescent="0.3">
      <c r="A1218" t="s">
        <v>144</v>
      </c>
      <c r="B1218" t="s">
        <v>147</v>
      </c>
      <c r="C1218" t="s">
        <v>148</v>
      </c>
    </row>
    <row r="1219" spans="1:3" x14ac:dyDescent="0.3">
      <c r="A1219" t="s">
        <v>600</v>
      </c>
      <c r="B1219" t="s">
        <v>283</v>
      </c>
      <c r="C1219" t="s">
        <v>32</v>
      </c>
    </row>
    <row r="1220" spans="1:3" x14ac:dyDescent="0.3">
      <c r="A1220" t="s">
        <v>335</v>
      </c>
      <c r="B1220" t="s">
        <v>162</v>
      </c>
      <c r="C1220" t="s">
        <v>32</v>
      </c>
    </row>
    <row r="1221" spans="1:3" x14ac:dyDescent="0.3">
      <c r="A1221" t="s">
        <v>126</v>
      </c>
      <c r="B1221" t="s">
        <v>129</v>
      </c>
      <c r="C1221" t="s">
        <v>130</v>
      </c>
    </row>
    <row r="1222" spans="1:3" x14ac:dyDescent="0.3">
      <c r="A1222" t="s">
        <v>261</v>
      </c>
      <c r="B1222" t="s">
        <v>264</v>
      </c>
      <c r="C1222" t="s">
        <v>188</v>
      </c>
    </row>
    <row r="1223" spans="1:3" x14ac:dyDescent="0.3">
      <c r="A1223" t="s">
        <v>340</v>
      </c>
      <c r="B1223" t="s">
        <v>343</v>
      </c>
      <c r="C1223" t="s">
        <v>41</v>
      </c>
    </row>
    <row r="1224" spans="1:3" x14ac:dyDescent="0.3">
      <c r="A1224" t="s">
        <v>346</v>
      </c>
      <c r="B1224" t="s">
        <v>332</v>
      </c>
      <c r="C1224" t="s">
        <v>170</v>
      </c>
    </row>
    <row r="1225" spans="1:3" x14ac:dyDescent="0.3">
      <c r="A1225" t="s">
        <v>352</v>
      </c>
      <c r="B1225" t="s">
        <v>355</v>
      </c>
      <c r="C1225" t="s">
        <v>178</v>
      </c>
    </row>
    <row r="1226" spans="1:3" x14ac:dyDescent="0.3">
      <c r="A1226" t="s">
        <v>358</v>
      </c>
      <c r="B1226" t="s">
        <v>360</v>
      </c>
      <c r="C1226" t="s">
        <v>32</v>
      </c>
    </row>
    <row r="1227" spans="1:3" x14ac:dyDescent="0.3">
      <c r="A1227" t="s">
        <v>362</v>
      </c>
      <c r="B1227" t="s">
        <v>364</v>
      </c>
      <c r="C1227" t="s">
        <v>32</v>
      </c>
    </row>
    <row r="1228" spans="1:3" x14ac:dyDescent="0.3">
      <c r="A1228" t="s">
        <v>239</v>
      </c>
      <c r="B1228" t="s">
        <v>122</v>
      </c>
      <c r="C1228" t="s">
        <v>32</v>
      </c>
    </row>
    <row r="1229" spans="1:3" x14ac:dyDescent="0.3">
      <c r="A1229" t="s">
        <v>174</v>
      </c>
      <c r="B1229" t="s">
        <v>177</v>
      </c>
      <c r="C1229" t="s">
        <v>178</v>
      </c>
    </row>
    <row r="1230" spans="1:3" x14ac:dyDescent="0.3">
      <c r="A1230" t="s">
        <v>365</v>
      </c>
      <c r="B1230" t="s">
        <v>368</v>
      </c>
      <c r="C1230" t="s">
        <v>370</v>
      </c>
    </row>
    <row r="1231" spans="1:3" x14ac:dyDescent="0.3">
      <c r="A1231" t="s">
        <v>373</v>
      </c>
      <c r="B1231" t="s">
        <v>376</v>
      </c>
      <c r="C1231" t="s">
        <v>231</v>
      </c>
    </row>
    <row r="1232" spans="1:3" x14ac:dyDescent="0.3">
      <c r="A1232" t="s">
        <v>572</v>
      </c>
      <c r="B1232" t="s">
        <v>575</v>
      </c>
      <c r="C1232" t="s">
        <v>443</v>
      </c>
    </row>
    <row r="1233" spans="1:3" x14ac:dyDescent="0.3">
      <c r="A1233" t="s">
        <v>214</v>
      </c>
      <c r="B1233" t="s">
        <v>216</v>
      </c>
      <c r="C1233" t="s">
        <v>32</v>
      </c>
    </row>
    <row r="1234" spans="1:3" x14ac:dyDescent="0.3">
      <c r="A1234" t="s">
        <v>383</v>
      </c>
      <c r="B1234" t="s">
        <v>386</v>
      </c>
      <c r="C1234" t="s">
        <v>170</v>
      </c>
    </row>
    <row r="1235" spans="1:3" x14ac:dyDescent="0.3">
      <c r="A1235" t="s">
        <v>552</v>
      </c>
      <c r="B1235" t="s">
        <v>555</v>
      </c>
      <c r="C1235" t="s">
        <v>258</v>
      </c>
    </row>
    <row r="1236" spans="1:3" x14ac:dyDescent="0.3">
      <c r="A1236" t="s">
        <v>577</v>
      </c>
      <c r="B1236" t="s">
        <v>580</v>
      </c>
      <c r="C1236" t="s">
        <v>370</v>
      </c>
    </row>
    <row r="1237" spans="1:3" x14ac:dyDescent="0.3">
      <c r="A1237" t="s">
        <v>329</v>
      </c>
      <c r="B1237" t="s">
        <v>332</v>
      </c>
      <c r="C1237" t="s">
        <v>170</v>
      </c>
    </row>
    <row r="1238" spans="1:3" x14ac:dyDescent="0.3">
      <c r="A1238" t="s">
        <v>391</v>
      </c>
      <c r="B1238" t="s">
        <v>394</v>
      </c>
      <c r="C1238" t="s">
        <v>130</v>
      </c>
    </row>
    <row r="1239" spans="1:3" x14ac:dyDescent="0.3">
      <c r="A1239" t="s">
        <v>174</v>
      </c>
      <c r="B1239" t="s">
        <v>177</v>
      </c>
      <c r="C1239" t="s">
        <v>178</v>
      </c>
    </row>
    <row r="1240" spans="1:3" x14ac:dyDescent="0.3">
      <c r="A1240" t="s">
        <v>37</v>
      </c>
      <c r="B1240" t="s">
        <v>40</v>
      </c>
      <c r="C1240" t="s">
        <v>41</v>
      </c>
    </row>
    <row r="1241" spans="1:3" x14ac:dyDescent="0.3">
      <c r="A1241" t="s">
        <v>397</v>
      </c>
      <c r="B1241" t="s">
        <v>399</v>
      </c>
      <c r="C1241" t="s">
        <v>32</v>
      </c>
    </row>
    <row r="1242" spans="1:3" x14ac:dyDescent="0.3">
      <c r="A1242" t="s">
        <v>558</v>
      </c>
      <c r="B1242" t="s">
        <v>561</v>
      </c>
      <c r="C1242" t="s">
        <v>95</v>
      </c>
    </row>
    <row r="1243" spans="1:3" x14ac:dyDescent="0.3">
      <c r="A1243" t="s">
        <v>174</v>
      </c>
      <c r="B1243" t="s">
        <v>177</v>
      </c>
      <c r="C1243" t="s">
        <v>178</v>
      </c>
    </row>
    <row r="1244" spans="1:3" x14ac:dyDescent="0.3">
      <c r="A1244" t="s">
        <v>196</v>
      </c>
      <c r="B1244" t="s">
        <v>199</v>
      </c>
      <c r="C1244" t="s">
        <v>199</v>
      </c>
    </row>
    <row r="1245" spans="1:3" x14ac:dyDescent="0.3">
      <c r="A1245" t="s">
        <v>475</v>
      </c>
      <c r="B1245" t="s">
        <v>30</v>
      </c>
      <c r="C1245" t="s">
        <v>32</v>
      </c>
    </row>
    <row r="1246" spans="1:3" x14ac:dyDescent="0.3">
      <c r="A1246" t="s">
        <v>272</v>
      </c>
      <c r="B1246" t="s">
        <v>274</v>
      </c>
      <c r="C1246" t="s">
        <v>32</v>
      </c>
    </row>
    <row r="1247" spans="1:3" x14ac:dyDescent="0.3">
      <c r="A1247" t="s">
        <v>207</v>
      </c>
      <c r="B1247" t="s">
        <v>210</v>
      </c>
      <c r="C1247" t="s">
        <v>95</v>
      </c>
    </row>
    <row r="1248" spans="1:3" x14ac:dyDescent="0.3">
      <c r="A1248" t="s">
        <v>196</v>
      </c>
      <c r="B1248" t="s">
        <v>199</v>
      </c>
      <c r="C1248" t="s">
        <v>199</v>
      </c>
    </row>
    <row r="1249" spans="1:3" x14ac:dyDescent="0.3">
      <c r="A1249" t="s">
        <v>452</v>
      </c>
      <c r="B1249" t="s">
        <v>455</v>
      </c>
      <c r="C1249" t="s">
        <v>258</v>
      </c>
    </row>
    <row r="1250" spans="1:3" x14ac:dyDescent="0.3">
      <c r="A1250" t="s">
        <v>335</v>
      </c>
      <c r="B1250" t="s">
        <v>162</v>
      </c>
      <c r="C1250" t="s">
        <v>32</v>
      </c>
    </row>
    <row r="1251" spans="1:3" x14ac:dyDescent="0.3">
      <c r="A1251" t="s">
        <v>242</v>
      </c>
      <c r="B1251" t="s">
        <v>244</v>
      </c>
      <c r="C1251" t="s">
        <v>32</v>
      </c>
    </row>
    <row r="1252" spans="1:3" x14ac:dyDescent="0.3">
      <c r="A1252" t="s">
        <v>415</v>
      </c>
      <c r="B1252" t="s">
        <v>381</v>
      </c>
      <c r="C1252" t="s">
        <v>32</v>
      </c>
    </row>
    <row r="1253" spans="1:3" x14ac:dyDescent="0.3">
      <c r="A1253" t="s">
        <v>479</v>
      </c>
      <c r="B1253" t="s">
        <v>483</v>
      </c>
      <c r="C1253" t="s">
        <v>484</v>
      </c>
    </row>
    <row r="1254" spans="1:3" x14ac:dyDescent="0.3">
      <c r="A1254" t="s">
        <v>462</v>
      </c>
      <c r="B1254" t="s">
        <v>465</v>
      </c>
      <c r="C1254" t="s">
        <v>443</v>
      </c>
    </row>
    <row r="1255" spans="1:3" x14ac:dyDescent="0.3">
      <c r="A1255" t="s">
        <v>467</v>
      </c>
      <c r="B1255" t="s">
        <v>470</v>
      </c>
      <c r="C1255" t="s">
        <v>130</v>
      </c>
    </row>
    <row r="1256" spans="1:3" x14ac:dyDescent="0.3">
      <c r="A1256" t="s">
        <v>139</v>
      </c>
      <c r="B1256" t="s">
        <v>141</v>
      </c>
      <c r="C1256" t="s">
        <v>32</v>
      </c>
    </row>
    <row r="1257" spans="1:3" x14ac:dyDescent="0.3">
      <c r="A1257" t="s">
        <v>272</v>
      </c>
      <c r="B1257" t="s">
        <v>274</v>
      </c>
      <c r="C1257" t="s">
        <v>32</v>
      </c>
    </row>
    <row r="1258" spans="1:3" x14ac:dyDescent="0.3">
      <c r="A1258" t="s">
        <v>28</v>
      </c>
      <c r="B1258" t="s">
        <v>30</v>
      </c>
      <c r="C1258" t="s">
        <v>32</v>
      </c>
    </row>
    <row r="1259" spans="1:3" x14ac:dyDescent="0.3">
      <c r="A1259" t="s">
        <v>492</v>
      </c>
      <c r="B1259" t="s">
        <v>495</v>
      </c>
      <c r="C1259" t="s">
        <v>170</v>
      </c>
    </row>
    <row r="1260" spans="1:3" x14ac:dyDescent="0.3">
      <c r="A1260" t="s">
        <v>498</v>
      </c>
      <c r="B1260" t="s">
        <v>501</v>
      </c>
      <c r="C1260" t="s">
        <v>326</v>
      </c>
    </row>
    <row r="1261" spans="1:3" x14ac:dyDescent="0.3">
      <c r="A1261" t="s">
        <v>99</v>
      </c>
      <c r="B1261" t="s">
        <v>30</v>
      </c>
      <c r="C1261" t="s">
        <v>32</v>
      </c>
    </row>
    <row r="1262" spans="1:3" x14ac:dyDescent="0.3">
      <c r="A1262" t="s">
        <v>203</v>
      </c>
      <c r="B1262" t="s">
        <v>30</v>
      </c>
      <c r="C1262" t="s">
        <v>32</v>
      </c>
    </row>
    <row r="1263" spans="1:3" x14ac:dyDescent="0.3">
      <c r="A1263" t="s">
        <v>475</v>
      </c>
      <c r="B1263" t="s">
        <v>30</v>
      </c>
      <c r="C1263" t="s">
        <v>32</v>
      </c>
    </row>
    <row r="1264" spans="1:3" x14ac:dyDescent="0.3">
      <c r="A1264" t="s">
        <v>174</v>
      </c>
      <c r="B1264" t="s">
        <v>177</v>
      </c>
      <c r="C1264" t="s">
        <v>178</v>
      </c>
    </row>
    <row r="1265" spans="1:3" x14ac:dyDescent="0.3">
      <c r="A1265" t="s">
        <v>246</v>
      </c>
      <c r="B1265" t="s">
        <v>249</v>
      </c>
      <c r="C1265" t="s">
        <v>200</v>
      </c>
    </row>
    <row r="1266" spans="1:3" x14ac:dyDescent="0.3">
      <c r="A1266" t="s">
        <v>174</v>
      </c>
      <c r="B1266" t="s">
        <v>177</v>
      </c>
      <c r="C1266" t="s">
        <v>178</v>
      </c>
    </row>
    <row r="1267" spans="1:3" x14ac:dyDescent="0.3">
      <c r="A1267" t="s">
        <v>174</v>
      </c>
      <c r="B1267" t="s">
        <v>177</v>
      </c>
      <c r="C1267" t="s">
        <v>178</v>
      </c>
    </row>
    <row r="1268" spans="1:3" x14ac:dyDescent="0.3">
      <c r="A1268" t="s">
        <v>109</v>
      </c>
      <c r="B1268" t="s">
        <v>111</v>
      </c>
      <c r="C1268" t="s">
        <v>32</v>
      </c>
    </row>
    <row r="1269" spans="1:3" x14ac:dyDescent="0.3">
      <c r="A1269" t="s">
        <v>277</v>
      </c>
      <c r="B1269" t="s">
        <v>279</v>
      </c>
      <c r="C1269" t="s">
        <v>32</v>
      </c>
    </row>
    <row r="1270" spans="1:3" x14ac:dyDescent="0.3">
      <c r="A1270" t="s">
        <v>492</v>
      </c>
      <c r="B1270" t="s">
        <v>495</v>
      </c>
      <c r="C1270" t="s">
        <v>170</v>
      </c>
    </row>
    <row r="1271" spans="1:3" x14ac:dyDescent="0.3">
      <c r="A1271" t="s">
        <v>539</v>
      </c>
      <c r="B1271" t="s">
        <v>541</v>
      </c>
      <c r="C1271" t="s">
        <v>32</v>
      </c>
    </row>
    <row r="1272" spans="1:3" x14ac:dyDescent="0.3">
      <c r="A1272" t="s">
        <v>285</v>
      </c>
      <c r="B1272" t="s">
        <v>289</v>
      </c>
      <c r="C1272" t="s">
        <v>95</v>
      </c>
    </row>
    <row r="1273" spans="1:3" x14ac:dyDescent="0.3">
      <c r="A1273" t="s">
        <v>58</v>
      </c>
      <c r="B1273" t="s">
        <v>60</v>
      </c>
      <c r="C1273" t="s">
        <v>32</v>
      </c>
    </row>
    <row r="1274" spans="1:3" x14ac:dyDescent="0.3">
      <c r="A1274" t="s">
        <v>552</v>
      </c>
      <c r="B1274" t="s">
        <v>555</v>
      </c>
      <c r="C1274" t="s">
        <v>258</v>
      </c>
    </row>
    <row r="1275" spans="1:3" x14ac:dyDescent="0.3">
      <c r="A1275" t="s">
        <v>272</v>
      </c>
      <c r="B1275" t="s">
        <v>274</v>
      </c>
      <c r="C1275" t="s">
        <v>32</v>
      </c>
    </row>
    <row r="1276" spans="1:3" x14ac:dyDescent="0.3">
      <c r="A1276" t="s">
        <v>558</v>
      </c>
      <c r="B1276" t="s">
        <v>561</v>
      </c>
      <c r="C1276" t="s">
        <v>95</v>
      </c>
    </row>
    <row r="1277" spans="1:3" x14ac:dyDescent="0.3">
      <c r="A1277" t="s">
        <v>475</v>
      </c>
      <c r="B1277" t="s">
        <v>30</v>
      </c>
      <c r="C1277" t="s">
        <v>32</v>
      </c>
    </row>
    <row r="1278" spans="1:3" x14ac:dyDescent="0.3">
      <c r="A1278" t="s">
        <v>346</v>
      </c>
      <c r="B1278" t="s">
        <v>332</v>
      </c>
      <c r="C1278" t="s">
        <v>170</v>
      </c>
    </row>
    <row r="1279" spans="1:3" x14ac:dyDescent="0.3">
      <c r="A1279" t="s">
        <v>219</v>
      </c>
      <c r="B1279" t="s">
        <v>222</v>
      </c>
      <c r="C1279" t="s">
        <v>41</v>
      </c>
    </row>
    <row r="1280" spans="1:3" x14ac:dyDescent="0.3">
      <c r="A1280" t="s">
        <v>531</v>
      </c>
      <c r="B1280" t="s">
        <v>534</v>
      </c>
      <c r="C1280" t="s">
        <v>41</v>
      </c>
    </row>
    <row r="1281" spans="1:3" x14ac:dyDescent="0.3">
      <c r="A1281" t="s">
        <v>254</v>
      </c>
      <c r="B1281" t="s">
        <v>257</v>
      </c>
      <c r="C1281" t="s">
        <v>258</v>
      </c>
    </row>
    <row r="1282" spans="1:3" x14ac:dyDescent="0.3">
      <c r="A1282" t="s">
        <v>418</v>
      </c>
      <c r="B1282" t="s">
        <v>199</v>
      </c>
      <c r="C1282" t="s">
        <v>199</v>
      </c>
    </row>
    <row r="1283" spans="1:3" x14ac:dyDescent="0.3">
      <c r="A1283" t="s">
        <v>165</v>
      </c>
      <c r="B1283" t="s">
        <v>168</v>
      </c>
      <c r="C1283" t="s">
        <v>170</v>
      </c>
    </row>
    <row r="1284" spans="1:3" x14ac:dyDescent="0.3">
      <c r="A1284" t="s">
        <v>174</v>
      </c>
      <c r="B1284" t="s">
        <v>177</v>
      </c>
      <c r="C1284" t="s">
        <v>178</v>
      </c>
    </row>
    <row r="1285" spans="1:3" x14ac:dyDescent="0.3">
      <c r="A1285" t="s">
        <v>492</v>
      </c>
      <c r="B1285" t="s">
        <v>495</v>
      </c>
      <c r="C1285" t="s">
        <v>170</v>
      </c>
    </row>
    <row r="1286" spans="1:3" x14ac:dyDescent="0.3">
      <c r="A1286" t="s">
        <v>433</v>
      </c>
      <c r="B1286" t="s">
        <v>436</v>
      </c>
      <c r="C1286" t="s">
        <v>41</v>
      </c>
    </row>
    <row r="1287" spans="1:3" x14ac:dyDescent="0.3">
      <c r="A1287" t="s">
        <v>52</v>
      </c>
      <c r="B1287" t="s">
        <v>54</v>
      </c>
      <c r="C1287" t="s">
        <v>32</v>
      </c>
    </row>
    <row r="1288" spans="1:3" x14ac:dyDescent="0.3">
      <c r="A1288" t="s">
        <v>174</v>
      </c>
      <c r="B1288" t="s">
        <v>177</v>
      </c>
      <c r="C1288" t="s">
        <v>178</v>
      </c>
    </row>
    <row r="1289" spans="1:3" x14ac:dyDescent="0.3">
      <c r="A1289" t="s">
        <v>397</v>
      </c>
      <c r="B1289" t="s">
        <v>399</v>
      </c>
      <c r="C1289" t="s">
        <v>32</v>
      </c>
    </row>
    <row r="1290" spans="1:3" x14ac:dyDescent="0.3">
      <c r="A1290" t="s">
        <v>152</v>
      </c>
      <c r="B1290" t="s">
        <v>156</v>
      </c>
      <c r="C1290" t="s">
        <v>95</v>
      </c>
    </row>
    <row r="1291" spans="1:3" x14ac:dyDescent="0.3">
      <c r="A1291" t="s">
        <v>322</v>
      </c>
      <c r="B1291" t="s">
        <v>325</v>
      </c>
      <c r="C1291" t="s">
        <v>326</v>
      </c>
    </row>
    <row r="1292" spans="1:3" x14ac:dyDescent="0.3">
      <c r="A1292" t="s">
        <v>196</v>
      </c>
      <c r="B1292" t="s">
        <v>199</v>
      </c>
      <c r="C1292" t="s">
        <v>199</v>
      </c>
    </row>
    <row r="1293" spans="1:3" x14ac:dyDescent="0.3">
      <c r="A1293" t="s">
        <v>174</v>
      </c>
      <c r="B1293" t="s">
        <v>177</v>
      </c>
      <c r="C1293" t="s">
        <v>178</v>
      </c>
    </row>
    <row r="1294" spans="1:3" x14ac:dyDescent="0.3">
      <c r="A1294" t="s">
        <v>272</v>
      </c>
      <c r="B1294" t="s">
        <v>274</v>
      </c>
      <c r="C1294" t="s">
        <v>32</v>
      </c>
    </row>
    <row r="1295" spans="1:3" x14ac:dyDescent="0.3">
      <c r="A1295" t="s">
        <v>174</v>
      </c>
      <c r="B1295" t="s">
        <v>177</v>
      </c>
      <c r="C1295" t="s">
        <v>178</v>
      </c>
    </row>
    <row r="1296" spans="1:3" x14ac:dyDescent="0.3">
      <c r="A1296" t="s">
        <v>160</v>
      </c>
      <c r="B1296" t="s">
        <v>162</v>
      </c>
      <c r="C1296" t="s">
        <v>32</v>
      </c>
    </row>
    <row r="1297" spans="1:3" x14ac:dyDescent="0.3">
      <c r="A1297" t="s">
        <v>487</v>
      </c>
      <c r="B1297" t="s">
        <v>177</v>
      </c>
      <c r="C1297" t="s">
        <v>178</v>
      </c>
    </row>
    <row r="1298" spans="1:3" x14ac:dyDescent="0.3">
      <c r="A1298" t="s">
        <v>335</v>
      </c>
      <c r="B1298" t="s">
        <v>162</v>
      </c>
      <c r="C1298" t="s">
        <v>32</v>
      </c>
    </row>
    <row r="1299" spans="1:3" x14ac:dyDescent="0.3">
      <c r="A1299" t="s">
        <v>352</v>
      </c>
      <c r="B1299" t="s">
        <v>355</v>
      </c>
      <c r="C1299" t="s">
        <v>178</v>
      </c>
    </row>
    <row r="1300" spans="1:3" x14ac:dyDescent="0.3">
      <c r="A1300" t="s">
        <v>219</v>
      </c>
      <c r="B1300" t="s">
        <v>222</v>
      </c>
      <c r="C1300" t="s">
        <v>41</v>
      </c>
    </row>
    <row r="1301" spans="1:3" x14ac:dyDescent="0.3">
      <c r="A1301" t="s">
        <v>365</v>
      </c>
      <c r="B1301" t="s">
        <v>368</v>
      </c>
      <c r="C1301" t="s">
        <v>370</v>
      </c>
    </row>
    <row r="1302" spans="1:3" x14ac:dyDescent="0.3">
      <c r="A1302" t="s">
        <v>383</v>
      </c>
      <c r="B1302" t="s">
        <v>386</v>
      </c>
      <c r="C1302" t="s">
        <v>170</v>
      </c>
    </row>
    <row r="1303" spans="1:3" x14ac:dyDescent="0.3">
      <c r="A1303" t="s">
        <v>28</v>
      </c>
      <c r="B1303" t="s">
        <v>30</v>
      </c>
      <c r="C1303" t="s">
        <v>32</v>
      </c>
    </row>
    <row r="1304" spans="1:3" x14ac:dyDescent="0.3">
      <c r="A1304" t="s">
        <v>292</v>
      </c>
      <c r="B1304" t="s">
        <v>295</v>
      </c>
      <c r="C1304" t="s">
        <v>231</v>
      </c>
    </row>
    <row r="1305" spans="1:3" x14ac:dyDescent="0.3">
      <c r="A1305" t="s">
        <v>365</v>
      </c>
      <c r="B1305" t="s">
        <v>368</v>
      </c>
      <c r="C1305" t="s">
        <v>370</v>
      </c>
    </row>
    <row r="1306" spans="1:3" x14ac:dyDescent="0.3">
      <c r="A1306" t="s">
        <v>373</v>
      </c>
      <c r="B1306" t="s">
        <v>376</v>
      </c>
      <c r="C1306" t="s">
        <v>231</v>
      </c>
    </row>
    <row r="1307" spans="1:3" x14ac:dyDescent="0.3">
      <c r="A1307" t="s">
        <v>254</v>
      </c>
      <c r="B1307" t="s">
        <v>257</v>
      </c>
      <c r="C1307" t="s">
        <v>258</v>
      </c>
    </row>
    <row r="1308" spans="1:3" x14ac:dyDescent="0.3">
      <c r="A1308" t="s">
        <v>492</v>
      </c>
      <c r="B1308" t="s">
        <v>495</v>
      </c>
      <c r="C1308" t="s">
        <v>170</v>
      </c>
    </row>
    <row r="1309" spans="1:3" x14ac:dyDescent="0.3">
      <c r="A1309" t="s">
        <v>114</v>
      </c>
      <c r="B1309" t="s">
        <v>117</v>
      </c>
      <c r="C1309" t="s">
        <v>41</v>
      </c>
    </row>
    <row r="1310" spans="1:3" x14ac:dyDescent="0.3">
      <c r="A1310" t="s">
        <v>183</v>
      </c>
      <c r="B1310" t="s">
        <v>186</v>
      </c>
      <c r="C1310" t="s">
        <v>188</v>
      </c>
    </row>
    <row r="1311" spans="1:3" x14ac:dyDescent="0.3">
      <c r="A1311" t="s">
        <v>203</v>
      </c>
      <c r="B1311" t="s">
        <v>30</v>
      </c>
      <c r="C1311" t="s">
        <v>32</v>
      </c>
    </row>
    <row r="1312" spans="1:3" x14ac:dyDescent="0.3">
      <c r="A1312" t="s">
        <v>174</v>
      </c>
      <c r="B1312" t="s">
        <v>177</v>
      </c>
      <c r="C1312" t="s">
        <v>178</v>
      </c>
    </row>
    <row r="1313" spans="1:3" x14ac:dyDescent="0.3">
      <c r="A1313" t="s">
        <v>246</v>
      </c>
      <c r="B1313" t="s">
        <v>249</v>
      </c>
      <c r="C1313" t="s">
        <v>200</v>
      </c>
    </row>
    <row r="1314" spans="1:3" x14ac:dyDescent="0.3">
      <c r="A1314" t="s">
        <v>174</v>
      </c>
      <c r="B1314" t="s">
        <v>177</v>
      </c>
      <c r="C1314" t="s">
        <v>178</v>
      </c>
    </row>
    <row r="1315" spans="1:3" x14ac:dyDescent="0.3">
      <c r="A1315" t="s">
        <v>272</v>
      </c>
      <c r="B1315" t="s">
        <v>274</v>
      </c>
      <c r="C1315" t="s">
        <v>32</v>
      </c>
    </row>
    <row r="1316" spans="1:3" x14ac:dyDescent="0.3">
      <c r="A1316" t="s">
        <v>379</v>
      </c>
      <c r="B1316" t="s">
        <v>381</v>
      </c>
      <c r="C1316" t="s">
        <v>32</v>
      </c>
    </row>
    <row r="1317" spans="1:3" x14ac:dyDescent="0.3">
      <c r="A1317" t="s">
        <v>133</v>
      </c>
      <c r="B1317" t="s">
        <v>136</v>
      </c>
      <c r="C1317" t="s">
        <v>78</v>
      </c>
    </row>
    <row r="1318" spans="1:3" x14ac:dyDescent="0.3">
      <c r="A1318" t="s">
        <v>403</v>
      </c>
      <c r="B1318" t="s">
        <v>48</v>
      </c>
      <c r="C1318" t="s">
        <v>41</v>
      </c>
    </row>
    <row r="1319" spans="1:3" x14ac:dyDescent="0.3">
      <c r="A1319" t="s">
        <v>191</v>
      </c>
      <c r="B1319" t="s">
        <v>177</v>
      </c>
      <c r="C1319" t="s">
        <v>178</v>
      </c>
    </row>
    <row r="1320" spans="1:3" x14ac:dyDescent="0.3">
      <c r="A1320" t="s">
        <v>62</v>
      </c>
      <c r="B1320" t="s">
        <v>64</v>
      </c>
      <c r="C1320" t="s">
        <v>32</v>
      </c>
    </row>
    <row r="1321" spans="1:3" x14ac:dyDescent="0.3">
      <c r="A1321" t="s">
        <v>196</v>
      </c>
      <c r="B1321" t="s">
        <v>199</v>
      </c>
      <c r="C1321" t="s">
        <v>199</v>
      </c>
    </row>
    <row r="1322" spans="1:3" x14ac:dyDescent="0.3">
      <c r="A1322" t="s">
        <v>409</v>
      </c>
      <c r="B1322" t="s">
        <v>412</v>
      </c>
      <c r="C1322" t="s">
        <v>148</v>
      </c>
    </row>
    <row r="1323" spans="1:3" x14ac:dyDescent="0.3">
      <c r="A1323" t="s">
        <v>329</v>
      </c>
      <c r="B1323" t="s">
        <v>332</v>
      </c>
      <c r="C1323" t="s">
        <v>170</v>
      </c>
    </row>
    <row r="1324" spans="1:3" x14ac:dyDescent="0.3">
      <c r="A1324" t="s">
        <v>214</v>
      </c>
      <c r="B1324" t="s">
        <v>216</v>
      </c>
      <c r="C1324" t="s">
        <v>32</v>
      </c>
    </row>
    <row r="1325" spans="1:3" x14ac:dyDescent="0.3">
      <c r="A1325" t="s">
        <v>219</v>
      </c>
      <c r="B1325" t="s">
        <v>222</v>
      </c>
      <c r="C1325" t="s">
        <v>41</v>
      </c>
    </row>
    <row r="1326" spans="1:3" x14ac:dyDescent="0.3">
      <c r="A1326" t="s">
        <v>415</v>
      </c>
      <c r="B1326" t="s">
        <v>381</v>
      </c>
      <c r="C1326" t="s">
        <v>32</v>
      </c>
    </row>
    <row r="1327" spans="1:3" x14ac:dyDescent="0.3">
      <c r="A1327" t="s">
        <v>418</v>
      </c>
      <c r="B1327" t="s">
        <v>199</v>
      </c>
      <c r="C1327" t="s">
        <v>199</v>
      </c>
    </row>
    <row r="1328" spans="1:3" x14ac:dyDescent="0.3">
      <c r="A1328" t="s">
        <v>272</v>
      </c>
      <c r="B1328" t="s">
        <v>274</v>
      </c>
      <c r="C1328" t="s">
        <v>32</v>
      </c>
    </row>
    <row r="1329" spans="1:3" x14ac:dyDescent="0.3">
      <c r="A1329" t="s">
        <v>242</v>
      </c>
      <c r="B1329" t="s">
        <v>244</v>
      </c>
      <c r="C1329" t="s">
        <v>32</v>
      </c>
    </row>
    <row r="1330" spans="1:3" x14ac:dyDescent="0.3">
      <c r="A1330" t="s">
        <v>418</v>
      </c>
      <c r="B1330" t="s">
        <v>199</v>
      </c>
      <c r="C1330" t="s">
        <v>199</v>
      </c>
    </row>
    <row r="1331" spans="1:3" x14ac:dyDescent="0.3">
      <c r="A1331" t="s">
        <v>152</v>
      </c>
      <c r="B1331" t="s">
        <v>156</v>
      </c>
      <c r="C1331" t="s">
        <v>95</v>
      </c>
    </row>
    <row r="1332" spans="1:3" x14ac:dyDescent="0.3">
      <c r="A1332" t="s">
        <v>139</v>
      </c>
      <c r="B1332" t="s">
        <v>141</v>
      </c>
      <c r="C1332" t="s">
        <v>32</v>
      </c>
    </row>
    <row r="1333" spans="1:3" x14ac:dyDescent="0.3">
      <c r="A1333" t="s">
        <v>261</v>
      </c>
      <c r="B1333" t="s">
        <v>264</v>
      </c>
      <c r="C1333" t="s">
        <v>188</v>
      </c>
    </row>
    <row r="1334" spans="1:3" x14ac:dyDescent="0.3">
      <c r="A1334" t="s">
        <v>120</v>
      </c>
      <c r="B1334" t="s">
        <v>122</v>
      </c>
      <c r="C1334" t="s">
        <v>32</v>
      </c>
    </row>
    <row r="1335" spans="1:3" x14ac:dyDescent="0.3">
      <c r="A1335" t="s">
        <v>225</v>
      </c>
      <c r="B1335" t="s">
        <v>228</v>
      </c>
      <c r="C1335" t="s">
        <v>231</v>
      </c>
    </row>
    <row r="1336" spans="1:3" x14ac:dyDescent="0.3">
      <c r="A1336" t="s">
        <v>462</v>
      </c>
      <c r="B1336" t="s">
        <v>465</v>
      </c>
      <c r="C1336" t="s">
        <v>443</v>
      </c>
    </row>
    <row r="1337" spans="1:3" x14ac:dyDescent="0.3">
      <c r="A1337" t="s">
        <v>183</v>
      </c>
      <c r="B1337" t="s">
        <v>186</v>
      </c>
      <c r="C1337" t="s">
        <v>188</v>
      </c>
    </row>
    <row r="1338" spans="1:3" x14ac:dyDescent="0.3">
      <c r="A1338" t="s">
        <v>89</v>
      </c>
      <c r="B1338" t="s">
        <v>93</v>
      </c>
      <c r="C1338" t="s">
        <v>95</v>
      </c>
    </row>
    <row r="1339" spans="1:3" x14ac:dyDescent="0.3">
      <c r="A1339" t="s">
        <v>272</v>
      </c>
      <c r="B1339" t="s">
        <v>274</v>
      </c>
      <c r="C1339" t="s">
        <v>32</v>
      </c>
    </row>
    <row r="1340" spans="1:3" x14ac:dyDescent="0.3">
      <c r="A1340" t="s">
        <v>285</v>
      </c>
      <c r="B1340" t="s">
        <v>289</v>
      </c>
      <c r="C1340" t="s">
        <v>95</v>
      </c>
    </row>
    <row r="1341" spans="1:3" x14ac:dyDescent="0.3">
      <c r="A1341" t="s">
        <v>272</v>
      </c>
      <c r="B1341" t="s">
        <v>274</v>
      </c>
      <c r="C1341" t="s">
        <v>32</v>
      </c>
    </row>
    <row r="1342" spans="1:3" x14ac:dyDescent="0.3">
      <c r="A1342" t="s">
        <v>292</v>
      </c>
      <c r="B1342" t="s">
        <v>295</v>
      </c>
      <c r="C1342" t="s">
        <v>231</v>
      </c>
    </row>
    <row r="1343" spans="1:3" x14ac:dyDescent="0.3">
      <c r="A1343" t="s">
        <v>114</v>
      </c>
      <c r="B1343" t="s">
        <v>117</v>
      </c>
      <c r="C1343" t="s">
        <v>41</v>
      </c>
    </row>
    <row r="1344" spans="1:3" x14ac:dyDescent="0.3">
      <c r="A1344" t="s">
        <v>133</v>
      </c>
      <c r="B1344" t="s">
        <v>136</v>
      </c>
      <c r="C1344" t="s">
        <v>78</v>
      </c>
    </row>
    <row r="1345" spans="1:3" x14ac:dyDescent="0.3">
      <c r="A1345" t="s">
        <v>272</v>
      </c>
      <c r="B1345" t="s">
        <v>274</v>
      </c>
      <c r="C1345" t="s">
        <v>32</v>
      </c>
    </row>
    <row r="1346" spans="1:3" x14ac:dyDescent="0.3">
      <c r="A1346" t="s">
        <v>191</v>
      </c>
      <c r="B1346" t="s">
        <v>177</v>
      </c>
      <c r="C1346" t="s">
        <v>178</v>
      </c>
    </row>
    <row r="1347" spans="1:3" x14ac:dyDescent="0.3">
      <c r="A1347" t="s">
        <v>62</v>
      </c>
      <c r="B1347" t="s">
        <v>64</v>
      </c>
      <c r="C1347" t="s">
        <v>32</v>
      </c>
    </row>
    <row r="1348" spans="1:3" x14ac:dyDescent="0.3">
      <c r="A1348" t="s">
        <v>196</v>
      </c>
      <c r="B1348" t="s">
        <v>199</v>
      </c>
      <c r="C1348" t="s">
        <v>199</v>
      </c>
    </row>
    <row r="1349" spans="1:3" x14ac:dyDescent="0.3">
      <c r="A1349" t="s">
        <v>409</v>
      </c>
      <c r="B1349" t="s">
        <v>412</v>
      </c>
      <c r="C1349" t="s">
        <v>148</v>
      </c>
    </row>
    <row r="1350" spans="1:3" x14ac:dyDescent="0.3">
      <c r="A1350" t="s">
        <v>207</v>
      </c>
      <c r="B1350" t="s">
        <v>210</v>
      </c>
      <c r="C1350" t="s">
        <v>95</v>
      </c>
    </row>
    <row r="1351" spans="1:3" x14ac:dyDescent="0.3">
      <c r="A1351" t="s">
        <v>214</v>
      </c>
      <c r="B1351" t="s">
        <v>216</v>
      </c>
      <c r="C1351" t="s">
        <v>32</v>
      </c>
    </row>
    <row r="1352" spans="1:3" x14ac:dyDescent="0.3">
      <c r="A1352" t="s">
        <v>219</v>
      </c>
      <c r="B1352" t="s">
        <v>222</v>
      </c>
      <c r="C1352" t="s">
        <v>41</v>
      </c>
    </row>
    <row r="1353" spans="1:3" x14ac:dyDescent="0.3">
      <c r="A1353" t="s">
        <v>225</v>
      </c>
      <c r="B1353" t="s">
        <v>228</v>
      </c>
      <c r="C1353" t="s">
        <v>231</v>
      </c>
    </row>
    <row r="1354" spans="1:3" x14ac:dyDescent="0.3">
      <c r="A1354" t="s">
        <v>234</v>
      </c>
      <c r="B1354" t="s">
        <v>236</v>
      </c>
      <c r="C1354" t="s">
        <v>32</v>
      </c>
    </row>
    <row r="1355" spans="1:3" x14ac:dyDescent="0.3">
      <c r="A1355" t="s">
        <v>272</v>
      </c>
      <c r="B1355" t="s">
        <v>274</v>
      </c>
      <c r="C1355" t="s">
        <v>32</v>
      </c>
    </row>
    <row r="1356" spans="1:3" x14ac:dyDescent="0.3">
      <c r="A1356" t="s">
        <v>242</v>
      </c>
      <c r="B1356" t="s">
        <v>244</v>
      </c>
      <c r="C1356" t="s">
        <v>32</v>
      </c>
    </row>
    <row r="1357" spans="1:3" x14ac:dyDescent="0.3">
      <c r="A1357" t="s">
        <v>246</v>
      </c>
      <c r="B1357" t="s">
        <v>249</v>
      </c>
      <c r="C1357" t="s">
        <v>200</v>
      </c>
    </row>
    <row r="1358" spans="1:3" x14ac:dyDescent="0.3">
      <c r="A1358" t="s">
        <v>152</v>
      </c>
      <c r="B1358" t="s">
        <v>156</v>
      </c>
      <c r="C1358" t="s">
        <v>95</v>
      </c>
    </row>
    <row r="1359" spans="1:3" x14ac:dyDescent="0.3">
      <c r="A1359" t="s">
        <v>139</v>
      </c>
      <c r="B1359" t="s">
        <v>141</v>
      </c>
      <c r="C1359" t="s">
        <v>32</v>
      </c>
    </row>
    <row r="1360" spans="1:3" x14ac:dyDescent="0.3">
      <c r="A1360" t="s">
        <v>261</v>
      </c>
      <c r="B1360" t="s">
        <v>264</v>
      </c>
      <c r="C1360" t="s">
        <v>188</v>
      </c>
    </row>
    <row r="1361" spans="1:3" x14ac:dyDescent="0.3">
      <c r="A1361" t="s">
        <v>267</v>
      </c>
      <c r="B1361" t="s">
        <v>270</v>
      </c>
      <c r="C1361" t="s">
        <v>41</v>
      </c>
    </row>
    <row r="1362" spans="1:3" x14ac:dyDescent="0.3">
      <c r="A1362" t="s">
        <v>272</v>
      </c>
      <c r="B1362" t="s">
        <v>274</v>
      </c>
      <c r="C1362" t="s">
        <v>32</v>
      </c>
    </row>
    <row r="1363" spans="1:3" x14ac:dyDescent="0.3">
      <c r="A1363" t="s">
        <v>99</v>
      </c>
      <c r="B1363" t="s">
        <v>30</v>
      </c>
      <c r="C1363" t="s">
        <v>32</v>
      </c>
    </row>
    <row r="1364" spans="1:3" x14ac:dyDescent="0.3">
      <c r="A1364" t="s">
        <v>81</v>
      </c>
      <c r="B1364" t="s">
        <v>60</v>
      </c>
      <c r="C1364" t="s">
        <v>32</v>
      </c>
    </row>
    <row r="1365" spans="1:3" x14ac:dyDescent="0.3">
      <c r="A1365" t="s">
        <v>191</v>
      </c>
      <c r="B1365" t="s">
        <v>177</v>
      </c>
      <c r="C1365" t="s">
        <v>178</v>
      </c>
    </row>
    <row r="1366" spans="1:3" x14ac:dyDescent="0.3">
      <c r="A1366" t="s">
        <v>174</v>
      </c>
      <c r="B1366" t="s">
        <v>177</v>
      </c>
      <c r="C1366" t="s">
        <v>178</v>
      </c>
    </row>
    <row r="1367" spans="1:3" x14ac:dyDescent="0.3">
      <c r="A1367" t="s">
        <v>285</v>
      </c>
      <c r="B1367" t="s">
        <v>289</v>
      </c>
      <c r="C1367" t="s">
        <v>95</v>
      </c>
    </row>
    <row r="1368" spans="1:3" x14ac:dyDescent="0.3">
      <c r="A1368" t="s">
        <v>272</v>
      </c>
      <c r="B1368" t="s">
        <v>274</v>
      </c>
      <c r="C1368" t="s">
        <v>32</v>
      </c>
    </row>
    <row r="1369" spans="1:3" x14ac:dyDescent="0.3">
      <c r="A1369" t="s">
        <v>292</v>
      </c>
      <c r="B1369" t="s">
        <v>295</v>
      </c>
      <c r="C1369" t="s">
        <v>231</v>
      </c>
    </row>
    <row r="1370" spans="1:3" x14ac:dyDescent="0.3">
      <c r="A1370" t="s">
        <v>174</v>
      </c>
      <c r="B1370" t="s">
        <v>177</v>
      </c>
      <c r="C1370" t="s">
        <v>178</v>
      </c>
    </row>
    <row r="1371" spans="1:3" x14ac:dyDescent="0.3">
      <c r="A1371" t="s">
        <v>425</v>
      </c>
      <c r="B1371" t="s">
        <v>428</v>
      </c>
      <c r="C1371" t="s">
        <v>430</v>
      </c>
    </row>
    <row r="1372" spans="1:3" x14ac:dyDescent="0.3">
      <c r="A1372" t="s">
        <v>433</v>
      </c>
      <c r="B1372" t="s">
        <v>436</v>
      </c>
      <c r="C1372" t="s">
        <v>41</v>
      </c>
    </row>
    <row r="1373" spans="1:3" x14ac:dyDescent="0.3">
      <c r="A1373" t="s">
        <v>272</v>
      </c>
      <c r="B1373" t="s">
        <v>274</v>
      </c>
      <c r="C1373" t="s">
        <v>32</v>
      </c>
    </row>
    <row r="1374" spans="1:3" x14ac:dyDescent="0.3">
      <c r="A1374" t="s">
        <v>568</v>
      </c>
      <c r="B1374" t="s">
        <v>516</v>
      </c>
      <c r="C1374" t="s">
        <v>32</v>
      </c>
    </row>
    <row r="1375" spans="1:3" x14ac:dyDescent="0.3">
      <c r="A1375" t="s">
        <v>58</v>
      </c>
      <c r="B1375" t="s">
        <v>60</v>
      </c>
      <c r="C1375" t="s">
        <v>32</v>
      </c>
    </row>
    <row r="1376" spans="1:3" x14ac:dyDescent="0.3">
      <c r="A1376" t="s">
        <v>285</v>
      </c>
      <c r="B1376" t="s">
        <v>289</v>
      </c>
      <c r="C1376" t="s">
        <v>95</v>
      </c>
    </row>
    <row r="1377" spans="1:3" x14ac:dyDescent="0.3">
      <c r="A1377" t="s">
        <v>67</v>
      </c>
      <c r="B1377" t="s">
        <v>70</v>
      </c>
      <c r="C1377" t="s">
        <v>41</v>
      </c>
    </row>
    <row r="1378" spans="1:3" x14ac:dyDescent="0.3">
      <c r="A1378" t="s">
        <v>439</v>
      </c>
      <c r="B1378" t="s">
        <v>442</v>
      </c>
      <c r="C1378" t="s">
        <v>443</v>
      </c>
    </row>
    <row r="1379" spans="1:3" x14ac:dyDescent="0.3">
      <c r="A1379" t="s">
        <v>84</v>
      </c>
      <c r="B1379" t="s">
        <v>48</v>
      </c>
      <c r="C1379" t="s">
        <v>41</v>
      </c>
    </row>
    <row r="1380" spans="1:3" x14ac:dyDescent="0.3">
      <c r="A1380" t="s">
        <v>446</v>
      </c>
      <c r="B1380" t="s">
        <v>449</v>
      </c>
      <c r="C1380" t="s">
        <v>450</v>
      </c>
    </row>
    <row r="1381" spans="1:3" x14ac:dyDescent="0.3">
      <c r="A1381" t="s">
        <v>322</v>
      </c>
      <c r="B1381" t="s">
        <v>325</v>
      </c>
      <c r="C1381" t="s">
        <v>326</v>
      </c>
    </row>
    <row r="1382" spans="1:3" x14ac:dyDescent="0.3">
      <c r="A1382" t="s">
        <v>84</v>
      </c>
      <c r="B1382" t="s">
        <v>48</v>
      </c>
      <c r="C1382" t="s">
        <v>41</v>
      </c>
    </row>
    <row r="1383" spans="1:3" x14ac:dyDescent="0.3">
      <c r="A1383" t="s">
        <v>379</v>
      </c>
      <c r="B1383" t="s">
        <v>381</v>
      </c>
      <c r="C1383" t="s">
        <v>32</v>
      </c>
    </row>
    <row r="1384" spans="1:3" x14ac:dyDescent="0.3">
      <c r="A1384" t="s">
        <v>458</v>
      </c>
      <c r="B1384" t="s">
        <v>283</v>
      </c>
      <c r="C1384" t="s">
        <v>32</v>
      </c>
    </row>
    <row r="1385" spans="1:3" x14ac:dyDescent="0.3">
      <c r="A1385" t="s">
        <v>446</v>
      </c>
      <c r="B1385" t="s">
        <v>449</v>
      </c>
      <c r="C1385" t="s">
        <v>450</v>
      </c>
    </row>
    <row r="1386" spans="1:3" x14ac:dyDescent="0.3">
      <c r="A1386" t="s">
        <v>126</v>
      </c>
      <c r="B1386" t="s">
        <v>129</v>
      </c>
      <c r="C1386" t="s">
        <v>130</v>
      </c>
    </row>
    <row r="1387" spans="1:3" x14ac:dyDescent="0.3">
      <c r="A1387" t="s">
        <v>439</v>
      </c>
      <c r="B1387" t="s">
        <v>442</v>
      </c>
      <c r="C1387" t="s">
        <v>443</v>
      </c>
    </row>
    <row r="1388" spans="1:3" x14ac:dyDescent="0.3">
      <c r="A1388" t="s">
        <v>507</v>
      </c>
      <c r="B1388" t="s">
        <v>30</v>
      </c>
      <c r="C1388" t="s">
        <v>32</v>
      </c>
    </row>
    <row r="1389" spans="1:3" x14ac:dyDescent="0.3">
      <c r="A1389" t="s">
        <v>425</v>
      </c>
      <c r="B1389" t="s">
        <v>428</v>
      </c>
      <c r="C1389" t="s">
        <v>430</v>
      </c>
    </row>
    <row r="1390" spans="1:3" x14ac:dyDescent="0.3">
      <c r="A1390" t="s">
        <v>89</v>
      </c>
      <c r="B1390" t="s">
        <v>93</v>
      </c>
      <c r="C1390" t="s">
        <v>95</v>
      </c>
    </row>
    <row r="1391" spans="1:3" x14ac:dyDescent="0.3">
      <c r="A1391" t="s">
        <v>174</v>
      </c>
      <c r="B1391" t="s">
        <v>177</v>
      </c>
      <c r="C1391" t="s">
        <v>178</v>
      </c>
    </row>
    <row r="1392" spans="1:3" x14ac:dyDescent="0.3">
      <c r="A1392" t="s">
        <v>467</v>
      </c>
      <c r="B1392" t="s">
        <v>470</v>
      </c>
      <c r="C1392" t="s">
        <v>130</v>
      </c>
    </row>
    <row r="1393" spans="1:3" x14ac:dyDescent="0.3">
      <c r="A1393" t="s">
        <v>174</v>
      </c>
      <c r="B1393" t="s">
        <v>177</v>
      </c>
      <c r="C1393" t="s">
        <v>178</v>
      </c>
    </row>
    <row r="1394" spans="1:3" x14ac:dyDescent="0.3">
      <c r="A1394" t="s">
        <v>272</v>
      </c>
      <c r="B1394" t="s">
        <v>274</v>
      </c>
      <c r="C1394" t="s">
        <v>32</v>
      </c>
    </row>
    <row r="1395" spans="1:3" x14ac:dyDescent="0.3">
      <c r="A1395" t="s">
        <v>492</v>
      </c>
      <c r="B1395" t="s">
        <v>495</v>
      </c>
      <c r="C1395" t="s">
        <v>170</v>
      </c>
    </row>
    <row r="1396" spans="1:3" x14ac:dyDescent="0.3">
      <c r="A1396" t="s">
        <v>539</v>
      </c>
      <c r="B1396" t="s">
        <v>541</v>
      </c>
      <c r="C1396" t="s">
        <v>32</v>
      </c>
    </row>
    <row r="1397" spans="1:3" x14ac:dyDescent="0.3">
      <c r="A1397" t="s">
        <v>285</v>
      </c>
      <c r="B1397" t="s">
        <v>289</v>
      </c>
      <c r="C1397" t="s">
        <v>95</v>
      </c>
    </row>
    <row r="1398" spans="1:3" x14ac:dyDescent="0.3">
      <c r="A1398" t="s">
        <v>498</v>
      </c>
      <c r="B1398" t="s">
        <v>501</v>
      </c>
      <c r="C1398" t="s">
        <v>326</v>
      </c>
    </row>
    <row r="1399" spans="1:3" x14ac:dyDescent="0.3">
      <c r="A1399" t="s">
        <v>552</v>
      </c>
      <c r="B1399" t="s">
        <v>555</v>
      </c>
      <c r="C1399" t="s">
        <v>258</v>
      </c>
    </row>
    <row r="1400" spans="1:3" x14ac:dyDescent="0.3">
      <c r="A1400" t="s">
        <v>272</v>
      </c>
      <c r="B1400" t="s">
        <v>274</v>
      </c>
      <c r="C1400" t="s">
        <v>32</v>
      </c>
    </row>
    <row r="1401" spans="1:3" x14ac:dyDescent="0.3">
      <c r="A1401" t="s">
        <v>558</v>
      </c>
      <c r="B1401" t="s">
        <v>561</v>
      </c>
      <c r="C1401" t="s">
        <v>95</v>
      </c>
    </row>
    <row r="1402" spans="1:3" x14ac:dyDescent="0.3">
      <c r="A1402" t="s">
        <v>475</v>
      </c>
      <c r="B1402" t="s">
        <v>30</v>
      </c>
      <c r="C1402" t="s">
        <v>32</v>
      </c>
    </row>
    <row r="1403" spans="1:3" x14ac:dyDescent="0.3">
      <c r="A1403" t="s">
        <v>346</v>
      </c>
      <c r="B1403" t="s">
        <v>332</v>
      </c>
      <c r="C1403" t="s">
        <v>170</v>
      </c>
    </row>
    <row r="1404" spans="1:3" x14ac:dyDescent="0.3">
      <c r="A1404" t="s">
        <v>219</v>
      </c>
      <c r="B1404" t="s">
        <v>222</v>
      </c>
      <c r="C1404" t="s">
        <v>41</v>
      </c>
    </row>
    <row r="1405" spans="1:3" x14ac:dyDescent="0.3">
      <c r="A1405" t="s">
        <v>531</v>
      </c>
      <c r="B1405" t="s">
        <v>534</v>
      </c>
      <c r="C1405" t="s">
        <v>41</v>
      </c>
    </row>
    <row r="1406" spans="1:3" x14ac:dyDescent="0.3">
      <c r="A1406" t="s">
        <v>475</v>
      </c>
      <c r="B1406" t="s">
        <v>30</v>
      </c>
      <c r="C1406" t="s">
        <v>32</v>
      </c>
    </row>
    <row r="1407" spans="1:3" x14ac:dyDescent="0.3">
      <c r="A1407" t="s">
        <v>174</v>
      </c>
      <c r="B1407" t="s">
        <v>177</v>
      </c>
      <c r="C1407" t="s">
        <v>178</v>
      </c>
    </row>
    <row r="1408" spans="1:3" x14ac:dyDescent="0.3">
      <c r="A1408" t="s">
        <v>418</v>
      </c>
      <c r="B1408" t="s">
        <v>199</v>
      </c>
      <c r="C1408" t="s">
        <v>199</v>
      </c>
    </row>
    <row r="1409" spans="1:3" x14ac:dyDescent="0.3">
      <c r="A1409" t="s">
        <v>165</v>
      </c>
      <c r="B1409" t="s">
        <v>168</v>
      </c>
      <c r="C1409" t="s">
        <v>170</v>
      </c>
    </row>
    <row r="1410" spans="1:3" x14ac:dyDescent="0.3">
      <c r="A1410" t="s">
        <v>174</v>
      </c>
      <c r="B1410" t="s">
        <v>177</v>
      </c>
      <c r="C1410" t="s">
        <v>178</v>
      </c>
    </row>
    <row r="1411" spans="1:3" x14ac:dyDescent="0.3">
      <c r="A1411" t="s">
        <v>492</v>
      </c>
      <c r="B1411" t="s">
        <v>495</v>
      </c>
      <c r="C1411" t="s">
        <v>170</v>
      </c>
    </row>
    <row r="1412" spans="1:3" x14ac:dyDescent="0.3">
      <c r="A1412" t="s">
        <v>433</v>
      </c>
      <c r="B1412" t="s">
        <v>436</v>
      </c>
      <c r="C1412" t="s">
        <v>41</v>
      </c>
    </row>
    <row r="1413" spans="1:3" x14ac:dyDescent="0.3">
      <c r="A1413" t="s">
        <v>52</v>
      </c>
      <c r="B1413" t="s">
        <v>54</v>
      </c>
      <c r="C1413" t="s">
        <v>32</v>
      </c>
    </row>
    <row r="1414" spans="1:3" x14ac:dyDescent="0.3">
      <c r="A1414" t="s">
        <v>174</v>
      </c>
      <c r="B1414" t="s">
        <v>177</v>
      </c>
      <c r="C1414" t="s">
        <v>178</v>
      </c>
    </row>
    <row r="1415" spans="1:3" x14ac:dyDescent="0.3">
      <c r="A1415" t="s">
        <v>397</v>
      </c>
      <c r="B1415" t="s">
        <v>399</v>
      </c>
      <c r="C1415" t="s">
        <v>32</v>
      </c>
    </row>
    <row r="1416" spans="1:3" x14ac:dyDescent="0.3">
      <c r="A1416" t="s">
        <v>152</v>
      </c>
      <c r="B1416" t="s">
        <v>156</v>
      </c>
      <c r="C1416" t="s">
        <v>95</v>
      </c>
    </row>
    <row r="1417" spans="1:3" x14ac:dyDescent="0.3">
      <c r="A1417" t="s">
        <v>492</v>
      </c>
      <c r="B1417" t="s">
        <v>495</v>
      </c>
      <c r="C1417" t="s">
        <v>170</v>
      </c>
    </row>
    <row r="1418" spans="1:3" x14ac:dyDescent="0.3">
      <c r="A1418" t="s">
        <v>539</v>
      </c>
      <c r="B1418" t="s">
        <v>541</v>
      </c>
      <c r="C1418" t="s">
        <v>32</v>
      </c>
    </row>
    <row r="1419" spans="1:3" x14ac:dyDescent="0.3">
      <c r="A1419" t="s">
        <v>285</v>
      </c>
      <c r="B1419" t="s">
        <v>289</v>
      </c>
      <c r="C1419" t="s">
        <v>95</v>
      </c>
    </row>
    <row r="1420" spans="1:3" x14ac:dyDescent="0.3">
      <c r="A1420" t="s">
        <v>498</v>
      </c>
      <c r="B1420" t="s">
        <v>501</v>
      </c>
      <c r="C1420" t="s">
        <v>326</v>
      </c>
    </row>
    <row r="1421" spans="1:3" x14ac:dyDescent="0.3">
      <c r="A1421" t="s">
        <v>109</v>
      </c>
      <c r="B1421" t="s">
        <v>111</v>
      </c>
      <c r="C1421" t="s">
        <v>32</v>
      </c>
    </row>
    <row r="1422" spans="1:3" x14ac:dyDescent="0.3">
      <c r="A1422" t="s">
        <v>272</v>
      </c>
      <c r="B1422" t="s">
        <v>274</v>
      </c>
      <c r="C1422" t="s">
        <v>32</v>
      </c>
    </row>
    <row r="1423" spans="1:3" x14ac:dyDescent="0.3">
      <c r="A1423" t="s">
        <v>277</v>
      </c>
      <c r="B1423" t="s">
        <v>279</v>
      </c>
      <c r="C1423" t="s">
        <v>32</v>
      </c>
    </row>
    <row r="1424" spans="1:3" x14ac:dyDescent="0.3">
      <c r="A1424" t="s">
        <v>475</v>
      </c>
      <c r="B1424" t="s">
        <v>30</v>
      </c>
      <c r="C1424" t="s">
        <v>32</v>
      </c>
    </row>
    <row r="1425" spans="1:3" x14ac:dyDescent="0.3">
      <c r="A1425" t="s">
        <v>174</v>
      </c>
      <c r="B1425" t="s">
        <v>177</v>
      </c>
      <c r="C1425" t="s">
        <v>178</v>
      </c>
    </row>
    <row r="1426" spans="1:3" x14ac:dyDescent="0.3">
      <c r="A1426" t="s">
        <v>362</v>
      </c>
      <c r="B1426" t="s">
        <v>364</v>
      </c>
      <c r="C1426" t="s">
        <v>32</v>
      </c>
    </row>
    <row r="1427" spans="1:3" x14ac:dyDescent="0.3">
      <c r="A1427" t="s">
        <v>531</v>
      </c>
      <c r="B1427" t="s">
        <v>534</v>
      </c>
      <c r="C1427" t="s">
        <v>41</v>
      </c>
    </row>
    <row r="1428" spans="1:3" x14ac:dyDescent="0.3">
      <c r="A1428" t="s">
        <v>475</v>
      </c>
      <c r="B1428" t="s">
        <v>30</v>
      </c>
      <c r="C1428" t="s">
        <v>32</v>
      </c>
    </row>
    <row r="1429" spans="1:3" x14ac:dyDescent="0.3">
      <c r="A1429" t="s">
        <v>174</v>
      </c>
      <c r="B1429" t="s">
        <v>177</v>
      </c>
      <c r="C1429" t="s">
        <v>178</v>
      </c>
    </row>
    <row r="1430" spans="1:3" x14ac:dyDescent="0.3">
      <c r="A1430" t="s">
        <v>418</v>
      </c>
      <c r="B1430" t="s">
        <v>199</v>
      </c>
      <c r="C1430" t="s">
        <v>199</v>
      </c>
    </row>
    <row r="1431" spans="1:3" x14ac:dyDescent="0.3">
      <c r="A1431" t="s">
        <v>543</v>
      </c>
      <c r="B1431" t="s">
        <v>546</v>
      </c>
      <c r="C1431" t="s">
        <v>78</v>
      </c>
    </row>
    <row r="1432" spans="1:3" x14ac:dyDescent="0.3">
      <c r="A1432" t="s">
        <v>174</v>
      </c>
      <c r="B1432" t="s">
        <v>177</v>
      </c>
      <c r="C1432" t="s">
        <v>178</v>
      </c>
    </row>
    <row r="1433" spans="1:3" x14ac:dyDescent="0.3">
      <c r="A1433" t="s">
        <v>160</v>
      </c>
      <c r="B1433" t="s">
        <v>162</v>
      </c>
      <c r="C1433" t="s">
        <v>32</v>
      </c>
    </row>
    <row r="1434" spans="1:3" x14ac:dyDescent="0.3">
      <c r="A1434" t="s">
        <v>492</v>
      </c>
      <c r="B1434" t="s">
        <v>495</v>
      </c>
      <c r="C1434" t="s">
        <v>170</v>
      </c>
    </row>
    <row r="1435" spans="1:3" x14ac:dyDescent="0.3">
      <c r="A1435" t="s">
        <v>433</v>
      </c>
      <c r="B1435" t="s">
        <v>436</v>
      </c>
      <c r="C1435" t="s">
        <v>41</v>
      </c>
    </row>
    <row r="1436" spans="1:3" x14ac:dyDescent="0.3">
      <c r="A1436" t="s">
        <v>52</v>
      </c>
      <c r="B1436" t="s">
        <v>54</v>
      </c>
      <c r="C1436" t="s">
        <v>32</v>
      </c>
    </row>
    <row r="1437" spans="1:3" x14ac:dyDescent="0.3">
      <c r="A1437" t="s">
        <v>174</v>
      </c>
      <c r="B1437" t="s">
        <v>177</v>
      </c>
      <c r="C1437" t="s">
        <v>178</v>
      </c>
    </row>
    <row r="1438" spans="1:3" x14ac:dyDescent="0.3">
      <c r="A1438" t="s">
        <v>397</v>
      </c>
      <c r="B1438" t="s">
        <v>399</v>
      </c>
      <c r="C1438" t="s">
        <v>32</v>
      </c>
    </row>
    <row r="1439" spans="1:3" x14ac:dyDescent="0.3">
      <c r="A1439" t="s">
        <v>152</v>
      </c>
      <c r="B1439" t="s">
        <v>156</v>
      </c>
      <c r="C1439" t="s">
        <v>95</v>
      </c>
    </row>
    <row r="1440" spans="1:3" x14ac:dyDescent="0.3">
      <c r="A1440" t="s">
        <v>174</v>
      </c>
      <c r="B1440" t="s">
        <v>177</v>
      </c>
      <c r="C1440" t="s">
        <v>178</v>
      </c>
    </row>
    <row r="1441" spans="1:3" x14ac:dyDescent="0.3">
      <c r="A1441" t="s">
        <v>203</v>
      </c>
      <c r="B1441" t="s">
        <v>30</v>
      </c>
      <c r="C1441" t="s">
        <v>32</v>
      </c>
    </row>
    <row r="1442" spans="1:3" x14ac:dyDescent="0.3">
      <c r="A1442" t="s">
        <v>475</v>
      </c>
      <c r="B1442" t="s">
        <v>30</v>
      </c>
      <c r="C1442" t="s">
        <v>32</v>
      </c>
    </row>
    <row r="1443" spans="1:3" x14ac:dyDescent="0.3">
      <c r="A1443" t="s">
        <v>467</v>
      </c>
      <c r="B1443" t="s">
        <v>470</v>
      </c>
      <c r="C1443" t="s">
        <v>130</v>
      </c>
    </row>
    <row r="1444" spans="1:3" x14ac:dyDescent="0.3">
      <c r="A1444" t="s">
        <v>207</v>
      </c>
      <c r="B1444" t="s">
        <v>210</v>
      </c>
      <c r="C1444" t="s">
        <v>95</v>
      </c>
    </row>
    <row r="1445" spans="1:3" x14ac:dyDescent="0.3">
      <c r="A1445" t="s">
        <v>196</v>
      </c>
      <c r="B1445" t="s">
        <v>199</v>
      </c>
      <c r="C1445" t="s">
        <v>199</v>
      </c>
    </row>
    <row r="1446" spans="1:3" x14ac:dyDescent="0.3">
      <c r="A1446" t="s">
        <v>452</v>
      </c>
      <c r="B1446" t="s">
        <v>455</v>
      </c>
      <c r="C1446" t="s">
        <v>258</v>
      </c>
    </row>
    <row r="1447" spans="1:3" x14ac:dyDescent="0.3">
      <c r="A1447" t="s">
        <v>520</v>
      </c>
      <c r="B1447" t="s">
        <v>523</v>
      </c>
      <c r="C1447" t="s">
        <v>178</v>
      </c>
    </row>
    <row r="1448" spans="1:3" x14ac:dyDescent="0.3">
      <c r="A1448" t="s">
        <v>317</v>
      </c>
      <c r="B1448" t="s">
        <v>319</v>
      </c>
      <c r="C1448" t="s">
        <v>32</v>
      </c>
    </row>
    <row r="1449" spans="1:3" x14ac:dyDescent="0.3">
      <c r="A1449" t="s">
        <v>415</v>
      </c>
      <c r="B1449" t="s">
        <v>381</v>
      </c>
      <c r="C1449" t="s">
        <v>32</v>
      </c>
    </row>
    <row r="1450" spans="1:3" x14ac:dyDescent="0.3">
      <c r="A1450" t="s">
        <v>479</v>
      </c>
      <c r="B1450" t="s">
        <v>483</v>
      </c>
      <c r="C1450" t="s">
        <v>484</v>
      </c>
    </row>
    <row r="1451" spans="1:3" x14ac:dyDescent="0.3">
      <c r="A1451" t="s">
        <v>462</v>
      </c>
      <c r="B1451" t="s">
        <v>465</v>
      </c>
      <c r="C1451" t="s">
        <v>443</v>
      </c>
    </row>
    <row r="1452" spans="1:3" x14ac:dyDescent="0.3">
      <c r="A1452" t="s">
        <v>174</v>
      </c>
      <c r="B1452" t="s">
        <v>177</v>
      </c>
      <c r="C1452" t="s">
        <v>178</v>
      </c>
    </row>
    <row r="1453" spans="1:3" x14ac:dyDescent="0.3">
      <c r="A1453" t="s">
        <v>418</v>
      </c>
      <c r="B1453" t="s">
        <v>199</v>
      </c>
      <c r="C1453" t="s">
        <v>199</v>
      </c>
    </row>
    <row r="1454" spans="1:3" x14ac:dyDescent="0.3">
      <c r="A1454" t="s">
        <v>272</v>
      </c>
      <c r="B1454" t="s">
        <v>274</v>
      </c>
      <c r="C1454" t="s">
        <v>32</v>
      </c>
    </row>
    <row r="1455" spans="1:3" x14ac:dyDescent="0.3">
      <c r="A1455" t="s">
        <v>272</v>
      </c>
      <c r="B1455" t="s">
        <v>274</v>
      </c>
      <c r="C1455" t="s">
        <v>32</v>
      </c>
    </row>
    <row r="1456" spans="1:3" x14ac:dyDescent="0.3">
      <c r="A1456" t="s">
        <v>28</v>
      </c>
      <c r="B1456" t="s">
        <v>30</v>
      </c>
      <c r="C1456" t="s">
        <v>32</v>
      </c>
    </row>
    <row r="1457" spans="1:3" x14ac:dyDescent="0.3">
      <c r="A1457" t="s">
        <v>120</v>
      </c>
      <c r="B1457" t="s">
        <v>122</v>
      </c>
      <c r="C1457" t="s">
        <v>32</v>
      </c>
    </row>
    <row r="1458" spans="1:3" x14ac:dyDescent="0.3">
      <c r="A1458" t="s">
        <v>498</v>
      </c>
      <c r="B1458" t="s">
        <v>501</v>
      </c>
      <c r="C1458" t="s">
        <v>326</v>
      </c>
    </row>
    <row r="1459" spans="1:3" x14ac:dyDescent="0.3">
      <c r="A1459" t="s">
        <v>99</v>
      </c>
      <c r="B1459" t="s">
        <v>30</v>
      </c>
      <c r="C1459" t="s">
        <v>32</v>
      </c>
    </row>
    <row r="1460" spans="1:3" x14ac:dyDescent="0.3">
      <c r="A1460" t="s">
        <v>403</v>
      </c>
      <c r="B1460" t="s">
        <v>48</v>
      </c>
      <c r="C1460" t="s">
        <v>41</v>
      </c>
    </row>
    <row r="1461" spans="1:3" x14ac:dyDescent="0.3">
      <c r="A1461" t="s">
        <v>475</v>
      </c>
      <c r="B1461" t="s">
        <v>30</v>
      </c>
      <c r="C1461" t="s">
        <v>32</v>
      </c>
    </row>
    <row r="1462" spans="1:3" x14ac:dyDescent="0.3">
      <c r="A1462" t="s">
        <v>174</v>
      </c>
      <c r="B1462" t="s">
        <v>177</v>
      </c>
      <c r="C1462" t="s">
        <v>178</v>
      </c>
    </row>
    <row r="1463" spans="1:3" x14ac:dyDescent="0.3">
      <c r="A1463" t="s">
        <v>272</v>
      </c>
      <c r="B1463" t="s">
        <v>274</v>
      </c>
      <c r="C1463" t="s">
        <v>32</v>
      </c>
    </row>
    <row r="1464" spans="1:3" x14ac:dyDescent="0.3">
      <c r="A1464" t="s">
        <v>174</v>
      </c>
      <c r="B1464" t="s">
        <v>177</v>
      </c>
      <c r="C1464" t="s">
        <v>178</v>
      </c>
    </row>
    <row r="1465" spans="1:3" x14ac:dyDescent="0.3">
      <c r="A1465" t="s">
        <v>174</v>
      </c>
      <c r="B1465" t="s">
        <v>177</v>
      </c>
      <c r="C1465" t="s">
        <v>178</v>
      </c>
    </row>
    <row r="1466" spans="1:3" x14ac:dyDescent="0.3">
      <c r="A1466" t="s">
        <v>174</v>
      </c>
      <c r="B1466" t="s">
        <v>177</v>
      </c>
      <c r="C1466" t="s">
        <v>178</v>
      </c>
    </row>
    <row r="1467" spans="1:3" x14ac:dyDescent="0.3">
      <c r="A1467" t="s">
        <v>114</v>
      </c>
      <c r="B1467" t="s">
        <v>117</v>
      </c>
      <c r="C1467" t="s">
        <v>41</v>
      </c>
    </row>
    <row r="1468" spans="1:3" x14ac:dyDescent="0.3">
      <c r="A1468" t="s">
        <v>28</v>
      </c>
      <c r="B1468" t="s">
        <v>30</v>
      </c>
      <c r="C1468" t="s">
        <v>32</v>
      </c>
    </row>
    <row r="1469" spans="1:3" x14ac:dyDescent="0.3">
      <c r="A1469" t="s">
        <v>89</v>
      </c>
      <c r="B1469" t="s">
        <v>93</v>
      </c>
      <c r="C1469" t="s">
        <v>95</v>
      </c>
    </row>
    <row r="1470" spans="1:3" x14ac:dyDescent="0.3">
      <c r="A1470" t="s">
        <v>45</v>
      </c>
      <c r="B1470" t="s">
        <v>48</v>
      </c>
      <c r="C1470" t="s">
        <v>41</v>
      </c>
    </row>
    <row r="1471" spans="1:3" x14ac:dyDescent="0.3">
      <c r="A1471" t="s">
        <v>52</v>
      </c>
      <c r="B1471" t="s">
        <v>54</v>
      </c>
      <c r="C1471" t="s">
        <v>32</v>
      </c>
    </row>
    <row r="1472" spans="1:3" x14ac:dyDescent="0.3">
      <c r="A1472" t="s">
        <v>58</v>
      </c>
      <c r="B1472" t="s">
        <v>60</v>
      </c>
      <c r="C1472" t="s">
        <v>32</v>
      </c>
    </row>
    <row r="1473" spans="1:3" x14ac:dyDescent="0.3">
      <c r="A1473" t="s">
        <v>62</v>
      </c>
      <c r="B1473" t="s">
        <v>64</v>
      </c>
      <c r="C1473" t="s">
        <v>32</v>
      </c>
    </row>
    <row r="1474" spans="1:3" x14ac:dyDescent="0.3">
      <c r="A1474" t="s">
        <v>67</v>
      </c>
      <c r="B1474" t="s">
        <v>70</v>
      </c>
      <c r="C1474" t="s">
        <v>41</v>
      </c>
    </row>
    <row r="1475" spans="1:3" x14ac:dyDescent="0.3">
      <c r="A1475" t="s">
        <v>73</v>
      </c>
      <c r="B1475" t="s">
        <v>76</v>
      </c>
      <c r="C1475" t="s">
        <v>78</v>
      </c>
    </row>
    <row r="1476" spans="1:3" x14ac:dyDescent="0.3">
      <c r="A1476" t="s">
        <v>81</v>
      </c>
      <c r="B1476" t="s">
        <v>60</v>
      </c>
      <c r="C1476" t="s">
        <v>32</v>
      </c>
    </row>
    <row r="1477" spans="1:3" x14ac:dyDescent="0.3">
      <c r="A1477" t="s">
        <v>84</v>
      </c>
      <c r="B1477" t="s">
        <v>48</v>
      </c>
      <c r="C1477" t="s">
        <v>41</v>
      </c>
    </row>
    <row r="1478" spans="1:3" x14ac:dyDescent="0.3">
      <c r="A1478" t="s">
        <v>89</v>
      </c>
      <c r="B1478" t="s">
        <v>93</v>
      </c>
      <c r="C1478" t="s">
        <v>95</v>
      </c>
    </row>
    <row r="1479" spans="1:3" x14ac:dyDescent="0.3">
      <c r="A1479" t="s">
        <v>99</v>
      </c>
      <c r="B1479" t="s">
        <v>30</v>
      </c>
      <c r="C1479" t="s">
        <v>32</v>
      </c>
    </row>
    <row r="1480" spans="1:3" x14ac:dyDescent="0.3">
      <c r="A1480" t="s">
        <v>104</v>
      </c>
      <c r="B1480" t="s">
        <v>106</v>
      </c>
      <c r="C1480" t="s">
        <v>32</v>
      </c>
    </row>
    <row r="1481" spans="1:3" x14ac:dyDescent="0.3">
      <c r="A1481" t="s">
        <v>109</v>
      </c>
      <c r="B1481" t="s">
        <v>111</v>
      </c>
      <c r="C1481" t="s">
        <v>32</v>
      </c>
    </row>
    <row r="1482" spans="1:3" x14ac:dyDescent="0.3">
      <c r="A1482" t="s">
        <v>114</v>
      </c>
      <c r="B1482" t="s">
        <v>117</v>
      </c>
      <c r="C1482" t="s">
        <v>41</v>
      </c>
    </row>
    <row r="1483" spans="1:3" x14ac:dyDescent="0.3">
      <c r="A1483" t="s">
        <v>120</v>
      </c>
      <c r="B1483" t="s">
        <v>122</v>
      </c>
      <c r="C1483" t="s">
        <v>32</v>
      </c>
    </row>
    <row r="1484" spans="1:3" x14ac:dyDescent="0.3">
      <c r="A1484" t="s">
        <v>126</v>
      </c>
      <c r="B1484" t="s">
        <v>129</v>
      </c>
      <c r="C1484" t="s">
        <v>130</v>
      </c>
    </row>
    <row r="1485" spans="1:3" x14ac:dyDescent="0.3">
      <c r="A1485" t="s">
        <v>133</v>
      </c>
      <c r="B1485" t="s">
        <v>136</v>
      </c>
      <c r="C1485" t="s">
        <v>78</v>
      </c>
    </row>
    <row r="1486" spans="1:3" x14ac:dyDescent="0.3">
      <c r="A1486" t="s">
        <v>139</v>
      </c>
      <c r="B1486" t="s">
        <v>141</v>
      </c>
      <c r="C1486" t="s">
        <v>32</v>
      </c>
    </row>
    <row r="1487" spans="1:3" x14ac:dyDescent="0.3">
      <c r="A1487" t="s">
        <v>28</v>
      </c>
      <c r="B1487" t="s">
        <v>30</v>
      </c>
      <c r="C1487" t="s">
        <v>32</v>
      </c>
    </row>
    <row r="1488" spans="1:3" x14ac:dyDescent="0.3">
      <c r="A1488" t="s">
        <v>246</v>
      </c>
      <c r="B1488" t="s">
        <v>249</v>
      </c>
      <c r="C1488" t="s">
        <v>200</v>
      </c>
    </row>
    <row r="1489" spans="1:3" x14ac:dyDescent="0.3">
      <c r="A1489" t="s">
        <v>62</v>
      </c>
      <c r="B1489" t="s">
        <v>64</v>
      </c>
      <c r="C1489" t="s">
        <v>32</v>
      </c>
    </row>
    <row r="1490" spans="1:3" x14ac:dyDescent="0.3">
      <c r="A1490" t="s">
        <v>207</v>
      </c>
      <c r="B1490" t="s">
        <v>210</v>
      </c>
      <c r="C1490" t="s">
        <v>95</v>
      </c>
    </row>
    <row r="1491" spans="1:3" x14ac:dyDescent="0.3">
      <c r="A1491" t="s">
        <v>261</v>
      </c>
      <c r="B1491" t="s">
        <v>264</v>
      </c>
      <c r="C1491" t="s">
        <v>188</v>
      </c>
    </row>
    <row r="1492" spans="1:3" x14ac:dyDescent="0.3">
      <c r="A1492" t="s">
        <v>165</v>
      </c>
      <c r="B1492" t="s">
        <v>168</v>
      </c>
      <c r="C1492" t="s">
        <v>170</v>
      </c>
    </row>
    <row r="1493" spans="1:3" x14ac:dyDescent="0.3">
      <c r="A1493" t="s">
        <v>174</v>
      </c>
      <c r="B1493" t="s">
        <v>177</v>
      </c>
      <c r="C1493" t="s">
        <v>178</v>
      </c>
    </row>
    <row r="1494" spans="1:3" x14ac:dyDescent="0.3">
      <c r="A1494" t="s">
        <v>492</v>
      </c>
      <c r="B1494" t="s">
        <v>495</v>
      </c>
      <c r="C1494" t="s">
        <v>170</v>
      </c>
    </row>
    <row r="1495" spans="1:3" x14ac:dyDescent="0.3">
      <c r="A1495" t="s">
        <v>312</v>
      </c>
      <c r="B1495" t="s">
        <v>117</v>
      </c>
      <c r="C1495" t="s">
        <v>41</v>
      </c>
    </row>
    <row r="1496" spans="1:3" x14ac:dyDescent="0.3">
      <c r="A1496" t="s">
        <v>37</v>
      </c>
      <c r="B1496" t="s">
        <v>40</v>
      </c>
      <c r="C1496" t="s">
        <v>41</v>
      </c>
    </row>
    <row r="1497" spans="1:3" x14ac:dyDescent="0.3">
      <c r="A1497" t="s">
        <v>285</v>
      </c>
      <c r="B1497" t="s">
        <v>289</v>
      </c>
      <c r="C1497" t="s">
        <v>95</v>
      </c>
    </row>
    <row r="1498" spans="1:3" x14ac:dyDescent="0.3">
      <c r="A1498" t="s">
        <v>498</v>
      </c>
      <c r="B1498" t="s">
        <v>501</v>
      </c>
      <c r="C1498" t="s">
        <v>326</v>
      </c>
    </row>
    <row r="1499" spans="1:3" x14ac:dyDescent="0.3">
      <c r="A1499" t="s">
        <v>109</v>
      </c>
      <c r="B1499" t="s">
        <v>111</v>
      </c>
      <c r="C1499" t="s">
        <v>32</v>
      </c>
    </row>
    <row r="1500" spans="1:3" x14ac:dyDescent="0.3">
      <c r="A1500" t="s">
        <v>73</v>
      </c>
      <c r="B1500" t="s">
        <v>76</v>
      </c>
      <c r="C1500" t="s">
        <v>78</v>
      </c>
    </row>
    <row r="1501" spans="1:3" x14ac:dyDescent="0.3">
      <c r="A1501" t="s">
        <v>277</v>
      </c>
      <c r="B1501" t="s">
        <v>279</v>
      </c>
      <c r="C1501" t="s">
        <v>32</v>
      </c>
    </row>
    <row r="1502" spans="1:3" x14ac:dyDescent="0.3">
      <c r="A1502" t="s">
        <v>475</v>
      </c>
      <c r="B1502" t="s">
        <v>30</v>
      </c>
      <c r="C1502" t="s">
        <v>32</v>
      </c>
    </row>
    <row r="1503" spans="1:3" x14ac:dyDescent="0.3">
      <c r="A1503" t="s">
        <v>174</v>
      </c>
      <c r="B1503" t="s">
        <v>177</v>
      </c>
      <c r="C1503" t="s">
        <v>178</v>
      </c>
    </row>
    <row r="1504" spans="1:3" x14ac:dyDescent="0.3">
      <c r="A1504" t="s">
        <v>362</v>
      </c>
      <c r="B1504" t="s">
        <v>364</v>
      </c>
      <c r="C1504" t="s">
        <v>32</v>
      </c>
    </row>
    <row r="1505" spans="1:3" x14ac:dyDescent="0.3">
      <c r="A1505" t="s">
        <v>531</v>
      </c>
      <c r="B1505" t="s">
        <v>534</v>
      </c>
      <c r="C1505" t="s">
        <v>41</v>
      </c>
    </row>
    <row r="1506" spans="1:3" x14ac:dyDescent="0.3">
      <c r="A1506" t="s">
        <v>452</v>
      </c>
      <c r="B1506" t="s">
        <v>455</v>
      </c>
      <c r="C1506" t="s">
        <v>258</v>
      </c>
    </row>
    <row r="1507" spans="1:3" x14ac:dyDescent="0.3">
      <c r="A1507" t="s">
        <v>539</v>
      </c>
      <c r="B1507" t="s">
        <v>541</v>
      </c>
      <c r="C1507" t="s">
        <v>32</v>
      </c>
    </row>
    <row r="1508" spans="1:3" x14ac:dyDescent="0.3">
      <c r="A1508" t="s">
        <v>418</v>
      </c>
      <c r="B1508" t="s">
        <v>199</v>
      </c>
      <c r="C1508" t="s">
        <v>199</v>
      </c>
    </row>
    <row r="1509" spans="1:3" x14ac:dyDescent="0.3">
      <c r="A1509" t="s">
        <v>543</v>
      </c>
      <c r="B1509" t="s">
        <v>546</v>
      </c>
      <c r="C1509" t="s">
        <v>78</v>
      </c>
    </row>
    <row r="1510" spans="1:3" x14ac:dyDescent="0.3">
      <c r="A1510" t="s">
        <v>174</v>
      </c>
      <c r="B1510" t="s">
        <v>177</v>
      </c>
      <c r="C1510" t="s">
        <v>178</v>
      </c>
    </row>
    <row r="1511" spans="1:3" x14ac:dyDescent="0.3">
      <c r="A1511" t="s">
        <v>160</v>
      </c>
      <c r="B1511" t="s">
        <v>162</v>
      </c>
      <c r="C1511" t="s">
        <v>32</v>
      </c>
    </row>
    <row r="1512" spans="1:3" x14ac:dyDescent="0.3">
      <c r="A1512" t="s">
        <v>492</v>
      </c>
      <c r="B1512" t="s">
        <v>495</v>
      </c>
      <c r="C1512" t="s">
        <v>170</v>
      </c>
    </row>
    <row r="1513" spans="1:3" x14ac:dyDescent="0.3">
      <c r="A1513" t="s">
        <v>37</v>
      </c>
      <c r="B1513" t="s">
        <v>40</v>
      </c>
      <c r="C1513" t="s">
        <v>41</v>
      </c>
    </row>
    <row r="1514" spans="1:3" x14ac:dyDescent="0.3">
      <c r="A1514" t="s">
        <v>52</v>
      </c>
      <c r="B1514" t="s">
        <v>54</v>
      </c>
      <c r="C1514" t="s">
        <v>32</v>
      </c>
    </row>
    <row r="1515" spans="1:3" x14ac:dyDescent="0.3">
      <c r="A1515" t="s">
        <v>174</v>
      </c>
      <c r="B1515" t="s">
        <v>177</v>
      </c>
      <c r="C1515" t="s">
        <v>178</v>
      </c>
    </row>
    <row r="1516" spans="1:3" x14ac:dyDescent="0.3">
      <c r="A1516" t="s">
        <v>397</v>
      </c>
      <c r="B1516" t="s">
        <v>399</v>
      </c>
      <c r="C1516" t="s">
        <v>32</v>
      </c>
    </row>
    <row r="1517" spans="1:3" x14ac:dyDescent="0.3">
      <c r="A1517" t="s">
        <v>152</v>
      </c>
      <c r="B1517" t="s">
        <v>156</v>
      </c>
      <c r="C1517" t="s">
        <v>95</v>
      </c>
    </row>
    <row r="1518" spans="1:3" x14ac:dyDescent="0.3">
      <c r="A1518" t="s">
        <v>552</v>
      </c>
      <c r="B1518" t="s">
        <v>555</v>
      </c>
      <c r="C1518" t="s">
        <v>258</v>
      </c>
    </row>
    <row r="1519" spans="1:3" x14ac:dyDescent="0.3">
      <c r="A1519" t="s">
        <v>89</v>
      </c>
      <c r="B1519" t="s">
        <v>93</v>
      </c>
      <c r="C1519" t="s">
        <v>95</v>
      </c>
    </row>
    <row r="1520" spans="1:3" x14ac:dyDescent="0.3">
      <c r="A1520" t="s">
        <v>174</v>
      </c>
      <c r="B1520" t="s">
        <v>177</v>
      </c>
      <c r="C1520" t="s">
        <v>178</v>
      </c>
    </row>
    <row r="1521" spans="1:3" x14ac:dyDescent="0.3">
      <c r="A1521" t="s">
        <v>52</v>
      </c>
      <c r="B1521" t="s">
        <v>54</v>
      </c>
      <c r="C1521" t="s">
        <v>32</v>
      </c>
    </row>
    <row r="1522" spans="1:3" x14ac:dyDescent="0.3">
      <c r="A1522" t="s">
        <v>62</v>
      </c>
      <c r="B1522" t="s">
        <v>64</v>
      </c>
      <c r="C1522" t="s">
        <v>32</v>
      </c>
    </row>
    <row r="1523" spans="1:3" x14ac:dyDescent="0.3">
      <c r="A1523" t="s">
        <v>302</v>
      </c>
      <c r="B1523" t="s">
        <v>305</v>
      </c>
      <c r="C1523" t="s">
        <v>200</v>
      </c>
    </row>
    <row r="1524" spans="1:3" x14ac:dyDescent="0.3">
      <c r="A1524" t="s">
        <v>89</v>
      </c>
      <c r="B1524" t="s">
        <v>93</v>
      </c>
      <c r="C1524" t="s">
        <v>95</v>
      </c>
    </row>
    <row r="1525" spans="1:3" x14ac:dyDescent="0.3">
      <c r="A1525" t="s">
        <v>373</v>
      </c>
      <c r="B1525" t="s">
        <v>376</v>
      </c>
      <c r="C1525" t="s">
        <v>231</v>
      </c>
    </row>
    <row r="1526" spans="1:3" x14ac:dyDescent="0.3">
      <c r="A1526" t="s">
        <v>397</v>
      </c>
      <c r="B1526" t="s">
        <v>399</v>
      </c>
      <c r="C1526" t="s">
        <v>32</v>
      </c>
    </row>
    <row r="1527" spans="1:3" x14ac:dyDescent="0.3">
      <c r="A1527" t="s">
        <v>174</v>
      </c>
      <c r="B1527" t="s">
        <v>177</v>
      </c>
      <c r="C1527" t="s">
        <v>178</v>
      </c>
    </row>
    <row r="1528" spans="1:3" x14ac:dyDescent="0.3">
      <c r="A1528" t="s">
        <v>114</v>
      </c>
      <c r="B1528" t="s">
        <v>117</v>
      </c>
      <c r="C1528" t="s">
        <v>41</v>
      </c>
    </row>
    <row r="1529" spans="1:3" x14ac:dyDescent="0.3">
      <c r="A1529" t="s">
        <v>543</v>
      </c>
      <c r="B1529" t="s">
        <v>546</v>
      </c>
      <c r="C1529" t="s">
        <v>78</v>
      </c>
    </row>
    <row r="1530" spans="1:3" x14ac:dyDescent="0.3">
      <c r="A1530" t="s">
        <v>479</v>
      </c>
      <c r="B1530" t="s">
        <v>483</v>
      </c>
      <c r="C1530" t="s">
        <v>484</v>
      </c>
    </row>
    <row r="1531" spans="1:3" x14ac:dyDescent="0.3">
      <c r="A1531" t="s">
        <v>317</v>
      </c>
      <c r="B1531" t="s">
        <v>319</v>
      </c>
      <c r="C1531" t="s">
        <v>32</v>
      </c>
    </row>
    <row r="1532" spans="1:3" x14ac:dyDescent="0.3">
      <c r="A1532" t="s">
        <v>383</v>
      </c>
      <c r="B1532" t="s">
        <v>386</v>
      </c>
      <c r="C1532" t="s">
        <v>170</v>
      </c>
    </row>
    <row r="1533" spans="1:3" x14ac:dyDescent="0.3">
      <c r="A1533" t="s">
        <v>552</v>
      </c>
      <c r="B1533" t="s">
        <v>555</v>
      </c>
      <c r="C1533" t="s">
        <v>258</v>
      </c>
    </row>
    <row r="1534" spans="1:3" x14ac:dyDescent="0.3">
      <c r="A1534" t="s">
        <v>246</v>
      </c>
      <c r="B1534" t="s">
        <v>249</v>
      </c>
      <c r="C1534" t="s">
        <v>200</v>
      </c>
    </row>
    <row r="1535" spans="1:3" x14ac:dyDescent="0.3">
      <c r="A1535" t="s">
        <v>568</v>
      </c>
      <c r="B1535" t="s">
        <v>516</v>
      </c>
      <c r="C1535" t="s">
        <v>32</v>
      </c>
    </row>
    <row r="1536" spans="1:3" x14ac:dyDescent="0.3">
      <c r="A1536" t="s">
        <v>207</v>
      </c>
      <c r="B1536" t="s">
        <v>210</v>
      </c>
      <c r="C1536" t="s">
        <v>95</v>
      </c>
    </row>
    <row r="1537" spans="1:3" x14ac:dyDescent="0.3">
      <c r="A1537" t="s">
        <v>174</v>
      </c>
      <c r="B1537" t="s">
        <v>177</v>
      </c>
      <c r="C1537" t="s">
        <v>178</v>
      </c>
    </row>
    <row r="1538" spans="1:3" x14ac:dyDescent="0.3">
      <c r="A1538" t="s">
        <v>37</v>
      </c>
      <c r="B1538" t="s">
        <v>40</v>
      </c>
      <c r="C1538" t="s">
        <v>41</v>
      </c>
    </row>
    <row r="1539" spans="1:3" x14ac:dyDescent="0.3">
      <c r="A1539" t="s">
        <v>104</v>
      </c>
      <c r="B1539" t="s">
        <v>106</v>
      </c>
      <c r="C1539" t="s">
        <v>32</v>
      </c>
    </row>
    <row r="1540" spans="1:3" x14ac:dyDescent="0.3">
      <c r="A1540" t="s">
        <v>452</v>
      </c>
      <c r="B1540" t="s">
        <v>455</v>
      </c>
      <c r="C1540" t="s">
        <v>258</v>
      </c>
    </row>
    <row r="1541" spans="1:3" x14ac:dyDescent="0.3">
      <c r="A1541" t="s">
        <v>462</v>
      </c>
      <c r="B1541" t="s">
        <v>465</v>
      </c>
      <c r="C1541" t="s">
        <v>443</v>
      </c>
    </row>
    <row r="1542" spans="1:3" x14ac:dyDescent="0.3">
      <c r="A1542" t="s">
        <v>492</v>
      </c>
      <c r="B1542" t="s">
        <v>495</v>
      </c>
      <c r="C1542" t="s">
        <v>170</v>
      </c>
    </row>
    <row r="1543" spans="1:3" x14ac:dyDescent="0.3">
      <c r="A1543" t="s">
        <v>539</v>
      </c>
      <c r="B1543" t="s">
        <v>541</v>
      </c>
      <c r="C1543" t="s">
        <v>32</v>
      </c>
    </row>
    <row r="1544" spans="1:3" x14ac:dyDescent="0.3">
      <c r="A1544" t="s">
        <v>526</v>
      </c>
      <c r="B1544" t="s">
        <v>528</v>
      </c>
      <c r="C1544" t="s">
        <v>32</v>
      </c>
    </row>
    <row r="1545" spans="1:3" x14ac:dyDescent="0.3">
      <c r="A1545" t="s">
        <v>58</v>
      </c>
      <c r="B1545" t="s">
        <v>60</v>
      </c>
      <c r="C1545" t="s">
        <v>32</v>
      </c>
    </row>
    <row r="1546" spans="1:3" x14ac:dyDescent="0.3">
      <c r="A1546" t="s">
        <v>552</v>
      </c>
      <c r="B1546" t="s">
        <v>555</v>
      </c>
      <c r="C1546" t="s">
        <v>258</v>
      </c>
    </row>
    <row r="1547" spans="1:3" x14ac:dyDescent="0.3">
      <c r="A1547" t="s">
        <v>272</v>
      </c>
      <c r="B1547" t="s">
        <v>274</v>
      </c>
      <c r="C1547" t="s">
        <v>32</v>
      </c>
    </row>
    <row r="1548" spans="1:3" x14ac:dyDescent="0.3">
      <c r="A1548" t="s">
        <v>558</v>
      </c>
      <c r="B1548" t="s">
        <v>561</v>
      </c>
      <c r="C1548" t="s">
        <v>95</v>
      </c>
    </row>
    <row r="1549" spans="1:3" x14ac:dyDescent="0.3">
      <c r="A1549" t="s">
        <v>174</v>
      </c>
      <c r="B1549" t="s">
        <v>177</v>
      </c>
      <c r="C1549" t="s">
        <v>178</v>
      </c>
    </row>
    <row r="1550" spans="1:3" x14ac:dyDescent="0.3">
      <c r="A1550" t="s">
        <v>191</v>
      </c>
      <c r="B1550" t="s">
        <v>177</v>
      </c>
      <c r="C1550" t="s">
        <v>178</v>
      </c>
    </row>
    <row r="1551" spans="1:3" x14ac:dyDescent="0.3">
      <c r="A1551" t="s">
        <v>219</v>
      </c>
      <c r="B1551" t="s">
        <v>222</v>
      </c>
      <c r="C1551" t="s">
        <v>41</v>
      </c>
    </row>
    <row r="1552" spans="1:3" x14ac:dyDescent="0.3">
      <c r="A1552" t="s">
        <v>415</v>
      </c>
      <c r="B1552" t="s">
        <v>381</v>
      </c>
      <c r="C1552" t="s">
        <v>32</v>
      </c>
    </row>
    <row r="1553" spans="1:3" x14ac:dyDescent="0.3">
      <c r="A1553" t="s">
        <v>254</v>
      </c>
      <c r="B1553" t="s">
        <v>257</v>
      </c>
      <c r="C1553" t="s">
        <v>258</v>
      </c>
    </row>
    <row r="1554" spans="1:3" x14ac:dyDescent="0.3">
      <c r="A1554" t="s">
        <v>418</v>
      </c>
      <c r="B1554" t="s">
        <v>199</v>
      </c>
      <c r="C1554" t="s">
        <v>199</v>
      </c>
    </row>
    <row r="1555" spans="1:3" x14ac:dyDescent="0.3">
      <c r="A1555" t="s">
        <v>267</v>
      </c>
      <c r="B1555" t="s">
        <v>270</v>
      </c>
      <c r="C1555" t="s">
        <v>41</v>
      </c>
    </row>
    <row r="1556" spans="1:3" x14ac:dyDescent="0.3">
      <c r="A1556" t="s">
        <v>272</v>
      </c>
      <c r="B1556" t="s">
        <v>274</v>
      </c>
      <c r="C1556" t="s">
        <v>32</v>
      </c>
    </row>
    <row r="1557" spans="1:3" x14ac:dyDescent="0.3">
      <c r="A1557" t="s">
        <v>277</v>
      </c>
      <c r="B1557" t="s">
        <v>279</v>
      </c>
      <c r="C1557" t="s">
        <v>32</v>
      </c>
    </row>
    <row r="1558" spans="1:3" x14ac:dyDescent="0.3">
      <c r="A1558" t="s">
        <v>492</v>
      </c>
      <c r="B1558" t="s">
        <v>495</v>
      </c>
      <c r="C1558" t="s">
        <v>170</v>
      </c>
    </row>
    <row r="1559" spans="1:3" x14ac:dyDescent="0.3">
      <c r="A1559" t="s">
        <v>433</v>
      </c>
      <c r="B1559" t="s">
        <v>436</v>
      </c>
      <c r="C1559" t="s">
        <v>41</v>
      </c>
    </row>
    <row r="1560" spans="1:3" x14ac:dyDescent="0.3">
      <c r="A1560" t="s">
        <v>45</v>
      </c>
      <c r="B1560" t="s">
        <v>48</v>
      </c>
      <c r="C1560" t="s">
        <v>41</v>
      </c>
    </row>
    <row r="1561" spans="1:3" x14ac:dyDescent="0.3">
      <c r="A1561" t="s">
        <v>52</v>
      </c>
      <c r="B1561" t="s">
        <v>54</v>
      </c>
      <c r="C1561" t="s">
        <v>32</v>
      </c>
    </row>
    <row r="1562" spans="1:3" x14ac:dyDescent="0.3">
      <c r="A1562" t="s">
        <v>174</v>
      </c>
      <c r="B1562" t="s">
        <v>177</v>
      </c>
      <c r="C1562" t="s">
        <v>178</v>
      </c>
    </row>
    <row r="1563" spans="1:3" x14ac:dyDescent="0.3">
      <c r="A1563" t="s">
        <v>285</v>
      </c>
      <c r="B1563" t="s">
        <v>289</v>
      </c>
      <c r="C1563" t="s">
        <v>95</v>
      </c>
    </row>
    <row r="1564" spans="1:3" x14ac:dyDescent="0.3">
      <c r="A1564" t="s">
        <v>418</v>
      </c>
      <c r="B1564" t="s">
        <v>199</v>
      </c>
      <c r="C1564" t="s">
        <v>199</v>
      </c>
    </row>
    <row r="1565" spans="1:3" x14ac:dyDescent="0.3">
      <c r="A1565" t="s">
        <v>152</v>
      </c>
      <c r="B1565" t="s">
        <v>156</v>
      </c>
      <c r="C1565" t="s">
        <v>95</v>
      </c>
    </row>
    <row r="1566" spans="1:3" x14ac:dyDescent="0.3">
      <c r="A1566" t="s">
        <v>28</v>
      </c>
      <c r="B1566" t="s">
        <v>30</v>
      </c>
      <c r="C1566" t="s">
        <v>32</v>
      </c>
    </row>
    <row r="1567" spans="1:3" x14ac:dyDescent="0.3">
      <c r="A1567" t="s">
        <v>89</v>
      </c>
      <c r="B1567" t="s">
        <v>93</v>
      </c>
      <c r="C1567" t="s">
        <v>95</v>
      </c>
    </row>
    <row r="1568" spans="1:3" x14ac:dyDescent="0.3">
      <c r="A1568" t="s">
        <v>45</v>
      </c>
      <c r="B1568" t="s">
        <v>48</v>
      </c>
      <c r="C1568" t="s">
        <v>41</v>
      </c>
    </row>
    <row r="1569" spans="1:3" x14ac:dyDescent="0.3">
      <c r="A1569" t="s">
        <v>52</v>
      </c>
      <c r="B1569" t="s">
        <v>54</v>
      </c>
      <c r="C1569" t="s">
        <v>32</v>
      </c>
    </row>
    <row r="1570" spans="1:3" x14ac:dyDescent="0.3">
      <c r="A1570" t="s">
        <v>133</v>
      </c>
      <c r="B1570" t="s">
        <v>136</v>
      </c>
      <c r="C1570" t="s">
        <v>78</v>
      </c>
    </row>
    <row r="1571" spans="1:3" x14ac:dyDescent="0.3">
      <c r="A1571" t="s">
        <v>62</v>
      </c>
      <c r="B1571" t="s">
        <v>64</v>
      </c>
      <c r="C1571" t="s">
        <v>32</v>
      </c>
    </row>
    <row r="1572" spans="1:3" x14ac:dyDescent="0.3">
      <c r="A1572" t="s">
        <v>67</v>
      </c>
      <c r="B1572" t="s">
        <v>70</v>
      </c>
      <c r="C1572" t="s">
        <v>41</v>
      </c>
    </row>
    <row r="1573" spans="1:3" x14ac:dyDescent="0.3">
      <c r="A1573" t="s">
        <v>73</v>
      </c>
      <c r="B1573" t="s">
        <v>76</v>
      </c>
      <c r="C1573" t="s">
        <v>78</v>
      </c>
    </row>
    <row r="1574" spans="1:3" x14ac:dyDescent="0.3">
      <c r="A1574" t="s">
        <v>81</v>
      </c>
      <c r="B1574" t="s">
        <v>60</v>
      </c>
      <c r="C1574" t="s">
        <v>32</v>
      </c>
    </row>
    <row r="1575" spans="1:3" x14ac:dyDescent="0.3">
      <c r="A1575" t="s">
        <v>302</v>
      </c>
      <c r="B1575" t="s">
        <v>305</v>
      </c>
      <c r="C1575" t="s">
        <v>200</v>
      </c>
    </row>
    <row r="1576" spans="1:3" x14ac:dyDescent="0.3">
      <c r="A1576" t="s">
        <v>89</v>
      </c>
      <c r="B1576" t="s">
        <v>93</v>
      </c>
      <c r="C1576" t="s">
        <v>95</v>
      </c>
    </row>
    <row r="1577" spans="1:3" x14ac:dyDescent="0.3">
      <c r="A1577" t="s">
        <v>309</v>
      </c>
      <c r="B1577" t="s">
        <v>216</v>
      </c>
      <c r="C1577" t="s">
        <v>32</v>
      </c>
    </row>
    <row r="1578" spans="1:3" x14ac:dyDescent="0.3">
      <c r="A1578" t="s">
        <v>397</v>
      </c>
      <c r="B1578" t="s">
        <v>399</v>
      </c>
      <c r="C1578" t="s">
        <v>32</v>
      </c>
    </row>
    <row r="1579" spans="1:3" x14ac:dyDescent="0.3">
      <c r="A1579" t="s">
        <v>109</v>
      </c>
      <c r="B1579" t="s">
        <v>111</v>
      </c>
      <c r="C1579" t="s">
        <v>32</v>
      </c>
    </row>
    <row r="1580" spans="1:3" x14ac:dyDescent="0.3">
      <c r="A1580" t="s">
        <v>114</v>
      </c>
      <c r="B1580" t="s">
        <v>117</v>
      </c>
      <c r="C1580" t="s">
        <v>41</v>
      </c>
    </row>
    <row r="1581" spans="1:3" x14ac:dyDescent="0.3">
      <c r="A1581" t="s">
        <v>120</v>
      </c>
      <c r="B1581" t="s">
        <v>122</v>
      </c>
      <c r="C1581" t="s">
        <v>32</v>
      </c>
    </row>
    <row r="1582" spans="1:3" x14ac:dyDescent="0.3">
      <c r="A1582" t="s">
        <v>479</v>
      </c>
      <c r="B1582" t="s">
        <v>483</v>
      </c>
      <c r="C1582" t="s">
        <v>484</v>
      </c>
    </row>
    <row r="1583" spans="1:3" x14ac:dyDescent="0.3">
      <c r="A1583" t="s">
        <v>317</v>
      </c>
      <c r="B1583" t="s">
        <v>319</v>
      </c>
      <c r="C1583" t="s">
        <v>32</v>
      </c>
    </row>
    <row r="1584" spans="1:3" x14ac:dyDescent="0.3">
      <c r="A1584" t="s">
        <v>139</v>
      </c>
      <c r="B1584" t="s">
        <v>141</v>
      </c>
      <c r="C1584" t="s">
        <v>32</v>
      </c>
    </row>
    <row r="1585" spans="1:3" x14ac:dyDescent="0.3">
      <c r="A1585" t="s">
        <v>28</v>
      </c>
      <c r="B1585" t="s">
        <v>30</v>
      </c>
      <c r="C1585" t="s">
        <v>32</v>
      </c>
    </row>
    <row r="1586" spans="1:3" x14ac:dyDescent="0.3">
      <c r="A1586" t="s">
        <v>352</v>
      </c>
      <c r="B1586" t="s">
        <v>355</v>
      </c>
      <c r="C1586" t="s">
        <v>178</v>
      </c>
    </row>
    <row r="1587" spans="1:3" x14ac:dyDescent="0.3">
      <c r="A1587" t="s">
        <v>467</v>
      </c>
      <c r="B1587" t="s">
        <v>470</v>
      </c>
      <c r="C1587" t="s">
        <v>130</v>
      </c>
    </row>
    <row r="1588" spans="1:3" x14ac:dyDescent="0.3">
      <c r="A1588" t="s">
        <v>114</v>
      </c>
      <c r="B1588" t="s">
        <v>117</v>
      </c>
      <c r="C1588" t="s">
        <v>41</v>
      </c>
    </row>
    <row r="1589" spans="1:3" x14ac:dyDescent="0.3">
      <c r="A1589" t="s">
        <v>261</v>
      </c>
      <c r="B1589" t="s">
        <v>264</v>
      </c>
      <c r="C1589" t="s">
        <v>188</v>
      </c>
    </row>
    <row r="1590" spans="1:3" x14ac:dyDescent="0.3">
      <c r="A1590" t="s">
        <v>84</v>
      </c>
      <c r="B1590" t="s">
        <v>48</v>
      </c>
      <c r="C1590" t="s">
        <v>41</v>
      </c>
    </row>
    <row r="1591" spans="1:3" x14ac:dyDescent="0.3">
      <c r="A1591" t="s">
        <v>452</v>
      </c>
      <c r="B1591" t="s">
        <v>455</v>
      </c>
      <c r="C1591" t="s">
        <v>258</v>
      </c>
    </row>
    <row r="1592" spans="1:3" x14ac:dyDescent="0.3">
      <c r="A1592" t="s">
        <v>322</v>
      </c>
      <c r="B1592" t="s">
        <v>325</v>
      </c>
      <c r="C1592" t="s">
        <v>326</v>
      </c>
    </row>
    <row r="1593" spans="1:3" x14ac:dyDescent="0.3">
      <c r="A1593" t="s">
        <v>196</v>
      </c>
      <c r="B1593" t="s">
        <v>199</v>
      </c>
      <c r="C1593" t="s">
        <v>199</v>
      </c>
    </row>
    <row r="1594" spans="1:3" x14ac:dyDescent="0.3">
      <c r="A1594" t="s">
        <v>329</v>
      </c>
      <c r="B1594" t="s">
        <v>332</v>
      </c>
      <c r="C1594" t="s">
        <v>170</v>
      </c>
    </row>
    <row r="1595" spans="1:3" x14ac:dyDescent="0.3">
      <c r="A1595" t="s">
        <v>272</v>
      </c>
      <c r="B1595" t="s">
        <v>274</v>
      </c>
      <c r="C1595" t="s">
        <v>32</v>
      </c>
    </row>
    <row r="1596" spans="1:3" x14ac:dyDescent="0.3">
      <c r="A1596" t="s">
        <v>174</v>
      </c>
      <c r="B1596" t="s">
        <v>177</v>
      </c>
      <c r="C1596" t="s">
        <v>178</v>
      </c>
    </row>
    <row r="1597" spans="1:3" x14ac:dyDescent="0.3">
      <c r="A1597" t="s">
        <v>261</v>
      </c>
      <c r="B1597" t="s">
        <v>264</v>
      </c>
      <c r="C1597" t="s">
        <v>188</v>
      </c>
    </row>
    <row r="1598" spans="1:3" x14ac:dyDescent="0.3">
      <c r="A1598" t="s">
        <v>487</v>
      </c>
      <c r="B1598" t="s">
        <v>177</v>
      </c>
      <c r="C1598" t="s">
        <v>178</v>
      </c>
    </row>
    <row r="1599" spans="1:3" x14ac:dyDescent="0.3">
      <c r="A1599" t="s">
        <v>335</v>
      </c>
      <c r="B1599" t="s">
        <v>162</v>
      </c>
      <c r="C1599" t="s">
        <v>32</v>
      </c>
    </row>
    <row r="1600" spans="1:3" x14ac:dyDescent="0.3">
      <c r="A1600" t="s">
        <v>352</v>
      </c>
      <c r="B1600" t="s">
        <v>355</v>
      </c>
      <c r="C1600" t="s">
        <v>178</v>
      </c>
    </row>
    <row r="1601" spans="1:3" x14ac:dyDescent="0.3">
      <c r="A1601" t="s">
        <v>219</v>
      </c>
      <c r="B1601" t="s">
        <v>222</v>
      </c>
      <c r="C1601" t="s">
        <v>41</v>
      </c>
    </row>
    <row r="1602" spans="1:3" x14ac:dyDescent="0.3">
      <c r="A1602" t="s">
        <v>365</v>
      </c>
      <c r="B1602" t="s">
        <v>368</v>
      </c>
      <c r="C1602" t="s">
        <v>370</v>
      </c>
    </row>
    <row r="1603" spans="1:3" x14ac:dyDescent="0.3">
      <c r="A1603" t="s">
        <v>383</v>
      </c>
      <c r="B1603" t="s">
        <v>386</v>
      </c>
      <c r="C1603" t="s">
        <v>170</v>
      </c>
    </row>
    <row r="1604" spans="1:3" x14ac:dyDescent="0.3">
      <c r="A1604" t="s">
        <v>28</v>
      </c>
      <c r="B1604" t="s">
        <v>30</v>
      </c>
      <c r="C1604" t="s">
        <v>32</v>
      </c>
    </row>
    <row r="1605" spans="1:3" x14ac:dyDescent="0.3">
      <c r="A1605" t="s">
        <v>292</v>
      </c>
      <c r="B1605" t="s">
        <v>295</v>
      </c>
      <c r="C1605" t="s">
        <v>231</v>
      </c>
    </row>
    <row r="1606" spans="1:3" x14ac:dyDescent="0.3">
      <c r="A1606" t="s">
        <v>365</v>
      </c>
      <c r="B1606" t="s">
        <v>368</v>
      </c>
      <c r="C1606" t="s">
        <v>370</v>
      </c>
    </row>
    <row r="1607" spans="1:3" x14ac:dyDescent="0.3">
      <c r="A1607" t="s">
        <v>373</v>
      </c>
      <c r="B1607" t="s">
        <v>376</v>
      </c>
      <c r="C1607" t="s">
        <v>231</v>
      </c>
    </row>
    <row r="1608" spans="1:3" x14ac:dyDescent="0.3">
      <c r="A1608" t="s">
        <v>254</v>
      </c>
      <c r="B1608" t="s">
        <v>257</v>
      </c>
      <c r="C1608" t="s">
        <v>258</v>
      </c>
    </row>
    <row r="1609" spans="1:3" x14ac:dyDescent="0.3">
      <c r="A1609" t="s">
        <v>492</v>
      </c>
      <c r="B1609" t="s">
        <v>495</v>
      </c>
      <c r="C1609" t="s">
        <v>170</v>
      </c>
    </row>
    <row r="1610" spans="1:3" x14ac:dyDescent="0.3">
      <c r="A1610" t="s">
        <v>114</v>
      </c>
      <c r="B1610" t="s">
        <v>117</v>
      </c>
      <c r="C1610" t="s">
        <v>41</v>
      </c>
    </row>
    <row r="1611" spans="1:3" x14ac:dyDescent="0.3">
      <c r="A1611" t="s">
        <v>183</v>
      </c>
      <c r="B1611" t="s">
        <v>186</v>
      </c>
      <c r="C1611" t="s">
        <v>188</v>
      </c>
    </row>
    <row r="1612" spans="1:3" x14ac:dyDescent="0.3">
      <c r="A1612" t="s">
        <v>203</v>
      </c>
      <c r="B1612" t="s">
        <v>30</v>
      </c>
      <c r="C1612" t="s">
        <v>32</v>
      </c>
    </row>
    <row r="1613" spans="1:3" x14ac:dyDescent="0.3">
      <c r="A1613" t="s">
        <v>174</v>
      </c>
      <c r="B1613" t="s">
        <v>177</v>
      </c>
      <c r="C1613" t="s">
        <v>178</v>
      </c>
    </row>
    <row r="1614" spans="1:3" x14ac:dyDescent="0.3">
      <c r="A1614" t="s">
        <v>246</v>
      </c>
      <c r="B1614" t="s">
        <v>249</v>
      </c>
      <c r="C1614" t="s">
        <v>200</v>
      </c>
    </row>
    <row r="1615" spans="1:3" x14ac:dyDescent="0.3">
      <c r="A1615" t="s">
        <v>58</v>
      </c>
      <c r="B1615" t="s">
        <v>60</v>
      </c>
      <c r="C1615" t="s">
        <v>32</v>
      </c>
    </row>
    <row r="1616" spans="1:3" x14ac:dyDescent="0.3">
      <c r="A1616" t="s">
        <v>272</v>
      </c>
      <c r="B1616" t="s">
        <v>274</v>
      </c>
      <c r="C1616" t="s">
        <v>32</v>
      </c>
    </row>
    <row r="1617" spans="1:3" x14ac:dyDescent="0.3">
      <c r="A1617" t="s">
        <v>379</v>
      </c>
      <c r="B1617" t="s">
        <v>381</v>
      </c>
      <c r="C1617" t="s">
        <v>32</v>
      </c>
    </row>
    <row r="1618" spans="1:3" x14ac:dyDescent="0.3">
      <c r="A1618" t="s">
        <v>462</v>
      </c>
      <c r="B1618" t="s">
        <v>465</v>
      </c>
      <c r="C1618" t="s">
        <v>443</v>
      </c>
    </row>
    <row r="1619" spans="1:3" x14ac:dyDescent="0.3">
      <c r="A1619" t="s">
        <v>492</v>
      </c>
      <c r="B1619" t="s">
        <v>495</v>
      </c>
      <c r="C1619" t="s">
        <v>170</v>
      </c>
    </row>
    <row r="1620" spans="1:3" x14ac:dyDescent="0.3">
      <c r="A1620" t="s">
        <v>539</v>
      </c>
      <c r="B1620" t="s">
        <v>541</v>
      </c>
      <c r="C1620" t="s">
        <v>32</v>
      </c>
    </row>
    <row r="1621" spans="1:3" x14ac:dyDescent="0.3">
      <c r="A1621" t="s">
        <v>526</v>
      </c>
      <c r="B1621" t="s">
        <v>528</v>
      </c>
      <c r="C1621" t="s">
        <v>32</v>
      </c>
    </row>
    <row r="1622" spans="1:3" x14ac:dyDescent="0.3">
      <c r="A1622" t="s">
        <v>58</v>
      </c>
      <c r="B1622" t="s">
        <v>60</v>
      </c>
      <c r="C1622" t="s">
        <v>32</v>
      </c>
    </row>
    <row r="1623" spans="1:3" x14ac:dyDescent="0.3">
      <c r="A1623" t="s">
        <v>552</v>
      </c>
      <c r="B1623" t="s">
        <v>555</v>
      </c>
      <c r="C1623" t="s">
        <v>258</v>
      </c>
    </row>
    <row r="1624" spans="1:3" x14ac:dyDescent="0.3">
      <c r="A1624" t="s">
        <v>272</v>
      </c>
      <c r="B1624" t="s">
        <v>274</v>
      </c>
      <c r="C1624" t="s">
        <v>32</v>
      </c>
    </row>
    <row r="1625" spans="1:3" x14ac:dyDescent="0.3">
      <c r="A1625" t="s">
        <v>558</v>
      </c>
      <c r="B1625" t="s">
        <v>561</v>
      </c>
      <c r="C1625" t="s">
        <v>95</v>
      </c>
    </row>
    <row r="1626" spans="1:3" x14ac:dyDescent="0.3">
      <c r="A1626" t="s">
        <v>174</v>
      </c>
      <c r="B1626" t="s">
        <v>177</v>
      </c>
      <c r="C1626" t="s">
        <v>178</v>
      </c>
    </row>
    <row r="1627" spans="1:3" x14ac:dyDescent="0.3">
      <c r="A1627" t="s">
        <v>191</v>
      </c>
      <c r="B1627" t="s">
        <v>177</v>
      </c>
      <c r="C1627" t="s">
        <v>178</v>
      </c>
    </row>
    <row r="1628" spans="1:3" x14ac:dyDescent="0.3">
      <c r="A1628" t="s">
        <v>219</v>
      </c>
      <c r="B1628" t="s">
        <v>222</v>
      </c>
      <c r="C1628" t="s">
        <v>41</v>
      </c>
    </row>
    <row r="1629" spans="1:3" x14ac:dyDescent="0.3">
      <c r="A1629" t="s">
        <v>174</v>
      </c>
      <c r="B1629" t="s">
        <v>177</v>
      </c>
      <c r="C1629" t="s">
        <v>178</v>
      </c>
    </row>
    <row r="1630" spans="1:3" x14ac:dyDescent="0.3">
      <c r="A1630" t="s">
        <v>531</v>
      </c>
      <c r="B1630" t="s">
        <v>534</v>
      </c>
      <c r="C1630" t="s">
        <v>41</v>
      </c>
    </row>
    <row r="1631" spans="1:3" x14ac:dyDescent="0.3">
      <c r="A1631" t="s">
        <v>254</v>
      </c>
      <c r="B1631" t="s">
        <v>257</v>
      </c>
      <c r="C1631" t="s">
        <v>258</v>
      </c>
    </row>
    <row r="1632" spans="1:3" x14ac:dyDescent="0.3">
      <c r="A1632" t="s">
        <v>73</v>
      </c>
      <c r="B1632" t="s">
        <v>76</v>
      </c>
      <c r="C1632" t="s">
        <v>78</v>
      </c>
    </row>
    <row r="1633" spans="1:3" x14ac:dyDescent="0.3">
      <c r="A1633" t="s">
        <v>267</v>
      </c>
      <c r="B1633" t="s">
        <v>270</v>
      </c>
      <c r="C1633" t="s">
        <v>41</v>
      </c>
    </row>
    <row r="1634" spans="1:3" x14ac:dyDescent="0.3">
      <c r="A1634" t="s">
        <v>272</v>
      </c>
      <c r="B1634" t="s">
        <v>274</v>
      </c>
      <c r="C1634" t="s">
        <v>32</v>
      </c>
    </row>
    <row r="1635" spans="1:3" x14ac:dyDescent="0.3">
      <c r="A1635" t="s">
        <v>277</v>
      </c>
      <c r="B1635" t="s">
        <v>279</v>
      </c>
      <c r="C1635" t="s">
        <v>32</v>
      </c>
    </row>
    <row r="1636" spans="1:3" x14ac:dyDescent="0.3">
      <c r="A1636" t="s">
        <v>492</v>
      </c>
      <c r="B1636" t="s">
        <v>495</v>
      </c>
      <c r="C1636" t="s">
        <v>170</v>
      </c>
    </row>
    <row r="1637" spans="1:3" x14ac:dyDescent="0.3">
      <c r="A1637" t="s">
        <v>312</v>
      </c>
      <c r="B1637" t="s">
        <v>117</v>
      </c>
      <c r="C1637" t="s">
        <v>41</v>
      </c>
    </row>
    <row r="1638" spans="1:3" x14ac:dyDescent="0.3">
      <c r="A1638" t="s">
        <v>45</v>
      </c>
      <c r="B1638" t="s">
        <v>48</v>
      </c>
      <c r="C1638" t="s">
        <v>41</v>
      </c>
    </row>
    <row r="1639" spans="1:3" x14ac:dyDescent="0.3">
      <c r="A1639" t="s">
        <v>52</v>
      </c>
      <c r="B1639" t="s">
        <v>54</v>
      </c>
      <c r="C1639" t="s">
        <v>32</v>
      </c>
    </row>
    <row r="1640" spans="1:3" x14ac:dyDescent="0.3">
      <c r="A1640" t="s">
        <v>174</v>
      </c>
      <c r="B1640" t="s">
        <v>177</v>
      </c>
      <c r="C1640" t="s">
        <v>178</v>
      </c>
    </row>
    <row r="1641" spans="1:3" x14ac:dyDescent="0.3">
      <c r="A1641" t="s">
        <v>285</v>
      </c>
      <c r="B1641" t="s">
        <v>289</v>
      </c>
      <c r="C1641" t="s">
        <v>95</v>
      </c>
    </row>
    <row r="1642" spans="1:3" x14ac:dyDescent="0.3">
      <c r="A1642" t="s">
        <v>272</v>
      </c>
      <c r="B1642" t="s">
        <v>274</v>
      </c>
      <c r="C1642" t="s">
        <v>32</v>
      </c>
    </row>
    <row r="1643" spans="1:3" x14ac:dyDescent="0.3">
      <c r="A1643" t="s">
        <v>133</v>
      </c>
      <c r="B1643" t="s">
        <v>136</v>
      </c>
      <c r="C1643" t="s">
        <v>78</v>
      </c>
    </row>
    <row r="1644" spans="1:3" x14ac:dyDescent="0.3">
      <c r="A1644" t="s">
        <v>403</v>
      </c>
      <c r="B1644" t="s">
        <v>48</v>
      </c>
      <c r="C1644" t="s">
        <v>41</v>
      </c>
    </row>
    <row r="1645" spans="1:3" x14ac:dyDescent="0.3">
      <c r="A1645" t="s">
        <v>191</v>
      </c>
      <c r="B1645" t="s">
        <v>177</v>
      </c>
      <c r="C1645" t="s">
        <v>178</v>
      </c>
    </row>
    <row r="1646" spans="1:3" x14ac:dyDescent="0.3">
      <c r="A1646" t="s">
        <v>62</v>
      </c>
      <c r="B1646" t="s">
        <v>64</v>
      </c>
      <c r="C1646" t="s">
        <v>32</v>
      </c>
    </row>
    <row r="1647" spans="1:3" x14ac:dyDescent="0.3">
      <c r="A1647" t="s">
        <v>391</v>
      </c>
      <c r="B1647" t="s">
        <v>394</v>
      </c>
      <c r="C1647" t="s">
        <v>130</v>
      </c>
    </row>
    <row r="1648" spans="1:3" x14ac:dyDescent="0.3">
      <c r="A1648" t="s">
        <v>196</v>
      </c>
      <c r="B1648" t="s">
        <v>199</v>
      </c>
      <c r="C1648" t="s">
        <v>199</v>
      </c>
    </row>
    <row r="1649" spans="1:3" x14ac:dyDescent="0.3">
      <c r="A1649" t="s">
        <v>329</v>
      </c>
      <c r="B1649" t="s">
        <v>332</v>
      </c>
      <c r="C1649" t="s">
        <v>170</v>
      </c>
    </row>
    <row r="1650" spans="1:3" x14ac:dyDescent="0.3">
      <c r="A1650" t="s">
        <v>520</v>
      </c>
      <c r="B1650" t="s">
        <v>523</v>
      </c>
      <c r="C1650" t="s">
        <v>178</v>
      </c>
    </row>
    <row r="1651" spans="1:3" x14ac:dyDescent="0.3">
      <c r="A1651" t="s">
        <v>219</v>
      </c>
      <c r="B1651" t="s">
        <v>222</v>
      </c>
      <c r="C1651" t="s">
        <v>41</v>
      </c>
    </row>
    <row r="1652" spans="1:3" x14ac:dyDescent="0.3">
      <c r="A1652" t="s">
        <v>415</v>
      </c>
      <c r="B1652" t="s">
        <v>381</v>
      </c>
      <c r="C1652" t="s">
        <v>32</v>
      </c>
    </row>
    <row r="1653" spans="1:3" x14ac:dyDescent="0.3">
      <c r="A1653" t="s">
        <v>418</v>
      </c>
      <c r="B1653" t="s">
        <v>199</v>
      </c>
      <c r="C1653" t="s">
        <v>199</v>
      </c>
    </row>
    <row r="1654" spans="1:3" x14ac:dyDescent="0.3">
      <c r="A1654" t="s">
        <v>272</v>
      </c>
      <c r="B1654" t="s">
        <v>274</v>
      </c>
      <c r="C1654" t="s">
        <v>32</v>
      </c>
    </row>
    <row r="1655" spans="1:3" x14ac:dyDescent="0.3">
      <c r="A1655" t="s">
        <v>174</v>
      </c>
      <c r="B1655" t="s">
        <v>177</v>
      </c>
      <c r="C1655" t="s">
        <v>178</v>
      </c>
    </row>
    <row r="1656" spans="1:3" x14ac:dyDescent="0.3">
      <c r="A1656" t="s">
        <v>418</v>
      </c>
      <c r="B1656" t="s">
        <v>199</v>
      </c>
      <c r="C1656" t="s">
        <v>199</v>
      </c>
    </row>
    <row r="1657" spans="1:3" x14ac:dyDescent="0.3">
      <c r="A1657" t="s">
        <v>272</v>
      </c>
      <c r="B1657" t="s">
        <v>274</v>
      </c>
      <c r="C1657" t="s">
        <v>32</v>
      </c>
    </row>
    <row r="1658" spans="1:3" x14ac:dyDescent="0.3">
      <c r="A1658" t="s">
        <v>139</v>
      </c>
      <c r="B1658" t="s">
        <v>141</v>
      </c>
      <c r="C1658" t="s">
        <v>32</v>
      </c>
    </row>
    <row r="1659" spans="1:3" x14ac:dyDescent="0.3">
      <c r="A1659" t="s">
        <v>261</v>
      </c>
      <c r="B1659" t="s">
        <v>264</v>
      </c>
      <c r="C1659" t="s">
        <v>188</v>
      </c>
    </row>
    <row r="1660" spans="1:3" x14ac:dyDescent="0.3">
      <c r="A1660" t="s">
        <v>120</v>
      </c>
      <c r="B1660" t="s">
        <v>122</v>
      </c>
      <c r="C1660" t="s">
        <v>32</v>
      </c>
    </row>
    <row r="1661" spans="1:3" x14ac:dyDescent="0.3">
      <c r="A1661" t="s">
        <v>225</v>
      </c>
      <c r="B1661" t="s">
        <v>228</v>
      </c>
      <c r="C1661" t="s">
        <v>231</v>
      </c>
    </row>
    <row r="1662" spans="1:3" x14ac:dyDescent="0.3">
      <c r="A1662" t="s">
        <v>99</v>
      </c>
      <c r="B1662" t="s">
        <v>30</v>
      </c>
      <c r="C1662" t="s">
        <v>32</v>
      </c>
    </row>
    <row r="1663" spans="1:3" x14ac:dyDescent="0.3">
      <c r="A1663" t="s">
        <v>183</v>
      </c>
      <c r="B1663" t="s">
        <v>186</v>
      </c>
      <c r="C1663" t="s">
        <v>188</v>
      </c>
    </row>
    <row r="1664" spans="1:3" x14ac:dyDescent="0.3">
      <c r="A1664" t="s">
        <v>191</v>
      </c>
      <c r="B1664" t="s">
        <v>177</v>
      </c>
      <c r="C1664" t="s">
        <v>178</v>
      </c>
    </row>
    <row r="1665" spans="1:3" x14ac:dyDescent="0.3">
      <c r="A1665" t="s">
        <v>174</v>
      </c>
      <c r="B1665" t="s">
        <v>177</v>
      </c>
      <c r="C1665" t="s">
        <v>178</v>
      </c>
    </row>
    <row r="1666" spans="1:3" x14ac:dyDescent="0.3">
      <c r="A1666" t="s">
        <v>272</v>
      </c>
      <c r="B1666" t="s">
        <v>274</v>
      </c>
      <c r="C1666" t="s">
        <v>32</v>
      </c>
    </row>
    <row r="1667" spans="1:3" x14ac:dyDescent="0.3">
      <c r="A1667" t="s">
        <v>272</v>
      </c>
      <c r="B1667" t="s">
        <v>274</v>
      </c>
      <c r="C1667" t="s">
        <v>32</v>
      </c>
    </row>
    <row r="1668" spans="1:3" x14ac:dyDescent="0.3">
      <c r="A1668" t="s">
        <v>174</v>
      </c>
      <c r="B1668" t="s">
        <v>177</v>
      </c>
      <c r="C1668" t="s">
        <v>178</v>
      </c>
    </row>
    <row r="1669" spans="1:3" x14ac:dyDescent="0.3">
      <c r="A1669" t="s">
        <v>114</v>
      </c>
      <c r="B1669" t="s">
        <v>117</v>
      </c>
      <c r="C1669" t="s">
        <v>41</v>
      </c>
    </row>
    <row r="1670" spans="1:3" x14ac:dyDescent="0.3">
      <c r="A1670" t="s">
        <v>425</v>
      </c>
      <c r="B1670" t="s">
        <v>428</v>
      </c>
      <c r="C1670" t="s">
        <v>430</v>
      </c>
    </row>
    <row r="1671" spans="1:3" x14ac:dyDescent="0.3">
      <c r="A1671" t="s">
        <v>37</v>
      </c>
      <c r="B1671" t="s">
        <v>40</v>
      </c>
      <c r="C1671" t="s">
        <v>41</v>
      </c>
    </row>
    <row r="1672" spans="1:3" x14ac:dyDescent="0.3">
      <c r="A1672" t="s">
        <v>272</v>
      </c>
      <c r="B1672" t="s">
        <v>274</v>
      </c>
      <c r="C1672" t="s">
        <v>32</v>
      </c>
    </row>
    <row r="1673" spans="1:3" x14ac:dyDescent="0.3">
      <c r="A1673" t="s">
        <v>52</v>
      </c>
      <c r="B1673" t="s">
        <v>54</v>
      </c>
      <c r="C1673" t="s">
        <v>32</v>
      </c>
    </row>
    <row r="1674" spans="1:3" x14ac:dyDescent="0.3">
      <c r="A1674" t="s">
        <v>58</v>
      </c>
      <c r="B1674" t="s">
        <v>60</v>
      </c>
      <c r="C1674" t="s">
        <v>32</v>
      </c>
    </row>
    <row r="1675" spans="1:3" x14ac:dyDescent="0.3">
      <c r="A1675" t="s">
        <v>285</v>
      </c>
      <c r="B1675" t="s">
        <v>289</v>
      </c>
      <c r="C1675" t="s">
        <v>95</v>
      </c>
    </row>
    <row r="1676" spans="1:3" x14ac:dyDescent="0.3">
      <c r="A1676" t="s">
        <v>67</v>
      </c>
      <c r="B1676" t="s">
        <v>70</v>
      </c>
      <c r="C1676" t="s">
        <v>41</v>
      </c>
    </row>
    <row r="1677" spans="1:3" x14ac:dyDescent="0.3">
      <c r="A1677" t="s">
        <v>174</v>
      </c>
      <c r="B1677" t="s">
        <v>177</v>
      </c>
      <c r="C1677" t="s">
        <v>178</v>
      </c>
    </row>
    <row r="1678" spans="1:3" x14ac:dyDescent="0.3">
      <c r="A1678" t="s">
        <v>84</v>
      </c>
      <c r="B1678" t="s">
        <v>48</v>
      </c>
      <c r="C1678" t="s">
        <v>41</v>
      </c>
    </row>
    <row r="1679" spans="1:3" x14ac:dyDescent="0.3">
      <c r="A1679" t="s">
        <v>67</v>
      </c>
      <c r="B1679" t="s">
        <v>70</v>
      </c>
      <c r="C1679" t="s">
        <v>41</v>
      </c>
    </row>
    <row r="1680" spans="1:3" x14ac:dyDescent="0.3">
      <c r="A1680" t="s">
        <v>99</v>
      </c>
      <c r="B1680" t="s">
        <v>30</v>
      </c>
      <c r="C1680" t="s">
        <v>32</v>
      </c>
    </row>
    <row r="1681" spans="1:3" x14ac:dyDescent="0.3">
      <c r="A1681" t="s">
        <v>84</v>
      </c>
      <c r="B1681" t="s">
        <v>48</v>
      </c>
      <c r="C1681" t="s">
        <v>41</v>
      </c>
    </row>
    <row r="1682" spans="1:3" x14ac:dyDescent="0.3">
      <c r="A1682" t="s">
        <v>379</v>
      </c>
      <c r="B1682" t="s">
        <v>381</v>
      </c>
      <c r="C1682" t="s">
        <v>32</v>
      </c>
    </row>
    <row r="1683" spans="1:3" x14ac:dyDescent="0.3">
      <c r="A1683" t="s">
        <v>458</v>
      </c>
      <c r="B1683" t="s">
        <v>283</v>
      </c>
      <c r="C1683" t="s">
        <v>32</v>
      </c>
    </row>
    <row r="1684" spans="1:3" x14ac:dyDescent="0.3">
      <c r="A1684" t="s">
        <v>120</v>
      </c>
      <c r="B1684" t="s">
        <v>122</v>
      </c>
      <c r="C1684" t="s">
        <v>32</v>
      </c>
    </row>
    <row r="1685" spans="1:3" x14ac:dyDescent="0.3">
      <c r="A1685" t="s">
        <v>126</v>
      </c>
      <c r="B1685" t="s">
        <v>129</v>
      </c>
      <c r="C1685" t="s">
        <v>130</v>
      </c>
    </row>
    <row r="1686" spans="1:3" x14ac:dyDescent="0.3">
      <c r="A1686" t="s">
        <v>133</v>
      </c>
      <c r="B1686" t="s">
        <v>136</v>
      </c>
      <c r="C1686" t="s">
        <v>78</v>
      </c>
    </row>
    <row r="1687" spans="1:3" x14ac:dyDescent="0.3">
      <c r="A1687" t="s">
        <v>507</v>
      </c>
      <c r="B1687" t="s">
        <v>30</v>
      </c>
      <c r="C1687" t="s">
        <v>32</v>
      </c>
    </row>
    <row r="1688" spans="1:3" x14ac:dyDescent="0.3">
      <c r="A1688" t="s">
        <v>425</v>
      </c>
      <c r="B1688" t="s">
        <v>428</v>
      </c>
      <c r="C1688" t="s">
        <v>430</v>
      </c>
    </row>
    <row r="1689" spans="1:3" x14ac:dyDescent="0.3">
      <c r="A1689" t="s">
        <v>144</v>
      </c>
      <c r="B1689" t="s">
        <v>147</v>
      </c>
      <c r="C1689" t="s">
        <v>148</v>
      </c>
    </row>
    <row r="1690" spans="1:3" x14ac:dyDescent="0.3">
      <c r="A1690" t="s">
        <v>174</v>
      </c>
      <c r="B1690" t="s">
        <v>177</v>
      </c>
      <c r="C1690" t="s">
        <v>178</v>
      </c>
    </row>
    <row r="1691" spans="1:3" x14ac:dyDescent="0.3">
      <c r="A1691" t="s">
        <v>467</v>
      </c>
      <c r="B1691" t="s">
        <v>470</v>
      </c>
      <c r="C1691" t="s">
        <v>130</v>
      </c>
    </row>
    <row r="1692" spans="1:3" x14ac:dyDescent="0.3">
      <c r="A1692" t="s">
        <v>114</v>
      </c>
      <c r="B1692" t="s">
        <v>117</v>
      </c>
      <c r="C1692" t="s">
        <v>41</v>
      </c>
    </row>
    <row r="1693" spans="1:3" x14ac:dyDescent="0.3">
      <c r="A1693" t="s">
        <v>272</v>
      </c>
      <c r="B1693" t="s">
        <v>274</v>
      </c>
      <c r="C1693" t="s">
        <v>32</v>
      </c>
    </row>
    <row r="1694" spans="1:3" x14ac:dyDescent="0.3">
      <c r="A1694" t="s">
        <v>165</v>
      </c>
      <c r="B1694" t="s">
        <v>168</v>
      </c>
      <c r="C1694" t="s">
        <v>170</v>
      </c>
    </row>
    <row r="1695" spans="1:3" x14ac:dyDescent="0.3">
      <c r="A1695" t="s">
        <v>492</v>
      </c>
      <c r="B1695" t="s">
        <v>495</v>
      </c>
      <c r="C1695" t="s">
        <v>170</v>
      </c>
    </row>
    <row r="1696" spans="1:3" x14ac:dyDescent="0.3">
      <c r="A1696" t="s">
        <v>539</v>
      </c>
      <c r="B1696" t="s">
        <v>541</v>
      </c>
      <c r="C1696" t="s">
        <v>32</v>
      </c>
    </row>
    <row r="1697" spans="1:3" x14ac:dyDescent="0.3">
      <c r="A1697" t="s">
        <v>285</v>
      </c>
      <c r="B1697" t="s">
        <v>289</v>
      </c>
      <c r="C1697" t="s">
        <v>95</v>
      </c>
    </row>
    <row r="1698" spans="1:3" x14ac:dyDescent="0.3">
      <c r="A1698" t="s">
        <v>498</v>
      </c>
      <c r="B1698" t="s">
        <v>501</v>
      </c>
      <c r="C1698" t="s">
        <v>326</v>
      </c>
    </row>
    <row r="1699" spans="1:3" x14ac:dyDescent="0.3">
      <c r="A1699" t="s">
        <v>109</v>
      </c>
      <c r="B1699" t="s">
        <v>111</v>
      </c>
      <c r="C1699" t="s">
        <v>32</v>
      </c>
    </row>
    <row r="1700" spans="1:3" x14ac:dyDescent="0.3">
      <c r="A1700" t="s">
        <v>272</v>
      </c>
      <c r="B1700" t="s">
        <v>274</v>
      </c>
      <c r="C1700" t="s">
        <v>32</v>
      </c>
    </row>
    <row r="1701" spans="1:3" x14ac:dyDescent="0.3">
      <c r="A1701" t="s">
        <v>277</v>
      </c>
      <c r="B1701" t="s">
        <v>279</v>
      </c>
      <c r="C1701" t="s">
        <v>32</v>
      </c>
    </row>
    <row r="1702" spans="1:3" x14ac:dyDescent="0.3">
      <c r="A1702" t="s">
        <v>475</v>
      </c>
      <c r="B1702" t="s">
        <v>30</v>
      </c>
      <c r="C1702" t="s">
        <v>32</v>
      </c>
    </row>
    <row r="1703" spans="1:3" x14ac:dyDescent="0.3">
      <c r="A1703" t="s">
        <v>174</v>
      </c>
      <c r="B1703" t="s">
        <v>177</v>
      </c>
      <c r="C1703" t="s">
        <v>178</v>
      </c>
    </row>
    <row r="1704" spans="1:3" x14ac:dyDescent="0.3">
      <c r="A1704" t="s">
        <v>219</v>
      </c>
      <c r="B1704" t="s">
        <v>222</v>
      </c>
      <c r="C1704" t="s">
        <v>41</v>
      </c>
    </row>
    <row r="1705" spans="1:3" x14ac:dyDescent="0.3">
      <c r="A1705" t="s">
        <v>531</v>
      </c>
      <c r="B1705" t="s">
        <v>534</v>
      </c>
      <c r="C1705" t="s">
        <v>41</v>
      </c>
    </row>
    <row r="1706" spans="1:3" x14ac:dyDescent="0.3">
      <c r="A1706" t="s">
        <v>475</v>
      </c>
      <c r="B1706" t="s">
        <v>30</v>
      </c>
      <c r="C1706" t="s">
        <v>32</v>
      </c>
    </row>
    <row r="1707" spans="1:3" x14ac:dyDescent="0.3">
      <c r="A1707" t="s">
        <v>174</v>
      </c>
      <c r="B1707" t="s">
        <v>177</v>
      </c>
      <c r="C1707" t="s">
        <v>178</v>
      </c>
    </row>
    <row r="1708" spans="1:3" x14ac:dyDescent="0.3">
      <c r="A1708" t="s">
        <v>418</v>
      </c>
      <c r="B1708" t="s">
        <v>199</v>
      </c>
      <c r="C1708" t="s">
        <v>199</v>
      </c>
    </row>
    <row r="1709" spans="1:3" x14ac:dyDescent="0.3">
      <c r="A1709" t="s">
        <v>165</v>
      </c>
      <c r="B1709" t="s">
        <v>168</v>
      </c>
      <c r="C1709" t="s">
        <v>170</v>
      </c>
    </row>
    <row r="1710" spans="1:3" x14ac:dyDescent="0.3">
      <c r="A1710" t="s">
        <v>174</v>
      </c>
      <c r="B1710" t="s">
        <v>177</v>
      </c>
      <c r="C1710" t="s">
        <v>178</v>
      </c>
    </row>
    <row r="1711" spans="1:3" x14ac:dyDescent="0.3">
      <c r="A1711" t="s">
        <v>160</v>
      </c>
      <c r="B1711" t="s">
        <v>162</v>
      </c>
      <c r="C1711" t="s">
        <v>32</v>
      </c>
    </row>
    <row r="1712" spans="1:3" x14ac:dyDescent="0.3">
      <c r="A1712" t="s">
        <v>492</v>
      </c>
      <c r="B1712" t="s">
        <v>495</v>
      </c>
      <c r="C1712" t="s">
        <v>170</v>
      </c>
    </row>
    <row r="1713" spans="1:3" x14ac:dyDescent="0.3">
      <c r="A1713" t="s">
        <v>539</v>
      </c>
      <c r="B1713" t="s">
        <v>541</v>
      </c>
      <c r="C1713" t="s">
        <v>32</v>
      </c>
    </row>
    <row r="1714" spans="1:3" x14ac:dyDescent="0.3">
      <c r="A1714" t="s">
        <v>272</v>
      </c>
      <c r="B1714" t="s">
        <v>274</v>
      </c>
      <c r="C1714" t="s">
        <v>32</v>
      </c>
    </row>
    <row r="1715" spans="1:3" x14ac:dyDescent="0.3">
      <c r="A1715" t="s">
        <v>174</v>
      </c>
      <c r="B1715" t="s">
        <v>177</v>
      </c>
      <c r="C1715" t="s">
        <v>178</v>
      </c>
    </row>
    <row r="1716" spans="1:3" x14ac:dyDescent="0.3">
      <c r="A1716" t="s">
        <v>397</v>
      </c>
      <c r="B1716" t="s">
        <v>399</v>
      </c>
      <c r="C1716" t="s">
        <v>32</v>
      </c>
    </row>
    <row r="1717" spans="1:3" x14ac:dyDescent="0.3">
      <c r="A1717" t="s">
        <v>152</v>
      </c>
      <c r="B1717" t="s">
        <v>156</v>
      </c>
      <c r="C1717" t="s">
        <v>95</v>
      </c>
    </row>
    <row r="1718" spans="1:3" x14ac:dyDescent="0.3">
      <c r="A1718" t="s">
        <v>174</v>
      </c>
      <c r="B1718" t="s">
        <v>177</v>
      </c>
      <c r="C1718" t="s">
        <v>178</v>
      </c>
    </row>
    <row r="1719" spans="1:3" x14ac:dyDescent="0.3">
      <c r="A1719" t="s">
        <v>403</v>
      </c>
      <c r="B1719" t="s">
        <v>48</v>
      </c>
      <c r="C1719" t="s">
        <v>41</v>
      </c>
    </row>
    <row r="1720" spans="1:3" x14ac:dyDescent="0.3">
      <c r="A1720" t="s">
        <v>475</v>
      </c>
      <c r="B1720" t="s">
        <v>30</v>
      </c>
      <c r="C1720" t="s">
        <v>32</v>
      </c>
    </row>
    <row r="1721" spans="1:3" x14ac:dyDescent="0.3">
      <c r="A1721" t="s">
        <v>467</v>
      </c>
      <c r="B1721" t="s">
        <v>470</v>
      </c>
      <c r="C1721" t="s">
        <v>130</v>
      </c>
    </row>
    <row r="1722" spans="1:3" x14ac:dyDescent="0.3">
      <c r="A1722" t="s">
        <v>391</v>
      </c>
      <c r="B1722" t="s">
        <v>394</v>
      </c>
      <c r="C1722" t="s">
        <v>130</v>
      </c>
    </row>
    <row r="1723" spans="1:3" x14ac:dyDescent="0.3">
      <c r="A1723" t="s">
        <v>196</v>
      </c>
      <c r="B1723" t="s">
        <v>199</v>
      </c>
      <c r="C1723" t="s">
        <v>199</v>
      </c>
    </row>
    <row r="1724" spans="1:3" x14ac:dyDescent="0.3">
      <c r="A1724" t="s">
        <v>329</v>
      </c>
      <c r="B1724" t="s">
        <v>332</v>
      </c>
      <c r="C1724" t="s">
        <v>170</v>
      </c>
    </row>
    <row r="1725" spans="1:3" x14ac:dyDescent="0.3">
      <c r="A1725" t="s">
        <v>520</v>
      </c>
      <c r="B1725" t="s">
        <v>523</v>
      </c>
      <c r="C1725" t="s">
        <v>178</v>
      </c>
    </row>
    <row r="1726" spans="1:3" x14ac:dyDescent="0.3">
      <c r="A1726" t="s">
        <v>317</v>
      </c>
      <c r="B1726" t="s">
        <v>319</v>
      </c>
      <c r="C1726" t="s">
        <v>32</v>
      </c>
    </row>
    <row r="1727" spans="1:3" x14ac:dyDescent="0.3">
      <c r="A1727" t="s">
        <v>415</v>
      </c>
      <c r="B1727" t="s">
        <v>381</v>
      </c>
      <c r="C1727" t="s">
        <v>32</v>
      </c>
    </row>
    <row r="1728" spans="1:3" x14ac:dyDescent="0.3">
      <c r="A1728" t="s">
        <v>526</v>
      </c>
      <c r="B1728" t="s">
        <v>528</v>
      </c>
      <c r="C1728" t="s">
        <v>32</v>
      </c>
    </row>
    <row r="1729" spans="1:3" x14ac:dyDescent="0.3">
      <c r="A1729" t="s">
        <v>272</v>
      </c>
      <c r="B1729" t="s">
        <v>274</v>
      </c>
      <c r="C1729" t="s">
        <v>32</v>
      </c>
    </row>
    <row r="1730" spans="1:3" x14ac:dyDescent="0.3">
      <c r="A1730" t="s">
        <v>174</v>
      </c>
      <c r="B1730" t="s">
        <v>177</v>
      </c>
      <c r="C1730" t="s">
        <v>178</v>
      </c>
    </row>
    <row r="1731" spans="1:3" x14ac:dyDescent="0.3">
      <c r="A1731" t="s">
        <v>418</v>
      </c>
      <c r="B1731" t="s">
        <v>199</v>
      </c>
      <c r="C1731" t="s">
        <v>199</v>
      </c>
    </row>
    <row r="1732" spans="1:3" x14ac:dyDescent="0.3">
      <c r="A1732" t="s">
        <v>272</v>
      </c>
      <c r="B1732" t="s">
        <v>274</v>
      </c>
      <c r="C1732" t="s">
        <v>32</v>
      </c>
    </row>
    <row r="1733" spans="1:3" x14ac:dyDescent="0.3">
      <c r="A1733" t="s">
        <v>139</v>
      </c>
      <c r="B1733" t="s">
        <v>141</v>
      </c>
      <c r="C1733" t="s">
        <v>32</v>
      </c>
    </row>
    <row r="1734" spans="1:3" x14ac:dyDescent="0.3">
      <c r="A1734" t="s">
        <v>28</v>
      </c>
      <c r="B1734" t="s">
        <v>30</v>
      </c>
      <c r="C1734" t="s">
        <v>32</v>
      </c>
    </row>
    <row r="1735" spans="1:3" x14ac:dyDescent="0.3">
      <c r="A1735" t="s">
        <v>120</v>
      </c>
      <c r="B1735" t="s">
        <v>122</v>
      </c>
      <c r="C1735" t="s">
        <v>32</v>
      </c>
    </row>
    <row r="1736" spans="1:3" x14ac:dyDescent="0.3">
      <c r="A1736" t="s">
        <v>498</v>
      </c>
      <c r="B1736" t="s">
        <v>501</v>
      </c>
      <c r="C1736" t="s">
        <v>326</v>
      </c>
    </row>
    <row r="1737" spans="1:3" x14ac:dyDescent="0.3">
      <c r="A1737" t="s">
        <v>99</v>
      </c>
      <c r="B1737" t="s">
        <v>30</v>
      </c>
      <c r="C1737" t="s">
        <v>32</v>
      </c>
    </row>
    <row r="1738" spans="1:3" x14ac:dyDescent="0.3">
      <c r="A1738" t="s">
        <v>272</v>
      </c>
      <c r="B1738" t="s">
        <v>274</v>
      </c>
      <c r="C1738" t="s">
        <v>32</v>
      </c>
    </row>
    <row r="1739" spans="1:3" x14ac:dyDescent="0.3">
      <c r="A1739" t="s">
        <v>475</v>
      </c>
      <c r="B1739" t="s">
        <v>30</v>
      </c>
      <c r="C1739" t="s">
        <v>32</v>
      </c>
    </row>
    <row r="1740" spans="1:3" x14ac:dyDescent="0.3">
      <c r="A1740" t="s">
        <v>174</v>
      </c>
      <c r="B1740" t="s">
        <v>177</v>
      </c>
      <c r="C1740" t="s">
        <v>178</v>
      </c>
    </row>
    <row r="1741" spans="1:3" x14ac:dyDescent="0.3">
      <c r="A1741" t="s">
        <v>272</v>
      </c>
      <c r="B1741" t="s">
        <v>274</v>
      </c>
      <c r="C1741" t="s">
        <v>32</v>
      </c>
    </row>
    <row r="1742" spans="1:3" x14ac:dyDescent="0.3">
      <c r="A1742" t="s">
        <v>174</v>
      </c>
      <c r="B1742" t="s">
        <v>177</v>
      </c>
      <c r="C1742" t="s">
        <v>178</v>
      </c>
    </row>
    <row r="1743" spans="1:3" x14ac:dyDescent="0.3">
      <c r="A1743" t="s">
        <v>174</v>
      </c>
      <c r="B1743" t="s">
        <v>177</v>
      </c>
      <c r="C1743" t="s">
        <v>178</v>
      </c>
    </row>
    <row r="1744" spans="1:3" x14ac:dyDescent="0.3">
      <c r="A1744" t="s">
        <v>174</v>
      </c>
      <c r="B1744" t="s">
        <v>177</v>
      </c>
      <c r="C1744" t="s">
        <v>178</v>
      </c>
    </row>
    <row r="1745" spans="1:3" x14ac:dyDescent="0.3">
      <c r="A1745" t="s">
        <v>114</v>
      </c>
      <c r="B1745" t="s">
        <v>117</v>
      </c>
      <c r="C1745" t="s">
        <v>41</v>
      </c>
    </row>
    <row r="1746" spans="1:3" x14ac:dyDescent="0.3">
      <c r="A1746" t="s">
        <v>552</v>
      </c>
      <c r="B1746" t="s">
        <v>555</v>
      </c>
      <c r="C1746" t="s">
        <v>258</v>
      </c>
    </row>
    <row r="1747" spans="1:3" x14ac:dyDescent="0.3">
      <c r="A1747" t="s">
        <v>144</v>
      </c>
      <c r="B1747" t="s">
        <v>147</v>
      </c>
      <c r="C1747" t="s">
        <v>148</v>
      </c>
    </row>
    <row r="1748" spans="1:3" x14ac:dyDescent="0.3">
      <c r="A1748" t="s">
        <v>568</v>
      </c>
      <c r="B1748" t="s">
        <v>516</v>
      </c>
      <c r="C1748" t="s">
        <v>32</v>
      </c>
    </row>
    <row r="1749" spans="1:3" x14ac:dyDescent="0.3">
      <c r="A1749" t="s">
        <v>335</v>
      </c>
      <c r="B1749" t="s">
        <v>162</v>
      </c>
      <c r="C1749" t="s">
        <v>32</v>
      </c>
    </row>
    <row r="1750" spans="1:3" x14ac:dyDescent="0.3">
      <c r="A1750" t="s">
        <v>126</v>
      </c>
      <c r="B1750" t="s">
        <v>129</v>
      </c>
      <c r="C1750" t="s">
        <v>130</v>
      </c>
    </row>
    <row r="1751" spans="1:3" x14ac:dyDescent="0.3">
      <c r="A1751" t="s">
        <v>261</v>
      </c>
      <c r="B1751" t="s">
        <v>264</v>
      </c>
      <c r="C1751" t="s">
        <v>188</v>
      </c>
    </row>
    <row r="1752" spans="1:3" x14ac:dyDescent="0.3">
      <c r="A1752" t="s">
        <v>340</v>
      </c>
      <c r="B1752" t="s">
        <v>343</v>
      </c>
      <c r="C1752" t="s">
        <v>41</v>
      </c>
    </row>
    <row r="1753" spans="1:3" x14ac:dyDescent="0.3">
      <c r="A1753" t="s">
        <v>346</v>
      </c>
      <c r="B1753" t="s">
        <v>332</v>
      </c>
      <c r="C1753" t="s">
        <v>170</v>
      </c>
    </row>
    <row r="1754" spans="1:3" x14ac:dyDescent="0.3">
      <c r="A1754" t="s">
        <v>425</v>
      </c>
      <c r="B1754" t="s">
        <v>428</v>
      </c>
      <c r="C1754" t="s">
        <v>430</v>
      </c>
    </row>
    <row r="1755" spans="1:3" x14ac:dyDescent="0.3">
      <c r="A1755" t="s">
        <v>358</v>
      </c>
      <c r="B1755" t="s">
        <v>360</v>
      </c>
      <c r="C1755" t="s">
        <v>32</v>
      </c>
    </row>
    <row r="1756" spans="1:3" x14ac:dyDescent="0.3">
      <c r="A1756" t="s">
        <v>362</v>
      </c>
      <c r="B1756" t="s">
        <v>364</v>
      </c>
      <c r="C1756" t="s">
        <v>32</v>
      </c>
    </row>
    <row r="1757" spans="1:3" x14ac:dyDescent="0.3">
      <c r="A1757" t="s">
        <v>239</v>
      </c>
      <c r="B1757" t="s">
        <v>122</v>
      </c>
      <c r="C1757" t="s">
        <v>32</v>
      </c>
    </row>
    <row r="1758" spans="1:3" x14ac:dyDescent="0.3">
      <c r="A1758" t="s">
        <v>174</v>
      </c>
      <c r="B1758" t="s">
        <v>177</v>
      </c>
      <c r="C1758" t="s">
        <v>178</v>
      </c>
    </row>
    <row r="1759" spans="1:3" x14ac:dyDescent="0.3">
      <c r="A1759" t="s">
        <v>281</v>
      </c>
      <c r="B1759" t="s">
        <v>283</v>
      </c>
      <c r="C1759" t="s">
        <v>32</v>
      </c>
    </row>
    <row r="1760" spans="1:3" x14ac:dyDescent="0.3">
      <c r="A1760" t="s">
        <v>543</v>
      </c>
      <c r="B1760" t="s">
        <v>546</v>
      </c>
      <c r="C1760" t="s">
        <v>78</v>
      </c>
    </row>
    <row r="1761" spans="1:3" x14ac:dyDescent="0.3">
      <c r="A1761" t="s">
        <v>572</v>
      </c>
      <c r="B1761" t="s">
        <v>575</v>
      </c>
      <c r="C1761" t="s">
        <v>443</v>
      </c>
    </row>
    <row r="1762" spans="1:3" x14ac:dyDescent="0.3">
      <c r="A1762" t="s">
        <v>214</v>
      </c>
      <c r="B1762" t="s">
        <v>216</v>
      </c>
      <c r="C1762" t="s">
        <v>32</v>
      </c>
    </row>
    <row r="1763" spans="1:3" x14ac:dyDescent="0.3">
      <c r="A1763" t="s">
        <v>383</v>
      </c>
      <c r="B1763" t="s">
        <v>386</v>
      </c>
      <c r="C1763" t="s">
        <v>170</v>
      </c>
    </row>
    <row r="1764" spans="1:3" x14ac:dyDescent="0.3">
      <c r="A1764" t="s">
        <v>552</v>
      </c>
      <c r="B1764" t="s">
        <v>555</v>
      </c>
      <c r="C1764" t="s">
        <v>258</v>
      </c>
    </row>
    <row r="1765" spans="1:3" x14ac:dyDescent="0.3">
      <c r="A1765" t="s">
        <v>246</v>
      </c>
      <c r="B1765" t="s">
        <v>249</v>
      </c>
      <c r="C1765" t="s">
        <v>200</v>
      </c>
    </row>
    <row r="1766" spans="1:3" x14ac:dyDescent="0.3">
      <c r="A1766" t="s">
        <v>329</v>
      </c>
      <c r="B1766" t="s">
        <v>332</v>
      </c>
      <c r="C1766" t="s">
        <v>170</v>
      </c>
    </row>
    <row r="1767" spans="1:3" x14ac:dyDescent="0.3">
      <c r="A1767" t="s">
        <v>391</v>
      </c>
      <c r="B1767" t="s">
        <v>394</v>
      </c>
      <c r="C1767" t="s">
        <v>130</v>
      </c>
    </row>
    <row r="1768" spans="1:3" x14ac:dyDescent="0.3">
      <c r="A1768" t="s">
        <v>174</v>
      </c>
      <c r="B1768" t="s">
        <v>177</v>
      </c>
      <c r="C1768" t="s">
        <v>178</v>
      </c>
    </row>
    <row r="1769" spans="1:3" x14ac:dyDescent="0.3">
      <c r="A1769" t="s">
        <v>37</v>
      </c>
      <c r="B1769" t="s">
        <v>40</v>
      </c>
      <c r="C1769" t="s">
        <v>41</v>
      </c>
    </row>
    <row r="1770" spans="1:3" x14ac:dyDescent="0.3">
      <c r="A1770" t="s">
        <v>397</v>
      </c>
      <c r="B1770" t="s">
        <v>399</v>
      </c>
      <c r="C1770" t="s">
        <v>32</v>
      </c>
    </row>
    <row r="1771" spans="1:3" x14ac:dyDescent="0.3">
      <c r="A1771" t="s">
        <v>558</v>
      </c>
      <c r="B1771" t="s">
        <v>561</v>
      </c>
      <c r="C1771" t="s">
        <v>95</v>
      </c>
    </row>
    <row r="1772" spans="1:3" x14ac:dyDescent="0.3">
      <c r="A1772" t="s">
        <v>492</v>
      </c>
      <c r="B1772" t="s">
        <v>495</v>
      </c>
      <c r="C1772" t="s">
        <v>170</v>
      </c>
    </row>
    <row r="1773" spans="1:3" x14ac:dyDescent="0.3">
      <c r="A1773" t="s">
        <v>539</v>
      </c>
      <c r="B1773" t="s">
        <v>541</v>
      </c>
      <c r="C1773" t="s">
        <v>32</v>
      </c>
    </row>
    <row r="1774" spans="1:3" x14ac:dyDescent="0.3">
      <c r="A1774" t="s">
        <v>285</v>
      </c>
      <c r="B1774" t="s">
        <v>289</v>
      </c>
      <c r="C1774" t="s">
        <v>95</v>
      </c>
    </row>
    <row r="1775" spans="1:3" x14ac:dyDescent="0.3">
      <c r="A1775" t="s">
        <v>498</v>
      </c>
      <c r="B1775" t="s">
        <v>501</v>
      </c>
      <c r="C1775" t="s">
        <v>326</v>
      </c>
    </row>
    <row r="1776" spans="1:3" x14ac:dyDescent="0.3">
      <c r="A1776" t="s">
        <v>552</v>
      </c>
      <c r="B1776" t="s">
        <v>555</v>
      </c>
      <c r="C1776" t="s">
        <v>258</v>
      </c>
    </row>
    <row r="1777" spans="1:3" x14ac:dyDescent="0.3">
      <c r="A1777" t="s">
        <v>272</v>
      </c>
      <c r="B1777" t="s">
        <v>274</v>
      </c>
      <c r="C1777" t="s">
        <v>32</v>
      </c>
    </row>
    <row r="1778" spans="1:3" x14ac:dyDescent="0.3">
      <c r="A1778" t="s">
        <v>277</v>
      </c>
      <c r="B1778" t="s">
        <v>279</v>
      </c>
      <c r="C1778" t="s">
        <v>32</v>
      </c>
    </row>
    <row r="1779" spans="1:3" x14ac:dyDescent="0.3">
      <c r="A1779" t="s">
        <v>475</v>
      </c>
      <c r="B1779" t="s">
        <v>30</v>
      </c>
      <c r="C1779" t="s">
        <v>32</v>
      </c>
    </row>
    <row r="1780" spans="1:3" x14ac:dyDescent="0.3">
      <c r="A1780" t="s">
        <v>346</v>
      </c>
      <c r="B1780" t="s">
        <v>332</v>
      </c>
      <c r="C1780" t="s">
        <v>170</v>
      </c>
    </row>
    <row r="1781" spans="1:3" x14ac:dyDescent="0.3">
      <c r="A1781" t="s">
        <v>219</v>
      </c>
      <c r="B1781" t="s">
        <v>222</v>
      </c>
      <c r="C1781" t="s">
        <v>41</v>
      </c>
    </row>
    <row r="1782" spans="1:3" x14ac:dyDescent="0.3">
      <c r="A1782" t="s">
        <v>531</v>
      </c>
      <c r="B1782" t="s">
        <v>534</v>
      </c>
      <c r="C1782" t="s">
        <v>41</v>
      </c>
    </row>
    <row r="1783" spans="1:3" x14ac:dyDescent="0.3">
      <c r="A1783" t="s">
        <v>475</v>
      </c>
      <c r="B1783" t="s">
        <v>30</v>
      </c>
      <c r="C1783" t="s">
        <v>32</v>
      </c>
    </row>
    <row r="1784" spans="1:3" x14ac:dyDescent="0.3">
      <c r="A1784" t="s">
        <v>174</v>
      </c>
      <c r="B1784" t="s">
        <v>177</v>
      </c>
      <c r="C1784" t="s">
        <v>178</v>
      </c>
    </row>
    <row r="1785" spans="1:3" x14ac:dyDescent="0.3">
      <c r="A1785" t="s">
        <v>418</v>
      </c>
      <c r="B1785" t="s">
        <v>199</v>
      </c>
      <c r="C1785" t="s">
        <v>199</v>
      </c>
    </row>
    <row r="1786" spans="1:3" x14ac:dyDescent="0.3">
      <c r="A1786" t="s">
        <v>165</v>
      </c>
      <c r="B1786" t="s">
        <v>168</v>
      </c>
      <c r="C1786" t="s">
        <v>170</v>
      </c>
    </row>
    <row r="1787" spans="1:3" x14ac:dyDescent="0.3">
      <c r="A1787" t="s">
        <v>174</v>
      </c>
      <c r="B1787" t="s">
        <v>177</v>
      </c>
      <c r="C1787" t="s">
        <v>178</v>
      </c>
    </row>
    <row r="1788" spans="1:3" x14ac:dyDescent="0.3">
      <c r="A1788" t="s">
        <v>492</v>
      </c>
      <c r="B1788" t="s">
        <v>495</v>
      </c>
      <c r="C1788" t="s">
        <v>170</v>
      </c>
    </row>
    <row r="1789" spans="1:3" x14ac:dyDescent="0.3">
      <c r="A1789" t="s">
        <v>539</v>
      </c>
      <c r="B1789" t="s">
        <v>541</v>
      </c>
      <c r="C1789" t="s">
        <v>32</v>
      </c>
    </row>
    <row r="1790" spans="1:3" x14ac:dyDescent="0.3">
      <c r="A1790" t="s">
        <v>272</v>
      </c>
      <c r="B1790" t="s">
        <v>274</v>
      </c>
      <c r="C1790" t="s">
        <v>32</v>
      </c>
    </row>
    <row r="1791" spans="1:3" x14ac:dyDescent="0.3">
      <c r="A1791" t="s">
        <v>174</v>
      </c>
      <c r="B1791" t="s">
        <v>177</v>
      </c>
      <c r="C1791" t="s">
        <v>178</v>
      </c>
    </row>
    <row r="1792" spans="1:3" x14ac:dyDescent="0.3">
      <c r="A1792" t="s">
        <v>397</v>
      </c>
      <c r="B1792" t="s">
        <v>399</v>
      </c>
      <c r="C1792" t="s">
        <v>32</v>
      </c>
    </row>
    <row r="1793" spans="1:3" x14ac:dyDescent="0.3">
      <c r="A1793" t="s">
        <v>152</v>
      </c>
      <c r="B1793" t="s">
        <v>156</v>
      </c>
      <c r="C1793" t="s">
        <v>95</v>
      </c>
    </row>
    <row r="1794" spans="1:3" x14ac:dyDescent="0.3">
      <c r="A1794" t="s">
        <v>309</v>
      </c>
      <c r="B1794" t="s">
        <v>216</v>
      </c>
      <c r="C1794" t="s">
        <v>32</v>
      </c>
    </row>
    <row r="1795" spans="1:3" x14ac:dyDescent="0.3">
      <c r="A1795" t="s">
        <v>433</v>
      </c>
      <c r="B1795" t="s">
        <v>436</v>
      </c>
      <c r="C1795" t="s">
        <v>41</v>
      </c>
    </row>
    <row r="1796" spans="1:3" x14ac:dyDescent="0.3">
      <c r="A1796" t="s">
        <v>272</v>
      </c>
      <c r="B1796" t="s">
        <v>274</v>
      </c>
      <c r="C1796" t="s">
        <v>32</v>
      </c>
    </row>
    <row r="1797" spans="1:3" x14ac:dyDescent="0.3">
      <c r="A1797" t="s">
        <v>281</v>
      </c>
      <c r="B1797" t="s">
        <v>283</v>
      </c>
      <c r="C1797" t="s">
        <v>32</v>
      </c>
    </row>
    <row r="1798" spans="1:3" x14ac:dyDescent="0.3">
      <c r="A1798" t="s">
        <v>358</v>
      </c>
      <c r="B1798" t="s">
        <v>360</v>
      </c>
      <c r="C1798" t="s">
        <v>32</v>
      </c>
    </row>
    <row r="1799" spans="1:3" x14ac:dyDescent="0.3">
      <c r="A1799" t="s">
        <v>292</v>
      </c>
      <c r="B1799" t="s">
        <v>295</v>
      </c>
      <c r="C1799" t="s">
        <v>231</v>
      </c>
    </row>
    <row r="1800" spans="1:3" x14ac:dyDescent="0.3">
      <c r="A1800" t="s">
        <v>73</v>
      </c>
      <c r="B1800" t="s">
        <v>76</v>
      </c>
      <c r="C1800" t="s">
        <v>78</v>
      </c>
    </row>
    <row r="1801" spans="1:3" x14ac:dyDescent="0.3">
      <c r="A1801" t="s">
        <v>277</v>
      </c>
      <c r="B1801" t="s">
        <v>279</v>
      </c>
      <c r="C1801" t="s">
        <v>32</v>
      </c>
    </row>
    <row r="1802" spans="1:3" x14ac:dyDescent="0.3">
      <c r="A1802" t="s">
        <v>174</v>
      </c>
      <c r="B1802" t="s">
        <v>177</v>
      </c>
      <c r="C1802" t="s">
        <v>178</v>
      </c>
    </row>
    <row r="1803" spans="1:3" x14ac:dyDescent="0.3">
      <c r="A1803" t="s">
        <v>174</v>
      </c>
      <c r="B1803" t="s">
        <v>177</v>
      </c>
      <c r="C1803" t="s">
        <v>178</v>
      </c>
    </row>
    <row r="1804" spans="1:3" x14ac:dyDescent="0.3">
      <c r="A1804" t="s">
        <v>446</v>
      </c>
      <c r="B1804" t="s">
        <v>449</v>
      </c>
      <c r="C1804" t="s">
        <v>450</v>
      </c>
    </row>
    <row r="1805" spans="1:3" x14ac:dyDescent="0.3">
      <c r="A1805" t="s">
        <v>391</v>
      </c>
      <c r="B1805" t="s">
        <v>394</v>
      </c>
      <c r="C1805" t="s">
        <v>130</v>
      </c>
    </row>
    <row r="1806" spans="1:3" x14ac:dyDescent="0.3">
      <c r="A1806" t="s">
        <v>165</v>
      </c>
      <c r="B1806" t="s">
        <v>168</v>
      </c>
      <c r="C1806" t="s">
        <v>170</v>
      </c>
    </row>
    <row r="1807" spans="1:3" x14ac:dyDescent="0.3">
      <c r="A1807" t="s">
        <v>452</v>
      </c>
      <c r="B1807" t="s">
        <v>455</v>
      </c>
      <c r="C1807" t="s">
        <v>258</v>
      </c>
    </row>
    <row r="1808" spans="1:3" x14ac:dyDescent="0.3">
      <c r="A1808" t="s">
        <v>539</v>
      </c>
      <c r="B1808" t="s">
        <v>541</v>
      </c>
      <c r="C1808" t="s">
        <v>32</v>
      </c>
    </row>
    <row r="1809" spans="1:3" x14ac:dyDescent="0.3">
      <c r="A1809" t="s">
        <v>446</v>
      </c>
      <c r="B1809" t="s">
        <v>449</v>
      </c>
      <c r="C1809" t="s">
        <v>450</v>
      </c>
    </row>
    <row r="1810" spans="1:3" x14ac:dyDescent="0.3">
      <c r="A1810" t="s">
        <v>543</v>
      </c>
      <c r="B1810" t="s">
        <v>546</v>
      </c>
      <c r="C1810" t="s">
        <v>78</v>
      </c>
    </row>
    <row r="1811" spans="1:3" x14ac:dyDescent="0.3">
      <c r="A1811" t="s">
        <v>439</v>
      </c>
      <c r="B1811" t="s">
        <v>442</v>
      </c>
      <c r="C1811" t="s">
        <v>443</v>
      </c>
    </row>
    <row r="1812" spans="1:3" x14ac:dyDescent="0.3">
      <c r="A1812" t="s">
        <v>160</v>
      </c>
      <c r="B1812" t="s">
        <v>162</v>
      </c>
      <c r="C1812" t="s">
        <v>32</v>
      </c>
    </row>
    <row r="1813" spans="1:3" x14ac:dyDescent="0.3">
      <c r="A1813" t="s">
        <v>309</v>
      </c>
      <c r="B1813" t="s">
        <v>216</v>
      </c>
      <c r="C1813" t="s">
        <v>32</v>
      </c>
    </row>
    <row r="1814" spans="1:3" x14ac:dyDescent="0.3">
      <c r="A1814" t="s">
        <v>89</v>
      </c>
      <c r="B1814" t="s">
        <v>93</v>
      </c>
      <c r="C1814" t="s">
        <v>95</v>
      </c>
    </row>
    <row r="1815" spans="1:3" x14ac:dyDescent="0.3">
      <c r="A1815" t="s">
        <v>174</v>
      </c>
      <c r="B1815" t="s">
        <v>177</v>
      </c>
      <c r="C1815" t="s">
        <v>178</v>
      </c>
    </row>
    <row r="1816" spans="1:3" x14ac:dyDescent="0.3">
      <c r="A1816" t="s">
        <v>52</v>
      </c>
      <c r="B1816" t="s">
        <v>54</v>
      </c>
      <c r="C1816" t="s">
        <v>32</v>
      </c>
    </row>
    <row r="1817" spans="1:3" x14ac:dyDescent="0.3">
      <c r="A1817" t="s">
        <v>174</v>
      </c>
      <c r="B1817" t="s">
        <v>177</v>
      </c>
      <c r="C1817" t="s">
        <v>178</v>
      </c>
    </row>
    <row r="1818" spans="1:3" x14ac:dyDescent="0.3">
      <c r="A1818" t="s">
        <v>272</v>
      </c>
      <c r="B1818" t="s">
        <v>274</v>
      </c>
      <c r="C1818" t="s">
        <v>32</v>
      </c>
    </row>
    <row r="1819" spans="1:3" x14ac:dyDescent="0.3">
      <c r="A1819" t="s">
        <v>531</v>
      </c>
      <c r="B1819" t="s">
        <v>534</v>
      </c>
      <c r="C1819" t="s">
        <v>41</v>
      </c>
    </row>
    <row r="1820" spans="1:3" x14ac:dyDescent="0.3">
      <c r="A1820" t="s">
        <v>144</v>
      </c>
      <c r="B1820" t="s">
        <v>147</v>
      </c>
      <c r="C1820" t="s">
        <v>148</v>
      </c>
    </row>
    <row r="1821" spans="1:3" x14ac:dyDescent="0.3">
      <c r="A1821" t="s">
        <v>322</v>
      </c>
      <c r="B1821" t="s">
        <v>325</v>
      </c>
      <c r="C1821" t="s">
        <v>326</v>
      </c>
    </row>
    <row r="1822" spans="1:3" x14ac:dyDescent="0.3">
      <c r="A1822" t="s">
        <v>144</v>
      </c>
      <c r="B1822" t="s">
        <v>147</v>
      </c>
      <c r="C1822" t="s">
        <v>148</v>
      </c>
    </row>
    <row r="1823" spans="1:3" x14ac:dyDescent="0.3">
      <c r="A1823" t="s">
        <v>329</v>
      </c>
      <c r="B1823" t="s">
        <v>332</v>
      </c>
      <c r="C1823" t="s">
        <v>170</v>
      </c>
    </row>
    <row r="1824" spans="1:3" x14ac:dyDescent="0.3">
      <c r="A1824" t="s">
        <v>272</v>
      </c>
      <c r="B1824" t="s">
        <v>274</v>
      </c>
      <c r="C1824" t="s">
        <v>32</v>
      </c>
    </row>
    <row r="1825" spans="1:3" x14ac:dyDescent="0.3">
      <c r="A1825" t="s">
        <v>514</v>
      </c>
      <c r="B1825" t="s">
        <v>516</v>
      </c>
      <c r="C1825" t="s">
        <v>32</v>
      </c>
    </row>
    <row r="1826" spans="1:3" x14ac:dyDescent="0.3">
      <c r="A1826" t="s">
        <v>261</v>
      </c>
      <c r="B1826" t="s">
        <v>264</v>
      </c>
      <c r="C1826" t="s">
        <v>188</v>
      </c>
    </row>
    <row r="1827" spans="1:3" x14ac:dyDescent="0.3">
      <c r="A1827" t="s">
        <v>487</v>
      </c>
      <c r="B1827" t="s">
        <v>177</v>
      </c>
      <c r="C1827" t="s">
        <v>178</v>
      </c>
    </row>
    <row r="1828" spans="1:3" x14ac:dyDescent="0.3">
      <c r="A1828" t="s">
        <v>335</v>
      </c>
      <c r="B1828" t="s">
        <v>162</v>
      </c>
      <c r="C1828" t="s">
        <v>32</v>
      </c>
    </row>
    <row r="1829" spans="1:3" x14ac:dyDescent="0.3">
      <c r="A1829" t="s">
        <v>352</v>
      </c>
      <c r="B1829" t="s">
        <v>355</v>
      </c>
      <c r="C1829" t="s">
        <v>178</v>
      </c>
    </row>
    <row r="1830" spans="1:3" x14ac:dyDescent="0.3">
      <c r="A1830" t="s">
        <v>219</v>
      </c>
      <c r="B1830" t="s">
        <v>222</v>
      </c>
      <c r="C1830" t="s">
        <v>41</v>
      </c>
    </row>
    <row r="1831" spans="1:3" x14ac:dyDescent="0.3">
      <c r="A1831" t="s">
        <v>362</v>
      </c>
      <c r="B1831" t="s">
        <v>364</v>
      </c>
      <c r="C1831" t="s">
        <v>32</v>
      </c>
    </row>
    <row r="1832" spans="1:3" x14ac:dyDescent="0.3">
      <c r="A1832" t="s">
        <v>104</v>
      </c>
      <c r="B1832" t="s">
        <v>106</v>
      </c>
      <c r="C1832" t="s">
        <v>32</v>
      </c>
    </row>
    <row r="1833" spans="1:3" x14ac:dyDescent="0.3">
      <c r="A1833" t="s">
        <v>28</v>
      </c>
      <c r="B1833" t="s">
        <v>30</v>
      </c>
      <c r="C1833" t="s">
        <v>32</v>
      </c>
    </row>
    <row r="1834" spans="1:3" x14ac:dyDescent="0.3">
      <c r="A1834" t="s">
        <v>292</v>
      </c>
      <c r="B1834" t="s">
        <v>295</v>
      </c>
      <c r="C1834" t="s">
        <v>231</v>
      </c>
    </row>
    <row r="1835" spans="1:3" x14ac:dyDescent="0.3">
      <c r="A1835" t="s">
        <v>365</v>
      </c>
      <c r="B1835" t="s">
        <v>368</v>
      </c>
      <c r="C1835" t="s">
        <v>370</v>
      </c>
    </row>
    <row r="1836" spans="1:3" x14ac:dyDescent="0.3">
      <c r="A1836" t="s">
        <v>373</v>
      </c>
      <c r="B1836" t="s">
        <v>376</v>
      </c>
      <c r="C1836" t="s">
        <v>231</v>
      </c>
    </row>
    <row r="1837" spans="1:3" x14ac:dyDescent="0.3">
      <c r="A1837" t="s">
        <v>379</v>
      </c>
      <c r="B1837" t="s">
        <v>381</v>
      </c>
      <c r="C1837" t="s">
        <v>32</v>
      </c>
    </row>
    <row r="1838" spans="1:3" x14ac:dyDescent="0.3">
      <c r="A1838" t="s">
        <v>492</v>
      </c>
      <c r="B1838" t="s">
        <v>495</v>
      </c>
      <c r="C1838" t="s">
        <v>170</v>
      </c>
    </row>
    <row r="1839" spans="1:3" x14ac:dyDescent="0.3">
      <c r="A1839" t="s">
        <v>114</v>
      </c>
      <c r="B1839" t="s">
        <v>117</v>
      </c>
      <c r="C1839" t="s">
        <v>41</v>
      </c>
    </row>
    <row r="1840" spans="1:3" x14ac:dyDescent="0.3">
      <c r="A1840" t="s">
        <v>183</v>
      </c>
      <c r="B1840" t="s">
        <v>186</v>
      </c>
      <c r="C1840" t="s">
        <v>188</v>
      </c>
    </row>
    <row r="1841" spans="1:3" x14ac:dyDescent="0.3">
      <c r="A1841" t="s">
        <v>246</v>
      </c>
      <c r="B1841" t="s">
        <v>249</v>
      </c>
      <c r="C1841" t="s">
        <v>200</v>
      </c>
    </row>
    <row r="1842" spans="1:3" x14ac:dyDescent="0.3">
      <c r="A1842" t="s">
        <v>174</v>
      </c>
      <c r="B1842" t="s">
        <v>177</v>
      </c>
      <c r="C1842" t="s">
        <v>178</v>
      </c>
    </row>
    <row r="1843" spans="1:3" x14ac:dyDescent="0.3">
      <c r="A1843" t="s">
        <v>391</v>
      </c>
      <c r="B1843" t="s">
        <v>394</v>
      </c>
      <c r="C1843" t="s">
        <v>130</v>
      </c>
    </row>
    <row r="1844" spans="1:3" x14ac:dyDescent="0.3">
      <c r="A1844" t="s">
        <v>58</v>
      </c>
      <c r="B1844" t="s">
        <v>60</v>
      </c>
      <c r="C1844" t="s">
        <v>32</v>
      </c>
    </row>
    <row r="1845" spans="1:3" x14ac:dyDescent="0.3">
      <c r="A1845" t="s">
        <v>272</v>
      </c>
      <c r="B1845" t="s">
        <v>274</v>
      </c>
      <c r="C1845" t="s">
        <v>32</v>
      </c>
    </row>
    <row r="1846" spans="1:3" x14ac:dyDescent="0.3">
      <c r="A1846" t="s">
        <v>379</v>
      </c>
      <c r="B1846" t="s">
        <v>381</v>
      </c>
      <c r="C1846" t="s">
        <v>32</v>
      </c>
    </row>
    <row r="1847" spans="1:3" x14ac:dyDescent="0.3">
      <c r="A1847" t="s">
        <v>492</v>
      </c>
      <c r="B1847" t="s">
        <v>495</v>
      </c>
      <c r="C1847" t="s">
        <v>170</v>
      </c>
    </row>
    <row r="1848" spans="1:3" x14ac:dyDescent="0.3">
      <c r="A1848" t="s">
        <v>539</v>
      </c>
      <c r="B1848" t="s">
        <v>541</v>
      </c>
      <c r="C1848" t="s">
        <v>32</v>
      </c>
    </row>
    <row r="1849" spans="1:3" x14ac:dyDescent="0.3">
      <c r="A1849" t="s">
        <v>285</v>
      </c>
      <c r="B1849" t="s">
        <v>289</v>
      </c>
      <c r="C1849" t="s">
        <v>95</v>
      </c>
    </row>
    <row r="1850" spans="1:3" x14ac:dyDescent="0.3">
      <c r="A1850" t="s">
        <v>498</v>
      </c>
      <c r="B1850" t="s">
        <v>501</v>
      </c>
      <c r="C1850" t="s">
        <v>326</v>
      </c>
    </row>
    <row r="1851" spans="1:3" x14ac:dyDescent="0.3">
      <c r="A1851" t="s">
        <v>109</v>
      </c>
      <c r="B1851" t="s">
        <v>111</v>
      </c>
      <c r="C1851" t="s">
        <v>32</v>
      </c>
    </row>
    <row r="1852" spans="1:3" x14ac:dyDescent="0.3">
      <c r="A1852" t="s">
        <v>272</v>
      </c>
      <c r="B1852" t="s">
        <v>274</v>
      </c>
      <c r="C1852" t="s">
        <v>32</v>
      </c>
    </row>
    <row r="1853" spans="1:3" x14ac:dyDescent="0.3">
      <c r="A1853" t="s">
        <v>277</v>
      </c>
      <c r="B1853" t="s">
        <v>279</v>
      </c>
      <c r="C1853" t="s">
        <v>32</v>
      </c>
    </row>
    <row r="1854" spans="1:3" x14ac:dyDescent="0.3">
      <c r="A1854" t="s">
        <v>475</v>
      </c>
      <c r="B1854" t="s">
        <v>30</v>
      </c>
      <c r="C1854" t="s">
        <v>32</v>
      </c>
    </row>
    <row r="1855" spans="1:3" x14ac:dyDescent="0.3">
      <c r="A1855" t="s">
        <v>174</v>
      </c>
      <c r="B1855" t="s">
        <v>177</v>
      </c>
      <c r="C1855" t="s">
        <v>178</v>
      </c>
    </row>
    <row r="1856" spans="1:3" x14ac:dyDescent="0.3">
      <c r="A1856" t="s">
        <v>219</v>
      </c>
      <c r="B1856" t="s">
        <v>222</v>
      </c>
      <c r="C1856" t="s">
        <v>41</v>
      </c>
    </row>
    <row r="1857" spans="1:3" x14ac:dyDescent="0.3">
      <c r="A1857" t="s">
        <v>531</v>
      </c>
      <c r="B1857" t="s">
        <v>534</v>
      </c>
      <c r="C1857" t="s">
        <v>41</v>
      </c>
    </row>
    <row r="1858" spans="1:3" x14ac:dyDescent="0.3">
      <c r="A1858" t="s">
        <v>475</v>
      </c>
      <c r="B1858" t="s">
        <v>30</v>
      </c>
      <c r="C1858" t="s">
        <v>32</v>
      </c>
    </row>
    <row r="1859" spans="1:3" x14ac:dyDescent="0.3">
      <c r="A1859" t="s">
        <v>174</v>
      </c>
      <c r="B1859" t="s">
        <v>177</v>
      </c>
      <c r="C1859" t="s">
        <v>178</v>
      </c>
    </row>
    <row r="1860" spans="1:3" x14ac:dyDescent="0.3">
      <c r="A1860" t="s">
        <v>418</v>
      </c>
      <c r="B1860" t="s">
        <v>199</v>
      </c>
      <c r="C1860" t="s">
        <v>199</v>
      </c>
    </row>
    <row r="1861" spans="1:3" x14ac:dyDescent="0.3">
      <c r="A1861" t="s">
        <v>165</v>
      </c>
      <c r="B1861" t="s">
        <v>168</v>
      </c>
      <c r="C1861" t="s">
        <v>170</v>
      </c>
    </row>
    <row r="1862" spans="1:3" x14ac:dyDescent="0.3">
      <c r="A1862" t="s">
        <v>174</v>
      </c>
      <c r="B1862" t="s">
        <v>177</v>
      </c>
      <c r="C1862" t="s">
        <v>178</v>
      </c>
    </row>
    <row r="1863" spans="1:3" x14ac:dyDescent="0.3">
      <c r="A1863" t="s">
        <v>160</v>
      </c>
      <c r="B1863" t="s">
        <v>162</v>
      </c>
      <c r="C1863" t="s">
        <v>32</v>
      </c>
    </row>
    <row r="1864" spans="1:3" x14ac:dyDescent="0.3">
      <c r="A1864" t="s">
        <v>492</v>
      </c>
      <c r="B1864" t="s">
        <v>495</v>
      </c>
      <c r="C1864" t="s">
        <v>170</v>
      </c>
    </row>
    <row r="1865" spans="1:3" x14ac:dyDescent="0.3">
      <c r="A1865" t="s">
        <v>539</v>
      </c>
      <c r="B1865" t="s">
        <v>541</v>
      </c>
      <c r="C1865" t="s">
        <v>32</v>
      </c>
    </row>
    <row r="1866" spans="1:3" x14ac:dyDescent="0.3">
      <c r="A1866" t="s">
        <v>272</v>
      </c>
      <c r="B1866" t="s">
        <v>274</v>
      </c>
      <c r="C1866" t="s">
        <v>32</v>
      </c>
    </row>
    <row r="1867" spans="1:3" x14ac:dyDescent="0.3">
      <c r="A1867" t="s">
        <v>174</v>
      </c>
      <c r="B1867" t="s">
        <v>177</v>
      </c>
      <c r="C1867" t="s">
        <v>178</v>
      </c>
    </row>
    <row r="1868" spans="1:3" x14ac:dyDescent="0.3">
      <c r="A1868" t="s">
        <v>397</v>
      </c>
      <c r="B1868" t="s">
        <v>399</v>
      </c>
      <c r="C1868" t="s">
        <v>32</v>
      </c>
    </row>
    <row r="1869" spans="1:3" x14ac:dyDescent="0.3">
      <c r="A1869" t="s">
        <v>152</v>
      </c>
      <c r="B1869" t="s">
        <v>156</v>
      </c>
      <c r="C1869" t="s">
        <v>95</v>
      </c>
    </row>
    <row r="1870" spans="1:3" x14ac:dyDescent="0.3">
      <c r="A1870" t="s">
        <v>425</v>
      </c>
      <c r="B1870" t="s">
        <v>428</v>
      </c>
      <c r="C1870" t="s">
        <v>430</v>
      </c>
    </row>
    <row r="1871" spans="1:3" x14ac:dyDescent="0.3">
      <c r="A1871" t="s">
        <v>433</v>
      </c>
      <c r="B1871" t="s">
        <v>436</v>
      </c>
      <c r="C1871" t="s">
        <v>41</v>
      </c>
    </row>
    <row r="1872" spans="1:3" x14ac:dyDescent="0.3">
      <c r="A1872" t="s">
        <v>272</v>
      </c>
      <c r="B1872" t="s">
        <v>274</v>
      </c>
      <c r="C1872" t="s">
        <v>32</v>
      </c>
    </row>
    <row r="1873" spans="1:3" x14ac:dyDescent="0.3">
      <c r="A1873" t="s">
        <v>281</v>
      </c>
      <c r="B1873" t="s">
        <v>283</v>
      </c>
      <c r="C1873" t="s">
        <v>32</v>
      </c>
    </row>
    <row r="1874" spans="1:3" x14ac:dyDescent="0.3">
      <c r="A1874" t="s">
        <v>58</v>
      </c>
      <c r="B1874" t="s">
        <v>60</v>
      </c>
      <c r="C1874" t="s">
        <v>32</v>
      </c>
    </row>
    <row r="1875" spans="1:3" x14ac:dyDescent="0.3">
      <c r="A1875" t="s">
        <v>285</v>
      </c>
      <c r="B1875" t="s">
        <v>289</v>
      </c>
      <c r="C1875" t="s">
        <v>95</v>
      </c>
    </row>
    <row r="1876" spans="1:3" x14ac:dyDescent="0.3">
      <c r="A1876" t="s">
        <v>73</v>
      </c>
      <c r="B1876" t="s">
        <v>76</v>
      </c>
      <c r="C1876" t="s">
        <v>78</v>
      </c>
    </row>
    <row r="1877" spans="1:3" x14ac:dyDescent="0.3">
      <c r="A1877" t="s">
        <v>439</v>
      </c>
      <c r="B1877" t="s">
        <v>442</v>
      </c>
      <c r="C1877" t="s">
        <v>443</v>
      </c>
    </row>
    <row r="1878" spans="1:3" x14ac:dyDescent="0.3">
      <c r="A1878" t="s">
        <v>174</v>
      </c>
      <c r="B1878" t="s">
        <v>177</v>
      </c>
      <c r="C1878" t="s">
        <v>178</v>
      </c>
    </row>
    <row r="1879" spans="1:3" x14ac:dyDescent="0.3">
      <c r="A1879" t="s">
        <v>84</v>
      </c>
      <c r="B1879" t="s">
        <v>48</v>
      </c>
      <c r="C1879" t="s">
        <v>41</v>
      </c>
    </row>
    <row r="1880" spans="1:3" x14ac:dyDescent="0.3">
      <c r="A1880" t="s">
        <v>446</v>
      </c>
      <c r="B1880" t="s">
        <v>449</v>
      </c>
      <c r="C1880" t="s">
        <v>450</v>
      </c>
    </row>
    <row r="1881" spans="1:3" x14ac:dyDescent="0.3">
      <c r="A1881" t="s">
        <v>322</v>
      </c>
      <c r="B1881" t="s">
        <v>325</v>
      </c>
      <c r="C1881" t="s">
        <v>326</v>
      </c>
    </row>
    <row r="1882" spans="1:3" x14ac:dyDescent="0.3">
      <c r="A1882" t="s">
        <v>165</v>
      </c>
      <c r="B1882" t="s">
        <v>168</v>
      </c>
      <c r="C1882" t="s">
        <v>170</v>
      </c>
    </row>
    <row r="1883" spans="1:3" x14ac:dyDescent="0.3">
      <c r="A1883" t="s">
        <v>452</v>
      </c>
      <c r="B1883" t="s">
        <v>455</v>
      </c>
      <c r="C1883" t="s">
        <v>258</v>
      </c>
    </row>
    <row r="1884" spans="1:3" x14ac:dyDescent="0.3">
      <c r="A1884" t="s">
        <v>458</v>
      </c>
      <c r="B1884" t="s">
        <v>283</v>
      </c>
      <c r="C1884" t="s">
        <v>32</v>
      </c>
    </row>
    <row r="1885" spans="1:3" x14ac:dyDescent="0.3">
      <c r="A1885" t="s">
        <v>446</v>
      </c>
      <c r="B1885" t="s">
        <v>449</v>
      </c>
      <c r="C1885" t="s">
        <v>450</v>
      </c>
    </row>
    <row r="1886" spans="1:3" x14ac:dyDescent="0.3">
      <c r="A1886" t="s">
        <v>462</v>
      </c>
      <c r="B1886" t="s">
        <v>465</v>
      </c>
      <c r="C1886" t="s">
        <v>443</v>
      </c>
    </row>
    <row r="1887" spans="1:3" x14ac:dyDescent="0.3">
      <c r="A1887" t="s">
        <v>439</v>
      </c>
      <c r="B1887" t="s">
        <v>442</v>
      </c>
      <c r="C1887" t="s">
        <v>443</v>
      </c>
    </row>
    <row r="1888" spans="1:3" x14ac:dyDescent="0.3">
      <c r="A1888" t="s">
        <v>183</v>
      </c>
      <c r="B1888" t="s">
        <v>186</v>
      </c>
      <c r="C1888" t="s">
        <v>188</v>
      </c>
    </row>
    <row r="1889" spans="1:3" x14ac:dyDescent="0.3">
      <c r="A1889" t="s">
        <v>309</v>
      </c>
      <c r="B1889" t="s">
        <v>216</v>
      </c>
      <c r="C1889" t="s">
        <v>32</v>
      </c>
    </row>
    <row r="1890" spans="1:3" x14ac:dyDescent="0.3">
      <c r="A1890" t="s">
        <v>89</v>
      </c>
      <c r="B1890" t="s">
        <v>93</v>
      </c>
      <c r="C1890" t="s">
        <v>95</v>
      </c>
    </row>
    <row r="1891" spans="1:3" x14ac:dyDescent="0.3">
      <c r="A1891" t="s">
        <v>174</v>
      </c>
      <c r="B1891" t="s">
        <v>177</v>
      </c>
      <c r="C1891" t="s">
        <v>178</v>
      </c>
    </row>
    <row r="1892" spans="1:3" x14ac:dyDescent="0.3">
      <c r="A1892" t="s">
        <v>467</v>
      </c>
      <c r="B1892" t="s">
        <v>470</v>
      </c>
      <c r="C1892" t="s">
        <v>130</v>
      </c>
    </row>
    <row r="1893" spans="1:3" x14ac:dyDescent="0.3">
      <c r="A1893" t="s">
        <v>174</v>
      </c>
      <c r="B1893" t="s">
        <v>177</v>
      </c>
      <c r="C1893" t="s">
        <v>178</v>
      </c>
    </row>
    <row r="1894" spans="1:3" x14ac:dyDescent="0.3">
      <c r="A1894" t="s">
        <v>272</v>
      </c>
      <c r="B1894" t="s">
        <v>274</v>
      </c>
      <c r="C1894" t="s">
        <v>32</v>
      </c>
    </row>
    <row r="1895" spans="1:3" x14ac:dyDescent="0.3">
      <c r="A1895" t="s">
        <v>144</v>
      </c>
      <c r="B1895" t="s">
        <v>147</v>
      </c>
      <c r="C1895" t="s">
        <v>148</v>
      </c>
    </row>
    <row r="1896" spans="1:3" x14ac:dyDescent="0.3">
      <c r="A1896" t="s">
        <v>552</v>
      </c>
      <c r="B1896" t="s">
        <v>555</v>
      </c>
      <c r="C1896" t="s">
        <v>258</v>
      </c>
    </row>
    <row r="1897" spans="1:3" x14ac:dyDescent="0.3">
      <c r="A1897" t="s">
        <v>144</v>
      </c>
      <c r="B1897" t="s">
        <v>147</v>
      </c>
      <c r="C1897" t="s">
        <v>148</v>
      </c>
    </row>
    <row r="1898" spans="1:3" x14ac:dyDescent="0.3">
      <c r="A1898" t="s">
        <v>568</v>
      </c>
      <c r="B1898" t="s">
        <v>516</v>
      </c>
      <c r="C1898" t="s">
        <v>32</v>
      </c>
    </row>
    <row r="1899" spans="1:3" x14ac:dyDescent="0.3">
      <c r="A1899" t="s">
        <v>335</v>
      </c>
      <c r="B1899" t="s">
        <v>162</v>
      </c>
      <c r="C1899" t="s">
        <v>32</v>
      </c>
    </row>
    <row r="1900" spans="1:3" x14ac:dyDescent="0.3">
      <c r="A1900" t="s">
        <v>126</v>
      </c>
      <c r="B1900" t="s">
        <v>129</v>
      </c>
      <c r="C1900" t="s">
        <v>130</v>
      </c>
    </row>
    <row r="1901" spans="1:3" x14ac:dyDescent="0.3">
      <c r="A1901" t="s">
        <v>261</v>
      </c>
      <c r="B1901" t="s">
        <v>264</v>
      </c>
      <c r="C1901" t="s">
        <v>188</v>
      </c>
    </row>
    <row r="1902" spans="1:3" x14ac:dyDescent="0.3">
      <c r="A1902" t="s">
        <v>340</v>
      </c>
      <c r="B1902" t="s">
        <v>343</v>
      </c>
      <c r="C1902" t="s">
        <v>41</v>
      </c>
    </row>
    <row r="1903" spans="1:3" x14ac:dyDescent="0.3">
      <c r="A1903" t="s">
        <v>346</v>
      </c>
      <c r="B1903" t="s">
        <v>332</v>
      </c>
      <c r="C1903" t="s">
        <v>170</v>
      </c>
    </row>
    <row r="1904" spans="1:3" x14ac:dyDescent="0.3">
      <c r="A1904" t="s">
        <v>425</v>
      </c>
      <c r="B1904" t="s">
        <v>428</v>
      </c>
      <c r="C1904" t="s">
        <v>430</v>
      </c>
    </row>
    <row r="1905" spans="1:3" x14ac:dyDescent="0.3">
      <c r="A1905" t="s">
        <v>358</v>
      </c>
      <c r="B1905" t="s">
        <v>360</v>
      </c>
      <c r="C1905" t="s">
        <v>32</v>
      </c>
    </row>
    <row r="1906" spans="1:3" x14ac:dyDescent="0.3">
      <c r="A1906" t="s">
        <v>362</v>
      </c>
      <c r="B1906" t="s">
        <v>364</v>
      </c>
      <c r="C1906" t="s">
        <v>32</v>
      </c>
    </row>
    <row r="1907" spans="1:3" x14ac:dyDescent="0.3">
      <c r="A1907" t="s">
        <v>239</v>
      </c>
      <c r="B1907" t="s">
        <v>122</v>
      </c>
      <c r="C1907" t="s">
        <v>32</v>
      </c>
    </row>
    <row r="1908" spans="1:3" x14ac:dyDescent="0.3">
      <c r="A1908" t="s">
        <v>174</v>
      </c>
      <c r="B1908" t="s">
        <v>177</v>
      </c>
      <c r="C1908" t="s">
        <v>178</v>
      </c>
    </row>
    <row r="1909" spans="1:3" x14ac:dyDescent="0.3">
      <c r="A1909" t="s">
        <v>281</v>
      </c>
      <c r="B1909" t="s">
        <v>283</v>
      </c>
      <c r="C1909" t="s">
        <v>32</v>
      </c>
    </row>
    <row r="1910" spans="1:3" x14ac:dyDescent="0.3">
      <c r="A1910" t="s">
        <v>543</v>
      </c>
      <c r="B1910" t="s">
        <v>546</v>
      </c>
      <c r="C1910" t="s">
        <v>78</v>
      </c>
    </row>
    <row r="1911" spans="1:3" x14ac:dyDescent="0.3">
      <c r="A1911" t="s">
        <v>572</v>
      </c>
      <c r="B1911" t="s">
        <v>575</v>
      </c>
      <c r="C1911" t="s">
        <v>443</v>
      </c>
    </row>
    <row r="1912" spans="1:3" x14ac:dyDescent="0.3">
      <c r="A1912" t="s">
        <v>214</v>
      </c>
      <c r="B1912" t="s">
        <v>216</v>
      </c>
      <c r="C1912" t="s">
        <v>32</v>
      </c>
    </row>
    <row r="1913" spans="1:3" x14ac:dyDescent="0.3">
      <c r="A1913" t="s">
        <v>383</v>
      </c>
      <c r="B1913" t="s">
        <v>386</v>
      </c>
      <c r="C1913" t="s">
        <v>170</v>
      </c>
    </row>
    <row r="1914" spans="1:3" x14ac:dyDescent="0.3">
      <c r="A1914" t="s">
        <v>552</v>
      </c>
      <c r="B1914" t="s">
        <v>555</v>
      </c>
      <c r="C1914" t="s">
        <v>258</v>
      </c>
    </row>
    <row r="1915" spans="1:3" x14ac:dyDescent="0.3">
      <c r="A1915" t="s">
        <v>246</v>
      </c>
      <c r="B1915" t="s">
        <v>249</v>
      </c>
      <c r="C1915" t="s">
        <v>200</v>
      </c>
    </row>
    <row r="1916" spans="1:3" x14ac:dyDescent="0.3">
      <c r="A1916" t="s">
        <v>329</v>
      </c>
      <c r="B1916" t="s">
        <v>332</v>
      </c>
      <c r="C1916" t="s">
        <v>170</v>
      </c>
    </row>
    <row r="1917" spans="1:3" x14ac:dyDescent="0.3">
      <c r="A1917" t="s">
        <v>152</v>
      </c>
      <c r="B1917" t="s">
        <v>156</v>
      </c>
      <c r="C1917" t="s">
        <v>95</v>
      </c>
    </row>
    <row r="1918" spans="1:3" x14ac:dyDescent="0.3">
      <c r="A1918" t="s">
        <v>391</v>
      </c>
      <c r="B1918" t="s">
        <v>394</v>
      </c>
      <c r="C1918" t="s">
        <v>130</v>
      </c>
    </row>
    <row r="1919" spans="1:3" x14ac:dyDescent="0.3">
      <c r="A1919" t="s">
        <v>174</v>
      </c>
      <c r="B1919" t="s">
        <v>177</v>
      </c>
      <c r="C1919" t="s">
        <v>178</v>
      </c>
    </row>
    <row r="1920" spans="1:3" x14ac:dyDescent="0.3">
      <c r="A1920" t="s">
        <v>37</v>
      </c>
      <c r="B1920" t="s">
        <v>40</v>
      </c>
      <c r="C1920" t="s">
        <v>41</v>
      </c>
    </row>
    <row r="1921" spans="1:3" x14ac:dyDescent="0.3">
      <c r="A1921" t="s">
        <v>397</v>
      </c>
      <c r="B1921" t="s">
        <v>399</v>
      </c>
      <c r="C1921" t="s">
        <v>32</v>
      </c>
    </row>
    <row r="1922" spans="1:3" x14ac:dyDescent="0.3">
      <c r="A1922" t="s">
        <v>558</v>
      </c>
      <c r="B1922" t="s">
        <v>561</v>
      </c>
      <c r="C1922" t="s">
        <v>95</v>
      </c>
    </row>
    <row r="1923" spans="1:3" x14ac:dyDescent="0.3">
      <c r="A1923" t="s">
        <v>492</v>
      </c>
      <c r="B1923" t="s">
        <v>495</v>
      </c>
      <c r="C1923" t="s">
        <v>170</v>
      </c>
    </row>
    <row r="1924" spans="1:3" x14ac:dyDescent="0.3">
      <c r="A1924" t="s">
        <v>539</v>
      </c>
      <c r="B1924" t="s">
        <v>541</v>
      </c>
      <c r="C1924" t="s">
        <v>32</v>
      </c>
    </row>
    <row r="1925" spans="1:3" x14ac:dyDescent="0.3">
      <c r="A1925" t="s">
        <v>285</v>
      </c>
      <c r="B1925" t="s">
        <v>289</v>
      </c>
      <c r="C1925" t="s">
        <v>95</v>
      </c>
    </row>
    <row r="1926" spans="1:3" x14ac:dyDescent="0.3">
      <c r="A1926" t="s">
        <v>498</v>
      </c>
      <c r="B1926" t="s">
        <v>501</v>
      </c>
      <c r="C1926" t="s">
        <v>326</v>
      </c>
    </row>
    <row r="1927" spans="1:3" x14ac:dyDescent="0.3">
      <c r="A1927" t="s">
        <v>109</v>
      </c>
      <c r="B1927" t="s">
        <v>111</v>
      </c>
      <c r="C1927" t="s">
        <v>32</v>
      </c>
    </row>
    <row r="1928" spans="1:3" x14ac:dyDescent="0.3">
      <c r="A1928" t="s">
        <v>272</v>
      </c>
      <c r="B1928" t="s">
        <v>274</v>
      </c>
      <c r="C1928" t="s">
        <v>32</v>
      </c>
    </row>
    <row r="1929" spans="1:3" x14ac:dyDescent="0.3">
      <c r="A1929" t="s">
        <v>277</v>
      </c>
      <c r="B1929" t="s">
        <v>279</v>
      </c>
      <c r="C1929" t="s">
        <v>32</v>
      </c>
    </row>
    <row r="1930" spans="1:3" x14ac:dyDescent="0.3">
      <c r="A1930" t="s">
        <v>475</v>
      </c>
      <c r="B1930" t="s">
        <v>30</v>
      </c>
      <c r="C1930" t="s">
        <v>32</v>
      </c>
    </row>
    <row r="1931" spans="1:3" x14ac:dyDescent="0.3">
      <c r="A1931" t="s">
        <v>174</v>
      </c>
      <c r="B1931" t="s">
        <v>177</v>
      </c>
      <c r="C1931" t="s">
        <v>178</v>
      </c>
    </row>
    <row r="1932" spans="1:3" x14ac:dyDescent="0.3">
      <c r="A1932" t="s">
        <v>362</v>
      </c>
      <c r="B1932" t="s">
        <v>364</v>
      </c>
      <c r="C1932" t="s">
        <v>32</v>
      </c>
    </row>
    <row r="1933" spans="1:3" x14ac:dyDescent="0.3">
      <c r="A1933" t="s">
        <v>531</v>
      </c>
      <c r="B1933" t="s">
        <v>534</v>
      </c>
      <c r="C1933" t="s">
        <v>41</v>
      </c>
    </row>
    <row r="1934" spans="1:3" x14ac:dyDescent="0.3">
      <c r="A1934" t="s">
        <v>475</v>
      </c>
      <c r="B1934" t="s">
        <v>30</v>
      </c>
      <c r="C1934" t="s">
        <v>32</v>
      </c>
    </row>
    <row r="1935" spans="1:3" x14ac:dyDescent="0.3">
      <c r="A1935" t="s">
        <v>174</v>
      </c>
      <c r="B1935" t="s">
        <v>177</v>
      </c>
      <c r="C1935" t="s">
        <v>178</v>
      </c>
    </row>
    <row r="1936" spans="1:3" x14ac:dyDescent="0.3">
      <c r="A1936" t="s">
        <v>418</v>
      </c>
      <c r="B1936" t="s">
        <v>199</v>
      </c>
      <c r="C1936" t="s">
        <v>199</v>
      </c>
    </row>
    <row r="1937" spans="1:3" x14ac:dyDescent="0.3">
      <c r="A1937" t="s">
        <v>543</v>
      </c>
      <c r="B1937" t="s">
        <v>546</v>
      </c>
      <c r="C1937" t="s">
        <v>78</v>
      </c>
    </row>
    <row r="1938" spans="1:3" x14ac:dyDescent="0.3">
      <c r="A1938" t="s">
        <v>174</v>
      </c>
      <c r="B1938" t="s">
        <v>177</v>
      </c>
      <c r="C1938" t="s">
        <v>178</v>
      </c>
    </row>
    <row r="1939" spans="1:3" x14ac:dyDescent="0.3">
      <c r="A1939" t="s">
        <v>160</v>
      </c>
      <c r="B1939" t="s">
        <v>162</v>
      </c>
      <c r="C1939" t="s">
        <v>32</v>
      </c>
    </row>
    <row r="1940" spans="1:3" x14ac:dyDescent="0.3">
      <c r="A1940" t="s">
        <v>492</v>
      </c>
      <c r="B1940" t="s">
        <v>495</v>
      </c>
      <c r="C1940" t="s">
        <v>170</v>
      </c>
    </row>
    <row r="1941" spans="1:3" x14ac:dyDescent="0.3">
      <c r="A1941" t="s">
        <v>539</v>
      </c>
      <c r="B1941" t="s">
        <v>541</v>
      </c>
      <c r="C1941" t="s">
        <v>32</v>
      </c>
    </row>
    <row r="1942" spans="1:3" x14ac:dyDescent="0.3">
      <c r="A1942" t="s">
        <v>272</v>
      </c>
      <c r="B1942" t="s">
        <v>274</v>
      </c>
      <c r="C1942" t="s">
        <v>32</v>
      </c>
    </row>
    <row r="1943" spans="1:3" x14ac:dyDescent="0.3">
      <c r="A1943" t="s">
        <v>174</v>
      </c>
      <c r="B1943" t="s">
        <v>177</v>
      </c>
      <c r="C1943" t="s">
        <v>178</v>
      </c>
    </row>
    <row r="1944" spans="1:3" x14ac:dyDescent="0.3">
      <c r="A1944" t="s">
        <v>397</v>
      </c>
      <c r="B1944" t="s">
        <v>399</v>
      </c>
      <c r="C1944" t="s">
        <v>32</v>
      </c>
    </row>
    <row r="1945" spans="1:3" x14ac:dyDescent="0.3">
      <c r="A1945" t="s">
        <v>152</v>
      </c>
      <c r="B1945" t="s">
        <v>156</v>
      </c>
      <c r="C1945" t="s">
        <v>95</v>
      </c>
    </row>
    <row r="1946" spans="1:3" x14ac:dyDescent="0.3">
      <c r="A1946" t="s">
        <v>322</v>
      </c>
      <c r="B1946" t="s">
        <v>325</v>
      </c>
      <c r="C1946" t="s">
        <v>326</v>
      </c>
    </row>
    <row r="1947" spans="1:3" x14ac:dyDescent="0.3">
      <c r="A1947" t="s">
        <v>144</v>
      </c>
      <c r="B1947" t="s">
        <v>147</v>
      </c>
      <c r="C1947" t="s">
        <v>148</v>
      </c>
    </row>
    <row r="1948" spans="1:3" x14ac:dyDescent="0.3">
      <c r="A1948" t="s">
        <v>329</v>
      </c>
      <c r="B1948" t="s">
        <v>332</v>
      </c>
      <c r="C1948" t="s">
        <v>170</v>
      </c>
    </row>
    <row r="1949" spans="1:3" x14ac:dyDescent="0.3">
      <c r="A1949" t="s">
        <v>335</v>
      </c>
      <c r="B1949" t="s">
        <v>162</v>
      </c>
      <c r="C1949" t="s">
        <v>32</v>
      </c>
    </row>
    <row r="1950" spans="1:3" x14ac:dyDescent="0.3">
      <c r="A1950" t="s">
        <v>126</v>
      </c>
      <c r="B1950" t="s">
        <v>129</v>
      </c>
      <c r="C1950" t="s">
        <v>130</v>
      </c>
    </row>
    <row r="1951" spans="1:3" x14ac:dyDescent="0.3">
      <c r="A1951" t="s">
        <v>261</v>
      </c>
      <c r="B1951" t="s">
        <v>264</v>
      </c>
      <c r="C1951" t="s">
        <v>188</v>
      </c>
    </row>
    <row r="1952" spans="1:3" x14ac:dyDescent="0.3">
      <c r="A1952" t="s">
        <v>340</v>
      </c>
      <c r="B1952" t="s">
        <v>343</v>
      </c>
      <c r="C1952" t="s">
        <v>41</v>
      </c>
    </row>
    <row r="1953" spans="1:3" x14ac:dyDescent="0.3">
      <c r="A1953" t="s">
        <v>346</v>
      </c>
      <c r="B1953" t="s">
        <v>332</v>
      </c>
      <c r="C1953" t="s">
        <v>170</v>
      </c>
    </row>
    <row r="1954" spans="1:3" x14ac:dyDescent="0.3">
      <c r="A1954" t="s">
        <v>352</v>
      </c>
      <c r="B1954" t="s">
        <v>355</v>
      </c>
      <c r="C1954" t="s">
        <v>178</v>
      </c>
    </row>
    <row r="1955" spans="1:3" x14ac:dyDescent="0.3">
      <c r="A1955" t="s">
        <v>358</v>
      </c>
      <c r="B1955" t="s">
        <v>360</v>
      </c>
      <c r="C1955" t="s">
        <v>32</v>
      </c>
    </row>
    <row r="1956" spans="1:3" x14ac:dyDescent="0.3">
      <c r="A1956" t="s">
        <v>362</v>
      </c>
      <c r="B1956" t="s">
        <v>364</v>
      </c>
      <c r="C1956" t="s">
        <v>32</v>
      </c>
    </row>
    <row r="1957" spans="1:3" x14ac:dyDescent="0.3">
      <c r="A1957" t="s">
        <v>28</v>
      </c>
      <c r="B1957" t="s">
        <v>30</v>
      </c>
      <c r="C1957" t="s">
        <v>32</v>
      </c>
    </row>
    <row r="1958" spans="1:3" x14ac:dyDescent="0.3">
      <c r="A1958" t="s">
        <v>174</v>
      </c>
      <c r="B1958" t="s">
        <v>177</v>
      </c>
      <c r="C1958" t="s">
        <v>178</v>
      </c>
    </row>
    <row r="1959" spans="1:3" x14ac:dyDescent="0.3">
      <c r="A1959" t="s">
        <v>365</v>
      </c>
      <c r="B1959" t="s">
        <v>368</v>
      </c>
      <c r="C1959" t="s">
        <v>370</v>
      </c>
    </row>
    <row r="1960" spans="1:3" x14ac:dyDescent="0.3">
      <c r="A1960" t="s">
        <v>373</v>
      </c>
      <c r="B1960" t="s">
        <v>376</v>
      </c>
      <c r="C1960" t="s">
        <v>231</v>
      </c>
    </row>
    <row r="1961" spans="1:3" x14ac:dyDescent="0.3">
      <c r="A1961" t="s">
        <v>572</v>
      </c>
      <c r="B1961" t="s">
        <v>575</v>
      </c>
      <c r="C1961" t="s">
        <v>443</v>
      </c>
    </row>
    <row r="1962" spans="1:3" x14ac:dyDescent="0.3">
      <c r="A1962" t="s">
        <v>214</v>
      </c>
      <c r="B1962" t="s">
        <v>216</v>
      </c>
      <c r="C1962" t="s">
        <v>32</v>
      </c>
    </row>
    <row r="1963" spans="1:3" x14ac:dyDescent="0.3">
      <c r="A1963" t="s">
        <v>383</v>
      </c>
      <c r="B1963" t="s">
        <v>386</v>
      </c>
      <c r="C1963" t="s">
        <v>170</v>
      </c>
    </row>
    <row r="1964" spans="1:3" x14ac:dyDescent="0.3">
      <c r="A1964" t="s">
        <v>183</v>
      </c>
      <c r="B1964" t="s">
        <v>186</v>
      </c>
      <c r="C1964" t="s">
        <v>188</v>
      </c>
    </row>
    <row r="1965" spans="1:3" x14ac:dyDescent="0.3">
      <c r="A1965" t="s">
        <v>246</v>
      </c>
      <c r="B1965" t="s">
        <v>249</v>
      </c>
      <c r="C1965" t="s">
        <v>200</v>
      </c>
    </row>
    <row r="1966" spans="1:3" x14ac:dyDescent="0.3">
      <c r="A1966" t="s">
        <v>174</v>
      </c>
      <c r="B1966" t="s">
        <v>177</v>
      </c>
      <c r="C1966" t="s">
        <v>178</v>
      </c>
    </row>
    <row r="1967" spans="1:3" x14ac:dyDescent="0.3">
      <c r="A1967" t="s">
        <v>391</v>
      </c>
      <c r="B1967" t="s">
        <v>394</v>
      </c>
      <c r="C1967" t="s">
        <v>130</v>
      </c>
    </row>
    <row r="1968" spans="1:3" x14ac:dyDescent="0.3">
      <c r="A1968" t="s">
        <v>272</v>
      </c>
      <c r="B1968" t="s">
        <v>274</v>
      </c>
      <c r="C1968" t="s">
        <v>32</v>
      </c>
    </row>
    <row r="1969" spans="1:3" x14ac:dyDescent="0.3">
      <c r="A1969" t="s">
        <v>272</v>
      </c>
      <c r="B1969" t="s">
        <v>274</v>
      </c>
      <c r="C1969" t="s">
        <v>32</v>
      </c>
    </row>
    <row r="1970" spans="1:3" x14ac:dyDescent="0.3">
      <c r="A1970" t="s">
        <v>397</v>
      </c>
      <c r="B1970" t="s">
        <v>399</v>
      </c>
      <c r="C1970" t="s">
        <v>32</v>
      </c>
    </row>
    <row r="1971" spans="1:3" x14ac:dyDescent="0.3">
      <c r="A1971" t="s">
        <v>379</v>
      </c>
      <c r="B1971" t="s">
        <v>381</v>
      </c>
      <c r="C1971" t="s">
        <v>32</v>
      </c>
    </row>
    <row r="1972" spans="1:3" x14ac:dyDescent="0.3">
      <c r="A1972" t="s">
        <v>425</v>
      </c>
      <c r="B1972" t="s">
        <v>428</v>
      </c>
      <c r="C1972" t="s">
        <v>430</v>
      </c>
    </row>
    <row r="1973" spans="1:3" x14ac:dyDescent="0.3">
      <c r="A1973" t="s">
        <v>433</v>
      </c>
      <c r="B1973" t="s">
        <v>436</v>
      </c>
      <c r="C1973" t="s">
        <v>41</v>
      </c>
    </row>
    <row r="1974" spans="1:3" x14ac:dyDescent="0.3">
      <c r="A1974" t="s">
        <v>272</v>
      </c>
      <c r="B1974" t="s">
        <v>274</v>
      </c>
      <c r="C1974" t="s">
        <v>32</v>
      </c>
    </row>
    <row r="1975" spans="1:3" x14ac:dyDescent="0.3">
      <c r="A1975" t="s">
        <v>281</v>
      </c>
      <c r="B1975" t="s">
        <v>283</v>
      </c>
      <c r="C1975" t="s">
        <v>32</v>
      </c>
    </row>
    <row r="1976" spans="1:3" x14ac:dyDescent="0.3">
      <c r="A1976" t="s">
        <v>358</v>
      </c>
      <c r="B1976" t="s">
        <v>360</v>
      </c>
      <c r="C1976" t="s">
        <v>32</v>
      </c>
    </row>
    <row r="1977" spans="1:3" x14ac:dyDescent="0.3">
      <c r="A1977" t="s">
        <v>409</v>
      </c>
      <c r="B1977" t="s">
        <v>412</v>
      </c>
      <c r="C1977" t="s">
        <v>148</v>
      </c>
    </row>
    <row r="1978" spans="1:3" x14ac:dyDescent="0.3">
      <c r="A1978" t="s">
        <v>73</v>
      </c>
      <c r="B1978" t="s">
        <v>76</v>
      </c>
      <c r="C1978" t="s">
        <v>78</v>
      </c>
    </row>
    <row r="1979" spans="1:3" x14ac:dyDescent="0.3">
      <c r="A1979" t="s">
        <v>277</v>
      </c>
      <c r="B1979" t="s">
        <v>279</v>
      </c>
      <c r="C1979" t="s">
        <v>32</v>
      </c>
    </row>
    <row r="1980" spans="1:3" x14ac:dyDescent="0.3">
      <c r="A1980" t="s">
        <v>174</v>
      </c>
      <c r="B1980" t="s">
        <v>177</v>
      </c>
      <c r="C1980" t="s">
        <v>178</v>
      </c>
    </row>
    <row r="1981" spans="1:3" x14ac:dyDescent="0.3">
      <c r="A1981" t="s">
        <v>174</v>
      </c>
      <c r="B1981" t="s">
        <v>177</v>
      </c>
      <c r="C1981" t="s">
        <v>178</v>
      </c>
    </row>
    <row r="1982" spans="1:3" x14ac:dyDescent="0.3">
      <c r="A1982" t="s">
        <v>446</v>
      </c>
      <c r="B1982" t="s">
        <v>449</v>
      </c>
      <c r="C1982" t="s">
        <v>450</v>
      </c>
    </row>
    <row r="1983" spans="1:3" x14ac:dyDescent="0.3">
      <c r="A1983" t="s">
        <v>391</v>
      </c>
      <c r="B1983" t="s">
        <v>394</v>
      </c>
      <c r="C1983" t="s">
        <v>130</v>
      </c>
    </row>
    <row r="1984" spans="1:3" x14ac:dyDescent="0.3">
      <c r="A1984" t="s">
        <v>165</v>
      </c>
      <c r="B1984" t="s">
        <v>168</v>
      </c>
      <c r="C1984" t="s">
        <v>170</v>
      </c>
    </row>
    <row r="1985" spans="1:3" x14ac:dyDescent="0.3">
      <c r="A1985" t="s">
        <v>452</v>
      </c>
      <c r="B1985" t="s">
        <v>455</v>
      </c>
      <c r="C1985" t="s">
        <v>258</v>
      </c>
    </row>
    <row r="1986" spans="1:3" x14ac:dyDescent="0.3">
      <c r="A1986" t="s">
        <v>539</v>
      </c>
      <c r="B1986" t="s">
        <v>541</v>
      </c>
      <c r="C1986" t="s">
        <v>32</v>
      </c>
    </row>
    <row r="1987" spans="1:3" x14ac:dyDescent="0.3">
      <c r="A1987" t="s">
        <v>446</v>
      </c>
      <c r="B1987" t="s">
        <v>449</v>
      </c>
      <c r="C1987" t="s">
        <v>450</v>
      </c>
    </row>
    <row r="1988" spans="1:3" x14ac:dyDescent="0.3">
      <c r="A1988" t="s">
        <v>543</v>
      </c>
      <c r="B1988" t="s">
        <v>546</v>
      </c>
      <c r="C1988" t="s">
        <v>78</v>
      </c>
    </row>
    <row r="1989" spans="1:3" x14ac:dyDescent="0.3">
      <c r="A1989" t="s">
        <v>439</v>
      </c>
      <c r="B1989" t="s">
        <v>442</v>
      </c>
      <c r="C1989" t="s">
        <v>443</v>
      </c>
    </row>
    <row r="1990" spans="1:3" x14ac:dyDescent="0.3">
      <c r="A1990" t="s">
        <v>160</v>
      </c>
      <c r="B1990" t="s">
        <v>162</v>
      </c>
      <c r="C1990" t="s">
        <v>32</v>
      </c>
    </row>
    <row r="1991" spans="1:3" x14ac:dyDescent="0.3">
      <c r="A1991" t="s">
        <v>309</v>
      </c>
      <c r="B1991" t="s">
        <v>216</v>
      </c>
      <c r="C1991" t="s">
        <v>32</v>
      </c>
    </row>
    <row r="1992" spans="1:3" x14ac:dyDescent="0.3">
      <c r="A1992" t="s">
        <v>89</v>
      </c>
      <c r="B1992" t="s">
        <v>93</v>
      </c>
      <c r="C1992" t="s">
        <v>95</v>
      </c>
    </row>
    <row r="1993" spans="1:3" x14ac:dyDescent="0.3">
      <c r="A1993" t="s">
        <v>174</v>
      </c>
      <c r="B1993" t="s">
        <v>177</v>
      </c>
      <c r="C1993" t="s">
        <v>178</v>
      </c>
    </row>
    <row r="1994" spans="1:3" x14ac:dyDescent="0.3">
      <c r="A1994" t="s">
        <v>467</v>
      </c>
      <c r="B1994" t="s">
        <v>470</v>
      </c>
      <c r="C1994" t="s">
        <v>130</v>
      </c>
    </row>
    <row r="1995" spans="1:3" x14ac:dyDescent="0.3">
      <c r="A1995" t="s">
        <v>174</v>
      </c>
      <c r="B1995" t="s">
        <v>177</v>
      </c>
      <c r="C1995" t="s">
        <v>178</v>
      </c>
    </row>
    <row r="1996" spans="1:3" x14ac:dyDescent="0.3">
      <c r="A1996" t="s">
        <v>272</v>
      </c>
      <c r="B1996" t="s">
        <v>274</v>
      </c>
      <c r="C1996" t="s">
        <v>32</v>
      </c>
    </row>
    <row r="1997" spans="1:3" x14ac:dyDescent="0.3">
      <c r="A1997" t="s">
        <v>531</v>
      </c>
      <c r="B1997" t="s">
        <v>534</v>
      </c>
      <c r="C1997" t="s">
        <v>41</v>
      </c>
    </row>
    <row r="1998" spans="1:3" x14ac:dyDescent="0.3">
      <c r="A1998" t="s">
        <v>144</v>
      </c>
      <c r="B1998" t="s">
        <v>147</v>
      </c>
      <c r="C1998" t="s">
        <v>148</v>
      </c>
    </row>
    <row r="1999" spans="1:3" x14ac:dyDescent="0.3">
      <c r="A1999" t="s">
        <v>552</v>
      </c>
      <c r="B1999" t="s">
        <v>555</v>
      </c>
      <c r="C1999" t="s">
        <v>258</v>
      </c>
    </row>
    <row r="2000" spans="1:3" x14ac:dyDescent="0.3">
      <c r="A2000" t="s">
        <v>144</v>
      </c>
      <c r="B2000" t="s">
        <v>147</v>
      </c>
      <c r="C2000" t="s">
        <v>148</v>
      </c>
    </row>
    <row r="2001" spans="1:3" x14ac:dyDescent="0.3">
      <c r="A2001" t="s">
        <v>568</v>
      </c>
      <c r="B2001" t="s">
        <v>516</v>
      </c>
      <c r="C2001" t="s">
        <v>32</v>
      </c>
    </row>
    <row r="2002" spans="1:3" x14ac:dyDescent="0.3">
      <c r="A2002" t="s">
        <v>335</v>
      </c>
      <c r="B2002" t="s">
        <v>162</v>
      </c>
      <c r="C2002" t="s">
        <v>32</v>
      </c>
    </row>
    <row r="2003" spans="1:3" x14ac:dyDescent="0.3">
      <c r="A2003" t="s">
        <v>126</v>
      </c>
      <c r="B2003" t="s">
        <v>129</v>
      </c>
      <c r="C2003" t="s">
        <v>130</v>
      </c>
    </row>
    <row r="2004" spans="1:3" x14ac:dyDescent="0.3">
      <c r="A2004" t="s">
        <v>62</v>
      </c>
      <c r="B2004" t="s">
        <v>64</v>
      </c>
      <c r="C2004" t="s">
        <v>32</v>
      </c>
    </row>
    <row r="2005" spans="1:3" x14ac:dyDescent="0.3">
      <c r="A2005" t="s">
        <v>340</v>
      </c>
      <c r="B2005" t="s">
        <v>343</v>
      </c>
      <c r="C2005" t="s">
        <v>41</v>
      </c>
    </row>
    <row r="2006" spans="1:3" x14ac:dyDescent="0.3">
      <c r="A2006" t="s">
        <v>425</v>
      </c>
      <c r="B2006" t="s">
        <v>428</v>
      </c>
      <c r="C2006" t="s">
        <v>430</v>
      </c>
    </row>
    <row r="2007" spans="1:3" x14ac:dyDescent="0.3">
      <c r="A2007" t="s">
        <v>302</v>
      </c>
      <c r="B2007" t="s">
        <v>305</v>
      </c>
      <c r="C2007" t="s">
        <v>200</v>
      </c>
    </row>
    <row r="2008" spans="1:3" x14ac:dyDescent="0.3">
      <c r="A2008" t="s">
        <v>362</v>
      </c>
      <c r="B2008" t="s">
        <v>364</v>
      </c>
      <c r="C2008" t="s">
        <v>32</v>
      </c>
    </row>
    <row r="2009" spans="1:3" x14ac:dyDescent="0.3">
      <c r="A2009" t="s">
        <v>373</v>
      </c>
      <c r="B2009" t="s">
        <v>376</v>
      </c>
      <c r="C2009" t="s">
        <v>231</v>
      </c>
    </row>
    <row r="2010" spans="1:3" x14ac:dyDescent="0.3">
      <c r="A2010" t="s">
        <v>397</v>
      </c>
      <c r="B2010" t="s">
        <v>399</v>
      </c>
      <c r="C2010" t="s">
        <v>32</v>
      </c>
    </row>
    <row r="2011" spans="1:3" x14ac:dyDescent="0.3">
      <c r="A2011" t="s">
        <v>174</v>
      </c>
      <c r="B2011" t="s">
        <v>177</v>
      </c>
      <c r="C2011" t="s">
        <v>178</v>
      </c>
    </row>
    <row r="2012" spans="1:3" x14ac:dyDescent="0.3">
      <c r="A2012" t="s">
        <v>114</v>
      </c>
      <c r="B2012" t="s">
        <v>117</v>
      </c>
      <c r="C2012" t="s">
        <v>41</v>
      </c>
    </row>
    <row r="2013" spans="1:3" x14ac:dyDescent="0.3">
      <c r="A2013" t="s">
        <v>543</v>
      </c>
      <c r="B2013" t="s">
        <v>546</v>
      </c>
      <c r="C2013" t="s">
        <v>78</v>
      </c>
    </row>
    <row r="2014" spans="1:3" x14ac:dyDescent="0.3">
      <c r="A2014" t="s">
        <v>572</v>
      </c>
      <c r="B2014" t="s">
        <v>575</v>
      </c>
      <c r="C2014" t="s">
        <v>443</v>
      </c>
    </row>
    <row r="2015" spans="1:3" x14ac:dyDescent="0.3">
      <c r="A2015" t="s">
        <v>317</v>
      </c>
      <c r="B2015" t="s">
        <v>319</v>
      </c>
      <c r="C2015" t="s">
        <v>32</v>
      </c>
    </row>
    <row r="2016" spans="1:3" x14ac:dyDescent="0.3">
      <c r="A2016" t="s">
        <v>383</v>
      </c>
      <c r="B2016" t="s">
        <v>386</v>
      </c>
      <c r="C2016" t="s">
        <v>170</v>
      </c>
    </row>
    <row r="2017" spans="1:3" x14ac:dyDescent="0.3">
      <c r="A2017" t="s">
        <v>552</v>
      </c>
      <c r="B2017" t="s">
        <v>555</v>
      </c>
      <c r="C2017" t="s">
        <v>258</v>
      </c>
    </row>
    <row r="2018" spans="1:3" x14ac:dyDescent="0.3">
      <c r="A2018" t="s">
        <v>246</v>
      </c>
      <c r="B2018" t="s">
        <v>249</v>
      </c>
      <c r="C2018" t="s">
        <v>200</v>
      </c>
    </row>
    <row r="2019" spans="1:3" x14ac:dyDescent="0.3">
      <c r="A2019" t="s">
        <v>329</v>
      </c>
      <c r="B2019" t="s">
        <v>332</v>
      </c>
      <c r="C2019" t="s">
        <v>170</v>
      </c>
    </row>
    <row r="2020" spans="1:3" x14ac:dyDescent="0.3">
      <c r="A2020" t="s">
        <v>152</v>
      </c>
      <c r="B2020" t="s">
        <v>156</v>
      </c>
      <c r="C2020" t="s">
        <v>95</v>
      </c>
    </row>
    <row r="2021" spans="1:3" x14ac:dyDescent="0.3">
      <c r="A2021" t="s">
        <v>391</v>
      </c>
      <c r="B2021" t="s">
        <v>394</v>
      </c>
      <c r="C2021" t="s">
        <v>130</v>
      </c>
    </row>
    <row r="2022" spans="1:3" x14ac:dyDescent="0.3">
      <c r="A2022" t="s">
        <v>174</v>
      </c>
      <c r="B2022" t="s">
        <v>177</v>
      </c>
      <c r="C2022" t="s">
        <v>178</v>
      </c>
    </row>
    <row r="2023" spans="1:3" x14ac:dyDescent="0.3">
      <c r="A2023" t="s">
        <v>37</v>
      </c>
      <c r="B2023" t="s">
        <v>40</v>
      </c>
      <c r="C2023" t="s">
        <v>41</v>
      </c>
    </row>
    <row r="2024" spans="1:3" x14ac:dyDescent="0.3">
      <c r="A2024" t="s">
        <v>104</v>
      </c>
      <c r="B2024" t="s">
        <v>106</v>
      </c>
      <c r="C2024" t="s">
        <v>32</v>
      </c>
    </row>
    <row r="2025" spans="1:3" x14ac:dyDescent="0.3">
      <c r="A2025" t="s">
        <v>452</v>
      </c>
      <c r="B2025" t="s">
        <v>455</v>
      </c>
      <c r="C2025" t="s">
        <v>258</v>
      </c>
    </row>
    <row r="2026" spans="1:3" x14ac:dyDescent="0.3">
      <c r="A2026" t="s">
        <v>277</v>
      </c>
      <c r="B2026" t="s">
        <v>279</v>
      </c>
      <c r="C2026" t="s">
        <v>32</v>
      </c>
    </row>
    <row r="2027" spans="1:3" x14ac:dyDescent="0.3">
      <c r="A2027" t="s">
        <v>492</v>
      </c>
      <c r="B2027" t="s">
        <v>495</v>
      </c>
      <c r="C2027" t="s">
        <v>170</v>
      </c>
    </row>
    <row r="2028" spans="1:3" x14ac:dyDescent="0.3">
      <c r="A2028" t="s">
        <v>539</v>
      </c>
      <c r="B2028" t="s">
        <v>541</v>
      </c>
      <c r="C2028" t="s">
        <v>32</v>
      </c>
    </row>
    <row r="2029" spans="1:3" x14ac:dyDescent="0.3">
      <c r="A2029" t="s">
        <v>526</v>
      </c>
      <c r="B2029" t="s">
        <v>528</v>
      </c>
      <c r="C2029" t="s">
        <v>32</v>
      </c>
    </row>
    <row r="2030" spans="1:3" x14ac:dyDescent="0.3">
      <c r="A2030" t="s">
        <v>58</v>
      </c>
      <c r="B2030" t="s">
        <v>60</v>
      </c>
      <c r="C2030" t="s">
        <v>32</v>
      </c>
    </row>
    <row r="2031" spans="1:3" x14ac:dyDescent="0.3">
      <c r="A2031" t="s">
        <v>552</v>
      </c>
      <c r="B2031" t="s">
        <v>555</v>
      </c>
      <c r="C2031" t="s">
        <v>258</v>
      </c>
    </row>
    <row r="2032" spans="1:3" x14ac:dyDescent="0.3">
      <c r="A2032" t="s">
        <v>272</v>
      </c>
      <c r="B2032" t="s">
        <v>274</v>
      </c>
      <c r="C2032" t="s">
        <v>32</v>
      </c>
    </row>
    <row r="2033" spans="1:3" x14ac:dyDescent="0.3">
      <c r="A2033" t="s">
        <v>558</v>
      </c>
      <c r="B2033" t="s">
        <v>561</v>
      </c>
      <c r="C2033" t="s">
        <v>95</v>
      </c>
    </row>
    <row r="2034" spans="1:3" x14ac:dyDescent="0.3">
      <c r="A2034" t="s">
        <v>475</v>
      </c>
      <c r="B2034" t="s">
        <v>30</v>
      </c>
      <c r="C2034" t="s">
        <v>32</v>
      </c>
    </row>
    <row r="2035" spans="1:3" x14ac:dyDescent="0.3">
      <c r="A2035" t="s">
        <v>191</v>
      </c>
      <c r="B2035" t="s">
        <v>177</v>
      </c>
      <c r="C2035" t="s">
        <v>178</v>
      </c>
    </row>
    <row r="2036" spans="1:3" x14ac:dyDescent="0.3">
      <c r="A2036" t="s">
        <v>219</v>
      </c>
      <c r="B2036" t="s">
        <v>222</v>
      </c>
      <c r="C2036" t="s">
        <v>41</v>
      </c>
    </row>
    <row r="2037" spans="1:3" x14ac:dyDescent="0.3">
      <c r="A2037" t="s">
        <v>507</v>
      </c>
      <c r="B2037" t="s">
        <v>30</v>
      </c>
      <c r="C2037" t="s">
        <v>32</v>
      </c>
    </row>
    <row r="2038" spans="1:3" x14ac:dyDescent="0.3">
      <c r="A2038" t="s">
        <v>254</v>
      </c>
      <c r="B2038" t="s">
        <v>257</v>
      </c>
      <c r="C2038" t="s">
        <v>258</v>
      </c>
    </row>
    <row r="2039" spans="1:3" x14ac:dyDescent="0.3">
      <c r="A2039" t="s">
        <v>418</v>
      </c>
      <c r="B2039" t="s">
        <v>199</v>
      </c>
      <c r="C2039" t="s">
        <v>199</v>
      </c>
    </row>
    <row r="2040" spans="1:3" x14ac:dyDescent="0.3">
      <c r="A2040" t="s">
        <v>520</v>
      </c>
      <c r="B2040" t="s">
        <v>523</v>
      </c>
      <c r="C2040" t="s">
        <v>178</v>
      </c>
    </row>
    <row r="2041" spans="1:3" x14ac:dyDescent="0.3">
      <c r="A2041" t="s">
        <v>272</v>
      </c>
      <c r="B2041" t="s">
        <v>274</v>
      </c>
      <c r="C2041" t="s">
        <v>32</v>
      </c>
    </row>
    <row r="2042" spans="1:3" x14ac:dyDescent="0.3">
      <c r="A2042" t="s">
        <v>492</v>
      </c>
      <c r="B2042" t="s">
        <v>495</v>
      </c>
      <c r="C2042" t="s">
        <v>170</v>
      </c>
    </row>
    <row r="2043" spans="1:3" x14ac:dyDescent="0.3">
      <c r="A2043" t="s">
        <v>539</v>
      </c>
      <c r="B2043" t="s">
        <v>541</v>
      </c>
      <c r="C2043" t="s">
        <v>32</v>
      </c>
    </row>
    <row r="2044" spans="1:3" x14ac:dyDescent="0.3">
      <c r="A2044" t="s">
        <v>272</v>
      </c>
      <c r="B2044" t="s">
        <v>274</v>
      </c>
      <c r="C2044" t="s">
        <v>32</v>
      </c>
    </row>
    <row r="2045" spans="1:3" x14ac:dyDescent="0.3">
      <c r="A2045" t="s">
        <v>174</v>
      </c>
      <c r="B2045" t="s">
        <v>177</v>
      </c>
      <c r="C2045" t="s">
        <v>178</v>
      </c>
    </row>
    <row r="2046" spans="1:3" x14ac:dyDescent="0.3">
      <c r="A2046" t="s">
        <v>246</v>
      </c>
      <c r="B2046" t="s">
        <v>249</v>
      </c>
      <c r="C2046" t="s">
        <v>200</v>
      </c>
    </row>
    <row r="2047" spans="1:3" x14ac:dyDescent="0.3">
      <c r="A2047" t="s">
        <v>152</v>
      </c>
      <c r="B2047" t="s">
        <v>156</v>
      </c>
      <c r="C2047" t="s">
        <v>95</v>
      </c>
    </row>
    <row r="2048" spans="1:3" x14ac:dyDescent="0.3">
      <c r="A2048" t="s">
        <v>174</v>
      </c>
      <c r="B2048" t="s">
        <v>177</v>
      </c>
      <c r="C2048" t="s">
        <v>178</v>
      </c>
    </row>
    <row r="2049" spans="1:3" x14ac:dyDescent="0.3">
      <c r="A2049" t="s">
        <v>203</v>
      </c>
      <c r="B2049" t="s">
        <v>30</v>
      </c>
      <c r="C2049" t="s">
        <v>32</v>
      </c>
    </row>
    <row r="2050" spans="1:3" x14ac:dyDescent="0.3">
      <c r="A2050" t="s">
        <v>475</v>
      </c>
      <c r="B2050" t="s">
        <v>30</v>
      </c>
      <c r="C2050" t="s">
        <v>32</v>
      </c>
    </row>
    <row r="2051" spans="1:3" x14ac:dyDescent="0.3">
      <c r="A2051" t="s">
        <v>467</v>
      </c>
      <c r="B2051" t="s">
        <v>470</v>
      </c>
      <c r="C2051" t="s">
        <v>130</v>
      </c>
    </row>
    <row r="2052" spans="1:3" x14ac:dyDescent="0.3">
      <c r="A2052" t="s">
        <v>207</v>
      </c>
      <c r="B2052" t="s">
        <v>210</v>
      </c>
      <c r="C2052" t="s">
        <v>95</v>
      </c>
    </row>
    <row r="2053" spans="1:3" x14ac:dyDescent="0.3">
      <c r="A2053" t="s">
        <v>196</v>
      </c>
      <c r="B2053" t="s">
        <v>199</v>
      </c>
      <c r="C2053" t="s">
        <v>199</v>
      </c>
    </row>
    <row r="2054" spans="1:3" x14ac:dyDescent="0.3">
      <c r="A2054" t="s">
        <v>452</v>
      </c>
      <c r="B2054" t="s">
        <v>455</v>
      </c>
      <c r="C2054" t="s">
        <v>258</v>
      </c>
    </row>
    <row r="2055" spans="1:3" x14ac:dyDescent="0.3">
      <c r="A2055" t="s">
        <v>520</v>
      </c>
      <c r="B2055" t="s">
        <v>523</v>
      </c>
      <c r="C2055" t="s">
        <v>178</v>
      </c>
    </row>
    <row r="2056" spans="1:3" x14ac:dyDescent="0.3">
      <c r="A2056" t="s">
        <v>317</v>
      </c>
      <c r="B2056" t="s">
        <v>319</v>
      </c>
      <c r="C2056" t="s">
        <v>32</v>
      </c>
    </row>
    <row r="2057" spans="1:3" x14ac:dyDescent="0.3">
      <c r="A2057" t="s">
        <v>415</v>
      </c>
      <c r="B2057" t="s">
        <v>381</v>
      </c>
      <c r="C2057" t="s">
        <v>32</v>
      </c>
    </row>
    <row r="2058" spans="1:3" x14ac:dyDescent="0.3">
      <c r="A2058" t="s">
        <v>479</v>
      </c>
      <c r="B2058" t="s">
        <v>483</v>
      </c>
      <c r="C2058" t="s">
        <v>484</v>
      </c>
    </row>
    <row r="2059" spans="1:3" x14ac:dyDescent="0.3">
      <c r="A2059" t="s">
        <v>462</v>
      </c>
      <c r="B2059" t="s">
        <v>465</v>
      </c>
      <c r="C2059" t="s">
        <v>443</v>
      </c>
    </row>
    <row r="2060" spans="1:3" x14ac:dyDescent="0.3">
      <c r="A2060" t="s">
        <v>174</v>
      </c>
      <c r="B2060" t="s">
        <v>177</v>
      </c>
      <c r="C2060" t="s">
        <v>178</v>
      </c>
    </row>
    <row r="2061" spans="1:3" x14ac:dyDescent="0.3">
      <c r="A2061" t="s">
        <v>272</v>
      </c>
      <c r="B2061" t="s">
        <v>274</v>
      </c>
      <c r="C2061" t="s">
        <v>32</v>
      </c>
    </row>
    <row r="2062" spans="1:3" x14ac:dyDescent="0.3">
      <c r="A2062" t="s">
        <v>272</v>
      </c>
      <c r="B2062" t="s">
        <v>274</v>
      </c>
      <c r="C2062" t="s">
        <v>32</v>
      </c>
    </row>
    <row r="2063" spans="1:3" x14ac:dyDescent="0.3">
      <c r="A2063" t="s">
        <v>28</v>
      </c>
      <c r="B2063" t="s">
        <v>30</v>
      </c>
      <c r="C2063" t="s">
        <v>32</v>
      </c>
    </row>
    <row r="2064" spans="1:3" x14ac:dyDescent="0.3">
      <c r="A2064" t="s">
        <v>120</v>
      </c>
      <c r="B2064" t="s">
        <v>122</v>
      </c>
      <c r="C2064" t="s">
        <v>32</v>
      </c>
    </row>
    <row r="2065" spans="1:3" x14ac:dyDescent="0.3">
      <c r="A2065" t="s">
        <v>498</v>
      </c>
      <c r="B2065" t="s">
        <v>501</v>
      </c>
      <c r="C2065" t="s">
        <v>326</v>
      </c>
    </row>
    <row r="2066" spans="1:3" x14ac:dyDescent="0.3">
      <c r="A2066" t="s">
        <v>133</v>
      </c>
      <c r="B2066" t="s">
        <v>136</v>
      </c>
      <c r="C2066" t="s">
        <v>78</v>
      </c>
    </row>
    <row r="2067" spans="1:3" x14ac:dyDescent="0.3">
      <c r="A2067" t="s">
        <v>403</v>
      </c>
      <c r="B2067" t="s">
        <v>48</v>
      </c>
      <c r="C2067" t="s">
        <v>41</v>
      </c>
    </row>
    <row r="2068" spans="1:3" x14ac:dyDescent="0.3">
      <c r="A2068" t="s">
        <v>475</v>
      </c>
      <c r="B2068" t="s">
        <v>30</v>
      </c>
      <c r="C2068" t="s">
        <v>32</v>
      </c>
    </row>
    <row r="2069" spans="1:3" x14ac:dyDescent="0.3">
      <c r="A2069" t="s">
        <v>37</v>
      </c>
      <c r="B2069" t="s">
        <v>40</v>
      </c>
      <c r="C2069" t="s">
        <v>41</v>
      </c>
    </row>
    <row r="2070" spans="1:3" x14ac:dyDescent="0.3">
      <c r="A2070" t="s">
        <v>272</v>
      </c>
      <c r="B2070" t="s">
        <v>274</v>
      </c>
      <c r="C2070" t="s">
        <v>32</v>
      </c>
    </row>
    <row r="2071" spans="1:3" x14ac:dyDescent="0.3">
      <c r="A2071" t="s">
        <v>174</v>
      </c>
      <c r="B2071" t="s">
        <v>177</v>
      </c>
      <c r="C2071" t="s">
        <v>178</v>
      </c>
    </row>
    <row r="2072" spans="1:3" x14ac:dyDescent="0.3">
      <c r="A2072" t="s">
        <v>174</v>
      </c>
      <c r="B2072" t="s">
        <v>177</v>
      </c>
      <c r="C2072" t="s">
        <v>178</v>
      </c>
    </row>
    <row r="2073" spans="1:3" x14ac:dyDescent="0.3">
      <c r="A2073" t="s">
        <v>174</v>
      </c>
      <c r="B2073" t="s">
        <v>177</v>
      </c>
      <c r="C2073" t="s">
        <v>178</v>
      </c>
    </row>
    <row r="2074" spans="1:3" x14ac:dyDescent="0.3">
      <c r="A2074" t="s">
        <v>133</v>
      </c>
      <c r="B2074" t="s">
        <v>136</v>
      </c>
      <c r="C2074" t="s">
        <v>78</v>
      </c>
    </row>
    <row r="2075" spans="1:3" x14ac:dyDescent="0.3">
      <c r="A2075" t="s">
        <v>81</v>
      </c>
      <c r="B2075" t="s">
        <v>60</v>
      </c>
      <c r="C2075" t="s">
        <v>32</v>
      </c>
    </row>
    <row r="2076" spans="1:3" x14ac:dyDescent="0.3">
      <c r="A2076" t="s">
        <v>191</v>
      </c>
      <c r="B2076" t="s">
        <v>177</v>
      </c>
      <c r="C2076" t="s">
        <v>178</v>
      </c>
    </row>
    <row r="2077" spans="1:3" x14ac:dyDescent="0.3">
      <c r="A2077" t="s">
        <v>152</v>
      </c>
      <c r="B2077" t="s">
        <v>156</v>
      </c>
      <c r="C2077" t="s">
        <v>95</v>
      </c>
    </row>
    <row r="2078" spans="1:3" x14ac:dyDescent="0.3">
      <c r="A2078" t="s">
        <v>526</v>
      </c>
      <c r="B2078" t="s">
        <v>528</v>
      </c>
      <c r="C2078" t="s">
        <v>32</v>
      </c>
    </row>
    <row r="2079" spans="1:3" x14ac:dyDescent="0.3">
      <c r="A2079" t="s">
        <v>203</v>
      </c>
      <c r="B2079" t="s">
        <v>30</v>
      </c>
      <c r="C2079" t="s">
        <v>32</v>
      </c>
    </row>
    <row r="2080" spans="1:3" x14ac:dyDescent="0.3">
      <c r="A2080" t="s">
        <v>552</v>
      </c>
      <c r="B2080" t="s">
        <v>555</v>
      </c>
      <c r="C2080" t="s">
        <v>258</v>
      </c>
    </row>
    <row r="2081" spans="1:3" x14ac:dyDescent="0.3">
      <c r="A2081" t="s">
        <v>214</v>
      </c>
      <c r="B2081" t="s">
        <v>216</v>
      </c>
      <c r="C2081" t="s">
        <v>32</v>
      </c>
    </row>
    <row r="2082" spans="1:3" x14ac:dyDescent="0.3">
      <c r="A2082" t="s">
        <v>558</v>
      </c>
      <c r="B2082" t="s">
        <v>561</v>
      </c>
      <c r="C2082" t="s">
        <v>95</v>
      </c>
    </row>
    <row r="2083" spans="1:3" x14ac:dyDescent="0.3">
      <c r="A2083" t="s">
        <v>225</v>
      </c>
      <c r="B2083" t="s">
        <v>228</v>
      </c>
      <c r="C2083" t="s">
        <v>231</v>
      </c>
    </row>
    <row r="2084" spans="1:3" x14ac:dyDescent="0.3">
      <c r="A2084" t="s">
        <v>234</v>
      </c>
      <c r="B2084" t="s">
        <v>236</v>
      </c>
      <c r="C2084" t="s">
        <v>32</v>
      </c>
    </row>
    <row r="2085" spans="1:3" x14ac:dyDescent="0.3">
      <c r="A2085" t="s">
        <v>239</v>
      </c>
      <c r="B2085" t="s">
        <v>122</v>
      </c>
      <c r="C2085" t="s">
        <v>32</v>
      </c>
    </row>
    <row r="2086" spans="1:3" x14ac:dyDescent="0.3">
      <c r="A2086" t="s">
        <v>174</v>
      </c>
      <c r="B2086" t="s">
        <v>177</v>
      </c>
      <c r="C2086" t="s">
        <v>178</v>
      </c>
    </row>
    <row r="2087" spans="1:3" x14ac:dyDescent="0.3">
      <c r="A2087" t="s">
        <v>397</v>
      </c>
      <c r="B2087" t="s">
        <v>399</v>
      </c>
      <c r="C2087" t="s">
        <v>32</v>
      </c>
    </row>
    <row r="2088" spans="1:3" x14ac:dyDescent="0.3">
      <c r="A2088" t="s">
        <v>144</v>
      </c>
      <c r="B2088" t="s">
        <v>147</v>
      </c>
      <c r="C2088" t="s">
        <v>148</v>
      </c>
    </row>
    <row r="2089" spans="1:3" x14ac:dyDescent="0.3">
      <c r="A2089" t="s">
        <v>254</v>
      </c>
      <c r="B2089" t="s">
        <v>257</v>
      </c>
      <c r="C2089" t="s">
        <v>258</v>
      </c>
    </row>
    <row r="2090" spans="1:3" x14ac:dyDescent="0.3">
      <c r="A2090" t="s">
        <v>600</v>
      </c>
      <c r="B2090" t="s">
        <v>283</v>
      </c>
      <c r="C2090" t="s">
        <v>32</v>
      </c>
    </row>
    <row r="2091" spans="1:3" x14ac:dyDescent="0.3">
      <c r="A2091" t="s">
        <v>267</v>
      </c>
      <c r="B2091" t="s">
        <v>270</v>
      </c>
      <c r="C2091" t="s">
        <v>41</v>
      </c>
    </row>
    <row r="2092" spans="1:3" x14ac:dyDescent="0.3">
      <c r="A2092" t="s">
        <v>272</v>
      </c>
      <c r="B2092" t="s">
        <v>274</v>
      </c>
      <c r="C2092" t="s">
        <v>32</v>
      </c>
    </row>
    <row r="2093" spans="1:3" x14ac:dyDescent="0.3">
      <c r="A2093" t="s">
        <v>99</v>
      </c>
      <c r="B2093" t="s">
        <v>30</v>
      </c>
      <c r="C2093" t="s">
        <v>32</v>
      </c>
    </row>
    <row r="2094" spans="1:3" x14ac:dyDescent="0.3">
      <c r="A2094" t="s">
        <v>81</v>
      </c>
      <c r="B2094" t="s">
        <v>60</v>
      </c>
      <c r="C2094" t="s">
        <v>32</v>
      </c>
    </row>
    <row r="2095" spans="1:3" x14ac:dyDescent="0.3">
      <c r="A2095" t="s">
        <v>191</v>
      </c>
      <c r="B2095" t="s">
        <v>177</v>
      </c>
      <c r="C2095" t="s">
        <v>178</v>
      </c>
    </row>
    <row r="2096" spans="1:3" x14ac:dyDescent="0.3">
      <c r="A2096" t="s">
        <v>174</v>
      </c>
      <c r="B2096" t="s">
        <v>177</v>
      </c>
      <c r="C2096" t="s">
        <v>178</v>
      </c>
    </row>
    <row r="2097" spans="1:3" x14ac:dyDescent="0.3">
      <c r="A2097" t="s">
        <v>281</v>
      </c>
      <c r="B2097" t="s">
        <v>283</v>
      </c>
      <c r="C2097" t="s">
        <v>32</v>
      </c>
    </row>
    <row r="2098" spans="1:3" x14ac:dyDescent="0.3">
      <c r="A2098" t="s">
        <v>272</v>
      </c>
      <c r="B2098" t="s">
        <v>274</v>
      </c>
      <c r="C2098" t="s">
        <v>32</v>
      </c>
    </row>
    <row r="2099" spans="1:3" x14ac:dyDescent="0.3">
      <c r="A2099" t="s">
        <v>365</v>
      </c>
      <c r="B2099" t="s">
        <v>368</v>
      </c>
      <c r="C2099" t="s">
        <v>370</v>
      </c>
    </row>
    <row r="2100" spans="1:3" x14ac:dyDescent="0.3">
      <c r="A2100" t="s">
        <v>552</v>
      </c>
      <c r="B2100" t="s">
        <v>555</v>
      </c>
      <c r="C2100" t="s">
        <v>258</v>
      </c>
    </row>
    <row r="2101" spans="1:3" x14ac:dyDescent="0.3">
      <c r="A2101" t="s">
        <v>89</v>
      </c>
      <c r="B2101" t="s">
        <v>93</v>
      </c>
      <c r="C2101" t="s">
        <v>95</v>
      </c>
    </row>
    <row r="2102" spans="1:3" x14ac:dyDescent="0.3">
      <c r="A2102" t="s">
        <v>174</v>
      </c>
      <c r="B2102" t="s">
        <v>177</v>
      </c>
      <c r="C2102" t="s">
        <v>178</v>
      </c>
    </row>
    <row r="2103" spans="1:3" x14ac:dyDescent="0.3">
      <c r="A2103" t="s">
        <v>52</v>
      </c>
      <c r="B2103" t="s">
        <v>54</v>
      </c>
      <c r="C2103" t="s">
        <v>32</v>
      </c>
    </row>
    <row r="2104" spans="1:3" x14ac:dyDescent="0.3">
      <c r="A2104" t="s">
        <v>62</v>
      </c>
      <c r="B2104" t="s">
        <v>64</v>
      </c>
      <c r="C2104" t="s">
        <v>32</v>
      </c>
    </row>
    <row r="2105" spans="1:3" x14ac:dyDescent="0.3">
      <c r="A2105" t="s">
        <v>302</v>
      </c>
      <c r="B2105" t="s">
        <v>305</v>
      </c>
      <c r="C2105" t="s">
        <v>200</v>
      </c>
    </row>
    <row r="2106" spans="1:3" x14ac:dyDescent="0.3">
      <c r="A2106" t="s">
        <v>89</v>
      </c>
      <c r="B2106" t="s">
        <v>93</v>
      </c>
      <c r="C2106" t="s">
        <v>95</v>
      </c>
    </row>
    <row r="2107" spans="1:3" x14ac:dyDescent="0.3">
      <c r="A2107" t="s">
        <v>373</v>
      </c>
      <c r="B2107" t="s">
        <v>376</v>
      </c>
      <c r="C2107" t="s">
        <v>231</v>
      </c>
    </row>
    <row r="2108" spans="1:3" x14ac:dyDescent="0.3">
      <c r="A2108" t="s">
        <v>397</v>
      </c>
      <c r="B2108" t="s">
        <v>399</v>
      </c>
      <c r="C2108" t="s">
        <v>32</v>
      </c>
    </row>
    <row r="2109" spans="1:3" x14ac:dyDescent="0.3">
      <c r="A2109" t="s">
        <v>109</v>
      </c>
      <c r="B2109" t="s">
        <v>111</v>
      </c>
      <c r="C2109" t="s">
        <v>32</v>
      </c>
    </row>
    <row r="2110" spans="1:3" x14ac:dyDescent="0.3">
      <c r="A2110" t="s">
        <v>114</v>
      </c>
      <c r="B2110" t="s">
        <v>117</v>
      </c>
      <c r="C2110" t="s">
        <v>41</v>
      </c>
    </row>
    <row r="2111" spans="1:3" x14ac:dyDescent="0.3">
      <c r="A2111" t="s">
        <v>543</v>
      </c>
      <c r="B2111" t="s">
        <v>546</v>
      </c>
      <c r="C2111" t="s">
        <v>78</v>
      </c>
    </row>
    <row r="2112" spans="1:3" x14ac:dyDescent="0.3">
      <c r="A2112" t="s">
        <v>479</v>
      </c>
      <c r="B2112" t="s">
        <v>483</v>
      </c>
      <c r="C2112" t="s">
        <v>484</v>
      </c>
    </row>
    <row r="2113" spans="1:3" x14ac:dyDescent="0.3">
      <c r="A2113" t="s">
        <v>317</v>
      </c>
      <c r="B2113" t="s">
        <v>319</v>
      </c>
      <c r="C2113" t="s">
        <v>32</v>
      </c>
    </row>
    <row r="2114" spans="1:3" x14ac:dyDescent="0.3">
      <c r="A2114" t="s">
        <v>62</v>
      </c>
      <c r="B2114" t="s">
        <v>64</v>
      </c>
      <c r="C2114" t="s">
        <v>32</v>
      </c>
    </row>
    <row r="2115" spans="1:3" x14ac:dyDescent="0.3">
      <c r="A2115" t="s">
        <v>552</v>
      </c>
      <c r="B2115" t="s">
        <v>555</v>
      </c>
      <c r="C2115" t="s">
        <v>258</v>
      </c>
    </row>
    <row r="2116" spans="1:3" x14ac:dyDescent="0.3">
      <c r="A2116" t="s">
        <v>352</v>
      </c>
      <c r="B2116" t="s">
        <v>355</v>
      </c>
      <c r="C2116" t="s">
        <v>178</v>
      </c>
    </row>
    <row r="2117" spans="1:3" x14ac:dyDescent="0.3">
      <c r="A2117" t="s">
        <v>568</v>
      </c>
      <c r="B2117" t="s">
        <v>516</v>
      </c>
      <c r="C2117" t="s">
        <v>32</v>
      </c>
    </row>
    <row r="2118" spans="1:3" x14ac:dyDescent="0.3">
      <c r="A2118" t="s">
        <v>152</v>
      </c>
      <c r="B2118" t="s">
        <v>156</v>
      </c>
      <c r="C2118" t="s">
        <v>95</v>
      </c>
    </row>
    <row r="2119" spans="1:3" x14ac:dyDescent="0.3">
      <c r="A2119" t="s">
        <v>114</v>
      </c>
      <c r="B2119" t="s">
        <v>117</v>
      </c>
      <c r="C2119" t="s">
        <v>41</v>
      </c>
    </row>
    <row r="2120" spans="1:3" x14ac:dyDescent="0.3">
      <c r="A2120" t="s">
        <v>174</v>
      </c>
      <c r="B2120" t="s">
        <v>177</v>
      </c>
      <c r="C2120" t="s">
        <v>178</v>
      </c>
    </row>
    <row r="2121" spans="1:3" x14ac:dyDescent="0.3">
      <c r="A2121" t="s">
        <v>37</v>
      </c>
      <c r="B2121" t="s">
        <v>40</v>
      </c>
      <c r="C2121" t="s">
        <v>41</v>
      </c>
    </row>
    <row r="2122" spans="1:3" x14ac:dyDescent="0.3">
      <c r="A2122" t="s">
        <v>104</v>
      </c>
      <c r="B2122" t="s">
        <v>106</v>
      </c>
      <c r="C2122" t="s">
        <v>32</v>
      </c>
    </row>
    <row r="2123" spans="1:3" x14ac:dyDescent="0.3">
      <c r="A2123" t="s">
        <v>452</v>
      </c>
      <c r="B2123" t="s">
        <v>455</v>
      </c>
      <c r="C2123" t="s">
        <v>258</v>
      </c>
    </row>
    <row r="2124" spans="1:3" x14ac:dyDescent="0.3">
      <c r="A2124" t="s">
        <v>425</v>
      </c>
      <c r="B2124" t="s">
        <v>428</v>
      </c>
      <c r="C2124" t="s">
        <v>430</v>
      </c>
    </row>
    <row r="2125" spans="1:3" x14ac:dyDescent="0.3">
      <c r="A2125" t="s">
        <v>433</v>
      </c>
      <c r="B2125" t="s">
        <v>436</v>
      </c>
      <c r="C2125" t="s">
        <v>41</v>
      </c>
    </row>
    <row r="2126" spans="1:3" x14ac:dyDescent="0.3">
      <c r="A2126" t="s">
        <v>272</v>
      </c>
      <c r="B2126" t="s">
        <v>274</v>
      </c>
      <c r="C2126" t="s">
        <v>32</v>
      </c>
    </row>
    <row r="2127" spans="1:3" x14ac:dyDescent="0.3">
      <c r="A2127" t="s">
        <v>281</v>
      </c>
      <c r="B2127" t="s">
        <v>283</v>
      </c>
      <c r="C2127" t="s">
        <v>32</v>
      </c>
    </row>
    <row r="2128" spans="1:3" x14ac:dyDescent="0.3">
      <c r="A2128" t="s">
        <v>58</v>
      </c>
      <c r="B2128" t="s">
        <v>60</v>
      </c>
      <c r="C2128" t="s">
        <v>32</v>
      </c>
    </row>
    <row r="2129" spans="1:3" x14ac:dyDescent="0.3">
      <c r="A2129" t="s">
        <v>285</v>
      </c>
      <c r="B2129" t="s">
        <v>289</v>
      </c>
      <c r="C2129" t="s">
        <v>95</v>
      </c>
    </row>
    <row r="2130" spans="1:3" x14ac:dyDescent="0.3">
      <c r="A2130" t="s">
        <v>67</v>
      </c>
      <c r="B2130" t="s">
        <v>70</v>
      </c>
      <c r="C2130" t="s">
        <v>41</v>
      </c>
    </row>
    <row r="2131" spans="1:3" x14ac:dyDescent="0.3">
      <c r="A2131" t="s">
        <v>439</v>
      </c>
      <c r="B2131" t="s">
        <v>442</v>
      </c>
      <c r="C2131" t="s">
        <v>443</v>
      </c>
    </row>
    <row r="2132" spans="1:3" x14ac:dyDescent="0.3">
      <c r="A2132" t="s">
        <v>84</v>
      </c>
      <c r="B2132" t="s">
        <v>48</v>
      </c>
      <c r="C2132" t="s">
        <v>41</v>
      </c>
    </row>
    <row r="2133" spans="1:3" x14ac:dyDescent="0.3">
      <c r="A2133" t="s">
        <v>446</v>
      </c>
      <c r="B2133" t="s">
        <v>449</v>
      </c>
      <c r="C2133" t="s">
        <v>450</v>
      </c>
    </row>
    <row r="2134" spans="1:3" x14ac:dyDescent="0.3">
      <c r="A2134" t="s">
        <v>322</v>
      </c>
      <c r="B2134" t="s">
        <v>325</v>
      </c>
      <c r="C2134" t="s">
        <v>326</v>
      </c>
    </row>
    <row r="2135" spans="1:3" x14ac:dyDescent="0.3">
      <c r="A2135" t="s">
        <v>84</v>
      </c>
      <c r="B2135" t="s">
        <v>48</v>
      </c>
      <c r="C2135" t="s">
        <v>41</v>
      </c>
    </row>
    <row r="2136" spans="1:3" x14ac:dyDescent="0.3">
      <c r="A2136" t="s">
        <v>379</v>
      </c>
      <c r="B2136" t="s">
        <v>381</v>
      </c>
      <c r="C2136" t="s">
        <v>32</v>
      </c>
    </row>
    <row r="2137" spans="1:3" x14ac:dyDescent="0.3">
      <c r="A2137" t="s">
        <v>458</v>
      </c>
      <c r="B2137" t="s">
        <v>283</v>
      </c>
      <c r="C2137" t="s">
        <v>32</v>
      </c>
    </row>
    <row r="2138" spans="1:3" x14ac:dyDescent="0.3">
      <c r="A2138" t="s">
        <v>446</v>
      </c>
      <c r="B2138" t="s">
        <v>449</v>
      </c>
      <c r="C2138" t="s">
        <v>450</v>
      </c>
    </row>
    <row r="2139" spans="1:3" x14ac:dyDescent="0.3">
      <c r="A2139" t="s">
        <v>126</v>
      </c>
      <c r="B2139" t="s">
        <v>129</v>
      </c>
      <c r="C2139" t="s">
        <v>130</v>
      </c>
    </row>
    <row r="2140" spans="1:3" x14ac:dyDescent="0.3">
      <c r="A2140" t="s">
        <v>439</v>
      </c>
      <c r="B2140" t="s">
        <v>442</v>
      </c>
      <c r="C2140" t="s">
        <v>443</v>
      </c>
    </row>
    <row r="2141" spans="1:3" x14ac:dyDescent="0.3">
      <c r="A2141" t="s">
        <v>507</v>
      </c>
      <c r="B2141" t="s">
        <v>30</v>
      </c>
      <c r="C2141" t="s">
        <v>32</v>
      </c>
    </row>
    <row r="2142" spans="1:3" x14ac:dyDescent="0.3">
      <c r="A2142" t="s">
        <v>309</v>
      </c>
      <c r="B2142" t="s">
        <v>216</v>
      </c>
      <c r="C2142" t="s">
        <v>32</v>
      </c>
    </row>
    <row r="2143" spans="1:3" x14ac:dyDescent="0.3">
      <c r="A2143" t="s">
        <v>37</v>
      </c>
      <c r="B2143" t="s">
        <v>40</v>
      </c>
      <c r="C2143" t="s">
        <v>41</v>
      </c>
    </row>
    <row r="2144" spans="1:3" x14ac:dyDescent="0.3">
      <c r="A2144" t="s">
        <v>174</v>
      </c>
      <c r="B2144" t="s">
        <v>177</v>
      </c>
      <c r="C2144" t="s">
        <v>178</v>
      </c>
    </row>
    <row r="2145" spans="1:3" x14ac:dyDescent="0.3">
      <c r="A2145" t="s">
        <v>467</v>
      </c>
      <c r="B2145" t="s">
        <v>470</v>
      </c>
      <c r="C2145" t="s">
        <v>130</v>
      </c>
    </row>
    <row r="2146" spans="1:3" x14ac:dyDescent="0.3">
      <c r="A2146" t="s">
        <v>174</v>
      </c>
      <c r="B2146" t="s">
        <v>177</v>
      </c>
      <c r="C2146" t="s">
        <v>178</v>
      </c>
    </row>
    <row r="2147" spans="1:3" x14ac:dyDescent="0.3">
      <c r="A2147" t="s">
        <v>272</v>
      </c>
      <c r="B2147" t="s">
        <v>274</v>
      </c>
      <c r="C2147" t="s">
        <v>32</v>
      </c>
    </row>
    <row r="2148" spans="1:3" x14ac:dyDescent="0.3">
      <c r="A2148" t="s">
        <v>133</v>
      </c>
      <c r="B2148" t="s">
        <v>136</v>
      </c>
      <c r="C2148" t="s">
        <v>78</v>
      </c>
    </row>
    <row r="2149" spans="1:3" x14ac:dyDescent="0.3">
      <c r="A2149" t="s">
        <v>403</v>
      </c>
      <c r="B2149" t="s">
        <v>48</v>
      </c>
      <c r="C2149" t="s">
        <v>41</v>
      </c>
    </row>
    <row r="2150" spans="1:3" x14ac:dyDescent="0.3">
      <c r="A2150" t="s">
        <v>191</v>
      </c>
      <c r="B2150" t="s">
        <v>177</v>
      </c>
      <c r="C2150" t="s">
        <v>178</v>
      </c>
    </row>
    <row r="2151" spans="1:3" x14ac:dyDescent="0.3">
      <c r="A2151" t="s">
        <v>62</v>
      </c>
      <c r="B2151" t="s">
        <v>64</v>
      </c>
      <c r="C2151" t="s">
        <v>32</v>
      </c>
    </row>
    <row r="2152" spans="1:3" x14ac:dyDescent="0.3">
      <c r="A2152" t="s">
        <v>391</v>
      </c>
      <c r="B2152" t="s">
        <v>394</v>
      </c>
      <c r="C2152" t="s">
        <v>130</v>
      </c>
    </row>
    <row r="2153" spans="1:3" x14ac:dyDescent="0.3">
      <c r="A2153" t="s">
        <v>409</v>
      </c>
      <c r="B2153" t="s">
        <v>412</v>
      </c>
      <c r="C2153" t="s">
        <v>148</v>
      </c>
    </row>
    <row r="2154" spans="1:3" x14ac:dyDescent="0.3">
      <c r="A2154" t="s">
        <v>329</v>
      </c>
      <c r="B2154" t="s">
        <v>332</v>
      </c>
      <c r="C2154" t="s">
        <v>170</v>
      </c>
    </row>
    <row r="2155" spans="1:3" x14ac:dyDescent="0.3">
      <c r="A2155" t="s">
        <v>520</v>
      </c>
      <c r="B2155" t="s">
        <v>523</v>
      </c>
      <c r="C2155" t="s">
        <v>178</v>
      </c>
    </row>
    <row r="2156" spans="1:3" x14ac:dyDescent="0.3">
      <c r="A2156" t="s">
        <v>219</v>
      </c>
      <c r="B2156" t="s">
        <v>222</v>
      </c>
      <c r="C2156" t="s">
        <v>41</v>
      </c>
    </row>
    <row r="2157" spans="1:3" x14ac:dyDescent="0.3">
      <c r="A2157" t="s">
        <v>415</v>
      </c>
      <c r="B2157" t="s">
        <v>381</v>
      </c>
      <c r="C2157" t="s">
        <v>32</v>
      </c>
    </row>
    <row r="2158" spans="1:3" x14ac:dyDescent="0.3">
      <c r="A2158" t="s">
        <v>418</v>
      </c>
      <c r="B2158" t="s">
        <v>199</v>
      </c>
      <c r="C2158" t="s">
        <v>199</v>
      </c>
    </row>
    <row r="2159" spans="1:3" x14ac:dyDescent="0.3">
      <c r="A2159" t="s">
        <v>272</v>
      </c>
      <c r="B2159" t="s">
        <v>274</v>
      </c>
      <c r="C2159" t="s">
        <v>32</v>
      </c>
    </row>
    <row r="2160" spans="1:3" x14ac:dyDescent="0.3">
      <c r="A2160" t="s">
        <v>242</v>
      </c>
      <c r="B2160" t="s">
        <v>244</v>
      </c>
      <c r="C2160" t="s">
        <v>32</v>
      </c>
    </row>
    <row r="2161" spans="1:3" x14ac:dyDescent="0.3">
      <c r="A2161" t="s">
        <v>418</v>
      </c>
      <c r="B2161" t="s">
        <v>199</v>
      </c>
      <c r="C2161" t="s">
        <v>199</v>
      </c>
    </row>
    <row r="2162" spans="1:3" x14ac:dyDescent="0.3">
      <c r="A2162" t="s">
        <v>152</v>
      </c>
      <c r="B2162" t="s">
        <v>156</v>
      </c>
      <c r="C2162" t="s">
        <v>95</v>
      </c>
    </row>
    <row r="2163" spans="1:3" x14ac:dyDescent="0.3">
      <c r="A2163" t="s">
        <v>139</v>
      </c>
      <c r="B2163" t="s">
        <v>141</v>
      </c>
      <c r="C2163" t="s">
        <v>32</v>
      </c>
    </row>
    <row r="2164" spans="1:3" x14ac:dyDescent="0.3">
      <c r="A2164" t="s">
        <v>261</v>
      </c>
      <c r="B2164" t="s">
        <v>264</v>
      </c>
      <c r="C2164" t="s">
        <v>188</v>
      </c>
    </row>
    <row r="2165" spans="1:3" x14ac:dyDescent="0.3">
      <c r="A2165" t="s">
        <v>120</v>
      </c>
      <c r="B2165" t="s">
        <v>122</v>
      </c>
      <c r="C2165" t="s">
        <v>32</v>
      </c>
    </row>
    <row r="2166" spans="1:3" x14ac:dyDescent="0.3">
      <c r="A2166" t="s">
        <v>225</v>
      </c>
      <c r="B2166" t="s">
        <v>228</v>
      </c>
      <c r="C2166" t="s">
        <v>231</v>
      </c>
    </row>
    <row r="2167" spans="1:3" x14ac:dyDescent="0.3">
      <c r="A2167" t="s">
        <v>99</v>
      </c>
      <c r="B2167" t="s">
        <v>30</v>
      </c>
      <c r="C2167" t="s">
        <v>32</v>
      </c>
    </row>
    <row r="2168" spans="1:3" x14ac:dyDescent="0.3">
      <c r="A2168" t="s">
        <v>272</v>
      </c>
      <c r="B2168" t="s">
        <v>274</v>
      </c>
      <c r="C2168" t="s">
        <v>32</v>
      </c>
    </row>
    <row r="2169" spans="1:3" x14ac:dyDescent="0.3">
      <c r="A2169" t="s">
        <v>191</v>
      </c>
      <c r="B2169" t="s">
        <v>177</v>
      </c>
      <c r="C2169" t="s">
        <v>178</v>
      </c>
    </row>
    <row r="2170" spans="1:3" x14ac:dyDescent="0.3">
      <c r="A2170" t="s">
        <v>174</v>
      </c>
      <c r="B2170" t="s">
        <v>177</v>
      </c>
      <c r="C2170" t="s">
        <v>178</v>
      </c>
    </row>
    <row r="2171" spans="1:3" x14ac:dyDescent="0.3">
      <c r="A2171" t="s">
        <v>272</v>
      </c>
      <c r="B2171" t="s">
        <v>274</v>
      </c>
      <c r="C2171" t="s">
        <v>32</v>
      </c>
    </row>
    <row r="2172" spans="1:3" x14ac:dyDescent="0.3">
      <c r="A2172" t="s">
        <v>272</v>
      </c>
      <c r="B2172" t="s">
        <v>274</v>
      </c>
      <c r="C2172" t="s">
        <v>32</v>
      </c>
    </row>
    <row r="2173" spans="1:3" x14ac:dyDescent="0.3">
      <c r="A2173" t="s">
        <v>292</v>
      </c>
      <c r="B2173" t="s">
        <v>295</v>
      </c>
      <c r="C2173" t="s">
        <v>231</v>
      </c>
    </row>
    <row r="2174" spans="1:3" x14ac:dyDescent="0.3">
      <c r="A2174" t="s">
        <v>114</v>
      </c>
      <c r="B2174" t="s">
        <v>117</v>
      </c>
      <c r="C2174" t="s">
        <v>41</v>
      </c>
    </row>
    <row r="2175" spans="1:3" x14ac:dyDescent="0.3">
      <c r="A2175" t="s">
        <v>28</v>
      </c>
      <c r="B2175" t="s">
        <v>30</v>
      </c>
      <c r="C2175" t="s">
        <v>32</v>
      </c>
    </row>
    <row r="2176" spans="1:3" x14ac:dyDescent="0.3">
      <c r="A2176" t="s">
        <v>89</v>
      </c>
      <c r="B2176" t="s">
        <v>93</v>
      </c>
      <c r="C2176" t="s">
        <v>95</v>
      </c>
    </row>
    <row r="2177" spans="1:3" x14ac:dyDescent="0.3">
      <c r="A2177" t="s">
        <v>174</v>
      </c>
      <c r="B2177" t="s">
        <v>177</v>
      </c>
      <c r="C2177" t="s">
        <v>178</v>
      </c>
    </row>
    <row r="2178" spans="1:3" x14ac:dyDescent="0.3">
      <c r="A2178" t="s">
        <v>52</v>
      </c>
      <c r="B2178" t="s">
        <v>54</v>
      </c>
      <c r="C2178" t="s">
        <v>32</v>
      </c>
    </row>
    <row r="2179" spans="1:3" x14ac:dyDescent="0.3">
      <c r="A2179" t="s">
        <v>62</v>
      </c>
      <c r="B2179" t="s">
        <v>64</v>
      </c>
      <c r="C2179" t="s">
        <v>32</v>
      </c>
    </row>
    <row r="2180" spans="1:3" x14ac:dyDescent="0.3">
      <c r="A2180" t="s">
        <v>73</v>
      </c>
      <c r="B2180" t="s">
        <v>76</v>
      </c>
      <c r="C2180" t="s">
        <v>78</v>
      </c>
    </row>
    <row r="2181" spans="1:3" x14ac:dyDescent="0.3">
      <c r="A2181" t="s">
        <v>302</v>
      </c>
      <c r="B2181" t="s">
        <v>305</v>
      </c>
      <c r="C2181" t="s">
        <v>200</v>
      </c>
    </row>
    <row r="2182" spans="1:3" x14ac:dyDescent="0.3">
      <c r="A2182" t="s">
        <v>89</v>
      </c>
      <c r="B2182" t="s">
        <v>93</v>
      </c>
      <c r="C2182" t="s">
        <v>95</v>
      </c>
    </row>
    <row r="2183" spans="1:3" x14ac:dyDescent="0.3">
      <c r="A2183" t="s">
        <v>373</v>
      </c>
      <c r="B2183" t="s">
        <v>376</v>
      </c>
      <c r="C2183" t="s">
        <v>231</v>
      </c>
    </row>
    <row r="2184" spans="1:3" x14ac:dyDescent="0.3">
      <c r="A2184" t="s">
        <v>397</v>
      </c>
      <c r="B2184" t="s">
        <v>399</v>
      </c>
      <c r="C2184" t="s">
        <v>32</v>
      </c>
    </row>
    <row r="2185" spans="1:3" x14ac:dyDescent="0.3">
      <c r="A2185" t="s">
        <v>109</v>
      </c>
      <c r="B2185" t="s">
        <v>111</v>
      </c>
      <c r="C2185" t="s">
        <v>32</v>
      </c>
    </row>
    <row r="2186" spans="1:3" x14ac:dyDescent="0.3">
      <c r="A2186" t="s">
        <v>114</v>
      </c>
      <c r="B2186" t="s">
        <v>117</v>
      </c>
      <c r="C2186" t="s">
        <v>41</v>
      </c>
    </row>
    <row r="2187" spans="1:3" x14ac:dyDescent="0.3">
      <c r="A2187" t="s">
        <v>120</v>
      </c>
      <c r="B2187" t="s">
        <v>122</v>
      </c>
      <c r="C2187" t="s">
        <v>32</v>
      </c>
    </row>
    <row r="2188" spans="1:3" x14ac:dyDescent="0.3">
      <c r="A2188" t="s">
        <v>479</v>
      </c>
      <c r="B2188" t="s">
        <v>483</v>
      </c>
      <c r="C2188" t="s">
        <v>484</v>
      </c>
    </row>
    <row r="2189" spans="1:3" x14ac:dyDescent="0.3">
      <c r="A2189" t="s">
        <v>317</v>
      </c>
      <c r="B2189" t="s">
        <v>319</v>
      </c>
      <c r="C2189" t="s">
        <v>32</v>
      </c>
    </row>
    <row r="2190" spans="1:3" x14ac:dyDescent="0.3">
      <c r="A2190" t="s">
        <v>139</v>
      </c>
      <c r="B2190" t="s">
        <v>141</v>
      </c>
      <c r="C2190" t="s">
        <v>32</v>
      </c>
    </row>
    <row r="2191" spans="1:3" x14ac:dyDescent="0.3">
      <c r="A2191" t="s">
        <v>28</v>
      </c>
      <c r="B2191" t="s">
        <v>30</v>
      </c>
      <c r="C2191" t="s">
        <v>32</v>
      </c>
    </row>
    <row r="2192" spans="1:3" x14ac:dyDescent="0.3">
      <c r="A2192" t="s">
        <v>352</v>
      </c>
      <c r="B2192" t="s">
        <v>355</v>
      </c>
      <c r="C2192" t="s">
        <v>178</v>
      </c>
    </row>
    <row r="2193" spans="1:3" x14ac:dyDescent="0.3">
      <c r="A2193" t="s">
        <v>568</v>
      </c>
      <c r="B2193" t="s">
        <v>516</v>
      </c>
      <c r="C2193" t="s">
        <v>32</v>
      </c>
    </row>
    <row r="2194" spans="1:3" x14ac:dyDescent="0.3">
      <c r="A2194" t="s">
        <v>467</v>
      </c>
      <c r="B2194" t="s">
        <v>470</v>
      </c>
      <c r="C2194" t="s">
        <v>130</v>
      </c>
    </row>
    <row r="2195" spans="1:3" x14ac:dyDescent="0.3">
      <c r="A2195" t="s">
        <v>114</v>
      </c>
      <c r="B2195" t="s">
        <v>117</v>
      </c>
      <c r="C2195" t="s">
        <v>41</v>
      </c>
    </row>
    <row r="2196" spans="1:3" x14ac:dyDescent="0.3">
      <c r="A2196" t="s">
        <v>196</v>
      </c>
      <c r="B2196" t="s">
        <v>199</v>
      </c>
      <c r="C2196" t="s">
        <v>199</v>
      </c>
    </row>
    <row r="2197" spans="1:3" x14ac:dyDescent="0.3">
      <c r="A2197" t="s">
        <v>104</v>
      </c>
      <c r="B2197" t="s">
        <v>106</v>
      </c>
      <c r="C2197" t="s">
        <v>32</v>
      </c>
    </row>
    <row r="2198" spans="1:3" x14ac:dyDescent="0.3">
      <c r="A2198" t="s">
        <v>452</v>
      </c>
      <c r="B2198" t="s">
        <v>455</v>
      </c>
      <c r="C2198" t="s">
        <v>258</v>
      </c>
    </row>
    <row r="2199" spans="1:3" x14ac:dyDescent="0.3">
      <c r="A2199" t="s">
        <v>425</v>
      </c>
      <c r="B2199" t="s">
        <v>428</v>
      </c>
      <c r="C2199" t="s">
        <v>430</v>
      </c>
    </row>
    <row r="2200" spans="1:3" x14ac:dyDescent="0.3">
      <c r="A2200" t="s">
        <v>433</v>
      </c>
      <c r="B2200" t="s">
        <v>436</v>
      </c>
      <c r="C2200" t="s">
        <v>41</v>
      </c>
    </row>
    <row r="2201" spans="1:3" x14ac:dyDescent="0.3">
      <c r="A2201" t="s">
        <v>272</v>
      </c>
      <c r="B2201" t="s">
        <v>274</v>
      </c>
      <c r="C2201" t="s">
        <v>32</v>
      </c>
    </row>
    <row r="2202" spans="1:3" x14ac:dyDescent="0.3">
      <c r="A2202" t="s">
        <v>52</v>
      </c>
      <c r="B2202" t="s">
        <v>54</v>
      </c>
      <c r="C2202" t="s">
        <v>32</v>
      </c>
    </row>
    <row r="2203" spans="1:3" x14ac:dyDescent="0.3">
      <c r="A2203" t="s">
        <v>58</v>
      </c>
      <c r="B2203" t="s">
        <v>60</v>
      </c>
      <c r="C2203" t="s">
        <v>32</v>
      </c>
    </row>
    <row r="2204" spans="1:3" x14ac:dyDescent="0.3">
      <c r="A2204" t="s">
        <v>285</v>
      </c>
      <c r="B2204" t="s">
        <v>289</v>
      </c>
      <c r="C2204" t="s">
        <v>95</v>
      </c>
    </row>
    <row r="2205" spans="1:3" x14ac:dyDescent="0.3">
      <c r="A2205" t="s">
        <v>67</v>
      </c>
      <c r="B2205" t="s">
        <v>70</v>
      </c>
      <c r="C2205" t="s">
        <v>41</v>
      </c>
    </row>
    <row r="2206" spans="1:3" x14ac:dyDescent="0.3">
      <c r="A2206" t="s">
        <v>174</v>
      </c>
      <c r="B2206" t="s">
        <v>177</v>
      </c>
      <c r="C2206" t="s">
        <v>178</v>
      </c>
    </row>
    <row r="2207" spans="1:3" x14ac:dyDescent="0.3">
      <c r="A2207" t="s">
        <v>84</v>
      </c>
      <c r="B2207" t="s">
        <v>48</v>
      </c>
      <c r="C2207" t="s">
        <v>41</v>
      </c>
    </row>
    <row r="2208" spans="1:3" x14ac:dyDescent="0.3">
      <c r="A2208" t="s">
        <v>67</v>
      </c>
      <c r="B2208" t="s">
        <v>70</v>
      </c>
      <c r="C2208" t="s">
        <v>41</v>
      </c>
    </row>
    <row r="2209" spans="1:3" x14ac:dyDescent="0.3">
      <c r="A2209" t="s">
        <v>99</v>
      </c>
      <c r="B2209" t="s">
        <v>30</v>
      </c>
      <c r="C2209" t="s">
        <v>32</v>
      </c>
    </row>
    <row r="2210" spans="1:3" x14ac:dyDescent="0.3">
      <c r="A2210" t="s">
        <v>84</v>
      </c>
      <c r="B2210" t="s">
        <v>48</v>
      </c>
      <c r="C2210" t="s">
        <v>41</v>
      </c>
    </row>
    <row r="2211" spans="1:3" x14ac:dyDescent="0.3">
      <c r="A2211" t="s">
        <v>379</v>
      </c>
      <c r="B2211" t="s">
        <v>381</v>
      </c>
      <c r="C2211" t="s">
        <v>32</v>
      </c>
    </row>
    <row r="2212" spans="1:3" x14ac:dyDescent="0.3">
      <c r="A2212" t="s">
        <v>458</v>
      </c>
      <c r="B2212" t="s">
        <v>283</v>
      </c>
      <c r="C2212" t="s">
        <v>32</v>
      </c>
    </row>
    <row r="2213" spans="1:3" x14ac:dyDescent="0.3">
      <c r="A2213" t="s">
        <v>120</v>
      </c>
      <c r="B2213" t="s">
        <v>122</v>
      </c>
      <c r="C2213" t="s">
        <v>32</v>
      </c>
    </row>
    <row r="2214" spans="1:3" x14ac:dyDescent="0.3">
      <c r="A2214" t="s">
        <v>126</v>
      </c>
      <c r="B2214" t="s">
        <v>129</v>
      </c>
      <c r="C2214" t="s">
        <v>130</v>
      </c>
    </row>
    <row r="2215" spans="1:3" x14ac:dyDescent="0.3">
      <c r="A2215" t="s">
        <v>439</v>
      </c>
      <c r="B2215" t="s">
        <v>442</v>
      </c>
      <c r="C2215" t="s">
        <v>443</v>
      </c>
    </row>
    <row r="2216" spans="1:3" x14ac:dyDescent="0.3">
      <c r="A2216" t="s">
        <v>507</v>
      </c>
      <c r="B2216" t="s">
        <v>30</v>
      </c>
      <c r="C2216" t="s">
        <v>32</v>
      </c>
    </row>
    <row r="2217" spans="1:3" x14ac:dyDescent="0.3">
      <c r="A2217" t="s">
        <v>309</v>
      </c>
      <c r="B2217" t="s">
        <v>216</v>
      </c>
      <c r="C2217" t="s">
        <v>32</v>
      </c>
    </row>
    <row r="2218" spans="1:3" x14ac:dyDescent="0.3">
      <c r="A2218" t="s">
        <v>37</v>
      </c>
      <c r="B2218" t="s">
        <v>40</v>
      </c>
      <c r="C2218" t="s">
        <v>41</v>
      </c>
    </row>
    <row r="2219" spans="1:3" x14ac:dyDescent="0.3">
      <c r="A2219" t="s">
        <v>174</v>
      </c>
      <c r="B2219" t="s">
        <v>177</v>
      </c>
      <c r="C2219" t="s">
        <v>178</v>
      </c>
    </row>
    <row r="2220" spans="1:3" x14ac:dyDescent="0.3">
      <c r="A2220" t="s">
        <v>433</v>
      </c>
      <c r="B2220" t="s">
        <v>436</v>
      </c>
      <c r="C2220" t="s">
        <v>41</v>
      </c>
    </row>
    <row r="2221" spans="1:3" x14ac:dyDescent="0.3">
      <c r="A2221" t="s">
        <v>174</v>
      </c>
      <c r="B2221" t="s">
        <v>177</v>
      </c>
      <c r="C2221" t="s">
        <v>178</v>
      </c>
    </row>
    <row r="2222" spans="1:3" x14ac:dyDescent="0.3">
      <c r="A2222" t="s">
        <v>272</v>
      </c>
      <c r="B2222" t="s">
        <v>274</v>
      </c>
      <c r="C2222" t="s">
        <v>32</v>
      </c>
    </row>
    <row r="2223" spans="1:3" x14ac:dyDescent="0.3">
      <c r="A2223" t="s">
        <v>165</v>
      </c>
      <c r="B2223" t="s">
        <v>168</v>
      </c>
      <c r="C2223" t="s">
        <v>170</v>
      </c>
    </row>
    <row r="2224" spans="1:3" x14ac:dyDescent="0.3">
      <c r="A2224" t="s">
        <v>174</v>
      </c>
      <c r="B2224" t="s">
        <v>177</v>
      </c>
      <c r="C2224" t="s">
        <v>178</v>
      </c>
    </row>
    <row r="2225" spans="1:3" x14ac:dyDescent="0.3">
      <c r="A2225" t="s">
        <v>403</v>
      </c>
      <c r="B2225" t="s">
        <v>48</v>
      </c>
      <c r="C2225" t="s">
        <v>41</v>
      </c>
    </row>
    <row r="2226" spans="1:3" x14ac:dyDescent="0.3">
      <c r="A2226" t="s">
        <v>475</v>
      </c>
      <c r="B2226" t="s">
        <v>30</v>
      </c>
      <c r="C2226" t="s">
        <v>32</v>
      </c>
    </row>
    <row r="2227" spans="1:3" x14ac:dyDescent="0.3">
      <c r="A2227" t="s">
        <v>467</v>
      </c>
      <c r="B2227" t="s">
        <v>470</v>
      </c>
      <c r="C2227" t="s">
        <v>130</v>
      </c>
    </row>
    <row r="2228" spans="1:3" x14ac:dyDescent="0.3">
      <c r="A2228" t="s">
        <v>391</v>
      </c>
      <c r="B2228" t="s">
        <v>394</v>
      </c>
      <c r="C2228" t="s">
        <v>130</v>
      </c>
    </row>
    <row r="2229" spans="1:3" x14ac:dyDescent="0.3">
      <c r="A2229" t="s">
        <v>196</v>
      </c>
      <c r="B2229" t="s">
        <v>199</v>
      </c>
      <c r="C2229" t="s">
        <v>199</v>
      </c>
    </row>
    <row r="2230" spans="1:3" x14ac:dyDescent="0.3">
      <c r="A2230" t="s">
        <v>329</v>
      </c>
      <c r="B2230" t="s">
        <v>332</v>
      </c>
      <c r="C2230" t="s">
        <v>170</v>
      </c>
    </row>
    <row r="2231" spans="1:3" x14ac:dyDescent="0.3">
      <c r="A2231" t="s">
        <v>520</v>
      </c>
      <c r="B2231" t="s">
        <v>523</v>
      </c>
      <c r="C2231" t="s">
        <v>178</v>
      </c>
    </row>
    <row r="2232" spans="1:3" x14ac:dyDescent="0.3">
      <c r="A2232" t="s">
        <v>317</v>
      </c>
      <c r="B2232" t="s">
        <v>319</v>
      </c>
      <c r="C2232" t="s">
        <v>32</v>
      </c>
    </row>
    <row r="2233" spans="1:3" x14ac:dyDescent="0.3">
      <c r="A2233" t="s">
        <v>415</v>
      </c>
      <c r="B2233" t="s">
        <v>381</v>
      </c>
      <c r="C2233" t="s">
        <v>32</v>
      </c>
    </row>
    <row r="2234" spans="1:3" x14ac:dyDescent="0.3">
      <c r="A2234" t="s">
        <v>526</v>
      </c>
      <c r="B2234" t="s">
        <v>528</v>
      </c>
      <c r="C2234" t="s">
        <v>32</v>
      </c>
    </row>
    <row r="2235" spans="1:3" x14ac:dyDescent="0.3">
      <c r="A2235" t="s">
        <v>272</v>
      </c>
      <c r="B2235" t="s">
        <v>274</v>
      </c>
      <c r="C2235" t="s">
        <v>32</v>
      </c>
    </row>
    <row r="2236" spans="1:3" x14ac:dyDescent="0.3">
      <c r="A2236" t="s">
        <v>174</v>
      </c>
      <c r="B2236" t="s">
        <v>177</v>
      </c>
      <c r="C2236" t="s">
        <v>178</v>
      </c>
    </row>
    <row r="2237" spans="1:3" x14ac:dyDescent="0.3">
      <c r="A2237" t="s">
        <v>418</v>
      </c>
      <c r="B2237" t="s">
        <v>199</v>
      </c>
      <c r="C2237" t="s">
        <v>199</v>
      </c>
    </row>
    <row r="2238" spans="1:3" x14ac:dyDescent="0.3">
      <c r="A2238" t="s">
        <v>272</v>
      </c>
      <c r="B2238" t="s">
        <v>274</v>
      </c>
      <c r="C2238" t="s">
        <v>32</v>
      </c>
    </row>
    <row r="2239" spans="1:3" x14ac:dyDescent="0.3">
      <c r="A2239" t="s">
        <v>139</v>
      </c>
      <c r="B2239" t="s">
        <v>141</v>
      </c>
      <c r="C2239" t="s">
        <v>32</v>
      </c>
    </row>
    <row r="2240" spans="1:3" x14ac:dyDescent="0.3">
      <c r="A2240" t="s">
        <v>28</v>
      </c>
      <c r="B2240" t="s">
        <v>30</v>
      </c>
      <c r="C2240" t="s">
        <v>32</v>
      </c>
    </row>
    <row r="2241" spans="1:3" x14ac:dyDescent="0.3">
      <c r="A2241" t="s">
        <v>120</v>
      </c>
      <c r="B2241" t="s">
        <v>122</v>
      </c>
      <c r="C2241" t="s">
        <v>32</v>
      </c>
    </row>
    <row r="2242" spans="1:3" x14ac:dyDescent="0.3">
      <c r="A2242" t="s">
        <v>225</v>
      </c>
      <c r="B2242" t="s">
        <v>228</v>
      </c>
      <c r="C2242" t="s">
        <v>231</v>
      </c>
    </row>
    <row r="2243" spans="1:3" x14ac:dyDescent="0.3">
      <c r="A2243" t="s">
        <v>133</v>
      </c>
      <c r="B2243" t="s">
        <v>136</v>
      </c>
      <c r="C2243" t="s">
        <v>78</v>
      </c>
    </row>
    <row r="2244" spans="1:3" x14ac:dyDescent="0.3">
      <c r="A2244" t="s">
        <v>272</v>
      </c>
      <c r="B2244" t="s">
        <v>274</v>
      </c>
      <c r="C2244" t="s">
        <v>32</v>
      </c>
    </row>
    <row r="2245" spans="1:3" x14ac:dyDescent="0.3">
      <c r="A2245" t="s">
        <v>475</v>
      </c>
      <c r="B2245" t="s">
        <v>30</v>
      </c>
      <c r="C2245" t="s">
        <v>32</v>
      </c>
    </row>
    <row r="2246" spans="1:3" x14ac:dyDescent="0.3">
      <c r="A2246" t="s">
        <v>37</v>
      </c>
      <c r="B2246" t="s">
        <v>40</v>
      </c>
      <c r="C2246" t="s">
        <v>41</v>
      </c>
    </row>
    <row r="2247" spans="1:3" x14ac:dyDescent="0.3">
      <c r="A2247" t="s">
        <v>272</v>
      </c>
      <c r="B2247" t="s">
        <v>274</v>
      </c>
      <c r="C2247" t="s">
        <v>32</v>
      </c>
    </row>
    <row r="2248" spans="1:3" x14ac:dyDescent="0.3">
      <c r="A2248" t="s">
        <v>174</v>
      </c>
      <c r="B2248" t="s">
        <v>177</v>
      </c>
      <c r="C2248" t="s">
        <v>178</v>
      </c>
    </row>
    <row r="2249" spans="1:3" x14ac:dyDescent="0.3">
      <c r="A2249" t="s">
        <v>174</v>
      </c>
      <c r="B2249" t="s">
        <v>177</v>
      </c>
      <c r="C2249" t="s">
        <v>178</v>
      </c>
    </row>
    <row r="2250" spans="1:3" x14ac:dyDescent="0.3">
      <c r="A2250" t="s">
        <v>174</v>
      </c>
      <c r="B2250" t="s">
        <v>177</v>
      </c>
      <c r="C2250" t="s">
        <v>178</v>
      </c>
    </row>
    <row r="2251" spans="1:3" x14ac:dyDescent="0.3">
      <c r="A2251" t="s">
        <v>114</v>
      </c>
      <c r="B2251" t="s">
        <v>117</v>
      </c>
      <c r="C2251" t="s">
        <v>41</v>
      </c>
    </row>
    <row r="2252" spans="1:3" x14ac:dyDescent="0.3">
      <c r="A2252" t="s">
        <v>174</v>
      </c>
      <c r="B2252" t="s">
        <v>177</v>
      </c>
      <c r="C2252" t="s">
        <v>178</v>
      </c>
    </row>
    <row r="2253" spans="1:3" x14ac:dyDescent="0.3">
      <c r="A2253" t="s">
        <v>577</v>
      </c>
      <c r="B2253" t="s">
        <v>580</v>
      </c>
      <c r="C2253" t="s">
        <v>370</v>
      </c>
    </row>
    <row r="2254" spans="1:3" x14ac:dyDescent="0.3">
      <c r="A2254" t="s">
        <v>475</v>
      </c>
      <c r="B2254" t="s">
        <v>30</v>
      </c>
      <c r="C2254" t="s">
        <v>32</v>
      </c>
    </row>
    <row r="2255" spans="1:3" x14ac:dyDescent="0.3">
      <c r="A2255" t="s">
        <v>272</v>
      </c>
      <c r="B2255" t="s">
        <v>274</v>
      </c>
      <c r="C2255" t="s">
        <v>32</v>
      </c>
    </row>
    <row r="2256" spans="1:3" x14ac:dyDescent="0.3">
      <c r="A2256" t="s">
        <v>207</v>
      </c>
      <c r="B2256" t="s">
        <v>210</v>
      </c>
      <c r="C2256" t="s">
        <v>95</v>
      </c>
    </row>
    <row r="2257" spans="1:3" x14ac:dyDescent="0.3">
      <c r="A2257" t="s">
        <v>196</v>
      </c>
      <c r="B2257" t="s">
        <v>199</v>
      </c>
      <c r="C2257" t="s">
        <v>199</v>
      </c>
    </row>
    <row r="2258" spans="1:3" x14ac:dyDescent="0.3">
      <c r="A2258" t="s">
        <v>452</v>
      </c>
      <c r="B2258" t="s">
        <v>455</v>
      </c>
      <c r="C2258" t="s">
        <v>258</v>
      </c>
    </row>
    <row r="2259" spans="1:3" x14ac:dyDescent="0.3">
      <c r="A2259" t="s">
        <v>520</v>
      </c>
      <c r="B2259" t="s">
        <v>523</v>
      </c>
      <c r="C2259" t="s">
        <v>178</v>
      </c>
    </row>
    <row r="2260" spans="1:3" x14ac:dyDescent="0.3">
      <c r="A2260" t="s">
        <v>317</v>
      </c>
      <c r="B2260" t="s">
        <v>319</v>
      </c>
      <c r="C2260" t="s">
        <v>32</v>
      </c>
    </row>
    <row r="2261" spans="1:3" x14ac:dyDescent="0.3">
      <c r="A2261" t="s">
        <v>415</v>
      </c>
      <c r="B2261" t="s">
        <v>381</v>
      </c>
      <c r="C2261" t="s">
        <v>32</v>
      </c>
    </row>
    <row r="2262" spans="1:3" x14ac:dyDescent="0.3">
      <c r="A2262" t="s">
        <v>479</v>
      </c>
      <c r="B2262" t="s">
        <v>483</v>
      </c>
      <c r="C2262" t="s">
        <v>484</v>
      </c>
    </row>
    <row r="2263" spans="1:3" x14ac:dyDescent="0.3">
      <c r="A2263" t="s">
        <v>462</v>
      </c>
      <c r="B2263" t="s">
        <v>465</v>
      </c>
      <c r="C2263" t="s">
        <v>443</v>
      </c>
    </row>
    <row r="2264" spans="1:3" x14ac:dyDescent="0.3">
      <c r="A2264" t="s">
        <v>467</v>
      </c>
      <c r="B2264" t="s">
        <v>470</v>
      </c>
      <c r="C2264" t="s">
        <v>130</v>
      </c>
    </row>
    <row r="2265" spans="1:3" x14ac:dyDescent="0.3">
      <c r="A2265" t="s">
        <v>139</v>
      </c>
      <c r="B2265" t="s">
        <v>141</v>
      </c>
      <c r="C2265" t="s">
        <v>32</v>
      </c>
    </row>
    <row r="2266" spans="1:3" x14ac:dyDescent="0.3">
      <c r="A2266" t="s">
        <v>272</v>
      </c>
      <c r="B2266" t="s">
        <v>274</v>
      </c>
      <c r="C2266" t="s">
        <v>32</v>
      </c>
    </row>
    <row r="2267" spans="1:3" x14ac:dyDescent="0.3">
      <c r="A2267" t="s">
        <v>28</v>
      </c>
      <c r="B2267" t="s">
        <v>30</v>
      </c>
      <c r="C2267" t="s">
        <v>32</v>
      </c>
    </row>
    <row r="2268" spans="1:3" x14ac:dyDescent="0.3">
      <c r="A2268" t="s">
        <v>492</v>
      </c>
      <c r="B2268" t="s">
        <v>495</v>
      </c>
      <c r="C2268" t="s">
        <v>170</v>
      </c>
    </row>
    <row r="2269" spans="1:3" x14ac:dyDescent="0.3">
      <c r="A2269" t="s">
        <v>498</v>
      </c>
      <c r="B2269" t="s">
        <v>501</v>
      </c>
      <c r="C2269" t="s">
        <v>326</v>
      </c>
    </row>
    <row r="2270" spans="1:3" x14ac:dyDescent="0.3">
      <c r="A2270" t="s">
        <v>133</v>
      </c>
      <c r="B2270" t="s">
        <v>136</v>
      </c>
      <c r="C2270" t="s">
        <v>78</v>
      </c>
    </row>
    <row r="2271" spans="1:3" x14ac:dyDescent="0.3">
      <c r="A2271" t="s">
        <v>403</v>
      </c>
      <c r="B2271" t="s">
        <v>48</v>
      </c>
      <c r="C2271" t="s">
        <v>41</v>
      </c>
    </row>
    <row r="2272" spans="1:3" x14ac:dyDescent="0.3">
      <c r="A2272" t="s">
        <v>174</v>
      </c>
      <c r="B2272" t="s">
        <v>177</v>
      </c>
      <c r="C2272" t="s">
        <v>178</v>
      </c>
    </row>
    <row r="2273" spans="1:3" x14ac:dyDescent="0.3">
      <c r="A2273" t="s">
        <v>37</v>
      </c>
      <c r="B2273" t="s">
        <v>40</v>
      </c>
      <c r="C2273" t="s">
        <v>41</v>
      </c>
    </row>
    <row r="2274" spans="1:3" x14ac:dyDescent="0.3">
      <c r="A2274" t="s">
        <v>272</v>
      </c>
      <c r="B2274" t="s">
        <v>274</v>
      </c>
      <c r="C2274" t="s">
        <v>32</v>
      </c>
    </row>
    <row r="2275" spans="1:3" x14ac:dyDescent="0.3">
      <c r="A2275" t="s">
        <v>174</v>
      </c>
      <c r="B2275" t="s">
        <v>177</v>
      </c>
      <c r="C2275" t="s">
        <v>178</v>
      </c>
    </row>
    <row r="2276" spans="1:3" x14ac:dyDescent="0.3">
      <c r="A2276" t="s">
        <v>174</v>
      </c>
      <c r="B2276" t="s">
        <v>177</v>
      </c>
      <c r="C2276" t="s">
        <v>178</v>
      </c>
    </row>
    <row r="2277" spans="1:3" x14ac:dyDescent="0.3">
      <c r="A2277" t="s">
        <v>109</v>
      </c>
      <c r="B2277" t="s">
        <v>111</v>
      </c>
      <c r="C2277" t="s">
        <v>32</v>
      </c>
    </row>
    <row r="2278" spans="1:3" x14ac:dyDescent="0.3">
      <c r="A2278" t="s">
        <v>133</v>
      </c>
      <c r="B2278" t="s">
        <v>136</v>
      </c>
      <c r="C2278" t="s">
        <v>78</v>
      </c>
    </row>
    <row r="2279" spans="1:3" x14ac:dyDescent="0.3">
      <c r="A2279" t="s">
        <v>272</v>
      </c>
      <c r="B2279" t="s">
        <v>274</v>
      </c>
      <c r="C2279" t="s">
        <v>32</v>
      </c>
    </row>
    <row r="2280" spans="1:3" x14ac:dyDescent="0.3">
      <c r="A2280" t="s">
        <v>191</v>
      </c>
      <c r="B2280" t="s">
        <v>177</v>
      </c>
      <c r="C2280" t="s">
        <v>178</v>
      </c>
    </row>
    <row r="2281" spans="1:3" x14ac:dyDescent="0.3">
      <c r="A2281" t="s">
        <v>62</v>
      </c>
      <c r="B2281" t="s">
        <v>64</v>
      </c>
      <c r="C2281" t="s">
        <v>32</v>
      </c>
    </row>
    <row r="2282" spans="1:3" x14ac:dyDescent="0.3">
      <c r="A2282" t="s">
        <v>196</v>
      </c>
      <c r="B2282" t="s">
        <v>199</v>
      </c>
      <c r="C2282" t="s">
        <v>199</v>
      </c>
    </row>
    <row r="2283" spans="1:3" x14ac:dyDescent="0.3">
      <c r="A2283" t="s">
        <v>409</v>
      </c>
      <c r="B2283" t="s">
        <v>412</v>
      </c>
      <c r="C2283" t="s">
        <v>148</v>
      </c>
    </row>
    <row r="2284" spans="1:3" x14ac:dyDescent="0.3">
      <c r="A2284" t="s">
        <v>329</v>
      </c>
      <c r="B2284" t="s">
        <v>332</v>
      </c>
      <c r="C2284" t="s">
        <v>170</v>
      </c>
    </row>
    <row r="2285" spans="1:3" x14ac:dyDescent="0.3">
      <c r="A2285" t="s">
        <v>214</v>
      </c>
      <c r="B2285" t="s">
        <v>216</v>
      </c>
      <c r="C2285" t="s">
        <v>32</v>
      </c>
    </row>
    <row r="2286" spans="1:3" x14ac:dyDescent="0.3">
      <c r="A2286" t="s">
        <v>219</v>
      </c>
      <c r="B2286" t="s">
        <v>222</v>
      </c>
      <c r="C2286" t="s">
        <v>41</v>
      </c>
    </row>
    <row r="2287" spans="1:3" x14ac:dyDescent="0.3">
      <c r="A2287" t="s">
        <v>225</v>
      </c>
      <c r="B2287" t="s">
        <v>228</v>
      </c>
      <c r="C2287" t="s">
        <v>231</v>
      </c>
    </row>
    <row r="2288" spans="1:3" x14ac:dyDescent="0.3">
      <c r="A2288" t="s">
        <v>418</v>
      </c>
      <c r="B2288" t="s">
        <v>199</v>
      </c>
      <c r="C2288" t="s">
        <v>199</v>
      </c>
    </row>
    <row r="2289" spans="1:3" x14ac:dyDescent="0.3">
      <c r="A2289" t="s">
        <v>272</v>
      </c>
      <c r="B2289" t="s">
        <v>274</v>
      </c>
      <c r="C2289" t="s">
        <v>32</v>
      </c>
    </row>
    <row r="2290" spans="1:3" x14ac:dyDescent="0.3">
      <c r="A2290" t="s">
        <v>242</v>
      </c>
      <c r="B2290" t="s">
        <v>244</v>
      </c>
      <c r="C2290" t="s">
        <v>32</v>
      </c>
    </row>
    <row r="2291" spans="1:3" x14ac:dyDescent="0.3">
      <c r="A2291" t="s">
        <v>246</v>
      </c>
      <c r="B2291" t="s">
        <v>249</v>
      </c>
      <c r="C2291" t="s">
        <v>200</v>
      </c>
    </row>
    <row r="2292" spans="1:3" x14ac:dyDescent="0.3">
      <c r="A2292" t="s">
        <v>152</v>
      </c>
      <c r="B2292" t="s">
        <v>156</v>
      </c>
      <c r="C2292" t="s">
        <v>95</v>
      </c>
    </row>
    <row r="2293" spans="1:3" x14ac:dyDescent="0.3">
      <c r="A2293" t="s">
        <v>139</v>
      </c>
      <c r="B2293" t="s">
        <v>141</v>
      </c>
      <c r="C2293" t="s">
        <v>32</v>
      </c>
    </row>
    <row r="2294" spans="1:3" x14ac:dyDescent="0.3">
      <c r="A2294" t="s">
        <v>261</v>
      </c>
      <c r="B2294" t="s">
        <v>264</v>
      </c>
      <c r="C2294" t="s">
        <v>188</v>
      </c>
    </row>
    <row r="2295" spans="1:3" x14ac:dyDescent="0.3">
      <c r="A2295" t="s">
        <v>267</v>
      </c>
      <c r="B2295" t="s">
        <v>270</v>
      </c>
      <c r="C2295" t="s">
        <v>41</v>
      </c>
    </row>
    <row r="2296" spans="1:3" x14ac:dyDescent="0.3">
      <c r="A2296" t="s">
        <v>225</v>
      </c>
      <c r="B2296" t="s">
        <v>228</v>
      </c>
      <c r="C2296" t="s">
        <v>231</v>
      </c>
    </row>
    <row r="2297" spans="1:3" x14ac:dyDescent="0.3">
      <c r="A2297" t="s">
        <v>99</v>
      </c>
      <c r="B2297" t="s">
        <v>30</v>
      </c>
      <c r="C2297" t="s">
        <v>32</v>
      </c>
    </row>
    <row r="2298" spans="1:3" x14ac:dyDescent="0.3">
      <c r="A2298" t="s">
        <v>81</v>
      </c>
      <c r="B2298" t="s">
        <v>60</v>
      </c>
      <c r="C2298" t="s">
        <v>32</v>
      </c>
    </row>
    <row r="2299" spans="1:3" x14ac:dyDescent="0.3">
      <c r="A2299" t="s">
        <v>191</v>
      </c>
      <c r="B2299" t="s">
        <v>177</v>
      </c>
      <c r="C2299" t="s">
        <v>178</v>
      </c>
    </row>
    <row r="2300" spans="1:3" x14ac:dyDescent="0.3">
      <c r="A2300" t="s">
        <v>174</v>
      </c>
      <c r="B2300" t="s">
        <v>177</v>
      </c>
      <c r="C2300" t="s">
        <v>178</v>
      </c>
    </row>
    <row r="2301" spans="1:3" x14ac:dyDescent="0.3">
      <c r="A2301" t="s">
        <v>285</v>
      </c>
      <c r="B2301" t="s">
        <v>289</v>
      </c>
      <c r="C2301" t="s">
        <v>95</v>
      </c>
    </row>
    <row r="2302" spans="1:3" x14ac:dyDescent="0.3">
      <c r="A2302" t="s">
        <v>272</v>
      </c>
      <c r="B2302" t="s">
        <v>274</v>
      </c>
      <c r="C2302" t="s">
        <v>32</v>
      </c>
    </row>
    <row r="2303" spans="1:3" x14ac:dyDescent="0.3">
      <c r="A2303" t="s">
        <v>292</v>
      </c>
      <c r="B2303" t="s">
        <v>295</v>
      </c>
      <c r="C2303" t="s">
        <v>231</v>
      </c>
    </row>
    <row r="2304" spans="1:3" x14ac:dyDescent="0.3">
      <c r="A2304" t="s">
        <v>174</v>
      </c>
      <c r="B2304" t="s">
        <v>177</v>
      </c>
      <c r="C2304" t="s">
        <v>178</v>
      </c>
    </row>
    <row r="2305" spans="1:3" x14ac:dyDescent="0.3">
      <c r="A2305" t="s">
        <v>552</v>
      </c>
      <c r="B2305" t="s">
        <v>555</v>
      </c>
      <c r="C2305" t="s">
        <v>258</v>
      </c>
    </row>
    <row r="2306" spans="1:3" x14ac:dyDescent="0.3">
      <c r="A2306" t="s">
        <v>89</v>
      </c>
      <c r="B2306" t="s">
        <v>93</v>
      </c>
      <c r="C2306" t="s">
        <v>95</v>
      </c>
    </row>
    <row r="2307" spans="1:3" x14ac:dyDescent="0.3">
      <c r="A2307" t="s">
        <v>174</v>
      </c>
      <c r="B2307" t="s">
        <v>177</v>
      </c>
      <c r="C2307" t="s">
        <v>178</v>
      </c>
    </row>
    <row r="2308" spans="1:3" x14ac:dyDescent="0.3">
      <c r="A2308" t="s">
        <v>577</v>
      </c>
      <c r="B2308" t="s">
        <v>580</v>
      </c>
      <c r="C2308" t="s">
        <v>370</v>
      </c>
    </row>
    <row r="2309" spans="1:3" x14ac:dyDescent="0.3">
      <c r="A2309" t="s">
        <v>62</v>
      </c>
      <c r="B2309" t="s">
        <v>64</v>
      </c>
      <c r="C2309" t="s">
        <v>32</v>
      </c>
    </row>
    <row r="2310" spans="1:3" x14ac:dyDescent="0.3">
      <c r="A2310" t="s">
        <v>302</v>
      </c>
      <c r="B2310" t="s">
        <v>305</v>
      </c>
      <c r="C2310" t="s">
        <v>200</v>
      </c>
    </row>
    <row r="2311" spans="1:3" x14ac:dyDescent="0.3">
      <c r="A2311" t="s">
        <v>89</v>
      </c>
      <c r="B2311" t="s">
        <v>93</v>
      </c>
      <c r="C2311" t="s">
        <v>95</v>
      </c>
    </row>
    <row r="2312" spans="1:3" x14ac:dyDescent="0.3">
      <c r="A2312" t="s">
        <v>373</v>
      </c>
      <c r="B2312" t="s">
        <v>376</v>
      </c>
      <c r="C2312" t="s">
        <v>231</v>
      </c>
    </row>
    <row r="2313" spans="1:3" x14ac:dyDescent="0.3">
      <c r="A2313" t="s">
        <v>397</v>
      </c>
      <c r="B2313" t="s">
        <v>399</v>
      </c>
      <c r="C2313" t="s">
        <v>32</v>
      </c>
    </row>
    <row r="2314" spans="1:3" x14ac:dyDescent="0.3">
      <c r="A2314" t="s">
        <v>174</v>
      </c>
      <c r="B2314" t="s">
        <v>177</v>
      </c>
      <c r="C2314" t="s">
        <v>178</v>
      </c>
    </row>
    <row r="2315" spans="1:3" x14ac:dyDescent="0.3">
      <c r="A2315" t="s">
        <v>114</v>
      </c>
      <c r="B2315" t="s">
        <v>117</v>
      </c>
      <c r="C2315" t="s">
        <v>41</v>
      </c>
    </row>
    <row r="2316" spans="1:3" x14ac:dyDescent="0.3">
      <c r="A2316" t="s">
        <v>543</v>
      </c>
      <c r="B2316" t="s">
        <v>546</v>
      </c>
      <c r="C2316" t="s">
        <v>78</v>
      </c>
    </row>
    <row r="2317" spans="1:3" x14ac:dyDescent="0.3">
      <c r="A2317" t="s">
        <v>479</v>
      </c>
      <c r="B2317" t="s">
        <v>483</v>
      </c>
      <c r="C2317" t="s">
        <v>484</v>
      </c>
    </row>
    <row r="2318" spans="1:3" x14ac:dyDescent="0.3">
      <c r="A2318" t="s">
        <v>317</v>
      </c>
      <c r="B2318" t="s">
        <v>319</v>
      </c>
      <c r="C2318" t="s">
        <v>32</v>
      </c>
    </row>
    <row r="2319" spans="1:3" x14ac:dyDescent="0.3">
      <c r="A2319" t="s">
        <v>383</v>
      </c>
      <c r="B2319" t="s">
        <v>386</v>
      </c>
      <c r="C2319" t="s">
        <v>170</v>
      </c>
    </row>
    <row r="2320" spans="1:3" x14ac:dyDescent="0.3">
      <c r="A2320" t="s">
        <v>552</v>
      </c>
      <c r="B2320" t="s">
        <v>555</v>
      </c>
      <c r="C2320" t="s">
        <v>258</v>
      </c>
    </row>
    <row r="2321" spans="1:3" x14ac:dyDescent="0.3">
      <c r="A2321" t="s">
        <v>352</v>
      </c>
      <c r="B2321" t="s">
        <v>355</v>
      </c>
      <c r="C2321" t="s">
        <v>178</v>
      </c>
    </row>
    <row r="2322" spans="1:3" x14ac:dyDescent="0.3">
      <c r="A2322" t="s">
        <v>568</v>
      </c>
      <c r="B2322" t="s">
        <v>516</v>
      </c>
      <c r="C2322" t="s">
        <v>32</v>
      </c>
    </row>
    <row r="2323" spans="1:3" x14ac:dyDescent="0.3">
      <c r="A2323" t="s">
        <v>152</v>
      </c>
      <c r="B2323" t="s">
        <v>156</v>
      </c>
      <c r="C2323" t="s">
        <v>95</v>
      </c>
    </row>
    <row r="2324" spans="1:3" x14ac:dyDescent="0.3">
      <c r="A2324" t="s">
        <v>114</v>
      </c>
      <c r="B2324" t="s">
        <v>117</v>
      </c>
      <c r="C2324" t="s">
        <v>41</v>
      </c>
    </row>
    <row r="2325" spans="1:3" x14ac:dyDescent="0.3">
      <c r="A2325" t="s">
        <v>160</v>
      </c>
      <c r="B2325" t="s">
        <v>162</v>
      </c>
      <c r="C2325" t="s">
        <v>32</v>
      </c>
    </row>
    <row r="2326" spans="1:3" x14ac:dyDescent="0.3">
      <c r="A2326" t="s">
        <v>37</v>
      </c>
      <c r="B2326" t="s">
        <v>40</v>
      </c>
      <c r="C2326" t="s">
        <v>41</v>
      </c>
    </row>
    <row r="2327" spans="1:3" x14ac:dyDescent="0.3">
      <c r="A2327" t="s">
        <v>104</v>
      </c>
      <c r="B2327" t="s">
        <v>106</v>
      </c>
      <c r="C2327" t="s">
        <v>32</v>
      </c>
    </row>
    <row r="2328" spans="1:3" x14ac:dyDescent="0.3">
      <c r="A2328" t="s">
        <v>452</v>
      </c>
      <c r="B2328" t="s">
        <v>455</v>
      </c>
      <c r="C2328" t="s">
        <v>258</v>
      </c>
    </row>
    <row r="2329" spans="1:3" x14ac:dyDescent="0.3">
      <c r="A2329" t="s">
        <v>425</v>
      </c>
      <c r="B2329" t="s">
        <v>428</v>
      </c>
      <c r="C2329" t="s">
        <v>430</v>
      </c>
    </row>
    <row r="2330" spans="1:3" x14ac:dyDescent="0.3">
      <c r="A2330" t="s">
        <v>37</v>
      </c>
      <c r="B2330" t="s">
        <v>40</v>
      </c>
      <c r="C2330" t="s">
        <v>41</v>
      </c>
    </row>
    <row r="2331" spans="1:3" x14ac:dyDescent="0.3">
      <c r="A2331" t="s">
        <v>272</v>
      </c>
      <c r="B2331" t="s">
        <v>274</v>
      </c>
      <c r="C2331" t="s">
        <v>32</v>
      </c>
    </row>
    <row r="2332" spans="1:3" x14ac:dyDescent="0.3">
      <c r="A2332" t="s">
        <v>52</v>
      </c>
      <c r="B2332" t="s">
        <v>54</v>
      </c>
      <c r="C2332" t="s">
        <v>32</v>
      </c>
    </row>
    <row r="2333" spans="1:3" x14ac:dyDescent="0.3">
      <c r="A2333" t="s">
        <v>58</v>
      </c>
      <c r="B2333" t="s">
        <v>60</v>
      </c>
      <c r="C2333" t="s">
        <v>32</v>
      </c>
    </row>
    <row r="2334" spans="1:3" x14ac:dyDescent="0.3">
      <c r="A2334" t="s">
        <v>285</v>
      </c>
      <c r="B2334" t="s">
        <v>289</v>
      </c>
      <c r="C2334" t="s">
        <v>95</v>
      </c>
    </row>
    <row r="2335" spans="1:3" x14ac:dyDescent="0.3">
      <c r="A2335" t="s">
        <v>67</v>
      </c>
      <c r="B2335" t="s">
        <v>70</v>
      </c>
      <c r="C2335" t="s">
        <v>41</v>
      </c>
    </row>
    <row r="2336" spans="1:3" x14ac:dyDescent="0.3">
      <c r="A2336" t="s">
        <v>174</v>
      </c>
      <c r="B2336" t="s">
        <v>177</v>
      </c>
      <c r="C2336" t="s">
        <v>178</v>
      </c>
    </row>
    <row r="2337" spans="1:3" x14ac:dyDescent="0.3">
      <c r="A2337" t="s">
        <v>84</v>
      </c>
      <c r="B2337" t="s">
        <v>48</v>
      </c>
      <c r="C2337" t="s">
        <v>41</v>
      </c>
    </row>
    <row r="2338" spans="1:3" x14ac:dyDescent="0.3">
      <c r="A2338" t="s">
        <v>67</v>
      </c>
      <c r="B2338" t="s">
        <v>70</v>
      </c>
      <c r="C2338" t="s">
        <v>41</v>
      </c>
    </row>
    <row r="2339" spans="1:3" x14ac:dyDescent="0.3">
      <c r="A2339" t="s">
        <v>99</v>
      </c>
      <c r="B2339" t="s">
        <v>30</v>
      </c>
      <c r="C2339" t="s">
        <v>32</v>
      </c>
    </row>
    <row r="2340" spans="1:3" x14ac:dyDescent="0.3">
      <c r="A2340" t="s">
        <v>84</v>
      </c>
      <c r="B2340" t="s">
        <v>48</v>
      </c>
      <c r="C2340" t="s">
        <v>41</v>
      </c>
    </row>
    <row r="2341" spans="1:3" x14ac:dyDescent="0.3">
      <c r="A2341" t="s">
        <v>379</v>
      </c>
      <c r="B2341" t="s">
        <v>381</v>
      </c>
      <c r="C2341" t="s">
        <v>32</v>
      </c>
    </row>
    <row r="2342" spans="1:3" x14ac:dyDescent="0.3">
      <c r="A2342" t="s">
        <v>458</v>
      </c>
      <c r="B2342" t="s">
        <v>283</v>
      </c>
      <c r="C2342" t="s">
        <v>32</v>
      </c>
    </row>
    <row r="2343" spans="1:3" x14ac:dyDescent="0.3">
      <c r="A2343" t="s">
        <v>120</v>
      </c>
      <c r="B2343" t="s">
        <v>122</v>
      </c>
      <c r="C2343" t="s">
        <v>32</v>
      </c>
    </row>
    <row r="2344" spans="1:3" x14ac:dyDescent="0.3">
      <c r="A2344" t="s">
        <v>126</v>
      </c>
      <c r="B2344" t="s">
        <v>129</v>
      </c>
      <c r="C2344" t="s">
        <v>130</v>
      </c>
    </row>
    <row r="2345" spans="1:3" x14ac:dyDescent="0.3">
      <c r="A2345" t="s">
        <v>133</v>
      </c>
      <c r="B2345" t="s">
        <v>136</v>
      </c>
      <c r="C2345" t="s">
        <v>78</v>
      </c>
    </row>
    <row r="2346" spans="1:3" x14ac:dyDescent="0.3">
      <c r="A2346" t="s">
        <v>507</v>
      </c>
      <c r="B2346" t="s">
        <v>30</v>
      </c>
      <c r="C2346" t="s">
        <v>32</v>
      </c>
    </row>
    <row r="2347" spans="1:3" x14ac:dyDescent="0.3">
      <c r="A2347" t="s">
        <v>309</v>
      </c>
      <c r="B2347" t="s">
        <v>216</v>
      </c>
      <c r="C2347" t="s">
        <v>32</v>
      </c>
    </row>
    <row r="2348" spans="1:3" x14ac:dyDescent="0.3">
      <c r="A2348" t="s">
        <v>144</v>
      </c>
      <c r="B2348" t="s">
        <v>147</v>
      </c>
      <c r="C2348" t="s">
        <v>148</v>
      </c>
    </row>
    <row r="2349" spans="1:3" x14ac:dyDescent="0.3">
      <c r="A2349" t="s">
        <v>174</v>
      </c>
      <c r="B2349" t="s">
        <v>177</v>
      </c>
      <c r="C2349" t="s">
        <v>178</v>
      </c>
    </row>
    <row r="2350" spans="1:3" x14ac:dyDescent="0.3">
      <c r="A2350" t="s">
        <v>335</v>
      </c>
      <c r="B2350" t="s">
        <v>162</v>
      </c>
      <c r="C2350" t="s">
        <v>32</v>
      </c>
    </row>
    <row r="2351" spans="1:3" x14ac:dyDescent="0.3">
      <c r="A2351" t="s">
        <v>114</v>
      </c>
      <c r="B2351" t="s">
        <v>117</v>
      </c>
      <c r="C2351" t="s">
        <v>41</v>
      </c>
    </row>
    <row r="2352" spans="1:3" x14ac:dyDescent="0.3">
      <c r="A2352" t="s">
        <v>272</v>
      </c>
      <c r="B2352" t="s">
        <v>274</v>
      </c>
      <c r="C2352" t="s">
        <v>32</v>
      </c>
    </row>
    <row r="2353" spans="1:3" x14ac:dyDescent="0.3">
      <c r="A2353" t="s">
        <v>165</v>
      </c>
      <c r="B2353" t="s">
        <v>168</v>
      </c>
      <c r="C2353" t="s">
        <v>170</v>
      </c>
    </row>
    <row r="2354" spans="1:3" x14ac:dyDescent="0.3">
      <c r="A2354" t="s">
        <v>552</v>
      </c>
      <c r="B2354" t="s">
        <v>555</v>
      </c>
      <c r="C2354" t="s">
        <v>258</v>
      </c>
    </row>
    <row r="2355" spans="1:3" x14ac:dyDescent="0.3">
      <c r="A2355" t="s">
        <v>89</v>
      </c>
      <c r="B2355" t="s">
        <v>93</v>
      </c>
      <c r="C2355" t="s">
        <v>95</v>
      </c>
    </row>
    <row r="2356" spans="1:3" x14ac:dyDescent="0.3">
      <c r="A2356" t="s">
        <v>174</v>
      </c>
      <c r="B2356" t="s">
        <v>177</v>
      </c>
      <c r="C2356" t="s">
        <v>178</v>
      </c>
    </row>
    <row r="2357" spans="1:3" x14ac:dyDescent="0.3">
      <c r="A2357" t="s">
        <v>335</v>
      </c>
      <c r="B2357" t="s">
        <v>162</v>
      </c>
      <c r="C2357" t="s">
        <v>32</v>
      </c>
    </row>
    <row r="2358" spans="1:3" x14ac:dyDescent="0.3">
      <c r="A2358" t="s">
        <v>174</v>
      </c>
      <c r="B2358" t="s">
        <v>177</v>
      </c>
      <c r="C2358" t="s">
        <v>178</v>
      </c>
    </row>
    <row r="2359" spans="1:3" x14ac:dyDescent="0.3">
      <c r="A2359" t="s">
        <v>62</v>
      </c>
      <c r="B2359" t="s">
        <v>64</v>
      </c>
      <c r="C2359" t="s">
        <v>32</v>
      </c>
    </row>
    <row r="2360" spans="1:3" x14ac:dyDescent="0.3">
      <c r="A2360" t="s">
        <v>234</v>
      </c>
      <c r="B2360" t="s">
        <v>236</v>
      </c>
      <c r="C2360" t="s">
        <v>32</v>
      </c>
    </row>
    <row r="2361" spans="1:3" x14ac:dyDescent="0.3">
      <c r="A2361" t="s">
        <v>302</v>
      </c>
      <c r="B2361" t="s">
        <v>305</v>
      </c>
      <c r="C2361" t="s">
        <v>200</v>
      </c>
    </row>
    <row r="2362" spans="1:3" x14ac:dyDescent="0.3">
      <c r="A2362" t="s">
        <v>89</v>
      </c>
      <c r="B2362" t="s">
        <v>93</v>
      </c>
      <c r="C2362" t="s">
        <v>95</v>
      </c>
    </row>
    <row r="2363" spans="1:3" x14ac:dyDescent="0.3">
      <c r="A2363" t="s">
        <v>373</v>
      </c>
      <c r="B2363" t="s">
        <v>376</v>
      </c>
      <c r="C2363" t="s">
        <v>231</v>
      </c>
    </row>
    <row r="2364" spans="1:3" x14ac:dyDescent="0.3">
      <c r="A2364" t="s">
        <v>397</v>
      </c>
      <c r="B2364" t="s">
        <v>399</v>
      </c>
      <c r="C2364" t="s">
        <v>32</v>
      </c>
    </row>
    <row r="2365" spans="1:3" x14ac:dyDescent="0.3">
      <c r="A2365" t="s">
        <v>174</v>
      </c>
      <c r="B2365" t="s">
        <v>177</v>
      </c>
      <c r="C2365" t="s">
        <v>178</v>
      </c>
    </row>
    <row r="2366" spans="1:3" x14ac:dyDescent="0.3">
      <c r="A2366" t="s">
        <v>114</v>
      </c>
      <c r="B2366" t="s">
        <v>117</v>
      </c>
      <c r="C2366" t="s">
        <v>41</v>
      </c>
    </row>
    <row r="2367" spans="1:3" x14ac:dyDescent="0.3">
      <c r="A2367" t="s">
        <v>543</v>
      </c>
      <c r="B2367" t="s">
        <v>546</v>
      </c>
      <c r="C2367" t="s">
        <v>78</v>
      </c>
    </row>
    <row r="2368" spans="1:3" x14ac:dyDescent="0.3">
      <c r="A2368" t="s">
        <v>572</v>
      </c>
      <c r="B2368" t="s">
        <v>575</v>
      </c>
      <c r="C2368" t="s">
        <v>443</v>
      </c>
    </row>
    <row r="2369" spans="1:3" x14ac:dyDescent="0.3">
      <c r="A2369" t="s">
        <v>317</v>
      </c>
      <c r="B2369" t="s">
        <v>319</v>
      </c>
      <c r="C2369" t="s">
        <v>32</v>
      </c>
    </row>
    <row r="2370" spans="1:3" x14ac:dyDescent="0.3">
      <c r="A2370" t="s">
        <v>383</v>
      </c>
      <c r="B2370" t="s">
        <v>386</v>
      </c>
      <c r="C2370" t="s">
        <v>170</v>
      </c>
    </row>
    <row r="2371" spans="1:3" x14ac:dyDescent="0.3">
      <c r="A2371" t="s">
        <v>552</v>
      </c>
      <c r="B2371" t="s">
        <v>555</v>
      </c>
      <c r="C2371" t="s">
        <v>258</v>
      </c>
    </row>
    <row r="2372" spans="1:3" x14ac:dyDescent="0.3">
      <c r="A2372" t="s">
        <v>352</v>
      </c>
      <c r="B2372" t="s">
        <v>355</v>
      </c>
      <c r="C2372" t="s">
        <v>178</v>
      </c>
    </row>
    <row r="2373" spans="1:3" x14ac:dyDescent="0.3">
      <c r="A2373" t="s">
        <v>568</v>
      </c>
      <c r="B2373" t="s">
        <v>516</v>
      </c>
      <c r="C2373" t="s">
        <v>32</v>
      </c>
    </row>
    <row r="2374" spans="1:3" x14ac:dyDescent="0.3">
      <c r="A2374" t="s">
        <v>152</v>
      </c>
      <c r="B2374" t="s">
        <v>156</v>
      </c>
      <c r="C2374" t="s">
        <v>95</v>
      </c>
    </row>
    <row r="2375" spans="1:3" x14ac:dyDescent="0.3">
      <c r="A2375" t="s">
        <v>114</v>
      </c>
      <c r="B2375" t="s">
        <v>117</v>
      </c>
      <c r="C2375" t="s">
        <v>41</v>
      </c>
    </row>
    <row r="2376" spans="1:3" x14ac:dyDescent="0.3">
      <c r="A2376" t="s">
        <v>160</v>
      </c>
      <c r="B2376" t="s">
        <v>162</v>
      </c>
      <c r="C2376" t="s">
        <v>32</v>
      </c>
    </row>
    <row r="2377" spans="1:3" x14ac:dyDescent="0.3">
      <c r="A2377" t="s">
        <v>37</v>
      </c>
      <c r="B2377" t="s">
        <v>40</v>
      </c>
      <c r="C2377" t="s">
        <v>41</v>
      </c>
    </row>
    <row r="2378" spans="1:3" x14ac:dyDescent="0.3">
      <c r="A2378" t="s">
        <v>104</v>
      </c>
      <c r="B2378" t="s">
        <v>106</v>
      </c>
      <c r="C2378" t="s">
        <v>32</v>
      </c>
    </row>
    <row r="2379" spans="1:3" x14ac:dyDescent="0.3">
      <c r="A2379" t="s">
        <v>452</v>
      </c>
      <c r="B2379" t="s">
        <v>455</v>
      </c>
      <c r="C2379" t="s">
        <v>258</v>
      </c>
    </row>
    <row r="2380" spans="1:3" x14ac:dyDescent="0.3">
      <c r="A2380" t="s">
        <v>174</v>
      </c>
      <c r="B2380" t="s">
        <v>177</v>
      </c>
      <c r="C2380" t="s">
        <v>178</v>
      </c>
    </row>
    <row r="2381" spans="1:3" x14ac:dyDescent="0.3">
      <c r="A2381" t="s">
        <v>203</v>
      </c>
      <c r="B2381" t="s">
        <v>30</v>
      </c>
      <c r="C2381" t="s">
        <v>32</v>
      </c>
    </row>
    <row r="2382" spans="1:3" x14ac:dyDescent="0.3">
      <c r="A2382" t="s">
        <v>475</v>
      </c>
      <c r="B2382" t="s">
        <v>30</v>
      </c>
      <c r="C2382" t="s">
        <v>32</v>
      </c>
    </row>
    <row r="2383" spans="1:3" x14ac:dyDescent="0.3">
      <c r="A2383" t="s">
        <v>467</v>
      </c>
      <c r="B2383" t="s">
        <v>470</v>
      </c>
      <c r="C2383" t="s">
        <v>130</v>
      </c>
    </row>
    <row r="2384" spans="1:3" x14ac:dyDescent="0.3">
      <c r="A2384" t="s">
        <v>391</v>
      </c>
      <c r="B2384" t="s">
        <v>394</v>
      </c>
      <c r="C2384" t="s">
        <v>130</v>
      </c>
    </row>
    <row r="2385" spans="1:3" x14ac:dyDescent="0.3">
      <c r="A2385" t="s">
        <v>196</v>
      </c>
      <c r="B2385" t="s">
        <v>199</v>
      </c>
      <c r="C2385" t="s">
        <v>199</v>
      </c>
    </row>
    <row r="2386" spans="1:3" x14ac:dyDescent="0.3">
      <c r="A2386" t="s">
        <v>452</v>
      </c>
      <c r="B2386" t="s">
        <v>455</v>
      </c>
      <c r="C2386" t="s">
        <v>258</v>
      </c>
    </row>
    <row r="2387" spans="1:3" x14ac:dyDescent="0.3">
      <c r="A2387" t="s">
        <v>520</v>
      </c>
      <c r="B2387" t="s">
        <v>523</v>
      </c>
      <c r="C2387" t="s">
        <v>178</v>
      </c>
    </row>
    <row r="2388" spans="1:3" x14ac:dyDescent="0.3">
      <c r="A2388" t="s">
        <v>317</v>
      </c>
      <c r="B2388" t="s">
        <v>319</v>
      </c>
      <c r="C2388" t="s">
        <v>32</v>
      </c>
    </row>
    <row r="2389" spans="1:3" x14ac:dyDescent="0.3">
      <c r="A2389" t="s">
        <v>415</v>
      </c>
      <c r="B2389" t="s">
        <v>381</v>
      </c>
      <c r="C2389" t="s">
        <v>32</v>
      </c>
    </row>
    <row r="2390" spans="1:3" x14ac:dyDescent="0.3">
      <c r="A2390" t="s">
        <v>479</v>
      </c>
      <c r="B2390" t="s">
        <v>483</v>
      </c>
      <c r="C2390" t="s">
        <v>484</v>
      </c>
    </row>
    <row r="2391" spans="1:3" x14ac:dyDescent="0.3">
      <c r="A2391" t="s">
        <v>462</v>
      </c>
      <c r="B2391" t="s">
        <v>465</v>
      </c>
      <c r="C2391" t="s">
        <v>443</v>
      </c>
    </row>
    <row r="2392" spans="1:3" x14ac:dyDescent="0.3">
      <c r="A2392" t="s">
        <v>174</v>
      </c>
      <c r="B2392" t="s">
        <v>177</v>
      </c>
      <c r="C2392" t="s">
        <v>178</v>
      </c>
    </row>
    <row r="2393" spans="1:3" x14ac:dyDescent="0.3">
      <c r="A2393" t="s">
        <v>418</v>
      </c>
      <c r="B2393" t="s">
        <v>199</v>
      </c>
      <c r="C2393" t="s">
        <v>199</v>
      </c>
    </row>
    <row r="2394" spans="1:3" x14ac:dyDescent="0.3">
      <c r="A2394" t="s">
        <v>272</v>
      </c>
      <c r="B2394" t="s">
        <v>274</v>
      </c>
      <c r="C2394" t="s">
        <v>32</v>
      </c>
    </row>
    <row r="2395" spans="1:3" x14ac:dyDescent="0.3">
      <c r="A2395" t="s">
        <v>272</v>
      </c>
      <c r="B2395" t="s">
        <v>274</v>
      </c>
      <c r="C2395" t="s">
        <v>32</v>
      </c>
    </row>
    <row r="2396" spans="1:3" x14ac:dyDescent="0.3">
      <c r="A2396" t="s">
        <v>28</v>
      </c>
      <c r="B2396" t="s">
        <v>30</v>
      </c>
      <c r="C2396" t="s">
        <v>32</v>
      </c>
    </row>
    <row r="2397" spans="1:3" x14ac:dyDescent="0.3">
      <c r="A2397" t="s">
        <v>120</v>
      </c>
      <c r="B2397" t="s">
        <v>122</v>
      </c>
      <c r="C2397" t="s">
        <v>32</v>
      </c>
    </row>
    <row r="2398" spans="1:3" x14ac:dyDescent="0.3">
      <c r="A2398" t="s">
        <v>498</v>
      </c>
      <c r="B2398" t="s">
        <v>501</v>
      </c>
      <c r="C2398" t="s">
        <v>326</v>
      </c>
    </row>
    <row r="2399" spans="1:3" x14ac:dyDescent="0.3">
      <c r="A2399" t="s">
        <v>133</v>
      </c>
      <c r="B2399" t="s">
        <v>136</v>
      </c>
      <c r="C2399" t="s">
        <v>78</v>
      </c>
    </row>
    <row r="2400" spans="1:3" x14ac:dyDescent="0.3">
      <c r="A2400" t="s">
        <v>403</v>
      </c>
      <c r="B2400" t="s">
        <v>48</v>
      </c>
      <c r="C2400" t="s">
        <v>41</v>
      </c>
    </row>
    <row r="2401" spans="1:3" x14ac:dyDescent="0.3">
      <c r="A2401" t="s">
        <v>174</v>
      </c>
      <c r="B2401" t="s">
        <v>177</v>
      </c>
      <c r="C2401" t="s">
        <v>178</v>
      </c>
    </row>
    <row r="2402" spans="1:3" x14ac:dyDescent="0.3">
      <c r="A2402" t="s">
        <v>37</v>
      </c>
      <c r="B2402" t="s">
        <v>40</v>
      </c>
      <c r="C2402" t="s">
        <v>41</v>
      </c>
    </row>
    <row r="2403" spans="1:3" x14ac:dyDescent="0.3">
      <c r="A2403" t="s">
        <v>272</v>
      </c>
      <c r="B2403" t="s">
        <v>274</v>
      </c>
      <c r="C2403" t="s">
        <v>32</v>
      </c>
    </row>
    <row r="2404" spans="1:3" x14ac:dyDescent="0.3">
      <c r="A2404" t="s">
        <v>174</v>
      </c>
      <c r="B2404" t="s">
        <v>177</v>
      </c>
      <c r="C2404" t="s">
        <v>178</v>
      </c>
    </row>
    <row r="2405" spans="1:3" x14ac:dyDescent="0.3">
      <c r="A2405" t="s">
        <v>45</v>
      </c>
      <c r="B2405" t="s">
        <v>48</v>
      </c>
      <c r="C2405" t="s">
        <v>41</v>
      </c>
    </row>
    <row r="2406" spans="1:3" x14ac:dyDescent="0.3">
      <c r="A2406" t="s">
        <v>174</v>
      </c>
      <c r="B2406" t="s">
        <v>177</v>
      </c>
      <c r="C2406" t="s">
        <v>178</v>
      </c>
    </row>
    <row r="2407" spans="1:3" x14ac:dyDescent="0.3">
      <c r="A2407" t="s">
        <v>114</v>
      </c>
      <c r="B2407" t="s">
        <v>117</v>
      </c>
      <c r="C2407" t="s">
        <v>41</v>
      </c>
    </row>
    <row r="2408" spans="1:3" x14ac:dyDescent="0.3">
      <c r="A2408" t="s">
        <v>174</v>
      </c>
      <c r="B2408" t="s">
        <v>177</v>
      </c>
      <c r="C2408" t="s">
        <v>178</v>
      </c>
    </row>
    <row r="2409" spans="1:3" x14ac:dyDescent="0.3">
      <c r="A2409" t="s">
        <v>196</v>
      </c>
      <c r="B2409" t="s">
        <v>199</v>
      </c>
      <c r="C2409" t="s">
        <v>199</v>
      </c>
    </row>
    <row r="2410" spans="1:3" x14ac:dyDescent="0.3">
      <c r="A2410" t="s">
        <v>475</v>
      </c>
      <c r="B2410" t="s">
        <v>30</v>
      </c>
      <c r="C2410" t="s">
        <v>32</v>
      </c>
    </row>
    <row r="2411" spans="1:3" x14ac:dyDescent="0.3">
      <c r="A2411" t="s">
        <v>272</v>
      </c>
      <c r="B2411" t="s">
        <v>274</v>
      </c>
      <c r="C2411" t="s">
        <v>32</v>
      </c>
    </row>
    <row r="2412" spans="1:3" x14ac:dyDescent="0.3">
      <c r="A2412" t="s">
        <v>174</v>
      </c>
      <c r="B2412" t="s">
        <v>177</v>
      </c>
      <c r="C2412" t="s">
        <v>178</v>
      </c>
    </row>
    <row r="2413" spans="1:3" x14ac:dyDescent="0.3">
      <c r="A2413" t="s">
        <v>196</v>
      </c>
      <c r="B2413" t="s">
        <v>199</v>
      </c>
      <c r="C2413" t="s">
        <v>199</v>
      </c>
    </row>
    <row r="2414" spans="1:3" x14ac:dyDescent="0.3">
      <c r="A2414" t="s">
        <v>452</v>
      </c>
      <c r="B2414" t="s">
        <v>455</v>
      </c>
      <c r="C2414" t="s">
        <v>258</v>
      </c>
    </row>
    <row r="2415" spans="1:3" x14ac:dyDescent="0.3">
      <c r="A2415" t="s">
        <v>335</v>
      </c>
      <c r="B2415" t="s">
        <v>162</v>
      </c>
      <c r="C2415" t="s">
        <v>32</v>
      </c>
    </row>
    <row r="2416" spans="1:3" x14ac:dyDescent="0.3">
      <c r="A2416" t="s">
        <v>242</v>
      </c>
      <c r="B2416" t="s">
        <v>244</v>
      </c>
      <c r="C2416" t="s">
        <v>32</v>
      </c>
    </row>
    <row r="2417" spans="1:3" x14ac:dyDescent="0.3">
      <c r="A2417" t="s">
        <v>219</v>
      </c>
      <c r="B2417" t="s">
        <v>222</v>
      </c>
      <c r="C2417" t="s">
        <v>41</v>
      </c>
    </row>
    <row r="2418" spans="1:3" x14ac:dyDescent="0.3">
      <c r="A2418" t="s">
        <v>479</v>
      </c>
      <c r="B2418" t="s">
        <v>483</v>
      </c>
      <c r="C2418" t="s">
        <v>484</v>
      </c>
    </row>
    <row r="2419" spans="1:3" x14ac:dyDescent="0.3">
      <c r="A2419" t="s">
        <v>462</v>
      </c>
      <c r="B2419" t="s">
        <v>465</v>
      </c>
      <c r="C2419" t="s">
        <v>443</v>
      </c>
    </row>
    <row r="2420" spans="1:3" x14ac:dyDescent="0.3">
      <c r="A2420" t="s">
        <v>467</v>
      </c>
      <c r="B2420" t="s">
        <v>470</v>
      </c>
      <c r="C2420" t="s">
        <v>130</v>
      </c>
    </row>
    <row r="2421" spans="1:3" x14ac:dyDescent="0.3">
      <c r="A2421" t="s">
        <v>139</v>
      </c>
      <c r="B2421" t="s">
        <v>141</v>
      </c>
      <c r="C2421" t="s">
        <v>32</v>
      </c>
    </row>
    <row r="2422" spans="1:3" x14ac:dyDescent="0.3">
      <c r="A2422" t="s">
        <v>272</v>
      </c>
      <c r="B2422" t="s">
        <v>274</v>
      </c>
      <c r="C2422" t="s">
        <v>32</v>
      </c>
    </row>
    <row r="2423" spans="1:3" x14ac:dyDescent="0.3">
      <c r="A2423" t="s">
        <v>28</v>
      </c>
      <c r="B2423" t="s">
        <v>30</v>
      </c>
      <c r="C2423" t="s">
        <v>32</v>
      </c>
    </row>
    <row r="2424" spans="1:3" x14ac:dyDescent="0.3">
      <c r="A2424" t="s">
        <v>492</v>
      </c>
      <c r="B2424" t="s">
        <v>495</v>
      </c>
      <c r="C2424" t="s">
        <v>170</v>
      </c>
    </row>
    <row r="2425" spans="1:3" x14ac:dyDescent="0.3">
      <c r="A2425" t="s">
        <v>498</v>
      </c>
      <c r="B2425" t="s">
        <v>501</v>
      </c>
      <c r="C2425" t="s">
        <v>326</v>
      </c>
    </row>
    <row r="2426" spans="1:3" x14ac:dyDescent="0.3">
      <c r="A2426" t="s">
        <v>133</v>
      </c>
      <c r="B2426" t="s">
        <v>136</v>
      </c>
      <c r="C2426" t="s">
        <v>78</v>
      </c>
    </row>
    <row r="2427" spans="1:3" x14ac:dyDescent="0.3">
      <c r="A2427" t="s">
        <v>203</v>
      </c>
      <c r="B2427" t="s">
        <v>30</v>
      </c>
      <c r="C2427" t="s">
        <v>32</v>
      </c>
    </row>
    <row r="2428" spans="1:3" x14ac:dyDescent="0.3">
      <c r="A2428" t="s">
        <v>174</v>
      </c>
      <c r="B2428" t="s">
        <v>177</v>
      </c>
      <c r="C2428" t="s">
        <v>178</v>
      </c>
    </row>
    <row r="2429" spans="1:3" x14ac:dyDescent="0.3">
      <c r="A2429" t="s">
        <v>37</v>
      </c>
      <c r="B2429" t="s">
        <v>40</v>
      </c>
      <c r="C2429" t="s">
        <v>41</v>
      </c>
    </row>
    <row r="2430" spans="1:3" x14ac:dyDescent="0.3">
      <c r="A2430" t="s">
        <v>246</v>
      </c>
      <c r="B2430" t="s">
        <v>249</v>
      </c>
      <c r="C2430" t="s">
        <v>200</v>
      </c>
    </row>
    <row r="2431" spans="1:3" x14ac:dyDescent="0.3">
      <c r="A2431" t="s">
        <v>174</v>
      </c>
      <c r="B2431" t="s">
        <v>177</v>
      </c>
      <c r="C2431" t="s">
        <v>178</v>
      </c>
    </row>
    <row r="2432" spans="1:3" x14ac:dyDescent="0.3">
      <c r="A2432" t="s">
        <v>45</v>
      </c>
      <c r="B2432" t="s">
        <v>48</v>
      </c>
      <c r="C2432" t="s">
        <v>41</v>
      </c>
    </row>
    <row r="2433" spans="1:3" x14ac:dyDescent="0.3">
      <c r="A2433" t="s">
        <v>109</v>
      </c>
      <c r="B2433" t="s">
        <v>111</v>
      </c>
      <c r="C2433" t="s">
        <v>32</v>
      </c>
    </row>
    <row r="2434" spans="1:3" x14ac:dyDescent="0.3">
      <c r="A2434" t="s">
        <v>425</v>
      </c>
      <c r="B2434" t="s">
        <v>428</v>
      </c>
      <c r="C2434" t="s">
        <v>430</v>
      </c>
    </row>
    <row r="2435" spans="1:3" x14ac:dyDescent="0.3">
      <c r="A2435" t="s">
        <v>37</v>
      </c>
      <c r="B2435" t="s">
        <v>40</v>
      </c>
      <c r="C2435" t="s">
        <v>41</v>
      </c>
    </row>
    <row r="2436" spans="1:3" x14ac:dyDescent="0.3">
      <c r="A2436" t="s">
        <v>272</v>
      </c>
      <c r="B2436" t="s">
        <v>274</v>
      </c>
      <c r="C2436" t="s">
        <v>32</v>
      </c>
    </row>
    <row r="2437" spans="1:3" x14ac:dyDescent="0.3">
      <c r="A2437" t="s">
        <v>52</v>
      </c>
      <c r="B2437" t="s">
        <v>54</v>
      </c>
      <c r="C2437" t="s">
        <v>32</v>
      </c>
    </row>
    <row r="2438" spans="1:3" x14ac:dyDescent="0.3">
      <c r="A2438" t="s">
        <v>58</v>
      </c>
      <c r="B2438" t="s">
        <v>60</v>
      </c>
      <c r="C2438" t="s">
        <v>32</v>
      </c>
    </row>
    <row r="2439" spans="1:3" x14ac:dyDescent="0.3">
      <c r="A2439" t="s">
        <v>285</v>
      </c>
      <c r="B2439" t="s">
        <v>289</v>
      </c>
      <c r="C2439" t="s">
        <v>95</v>
      </c>
    </row>
    <row r="2440" spans="1:3" x14ac:dyDescent="0.3">
      <c r="A2440" t="s">
        <v>67</v>
      </c>
      <c r="B2440" t="s">
        <v>70</v>
      </c>
      <c r="C2440" t="s">
        <v>41</v>
      </c>
    </row>
    <row r="2441" spans="1:3" x14ac:dyDescent="0.3">
      <c r="A2441" t="s">
        <v>174</v>
      </c>
      <c r="B2441" t="s">
        <v>177</v>
      </c>
      <c r="C2441" t="s">
        <v>178</v>
      </c>
    </row>
    <row r="2442" spans="1:3" x14ac:dyDescent="0.3">
      <c r="A2442" t="s">
        <v>84</v>
      </c>
      <c r="B2442" t="s">
        <v>48</v>
      </c>
      <c r="C2442" t="s">
        <v>41</v>
      </c>
    </row>
    <row r="2443" spans="1:3" x14ac:dyDescent="0.3">
      <c r="A2443" t="s">
        <v>67</v>
      </c>
      <c r="B2443" t="s">
        <v>70</v>
      </c>
      <c r="C2443" t="s">
        <v>41</v>
      </c>
    </row>
    <row r="2444" spans="1:3" x14ac:dyDescent="0.3">
      <c r="A2444" t="s">
        <v>99</v>
      </c>
      <c r="B2444" t="s">
        <v>30</v>
      </c>
      <c r="C2444" t="s">
        <v>32</v>
      </c>
    </row>
    <row r="2445" spans="1:3" x14ac:dyDescent="0.3">
      <c r="A2445" t="s">
        <v>84</v>
      </c>
      <c r="B2445" t="s">
        <v>48</v>
      </c>
      <c r="C2445" t="s">
        <v>41</v>
      </c>
    </row>
    <row r="2446" spans="1:3" x14ac:dyDescent="0.3">
      <c r="A2446" t="s">
        <v>379</v>
      </c>
      <c r="B2446" t="s">
        <v>381</v>
      </c>
      <c r="C2446" t="s">
        <v>32</v>
      </c>
    </row>
    <row r="2447" spans="1:3" x14ac:dyDescent="0.3">
      <c r="A2447" t="s">
        <v>458</v>
      </c>
      <c r="B2447" t="s">
        <v>283</v>
      </c>
      <c r="C2447" t="s">
        <v>32</v>
      </c>
    </row>
    <row r="2448" spans="1:3" x14ac:dyDescent="0.3">
      <c r="A2448" t="s">
        <v>120</v>
      </c>
      <c r="B2448" t="s">
        <v>122</v>
      </c>
      <c r="C2448" t="s">
        <v>32</v>
      </c>
    </row>
    <row r="2449" spans="1:3" x14ac:dyDescent="0.3">
      <c r="A2449" t="s">
        <v>126</v>
      </c>
      <c r="B2449" t="s">
        <v>129</v>
      </c>
      <c r="C2449" t="s">
        <v>130</v>
      </c>
    </row>
    <row r="2450" spans="1:3" x14ac:dyDescent="0.3">
      <c r="A2450" t="s">
        <v>133</v>
      </c>
      <c r="B2450" t="s">
        <v>136</v>
      </c>
      <c r="C2450" t="s">
        <v>78</v>
      </c>
    </row>
    <row r="2451" spans="1:3" x14ac:dyDescent="0.3">
      <c r="A2451" t="s">
        <v>507</v>
      </c>
      <c r="B2451" t="s">
        <v>30</v>
      </c>
      <c r="C2451" t="s">
        <v>32</v>
      </c>
    </row>
    <row r="2452" spans="1:3" x14ac:dyDescent="0.3">
      <c r="A2452" t="s">
        <v>309</v>
      </c>
      <c r="B2452" t="s">
        <v>216</v>
      </c>
      <c r="C2452" t="s">
        <v>32</v>
      </c>
    </row>
    <row r="2453" spans="1:3" x14ac:dyDescent="0.3">
      <c r="A2453" t="s">
        <v>144</v>
      </c>
      <c r="B2453" t="s">
        <v>147</v>
      </c>
      <c r="C2453" t="s">
        <v>148</v>
      </c>
    </row>
    <row r="2454" spans="1:3" x14ac:dyDescent="0.3">
      <c r="A2454" t="s">
        <v>45</v>
      </c>
      <c r="B2454" t="s">
        <v>48</v>
      </c>
      <c r="C2454" t="s">
        <v>41</v>
      </c>
    </row>
    <row r="2455" spans="1:3" x14ac:dyDescent="0.3">
      <c r="A2455" t="s">
        <v>335</v>
      </c>
      <c r="B2455" t="s">
        <v>162</v>
      </c>
      <c r="C2455" t="s">
        <v>32</v>
      </c>
    </row>
    <row r="2456" spans="1:3" x14ac:dyDescent="0.3">
      <c r="A2456" t="s">
        <v>114</v>
      </c>
      <c r="B2456" t="s">
        <v>117</v>
      </c>
      <c r="C2456" t="s">
        <v>41</v>
      </c>
    </row>
    <row r="2457" spans="1:3" x14ac:dyDescent="0.3">
      <c r="A2457" t="s">
        <v>272</v>
      </c>
      <c r="B2457" t="s">
        <v>274</v>
      </c>
      <c r="C2457" t="s">
        <v>32</v>
      </c>
    </row>
    <row r="2458" spans="1:3" x14ac:dyDescent="0.3">
      <c r="A2458" t="s">
        <v>165</v>
      </c>
      <c r="B2458" t="s">
        <v>168</v>
      </c>
      <c r="C2458" t="s">
        <v>170</v>
      </c>
    </row>
    <row r="2459" spans="1:3" x14ac:dyDescent="0.3">
      <c r="A2459" t="s">
        <v>322</v>
      </c>
      <c r="B2459" t="s">
        <v>325</v>
      </c>
      <c r="C2459" t="s">
        <v>326</v>
      </c>
    </row>
    <row r="2460" spans="1:3" x14ac:dyDescent="0.3">
      <c r="A2460" t="s">
        <v>144</v>
      </c>
      <c r="B2460" t="s">
        <v>147</v>
      </c>
      <c r="C2460" t="s">
        <v>148</v>
      </c>
    </row>
    <row r="2461" spans="1:3" x14ac:dyDescent="0.3">
      <c r="A2461" t="s">
        <v>329</v>
      </c>
      <c r="B2461" t="s">
        <v>332</v>
      </c>
      <c r="C2461" t="s">
        <v>170</v>
      </c>
    </row>
    <row r="2462" spans="1:3" x14ac:dyDescent="0.3">
      <c r="A2462" t="s">
        <v>272</v>
      </c>
      <c r="B2462" t="s">
        <v>274</v>
      </c>
      <c r="C2462" t="s">
        <v>32</v>
      </c>
    </row>
    <row r="2463" spans="1:3" x14ac:dyDescent="0.3">
      <c r="A2463" t="s">
        <v>174</v>
      </c>
      <c r="B2463" t="s">
        <v>177</v>
      </c>
      <c r="C2463" t="s">
        <v>178</v>
      </c>
    </row>
    <row r="2464" spans="1:3" x14ac:dyDescent="0.3">
      <c r="A2464" t="s">
        <v>261</v>
      </c>
      <c r="B2464" t="s">
        <v>264</v>
      </c>
      <c r="C2464" t="s">
        <v>188</v>
      </c>
    </row>
    <row r="2465" spans="1:3" x14ac:dyDescent="0.3">
      <c r="A2465" t="s">
        <v>487</v>
      </c>
      <c r="B2465" t="s">
        <v>177</v>
      </c>
      <c r="C2465" t="s">
        <v>178</v>
      </c>
    </row>
    <row r="2466" spans="1:3" x14ac:dyDescent="0.3">
      <c r="A2466" t="s">
        <v>335</v>
      </c>
      <c r="B2466" t="s">
        <v>162</v>
      </c>
      <c r="C2466" t="s">
        <v>32</v>
      </c>
    </row>
    <row r="2467" spans="1:3" x14ac:dyDescent="0.3">
      <c r="A2467" t="s">
        <v>352</v>
      </c>
      <c r="B2467" t="s">
        <v>355</v>
      </c>
      <c r="C2467" t="s">
        <v>178</v>
      </c>
    </row>
    <row r="2468" spans="1:3" x14ac:dyDescent="0.3">
      <c r="A2468" t="s">
        <v>219</v>
      </c>
      <c r="B2468" t="s">
        <v>222</v>
      </c>
      <c r="C2468" t="s">
        <v>41</v>
      </c>
    </row>
    <row r="2469" spans="1:3" x14ac:dyDescent="0.3">
      <c r="A2469" t="s">
        <v>362</v>
      </c>
      <c r="B2469" t="s">
        <v>364</v>
      </c>
      <c r="C2469" t="s">
        <v>32</v>
      </c>
    </row>
    <row r="2470" spans="1:3" x14ac:dyDescent="0.3">
      <c r="A2470" t="s">
        <v>104</v>
      </c>
      <c r="B2470" t="s">
        <v>106</v>
      </c>
      <c r="C2470" t="s">
        <v>32</v>
      </c>
    </row>
    <row r="2471" spans="1:3" x14ac:dyDescent="0.3">
      <c r="A2471" t="s">
        <v>28</v>
      </c>
      <c r="B2471" t="s">
        <v>30</v>
      </c>
      <c r="C2471" t="s">
        <v>32</v>
      </c>
    </row>
    <row r="2472" spans="1:3" x14ac:dyDescent="0.3">
      <c r="A2472" t="s">
        <v>292</v>
      </c>
      <c r="B2472" t="s">
        <v>295</v>
      </c>
      <c r="C2472" t="s">
        <v>231</v>
      </c>
    </row>
    <row r="2473" spans="1:3" x14ac:dyDescent="0.3">
      <c r="A2473" t="s">
        <v>365</v>
      </c>
      <c r="B2473" t="s">
        <v>368</v>
      </c>
      <c r="C2473" t="s">
        <v>370</v>
      </c>
    </row>
    <row r="2474" spans="1:3" x14ac:dyDescent="0.3">
      <c r="A2474" t="s">
        <v>373</v>
      </c>
      <c r="B2474" t="s">
        <v>376</v>
      </c>
      <c r="C2474" t="s">
        <v>231</v>
      </c>
    </row>
    <row r="2475" spans="1:3" x14ac:dyDescent="0.3">
      <c r="A2475" t="s">
        <v>379</v>
      </c>
      <c r="B2475" t="s">
        <v>381</v>
      </c>
      <c r="C2475" t="s">
        <v>32</v>
      </c>
    </row>
    <row r="2476" spans="1:3" x14ac:dyDescent="0.3">
      <c r="A2476" t="s">
        <v>492</v>
      </c>
      <c r="B2476" t="s">
        <v>495</v>
      </c>
      <c r="C2476" t="s">
        <v>170</v>
      </c>
    </row>
    <row r="2477" spans="1:3" x14ac:dyDescent="0.3">
      <c r="A2477" t="s">
        <v>114</v>
      </c>
      <c r="B2477" t="s">
        <v>117</v>
      </c>
      <c r="C2477" t="s">
        <v>41</v>
      </c>
    </row>
    <row r="2478" spans="1:3" x14ac:dyDescent="0.3">
      <c r="A2478" t="s">
        <v>183</v>
      </c>
      <c r="B2478" t="s">
        <v>186</v>
      </c>
      <c r="C2478" t="s">
        <v>188</v>
      </c>
    </row>
    <row r="2479" spans="1:3" x14ac:dyDescent="0.3">
      <c r="A2479" t="s">
        <v>246</v>
      </c>
      <c r="B2479" t="s">
        <v>249</v>
      </c>
      <c r="C2479" t="s">
        <v>200</v>
      </c>
    </row>
    <row r="2480" spans="1:3" x14ac:dyDescent="0.3">
      <c r="A2480" t="s">
        <v>174</v>
      </c>
      <c r="B2480" t="s">
        <v>177</v>
      </c>
      <c r="C2480" t="s">
        <v>178</v>
      </c>
    </row>
    <row r="2481" spans="1:3" x14ac:dyDescent="0.3">
      <c r="A2481" t="s">
        <v>391</v>
      </c>
      <c r="B2481" t="s">
        <v>394</v>
      </c>
      <c r="C2481" t="s">
        <v>130</v>
      </c>
    </row>
    <row r="2482" spans="1:3" x14ac:dyDescent="0.3">
      <c r="A2482" t="s">
        <v>272</v>
      </c>
      <c r="B2482" t="s">
        <v>274</v>
      </c>
      <c r="C2482" t="s">
        <v>32</v>
      </c>
    </row>
    <row r="2483" spans="1:3" x14ac:dyDescent="0.3">
      <c r="A2483" t="s">
        <v>272</v>
      </c>
      <c r="B2483" t="s">
        <v>274</v>
      </c>
      <c r="C2483" t="s">
        <v>32</v>
      </c>
    </row>
    <row r="2484" spans="1:3" x14ac:dyDescent="0.3">
      <c r="A2484" t="s">
        <v>379</v>
      </c>
      <c r="B2484" t="s">
        <v>381</v>
      </c>
      <c r="C2484" t="s">
        <v>32</v>
      </c>
    </row>
    <row r="2485" spans="1:3" x14ac:dyDescent="0.3">
      <c r="A2485" t="s">
        <v>552</v>
      </c>
      <c r="B2485" t="s">
        <v>555</v>
      </c>
      <c r="C2485" t="s">
        <v>258</v>
      </c>
    </row>
    <row r="2486" spans="1:3" x14ac:dyDescent="0.3">
      <c r="A2486" t="s">
        <v>89</v>
      </c>
      <c r="B2486" t="s">
        <v>93</v>
      </c>
      <c r="C2486" t="s">
        <v>95</v>
      </c>
    </row>
    <row r="2487" spans="1:3" x14ac:dyDescent="0.3">
      <c r="A2487" t="s">
        <v>174</v>
      </c>
      <c r="B2487" t="s">
        <v>177</v>
      </c>
      <c r="C2487" t="s">
        <v>178</v>
      </c>
    </row>
    <row r="2488" spans="1:3" x14ac:dyDescent="0.3">
      <c r="A2488" t="s">
        <v>335</v>
      </c>
      <c r="B2488" t="s">
        <v>162</v>
      </c>
      <c r="C2488" t="s">
        <v>32</v>
      </c>
    </row>
    <row r="2489" spans="1:3" x14ac:dyDescent="0.3">
      <c r="A2489" t="s">
        <v>174</v>
      </c>
      <c r="B2489" t="s">
        <v>177</v>
      </c>
      <c r="C2489" t="s">
        <v>178</v>
      </c>
    </row>
    <row r="2490" spans="1:3" x14ac:dyDescent="0.3">
      <c r="A2490" t="s">
        <v>62</v>
      </c>
      <c r="B2490" t="s">
        <v>64</v>
      </c>
      <c r="C2490" t="s">
        <v>32</v>
      </c>
    </row>
    <row r="2491" spans="1:3" x14ac:dyDescent="0.3">
      <c r="A2491" t="s">
        <v>234</v>
      </c>
      <c r="B2491" t="s">
        <v>236</v>
      </c>
      <c r="C2491" t="s">
        <v>32</v>
      </c>
    </row>
    <row r="2492" spans="1:3" x14ac:dyDescent="0.3">
      <c r="A2492" t="s">
        <v>302</v>
      </c>
      <c r="B2492" t="s">
        <v>305</v>
      </c>
      <c r="C2492" t="s">
        <v>200</v>
      </c>
    </row>
    <row r="2493" spans="1:3" x14ac:dyDescent="0.3">
      <c r="A2493" t="s">
        <v>89</v>
      </c>
      <c r="B2493" t="s">
        <v>93</v>
      </c>
      <c r="C2493" t="s">
        <v>95</v>
      </c>
    </row>
    <row r="2494" spans="1:3" x14ac:dyDescent="0.3">
      <c r="A2494" t="s">
        <v>373</v>
      </c>
      <c r="B2494" t="s">
        <v>376</v>
      </c>
      <c r="C2494" t="s">
        <v>231</v>
      </c>
    </row>
    <row r="2495" spans="1:3" x14ac:dyDescent="0.3">
      <c r="A2495" t="s">
        <v>397</v>
      </c>
      <c r="B2495" t="s">
        <v>399</v>
      </c>
      <c r="C2495" t="s">
        <v>32</v>
      </c>
    </row>
    <row r="2496" spans="1:3" x14ac:dyDescent="0.3">
      <c r="A2496" t="s">
        <v>174</v>
      </c>
      <c r="B2496" t="s">
        <v>177</v>
      </c>
      <c r="C2496" t="s">
        <v>178</v>
      </c>
    </row>
    <row r="2497" spans="1:3" x14ac:dyDescent="0.3">
      <c r="A2497" t="s">
        <v>114</v>
      </c>
      <c r="B2497" t="s">
        <v>117</v>
      </c>
      <c r="C2497" t="s">
        <v>41</v>
      </c>
    </row>
    <row r="2498" spans="1:3" x14ac:dyDescent="0.3">
      <c r="A2498" t="s">
        <v>543</v>
      </c>
      <c r="B2498" t="s">
        <v>546</v>
      </c>
      <c r="C2498" t="s">
        <v>78</v>
      </c>
    </row>
    <row r="2499" spans="1:3" x14ac:dyDescent="0.3">
      <c r="A2499" t="s">
        <v>572</v>
      </c>
      <c r="B2499" t="s">
        <v>575</v>
      </c>
      <c r="C2499" t="s">
        <v>443</v>
      </c>
    </row>
    <row r="2500" spans="1:3" x14ac:dyDescent="0.3">
      <c r="A2500" t="s">
        <v>317</v>
      </c>
      <c r="B2500" t="s">
        <v>319</v>
      </c>
      <c r="C2500" t="s">
        <v>32</v>
      </c>
    </row>
    <row r="2501" spans="1:3" x14ac:dyDescent="0.3">
      <c r="A2501" t="s">
        <v>383</v>
      </c>
      <c r="B2501" t="s">
        <v>386</v>
      </c>
      <c r="C2501" t="s">
        <v>170</v>
      </c>
    </row>
    <row r="2502" spans="1:3" x14ac:dyDescent="0.3">
      <c r="A2502" t="s">
        <v>552</v>
      </c>
      <c r="B2502" t="s">
        <v>555</v>
      </c>
      <c r="C2502" t="s">
        <v>258</v>
      </c>
    </row>
    <row r="2503" spans="1:3" x14ac:dyDescent="0.3">
      <c r="A2503" t="s">
        <v>352</v>
      </c>
      <c r="B2503" t="s">
        <v>355</v>
      </c>
      <c r="C2503" t="s">
        <v>178</v>
      </c>
    </row>
    <row r="2504" spans="1:3" x14ac:dyDescent="0.3">
      <c r="A2504" t="s">
        <v>568</v>
      </c>
      <c r="B2504" t="s">
        <v>516</v>
      </c>
      <c r="C2504" t="s">
        <v>32</v>
      </c>
    </row>
    <row r="2505" spans="1:3" x14ac:dyDescent="0.3">
      <c r="A2505" t="s">
        <v>152</v>
      </c>
      <c r="B2505" t="s">
        <v>156</v>
      </c>
      <c r="C2505" t="s">
        <v>95</v>
      </c>
    </row>
    <row r="2506" spans="1:3" x14ac:dyDescent="0.3">
      <c r="A2506" t="s">
        <v>114</v>
      </c>
      <c r="B2506" t="s">
        <v>117</v>
      </c>
      <c r="C2506" t="s">
        <v>41</v>
      </c>
    </row>
    <row r="2507" spans="1:3" x14ac:dyDescent="0.3">
      <c r="A2507" t="s">
        <v>160</v>
      </c>
      <c r="B2507" t="s">
        <v>162</v>
      </c>
      <c r="C2507" t="s">
        <v>32</v>
      </c>
    </row>
    <row r="2508" spans="1:3" x14ac:dyDescent="0.3">
      <c r="A2508" t="s">
        <v>37</v>
      </c>
      <c r="B2508" t="s">
        <v>40</v>
      </c>
      <c r="C2508" t="s">
        <v>41</v>
      </c>
    </row>
    <row r="2509" spans="1:3" x14ac:dyDescent="0.3">
      <c r="A2509" t="s">
        <v>104</v>
      </c>
      <c r="B2509" t="s">
        <v>106</v>
      </c>
      <c r="C2509" t="s">
        <v>32</v>
      </c>
    </row>
    <row r="2510" spans="1:3" x14ac:dyDescent="0.3">
      <c r="A2510" t="s">
        <v>452</v>
      </c>
      <c r="B2510" t="s">
        <v>455</v>
      </c>
      <c r="C2510" t="s">
        <v>258</v>
      </c>
    </row>
    <row r="2511" spans="1:3" x14ac:dyDescent="0.3">
      <c r="A2511" t="s">
        <v>322</v>
      </c>
      <c r="B2511" t="s">
        <v>325</v>
      </c>
      <c r="C2511" t="s">
        <v>326</v>
      </c>
    </row>
    <row r="2512" spans="1:3" x14ac:dyDescent="0.3">
      <c r="A2512" t="s">
        <v>196</v>
      </c>
      <c r="B2512" t="s">
        <v>199</v>
      </c>
      <c r="C2512" t="s">
        <v>199</v>
      </c>
    </row>
    <row r="2513" spans="1:3" x14ac:dyDescent="0.3">
      <c r="A2513" t="s">
        <v>174</v>
      </c>
      <c r="B2513" t="s">
        <v>177</v>
      </c>
      <c r="C2513" t="s">
        <v>178</v>
      </c>
    </row>
    <row r="2514" spans="1:3" x14ac:dyDescent="0.3">
      <c r="A2514" t="s">
        <v>272</v>
      </c>
      <c r="B2514" t="s">
        <v>274</v>
      </c>
      <c r="C2514" t="s">
        <v>32</v>
      </c>
    </row>
    <row r="2515" spans="1:3" x14ac:dyDescent="0.3">
      <c r="A2515" t="s">
        <v>174</v>
      </c>
      <c r="B2515" t="s">
        <v>177</v>
      </c>
      <c r="C2515" t="s">
        <v>178</v>
      </c>
    </row>
    <row r="2516" spans="1:3" x14ac:dyDescent="0.3">
      <c r="A2516" t="s">
        <v>160</v>
      </c>
      <c r="B2516" t="s">
        <v>162</v>
      </c>
      <c r="C2516" t="s">
        <v>32</v>
      </c>
    </row>
    <row r="2517" spans="1:3" x14ac:dyDescent="0.3">
      <c r="A2517" t="s">
        <v>487</v>
      </c>
      <c r="B2517" t="s">
        <v>177</v>
      </c>
      <c r="C2517" t="s">
        <v>178</v>
      </c>
    </row>
    <row r="2518" spans="1:3" x14ac:dyDescent="0.3">
      <c r="A2518" t="s">
        <v>335</v>
      </c>
      <c r="B2518" t="s">
        <v>162</v>
      </c>
      <c r="C2518" t="s">
        <v>32</v>
      </c>
    </row>
    <row r="2519" spans="1:3" x14ac:dyDescent="0.3">
      <c r="A2519" t="s">
        <v>242</v>
      </c>
      <c r="B2519" t="s">
        <v>244</v>
      </c>
      <c r="C2519" t="s">
        <v>32</v>
      </c>
    </row>
    <row r="2520" spans="1:3" x14ac:dyDescent="0.3">
      <c r="A2520" t="s">
        <v>219</v>
      </c>
      <c r="B2520" t="s">
        <v>222</v>
      </c>
      <c r="C2520" t="s">
        <v>41</v>
      </c>
    </row>
    <row r="2521" spans="1:3" x14ac:dyDescent="0.3">
      <c r="A2521" t="s">
        <v>365</v>
      </c>
      <c r="B2521" t="s">
        <v>368</v>
      </c>
      <c r="C2521" t="s">
        <v>370</v>
      </c>
    </row>
    <row r="2522" spans="1:3" x14ac:dyDescent="0.3">
      <c r="A2522" t="s">
        <v>383</v>
      </c>
      <c r="B2522" t="s">
        <v>386</v>
      </c>
      <c r="C2522" t="s">
        <v>170</v>
      </c>
    </row>
    <row r="2523" spans="1:3" x14ac:dyDescent="0.3">
      <c r="A2523" t="s">
        <v>28</v>
      </c>
      <c r="B2523" t="s">
        <v>30</v>
      </c>
      <c r="C2523" t="s">
        <v>32</v>
      </c>
    </row>
    <row r="2524" spans="1:3" x14ac:dyDescent="0.3">
      <c r="A2524" t="s">
        <v>365</v>
      </c>
      <c r="B2524" t="s">
        <v>368</v>
      </c>
      <c r="C2524" t="s">
        <v>370</v>
      </c>
    </row>
    <row r="2525" spans="1:3" x14ac:dyDescent="0.3">
      <c r="A2525" t="s">
        <v>272</v>
      </c>
      <c r="B2525" t="s">
        <v>274</v>
      </c>
      <c r="C2525" t="s">
        <v>32</v>
      </c>
    </row>
    <row r="2526" spans="1:3" x14ac:dyDescent="0.3">
      <c r="A2526" t="s">
        <v>254</v>
      </c>
      <c r="B2526" t="s">
        <v>257</v>
      </c>
      <c r="C2526" t="s">
        <v>258</v>
      </c>
    </row>
    <row r="2527" spans="1:3" x14ac:dyDescent="0.3">
      <c r="A2527" t="s">
        <v>492</v>
      </c>
      <c r="B2527" t="s">
        <v>495</v>
      </c>
      <c r="C2527" t="s">
        <v>170</v>
      </c>
    </row>
    <row r="2528" spans="1:3" x14ac:dyDescent="0.3">
      <c r="A2528" t="s">
        <v>498</v>
      </c>
      <c r="B2528" t="s">
        <v>501</v>
      </c>
      <c r="C2528" t="s">
        <v>326</v>
      </c>
    </row>
    <row r="2529" spans="1:3" x14ac:dyDescent="0.3">
      <c r="A2529" t="s">
        <v>322</v>
      </c>
      <c r="B2529" t="s">
        <v>325</v>
      </c>
      <c r="C2529" t="s">
        <v>326</v>
      </c>
    </row>
    <row r="2530" spans="1:3" x14ac:dyDescent="0.3">
      <c r="A2530" t="s">
        <v>203</v>
      </c>
      <c r="B2530" t="s">
        <v>30</v>
      </c>
      <c r="C2530" t="s">
        <v>32</v>
      </c>
    </row>
    <row r="2531" spans="1:3" x14ac:dyDescent="0.3">
      <c r="A2531" t="s">
        <v>174</v>
      </c>
      <c r="B2531" t="s">
        <v>177</v>
      </c>
      <c r="C2531" t="s">
        <v>178</v>
      </c>
    </row>
    <row r="2532" spans="1:3" x14ac:dyDescent="0.3">
      <c r="A2532" t="s">
        <v>246</v>
      </c>
      <c r="B2532" t="s">
        <v>249</v>
      </c>
      <c r="C2532" t="s">
        <v>200</v>
      </c>
    </row>
    <row r="2533" spans="1:3" x14ac:dyDescent="0.3">
      <c r="A2533" t="s">
        <v>58</v>
      </c>
      <c r="B2533" t="s">
        <v>60</v>
      </c>
      <c r="C2533" t="s">
        <v>32</v>
      </c>
    </row>
    <row r="2534" spans="1:3" x14ac:dyDescent="0.3">
      <c r="A2534" t="s">
        <v>340</v>
      </c>
      <c r="B2534" t="s">
        <v>343</v>
      </c>
      <c r="C2534" t="s">
        <v>41</v>
      </c>
    </row>
    <row r="2535" spans="1:3" x14ac:dyDescent="0.3">
      <c r="A2535" t="s">
        <v>379</v>
      </c>
      <c r="B2535" t="s">
        <v>381</v>
      </c>
      <c r="C2535" t="s">
        <v>32</v>
      </c>
    </row>
    <row r="2536" spans="1:3" x14ac:dyDescent="0.3">
      <c r="A2536" t="s">
        <v>552</v>
      </c>
      <c r="B2536" t="s">
        <v>555</v>
      </c>
      <c r="C2536" t="s">
        <v>258</v>
      </c>
    </row>
    <row r="2537" spans="1:3" x14ac:dyDescent="0.3">
      <c r="A2537" t="s">
        <v>144</v>
      </c>
      <c r="B2537" t="s">
        <v>147</v>
      </c>
      <c r="C2537" t="s">
        <v>148</v>
      </c>
    </row>
    <row r="2538" spans="1:3" x14ac:dyDescent="0.3">
      <c r="A2538" t="s">
        <v>568</v>
      </c>
      <c r="B2538" t="s">
        <v>516</v>
      </c>
      <c r="C2538" t="s">
        <v>32</v>
      </c>
    </row>
    <row r="2539" spans="1:3" x14ac:dyDescent="0.3">
      <c r="A2539" t="s">
        <v>335</v>
      </c>
      <c r="B2539" t="s">
        <v>162</v>
      </c>
      <c r="C2539" t="s">
        <v>32</v>
      </c>
    </row>
    <row r="2540" spans="1:3" x14ac:dyDescent="0.3">
      <c r="A2540" t="s">
        <v>126</v>
      </c>
      <c r="B2540" t="s">
        <v>129</v>
      </c>
      <c r="C2540" t="s">
        <v>130</v>
      </c>
    </row>
    <row r="2541" spans="1:3" x14ac:dyDescent="0.3">
      <c r="A2541" t="s">
        <v>261</v>
      </c>
      <c r="B2541" t="s">
        <v>264</v>
      </c>
      <c r="C2541" t="s">
        <v>188</v>
      </c>
    </row>
    <row r="2542" spans="1:3" x14ac:dyDescent="0.3">
      <c r="A2542" t="s">
        <v>340</v>
      </c>
      <c r="B2542" t="s">
        <v>343</v>
      </c>
      <c r="C2542" t="s">
        <v>41</v>
      </c>
    </row>
    <row r="2543" spans="1:3" x14ac:dyDescent="0.3">
      <c r="A2543" t="s">
        <v>346</v>
      </c>
      <c r="B2543" t="s">
        <v>332</v>
      </c>
      <c r="C2543" t="s">
        <v>170</v>
      </c>
    </row>
    <row r="2544" spans="1:3" x14ac:dyDescent="0.3">
      <c r="A2544" t="s">
        <v>352</v>
      </c>
      <c r="B2544" t="s">
        <v>355</v>
      </c>
      <c r="C2544" t="s">
        <v>178</v>
      </c>
    </row>
    <row r="2545" spans="1:3" x14ac:dyDescent="0.3">
      <c r="A2545" t="s">
        <v>358</v>
      </c>
      <c r="B2545" t="s">
        <v>360</v>
      </c>
      <c r="C2545" t="s">
        <v>32</v>
      </c>
    </row>
    <row r="2546" spans="1:3" x14ac:dyDescent="0.3">
      <c r="A2546" t="s">
        <v>362</v>
      </c>
      <c r="B2546" t="s">
        <v>364</v>
      </c>
      <c r="C2546" t="s">
        <v>32</v>
      </c>
    </row>
    <row r="2547" spans="1:3" x14ac:dyDescent="0.3">
      <c r="A2547" t="s">
        <v>239</v>
      </c>
      <c r="B2547" t="s">
        <v>122</v>
      </c>
      <c r="C2547" t="s">
        <v>32</v>
      </c>
    </row>
    <row r="2548" spans="1:3" x14ac:dyDescent="0.3">
      <c r="A2548" t="s">
        <v>174</v>
      </c>
      <c r="B2548" t="s">
        <v>177</v>
      </c>
      <c r="C2548" t="s">
        <v>178</v>
      </c>
    </row>
    <row r="2549" spans="1:3" x14ac:dyDescent="0.3">
      <c r="A2549" t="s">
        <v>281</v>
      </c>
      <c r="B2549" t="s">
        <v>283</v>
      </c>
      <c r="C2549" t="s">
        <v>32</v>
      </c>
    </row>
    <row r="2550" spans="1:3" x14ac:dyDescent="0.3">
      <c r="A2550" t="s">
        <v>373</v>
      </c>
      <c r="B2550" t="s">
        <v>376</v>
      </c>
      <c r="C2550" t="s">
        <v>231</v>
      </c>
    </row>
    <row r="2551" spans="1:3" x14ac:dyDescent="0.3">
      <c r="A2551" t="s">
        <v>572</v>
      </c>
      <c r="B2551" t="s">
        <v>575</v>
      </c>
      <c r="C2551" t="s">
        <v>443</v>
      </c>
    </row>
    <row r="2552" spans="1:3" x14ac:dyDescent="0.3">
      <c r="A2552" t="s">
        <v>214</v>
      </c>
      <c r="B2552" t="s">
        <v>216</v>
      </c>
      <c r="C2552" t="s">
        <v>32</v>
      </c>
    </row>
    <row r="2553" spans="1:3" x14ac:dyDescent="0.3">
      <c r="A2553" t="s">
        <v>383</v>
      </c>
      <c r="B2553" t="s">
        <v>386</v>
      </c>
      <c r="C2553" t="s">
        <v>170</v>
      </c>
    </row>
    <row r="2554" spans="1:3" x14ac:dyDescent="0.3">
      <c r="A2554" t="s">
        <v>552</v>
      </c>
      <c r="B2554" t="s">
        <v>555</v>
      </c>
      <c r="C2554" t="s">
        <v>258</v>
      </c>
    </row>
    <row r="2555" spans="1:3" x14ac:dyDescent="0.3">
      <c r="A2555" t="s">
        <v>246</v>
      </c>
      <c r="B2555" t="s">
        <v>249</v>
      </c>
      <c r="C2555" t="s">
        <v>200</v>
      </c>
    </row>
    <row r="2556" spans="1:3" x14ac:dyDescent="0.3">
      <c r="A2556" t="s">
        <v>600</v>
      </c>
      <c r="B2556" t="s">
        <v>283</v>
      </c>
      <c r="C2556" t="s">
        <v>32</v>
      </c>
    </row>
    <row r="2557" spans="1:3" x14ac:dyDescent="0.3">
      <c r="A2557" t="s">
        <v>152</v>
      </c>
      <c r="B2557" t="s">
        <v>156</v>
      </c>
      <c r="C2557" t="s">
        <v>95</v>
      </c>
    </row>
    <row r="2558" spans="1:3" x14ac:dyDescent="0.3">
      <c r="A2558" t="s">
        <v>391</v>
      </c>
      <c r="B2558" t="s">
        <v>394</v>
      </c>
      <c r="C2558" t="s">
        <v>130</v>
      </c>
    </row>
    <row r="2559" spans="1:3" x14ac:dyDescent="0.3">
      <c r="A2559" t="s">
        <v>174</v>
      </c>
      <c r="B2559" t="s">
        <v>177</v>
      </c>
      <c r="C2559" t="s">
        <v>178</v>
      </c>
    </row>
    <row r="2560" spans="1:3" x14ac:dyDescent="0.3">
      <c r="A2560" t="s">
        <v>37</v>
      </c>
      <c r="B2560" t="s">
        <v>40</v>
      </c>
      <c r="C2560" t="s">
        <v>41</v>
      </c>
    </row>
    <row r="2561" spans="1:3" x14ac:dyDescent="0.3">
      <c r="A2561" t="s">
        <v>397</v>
      </c>
      <c r="B2561" t="s">
        <v>399</v>
      </c>
      <c r="C2561" t="s">
        <v>32</v>
      </c>
    </row>
    <row r="2562" spans="1:3" x14ac:dyDescent="0.3">
      <c r="A2562" t="s">
        <v>558</v>
      </c>
      <c r="B2562" t="s">
        <v>561</v>
      </c>
      <c r="C2562" t="s">
        <v>95</v>
      </c>
    </row>
    <row r="2563" spans="1:3" x14ac:dyDescent="0.3">
      <c r="A2563" t="s">
        <v>552</v>
      </c>
      <c r="B2563" t="s">
        <v>555</v>
      </c>
      <c r="C2563" t="s">
        <v>258</v>
      </c>
    </row>
    <row r="2564" spans="1:3" x14ac:dyDescent="0.3">
      <c r="A2564" t="s">
        <v>89</v>
      </c>
      <c r="B2564" t="s">
        <v>93</v>
      </c>
      <c r="C2564" t="s">
        <v>95</v>
      </c>
    </row>
    <row r="2565" spans="1:3" x14ac:dyDescent="0.3">
      <c r="A2565" t="s">
        <v>568</v>
      </c>
      <c r="B2565" t="s">
        <v>516</v>
      </c>
      <c r="C2565" t="s">
        <v>32</v>
      </c>
    </row>
    <row r="2566" spans="1:3" x14ac:dyDescent="0.3">
      <c r="A2566" t="s">
        <v>335</v>
      </c>
      <c r="B2566" t="s">
        <v>162</v>
      </c>
      <c r="C2566" t="s">
        <v>32</v>
      </c>
    </row>
    <row r="2567" spans="1:3" x14ac:dyDescent="0.3">
      <c r="A2567" t="s">
        <v>126</v>
      </c>
      <c r="B2567" t="s">
        <v>129</v>
      </c>
      <c r="C2567" t="s">
        <v>130</v>
      </c>
    </row>
    <row r="2568" spans="1:3" x14ac:dyDescent="0.3">
      <c r="A2568" t="s">
        <v>62</v>
      </c>
      <c r="B2568" t="s">
        <v>64</v>
      </c>
      <c r="C2568" t="s">
        <v>32</v>
      </c>
    </row>
    <row r="2569" spans="1:3" x14ac:dyDescent="0.3">
      <c r="A2569" t="s">
        <v>340</v>
      </c>
      <c r="B2569" t="s">
        <v>343</v>
      </c>
      <c r="C2569" t="s">
        <v>41</v>
      </c>
    </row>
    <row r="2570" spans="1:3" x14ac:dyDescent="0.3">
      <c r="A2570" t="s">
        <v>425</v>
      </c>
      <c r="B2570" t="s">
        <v>428</v>
      </c>
      <c r="C2570" t="s">
        <v>430</v>
      </c>
    </row>
    <row r="2571" spans="1:3" x14ac:dyDescent="0.3">
      <c r="A2571" t="s">
        <v>302</v>
      </c>
      <c r="B2571" t="s">
        <v>305</v>
      </c>
      <c r="C2571" t="s">
        <v>200</v>
      </c>
    </row>
    <row r="2572" spans="1:3" x14ac:dyDescent="0.3">
      <c r="A2572" t="s">
        <v>362</v>
      </c>
      <c r="B2572" t="s">
        <v>364</v>
      </c>
      <c r="C2572" t="s">
        <v>32</v>
      </c>
    </row>
    <row r="2573" spans="1:3" x14ac:dyDescent="0.3">
      <c r="A2573" t="s">
        <v>373</v>
      </c>
      <c r="B2573" t="s">
        <v>376</v>
      </c>
      <c r="C2573" t="s">
        <v>231</v>
      </c>
    </row>
    <row r="2574" spans="1:3" x14ac:dyDescent="0.3">
      <c r="A2574" t="s">
        <v>397</v>
      </c>
      <c r="B2574" t="s">
        <v>399</v>
      </c>
      <c r="C2574" t="s">
        <v>32</v>
      </c>
    </row>
    <row r="2575" spans="1:3" x14ac:dyDescent="0.3">
      <c r="A2575" t="s">
        <v>174</v>
      </c>
      <c r="B2575" t="s">
        <v>177</v>
      </c>
      <c r="C2575" t="s">
        <v>178</v>
      </c>
    </row>
    <row r="2576" spans="1:3" x14ac:dyDescent="0.3">
      <c r="A2576" t="s">
        <v>114</v>
      </c>
      <c r="B2576" t="s">
        <v>117</v>
      </c>
      <c r="C2576" t="s">
        <v>41</v>
      </c>
    </row>
    <row r="2577" spans="1:3" x14ac:dyDescent="0.3">
      <c r="A2577" t="s">
        <v>543</v>
      </c>
      <c r="B2577" t="s">
        <v>546</v>
      </c>
      <c r="C2577" t="s">
        <v>78</v>
      </c>
    </row>
    <row r="2578" spans="1:3" x14ac:dyDescent="0.3">
      <c r="A2578" t="s">
        <v>572</v>
      </c>
      <c r="B2578" t="s">
        <v>575</v>
      </c>
      <c r="C2578" t="s">
        <v>443</v>
      </c>
    </row>
    <row r="2579" spans="1:3" x14ac:dyDescent="0.3">
      <c r="A2579" t="s">
        <v>317</v>
      </c>
      <c r="B2579" t="s">
        <v>319</v>
      </c>
      <c r="C2579" t="s">
        <v>32</v>
      </c>
    </row>
    <row r="2580" spans="1:3" x14ac:dyDescent="0.3">
      <c r="A2580" t="s">
        <v>383</v>
      </c>
      <c r="B2580" t="s">
        <v>386</v>
      </c>
      <c r="C2580" t="s">
        <v>170</v>
      </c>
    </row>
    <row r="2581" spans="1:3" x14ac:dyDescent="0.3">
      <c r="A2581" t="s">
        <v>552</v>
      </c>
      <c r="B2581" t="s">
        <v>555</v>
      </c>
      <c r="C2581" t="s">
        <v>258</v>
      </c>
    </row>
    <row r="2582" spans="1:3" x14ac:dyDescent="0.3">
      <c r="A2582" t="s">
        <v>352</v>
      </c>
      <c r="B2582" t="s">
        <v>355</v>
      </c>
      <c r="C2582" t="s">
        <v>178</v>
      </c>
    </row>
    <row r="2583" spans="1:3" x14ac:dyDescent="0.3">
      <c r="A2583" t="s">
        <v>600</v>
      </c>
      <c r="B2583" t="s">
        <v>283</v>
      </c>
      <c r="C2583" t="s">
        <v>32</v>
      </c>
    </row>
    <row r="2584" spans="1:3" x14ac:dyDescent="0.3">
      <c r="A2584" t="s">
        <v>152</v>
      </c>
      <c r="B2584" t="s">
        <v>156</v>
      </c>
      <c r="C2584" t="s">
        <v>95</v>
      </c>
    </row>
    <row r="2585" spans="1:3" x14ac:dyDescent="0.3">
      <c r="A2585" t="s">
        <v>114</v>
      </c>
      <c r="B2585" t="s">
        <v>117</v>
      </c>
      <c r="C2585" t="s">
        <v>41</v>
      </c>
    </row>
    <row r="2586" spans="1:3" x14ac:dyDescent="0.3">
      <c r="A2586" t="s">
        <v>174</v>
      </c>
      <c r="B2586" t="s">
        <v>177</v>
      </c>
      <c r="C2586" t="s">
        <v>178</v>
      </c>
    </row>
    <row r="2587" spans="1:3" x14ac:dyDescent="0.3">
      <c r="A2587" t="s">
        <v>37</v>
      </c>
      <c r="B2587" t="s">
        <v>40</v>
      </c>
      <c r="C2587" t="s">
        <v>41</v>
      </c>
    </row>
    <row r="2588" spans="1:3" x14ac:dyDescent="0.3">
      <c r="A2588" t="s">
        <v>104</v>
      </c>
      <c r="B2588" t="s">
        <v>106</v>
      </c>
      <c r="C2588" t="s">
        <v>32</v>
      </c>
    </row>
    <row r="2589" spans="1:3" x14ac:dyDescent="0.3">
      <c r="A2589" t="s">
        <v>452</v>
      </c>
      <c r="B2589" t="s">
        <v>455</v>
      </c>
      <c r="C2589" t="s">
        <v>258</v>
      </c>
    </row>
    <row r="2590" spans="1:3" x14ac:dyDescent="0.3">
      <c r="A2590" t="s">
        <v>322</v>
      </c>
      <c r="B2590" t="s">
        <v>325</v>
      </c>
      <c r="C2590" t="s">
        <v>326</v>
      </c>
    </row>
    <row r="2591" spans="1:3" x14ac:dyDescent="0.3">
      <c r="A2591" t="s">
        <v>144</v>
      </c>
      <c r="B2591" t="s">
        <v>147</v>
      </c>
      <c r="C2591" t="s">
        <v>148</v>
      </c>
    </row>
    <row r="2592" spans="1:3" x14ac:dyDescent="0.3">
      <c r="A2592" t="s">
        <v>329</v>
      </c>
      <c r="B2592" t="s">
        <v>332</v>
      </c>
      <c r="C2592" t="s">
        <v>170</v>
      </c>
    </row>
    <row r="2593" spans="1:3" x14ac:dyDescent="0.3">
      <c r="A2593" t="s">
        <v>335</v>
      </c>
      <c r="B2593" t="s">
        <v>162</v>
      </c>
      <c r="C2593" t="s">
        <v>32</v>
      </c>
    </row>
    <row r="2594" spans="1:3" x14ac:dyDescent="0.3">
      <c r="A2594" t="s">
        <v>514</v>
      </c>
      <c r="B2594" t="s">
        <v>516</v>
      </c>
      <c r="C2594" t="s">
        <v>32</v>
      </c>
    </row>
    <row r="2595" spans="1:3" x14ac:dyDescent="0.3">
      <c r="A2595" t="s">
        <v>261</v>
      </c>
      <c r="B2595" t="s">
        <v>264</v>
      </c>
      <c r="C2595" t="s">
        <v>188</v>
      </c>
    </row>
    <row r="2596" spans="1:3" x14ac:dyDescent="0.3">
      <c r="A2596" t="s">
        <v>487</v>
      </c>
      <c r="B2596" t="s">
        <v>177</v>
      </c>
      <c r="C2596" t="s">
        <v>178</v>
      </c>
    </row>
    <row r="2597" spans="1:3" x14ac:dyDescent="0.3">
      <c r="A2597" t="s">
        <v>335</v>
      </c>
      <c r="B2597" t="s">
        <v>162</v>
      </c>
      <c r="C2597" t="s">
        <v>32</v>
      </c>
    </row>
    <row r="2598" spans="1:3" x14ac:dyDescent="0.3">
      <c r="A2598" t="s">
        <v>352</v>
      </c>
      <c r="B2598" t="s">
        <v>355</v>
      </c>
      <c r="C2598" t="s">
        <v>178</v>
      </c>
    </row>
    <row r="2599" spans="1:3" x14ac:dyDescent="0.3">
      <c r="A2599" t="s">
        <v>219</v>
      </c>
      <c r="B2599" t="s">
        <v>222</v>
      </c>
      <c r="C2599" t="s">
        <v>41</v>
      </c>
    </row>
    <row r="2600" spans="1:3" x14ac:dyDescent="0.3">
      <c r="A2600" t="s">
        <v>362</v>
      </c>
      <c r="B2600" t="s">
        <v>364</v>
      </c>
      <c r="C2600" t="s">
        <v>32</v>
      </c>
    </row>
    <row r="2601" spans="1:3" x14ac:dyDescent="0.3">
      <c r="A2601" t="s">
        <v>104</v>
      </c>
      <c r="B2601" t="s">
        <v>106</v>
      </c>
      <c r="C2601" t="s">
        <v>32</v>
      </c>
    </row>
    <row r="2602" spans="1:3" x14ac:dyDescent="0.3">
      <c r="A2602" t="s">
        <v>28</v>
      </c>
      <c r="B2602" t="s">
        <v>30</v>
      </c>
      <c r="C2602" t="s">
        <v>32</v>
      </c>
    </row>
    <row r="2603" spans="1:3" x14ac:dyDescent="0.3">
      <c r="A2603" t="s">
        <v>292</v>
      </c>
      <c r="B2603" t="s">
        <v>295</v>
      </c>
      <c r="C2603" t="s">
        <v>231</v>
      </c>
    </row>
    <row r="2604" spans="1:3" x14ac:dyDescent="0.3">
      <c r="A2604" t="s">
        <v>365</v>
      </c>
      <c r="B2604" t="s">
        <v>368</v>
      </c>
      <c r="C2604" t="s">
        <v>370</v>
      </c>
    </row>
    <row r="2605" spans="1:3" x14ac:dyDescent="0.3">
      <c r="A2605" t="s">
        <v>373</v>
      </c>
      <c r="B2605" t="s">
        <v>376</v>
      </c>
      <c r="C2605" t="s">
        <v>231</v>
      </c>
    </row>
    <row r="2606" spans="1:3" x14ac:dyDescent="0.3">
      <c r="A2606" t="s">
        <v>379</v>
      </c>
      <c r="B2606" t="s">
        <v>381</v>
      </c>
      <c r="C2606" t="s">
        <v>32</v>
      </c>
    </row>
    <row r="2607" spans="1:3" x14ac:dyDescent="0.3">
      <c r="A2607" t="s">
        <v>492</v>
      </c>
      <c r="B2607" t="s">
        <v>495</v>
      </c>
      <c r="C2607" t="s">
        <v>170</v>
      </c>
    </row>
    <row r="2608" spans="1:3" x14ac:dyDescent="0.3">
      <c r="A2608" t="s">
        <v>383</v>
      </c>
      <c r="B2608" t="s">
        <v>386</v>
      </c>
      <c r="C2608" t="s">
        <v>170</v>
      </c>
    </row>
    <row r="2609" spans="1:3" x14ac:dyDescent="0.3">
      <c r="A2609" t="s">
        <v>322</v>
      </c>
      <c r="B2609" t="s">
        <v>325</v>
      </c>
      <c r="C2609" t="s">
        <v>326</v>
      </c>
    </row>
    <row r="2610" spans="1:3" x14ac:dyDescent="0.3">
      <c r="A2610" t="s">
        <v>246</v>
      </c>
      <c r="B2610" t="s">
        <v>249</v>
      </c>
      <c r="C2610" t="s">
        <v>200</v>
      </c>
    </row>
    <row r="2611" spans="1:3" x14ac:dyDescent="0.3">
      <c r="A2611" t="s">
        <v>174</v>
      </c>
      <c r="B2611" t="s">
        <v>177</v>
      </c>
      <c r="C2611" t="s">
        <v>178</v>
      </c>
    </row>
    <row r="2612" spans="1:3" x14ac:dyDescent="0.3">
      <c r="A2612" t="s">
        <v>391</v>
      </c>
      <c r="B2612" t="s">
        <v>394</v>
      </c>
      <c r="C2612" t="s">
        <v>130</v>
      </c>
    </row>
    <row r="2613" spans="1:3" x14ac:dyDescent="0.3">
      <c r="A2613" t="s">
        <v>174</v>
      </c>
      <c r="B2613" t="s">
        <v>177</v>
      </c>
      <c r="C2613" t="s">
        <v>178</v>
      </c>
    </row>
    <row r="2614" spans="1:3" x14ac:dyDescent="0.3">
      <c r="A2614" t="s">
        <v>340</v>
      </c>
      <c r="B2614" t="s">
        <v>343</v>
      </c>
      <c r="C2614" t="s">
        <v>41</v>
      </c>
    </row>
    <row r="2615" spans="1:3" x14ac:dyDescent="0.3">
      <c r="A2615" t="s">
        <v>379</v>
      </c>
      <c r="B2615" t="s">
        <v>381</v>
      </c>
      <c r="C2615" t="s">
        <v>32</v>
      </c>
    </row>
    <row r="2616" spans="1:3" x14ac:dyDescent="0.3">
      <c r="A2616" t="s">
        <v>133</v>
      </c>
      <c r="B2616" t="s">
        <v>136</v>
      </c>
      <c r="C2616" t="s">
        <v>78</v>
      </c>
    </row>
    <row r="2617" spans="1:3" x14ac:dyDescent="0.3">
      <c r="A2617" t="s">
        <v>403</v>
      </c>
      <c r="B2617" t="s">
        <v>48</v>
      </c>
      <c r="C2617" t="s">
        <v>41</v>
      </c>
    </row>
    <row r="2618" spans="1:3" x14ac:dyDescent="0.3">
      <c r="A2618" t="s">
        <v>191</v>
      </c>
      <c r="B2618" t="s">
        <v>177</v>
      </c>
      <c r="C2618" t="s">
        <v>178</v>
      </c>
    </row>
    <row r="2619" spans="1:3" x14ac:dyDescent="0.3">
      <c r="A2619" t="s">
        <v>62</v>
      </c>
      <c r="B2619" t="s">
        <v>64</v>
      </c>
      <c r="C2619" t="s">
        <v>32</v>
      </c>
    </row>
    <row r="2620" spans="1:3" x14ac:dyDescent="0.3">
      <c r="A2620" t="s">
        <v>196</v>
      </c>
      <c r="B2620" t="s">
        <v>199</v>
      </c>
      <c r="C2620" t="s">
        <v>199</v>
      </c>
    </row>
    <row r="2621" spans="1:3" x14ac:dyDescent="0.3">
      <c r="A2621" t="s">
        <v>409</v>
      </c>
      <c r="B2621" t="s">
        <v>412</v>
      </c>
      <c r="C2621" t="s">
        <v>148</v>
      </c>
    </row>
    <row r="2622" spans="1:3" x14ac:dyDescent="0.3">
      <c r="A2622" t="s">
        <v>329</v>
      </c>
      <c r="B2622" t="s">
        <v>332</v>
      </c>
      <c r="C2622" t="s">
        <v>170</v>
      </c>
    </row>
    <row r="2623" spans="1:3" x14ac:dyDescent="0.3">
      <c r="A2623" t="s">
        <v>214</v>
      </c>
      <c r="B2623" t="s">
        <v>216</v>
      </c>
      <c r="C2623" t="s">
        <v>32</v>
      </c>
    </row>
    <row r="2624" spans="1:3" x14ac:dyDescent="0.3">
      <c r="A2624" t="s">
        <v>219</v>
      </c>
      <c r="B2624" t="s">
        <v>222</v>
      </c>
      <c r="C2624" t="s">
        <v>41</v>
      </c>
    </row>
    <row r="2625" spans="1:3" x14ac:dyDescent="0.3">
      <c r="A2625" t="s">
        <v>225</v>
      </c>
      <c r="B2625" t="s">
        <v>228</v>
      </c>
      <c r="C2625" t="s">
        <v>231</v>
      </c>
    </row>
    <row r="2626" spans="1:3" x14ac:dyDescent="0.3">
      <c r="A2626" t="s">
        <v>418</v>
      </c>
      <c r="B2626" t="s">
        <v>199</v>
      </c>
      <c r="C2626" t="s">
        <v>199</v>
      </c>
    </row>
    <row r="2627" spans="1:3" x14ac:dyDescent="0.3">
      <c r="A2627" t="s">
        <v>272</v>
      </c>
      <c r="B2627" t="s">
        <v>274</v>
      </c>
      <c r="C2627" t="s">
        <v>32</v>
      </c>
    </row>
    <row r="2628" spans="1:3" x14ac:dyDescent="0.3">
      <c r="A2628" t="s">
        <v>242</v>
      </c>
      <c r="B2628" t="s">
        <v>244</v>
      </c>
      <c r="C2628" t="s">
        <v>32</v>
      </c>
    </row>
    <row r="2629" spans="1:3" x14ac:dyDescent="0.3">
      <c r="A2629" t="s">
        <v>246</v>
      </c>
      <c r="B2629" t="s">
        <v>249</v>
      </c>
      <c r="C2629" t="s">
        <v>200</v>
      </c>
    </row>
    <row r="2630" spans="1:3" x14ac:dyDescent="0.3">
      <c r="A2630" t="s">
        <v>152</v>
      </c>
      <c r="B2630" t="s">
        <v>156</v>
      </c>
      <c r="C2630" t="s">
        <v>95</v>
      </c>
    </row>
    <row r="2631" spans="1:3" x14ac:dyDescent="0.3">
      <c r="A2631" t="s">
        <v>139</v>
      </c>
      <c r="B2631" t="s">
        <v>141</v>
      </c>
      <c r="C2631" t="s">
        <v>32</v>
      </c>
    </row>
    <row r="2632" spans="1:3" x14ac:dyDescent="0.3">
      <c r="A2632" t="s">
        <v>261</v>
      </c>
      <c r="B2632" t="s">
        <v>264</v>
      </c>
      <c r="C2632" t="s">
        <v>188</v>
      </c>
    </row>
    <row r="2633" spans="1:3" x14ac:dyDescent="0.3">
      <c r="A2633" t="s">
        <v>267</v>
      </c>
      <c r="B2633" t="s">
        <v>270</v>
      </c>
      <c r="C2633" t="s">
        <v>41</v>
      </c>
    </row>
    <row r="2634" spans="1:3" x14ac:dyDescent="0.3">
      <c r="A2634" t="s">
        <v>225</v>
      </c>
      <c r="B2634" t="s">
        <v>228</v>
      </c>
      <c r="C2634" t="s">
        <v>231</v>
      </c>
    </row>
    <row r="2635" spans="1:3" x14ac:dyDescent="0.3">
      <c r="A2635" t="s">
        <v>99</v>
      </c>
      <c r="B2635" t="s">
        <v>30</v>
      </c>
      <c r="C2635" t="s">
        <v>32</v>
      </c>
    </row>
    <row r="2636" spans="1:3" x14ac:dyDescent="0.3">
      <c r="A2636" t="s">
        <v>403</v>
      </c>
      <c r="B2636" t="s">
        <v>48</v>
      </c>
      <c r="C2636" t="s">
        <v>41</v>
      </c>
    </row>
    <row r="2637" spans="1:3" x14ac:dyDescent="0.3">
      <c r="A2637" t="s">
        <v>191</v>
      </c>
      <c r="B2637" t="s">
        <v>177</v>
      </c>
      <c r="C2637" t="s">
        <v>178</v>
      </c>
    </row>
    <row r="2638" spans="1:3" x14ac:dyDescent="0.3">
      <c r="A2638" t="s">
        <v>174</v>
      </c>
      <c r="B2638" t="s">
        <v>177</v>
      </c>
      <c r="C2638" t="s">
        <v>178</v>
      </c>
    </row>
    <row r="2639" spans="1:3" x14ac:dyDescent="0.3">
      <c r="A2639" t="s">
        <v>272</v>
      </c>
      <c r="B2639" t="s">
        <v>274</v>
      </c>
      <c r="C2639" t="s">
        <v>32</v>
      </c>
    </row>
    <row r="2640" spans="1:3" x14ac:dyDescent="0.3">
      <c r="A2640" t="s">
        <v>272</v>
      </c>
      <c r="B2640" t="s">
        <v>274</v>
      </c>
      <c r="C2640" t="s">
        <v>32</v>
      </c>
    </row>
    <row r="2641" spans="1:3" x14ac:dyDescent="0.3">
      <c r="A2641" t="s">
        <v>292</v>
      </c>
      <c r="B2641" t="s">
        <v>295</v>
      </c>
      <c r="C2641" t="s">
        <v>231</v>
      </c>
    </row>
    <row r="2642" spans="1:3" x14ac:dyDescent="0.3">
      <c r="A2642" t="s">
        <v>174</v>
      </c>
      <c r="B2642" t="s">
        <v>177</v>
      </c>
      <c r="C2642" t="s">
        <v>178</v>
      </c>
    </row>
    <row r="2643" spans="1:3" x14ac:dyDescent="0.3">
      <c r="A2643" t="s">
        <v>552</v>
      </c>
      <c r="B2643" t="s">
        <v>555</v>
      </c>
      <c r="C2643" t="s">
        <v>258</v>
      </c>
    </row>
    <row r="2644" spans="1:3" x14ac:dyDescent="0.3">
      <c r="A2644" t="s">
        <v>89</v>
      </c>
      <c r="B2644" t="s">
        <v>93</v>
      </c>
      <c r="C2644" t="s">
        <v>95</v>
      </c>
    </row>
    <row r="2645" spans="1:3" x14ac:dyDescent="0.3">
      <c r="A2645" t="s">
        <v>174</v>
      </c>
      <c r="B2645" t="s">
        <v>177</v>
      </c>
      <c r="C2645" t="s">
        <v>178</v>
      </c>
    </row>
    <row r="2646" spans="1:3" x14ac:dyDescent="0.3">
      <c r="A2646" t="s">
        <v>52</v>
      </c>
      <c r="B2646" t="s">
        <v>54</v>
      </c>
      <c r="C2646" t="s">
        <v>32</v>
      </c>
    </row>
    <row r="2647" spans="1:3" x14ac:dyDescent="0.3">
      <c r="A2647" t="s">
        <v>62</v>
      </c>
      <c r="B2647" t="s">
        <v>64</v>
      </c>
      <c r="C2647" t="s">
        <v>32</v>
      </c>
    </row>
    <row r="2648" spans="1:3" x14ac:dyDescent="0.3">
      <c r="A2648" t="s">
        <v>73</v>
      </c>
      <c r="B2648" t="s">
        <v>76</v>
      </c>
      <c r="C2648" t="s">
        <v>78</v>
      </c>
    </row>
    <row r="2649" spans="1:3" x14ac:dyDescent="0.3">
      <c r="A2649" t="s">
        <v>302</v>
      </c>
      <c r="B2649" t="s">
        <v>305</v>
      </c>
      <c r="C2649" t="s">
        <v>200</v>
      </c>
    </row>
    <row r="2650" spans="1:3" x14ac:dyDescent="0.3">
      <c r="A2650" t="s">
        <v>89</v>
      </c>
      <c r="B2650" t="s">
        <v>93</v>
      </c>
      <c r="C2650" t="s">
        <v>95</v>
      </c>
    </row>
    <row r="2651" spans="1:3" x14ac:dyDescent="0.3">
      <c r="A2651" t="s">
        <v>373</v>
      </c>
      <c r="B2651" t="s">
        <v>376</v>
      </c>
      <c r="C2651" t="s">
        <v>231</v>
      </c>
    </row>
    <row r="2652" spans="1:3" x14ac:dyDescent="0.3">
      <c r="A2652" t="s">
        <v>397</v>
      </c>
      <c r="B2652" t="s">
        <v>399</v>
      </c>
      <c r="C2652" t="s">
        <v>32</v>
      </c>
    </row>
    <row r="2653" spans="1:3" x14ac:dyDescent="0.3">
      <c r="A2653" t="s">
        <v>109</v>
      </c>
      <c r="B2653" t="s">
        <v>111</v>
      </c>
      <c r="C2653" t="s">
        <v>32</v>
      </c>
    </row>
    <row r="2654" spans="1:3" x14ac:dyDescent="0.3">
      <c r="A2654" t="s">
        <v>114</v>
      </c>
      <c r="B2654" t="s">
        <v>117</v>
      </c>
      <c r="C2654" t="s">
        <v>41</v>
      </c>
    </row>
    <row r="2655" spans="1:3" x14ac:dyDescent="0.3">
      <c r="A2655" t="s">
        <v>120</v>
      </c>
      <c r="B2655" t="s">
        <v>122</v>
      </c>
      <c r="C2655" t="s">
        <v>32</v>
      </c>
    </row>
    <row r="2656" spans="1:3" x14ac:dyDescent="0.3">
      <c r="A2656" t="s">
        <v>479</v>
      </c>
      <c r="B2656" t="s">
        <v>483</v>
      </c>
      <c r="C2656" t="s">
        <v>484</v>
      </c>
    </row>
    <row r="2657" spans="1:3" x14ac:dyDescent="0.3">
      <c r="A2657" t="s">
        <v>317</v>
      </c>
      <c r="B2657" t="s">
        <v>319</v>
      </c>
      <c r="C2657" t="s">
        <v>32</v>
      </c>
    </row>
    <row r="2658" spans="1:3" x14ac:dyDescent="0.3">
      <c r="A2658" t="s">
        <v>139</v>
      </c>
      <c r="B2658" t="s">
        <v>141</v>
      </c>
      <c r="C2658" t="s">
        <v>32</v>
      </c>
    </row>
    <row r="2659" spans="1:3" x14ac:dyDescent="0.3">
      <c r="A2659" t="s">
        <v>552</v>
      </c>
      <c r="B2659" t="s">
        <v>555</v>
      </c>
      <c r="C2659" t="s">
        <v>258</v>
      </c>
    </row>
    <row r="2660" spans="1:3" x14ac:dyDescent="0.3">
      <c r="A2660" t="s">
        <v>352</v>
      </c>
      <c r="B2660" t="s">
        <v>355</v>
      </c>
      <c r="C2660" t="s">
        <v>178</v>
      </c>
    </row>
    <row r="2661" spans="1:3" x14ac:dyDescent="0.3">
      <c r="A2661" t="s">
        <v>568</v>
      </c>
      <c r="B2661" t="s">
        <v>516</v>
      </c>
      <c r="C2661" t="s">
        <v>32</v>
      </c>
    </row>
    <row r="2662" spans="1:3" x14ac:dyDescent="0.3">
      <c r="A2662" t="s">
        <v>152</v>
      </c>
      <c r="B2662" t="s">
        <v>156</v>
      </c>
      <c r="C2662" t="s">
        <v>95</v>
      </c>
    </row>
    <row r="2663" spans="1:3" x14ac:dyDescent="0.3">
      <c r="A2663" t="s">
        <v>114</v>
      </c>
      <c r="B2663" t="s">
        <v>117</v>
      </c>
      <c r="C2663" t="s">
        <v>41</v>
      </c>
    </row>
    <row r="2664" spans="1:3" x14ac:dyDescent="0.3">
      <c r="A2664" t="s">
        <v>160</v>
      </c>
      <c r="B2664" t="s">
        <v>162</v>
      </c>
      <c r="C2664" t="s">
        <v>32</v>
      </c>
    </row>
    <row r="2665" spans="1:3" x14ac:dyDescent="0.3">
      <c r="A2665" t="s">
        <v>37</v>
      </c>
      <c r="B2665" t="s">
        <v>40</v>
      </c>
      <c r="C2665" t="s">
        <v>41</v>
      </c>
    </row>
    <row r="2666" spans="1:3" x14ac:dyDescent="0.3">
      <c r="A2666" t="s">
        <v>104</v>
      </c>
      <c r="B2666" t="s">
        <v>106</v>
      </c>
      <c r="C2666" t="s">
        <v>32</v>
      </c>
    </row>
    <row r="2667" spans="1:3" x14ac:dyDescent="0.3">
      <c r="A2667" t="s">
        <v>452</v>
      </c>
      <c r="B2667" t="s">
        <v>455</v>
      </c>
      <c r="C2667" t="s">
        <v>258</v>
      </c>
    </row>
    <row r="2668" spans="1:3" x14ac:dyDescent="0.3">
      <c r="A2668" t="s">
        <v>552</v>
      </c>
      <c r="B2668" t="s">
        <v>555</v>
      </c>
      <c r="C2668" t="s">
        <v>258</v>
      </c>
    </row>
    <row r="2669" spans="1:3" x14ac:dyDescent="0.3">
      <c r="A2669" t="s">
        <v>89</v>
      </c>
      <c r="B2669" t="s">
        <v>93</v>
      </c>
      <c r="C2669" t="s">
        <v>95</v>
      </c>
    </row>
    <row r="2670" spans="1:3" x14ac:dyDescent="0.3">
      <c r="A2670" t="s">
        <v>335</v>
      </c>
      <c r="B2670" t="s">
        <v>162</v>
      </c>
      <c r="C2670" t="s">
        <v>32</v>
      </c>
    </row>
    <row r="2671" spans="1:3" x14ac:dyDescent="0.3">
      <c r="A2671" t="s">
        <v>126</v>
      </c>
      <c r="B2671" t="s">
        <v>129</v>
      </c>
      <c r="C2671" t="s">
        <v>130</v>
      </c>
    </row>
    <row r="2672" spans="1:3" x14ac:dyDescent="0.3">
      <c r="A2672" t="s">
        <v>62</v>
      </c>
      <c r="B2672" t="s">
        <v>64</v>
      </c>
      <c r="C2672" t="s">
        <v>32</v>
      </c>
    </row>
    <row r="2673" spans="1:3" x14ac:dyDescent="0.3">
      <c r="A2673" t="s">
        <v>234</v>
      </c>
      <c r="B2673" t="s">
        <v>236</v>
      </c>
      <c r="C2673" t="s">
        <v>32</v>
      </c>
    </row>
    <row r="2674" spans="1:3" x14ac:dyDescent="0.3">
      <c r="A2674" t="s">
        <v>302</v>
      </c>
      <c r="B2674" t="s">
        <v>305</v>
      </c>
      <c r="C2674" t="s">
        <v>200</v>
      </c>
    </row>
    <row r="2675" spans="1:3" x14ac:dyDescent="0.3">
      <c r="A2675" t="s">
        <v>89</v>
      </c>
      <c r="B2675" t="s">
        <v>93</v>
      </c>
      <c r="C2675" t="s">
        <v>95</v>
      </c>
    </row>
    <row r="2676" spans="1:3" x14ac:dyDescent="0.3">
      <c r="A2676" t="s">
        <v>373</v>
      </c>
      <c r="B2676" t="s">
        <v>376</v>
      </c>
      <c r="C2676" t="s">
        <v>231</v>
      </c>
    </row>
    <row r="2677" spans="1:3" x14ac:dyDescent="0.3">
      <c r="A2677" t="s">
        <v>397</v>
      </c>
      <c r="B2677" t="s">
        <v>399</v>
      </c>
      <c r="C2677" t="s">
        <v>32</v>
      </c>
    </row>
    <row r="2678" spans="1:3" x14ac:dyDescent="0.3">
      <c r="A2678" t="s">
        <v>174</v>
      </c>
      <c r="B2678" t="s">
        <v>177</v>
      </c>
      <c r="C2678" t="s">
        <v>178</v>
      </c>
    </row>
    <row r="2679" spans="1:3" x14ac:dyDescent="0.3">
      <c r="A2679" t="s">
        <v>114</v>
      </c>
      <c r="B2679" t="s">
        <v>117</v>
      </c>
      <c r="C2679" t="s">
        <v>41</v>
      </c>
    </row>
    <row r="2680" spans="1:3" x14ac:dyDescent="0.3">
      <c r="A2680" t="s">
        <v>543</v>
      </c>
      <c r="B2680" t="s">
        <v>546</v>
      </c>
      <c r="C2680" t="s">
        <v>78</v>
      </c>
    </row>
    <row r="2681" spans="1:3" x14ac:dyDescent="0.3">
      <c r="A2681" t="s">
        <v>572</v>
      </c>
      <c r="B2681" t="s">
        <v>575</v>
      </c>
      <c r="C2681" t="s">
        <v>443</v>
      </c>
    </row>
    <row r="2682" spans="1:3" x14ac:dyDescent="0.3">
      <c r="A2682" t="s">
        <v>317</v>
      </c>
      <c r="B2682" t="s">
        <v>319</v>
      </c>
      <c r="C2682" t="s">
        <v>32</v>
      </c>
    </row>
    <row r="2683" spans="1:3" x14ac:dyDescent="0.3">
      <c r="A2683" t="s">
        <v>383</v>
      </c>
      <c r="B2683" t="s">
        <v>386</v>
      </c>
      <c r="C2683" t="s">
        <v>170</v>
      </c>
    </row>
    <row r="2684" spans="1:3" x14ac:dyDescent="0.3">
      <c r="A2684" t="s">
        <v>552</v>
      </c>
      <c r="B2684" t="s">
        <v>555</v>
      </c>
      <c r="C2684" t="s">
        <v>258</v>
      </c>
    </row>
    <row r="2685" spans="1:3" x14ac:dyDescent="0.3">
      <c r="A2685" t="s">
        <v>144</v>
      </c>
      <c r="B2685" t="s">
        <v>147</v>
      </c>
      <c r="C2685" t="s">
        <v>148</v>
      </c>
    </row>
    <row r="2686" spans="1:3" x14ac:dyDescent="0.3">
      <c r="A2686" t="s">
        <v>568</v>
      </c>
      <c r="B2686" t="s">
        <v>516</v>
      </c>
      <c r="C2686" t="s">
        <v>32</v>
      </c>
    </row>
    <row r="2687" spans="1:3" x14ac:dyDescent="0.3">
      <c r="A2687" t="s">
        <v>152</v>
      </c>
      <c r="B2687" t="s">
        <v>156</v>
      </c>
      <c r="C2687" t="s">
        <v>95</v>
      </c>
    </row>
    <row r="2688" spans="1:3" x14ac:dyDescent="0.3">
      <c r="A2688" t="s">
        <v>114</v>
      </c>
      <c r="B2688" t="s">
        <v>117</v>
      </c>
      <c r="C2688" t="s">
        <v>41</v>
      </c>
    </row>
    <row r="2689" spans="1:3" x14ac:dyDescent="0.3">
      <c r="A2689" t="s">
        <v>174</v>
      </c>
      <c r="B2689" t="s">
        <v>177</v>
      </c>
      <c r="C2689" t="s">
        <v>178</v>
      </c>
    </row>
    <row r="2690" spans="1:3" x14ac:dyDescent="0.3">
      <c r="A2690" t="s">
        <v>37</v>
      </c>
      <c r="B2690" t="s">
        <v>40</v>
      </c>
      <c r="C2690" t="s">
        <v>41</v>
      </c>
    </row>
    <row r="2691" spans="1:3" x14ac:dyDescent="0.3">
      <c r="A2691" t="s">
        <v>104</v>
      </c>
      <c r="B2691" t="s">
        <v>106</v>
      </c>
      <c r="C2691" t="s">
        <v>32</v>
      </c>
    </row>
    <row r="2692" spans="1:3" x14ac:dyDescent="0.3">
      <c r="A2692" t="s">
        <v>452</v>
      </c>
      <c r="B2692" t="s">
        <v>455</v>
      </c>
      <c r="C2692" t="s">
        <v>258</v>
      </c>
    </row>
    <row r="2693" spans="1:3" x14ac:dyDescent="0.3">
      <c r="A2693" t="s">
        <v>322</v>
      </c>
      <c r="B2693" t="s">
        <v>325</v>
      </c>
      <c r="C2693" t="s">
        <v>326</v>
      </c>
    </row>
    <row r="2694" spans="1:3" x14ac:dyDescent="0.3">
      <c r="A2694" t="s">
        <v>352</v>
      </c>
      <c r="B2694" t="s">
        <v>355</v>
      </c>
      <c r="C2694" t="s">
        <v>178</v>
      </c>
    </row>
    <row r="2695" spans="1:3" x14ac:dyDescent="0.3">
      <c r="A2695" t="s">
        <v>329</v>
      </c>
      <c r="B2695" t="s">
        <v>332</v>
      </c>
      <c r="C2695" t="s">
        <v>170</v>
      </c>
    </row>
    <row r="2696" spans="1:3" x14ac:dyDescent="0.3">
      <c r="A2696" t="s">
        <v>272</v>
      </c>
      <c r="B2696" t="s">
        <v>274</v>
      </c>
      <c r="C2696" t="s">
        <v>32</v>
      </c>
    </row>
    <row r="2697" spans="1:3" x14ac:dyDescent="0.3">
      <c r="A2697" t="s">
        <v>174</v>
      </c>
      <c r="B2697" t="s">
        <v>177</v>
      </c>
      <c r="C2697" t="s">
        <v>178</v>
      </c>
    </row>
    <row r="2698" spans="1:3" x14ac:dyDescent="0.3">
      <c r="A2698" t="s">
        <v>261</v>
      </c>
      <c r="B2698" t="s">
        <v>264</v>
      </c>
      <c r="C2698" t="s">
        <v>188</v>
      </c>
    </row>
    <row r="2699" spans="1:3" x14ac:dyDescent="0.3">
      <c r="A2699" t="s">
        <v>487</v>
      </c>
      <c r="B2699" t="s">
        <v>177</v>
      </c>
      <c r="C2699" t="s">
        <v>178</v>
      </c>
    </row>
    <row r="2700" spans="1:3" x14ac:dyDescent="0.3">
      <c r="A2700" t="s">
        <v>335</v>
      </c>
      <c r="B2700" t="s">
        <v>162</v>
      </c>
      <c r="C2700" t="s">
        <v>32</v>
      </c>
    </row>
    <row r="2701" spans="1:3" x14ac:dyDescent="0.3">
      <c r="A2701" t="s">
        <v>352</v>
      </c>
      <c r="B2701" t="s">
        <v>355</v>
      </c>
      <c r="C2701" t="s">
        <v>178</v>
      </c>
    </row>
    <row r="2702" spans="1:3" x14ac:dyDescent="0.3">
      <c r="A2702" t="s">
        <v>219</v>
      </c>
      <c r="B2702" t="s">
        <v>222</v>
      </c>
      <c r="C2702" t="s">
        <v>41</v>
      </c>
    </row>
    <row r="2703" spans="1:3" x14ac:dyDescent="0.3">
      <c r="A2703" t="s">
        <v>362</v>
      </c>
      <c r="B2703" t="s">
        <v>364</v>
      </c>
      <c r="C2703" t="s">
        <v>32</v>
      </c>
    </row>
    <row r="2704" spans="1:3" x14ac:dyDescent="0.3">
      <c r="A2704" t="s">
        <v>383</v>
      </c>
      <c r="B2704" t="s">
        <v>386</v>
      </c>
      <c r="C2704" t="s">
        <v>170</v>
      </c>
    </row>
    <row r="2705" spans="1:3" x14ac:dyDescent="0.3">
      <c r="A2705" t="s">
        <v>28</v>
      </c>
      <c r="B2705" t="s">
        <v>30</v>
      </c>
      <c r="C2705" t="s">
        <v>32</v>
      </c>
    </row>
    <row r="2706" spans="1:3" x14ac:dyDescent="0.3">
      <c r="A2706" t="s">
        <v>292</v>
      </c>
      <c r="B2706" t="s">
        <v>295</v>
      </c>
      <c r="C2706" t="s">
        <v>231</v>
      </c>
    </row>
    <row r="2707" spans="1:3" x14ac:dyDescent="0.3">
      <c r="A2707" t="s">
        <v>365</v>
      </c>
      <c r="B2707" t="s">
        <v>368</v>
      </c>
      <c r="C2707" t="s">
        <v>370</v>
      </c>
    </row>
    <row r="2708" spans="1:3" x14ac:dyDescent="0.3">
      <c r="A2708" t="s">
        <v>373</v>
      </c>
      <c r="B2708" t="s">
        <v>376</v>
      </c>
      <c r="C2708" t="s">
        <v>231</v>
      </c>
    </row>
    <row r="2709" spans="1:3" x14ac:dyDescent="0.3">
      <c r="A2709" t="s">
        <v>379</v>
      </c>
      <c r="B2709" t="s">
        <v>381</v>
      </c>
      <c r="C2709" t="s">
        <v>32</v>
      </c>
    </row>
    <row r="2710" spans="1:3" x14ac:dyDescent="0.3">
      <c r="A2710" t="s">
        <v>492</v>
      </c>
      <c r="B2710" t="s">
        <v>495</v>
      </c>
      <c r="C2710" t="s">
        <v>170</v>
      </c>
    </row>
    <row r="2711" spans="1:3" x14ac:dyDescent="0.3">
      <c r="A2711" t="s">
        <v>114</v>
      </c>
      <c r="B2711" t="s">
        <v>117</v>
      </c>
      <c r="C2711" t="s">
        <v>41</v>
      </c>
    </row>
    <row r="2712" spans="1:3" x14ac:dyDescent="0.3">
      <c r="A2712" t="s">
        <v>322</v>
      </c>
      <c r="B2712" t="s">
        <v>325</v>
      </c>
      <c r="C2712" t="s">
        <v>326</v>
      </c>
    </row>
    <row r="2713" spans="1:3" x14ac:dyDescent="0.3">
      <c r="A2713" t="s">
        <v>203</v>
      </c>
      <c r="B2713" t="s">
        <v>30</v>
      </c>
      <c r="C2713" t="s">
        <v>32</v>
      </c>
    </row>
    <row r="2714" spans="1:3" x14ac:dyDescent="0.3">
      <c r="A2714" t="s">
        <v>174</v>
      </c>
      <c r="B2714" t="s">
        <v>177</v>
      </c>
      <c r="C2714" t="s">
        <v>178</v>
      </c>
    </row>
    <row r="2715" spans="1:3" x14ac:dyDescent="0.3">
      <c r="A2715" t="s">
        <v>391</v>
      </c>
      <c r="B2715" t="s">
        <v>394</v>
      </c>
      <c r="C2715" t="s">
        <v>130</v>
      </c>
    </row>
    <row r="2716" spans="1:3" x14ac:dyDescent="0.3">
      <c r="A2716" t="s">
        <v>174</v>
      </c>
      <c r="B2716" t="s">
        <v>177</v>
      </c>
      <c r="C2716" t="s">
        <v>178</v>
      </c>
    </row>
    <row r="2717" spans="1:3" x14ac:dyDescent="0.3">
      <c r="A2717" t="s">
        <v>340</v>
      </c>
      <c r="B2717" t="s">
        <v>343</v>
      </c>
      <c r="C2717" t="s">
        <v>41</v>
      </c>
    </row>
    <row r="2718" spans="1:3" x14ac:dyDescent="0.3">
      <c r="A2718" t="s">
        <v>379</v>
      </c>
      <c r="B2718" t="s">
        <v>381</v>
      </c>
      <c r="C2718" t="s">
        <v>32</v>
      </c>
    </row>
    <row r="2719" spans="1:3" x14ac:dyDescent="0.3">
      <c r="A2719" t="s">
        <v>322</v>
      </c>
      <c r="B2719" t="s">
        <v>325</v>
      </c>
      <c r="C2719" t="s">
        <v>326</v>
      </c>
    </row>
    <row r="2720" spans="1:3" x14ac:dyDescent="0.3">
      <c r="A2720" t="s">
        <v>196</v>
      </c>
      <c r="B2720" t="s">
        <v>199</v>
      </c>
      <c r="C2720" t="s">
        <v>199</v>
      </c>
    </row>
    <row r="2721" spans="1:3" x14ac:dyDescent="0.3">
      <c r="A2721" t="s">
        <v>329</v>
      </c>
      <c r="B2721" t="s">
        <v>332</v>
      </c>
      <c r="C2721" t="s">
        <v>170</v>
      </c>
    </row>
    <row r="2722" spans="1:3" x14ac:dyDescent="0.3">
      <c r="A2722" t="s">
        <v>272</v>
      </c>
      <c r="B2722" t="s">
        <v>274</v>
      </c>
      <c r="C2722" t="s">
        <v>32</v>
      </c>
    </row>
    <row r="2723" spans="1:3" x14ac:dyDescent="0.3">
      <c r="A2723" t="s">
        <v>174</v>
      </c>
      <c r="B2723" t="s">
        <v>177</v>
      </c>
      <c r="C2723" t="s">
        <v>178</v>
      </c>
    </row>
    <row r="2724" spans="1:3" x14ac:dyDescent="0.3">
      <c r="A2724" t="s">
        <v>261</v>
      </c>
      <c r="B2724" t="s">
        <v>264</v>
      </c>
      <c r="C2724" t="s">
        <v>188</v>
      </c>
    </row>
    <row r="2725" spans="1:3" x14ac:dyDescent="0.3">
      <c r="A2725" t="s">
        <v>487</v>
      </c>
      <c r="B2725" t="s">
        <v>177</v>
      </c>
      <c r="C2725" t="s">
        <v>178</v>
      </c>
    </row>
    <row r="2726" spans="1:3" x14ac:dyDescent="0.3">
      <c r="A2726" t="s">
        <v>335</v>
      </c>
      <c r="B2726" t="s">
        <v>162</v>
      </c>
      <c r="C2726" t="s">
        <v>32</v>
      </c>
    </row>
    <row r="2727" spans="1:3" x14ac:dyDescent="0.3">
      <c r="A2727" t="s">
        <v>352</v>
      </c>
      <c r="B2727" t="s">
        <v>355</v>
      </c>
      <c r="C2727" t="s">
        <v>178</v>
      </c>
    </row>
    <row r="2728" spans="1:3" x14ac:dyDescent="0.3">
      <c r="A2728" t="s">
        <v>219</v>
      </c>
      <c r="B2728" t="s">
        <v>222</v>
      </c>
      <c r="C2728" t="s">
        <v>41</v>
      </c>
    </row>
    <row r="2729" spans="1:3" x14ac:dyDescent="0.3">
      <c r="A2729" t="s">
        <v>362</v>
      </c>
      <c r="B2729" t="s">
        <v>364</v>
      </c>
      <c r="C2729" t="s">
        <v>32</v>
      </c>
    </row>
    <row r="2730" spans="1:3" x14ac:dyDescent="0.3">
      <c r="A2730" t="s">
        <v>383</v>
      </c>
      <c r="B2730" t="s">
        <v>386</v>
      </c>
      <c r="C2730" t="s">
        <v>170</v>
      </c>
    </row>
    <row r="2731" spans="1:3" x14ac:dyDescent="0.3">
      <c r="A2731" t="s">
        <v>28</v>
      </c>
      <c r="B2731" t="s">
        <v>30</v>
      </c>
      <c r="C2731" t="s">
        <v>32</v>
      </c>
    </row>
    <row r="2732" spans="1:3" x14ac:dyDescent="0.3">
      <c r="A2732" t="s">
        <v>292</v>
      </c>
      <c r="B2732" t="s">
        <v>295</v>
      </c>
      <c r="C2732" t="s">
        <v>231</v>
      </c>
    </row>
    <row r="2733" spans="1:3" x14ac:dyDescent="0.3">
      <c r="A2733" t="s">
        <v>365</v>
      </c>
      <c r="B2733" t="s">
        <v>368</v>
      </c>
      <c r="C2733" t="s">
        <v>370</v>
      </c>
    </row>
    <row r="2734" spans="1:3" x14ac:dyDescent="0.3">
      <c r="A2734" t="s">
        <v>373</v>
      </c>
      <c r="B2734" t="s">
        <v>376</v>
      </c>
      <c r="C2734" t="s">
        <v>231</v>
      </c>
    </row>
    <row r="2735" spans="1:3" x14ac:dyDescent="0.3">
      <c r="A2735" t="s">
        <v>458</v>
      </c>
      <c r="B2735" t="s">
        <v>283</v>
      </c>
      <c r="C2735" t="s">
        <v>32</v>
      </c>
    </row>
    <row r="2736" spans="1:3" x14ac:dyDescent="0.3">
      <c r="A2736" t="s">
        <v>492</v>
      </c>
      <c r="B2736" t="s">
        <v>495</v>
      </c>
      <c r="C2736" t="s">
        <v>170</v>
      </c>
    </row>
    <row r="2737" spans="1:3" x14ac:dyDescent="0.3">
      <c r="A2737" t="s">
        <v>114</v>
      </c>
      <c r="B2737" t="s">
        <v>117</v>
      </c>
      <c r="C2737" t="s">
        <v>41</v>
      </c>
    </row>
    <row r="2738" spans="1:3" x14ac:dyDescent="0.3">
      <c r="A2738" t="s">
        <v>322</v>
      </c>
      <c r="B2738" t="s">
        <v>325</v>
      </c>
      <c r="C2738" t="s">
        <v>326</v>
      </c>
    </row>
    <row r="2739" spans="1:3" x14ac:dyDescent="0.3">
      <c r="A2739" t="s">
        <v>203</v>
      </c>
      <c r="B2739" t="s">
        <v>30</v>
      </c>
      <c r="C2739" t="s">
        <v>32</v>
      </c>
    </row>
    <row r="2740" spans="1:3" x14ac:dyDescent="0.3">
      <c r="A2740" t="s">
        <v>174</v>
      </c>
      <c r="B2740" t="s">
        <v>177</v>
      </c>
      <c r="C2740" t="s">
        <v>178</v>
      </c>
    </row>
    <row r="2741" spans="1:3" x14ac:dyDescent="0.3">
      <c r="A2741" t="s">
        <v>391</v>
      </c>
      <c r="B2741" t="s">
        <v>394</v>
      </c>
      <c r="C2741" t="s">
        <v>130</v>
      </c>
    </row>
    <row r="2742" spans="1:3" x14ac:dyDescent="0.3">
      <c r="A2742" t="s">
        <v>174</v>
      </c>
      <c r="B2742" t="s">
        <v>177</v>
      </c>
      <c r="C2742" t="s">
        <v>178</v>
      </c>
    </row>
    <row r="2743" spans="1:3" x14ac:dyDescent="0.3">
      <c r="A2743" t="s">
        <v>340</v>
      </c>
      <c r="B2743" t="s">
        <v>343</v>
      </c>
      <c r="C2743" t="s">
        <v>41</v>
      </c>
    </row>
    <row r="2744" spans="1:3" x14ac:dyDescent="0.3">
      <c r="A2744" t="s">
        <v>379</v>
      </c>
      <c r="B2744" t="s">
        <v>381</v>
      </c>
      <c r="C2744" t="s">
        <v>32</v>
      </c>
    </row>
    <row r="2745" spans="1:3" x14ac:dyDescent="0.3">
      <c r="A2745" t="s">
        <v>552</v>
      </c>
      <c r="B2745" t="s">
        <v>555</v>
      </c>
      <c r="C2745" t="s">
        <v>258</v>
      </c>
    </row>
    <row r="2746" spans="1:3" x14ac:dyDescent="0.3">
      <c r="A2746" t="s">
        <v>144</v>
      </c>
      <c r="B2746" t="s">
        <v>147</v>
      </c>
      <c r="C2746" t="s">
        <v>148</v>
      </c>
    </row>
    <row r="2747" spans="1:3" x14ac:dyDescent="0.3">
      <c r="A2747" t="s">
        <v>568</v>
      </c>
      <c r="B2747" t="s">
        <v>516</v>
      </c>
      <c r="C2747" t="s">
        <v>32</v>
      </c>
    </row>
    <row r="2748" spans="1:3" x14ac:dyDescent="0.3">
      <c r="A2748" t="s">
        <v>335</v>
      </c>
      <c r="B2748" t="s">
        <v>162</v>
      </c>
      <c r="C2748" t="s">
        <v>32</v>
      </c>
    </row>
    <row r="2749" spans="1:3" x14ac:dyDescent="0.3">
      <c r="A2749" t="s">
        <v>126</v>
      </c>
      <c r="B2749" t="s">
        <v>129</v>
      </c>
      <c r="C2749" t="s">
        <v>130</v>
      </c>
    </row>
    <row r="2750" spans="1:3" x14ac:dyDescent="0.3">
      <c r="A2750" t="s">
        <v>62</v>
      </c>
      <c r="B2750" t="s">
        <v>64</v>
      </c>
      <c r="C2750" t="s">
        <v>32</v>
      </c>
    </row>
    <row r="2751" spans="1:3" x14ac:dyDescent="0.3">
      <c r="A2751" t="s">
        <v>340</v>
      </c>
      <c r="B2751" t="s">
        <v>343</v>
      </c>
      <c r="C2751" t="s">
        <v>41</v>
      </c>
    </row>
    <row r="2752" spans="1:3" x14ac:dyDescent="0.3">
      <c r="A2752" t="s">
        <v>425</v>
      </c>
      <c r="B2752" t="s">
        <v>428</v>
      </c>
      <c r="C2752" t="s">
        <v>430</v>
      </c>
    </row>
    <row r="2753" spans="1:3" x14ac:dyDescent="0.3">
      <c r="A2753" t="s">
        <v>302</v>
      </c>
      <c r="B2753" t="s">
        <v>305</v>
      </c>
      <c r="C2753" t="s">
        <v>200</v>
      </c>
    </row>
    <row r="2754" spans="1:3" x14ac:dyDescent="0.3">
      <c r="A2754" t="s">
        <v>362</v>
      </c>
      <c r="B2754" t="s">
        <v>364</v>
      </c>
      <c r="C2754" t="s">
        <v>32</v>
      </c>
    </row>
    <row r="2755" spans="1:3" x14ac:dyDescent="0.3">
      <c r="A2755" t="s">
        <v>373</v>
      </c>
      <c r="B2755" t="s">
        <v>376</v>
      </c>
      <c r="C2755" t="s">
        <v>231</v>
      </c>
    </row>
    <row r="2756" spans="1:3" x14ac:dyDescent="0.3">
      <c r="A2756" t="s">
        <v>397</v>
      </c>
      <c r="B2756" t="s">
        <v>399</v>
      </c>
      <c r="C2756" t="s">
        <v>32</v>
      </c>
    </row>
    <row r="2757" spans="1:3" x14ac:dyDescent="0.3">
      <c r="A2757" t="s">
        <v>174</v>
      </c>
      <c r="B2757" t="s">
        <v>177</v>
      </c>
      <c r="C2757" t="s">
        <v>178</v>
      </c>
    </row>
    <row r="2758" spans="1:3" x14ac:dyDescent="0.3">
      <c r="A2758" t="s">
        <v>114</v>
      </c>
      <c r="B2758" t="s">
        <v>117</v>
      </c>
      <c r="C2758" t="s">
        <v>41</v>
      </c>
    </row>
    <row r="2759" spans="1:3" x14ac:dyDescent="0.3">
      <c r="A2759" t="s">
        <v>543</v>
      </c>
      <c r="B2759" t="s">
        <v>546</v>
      </c>
      <c r="C2759" t="s">
        <v>78</v>
      </c>
    </row>
    <row r="2760" spans="1:3" x14ac:dyDescent="0.3">
      <c r="A2760" t="s">
        <v>572</v>
      </c>
      <c r="B2760" t="s">
        <v>575</v>
      </c>
      <c r="C2760" t="s">
        <v>443</v>
      </c>
    </row>
    <row r="2761" spans="1:3" x14ac:dyDescent="0.3">
      <c r="A2761" t="s">
        <v>317</v>
      </c>
      <c r="B2761" t="s">
        <v>319</v>
      </c>
      <c r="C2761" t="s">
        <v>32</v>
      </c>
    </row>
    <row r="2762" spans="1:3" x14ac:dyDescent="0.3">
      <c r="A2762" t="s">
        <v>383</v>
      </c>
      <c r="B2762" t="s">
        <v>386</v>
      </c>
      <c r="C2762" t="s">
        <v>170</v>
      </c>
    </row>
    <row r="2763" spans="1:3" x14ac:dyDescent="0.3">
      <c r="A2763" t="s">
        <v>552</v>
      </c>
      <c r="B2763" t="s">
        <v>555</v>
      </c>
      <c r="C2763" t="s">
        <v>258</v>
      </c>
    </row>
    <row r="2764" spans="1:3" x14ac:dyDescent="0.3">
      <c r="A2764" t="s">
        <v>246</v>
      </c>
      <c r="B2764" t="s">
        <v>249</v>
      </c>
      <c r="C2764" t="s">
        <v>200</v>
      </c>
    </row>
    <row r="2765" spans="1:3" x14ac:dyDescent="0.3">
      <c r="A2765" t="s">
        <v>600</v>
      </c>
      <c r="B2765" t="s">
        <v>283</v>
      </c>
      <c r="C2765" t="s">
        <v>32</v>
      </c>
    </row>
    <row r="2766" spans="1:3" x14ac:dyDescent="0.3">
      <c r="A2766" t="s">
        <v>152</v>
      </c>
      <c r="B2766" t="s">
        <v>156</v>
      </c>
      <c r="C2766" t="s">
        <v>95</v>
      </c>
    </row>
    <row r="2767" spans="1:3" x14ac:dyDescent="0.3">
      <c r="A2767" t="s">
        <v>391</v>
      </c>
      <c r="B2767" t="s">
        <v>394</v>
      </c>
      <c r="C2767" t="s">
        <v>130</v>
      </c>
    </row>
    <row r="2768" spans="1:3" x14ac:dyDescent="0.3">
      <c r="A2768" t="s">
        <v>174</v>
      </c>
      <c r="B2768" t="s">
        <v>177</v>
      </c>
      <c r="C2768" t="s">
        <v>178</v>
      </c>
    </row>
    <row r="2769" spans="1:3" x14ac:dyDescent="0.3">
      <c r="A2769" t="s">
        <v>37</v>
      </c>
      <c r="B2769" t="s">
        <v>40</v>
      </c>
      <c r="C2769" t="s">
        <v>41</v>
      </c>
    </row>
    <row r="2770" spans="1:3" x14ac:dyDescent="0.3">
      <c r="A2770" t="s">
        <v>104</v>
      </c>
      <c r="B2770" t="s">
        <v>106</v>
      </c>
      <c r="C2770" t="s">
        <v>32</v>
      </c>
    </row>
    <row r="2771" spans="1:3" x14ac:dyDescent="0.3">
      <c r="A2771" t="s">
        <v>452</v>
      </c>
      <c r="B2771" t="s">
        <v>455</v>
      </c>
      <c r="C2771" t="s">
        <v>258</v>
      </c>
    </row>
    <row r="2772" spans="1:3" x14ac:dyDescent="0.3">
      <c r="A2772" t="s">
        <v>552</v>
      </c>
      <c r="B2772" t="s">
        <v>555</v>
      </c>
      <c r="C2772" t="s">
        <v>258</v>
      </c>
    </row>
    <row r="2773" spans="1:3" x14ac:dyDescent="0.3">
      <c r="A2773" t="s">
        <v>144</v>
      </c>
      <c r="B2773" t="s">
        <v>147</v>
      </c>
      <c r="C2773" t="s">
        <v>148</v>
      </c>
    </row>
    <row r="2774" spans="1:3" x14ac:dyDescent="0.3">
      <c r="A2774" t="s">
        <v>568</v>
      </c>
      <c r="B2774" t="s">
        <v>516</v>
      </c>
      <c r="C2774" t="s">
        <v>32</v>
      </c>
    </row>
    <row r="2775" spans="1:3" x14ac:dyDescent="0.3">
      <c r="A2775" t="s">
        <v>335</v>
      </c>
      <c r="B2775" t="s">
        <v>162</v>
      </c>
      <c r="C2775" t="s">
        <v>32</v>
      </c>
    </row>
    <row r="2776" spans="1:3" x14ac:dyDescent="0.3">
      <c r="A2776" t="s">
        <v>126</v>
      </c>
      <c r="B2776" t="s">
        <v>129</v>
      </c>
      <c r="C2776" t="s">
        <v>130</v>
      </c>
    </row>
    <row r="2777" spans="1:3" x14ac:dyDescent="0.3">
      <c r="A2777" t="s">
        <v>261</v>
      </c>
      <c r="B2777" t="s">
        <v>264</v>
      </c>
      <c r="C2777" t="s">
        <v>188</v>
      </c>
    </row>
    <row r="2778" spans="1:3" x14ac:dyDescent="0.3">
      <c r="A2778" t="s">
        <v>340</v>
      </c>
      <c r="B2778" t="s">
        <v>343</v>
      </c>
      <c r="C2778" t="s">
        <v>41</v>
      </c>
    </row>
    <row r="2779" spans="1:3" x14ac:dyDescent="0.3">
      <c r="A2779" t="s">
        <v>346</v>
      </c>
      <c r="B2779" t="s">
        <v>332</v>
      </c>
      <c r="C2779" t="s">
        <v>170</v>
      </c>
    </row>
    <row r="2780" spans="1:3" x14ac:dyDescent="0.3">
      <c r="A2780" t="s">
        <v>352</v>
      </c>
      <c r="B2780" t="s">
        <v>355</v>
      </c>
      <c r="C2780" t="s">
        <v>178</v>
      </c>
    </row>
    <row r="2781" spans="1:3" x14ac:dyDescent="0.3">
      <c r="A2781" t="s">
        <v>358</v>
      </c>
      <c r="B2781" t="s">
        <v>360</v>
      </c>
      <c r="C2781" t="s">
        <v>32</v>
      </c>
    </row>
    <row r="2782" spans="1:3" x14ac:dyDescent="0.3">
      <c r="A2782" t="s">
        <v>362</v>
      </c>
      <c r="B2782" t="s">
        <v>364</v>
      </c>
      <c r="C2782" t="s">
        <v>32</v>
      </c>
    </row>
    <row r="2783" spans="1:3" x14ac:dyDescent="0.3">
      <c r="A2783" t="s">
        <v>239</v>
      </c>
      <c r="B2783" t="s">
        <v>122</v>
      </c>
      <c r="C2783" t="s">
        <v>32</v>
      </c>
    </row>
    <row r="2784" spans="1:3" x14ac:dyDescent="0.3">
      <c r="A2784" t="s">
        <v>174</v>
      </c>
      <c r="B2784" t="s">
        <v>177</v>
      </c>
      <c r="C2784" t="s">
        <v>178</v>
      </c>
    </row>
    <row r="2785" spans="1:3" x14ac:dyDescent="0.3">
      <c r="A2785" t="s">
        <v>281</v>
      </c>
      <c r="B2785" t="s">
        <v>283</v>
      </c>
      <c r="C2785" t="s">
        <v>32</v>
      </c>
    </row>
    <row r="2786" spans="1:3" x14ac:dyDescent="0.3">
      <c r="A2786" t="s">
        <v>373</v>
      </c>
      <c r="B2786" t="s">
        <v>376</v>
      </c>
      <c r="C2786" t="s">
        <v>231</v>
      </c>
    </row>
    <row r="2787" spans="1:3" x14ac:dyDescent="0.3">
      <c r="A2787" t="s">
        <v>572</v>
      </c>
      <c r="B2787" t="s">
        <v>575</v>
      </c>
      <c r="C2787" t="s">
        <v>443</v>
      </c>
    </row>
    <row r="2788" spans="1:3" x14ac:dyDescent="0.3">
      <c r="A2788" t="s">
        <v>214</v>
      </c>
      <c r="B2788" t="s">
        <v>216</v>
      </c>
      <c r="C2788" t="s">
        <v>32</v>
      </c>
    </row>
    <row r="2789" spans="1:3" x14ac:dyDescent="0.3">
      <c r="A2789" t="s">
        <v>383</v>
      </c>
      <c r="B2789" t="s">
        <v>386</v>
      </c>
      <c r="C2789" t="s">
        <v>170</v>
      </c>
    </row>
    <row r="2790" spans="1:3" x14ac:dyDescent="0.3">
      <c r="A2790" t="s">
        <v>28</v>
      </c>
      <c r="B2790" t="s">
        <v>30</v>
      </c>
      <c r="C2790" t="s">
        <v>32</v>
      </c>
    </row>
    <row r="2791" spans="1:3" x14ac:dyDescent="0.3">
      <c r="A2791" t="s">
        <v>246</v>
      </c>
      <c r="B2791" t="s">
        <v>249</v>
      </c>
      <c r="C2791" t="s">
        <v>200</v>
      </c>
    </row>
    <row r="2792" spans="1:3" x14ac:dyDescent="0.3">
      <c r="A2792" t="s">
        <v>600</v>
      </c>
      <c r="B2792" t="s">
        <v>283</v>
      </c>
      <c r="C2792" t="s">
        <v>32</v>
      </c>
    </row>
    <row r="2793" spans="1:3" x14ac:dyDescent="0.3">
      <c r="A2793" t="s">
        <v>152</v>
      </c>
      <c r="B2793" t="s">
        <v>156</v>
      </c>
      <c r="C2793" t="s">
        <v>95</v>
      </c>
    </row>
    <row r="2794" spans="1:3" x14ac:dyDescent="0.3">
      <c r="A2794" t="s">
        <v>391</v>
      </c>
      <c r="B2794" t="s">
        <v>394</v>
      </c>
      <c r="C2794" t="s">
        <v>130</v>
      </c>
    </row>
    <row r="2795" spans="1:3" x14ac:dyDescent="0.3">
      <c r="A2795" t="s">
        <v>174</v>
      </c>
      <c r="B2795" t="s">
        <v>177</v>
      </c>
      <c r="C2795" t="s">
        <v>178</v>
      </c>
    </row>
    <row r="2796" spans="1:3" x14ac:dyDescent="0.3">
      <c r="A2796" t="s">
        <v>37</v>
      </c>
      <c r="B2796" t="s">
        <v>40</v>
      </c>
      <c r="C2796" t="s">
        <v>41</v>
      </c>
    </row>
    <row r="2797" spans="1:3" x14ac:dyDescent="0.3">
      <c r="A2797" t="s">
        <v>397</v>
      </c>
      <c r="B2797" t="s">
        <v>399</v>
      </c>
      <c r="C2797" t="s">
        <v>32</v>
      </c>
    </row>
    <row r="2798" spans="1:3" x14ac:dyDescent="0.3">
      <c r="A2798" t="s">
        <v>558</v>
      </c>
      <c r="B2798" t="s">
        <v>561</v>
      </c>
      <c r="C2798" t="s">
        <v>95</v>
      </c>
    </row>
    <row r="2799" spans="1:3" x14ac:dyDescent="0.3">
      <c r="A2799" t="s">
        <v>322</v>
      </c>
      <c r="B2799" t="s">
        <v>325</v>
      </c>
      <c r="C2799" t="s">
        <v>326</v>
      </c>
    </row>
    <row r="2800" spans="1:3" x14ac:dyDescent="0.3">
      <c r="A2800" t="s">
        <v>196</v>
      </c>
      <c r="B2800" t="s">
        <v>199</v>
      </c>
      <c r="C2800" t="s">
        <v>199</v>
      </c>
    </row>
    <row r="2801" spans="1:3" x14ac:dyDescent="0.3">
      <c r="A2801" t="s">
        <v>329</v>
      </c>
      <c r="B2801" t="s">
        <v>332</v>
      </c>
      <c r="C2801" t="s">
        <v>170</v>
      </c>
    </row>
    <row r="2802" spans="1:3" x14ac:dyDescent="0.3">
      <c r="A2802" t="s">
        <v>272</v>
      </c>
      <c r="B2802" t="s">
        <v>274</v>
      </c>
      <c r="C2802" t="s">
        <v>32</v>
      </c>
    </row>
    <row r="2803" spans="1:3" x14ac:dyDescent="0.3">
      <c r="A2803" t="s">
        <v>174</v>
      </c>
      <c r="B2803" t="s">
        <v>177</v>
      </c>
      <c r="C2803" t="s">
        <v>178</v>
      </c>
    </row>
    <row r="2804" spans="1:3" x14ac:dyDescent="0.3">
      <c r="A2804" t="s">
        <v>261</v>
      </c>
      <c r="B2804" t="s">
        <v>264</v>
      </c>
      <c r="C2804" t="s">
        <v>188</v>
      </c>
    </row>
    <row r="2805" spans="1:3" x14ac:dyDescent="0.3">
      <c r="A2805" t="s">
        <v>487</v>
      </c>
      <c r="B2805" t="s">
        <v>177</v>
      </c>
      <c r="C2805" t="s">
        <v>178</v>
      </c>
    </row>
    <row r="2806" spans="1:3" x14ac:dyDescent="0.3">
      <c r="A2806" t="s">
        <v>335</v>
      </c>
      <c r="B2806" t="s">
        <v>162</v>
      </c>
      <c r="C2806" t="s">
        <v>32</v>
      </c>
    </row>
    <row r="2807" spans="1:3" x14ac:dyDescent="0.3">
      <c r="A2807" t="s">
        <v>352</v>
      </c>
      <c r="B2807" t="s">
        <v>355</v>
      </c>
      <c r="C2807" t="s">
        <v>178</v>
      </c>
    </row>
    <row r="2808" spans="1:3" x14ac:dyDescent="0.3">
      <c r="A2808" t="s">
        <v>219</v>
      </c>
      <c r="B2808" t="s">
        <v>222</v>
      </c>
      <c r="C2808" t="s">
        <v>41</v>
      </c>
    </row>
    <row r="2809" spans="1:3" x14ac:dyDescent="0.3">
      <c r="A2809" t="s">
        <v>362</v>
      </c>
      <c r="B2809" t="s">
        <v>364</v>
      </c>
      <c r="C2809" t="s">
        <v>32</v>
      </c>
    </row>
    <row r="2810" spans="1:3" x14ac:dyDescent="0.3">
      <c r="A2810" t="s">
        <v>383</v>
      </c>
      <c r="B2810" t="s">
        <v>386</v>
      </c>
      <c r="C2810" t="s">
        <v>170</v>
      </c>
    </row>
    <row r="2811" spans="1:3" x14ac:dyDescent="0.3">
      <c r="A2811" t="s">
        <v>28</v>
      </c>
      <c r="B2811" t="s">
        <v>30</v>
      </c>
      <c r="C2811" t="s">
        <v>32</v>
      </c>
    </row>
    <row r="2812" spans="1:3" x14ac:dyDescent="0.3">
      <c r="A2812" t="s">
        <v>292</v>
      </c>
      <c r="B2812" t="s">
        <v>295</v>
      </c>
      <c r="C2812" t="s">
        <v>231</v>
      </c>
    </row>
    <row r="2813" spans="1:3" x14ac:dyDescent="0.3">
      <c r="A2813" t="s">
        <v>365</v>
      </c>
      <c r="B2813" t="s">
        <v>368</v>
      </c>
      <c r="C2813" t="s">
        <v>370</v>
      </c>
    </row>
    <row r="2814" spans="1:3" x14ac:dyDescent="0.3">
      <c r="A2814" t="s">
        <v>373</v>
      </c>
      <c r="B2814" t="s">
        <v>376</v>
      </c>
      <c r="C2814" t="s">
        <v>231</v>
      </c>
    </row>
    <row r="2815" spans="1:3" x14ac:dyDescent="0.3">
      <c r="A2815" t="s">
        <v>254</v>
      </c>
      <c r="B2815" t="s">
        <v>257</v>
      </c>
      <c r="C2815" t="s">
        <v>258</v>
      </c>
    </row>
    <row r="2816" spans="1:3" x14ac:dyDescent="0.3">
      <c r="A2816" t="s">
        <v>492</v>
      </c>
      <c r="B2816" t="s">
        <v>495</v>
      </c>
      <c r="C2816" t="s">
        <v>170</v>
      </c>
    </row>
    <row r="2817" spans="1:3" x14ac:dyDescent="0.3">
      <c r="A2817" t="s">
        <v>114</v>
      </c>
      <c r="B2817" t="s">
        <v>117</v>
      </c>
      <c r="C2817" t="s">
        <v>41</v>
      </c>
    </row>
    <row r="2818" spans="1:3" x14ac:dyDescent="0.3">
      <c r="A2818" t="s">
        <v>322</v>
      </c>
      <c r="B2818" t="s">
        <v>325</v>
      </c>
      <c r="C2818" t="s">
        <v>326</v>
      </c>
    </row>
    <row r="2819" spans="1:3" x14ac:dyDescent="0.3">
      <c r="A2819" t="s">
        <v>203</v>
      </c>
      <c r="B2819" t="s">
        <v>30</v>
      </c>
      <c r="C2819" t="s">
        <v>32</v>
      </c>
    </row>
    <row r="2820" spans="1:3" x14ac:dyDescent="0.3">
      <c r="A2820" t="s">
        <v>174</v>
      </c>
      <c r="B2820" t="s">
        <v>177</v>
      </c>
      <c r="C2820" t="s">
        <v>178</v>
      </c>
    </row>
    <row r="2821" spans="1:3" x14ac:dyDescent="0.3">
      <c r="A2821" t="s">
        <v>391</v>
      </c>
      <c r="B2821" t="s">
        <v>394</v>
      </c>
      <c r="C2821" t="s">
        <v>130</v>
      </c>
    </row>
    <row r="2822" spans="1:3" x14ac:dyDescent="0.3">
      <c r="A2822" t="s">
        <v>174</v>
      </c>
      <c r="B2822" t="s">
        <v>177</v>
      </c>
      <c r="C2822" t="s">
        <v>178</v>
      </c>
    </row>
    <row r="2823" spans="1:3" x14ac:dyDescent="0.3">
      <c r="A2823" t="s">
        <v>340</v>
      </c>
      <c r="B2823" t="s">
        <v>343</v>
      </c>
      <c r="C2823" t="s">
        <v>41</v>
      </c>
    </row>
    <row r="2824" spans="1:3" x14ac:dyDescent="0.3">
      <c r="A2824" t="s">
        <v>379</v>
      </c>
      <c r="B2824" t="s">
        <v>381</v>
      </c>
      <c r="C2824" t="s">
        <v>32</v>
      </c>
    </row>
  </sheetData>
  <autoFilter ref="A1:C1" xr:uid="{33FE2093-1B80-4011-BD78-251C2414FBA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ACFE1-BEA5-4F33-8AC6-5434BD68B0AE}">
  <dimension ref="A1:V93"/>
  <sheetViews>
    <sheetView topLeftCell="B1" workbookViewId="0">
      <selection activeCell="I14" sqref="I14"/>
    </sheetView>
  </sheetViews>
  <sheetFormatPr defaultRowHeight="14.4" x14ac:dyDescent="0.3"/>
  <cols>
    <col min="1" max="1" width="12.33203125" bestFit="1" customWidth="1"/>
    <col min="3" max="3" width="12.44140625" bestFit="1" customWidth="1"/>
    <col min="4" max="4" width="12.33203125" bestFit="1" customWidth="1"/>
    <col min="5" max="5" width="12.88671875" customWidth="1"/>
    <col min="6" max="6" width="12.44140625" bestFit="1" customWidth="1"/>
    <col min="7" max="7" width="12.33203125" bestFit="1" customWidth="1"/>
    <col min="8" max="8" width="13" customWidth="1"/>
    <col min="9" max="9" width="21.77734375" bestFit="1" customWidth="1"/>
    <col min="10" max="10" width="12.33203125" style="7" bestFit="1" customWidth="1"/>
    <col min="12" max="12" width="15" bestFit="1" customWidth="1"/>
    <col min="13" max="13" width="12.33203125" bestFit="1" customWidth="1"/>
    <col min="15" max="15" width="13.109375" bestFit="1" customWidth="1"/>
    <col min="16" max="16" width="12.33203125" bestFit="1" customWidth="1"/>
    <col min="18" max="18" width="12.44140625" bestFit="1" customWidth="1"/>
    <col min="19" max="19" width="12.33203125" bestFit="1" customWidth="1"/>
  </cols>
  <sheetData>
    <row r="1" spans="1:22" x14ac:dyDescent="0.3">
      <c r="A1" t="s">
        <v>693</v>
      </c>
      <c r="C1" s="4" t="s">
        <v>694</v>
      </c>
      <c r="D1" t="s">
        <v>693</v>
      </c>
      <c r="F1" s="4" t="s">
        <v>694</v>
      </c>
      <c r="G1" t="s">
        <v>693</v>
      </c>
      <c r="I1" s="4" t="s">
        <v>694</v>
      </c>
      <c r="J1" s="7" t="s">
        <v>693</v>
      </c>
      <c r="L1" s="4" t="s">
        <v>694</v>
      </c>
      <c r="M1" t="s">
        <v>693</v>
      </c>
      <c r="O1" s="4" t="s">
        <v>694</v>
      </c>
      <c r="P1" t="s">
        <v>693</v>
      </c>
      <c r="R1" s="4" t="s">
        <v>694</v>
      </c>
      <c r="S1" t="s">
        <v>693</v>
      </c>
    </row>
    <row r="2" spans="1:22" x14ac:dyDescent="0.3">
      <c r="A2" s="7">
        <v>642425.48000000033</v>
      </c>
      <c r="C2" s="5" t="s">
        <v>549</v>
      </c>
      <c r="D2" s="9">
        <v>19111.780000000006</v>
      </c>
      <c r="F2" s="5">
        <v>1</v>
      </c>
      <c r="G2" s="9">
        <v>1321.74</v>
      </c>
      <c r="I2" s="5" t="s">
        <v>174</v>
      </c>
      <c r="J2" s="7">
        <v>48443.809999999983</v>
      </c>
      <c r="L2" s="5" t="s">
        <v>181</v>
      </c>
      <c r="M2" s="9">
        <v>234040.74</v>
      </c>
      <c r="O2" s="5" t="s">
        <v>501</v>
      </c>
      <c r="P2" s="9">
        <v>9512.8399999999983</v>
      </c>
      <c r="R2" s="5" t="s">
        <v>95</v>
      </c>
      <c r="S2" s="9">
        <v>42574.7</v>
      </c>
      <c r="U2" t="str" cm="1">
        <f t="array" aca="1" ref="U2:V20" ca="1">OFFSET(R1,1,0,COUNT(S:S),2)</f>
        <v>Australia</v>
      </c>
      <c r="V2">
        <f ca="1"/>
        <v>42574.7</v>
      </c>
    </row>
    <row r="3" spans="1:22" x14ac:dyDescent="0.3">
      <c r="C3" s="5" t="s">
        <v>679</v>
      </c>
      <c r="D3" s="9">
        <v>18902.490000000005</v>
      </c>
      <c r="F3" s="5">
        <v>2</v>
      </c>
      <c r="G3" s="9">
        <v>3404.34</v>
      </c>
      <c r="I3" s="5" t="s">
        <v>272</v>
      </c>
      <c r="J3" s="7">
        <v>35971.960000000021</v>
      </c>
      <c r="L3" s="5" t="s">
        <v>26</v>
      </c>
      <c r="M3" s="9">
        <v>73318.129999999932</v>
      </c>
      <c r="O3" s="5" t="s">
        <v>141</v>
      </c>
      <c r="P3" s="9">
        <v>8673.39</v>
      </c>
      <c r="R3" s="5" t="s">
        <v>148</v>
      </c>
      <c r="S3" s="9">
        <v>13368.650000000001</v>
      </c>
      <c r="U3" t="str">
        <f ca="1"/>
        <v>Austria</v>
      </c>
      <c r="V3">
        <f ca="1"/>
        <v>13368.650000000001</v>
      </c>
    </row>
    <row r="4" spans="1:22" x14ac:dyDescent="0.3">
      <c r="A4" s="7">
        <f>GETPIVOTDATA("Actual",$A$1)</f>
        <v>642425.48000000033</v>
      </c>
      <c r="C4" s="5" t="s">
        <v>680</v>
      </c>
      <c r="D4" s="9">
        <v>17432.610000000008</v>
      </c>
      <c r="F4" s="5">
        <v>3</v>
      </c>
      <c r="G4" s="9">
        <v>5251.3199999999988</v>
      </c>
      <c r="I4" s="5" t="s">
        <v>475</v>
      </c>
      <c r="J4" s="7">
        <v>13301.729999999996</v>
      </c>
      <c r="L4" s="5" t="s">
        <v>566</v>
      </c>
      <c r="M4" s="9">
        <v>65855.610000000015</v>
      </c>
      <c r="O4" s="5" t="s">
        <v>355</v>
      </c>
      <c r="P4" s="9">
        <v>7478.5199999999995</v>
      </c>
      <c r="R4" s="5" t="s">
        <v>370</v>
      </c>
      <c r="S4" s="9">
        <v>6951.87</v>
      </c>
      <c r="U4" t="str">
        <f ca="1"/>
        <v>Belgium</v>
      </c>
      <c r="V4">
        <f ca="1"/>
        <v>6951.87</v>
      </c>
    </row>
    <row r="5" spans="1:22" x14ac:dyDescent="0.3">
      <c r="C5" s="5" t="s">
        <v>681</v>
      </c>
      <c r="D5" s="9">
        <v>29526.55999999999</v>
      </c>
      <c r="F5" s="5">
        <v>4</v>
      </c>
      <c r="G5" s="9">
        <v>2168.6499999999996</v>
      </c>
      <c r="J5"/>
      <c r="L5" s="5" t="s">
        <v>598</v>
      </c>
      <c r="M5" s="9">
        <v>51505.409999999996</v>
      </c>
      <c r="O5" s="5" t="s">
        <v>555</v>
      </c>
      <c r="P5" s="9">
        <v>10751.12</v>
      </c>
      <c r="R5" s="5" t="s">
        <v>231</v>
      </c>
      <c r="S5" s="9">
        <v>17565.679999999997</v>
      </c>
      <c r="U5" t="str">
        <f ca="1"/>
        <v>Canada</v>
      </c>
      <c r="V5">
        <f ca="1"/>
        <v>17565.679999999997</v>
      </c>
    </row>
    <row r="6" spans="1:22" x14ac:dyDescent="0.3">
      <c r="C6" s="5" t="s">
        <v>682</v>
      </c>
      <c r="D6" s="9">
        <v>42274.82</v>
      </c>
      <c r="F6" s="5">
        <v>5</v>
      </c>
      <c r="G6" s="9">
        <v>5622.52</v>
      </c>
      <c r="J6"/>
      <c r="L6" s="5" t="s">
        <v>605</v>
      </c>
      <c r="M6" s="9">
        <v>16006.770000000002</v>
      </c>
      <c r="O6" s="5" t="s">
        <v>76</v>
      </c>
      <c r="P6" s="9">
        <v>9922.19</v>
      </c>
      <c r="R6" s="5" t="s">
        <v>326</v>
      </c>
      <c r="S6" s="9">
        <v>15875.98</v>
      </c>
      <c r="U6" t="str">
        <f ca="1"/>
        <v>Denmark</v>
      </c>
      <c r="V6">
        <f ca="1"/>
        <v>15875.98</v>
      </c>
    </row>
    <row r="7" spans="1:22" x14ac:dyDescent="0.3">
      <c r="C7" s="5" t="s">
        <v>683</v>
      </c>
      <c r="D7" s="9">
        <v>21747.020000000004</v>
      </c>
      <c r="F7" s="5">
        <v>6</v>
      </c>
      <c r="G7" s="9">
        <v>3857.7999999999997</v>
      </c>
      <c r="I7" t="str">
        <f>I2</f>
        <v>Euro Shopping Channel</v>
      </c>
      <c r="J7" s="7">
        <f>J2</f>
        <v>48443.809999999983</v>
      </c>
      <c r="L7" s="5" t="s">
        <v>504</v>
      </c>
      <c r="M7" s="9">
        <v>73436.980000000054</v>
      </c>
      <c r="O7" s="5" t="s">
        <v>264</v>
      </c>
      <c r="P7" s="9">
        <v>9570.8999999999978</v>
      </c>
      <c r="R7" s="5" t="s">
        <v>130</v>
      </c>
      <c r="S7" s="9">
        <v>16917.88</v>
      </c>
      <c r="U7" t="str">
        <f ca="1"/>
        <v>Finland</v>
      </c>
      <c r="V7">
        <f ca="1"/>
        <v>16917.88</v>
      </c>
    </row>
    <row r="8" spans="1:22" x14ac:dyDescent="0.3">
      <c r="C8" s="5" t="s">
        <v>684</v>
      </c>
      <c r="D8" s="9">
        <v>36317.310000000005</v>
      </c>
      <c r="F8" s="5">
        <v>7</v>
      </c>
      <c r="G8" s="9">
        <v>4191.45</v>
      </c>
      <c r="I8" t="str">
        <f t="shared" ref="I8:J8" si="0">I3</f>
        <v>Mini Gifts Distributors Ltd.</v>
      </c>
      <c r="J8" s="7">
        <f t="shared" si="0"/>
        <v>35971.960000000021</v>
      </c>
      <c r="L8" s="5" t="s">
        <v>550</v>
      </c>
      <c r="M8" s="9">
        <v>128261.83999999998</v>
      </c>
      <c r="O8" s="5" t="s">
        <v>381</v>
      </c>
      <c r="P8" s="9">
        <v>10373.24</v>
      </c>
      <c r="R8" s="5" t="s">
        <v>41</v>
      </c>
      <c r="S8" s="9">
        <v>64256.930000000051</v>
      </c>
      <c r="U8" t="str">
        <f ca="1"/>
        <v>France</v>
      </c>
      <c r="V8">
        <f ca="1"/>
        <v>64256.930000000051</v>
      </c>
    </row>
    <row r="9" spans="1:22" x14ac:dyDescent="0.3">
      <c r="C9" s="5" t="s">
        <v>685</v>
      </c>
      <c r="D9" s="9">
        <v>47922.33</v>
      </c>
      <c r="F9" s="5">
        <v>8</v>
      </c>
      <c r="G9" s="9">
        <v>8067.2800000000016</v>
      </c>
      <c r="I9" t="str">
        <f t="shared" ref="I9:J9" si="1">I4</f>
        <v>Muscle Machine Inc</v>
      </c>
      <c r="J9" s="7">
        <f t="shared" si="1"/>
        <v>13301.729999999996</v>
      </c>
      <c r="O9" s="5" t="s">
        <v>283</v>
      </c>
      <c r="P9" s="9">
        <v>10539.059999999998</v>
      </c>
      <c r="R9" s="5" t="s">
        <v>443</v>
      </c>
      <c r="S9" s="9">
        <v>16764.150000000005</v>
      </c>
      <c r="U9" t="str">
        <f ca="1"/>
        <v>Germany</v>
      </c>
      <c r="V9">
        <f ca="1"/>
        <v>16764.150000000005</v>
      </c>
    </row>
    <row r="10" spans="1:22" x14ac:dyDescent="0.3">
      <c r="C10" s="5" t="s">
        <v>686</v>
      </c>
      <c r="D10" s="9">
        <v>42833.64</v>
      </c>
      <c r="F10" s="5">
        <v>9</v>
      </c>
      <c r="G10" s="9">
        <v>3966.2900000000009</v>
      </c>
      <c r="J10"/>
      <c r="O10" s="5" t="s">
        <v>111</v>
      </c>
      <c r="P10" s="9">
        <v>5643.5999999999995</v>
      </c>
      <c r="R10" s="5" t="s">
        <v>484</v>
      </c>
      <c r="S10" s="9">
        <v>2579.08</v>
      </c>
      <c r="U10" t="str">
        <f ca="1"/>
        <v>Ireland</v>
      </c>
      <c r="V10">
        <f ca="1"/>
        <v>2579.08</v>
      </c>
    </row>
    <row r="11" spans="1:22" x14ac:dyDescent="0.3">
      <c r="C11" s="5" t="s">
        <v>687</v>
      </c>
      <c r="D11" s="9">
        <v>106452.88</v>
      </c>
      <c r="F11" s="5">
        <v>10</v>
      </c>
      <c r="G11" s="9">
        <v>6849.9399999999987</v>
      </c>
      <c r="J11"/>
      <c r="O11" s="5" t="s">
        <v>528</v>
      </c>
      <c r="P11" s="9">
        <v>2776.05</v>
      </c>
      <c r="R11" s="5" t="s">
        <v>258</v>
      </c>
      <c r="S11" s="9">
        <v>27219.839999999993</v>
      </c>
      <c r="U11" t="str">
        <f ca="1"/>
        <v>Italy</v>
      </c>
      <c r="V11">
        <f ca="1"/>
        <v>27219.839999999993</v>
      </c>
    </row>
    <row r="12" spans="1:22" x14ac:dyDescent="0.3">
      <c r="C12" s="5" t="s">
        <v>688</v>
      </c>
      <c r="D12" s="9">
        <v>199961.71999999997</v>
      </c>
      <c r="F12" s="5">
        <v>11</v>
      </c>
      <c r="G12" s="9">
        <v>3281.4700000000003</v>
      </c>
      <c r="J12"/>
      <c r="O12" s="5" t="s">
        <v>368</v>
      </c>
      <c r="P12" s="9">
        <v>5149.21</v>
      </c>
      <c r="R12" s="5" t="s">
        <v>200</v>
      </c>
      <c r="S12" s="9">
        <v>8964.98</v>
      </c>
      <c r="U12" t="str">
        <f ca="1"/>
        <v>Japan</v>
      </c>
      <c r="V12">
        <f ca="1"/>
        <v>8964.98</v>
      </c>
    </row>
    <row r="13" spans="1:22" x14ac:dyDescent="0.3">
      <c r="C13" s="5" t="s">
        <v>689</v>
      </c>
      <c r="D13" s="9">
        <v>59942.32</v>
      </c>
      <c r="F13" s="5">
        <v>12</v>
      </c>
      <c r="G13" s="9">
        <v>3662.2099999999991</v>
      </c>
      <c r="J13"/>
      <c r="O13" s="5" t="s">
        <v>236</v>
      </c>
      <c r="P13" s="9">
        <v>1642.75</v>
      </c>
      <c r="R13" s="5" t="s">
        <v>78</v>
      </c>
      <c r="S13" s="9">
        <v>23720.300000000007</v>
      </c>
      <c r="U13" t="str">
        <f ca="1"/>
        <v>Norway</v>
      </c>
      <c r="V13">
        <f ca="1"/>
        <v>23720.300000000007</v>
      </c>
    </row>
    <row r="14" spans="1:22" x14ac:dyDescent="0.3">
      <c r="F14" s="5">
        <v>13</v>
      </c>
      <c r="G14" s="9">
        <v>1748.2500000000002</v>
      </c>
      <c r="J14"/>
      <c r="O14" s="5" t="s">
        <v>64</v>
      </c>
      <c r="P14" s="9">
        <v>9812.25</v>
      </c>
      <c r="R14" s="5" t="s">
        <v>430</v>
      </c>
      <c r="S14" s="9">
        <v>4605.0199999999995</v>
      </c>
      <c r="U14" t="str">
        <f ca="1"/>
        <v>Philippines</v>
      </c>
      <c r="V14">
        <f ca="1"/>
        <v>4605.0199999999995</v>
      </c>
    </row>
    <row r="15" spans="1:22" x14ac:dyDescent="0.3">
      <c r="F15" s="5">
        <v>14</v>
      </c>
      <c r="G15" s="9">
        <v>8561.06</v>
      </c>
      <c r="J15"/>
      <c r="O15" s="5" t="s">
        <v>122</v>
      </c>
      <c r="P15" s="9">
        <v>9454.4499999999989</v>
      </c>
      <c r="R15" s="5" t="s">
        <v>199</v>
      </c>
      <c r="S15" s="9">
        <v>17627.859999999997</v>
      </c>
      <c r="U15" t="str">
        <f ca="1"/>
        <v>Singapore</v>
      </c>
      <c r="V15">
        <f ca="1"/>
        <v>17627.859999999997</v>
      </c>
    </row>
    <row r="16" spans="1:22" x14ac:dyDescent="0.3">
      <c r="F16" s="5">
        <v>15</v>
      </c>
      <c r="G16" s="9">
        <v>6934.3600000000015</v>
      </c>
      <c r="J16"/>
      <c r="O16" s="5" t="s">
        <v>580</v>
      </c>
      <c r="P16" s="9">
        <v>1802.6599999999999</v>
      </c>
      <c r="R16" s="5" t="s">
        <v>178</v>
      </c>
      <c r="S16" s="9">
        <v>70639.559999999954</v>
      </c>
      <c r="U16" t="str">
        <f ca="1"/>
        <v>Spain</v>
      </c>
      <c r="V16">
        <f ca="1"/>
        <v>70639.559999999954</v>
      </c>
    </row>
    <row r="17" spans="6:22" x14ac:dyDescent="0.3">
      <c r="F17" s="5">
        <v>16</v>
      </c>
      <c r="G17" s="9">
        <v>6960.8999999999987</v>
      </c>
      <c r="J17"/>
      <c r="O17" s="5" t="s">
        <v>156</v>
      </c>
      <c r="P17" s="9">
        <v>11542.619999999997</v>
      </c>
      <c r="R17" s="5" t="s">
        <v>188</v>
      </c>
      <c r="S17" s="9">
        <v>15851.460000000003</v>
      </c>
      <c r="U17" t="str">
        <f ca="1"/>
        <v>Sweden</v>
      </c>
      <c r="V17">
        <f ca="1"/>
        <v>15851.460000000003</v>
      </c>
    </row>
    <row r="18" spans="6:22" x14ac:dyDescent="0.3">
      <c r="F18" s="5">
        <v>17</v>
      </c>
      <c r="G18" s="9">
        <v>2622.2400000000002</v>
      </c>
      <c r="J18"/>
      <c r="O18" s="5" t="s">
        <v>386</v>
      </c>
      <c r="P18" s="9">
        <v>6421.2700000000013</v>
      </c>
      <c r="R18" s="5" t="s">
        <v>450</v>
      </c>
      <c r="S18" s="9">
        <v>5749.73</v>
      </c>
      <c r="U18" t="str">
        <f ca="1"/>
        <v>Switzerland</v>
      </c>
      <c r="V18">
        <f ca="1"/>
        <v>5749.73</v>
      </c>
    </row>
    <row r="19" spans="6:22" x14ac:dyDescent="0.3">
      <c r="F19" s="5">
        <v>18</v>
      </c>
      <c r="G19" s="9">
        <v>6501.619999999999</v>
      </c>
      <c r="J19"/>
      <c r="O19" s="5" t="s">
        <v>483</v>
      </c>
      <c r="P19" s="9">
        <v>2579.08</v>
      </c>
      <c r="R19" s="5" t="s">
        <v>170</v>
      </c>
      <c r="S19" s="9">
        <v>35417.040000000015</v>
      </c>
      <c r="U19" t="str">
        <f ca="1"/>
        <v>UK</v>
      </c>
      <c r="V19">
        <f ca="1"/>
        <v>35417.040000000015</v>
      </c>
    </row>
    <row r="20" spans="6:22" x14ac:dyDescent="0.3">
      <c r="F20" s="5">
        <v>19</v>
      </c>
      <c r="G20" s="9">
        <v>18209.72</v>
      </c>
      <c r="J20"/>
      <c r="O20" s="5" t="s">
        <v>470</v>
      </c>
      <c r="P20" s="9">
        <v>4554.829999999999</v>
      </c>
      <c r="R20" s="5" t="s">
        <v>32</v>
      </c>
      <c r="S20" s="9">
        <v>235774.77000000005</v>
      </c>
      <c r="U20" t="str">
        <f ca="1"/>
        <v>USA</v>
      </c>
      <c r="V20">
        <f ca="1"/>
        <v>235774.77000000005</v>
      </c>
    </row>
    <row r="21" spans="6:22" x14ac:dyDescent="0.3">
      <c r="F21" s="5">
        <v>20</v>
      </c>
      <c r="G21" s="9">
        <v>6539.0399999999981</v>
      </c>
      <c r="J21"/>
      <c r="O21" s="5" t="s">
        <v>465</v>
      </c>
      <c r="P21" s="9">
        <v>4543.7699999999995</v>
      </c>
    </row>
    <row r="22" spans="6:22" x14ac:dyDescent="0.3">
      <c r="F22" s="5">
        <v>21</v>
      </c>
      <c r="G22" s="9">
        <v>6663.18</v>
      </c>
      <c r="J22"/>
      <c r="O22" s="5" t="s">
        <v>449</v>
      </c>
      <c r="P22" s="9">
        <v>5749.73</v>
      </c>
    </row>
    <row r="23" spans="6:22" x14ac:dyDescent="0.3">
      <c r="F23" s="5">
        <v>22</v>
      </c>
      <c r="G23" s="9">
        <v>4358.9599999999991</v>
      </c>
      <c r="J23"/>
      <c r="O23" s="5" t="s">
        <v>561</v>
      </c>
      <c r="P23" s="9">
        <v>6269.8399999999992</v>
      </c>
    </row>
    <row r="24" spans="6:22" x14ac:dyDescent="0.3">
      <c r="F24" s="5">
        <v>23</v>
      </c>
      <c r="G24" s="9">
        <v>12688.059999999994</v>
      </c>
      <c r="J24"/>
      <c r="O24" s="5" t="s">
        <v>516</v>
      </c>
      <c r="P24" s="9">
        <v>5346.58</v>
      </c>
    </row>
    <row r="25" spans="6:22" x14ac:dyDescent="0.3">
      <c r="F25" s="5">
        <v>24</v>
      </c>
      <c r="G25" s="9">
        <v>1813.6399999999999</v>
      </c>
      <c r="J25"/>
      <c r="O25" s="5" t="s">
        <v>412</v>
      </c>
      <c r="P25" s="9">
        <v>4458.920000000001</v>
      </c>
    </row>
    <row r="26" spans="6:22" x14ac:dyDescent="0.3">
      <c r="F26" s="5">
        <v>25</v>
      </c>
      <c r="G26" s="9">
        <v>7010.739999999998</v>
      </c>
      <c r="J26"/>
      <c r="O26" s="5" t="s">
        <v>129</v>
      </c>
      <c r="P26" s="9">
        <v>7576.0000000000009</v>
      </c>
    </row>
    <row r="27" spans="6:22" x14ac:dyDescent="0.3">
      <c r="F27" s="5">
        <v>26</v>
      </c>
      <c r="G27" s="9">
        <v>3766.94</v>
      </c>
      <c r="J27"/>
      <c r="O27" s="5" t="s">
        <v>325</v>
      </c>
      <c r="P27" s="9">
        <v>6363.14</v>
      </c>
    </row>
    <row r="28" spans="6:22" x14ac:dyDescent="0.3">
      <c r="F28" s="5">
        <v>27</v>
      </c>
      <c r="G28" s="9">
        <v>10404.000000000004</v>
      </c>
      <c r="J28"/>
      <c r="O28" s="5" t="s">
        <v>442</v>
      </c>
      <c r="P28" s="9">
        <v>8872.2000000000044</v>
      </c>
    </row>
    <row r="29" spans="6:22" x14ac:dyDescent="0.3">
      <c r="F29" s="5">
        <v>28</v>
      </c>
      <c r="G29" s="9">
        <v>6574.3200000000006</v>
      </c>
      <c r="J29"/>
      <c r="O29" s="5" t="s">
        <v>541</v>
      </c>
      <c r="P29" s="9">
        <v>6573.9900000000007</v>
      </c>
    </row>
    <row r="30" spans="6:22" x14ac:dyDescent="0.3">
      <c r="F30" s="5">
        <v>29</v>
      </c>
      <c r="G30" s="9">
        <v>2594.58</v>
      </c>
      <c r="J30"/>
      <c r="O30" s="5" t="s">
        <v>70</v>
      </c>
      <c r="P30" s="9">
        <v>5061.2199999999993</v>
      </c>
    </row>
    <row r="31" spans="6:22" x14ac:dyDescent="0.3">
      <c r="F31" s="5">
        <v>30</v>
      </c>
      <c r="G31" s="9">
        <v>19715.97</v>
      </c>
      <c r="J31"/>
      <c r="O31" s="5" t="s">
        <v>168</v>
      </c>
      <c r="P31" s="9">
        <v>6165.5400000000009</v>
      </c>
    </row>
    <row r="32" spans="6:22" x14ac:dyDescent="0.3">
      <c r="F32" s="5">
        <v>31</v>
      </c>
      <c r="G32" s="9">
        <v>2212.1099999999997</v>
      </c>
      <c r="J32"/>
      <c r="O32" s="5" t="s">
        <v>332</v>
      </c>
      <c r="P32" s="9">
        <v>10563.499999999998</v>
      </c>
    </row>
    <row r="33" spans="6:16" x14ac:dyDescent="0.3">
      <c r="F33" s="5">
        <v>32</v>
      </c>
      <c r="G33" s="9">
        <v>10400.160000000002</v>
      </c>
      <c r="J33"/>
      <c r="O33" s="5" t="s">
        <v>360</v>
      </c>
      <c r="P33" s="9">
        <v>2785.13</v>
      </c>
    </row>
    <row r="34" spans="6:16" x14ac:dyDescent="0.3">
      <c r="F34" s="5">
        <v>33</v>
      </c>
      <c r="G34" s="9">
        <v>5597.3099999999995</v>
      </c>
      <c r="J34"/>
      <c r="O34" s="5" t="s">
        <v>186</v>
      </c>
      <c r="P34" s="9">
        <v>6280.5599999999995</v>
      </c>
    </row>
    <row r="35" spans="6:16" x14ac:dyDescent="0.3">
      <c r="F35" s="5">
        <v>34</v>
      </c>
      <c r="G35" s="9">
        <v>17669.369999999995</v>
      </c>
      <c r="J35"/>
      <c r="O35" s="5" t="s">
        <v>222</v>
      </c>
      <c r="P35" s="9">
        <v>6267.4099999999989</v>
      </c>
    </row>
    <row r="36" spans="6:16" x14ac:dyDescent="0.3">
      <c r="F36" s="5">
        <v>35</v>
      </c>
      <c r="G36" s="9">
        <v>7488.42</v>
      </c>
      <c r="J36"/>
      <c r="O36" s="5" t="s">
        <v>177</v>
      </c>
      <c r="P36" s="9">
        <v>58540.799999999996</v>
      </c>
    </row>
    <row r="37" spans="6:16" x14ac:dyDescent="0.3">
      <c r="F37" s="5">
        <v>36</v>
      </c>
      <c r="G37" s="9">
        <v>11876.250000000002</v>
      </c>
      <c r="J37"/>
      <c r="O37" s="5" t="s">
        <v>428</v>
      </c>
      <c r="P37" s="9">
        <v>4605.0199999999995</v>
      </c>
    </row>
    <row r="38" spans="6:16" x14ac:dyDescent="0.3">
      <c r="F38" s="5">
        <v>37</v>
      </c>
      <c r="G38" s="9">
        <v>17364.870000000003</v>
      </c>
      <c r="J38"/>
      <c r="O38" s="5" t="s">
        <v>495</v>
      </c>
      <c r="P38" s="9">
        <v>12266.730000000001</v>
      </c>
    </row>
    <row r="39" spans="6:16" x14ac:dyDescent="0.3">
      <c r="F39" s="5">
        <v>38</v>
      </c>
      <c r="G39" s="9">
        <v>7976.0999999999985</v>
      </c>
      <c r="J39"/>
      <c r="O39" s="5" t="s">
        <v>436</v>
      </c>
      <c r="P39" s="9">
        <v>4820.3199999999988</v>
      </c>
    </row>
    <row r="40" spans="6:16" x14ac:dyDescent="0.3">
      <c r="F40" s="5">
        <v>39</v>
      </c>
      <c r="G40" s="9">
        <v>3569.1</v>
      </c>
      <c r="J40"/>
      <c r="O40" s="5" t="s">
        <v>93</v>
      </c>
      <c r="P40" s="9">
        <v>12082.670000000002</v>
      </c>
    </row>
    <row r="41" spans="6:16" x14ac:dyDescent="0.3">
      <c r="F41" s="5">
        <v>40</v>
      </c>
      <c r="G41" s="9">
        <v>10050.640000000003</v>
      </c>
      <c r="J41"/>
      <c r="O41" s="5" t="s">
        <v>249</v>
      </c>
      <c r="P41" s="9">
        <v>7022.5599999999977</v>
      </c>
    </row>
    <row r="42" spans="6:16" x14ac:dyDescent="0.3">
      <c r="F42" s="5">
        <v>41</v>
      </c>
      <c r="G42" s="9">
        <v>19495.72</v>
      </c>
      <c r="J42"/>
      <c r="O42" s="5" t="s">
        <v>295</v>
      </c>
      <c r="P42" s="9">
        <v>4463.4800000000005</v>
      </c>
    </row>
    <row r="43" spans="6:16" x14ac:dyDescent="0.3">
      <c r="F43" s="5">
        <v>42</v>
      </c>
      <c r="G43" s="9">
        <v>43319.080000000009</v>
      </c>
      <c r="J43"/>
      <c r="O43" s="5" t="s">
        <v>575</v>
      </c>
      <c r="P43" s="9">
        <v>3348.1800000000003</v>
      </c>
    </row>
    <row r="44" spans="6:16" x14ac:dyDescent="0.3">
      <c r="F44" s="5">
        <v>43</v>
      </c>
      <c r="G44" s="9">
        <v>31627.599999999995</v>
      </c>
      <c r="J44"/>
      <c r="O44" s="5" t="s">
        <v>117</v>
      </c>
      <c r="P44" s="9">
        <v>11581.259999999998</v>
      </c>
    </row>
    <row r="45" spans="6:16" x14ac:dyDescent="0.3">
      <c r="F45" s="5">
        <v>44</v>
      </c>
      <c r="G45" s="9">
        <v>8562.1200000000008</v>
      </c>
      <c r="J45"/>
      <c r="O45" s="5" t="s">
        <v>279</v>
      </c>
      <c r="P45" s="9">
        <v>10471.019999999999</v>
      </c>
    </row>
    <row r="46" spans="6:16" x14ac:dyDescent="0.3">
      <c r="F46" s="5">
        <v>45</v>
      </c>
      <c r="G46" s="9">
        <v>66785.880000000019</v>
      </c>
      <c r="J46"/>
      <c r="O46" s="5" t="s">
        <v>162</v>
      </c>
      <c r="P46" s="9">
        <v>16393.480000000003</v>
      </c>
    </row>
    <row r="47" spans="6:16" x14ac:dyDescent="0.3">
      <c r="F47" s="5">
        <v>46</v>
      </c>
      <c r="G47" s="9">
        <v>42178.280000000006</v>
      </c>
      <c r="J47"/>
      <c r="O47" s="5" t="s">
        <v>244</v>
      </c>
      <c r="P47" s="9">
        <v>4684.0200000000004</v>
      </c>
    </row>
    <row r="48" spans="6:16" x14ac:dyDescent="0.3">
      <c r="F48" s="5">
        <v>47</v>
      </c>
      <c r="G48" s="9">
        <v>44850.999999999993</v>
      </c>
      <c r="J48"/>
      <c r="O48" s="5" t="s">
        <v>106</v>
      </c>
      <c r="P48" s="9">
        <v>3322.1399999999994</v>
      </c>
    </row>
    <row r="49" spans="6:16" x14ac:dyDescent="0.3">
      <c r="F49" s="5">
        <v>48</v>
      </c>
      <c r="G49" s="9">
        <v>39785.839999999989</v>
      </c>
      <c r="J49"/>
      <c r="O49" s="5" t="s">
        <v>289</v>
      </c>
      <c r="P49" s="9">
        <v>9461.6400000000012</v>
      </c>
    </row>
    <row r="50" spans="6:16" x14ac:dyDescent="0.3">
      <c r="F50" s="5">
        <v>49</v>
      </c>
      <c r="G50" s="9">
        <v>39412.759999999995</v>
      </c>
      <c r="J50"/>
      <c r="O50" s="5" t="s">
        <v>30</v>
      </c>
      <c r="P50" s="9">
        <v>40224.739999999991</v>
      </c>
    </row>
    <row r="51" spans="6:16" x14ac:dyDescent="0.3">
      <c r="F51" s="5">
        <v>50</v>
      </c>
      <c r="G51" s="9">
        <v>19704.96</v>
      </c>
      <c r="J51"/>
      <c r="O51" s="5" t="s">
        <v>305</v>
      </c>
      <c r="P51" s="9">
        <v>1942.42</v>
      </c>
    </row>
    <row r="52" spans="6:16" x14ac:dyDescent="0.3">
      <c r="F52" s="5">
        <v>51</v>
      </c>
      <c r="G52" s="9">
        <v>7185.3200000000015</v>
      </c>
      <c r="J52"/>
      <c r="O52" s="5" t="s">
        <v>546</v>
      </c>
      <c r="P52" s="9">
        <v>6802.33</v>
      </c>
    </row>
    <row r="53" spans="6:16" x14ac:dyDescent="0.3">
      <c r="J53"/>
      <c r="O53" s="5" t="s">
        <v>394</v>
      </c>
      <c r="P53" s="9">
        <v>4787.0499999999993</v>
      </c>
    </row>
    <row r="54" spans="6:16" x14ac:dyDescent="0.3">
      <c r="J54"/>
      <c r="O54" s="5" t="s">
        <v>48</v>
      </c>
      <c r="P54" s="9">
        <v>14572.28</v>
      </c>
    </row>
    <row r="55" spans="6:16" x14ac:dyDescent="0.3">
      <c r="J55"/>
      <c r="O55" s="5" t="s">
        <v>54</v>
      </c>
      <c r="P55" s="9">
        <v>5389.0099999999993</v>
      </c>
    </row>
    <row r="56" spans="6:16" x14ac:dyDescent="0.3">
      <c r="J56"/>
      <c r="O56" s="5" t="s">
        <v>216</v>
      </c>
      <c r="P56" s="9">
        <v>13005.3</v>
      </c>
    </row>
    <row r="57" spans="6:16" x14ac:dyDescent="0.3">
      <c r="J57"/>
      <c r="O57" s="5" t="s">
        <v>455</v>
      </c>
      <c r="P57" s="9">
        <v>9813.49</v>
      </c>
    </row>
    <row r="58" spans="6:16" x14ac:dyDescent="0.3">
      <c r="J58"/>
      <c r="O58" s="5" t="s">
        <v>40</v>
      </c>
      <c r="P58" s="9">
        <v>7904.71</v>
      </c>
    </row>
    <row r="59" spans="6:16" x14ac:dyDescent="0.3">
      <c r="J59"/>
      <c r="O59" s="5" t="s">
        <v>147</v>
      </c>
      <c r="P59" s="9">
        <v>8909.73</v>
      </c>
    </row>
    <row r="60" spans="6:16" x14ac:dyDescent="0.3">
      <c r="J60"/>
      <c r="O60" s="5" t="s">
        <v>364</v>
      </c>
      <c r="P60" s="9">
        <v>2045.6</v>
      </c>
    </row>
    <row r="61" spans="6:16" x14ac:dyDescent="0.3">
      <c r="J61"/>
      <c r="O61" s="5" t="s">
        <v>60</v>
      </c>
      <c r="P61" s="9">
        <v>15766.510000000002</v>
      </c>
    </row>
    <row r="62" spans="6:16" x14ac:dyDescent="0.3">
      <c r="J62"/>
      <c r="O62" s="5" t="s">
        <v>399</v>
      </c>
      <c r="P62" s="9">
        <v>6543.579999999999</v>
      </c>
    </row>
    <row r="63" spans="6:16" x14ac:dyDescent="0.3">
      <c r="J63"/>
      <c r="O63" s="5" t="s">
        <v>274</v>
      </c>
      <c r="P63" s="9">
        <v>35971.960000000021</v>
      </c>
    </row>
    <row r="64" spans="6:16" x14ac:dyDescent="0.3">
      <c r="J64"/>
      <c r="O64" s="5" t="s">
        <v>523</v>
      </c>
      <c r="P64" s="9">
        <v>4620.24</v>
      </c>
    </row>
    <row r="65" spans="10:16" x14ac:dyDescent="0.3">
      <c r="J65"/>
      <c r="O65" s="5" t="s">
        <v>199</v>
      </c>
      <c r="P65" s="9">
        <v>17627.859999999997</v>
      </c>
    </row>
    <row r="66" spans="10:16" x14ac:dyDescent="0.3">
      <c r="J66"/>
      <c r="O66" s="5" t="s">
        <v>210</v>
      </c>
      <c r="P66" s="9">
        <v>3217.93</v>
      </c>
    </row>
    <row r="67" spans="10:16" x14ac:dyDescent="0.3">
      <c r="J67"/>
      <c r="O67" s="5" t="s">
        <v>136</v>
      </c>
      <c r="P67" s="9">
        <v>6995.7800000000016</v>
      </c>
    </row>
    <row r="68" spans="10:16" x14ac:dyDescent="0.3">
      <c r="J68"/>
      <c r="O68" s="5" t="s">
        <v>534</v>
      </c>
      <c r="P68" s="9">
        <v>3130.36</v>
      </c>
    </row>
    <row r="69" spans="10:16" x14ac:dyDescent="0.3">
      <c r="J69"/>
      <c r="O69" s="5" t="s">
        <v>257</v>
      </c>
      <c r="P69" s="9">
        <v>6655.2300000000014</v>
      </c>
    </row>
    <row r="70" spans="10:16" x14ac:dyDescent="0.3">
      <c r="J70"/>
      <c r="O70" s="5" t="s">
        <v>343</v>
      </c>
      <c r="P70" s="9">
        <v>5279.93</v>
      </c>
    </row>
    <row r="71" spans="10:16" x14ac:dyDescent="0.3">
      <c r="J71"/>
      <c r="O71" s="5" t="s">
        <v>376</v>
      </c>
      <c r="P71" s="9">
        <v>5519.0000000000009</v>
      </c>
    </row>
    <row r="72" spans="10:16" x14ac:dyDescent="0.3">
      <c r="J72"/>
      <c r="O72" s="5" t="s">
        <v>228</v>
      </c>
      <c r="P72" s="9">
        <v>7583.2000000000007</v>
      </c>
    </row>
    <row r="73" spans="10:16" x14ac:dyDescent="0.3">
      <c r="J73"/>
      <c r="O73" s="5" t="s">
        <v>270</v>
      </c>
      <c r="P73" s="9">
        <v>5639.4400000000005</v>
      </c>
    </row>
    <row r="74" spans="10:16" x14ac:dyDescent="0.3">
      <c r="J74"/>
      <c r="O74" s="5" t="s">
        <v>319</v>
      </c>
      <c r="P74" s="9">
        <v>8336.92</v>
      </c>
    </row>
    <row r="75" spans="10:16" x14ac:dyDescent="0.3">
      <c r="J75"/>
    </row>
    <row r="76" spans="10:16" x14ac:dyDescent="0.3">
      <c r="J76"/>
    </row>
    <row r="77" spans="10:16" x14ac:dyDescent="0.3">
      <c r="J77"/>
    </row>
    <row r="78" spans="10:16" x14ac:dyDescent="0.3">
      <c r="J78"/>
    </row>
    <row r="79" spans="10:16" x14ac:dyDescent="0.3">
      <c r="J79"/>
    </row>
    <row r="80" spans="10:16" x14ac:dyDescent="0.3">
      <c r="J80"/>
    </row>
    <row r="81" spans="10:10" x14ac:dyDescent="0.3">
      <c r="J81"/>
    </row>
    <row r="82" spans="10:10" x14ac:dyDescent="0.3">
      <c r="J82"/>
    </row>
    <row r="83" spans="10:10" x14ac:dyDescent="0.3">
      <c r="J83"/>
    </row>
    <row r="84" spans="10:10" x14ac:dyDescent="0.3">
      <c r="J84"/>
    </row>
    <row r="85" spans="10:10" x14ac:dyDescent="0.3">
      <c r="J85"/>
    </row>
    <row r="86" spans="10:10" x14ac:dyDescent="0.3">
      <c r="J86"/>
    </row>
    <row r="87" spans="10:10" x14ac:dyDescent="0.3">
      <c r="J87"/>
    </row>
    <row r="88" spans="10:10" x14ac:dyDescent="0.3">
      <c r="J88"/>
    </row>
    <row r="89" spans="10:10" x14ac:dyDescent="0.3">
      <c r="J89"/>
    </row>
    <row r="90" spans="10:10" x14ac:dyDescent="0.3">
      <c r="J90"/>
    </row>
    <row r="91" spans="10:10" x14ac:dyDescent="0.3">
      <c r="J91"/>
    </row>
    <row r="92" spans="10:10" x14ac:dyDescent="0.3">
      <c r="J92"/>
    </row>
    <row r="93" spans="10:10" x14ac:dyDescent="0.3">
      <c r="J9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7DB92-29DF-4BAF-ADD1-0E1D1675FC77}">
  <dimension ref="A1"/>
  <sheetViews>
    <sheetView tabSelected="1" topLeftCell="A4" zoomScale="70" zoomScaleNormal="70" workbookViewId="0">
      <selection activeCell="Y13" sqref="Y13"/>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sales_data_sample</vt:lpstr>
      <vt:lpstr>Input Data</vt:lpstr>
      <vt:lpstr>Target</vt:lpstr>
      <vt:lpstr>Customer</vt:lpstr>
      <vt:lpstr>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Sibusiso Mbatha</dc:creator>
  <cp:lastModifiedBy>Sibusiso Mbatha</cp:lastModifiedBy>
  <dcterms:created xsi:type="dcterms:W3CDTF">2024-11-13T20:47:14Z</dcterms:created>
  <dcterms:modified xsi:type="dcterms:W3CDTF">2024-11-18T21:06:41Z</dcterms:modified>
</cp:coreProperties>
</file>